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drawings/drawing6.xml" ContentType="application/vnd.openxmlformats-officedocument.drawing+xml"/>
  <Override PartName="/xl/ctrlProps/ctrlProp6.xml" ContentType="application/vnd.ms-excel.controlproperties+xml"/>
  <Override PartName="/xl/drawings/drawing7.xml" ContentType="application/vnd.openxmlformats-officedocument.drawing+xml"/>
  <Override PartName="/xl/ctrlProps/ctrlProp7.xml" ContentType="application/vnd.ms-excel.controlproperties+xml"/>
  <Override PartName="/xl/drawings/drawing8.xml" ContentType="application/vnd.openxmlformats-officedocument.drawing+xml"/>
  <Override PartName="/xl/ctrlProps/ctrlProp8.xml" ContentType="application/vnd.ms-excel.controlproperties+xml"/>
  <Override PartName="/xl/drawings/drawing9.xml" ContentType="application/vnd.openxmlformats-officedocument.drawing+xml"/>
  <Override PartName="/xl/ctrlProps/ctrlProp9.xml" ContentType="application/vnd.ms-excel.controlproperties+xml"/>
  <Override PartName="/xl/drawings/drawing10.xml" ContentType="application/vnd.openxmlformats-officedocument.drawing+xml"/>
  <Override PartName="/xl/ctrlProps/ctrlProp10.xml" ContentType="application/vnd.ms-excel.controlproperties+xml"/>
  <Override PartName="/xl/drawings/drawing11.xml" ContentType="application/vnd.openxmlformats-officedocument.drawing+xml"/>
  <Override PartName="/xl/ctrlProps/ctrlProp11.xml" ContentType="application/vnd.ms-excel.controlproperties+xml"/>
  <Override PartName="/xl/drawings/drawing12.xml" ContentType="application/vnd.openxmlformats-officedocument.drawing+xml"/>
  <Override PartName="/xl/ctrlProps/ctrlProp12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D:\Library_D\Period\2019\06_June_2019\PDF\"/>
    </mc:Choice>
  </mc:AlternateContent>
  <bookViews>
    <workbookView xWindow="360" yWindow="690" windowWidth="11550" windowHeight="7620" tabRatio="500" activeTab="3"/>
  </bookViews>
  <sheets>
    <sheet name="BS" sheetId="1" r:id="rId1"/>
    <sheet name="IS" sheetId="2" r:id="rId2"/>
    <sheet name="CF" sheetId="3" r:id="rId3"/>
    <sheet name="Eq" sheetId="4" r:id="rId4"/>
    <sheet name="Segment" sheetId="36" state="hidden" r:id="rId5"/>
    <sheet name="GAP" sheetId="37" state="hidden" r:id="rId6"/>
    <sheet name="Average" sheetId="38" state="hidden" r:id="rId7"/>
    <sheet name="Sen Analysis" sheetId="39" state="hidden" r:id="rId8"/>
    <sheet name="Currency" sheetId="40" state="hidden" r:id="rId9"/>
    <sheet name="VaR" sheetId="41" state="hidden" r:id="rId10"/>
    <sheet name="Maximum" sheetId="42" state="hidden" r:id="rId11"/>
    <sheet name="Maturity for FL" sheetId="43" state="hidden" r:id="rId12"/>
    <sheet name="Maturity" sheetId="44" state="hidden" r:id="rId13"/>
    <sheet name="Lease" sheetId="47" state="hidden" r:id="rId14"/>
    <sheet name="Related party" sheetId="45" state="hidden" r:id="rId15"/>
    <sheet name="FV" sheetId="46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</externalReferences>
  <definedNames>
    <definedName name="\1" localSheetId="6">'[1]#'!#REF!</definedName>
    <definedName name="\1" localSheetId="8">'[1]#'!#REF!</definedName>
    <definedName name="\1" localSheetId="15">'[2]#'!#REF!</definedName>
    <definedName name="\1" localSheetId="5">'[1]#'!#REF!</definedName>
    <definedName name="\1" localSheetId="13">'[2]#'!#REF!</definedName>
    <definedName name="\1" localSheetId="12">'[1]#'!#REF!</definedName>
    <definedName name="\1" localSheetId="11">'[1]#'!#REF!</definedName>
    <definedName name="\1" localSheetId="10">'[1]#'!#REF!</definedName>
    <definedName name="\1" localSheetId="14">'[3]#'!#REF!</definedName>
    <definedName name="\1" localSheetId="4">'[1]#'!#REF!</definedName>
    <definedName name="\1" localSheetId="7">'[1]#'!#REF!</definedName>
    <definedName name="\1" localSheetId="9">'[1]#'!#REF!</definedName>
    <definedName name="\1">#REF!</definedName>
    <definedName name="_" hidden="1">'[4]Prelim Cost'!$B$33:$L$33</definedName>
    <definedName name="__" hidden="1">'[4]Prelim Cost'!$B$31:$L$31</definedName>
    <definedName name="_____DAT1" localSheetId="6">#REF!</definedName>
    <definedName name="_____DAT1" localSheetId="8">#REF!</definedName>
    <definedName name="_____DAT1" localSheetId="15">#REF!</definedName>
    <definedName name="_____DAT1" localSheetId="5">#REF!</definedName>
    <definedName name="_____DAT1" localSheetId="13">#REF!</definedName>
    <definedName name="_____DAT1" localSheetId="12">#REF!</definedName>
    <definedName name="_____DAT1" localSheetId="11">#REF!</definedName>
    <definedName name="_____DAT1" localSheetId="10">#REF!</definedName>
    <definedName name="_____DAT1" localSheetId="14">#REF!</definedName>
    <definedName name="_____DAT1" localSheetId="4">#REF!</definedName>
    <definedName name="_____DAT1" localSheetId="7">#REF!</definedName>
    <definedName name="_____DAT1" localSheetId="9">#REF!</definedName>
    <definedName name="_____DAT1">#REF!</definedName>
    <definedName name="_____DAT10" localSheetId="6">#REF!</definedName>
    <definedName name="_____DAT10" localSheetId="8">#REF!</definedName>
    <definedName name="_____DAT10" localSheetId="15">#REF!</definedName>
    <definedName name="_____DAT10" localSheetId="5">#REF!</definedName>
    <definedName name="_____DAT10" localSheetId="13">#REF!</definedName>
    <definedName name="_____DAT10" localSheetId="12">#REF!</definedName>
    <definedName name="_____DAT10" localSheetId="11">#REF!</definedName>
    <definedName name="_____DAT10" localSheetId="10">#REF!</definedName>
    <definedName name="_____DAT10" localSheetId="14">#REF!</definedName>
    <definedName name="_____DAT10" localSheetId="4">#REF!</definedName>
    <definedName name="_____DAT10" localSheetId="7">#REF!</definedName>
    <definedName name="_____DAT10" localSheetId="9">#REF!</definedName>
    <definedName name="_____DAT10">#REF!</definedName>
    <definedName name="_____DAT2" localSheetId="6">#REF!</definedName>
    <definedName name="_____DAT2" localSheetId="8">#REF!</definedName>
    <definedName name="_____DAT2" localSheetId="15">#REF!</definedName>
    <definedName name="_____DAT2" localSheetId="5">#REF!</definedName>
    <definedName name="_____DAT2" localSheetId="13">#REF!</definedName>
    <definedName name="_____DAT2" localSheetId="12">#REF!</definedName>
    <definedName name="_____DAT2" localSheetId="11">#REF!</definedName>
    <definedName name="_____DAT2" localSheetId="10">#REF!</definedName>
    <definedName name="_____DAT2" localSheetId="14">#REF!</definedName>
    <definedName name="_____DAT2" localSheetId="4">#REF!</definedName>
    <definedName name="_____DAT2" localSheetId="7">#REF!</definedName>
    <definedName name="_____DAT2" localSheetId="9">#REF!</definedName>
    <definedName name="_____DAT2">#REF!</definedName>
    <definedName name="_____DAT3" localSheetId="6">#REF!</definedName>
    <definedName name="_____DAT3" localSheetId="8">#REF!</definedName>
    <definedName name="_____DAT3" localSheetId="15">#REF!</definedName>
    <definedName name="_____DAT3" localSheetId="5">#REF!</definedName>
    <definedName name="_____DAT3" localSheetId="13">#REF!</definedName>
    <definedName name="_____DAT3" localSheetId="12">#REF!</definedName>
    <definedName name="_____DAT3" localSheetId="11">#REF!</definedName>
    <definedName name="_____DAT3" localSheetId="10">#REF!</definedName>
    <definedName name="_____DAT3" localSheetId="14">#REF!</definedName>
    <definedName name="_____DAT3" localSheetId="4">#REF!</definedName>
    <definedName name="_____DAT3" localSheetId="7">#REF!</definedName>
    <definedName name="_____DAT3" localSheetId="9">#REF!</definedName>
    <definedName name="_____DAT3">#REF!</definedName>
    <definedName name="_____DAT4" localSheetId="6">#REF!</definedName>
    <definedName name="_____DAT4" localSheetId="8">#REF!</definedName>
    <definedName name="_____DAT4" localSheetId="15">#REF!</definedName>
    <definedName name="_____DAT4" localSheetId="5">#REF!</definedName>
    <definedName name="_____DAT4" localSheetId="13">#REF!</definedName>
    <definedName name="_____DAT4" localSheetId="12">#REF!</definedName>
    <definedName name="_____DAT4" localSheetId="11">#REF!</definedName>
    <definedName name="_____DAT4" localSheetId="10">#REF!</definedName>
    <definedName name="_____DAT4" localSheetId="14">#REF!</definedName>
    <definedName name="_____DAT4" localSheetId="4">#REF!</definedName>
    <definedName name="_____DAT4" localSheetId="7">#REF!</definedName>
    <definedName name="_____DAT4" localSheetId="9">#REF!</definedName>
    <definedName name="_____DAT4">#REF!</definedName>
    <definedName name="_____DAT5" localSheetId="6">#REF!</definedName>
    <definedName name="_____DAT5" localSheetId="8">#REF!</definedName>
    <definedName name="_____DAT5" localSheetId="15">#REF!</definedName>
    <definedName name="_____DAT5" localSheetId="5">#REF!</definedName>
    <definedName name="_____DAT5" localSheetId="13">#REF!</definedName>
    <definedName name="_____DAT5" localSheetId="12">#REF!</definedName>
    <definedName name="_____DAT5" localSheetId="11">#REF!</definedName>
    <definedName name="_____DAT5" localSheetId="10">#REF!</definedName>
    <definedName name="_____DAT5" localSheetId="14">#REF!</definedName>
    <definedName name="_____DAT5" localSheetId="4">#REF!</definedName>
    <definedName name="_____DAT5" localSheetId="7">#REF!</definedName>
    <definedName name="_____DAT5" localSheetId="9">#REF!</definedName>
    <definedName name="_____DAT5">#REF!</definedName>
    <definedName name="_____DAT6" localSheetId="6">#REF!</definedName>
    <definedName name="_____DAT6" localSheetId="8">#REF!</definedName>
    <definedName name="_____DAT6" localSheetId="15">#REF!</definedName>
    <definedName name="_____DAT6" localSheetId="5">#REF!</definedName>
    <definedName name="_____DAT6" localSheetId="13">#REF!</definedName>
    <definedName name="_____DAT6" localSheetId="12">#REF!</definedName>
    <definedName name="_____DAT6" localSheetId="11">#REF!</definedName>
    <definedName name="_____DAT6" localSheetId="10">#REF!</definedName>
    <definedName name="_____DAT6" localSheetId="14">#REF!</definedName>
    <definedName name="_____DAT6" localSheetId="4">#REF!</definedName>
    <definedName name="_____DAT6" localSheetId="7">#REF!</definedName>
    <definedName name="_____DAT6" localSheetId="9">#REF!</definedName>
    <definedName name="_____DAT6">#REF!</definedName>
    <definedName name="_____DAT7" localSheetId="6">#REF!</definedName>
    <definedName name="_____DAT7" localSheetId="8">#REF!</definedName>
    <definedName name="_____DAT7" localSheetId="15">#REF!</definedName>
    <definedName name="_____DAT7" localSheetId="5">#REF!</definedName>
    <definedName name="_____DAT7" localSheetId="13">#REF!</definedName>
    <definedName name="_____DAT7" localSheetId="12">#REF!</definedName>
    <definedName name="_____DAT7" localSheetId="11">#REF!</definedName>
    <definedName name="_____DAT7" localSheetId="10">#REF!</definedName>
    <definedName name="_____DAT7" localSheetId="14">#REF!</definedName>
    <definedName name="_____DAT7" localSheetId="4">#REF!</definedName>
    <definedName name="_____DAT7" localSheetId="7">#REF!</definedName>
    <definedName name="_____DAT7" localSheetId="9">#REF!</definedName>
    <definedName name="_____DAT7">#REF!</definedName>
    <definedName name="_____DAT8" localSheetId="6">#REF!</definedName>
    <definedName name="_____DAT8" localSheetId="8">#REF!</definedName>
    <definedName name="_____DAT8" localSheetId="15">#REF!</definedName>
    <definedName name="_____DAT8" localSheetId="5">#REF!</definedName>
    <definedName name="_____DAT8" localSheetId="13">#REF!</definedName>
    <definedName name="_____DAT8" localSheetId="12">#REF!</definedName>
    <definedName name="_____DAT8" localSheetId="11">#REF!</definedName>
    <definedName name="_____DAT8" localSheetId="10">#REF!</definedName>
    <definedName name="_____DAT8" localSheetId="14">#REF!</definedName>
    <definedName name="_____DAT8" localSheetId="4">#REF!</definedName>
    <definedName name="_____DAT8" localSheetId="7">#REF!</definedName>
    <definedName name="_____DAT8" localSheetId="9">#REF!</definedName>
    <definedName name="_____DAT8">#REF!</definedName>
    <definedName name="_____DAT9" localSheetId="6">#REF!</definedName>
    <definedName name="_____DAT9" localSheetId="8">#REF!</definedName>
    <definedName name="_____DAT9" localSheetId="15">#REF!</definedName>
    <definedName name="_____DAT9" localSheetId="5">#REF!</definedName>
    <definedName name="_____DAT9" localSheetId="13">#REF!</definedName>
    <definedName name="_____DAT9" localSheetId="12">#REF!</definedName>
    <definedName name="_____DAT9" localSheetId="11">#REF!</definedName>
    <definedName name="_____DAT9" localSheetId="10">#REF!</definedName>
    <definedName name="_____DAT9" localSheetId="14">#REF!</definedName>
    <definedName name="_____DAT9" localSheetId="4">#REF!</definedName>
    <definedName name="_____DAT9" localSheetId="7">#REF!</definedName>
    <definedName name="_____DAT9" localSheetId="9">#REF!</definedName>
    <definedName name="_____DAT9">#REF!</definedName>
    <definedName name="_____END1" localSheetId="6">#REF!</definedName>
    <definedName name="_____END1" localSheetId="8">#REF!</definedName>
    <definedName name="_____END1" localSheetId="15">#REF!</definedName>
    <definedName name="_____END1" localSheetId="5">#REF!</definedName>
    <definedName name="_____END1" localSheetId="13">#REF!</definedName>
    <definedName name="_____END1" localSheetId="12">#REF!</definedName>
    <definedName name="_____END1" localSheetId="11">#REF!</definedName>
    <definedName name="_____END1" localSheetId="10">#REF!</definedName>
    <definedName name="_____END1" localSheetId="14">#REF!</definedName>
    <definedName name="_____END1" localSheetId="4">#REF!</definedName>
    <definedName name="_____END1" localSheetId="7">#REF!</definedName>
    <definedName name="_____END1" localSheetId="9">#REF!</definedName>
    <definedName name="_____END1">#REF!</definedName>
    <definedName name="_____END2" localSheetId="6">#REF!</definedName>
    <definedName name="_____END2" localSheetId="8">#REF!</definedName>
    <definedName name="_____END2" localSheetId="15">#REF!</definedName>
    <definedName name="_____END2" localSheetId="5">#REF!</definedName>
    <definedName name="_____END2" localSheetId="13">#REF!</definedName>
    <definedName name="_____END2" localSheetId="12">#REF!</definedName>
    <definedName name="_____END2" localSheetId="11">#REF!</definedName>
    <definedName name="_____END2" localSheetId="10">#REF!</definedName>
    <definedName name="_____END2" localSheetId="14">#REF!</definedName>
    <definedName name="_____END2" localSheetId="4">#REF!</definedName>
    <definedName name="_____END2" localSheetId="7">#REF!</definedName>
    <definedName name="_____END2" localSheetId="9">#REF!</definedName>
    <definedName name="_____END2">#REF!</definedName>
    <definedName name="_____END4" localSheetId="6">#REF!</definedName>
    <definedName name="_____END4" localSheetId="8">#REF!</definedName>
    <definedName name="_____END4" localSheetId="15">#REF!</definedName>
    <definedName name="_____END4" localSheetId="5">#REF!</definedName>
    <definedName name="_____END4" localSheetId="13">#REF!</definedName>
    <definedName name="_____END4" localSheetId="12">#REF!</definedName>
    <definedName name="_____END4" localSheetId="11">#REF!</definedName>
    <definedName name="_____END4" localSheetId="10">#REF!</definedName>
    <definedName name="_____END4" localSheetId="14">#REF!</definedName>
    <definedName name="_____END4" localSheetId="4">#REF!</definedName>
    <definedName name="_____END4" localSheetId="7">#REF!</definedName>
    <definedName name="_____END4" localSheetId="9">#REF!</definedName>
    <definedName name="_____END4">#REF!</definedName>
    <definedName name="_____END6" localSheetId="6">'[5]п 15'!#REF!</definedName>
    <definedName name="_____END6" localSheetId="5">'[5]п 15'!#REF!</definedName>
    <definedName name="_____END6" localSheetId="4">'[5]п 15'!#REF!</definedName>
    <definedName name="_____END6" localSheetId="7">'[5]п 15'!#REF!</definedName>
    <definedName name="_____END6">'[5]п 15'!#REF!</definedName>
    <definedName name="_____END7" localSheetId="6">#REF!</definedName>
    <definedName name="_____END7" localSheetId="8">#REF!</definedName>
    <definedName name="_____END7" localSheetId="15">#REF!</definedName>
    <definedName name="_____END7" localSheetId="5">#REF!</definedName>
    <definedName name="_____END7" localSheetId="13">#REF!</definedName>
    <definedName name="_____END7" localSheetId="12">#REF!</definedName>
    <definedName name="_____END7" localSheetId="11">#REF!</definedName>
    <definedName name="_____END7" localSheetId="10">#REF!</definedName>
    <definedName name="_____END7" localSheetId="14">#REF!</definedName>
    <definedName name="_____END7" localSheetId="4">#REF!</definedName>
    <definedName name="_____END7" localSheetId="7">#REF!</definedName>
    <definedName name="_____END7" localSheetId="9">#REF!</definedName>
    <definedName name="_____END7">#REF!</definedName>
    <definedName name="_____MIF1">[6]Расчет_Ин!$H$8</definedName>
    <definedName name="_____MIF2" localSheetId="6">'[7]PIT&amp;PP(2)'!#REF!</definedName>
    <definedName name="_____MIF2" localSheetId="5">'[7]PIT&amp;PP(2)'!#REF!</definedName>
    <definedName name="_____MIF2" localSheetId="4">'[7]PIT&amp;PP(2)'!#REF!</definedName>
    <definedName name="_____MIF2" localSheetId="7">'[7]PIT&amp;PP(2)'!#REF!</definedName>
    <definedName name="_____MIF2">'[7]PIT&amp;PP(2)'!#REF!</definedName>
    <definedName name="_____MIF3" localSheetId="6">'[7]PIT&amp;PP(2)'!#REF!</definedName>
    <definedName name="_____MIF3" localSheetId="5">'[7]PIT&amp;PP(2)'!#REF!</definedName>
    <definedName name="_____MIF3" localSheetId="4">'[7]PIT&amp;PP(2)'!#REF!</definedName>
    <definedName name="_____MIF3" localSheetId="7">'[7]PIT&amp;PP(2)'!#REF!</definedName>
    <definedName name="_____MIF3">'[7]PIT&amp;PP(2)'!#REF!</definedName>
    <definedName name="_____tld02" localSheetId="6">#REF!</definedName>
    <definedName name="_____tld02" localSheetId="8">#REF!</definedName>
    <definedName name="_____tld02" localSheetId="15">#REF!</definedName>
    <definedName name="_____tld02" localSheetId="5">#REF!</definedName>
    <definedName name="_____tld02" localSheetId="13">#REF!</definedName>
    <definedName name="_____tld02" localSheetId="12">#REF!</definedName>
    <definedName name="_____tld02" localSheetId="11">#REF!</definedName>
    <definedName name="_____tld02" localSheetId="10">#REF!</definedName>
    <definedName name="_____tld02" localSheetId="14">#REF!</definedName>
    <definedName name="_____tld02" localSheetId="4">#REF!</definedName>
    <definedName name="_____tld02" localSheetId="7">#REF!</definedName>
    <definedName name="_____tld02" localSheetId="9">#REF!</definedName>
    <definedName name="_____tld02">#REF!</definedName>
    <definedName name="____A70000" localSheetId="6">'[8]B-4'!#REF!</definedName>
    <definedName name="____A70000" localSheetId="8">'[8]B-4'!#REF!</definedName>
    <definedName name="____A70000" localSheetId="15">'[8]B-4'!#REF!</definedName>
    <definedName name="____A70000" localSheetId="5">'[8]B-4'!#REF!</definedName>
    <definedName name="____A70000" localSheetId="13">'[8]B-4'!#REF!</definedName>
    <definedName name="____A70000" localSheetId="12">'[8]B-4'!#REF!</definedName>
    <definedName name="____A70000" localSheetId="11">'[8]B-4'!#REF!</definedName>
    <definedName name="____A70000" localSheetId="10">'[8]B-4'!#REF!</definedName>
    <definedName name="____A70000" localSheetId="14">'[8]B-4'!#REF!</definedName>
    <definedName name="____A70000" localSheetId="4">'[8]B-4'!#REF!</definedName>
    <definedName name="____A70000" localSheetId="7">'[8]B-4'!#REF!</definedName>
    <definedName name="____A70000" localSheetId="9">'[8]B-4'!#REF!</definedName>
    <definedName name="____A70000">'[8]B-4'!#REF!</definedName>
    <definedName name="____A80000" localSheetId="6">'[8]B-4'!#REF!</definedName>
    <definedName name="____A80000" localSheetId="5">'[8]B-4'!#REF!</definedName>
    <definedName name="____A80000" localSheetId="4">'[8]B-4'!#REF!</definedName>
    <definedName name="____A80000" localSheetId="7">'[8]B-4'!#REF!</definedName>
    <definedName name="____A80000">'[8]B-4'!#REF!</definedName>
    <definedName name="____DAT1" localSheetId="6">#REF!</definedName>
    <definedName name="____DAT1" localSheetId="15">#REF!</definedName>
    <definedName name="____DAT1" localSheetId="5">#REF!</definedName>
    <definedName name="____DAT1" localSheetId="13">#REF!</definedName>
    <definedName name="____DAT1" localSheetId="4">#REF!</definedName>
    <definedName name="____DAT1" localSheetId="7">#REF!</definedName>
    <definedName name="____DAT1">#REF!</definedName>
    <definedName name="____DAT10" localSheetId="6">#REF!</definedName>
    <definedName name="____DAT10" localSheetId="8">#REF!</definedName>
    <definedName name="____DAT10" localSheetId="15">#REF!</definedName>
    <definedName name="____DAT10" localSheetId="5">#REF!</definedName>
    <definedName name="____DAT10" localSheetId="13">#REF!</definedName>
    <definedName name="____DAT10" localSheetId="12">#REF!</definedName>
    <definedName name="____DAT10" localSheetId="11">#REF!</definedName>
    <definedName name="____DAT10" localSheetId="10">#REF!</definedName>
    <definedName name="____DAT10" localSheetId="14">#REF!</definedName>
    <definedName name="____DAT10" localSheetId="4">#REF!</definedName>
    <definedName name="____DAT10" localSheetId="7">#REF!</definedName>
    <definedName name="____DAT10" localSheetId="9">#REF!</definedName>
    <definedName name="____DAT10">#REF!</definedName>
    <definedName name="____DAT2" localSheetId="6">#REF!</definedName>
    <definedName name="____DAT2" localSheetId="8">#REF!</definedName>
    <definedName name="____DAT2" localSheetId="15">#REF!</definedName>
    <definedName name="____DAT2" localSheetId="5">#REF!</definedName>
    <definedName name="____DAT2" localSheetId="13">#REF!</definedName>
    <definedName name="____DAT2" localSheetId="12">#REF!</definedName>
    <definedName name="____DAT2" localSheetId="11">#REF!</definedName>
    <definedName name="____DAT2" localSheetId="10">#REF!</definedName>
    <definedName name="____DAT2" localSheetId="14">#REF!</definedName>
    <definedName name="____DAT2" localSheetId="4">#REF!</definedName>
    <definedName name="____DAT2" localSheetId="7">#REF!</definedName>
    <definedName name="____DAT2" localSheetId="9">#REF!</definedName>
    <definedName name="____DAT2">#REF!</definedName>
    <definedName name="____DAT3" localSheetId="6">#REF!</definedName>
    <definedName name="____DAT3" localSheetId="8">#REF!</definedName>
    <definedName name="____DAT3" localSheetId="15">#REF!</definedName>
    <definedName name="____DAT3" localSheetId="5">#REF!</definedName>
    <definedName name="____DAT3" localSheetId="13">#REF!</definedName>
    <definedName name="____DAT3" localSheetId="12">#REF!</definedName>
    <definedName name="____DAT3" localSheetId="11">#REF!</definedName>
    <definedName name="____DAT3" localSheetId="10">#REF!</definedName>
    <definedName name="____DAT3" localSheetId="14">#REF!</definedName>
    <definedName name="____DAT3" localSheetId="4">#REF!</definedName>
    <definedName name="____DAT3" localSheetId="7">#REF!</definedName>
    <definedName name="____DAT3" localSheetId="9">#REF!</definedName>
    <definedName name="____DAT3">#REF!</definedName>
    <definedName name="____DAT4" localSheetId="6">#REF!</definedName>
    <definedName name="____DAT4" localSheetId="8">#REF!</definedName>
    <definedName name="____DAT4" localSheetId="15">#REF!</definedName>
    <definedName name="____DAT4" localSheetId="5">#REF!</definedName>
    <definedName name="____DAT4" localSheetId="13">#REF!</definedName>
    <definedName name="____DAT4" localSheetId="12">#REF!</definedName>
    <definedName name="____DAT4" localSheetId="11">#REF!</definedName>
    <definedName name="____DAT4" localSheetId="10">#REF!</definedName>
    <definedName name="____DAT4" localSheetId="14">#REF!</definedName>
    <definedName name="____DAT4" localSheetId="4">#REF!</definedName>
    <definedName name="____DAT4" localSheetId="7">#REF!</definedName>
    <definedName name="____DAT4" localSheetId="9">#REF!</definedName>
    <definedName name="____DAT4">#REF!</definedName>
    <definedName name="____DAT5" localSheetId="6">#REF!</definedName>
    <definedName name="____DAT5" localSheetId="8">#REF!</definedName>
    <definedName name="____DAT5" localSheetId="15">#REF!</definedName>
    <definedName name="____DAT5" localSheetId="5">#REF!</definedName>
    <definedName name="____DAT5" localSheetId="13">#REF!</definedName>
    <definedName name="____DAT5" localSheetId="12">#REF!</definedName>
    <definedName name="____DAT5" localSheetId="11">#REF!</definedName>
    <definedName name="____DAT5" localSheetId="10">#REF!</definedName>
    <definedName name="____DAT5" localSheetId="14">#REF!</definedName>
    <definedName name="____DAT5" localSheetId="4">#REF!</definedName>
    <definedName name="____DAT5" localSheetId="7">#REF!</definedName>
    <definedName name="____DAT5" localSheetId="9">#REF!</definedName>
    <definedName name="____DAT5">#REF!</definedName>
    <definedName name="____DAT6" localSheetId="6">#REF!</definedName>
    <definedName name="____DAT6" localSheetId="8">#REF!</definedName>
    <definedName name="____DAT6" localSheetId="15">#REF!</definedName>
    <definedName name="____DAT6" localSheetId="5">#REF!</definedName>
    <definedName name="____DAT6" localSheetId="13">#REF!</definedName>
    <definedName name="____DAT6" localSheetId="12">#REF!</definedName>
    <definedName name="____DAT6" localSheetId="11">#REF!</definedName>
    <definedName name="____DAT6" localSheetId="10">#REF!</definedName>
    <definedName name="____DAT6" localSheetId="14">#REF!</definedName>
    <definedName name="____DAT6" localSheetId="4">#REF!</definedName>
    <definedName name="____DAT6" localSheetId="7">#REF!</definedName>
    <definedName name="____DAT6" localSheetId="9">#REF!</definedName>
    <definedName name="____DAT6">#REF!</definedName>
    <definedName name="____DAT7" localSheetId="6">#REF!</definedName>
    <definedName name="____DAT7" localSheetId="8">#REF!</definedName>
    <definedName name="____DAT7" localSheetId="15">#REF!</definedName>
    <definedName name="____DAT7" localSheetId="5">#REF!</definedName>
    <definedName name="____DAT7" localSheetId="13">#REF!</definedName>
    <definedName name="____DAT7" localSheetId="12">#REF!</definedName>
    <definedName name="____DAT7" localSheetId="11">#REF!</definedName>
    <definedName name="____DAT7" localSheetId="10">#REF!</definedName>
    <definedName name="____DAT7" localSheetId="14">#REF!</definedName>
    <definedName name="____DAT7" localSheetId="4">#REF!</definedName>
    <definedName name="____DAT7" localSheetId="7">#REF!</definedName>
    <definedName name="____DAT7" localSheetId="9">#REF!</definedName>
    <definedName name="____DAT7">#REF!</definedName>
    <definedName name="____DAT8" localSheetId="6">#REF!</definedName>
    <definedName name="____DAT8" localSheetId="8">#REF!</definedName>
    <definedName name="____DAT8" localSheetId="15">#REF!</definedName>
    <definedName name="____DAT8" localSheetId="5">#REF!</definedName>
    <definedName name="____DAT8" localSheetId="13">#REF!</definedName>
    <definedName name="____DAT8" localSheetId="12">#REF!</definedName>
    <definedName name="____DAT8" localSheetId="11">#REF!</definedName>
    <definedName name="____DAT8" localSheetId="10">#REF!</definedName>
    <definedName name="____DAT8" localSheetId="14">#REF!</definedName>
    <definedName name="____DAT8" localSheetId="4">#REF!</definedName>
    <definedName name="____DAT8" localSheetId="7">#REF!</definedName>
    <definedName name="____DAT8" localSheetId="9">#REF!</definedName>
    <definedName name="____DAT8">#REF!</definedName>
    <definedName name="____DAT9" localSheetId="6">#REF!</definedName>
    <definedName name="____DAT9" localSheetId="8">#REF!</definedName>
    <definedName name="____DAT9" localSheetId="15">#REF!</definedName>
    <definedName name="____DAT9" localSheetId="5">#REF!</definedName>
    <definedName name="____DAT9" localSheetId="13">#REF!</definedName>
    <definedName name="____DAT9" localSheetId="12">#REF!</definedName>
    <definedName name="____DAT9" localSheetId="11">#REF!</definedName>
    <definedName name="____DAT9" localSheetId="10">#REF!</definedName>
    <definedName name="____DAT9" localSheetId="14">#REF!</definedName>
    <definedName name="____DAT9" localSheetId="4">#REF!</definedName>
    <definedName name="____DAT9" localSheetId="7">#REF!</definedName>
    <definedName name="____DAT9" localSheetId="9">#REF!</definedName>
    <definedName name="____DAT9">#REF!</definedName>
    <definedName name="____END1" localSheetId="6">#REF!</definedName>
    <definedName name="____END1" localSheetId="8">#REF!</definedName>
    <definedName name="____END1" localSheetId="15">#REF!</definedName>
    <definedName name="____END1" localSheetId="5">#REF!</definedName>
    <definedName name="____END1" localSheetId="13">#REF!</definedName>
    <definedName name="____END1" localSheetId="12">#REF!</definedName>
    <definedName name="____END1" localSheetId="11">#REF!</definedName>
    <definedName name="____END1" localSheetId="10">#REF!</definedName>
    <definedName name="____END1" localSheetId="14">#REF!</definedName>
    <definedName name="____END1" localSheetId="4">#REF!</definedName>
    <definedName name="____END1" localSheetId="7">#REF!</definedName>
    <definedName name="____END1" localSheetId="9">#REF!</definedName>
    <definedName name="____END1">#REF!</definedName>
    <definedName name="____END2" localSheetId="6">#REF!</definedName>
    <definedName name="____END2" localSheetId="8">#REF!</definedName>
    <definedName name="____END2" localSheetId="15">#REF!</definedName>
    <definedName name="____END2" localSheetId="5">#REF!</definedName>
    <definedName name="____END2" localSheetId="13">#REF!</definedName>
    <definedName name="____END2" localSheetId="12">#REF!</definedName>
    <definedName name="____END2" localSheetId="11">#REF!</definedName>
    <definedName name="____END2" localSheetId="10">#REF!</definedName>
    <definedName name="____END2" localSheetId="14">#REF!</definedName>
    <definedName name="____END2" localSheetId="4">#REF!</definedName>
    <definedName name="____END2" localSheetId="7">#REF!</definedName>
    <definedName name="____END2" localSheetId="9">#REF!</definedName>
    <definedName name="____END2">#REF!</definedName>
    <definedName name="____END4" localSheetId="6">#REF!</definedName>
    <definedName name="____END4" localSheetId="8">#REF!</definedName>
    <definedName name="____END4" localSheetId="15">#REF!</definedName>
    <definedName name="____END4" localSheetId="5">#REF!</definedName>
    <definedName name="____END4" localSheetId="13">#REF!</definedName>
    <definedName name="____END4" localSheetId="12">#REF!</definedName>
    <definedName name="____END4" localSheetId="11">#REF!</definedName>
    <definedName name="____END4" localSheetId="10">#REF!</definedName>
    <definedName name="____END4" localSheetId="14">#REF!</definedName>
    <definedName name="____END4" localSheetId="4">#REF!</definedName>
    <definedName name="____END4" localSheetId="7">#REF!</definedName>
    <definedName name="____END4" localSheetId="9">#REF!</definedName>
    <definedName name="____END4">#REF!</definedName>
    <definedName name="____END6" localSheetId="6">'[5]п 15'!#REF!</definedName>
    <definedName name="____END6" localSheetId="5">'[5]п 15'!#REF!</definedName>
    <definedName name="____END6" localSheetId="4">'[5]п 15'!#REF!</definedName>
    <definedName name="____END6" localSheetId="7">'[5]п 15'!#REF!</definedName>
    <definedName name="____END6">'[5]п 15'!#REF!</definedName>
    <definedName name="____END7" localSheetId="6">#REF!</definedName>
    <definedName name="____END7" localSheetId="8">#REF!</definedName>
    <definedName name="____END7" localSheetId="15">#REF!</definedName>
    <definedName name="____END7" localSheetId="5">#REF!</definedName>
    <definedName name="____END7" localSheetId="13">#REF!</definedName>
    <definedName name="____END7" localSheetId="12">#REF!</definedName>
    <definedName name="____END7" localSheetId="11">#REF!</definedName>
    <definedName name="____END7" localSheetId="10">#REF!</definedName>
    <definedName name="____END7" localSheetId="14">#REF!</definedName>
    <definedName name="____END7" localSheetId="4">#REF!</definedName>
    <definedName name="____END7" localSheetId="7">#REF!</definedName>
    <definedName name="____END7" localSheetId="9">#REF!</definedName>
    <definedName name="____END7">#REF!</definedName>
    <definedName name="____IV65900" localSheetId="6">#REF!</definedName>
    <definedName name="____IV65900" localSheetId="8">#REF!</definedName>
    <definedName name="____IV65900" localSheetId="15">#REF!</definedName>
    <definedName name="____IV65900" localSheetId="5">#REF!</definedName>
    <definedName name="____IV65900" localSheetId="13">#REF!</definedName>
    <definedName name="____IV65900" localSheetId="12">#REF!</definedName>
    <definedName name="____IV65900" localSheetId="11">#REF!</definedName>
    <definedName name="____IV65900" localSheetId="10">#REF!</definedName>
    <definedName name="____IV65900" localSheetId="14">#REF!</definedName>
    <definedName name="____IV65900" localSheetId="4">#REF!</definedName>
    <definedName name="____IV65900" localSheetId="7">#REF!</definedName>
    <definedName name="____IV65900" localSheetId="9">#REF!</definedName>
    <definedName name="____IV65900">#REF!</definedName>
    <definedName name="____IV66000" localSheetId="6">#REF!</definedName>
    <definedName name="____IV66000" localSheetId="8">#REF!</definedName>
    <definedName name="____IV66000" localSheetId="15">#REF!</definedName>
    <definedName name="____IV66000" localSheetId="5">#REF!</definedName>
    <definedName name="____IV66000" localSheetId="13">#REF!</definedName>
    <definedName name="____IV66000" localSheetId="12">#REF!</definedName>
    <definedName name="____IV66000" localSheetId="11">#REF!</definedName>
    <definedName name="____IV66000" localSheetId="10">#REF!</definedName>
    <definedName name="____IV66000" localSheetId="14">#REF!</definedName>
    <definedName name="____IV66000" localSheetId="4">#REF!</definedName>
    <definedName name="____IV66000" localSheetId="7">#REF!</definedName>
    <definedName name="____IV66000" localSheetId="9">#REF!</definedName>
    <definedName name="____IV66000">#REF!</definedName>
    <definedName name="____IV69000" localSheetId="6">#REF!</definedName>
    <definedName name="____IV69000" localSheetId="8">#REF!</definedName>
    <definedName name="____IV69000" localSheetId="15">#REF!</definedName>
    <definedName name="____IV69000" localSheetId="5">#REF!</definedName>
    <definedName name="____IV69000" localSheetId="13">#REF!</definedName>
    <definedName name="____IV69000" localSheetId="12">#REF!</definedName>
    <definedName name="____IV69000" localSheetId="11">#REF!</definedName>
    <definedName name="____IV69000" localSheetId="10">#REF!</definedName>
    <definedName name="____IV69000" localSheetId="14">#REF!</definedName>
    <definedName name="____IV69000" localSheetId="4">#REF!</definedName>
    <definedName name="____IV69000" localSheetId="7">#REF!</definedName>
    <definedName name="____IV69000" localSheetId="9">#REF!</definedName>
    <definedName name="____IV69000">#REF!</definedName>
    <definedName name="____IV70000" localSheetId="6">#REF!</definedName>
    <definedName name="____IV70000" localSheetId="8">#REF!</definedName>
    <definedName name="____IV70000" localSheetId="15">#REF!</definedName>
    <definedName name="____IV70000" localSheetId="5">#REF!</definedName>
    <definedName name="____IV70000" localSheetId="13">#REF!</definedName>
    <definedName name="____IV70000" localSheetId="12">#REF!</definedName>
    <definedName name="____IV70000" localSheetId="11">#REF!</definedName>
    <definedName name="____IV70000" localSheetId="10">#REF!</definedName>
    <definedName name="____IV70000" localSheetId="14">#REF!</definedName>
    <definedName name="____IV70000" localSheetId="4">#REF!</definedName>
    <definedName name="____IV70000" localSheetId="7">#REF!</definedName>
    <definedName name="____IV70000" localSheetId="9">#REF!</definedName>
    <definedName name="____IV70000">#REF!</definedName>
    <definedName name="____JA1" localSheetId="6">#REF!</definedName>
    <definedName name="____JA1" localSheetId="8">#REF!</definedName>
    <definedName name="____JA1" localSheetId="15">#REF!</definedName>
    <definedName name="____JA1" localSheetId="5">#REF!</definedName>
    <definedName name="____JA1" localSheetId="13">#REF!</definedName>
    <definedName name="____JA1" localSheetId="12">#REF!</definedName>
    <definedName name="____JA1" localSheetId="11">#REF!</definedName>
    <definedName name="____JA1" localSheetId="10">#REF!</definedName>
    <definedName name="____JA1" localSheetId="14">#REF!</definedName>
    <definedName name="____JA1" localSheetId="4">#REF!</definedName>
    <definedName name="____JA1" localSheetId="7">#REF!</definedName>
    <definedName name="____JA1" localSheetId="9">#REF!</definedName>
    <definedName name="____JA1">#REF!</definedName>
    <definedName name="____KA1" localSheetId="6">#REF!</definedName>
    <definedName name="____KA1" localSheetId="8">#REF!</definedName>
    <definedName name="____KA1" localSheetId="15">#REF!</definedName>
    <definedName name="____KA1" localSheetId="5">#REF!</definedName>
    <definedName name="____KA1" localSheetId="13">#REF!</definedName>
    <definedName name="____KA1" localSheetId="12">#REF!</definedName>
    <definedName name="____KA1" localSheetId="11">#REF!</definedName>
    <definedName name="____KA1" localSheetId="10">#REF!</definedName>
    <definedName name="____KA1" localSheetId="14">#REF!</definedName>
    <definedName name="____KA1" localSheetId="4">#REF!</definedName>
    <definedName name="____KA1" localSheetId="7">#REF!</definedName>
    <definedName name="____KA1" localSheetId="9">#REF!</definedName>
    <definedName name="____KA1">#REF!</definedName>
    <definedName name="____LA1" localSheetId="6">#REF!</definedName>
    <definedName name="____LA1" localSheetId="8">#REF!</definedName>
    <definedName name="____LA1" localSheetId="15">#REF!</definedName>
    <definedName name="____LA1" localSheetId="5">#REF!</definedName>
    <definedName name="____LA1" localSheetId="13">#REF!</definedName>
    <definedName name="____LA1" localSheetId="12">#REF!</definedName>
    <definedName name="____LA1" localSheetId="11">#REF!</definedName>
    <definedName name="____LA1" localSheetId="10">#REF!</definedName>
    <definedName name="____LA1" localSheetId="14">#REF!</definedName>
    <definedName name="____LA1" localSheetId="4">#REF!</definedName>
    <definedName name="____LA1" localSheetId="7">#REF!</definedName>
    <definedName name="____LA1" localSheetId="9">#REF!</definedName>
    <definedName name="____LA1">#REF!</definedName>
    <definedName name="____lp280202" localSheetId="6">#REF!</definedName>
    <definedName name="____lp280202" localSheetId="8">#REF!</definedName>
    <definedName name="____lp280202" localSheetId="15">#REF!</definedName>
    <definedName name="____lp280202" localSheetId="5">#REF!</definedName>
    <definedName name="____lp280202" localSheetId="13">#REF!</definedName>
    <definedName name="____lp280202" localSheetId="12">#REF!</definedName>
    <definedName name="____lp280202" localSheetId="11">#REF!</definedName>
    <definedName name="____lp280202" localSheetId="10">#REF!</definedName>
    <definedName name="____lp280202" localSheetId="14">#REF!</definedName>
    <definedName name="____lp280202" localSheetId="4">#REF!</definedName>
    <definedName name="____lp280202" localSheetId="7">#REF!</definedName>
    <definedName name="____lp280202" localSheetId="9">#REF!</definedName>
    <definedName name="____lp280202">#REF!</definedName>
    <definedName name="____MIF1">[9]Расчет_Ин!$H$8</definedName>
    <definedName name="____MIF2" localSheetId="6">'[7]PIT&amp;PP(2)'!#REF!</definedName>
    <definedName name="____MIF2" localSheetId="5">'[7]PIT&amp;PP(2)'!#REF!</definedName>
    <definedName name="____MIF2" localSheetId="4">'[7]PIT&amp;PP(2)'!#REF!</definedName>
    <definedName name="____MIF2" localSheetId="7">'[7]PIT&amp;PP(2)'!#REF!</definedName>
    <definedName name="____MIF2">'[7]PIT&amp;PP(2)'!#REF!</definedName>
    <definedName name="____MIF3" localSheetId="6">'[7]PIT&amp;PP(2)'!#REF!</definedName>
    <definedName name="____MIF3" localSheetId="5">'[7]PIT&amp;PP(2)'!#REF!</definedName>
    <definedName name="____MIF3" localSheetId="4">'[7]PIT&amp;PP(2)'!#REF!</definedName>
    <definedName name="____MIF3" localSheetId="7">'[7]PIT&amp;PP(2)'!#REF!</definedName>
    <definedName name="____MIF3">'[7]PIT&amp;PP(2)'!#REF!</definedName>
    <definedName name="____RA1" localSheetId="6">#REF!</definedName>
    <definedName name="____RA1" localSheetId="8">#REF!</definedName>
    <definedName name="____RA1" localSheetId="15">#REF!</definedName>
    <definedName name="____RA1" localSheetId="5">#REF!</definedName>
    <definedName name="____RA1" localSheetId="13">#REF!</definedName>
    <definedName name="____RA1" localSheetId="12">#REF!</definedName>
    <definedName name="____RA1" localSheetId="11">#REF!</definedName>
    <definedName name="____RA1" localSheetId="10">#REF!</definedName>
    <definedName name="____RA1" localSheetId="14">#REF!</definedName>
    <definedName name="____RA1" localSheetId="4">#REF!</definedName>
    <definedName name="____RA1" localSheetId="7">#REF!</definedName>
    <definedName name="____RA1" localSheetId="9">#REF!</definedName>
    <definedName name="____RA1">#REF!</definedName>
    <definedName name="____sh1" localSheetId="6">'[10]I-Index'!#REF!</definedName>
    <definedName name="____sh1" localSheetId="8">'[10]I-Index'!#REF!</definedName>
    <definedName name="____sh1" localSheetId="15">'[10]I-Index'!#REF!</definedName>
    <definedName name="____sh1" localSheetId="5">'[10]I-Index'!#REF!</definedName>
    <definedName name="____sh1" localSheetId="13">'[10]I-Index'!#REF!</definedName>
    <definedName name="____sh1" localSheetId="12">'[10]I-Index'!#REF!</definedName>
    <definedName name="____sh1" localSheetId="11">'[10]I-Index'!#REF!</definedName>
    <definedName name="____sh1" localSheetId="10">'[10]I-Index'!#REF!</definedName>
    <definedName name="____sh1" localSheetId="14">'[10]I-Index'!#REF!</definedName>
    <definedName name="____sh1" localSheetId="4">'[10]I-Index'!#REF!</definedName>
    <definedName name="____sh1" localSheetId="7">'[10]I-Index'!#REF!</definedName>
    <definedName name="____sh1" localSheetId="9">'[10]I-Index'!#REF!</definedName>
    <definedName name="____sh1">'[10]I-Index'!#REF!</definedName>
    <definedName name="____sul1" localSheetId="6">#REF!</definedName>
    <definedName name="____sul1" localSheetId="8">#REF!</definedName>
    <definedName name="____sul1" localSheetId="5">#REF!</definedName>
    <definedName name="____sul1" localSheetId="13">#REF!</definedName>
    <definedName name="____sul1" localSheetId="12">#REF!</definedName>
    <definedName name="____sul1" localSheetId="11">#REF!</definedName>
    <definedName name="____sul1" localSheetId="10">#REF!</definedName>
    <definedName name="____sul1" localSheetId="14">#REF!</definedName>
    <definedName name="____sul1" localSheetId="4">#REF!</definedName>
    <definedName name="____sul1" localSheetId="7">#REF!</definedName>
    <definedName name="____sul1" localSheetId="9">#REF!</definedName>
    <definedName name="____sul1">#REF!</definedName>
    <definedName name="____tld02" localSheetId="6">#REF!</definedName>
    <definedName name="____tld02" localSheetId="8">#REF!</definedName>
    <definedName name="____tld02" localSheetId="15">#REF!</definedName>
    <definedName name="____tld02" localSheetId="5">#REF!</definedName>
    <definedName name="____tld02" localSheetId="13">#REF!</definedName>
    <definedName name="____tld02" localSheetId="12">#REF!</definedName>
    <definedName name="____tld02" localSheetId="11">#REF!</definedName>
    <definedName name="____tld02" localSheetId="10">#REF!</definedName>
    <definedName name="____tld02" localSheetId="14">#REF!</definedName>
    <definedName name="____tld02" localSheetId="4">#REF!</definedName>
    <definedName name="____tld02" localSheetId="7">#REF!</definedName>
    <definedName name="____tld02" localSheetId="9">#REF!</definedName>
    <definedName name="____tld02">#REF!</definedName>
    <definedName name="___A70000" localSheetId="6">'[11]B-4'!#REF!</definedName>
    <definedName name="___A70000" localSheetId="8">'[11]B-4'!#REF!</definedName>
    <definedName name="___A70000" localSheetId="15">'[11]B-4'!#REF!</definedName>
    <definedName name="___A70000" localSheetId="5">'[11]B-4'!#REF!</definedName>
    <definedName name="___A70000" localSheetId="13">'[11]B-4'!#REF!</definedName>
    <definedName name="___A70000" localSheetId="12">'[11]B-4'!#REF!</definedName>
    <definedName name="___A70000" localSheetId="11">'[11]B-4'!#REF!</definedName>
    <definedName name="___A70000" localSheetId="10">'[11]B-4'!#REF!</definedName>
    <definedName name="___A70000" localSheetId="14">'[11]B-4'!#REF!</definedName>
    <definedName name="___A70000" localSheetId="4">'[11]B-4'!#REF!</definedName>
    <definedName name="___A70000" localSheetId="7">'[11]B-4'!#REF!</definedName>
    <definedName name="___A70000" localSheetId="9">'[11]B-4'!#REF!</definedName>
    <definedName name="___A70000">'[11]B-4'!#REF!</definedName>
    <definedName name="___A80000" localSheetId="6">'[11]B-4'!#REF!</definedName>
    <definedName name="___A80000" localSheetId="8">'[11]B-4'!#REF!</definedName>
    <definedName name="___A80000" localSheetId="15">'[11]B-4'!#REF!</definedName>
    <definedName name="___A80000" localSheetId="5">'[11]B-4'!#REF!</definedName>
    <definedName name="___A80000" localSheetId="13">'[11]B-4'!#REF!</definedName>
    <definedName name="___A80000" localSheetId="12">'[11]B-4'!#REF!</definedName>
    <definedName name="___A80000" localSheetId="11">'[11]B-4'!#REF!</definedName>
    <definedName name="___A80000" localSheetId="10">'[11]B-4'!#REF!</definedName>
    <definedName name="___A80000" localSheetId="14">'[11]B-4'!#REF!</definedName>
    <definedName name="___A80000" localSheetId="4">'[11]B-4'!#REF!</definedName>
    <definedName name="___A80000" localSheetId="7">'[11]B-4'!#REF!</definedName>
    <definedName name="___A80000" localSheetId="9">'[11]B-4'!#REF!</definedName>
    <definedName name="___A80000">'[11]B-4'!#REF!</definedName>
    <definedName name="___DAT1" localSheetId="6">#REF!</definedName>
    <definedName name="___DAT1" localSheetId="8">#REF!</definedName>
    <definedName name="___DAT1" localSheetId="15">#REF!</definedName>
    <definedName name="___DAT1" localSheetId="5">#REF!</definedName>
    <definedName name="___DAT1" localSheetId="13">#REF!</definedName>
    <definedName name="___DAT1" localSheetId="12">#REF!</definedName>
    <definedName name="___DAT1" localSheetId="11">#REF!</definedName>
    <definedName name="___DAT1" localSheetId="10">#REF!</definedName>
    <definedName name="___DAT1" localSheetId="14">#REF!</definedName>
    <definedName name="___DAT1" localSheetId="4">#REF!</definedName>
    <definedName name="___DAT1" localSheetId="7">#REF!</definedName>
    <definedName name="___DAT1" localSheetId="9">#REF!</definedName>
    <definedName name="___DAT1">#REF!</definedName>
    <definedName name="___DAT10" localSheetId="6">#REF!</definedName>
    <definedName name="___DAT10" localSheetId="8">#REF!</definedName>
    <definedName name="___DAT10" localSheetId="15">#REF!</definedName>
    <definedName name="___DAT10" localSheetId="5">#REF!</definedName>
    <definedName name="___DAT10" localSheetId="13">#REF!</definedName>
    <definedName name="___DAT10" localSheetId="12">#REF!</definedName>
    <definedName name="___DAT10" localSheetId="11">#REF!</definedName>
    <definedName name="___DAT10" localSheetId="10">#REF!</definedName>
    <definedName name="___DAT10" localSheetId="14">#REF!</definedName>
    <definedName name="___DAT10" localSheetId="4">#REF!</definedName>
    <definedName name="___DAT10" localSheetId="7">#REF!</definedName>
    <definedName name="___DAT10" localSheetId="9">#REF!</definedName>
    <definedName name="___DAT10">#REF!</definedName>
    <definedName name="___DAT2" localSheetId="6">#REF!</definedName>
    <definedName name="___DAT2" localSheetId="8">#REF!</definedName>
    <definedName name="___DAT2" localSheetId="15">#REF!</definedName>
    <definedName name="___DAT2" localSheetId="5">#REF!</definedName>
    <definedName name="___DAT2" localSheetId="13">#REF!</definedName>
    <definedName name="___DAT2" localSheetId="12">#REF!</definedName>
    <definedName name="___DAT2" localSheetId="11">#REF!</definedName>
    <definedName name="___DAT2" localSheetId="10">#REF!</definedName>
    <definedName name="___DAT2" localSheetId="14">#REF!</definedName>
    <definedName name="___DAT2" localSheetId="4">#REF!</definedName>
    <definedName name="___DAT2" localSheetId="7">#REF!</definedName>
    <definedName name="___DAT2" localSheetId="9">#REF!</definedName>
    <definedName name="___DAT2">#REF!</definedName>
    <definedName name="___DAT3" localSheetId="6">#REF!</definedName>
    <definedName name="___DAT3" localSheetId="8">#REF!</definedName>
    <definedName name="___DAT3" localSheetId="15">#REF!</definedName>
    <definedName name="___DAT3" localSheetId="5">#REF!</definedName>
    <definedName name="___DAT3" localSheetId="13">#REF!</definedName>
    <definedName name="___DAT3" localSheetId="12">#REF!</definedName>
    <definedName name="___DAT3" localSheetId="11">#REF!</definedName>
    <definedName name="___DAT3" localSheetId="10">#REF!</definedName>
    <definedName name="___DAT3" localSheetId="14">#REF!</definedName>
    <definedName name="___DAT3" localSheetId="4">#REF!</definedName>
    <definedName name="___DAT3" localSheetId="7">#REF!</definedName>
    <definedName name="___DAT3" localSheetId="9">#REF!</definedName>
    <definedName name="___DAT3">#REF!</definedName>
    <definedName name="___DAT4" localSheetId="6">#REF!</definedName>
    <definedName name="___DAT4" localSheetId="8">#REF!</definedName>
    <definedName name="___DAT4" localSheetId="15">#REF!</definedName>
    <definedName name="___DAT4" localSheetId="5">#REF!</definedName>
    <definedName name="___DAT4" localSheetId="13">#REF!</definedName>
    <definedName name="___DAT4" localSheetId="12">#REF!</definedName>
    <definedName name="___DAT4" localSheetId="11">#REF!</definedName>
    <definedName name="___DAT4" localSheetId="10">#REF!</definedName>
    <definedName name="___DAT4" localSheetId="14">#REF!</definedName>
    <definedName name="___DAT4" localSheetId="4">#REF!</definedName>
    <definedName name="___DAT4" localSheetId="7">#REF!</definedName>
    <definedName name="___DAT4" localSheetId="9">#REF!</definedName>
    <definedName name="___DAT4">#REF!</definedName>
    <definedName name="___DAT5" localSheetId="6">#REF!</definedName>
    <definedName name="___DAT5" localSheetId="8">#REF!</definedName>
    <definedName name="___DAT5" localSheetId="15">#REF!</definedName>
    <definedName name="___DAT5" localSheetId="5">#REF!</definedName>
    <definedName name="___DAT5" localSheetId="13">#REF!</definedName>
    <definedName name="___DAT5" localSheetId="12">#REF!</definedName>
    <definedName name="___DAT5" localSheetId="11">#REF!</definedName>
    <definedName name="___DAT5" localSheetId="10">#REF!</definedName>
    <definedName name="___DAT5" localSheetId="14">#REF!</definedName>
    <definedName name="___DAT5" localSheetId="4">#REF!</definedName>
    <definedName name="___DAT5" localSheetId="7">#REF!</definedName>
    <definedName name="___DAT5" localSheetId="9">#REF!</definedName>
    <definedName name="___DAT5">#REF!</definedName>
    <definedName name="___DAT6" localSheetId="6">#REF!</definedName>
    <definedName name="___DAT6" localSheetId="8">#REF!</definedName>
    <definedName name="___DAT6" localSheetId="15">#REF!</definedName>
    <definedName name="___DAT6" localSheetId="5">#REF!</definedName>
    <definedName name="___DAT6" localSheetId="13">#REF!</definedName>
    <definedName name="___DAT6" localSheetId="12">#REF!</definedName>
    <definedName name="___DAT6" localSheetId="11">#REF!</definedName>
    <definedName name="___DAT6" localSheetId="10">#REF!</definedName>
    <definedName name="___DAT6" localSheetId="14">#REF!</definedName>
    <definedName name="___DAT6" localSheetId="4">#REF!</definedName>
    <definedName name="___DAT6" localSheetId="7">#REF!</definedName>
    <definedName name="___DAT6" localSheetId="9">#REF!</definedName>
    <definedName name="___DAT6">#REF!</definedName>
    <definedName name="___DAT7" localSheetId="6">#REF!</definedName>
    <definedName name="___DAT7" localSheetId="8">#REF!</definedName>
    <definedName name="___DAT7" localSheetId="15">#REF!</definedName>
    <definedName name="___DAT7" localSheetId="5">#REF!</definedName>
    <definedName name="___DAT7" localSheetId="13">#REF!</definedName>
    <definedName name="___DAT7" localSheetId="12">#REF!</definedName>
    <definedName name="___DAT7" localSheetId="11">#REF!</definedName>
    <definedName name="___DAT7" localSheetId="10">#REF!</definedName>
    <definedName name="___DAT7" localSheetId="14">#REF!</definedName>
    <definedName name="___DAT7" localSheetId="4">#REF!</definedName>
    <definedName name="___DAT7" localSheetId="7">#REF!</definedName>
    <definedName name="___DAT7" localSheetId="9">#REF!</definedName>
    <definedName name="___DAT7">#REF!</definedName>
    <definedName name="___DAT8" localSheetId="6">#REF!</definedName>
    <definedName name="___DAT8" localSheetId="8">#REF!</definedName>
    <definedName name="___DAT8" localSheetId="15">#REF!</definedName>
    <definedName name="___DAT8" localSheetId="5">#REF!</definedName>
    <definedName name="___DAT8" localSheetId="13">#REF!</definedName>
    <definedName name="___DAT8" localSheetId="12">#REF!</definedName>
    <definedName name="___DAT8" localSheetId="11">#REF!</definedName>
    <definedName name="___DAT8" localSheetId="10">#REF!</definedName>
    <definedName name="___DAT8" localSheetId="14">#REF!</definedName>
    <definedName name="___DAT8" localSheetId="4">#REF!</definedName>
    <definedName name="___DAT8" localSheetId="7">#REF!</definedName>
    <definedName name="___DAT8" localSheetId="9">#REF!</definedName>
    <definedName name="___DAT8">#REF!</definedName>
    <definedName name="___DAT9" localSheetId="6">#REF!</definedName>
    <definedName name="___DAT9" localSheetId="8">#REF!</definedName>
    <definedName name="___DAT9" localSheetId="15">#REF!</definedName>
    <definedName name="___DAT9" localSheetId="5">#REF!</definedName>
    <definedName name="___DAT9" localSheetId="13">#REF!</definedName>
    <definedName name="___DAT9" localSheetId="12">#REF!</definedName>
    <definedName name="___DAT9" localSheetId="11">#REF!</definedName>
    <definedName name="___DAT9" localSheetId="10">#REF!</definedName>
    <definedName name="___DAT9" localSheetId="14">#REF!</definedName>
    <definedName name="___DAT9" localSheetId="4">#REF!</definedName>
    <definedName name="___DAT9" localSheetId="7">#REF!</definedName>
    <definedName name="___DAT9" localSheetId="9">#REF!</definedName>
    <definedName name="___DAT9">#REF!</definedName>
    <definedName name="___END1" localSheetId="6">#REF!</definedName>
    <definedName name="___END1" localSheetId="8">#REF!</definedName>
    <definedName name="___END1" localSheetId="15">#REF!</definedName>
    <definedName name="___END1" localSheetId="5">#REF!</definedName>
    <definedName name="___END1" localSheetId="13">#REF!</definedName>
    <definedName name="___END1" localSheetId="12">#REF!</definedName>
    <definedName name="___END1" localSheetId="11">#REF!</definedName>
    <definedName name="___END1" localSheetId="10">#REF!</definedName>
    <definedName name="___END1" localSheetId="14">#REF!</definedName>
    <definedName name="___END1" localSheetId="4">#REF!</definedName>
    <definedName name="___END1" localSheetId="7">#REF!</definedName>
    <definedName name="___END1" localSheetId="9">#REF!</definedName>
    <definedName name="___END1">#REF!</definedName>
    <definedName name="___END2" localSheetId="6">#REF!</definedName>
    <definedName name="___END2" localSheetId="8">#REF!</definedName>
    <definedName name="___END2" localSheetId="15">#REF!</definedName>
    <definedName name="___END2" localSheetId="5">#REF!</definedName>
    <definedName name="___END2" localSheetId="13">#REF!</definedName>
    <definedName name="___END2" localSheetId="12">#REF!</definedName>
    <definedName name="___END2" localSheetId="11">#REF!</definedName>
    <definedName name="___END2" localSheetId="10">#REF!</definedName>
    <definedName name="___END2" localSheetId="14">#REF!</definedName>
    <definedName name="___END2" localSheetId="4">#REF!</definedName>
    <definedName name="___END2" localSheetId="7">#REF!</definedName>
    <definedName name="___END2" localSheetId="9">#REF!</definedName>
    <definedName name="___END2">#REF!</definedName>
    <definedName name="___END4" localSheetId="6">#REF!</definedName>
    <definedName name="___END4" localSheetId="8">#REF!</definedName>
    <definedName name="___END4" localSheetId="15">#REF!</definedName>
    <definedName name="___END4" localSheetId="5">#REF!</definedName>
    <definedName name="___END4" localSheetId="13">#REF!</definedName>
    <definedName name="___END4" localSheetId="12">#REF!</definedName>
    <definedName name="___END4" localSheetId="11">#REF!</definedName>
    <definedName name="___END4" localSheetId="10">#REF!</definedName>
    <definedName name="___END4" localSheetId="14">#REF!</definedName>
    <definedName name="___END4" localSheetId="4">#REF!</definedName>
    <definedName name="___END4" localSheetId="7">#REF!</definedName>
    <definedName name="___END4" localSheetId="9">#REF!</definedName>
    <definedName name="___END4">#REF!</definedName>
    <definedName name="___END6" localSheetId="6">'[12]п 15'!#REF!</definedName>
    <definedName name="___END6" localSheetId="8">'[12]п 15'!#REF!</definedName>
    <definedName name="___END6" localSheetId="15">'[12]п 15'!#REF!</definedName>
    <definedName name="___END6" localSheetId="5">'[12]п 15'!#REF!</definedName>
    <definedName name="___END6" localSheetId="13">'[12]п 15'!#REF!</definedName>
    <definedName name="___END6" localSheetId="12">'[12]п 15'!#REF!</definedName>
    <definedName name="___END6" localSheetId="11">'[12]п 15'!#REF!</definedName>
    <definedName name="___END6" localSheetId="10">'[12]п 15'!#REF!</definedName>
    <definedName name="___END6" localSheetId="14">'[12]п 15'!#REF!</definedName>
    <definedName name="___END6" localSheetId="4">'[12]п 15'!#REF!</definedName>
    <definedName name="___END6" localSheetId="7">'[12]п 15'!#REF!</definedName>
    <definedName name="___END6" localSheetId="9">'[12]п 15'!#REF!</definedName>
    <definedName name="___END6">'[12]п 15'!#REF!</definedName>
    <definedName name="___END7" localSheetId="6">#REF!</definedName>
    <definedName name="___END7" localSheetId="8">#REF!</definedName>
    <definedName name="___END7" localSheetId="15">#REF!</definedName>
    <definedName name="___END7" localSheetId="5">#REF!</definedName>
    <definedName name="___END7" localSheetId="13">#REF!</definedName>
    <definedName name="___END7" localSheetId="12">#REF!</definedName>
    <definedName name="___END7" localSheetId="11">#REF!</definedName>
    <definedName name="___END7" localSheetId="10">#REF!</definedName>
    <definedName name="___END7" localSheetId="14">#REF!</definedName>
    <definedName name="___END7" localSheetId="4">#REF!</definedName>
    <definedName name="___END7" localSheetId="7">#REF!</definedName>
    <definedName name="___END7" localSheetId="9">#REF!</definedName>
    <definedName name="___END7">#REF!</definedName>
    <definedName name="___IV65900" localSheetId="6">#REF!</definedName>
    <definedName name="___IV65900" localSheetId="8">#REF!</definedName>
    <definedName name="___IV65900" localSheetId="15">#REF!</definedName>
    <definedName name="___IV65900" localSheetId="5">#REF!</definedName>
    <definedName name="___IV65900" localSheetId="13">#REF!</definedName>
    <definedName name="___IV65900" localSheetId="12">#REF!</definedName>
    <definedName name="___IV65900" localSheetId="11">#REF!</definedName>
    <definedName name="___IV65900" localSheetId="10">#REF!</definedName>
    <definedName name="___IV65900" localSheetId="14">#REF!</definedName>
    <definedName name="___IV65900" localSheetId="4">#REF!</definedName>
    <definedName name="___IV65900" localSheetId="7">#REF!</definedName>
    <definedName name="___IV65900" localSheetId="9">#REF!</definedName>
    <definedName name="___IV65900">#REF!</definedName>
    <definedName name="___IV66000" localSheetId="6">#REF!</definedName>
    <definedName name="___IV66000" localSheetId="8">#REF!</definedName>
    <definedName name="___IV66000" localSheetId="15">#REF!</definedName>
    <definedName name="___IV66000" localSheetId="5">#REF!</definedName>
    <definedName name="___IV66000" localSheetId="13">#REF!</definedName>
    <definedName name="___IV66000" localSheetId="12">#REF!</definedName>
    <definedName name="___IV66000" localSheetId="11">#REF!</definedName>
    <definedName name="___IV66000" localSheetId="10">#REF!</definedName>
    <definedName name="___IV66000" localSheetId="14">#REF!</definedName>
    <definedName name="___IV66000" localSheetId="4">#REF!</definedName>
    <definedName name="___IV66000" localSheetId="7">#REF!</definedName>
    <definedName name="___IV66000" localSheetId="9">#REF!</definedName>
    <definedName name="___IV66000">#REF!</definedName>
    <definedName name="___IV69000" localSheetId="6">#REF!</definedName>
    <definedName name="___IV69000" localSheetId="8">#REF!</definedName>
    <definedName name="___IV69000" localSheetId="15">#REF!</definedName>
    <definedName name="___IV69000" localSheetId="5">#REF!</definedName>
    <definedName name="___IV69000" localSheetId="13">#REF!</definedName>
    <definedName name="___IV69000" localSheetId="12">#REF!</definedName>
    <definedName name="___IV69000" localSheetId="11">#REF!</definedName>
    <definedName name="___IV69000" localSheetId="10">#REF!</definedName>
    <definedName name="___IV69000" localSheetId="14">#REF!</definedName>
    <definedName name="___IV69000" localSheetId="4">#REF!</definedName>
    <definedName name="___IV69000" localSheetId="7">#REF!</definedName>
    <definedName name="___IV69000" localSheetId="9">#REF!</definedName>
    <definedName name="___IV69000">#REF!</definedName>
    <definedName name="___IV70000" localSheetId="6">#REF!</definedName>
    <definedName name="___IV70000" localSheetId="8">#REF!</definedName>
    <definedName name="___IV70000" localSheetId="15">#REF!</definedName>
    <definedName name="___IV70000" localSheetId="5">#REF!</definedName>
    <definedName name="___IV70000" localSheetId="13">#REF!</definedName>
    <definedName name="___IV70000" localSheetId="12">#REF!</definedName>
    <definedName name="___IV70000" localSheetId="11">#REF!</definedName>
    <definedName name="___IV70000" localSheetId="10">#REF!</definedName>
    <definedName name="___IV70000" localSheetId="14">#REF!</definedName>
    <definedName name="___IV70000" localSheetId="4">#REF!</definedName>
    <definedName name="___IV70000" localSheetId="7">#REF!</definedName>
    <definedName name="___IV70000" localSheetId="9">#REF!</definedName>
    <definedName name="___IV70000">#REF!</definedName>
    <definedName name="___JA1" localSheetId="6">#REF!</definedName>
    <definedName name="___JA1" localSheetId="8">#REF!</definedName>
    <definedName name="___JA1" localSheetId="15">#REF!</definedName>
    <definedName name="___JA1" localSheetId="5">#REF!</definedName>
    <definedName name="___JA1" localSheetId="13">#REF!</definedName>
    <definedName name="___JA1" localSheetId="12">#REF!</definedName>
    <definedName name="___JA1" localSheetId="11">#REF!</definedName>
    <definedName name="___JA1" localSheetId="10">#REF!</definedName>
    <definedName name="___JA1" localSheetId="14">#REF!</definedName>
    <definedName name="___JA1" localSheetId="4">#REF!</definedName>
    <definedName name="___JA1" localSheetId="7">#REF!</definedName>
    <definedName name="___JA1" localSheetId="9">#REF!</definedName>
    <definedName name="___JA1">#REF!</definedName>
    <definedName name="___KA1" localSheetId="6">#REF!</definedName>
    <definedName name="___KA1" localSheetId="8">#REF!</definedName>
    <definedName name="___KA1" localSheetId="15">#REF!</definedName>
    <definedName name="___KA1" localSheetId="5">#REF!</definedName>
    <definedName name="___KA1" localSheetId="13">#REF!</definedName>
    <definedName name="___KA1" localSheetId="12">#REF!</definedName>
    <definedName name="___KA1" localSheetId="11">#REF!</definedName>
    <definedName name="___KA1" localSheetId="10">#REF!</definedName>
    <definedName name="___KA1" localSheetId="14">#REF!</definedName>
    <definedName name="___KA1" localSheetId="4">#REF!</definedName>
    <definedName name="___KA1" localSheetId="7">#REF!</definedName>
    <definedName name="___KA1" localSheetId="9">#REF!</definedName>
    <definedName name="___KA1">#REF!</definedName>
    <definedName name="___LA1" localSheetId="6">#REF!</definedName>
    <definedName name="___LA1" localSheetId="8">#REF!</definedName>
    <definedName name="___LA1" localSheetId="15">#REF!</definedName>
    <definedName name="___LA1" localSheetId="5">#REF!</definedName>
    <definedName name="___LA1" localSheetId="13">#REF!</definedName>
    <definedName name="___LA1" localSheetId="12">#REF!</definedName>
    <definedName name="___LA1" localSheetId="11">#REF!</definedName>
    <definedName name="___LA1" localSheetId="10">#REF!</definedName>
    <definedName name="___LA1" localSheetId="14">#REF!</definedName>
    <definedName name="___LA1" localSheetId="4">#REF!</definedName>
    <definedName name="___LA1" localSheetId="7">#REF!</definedName>
    <definedName name="___LA1" localSheetId="9">#REF!</definedName>
    <definedName name="___LA1">#REF!</definedName>
    <definedName name="___lp280202" localSheetId="6">#REF!</definedName>
    <definedName name="___lp280202" localSheetId="8">#REF!</definedName>
    <definedName name="___lp280202" localSheetId="15">#REF!</definedName>
    <definedName name="___lp280202" localSheetId="5">#REF!</definedName>
    <definedName name="___lp280202" localSheetId="13">#REF!</definedName>
    <definedName name="___lp280202" localSheetId="12">#REF!</definedName>
    <definedName name="___lp280202" localSheetId="11">#REF!</definedName>
    <definedName name="___lp280202" localSheetId="10">#REF!</definedName>
    <definedName name="___lp280202" localSheetId="14">#REF!</definedName>
    <definedName name="___lp280202" localSheetId="4">#REF!</definedName>
    <definedName name="___lp280202" localSheetId="7">#REF!</definedName>
    <definedName name="___lp280202" localSheetId="9">#REF!</definedName>
    <definedName name="___lp280202">#REF!</definedName>
    <definedName name="___MIF1">[6]Расчет_Ин!$H$8</definedName>
    <definedName name="___MIF2" localSheetId="6">'[13]PIT&amp;PP(2)'!#REF!</definedName>
    <definedName name="___MIF2" localSheetId="8">'[13]PIT&amp;PP(2)'!#REF!</definedName>
    <definedName name="___MIF2" localSheetId="15">'[13]PIT&amp;PP(2)'!#REF!</definedName>
    <definedName name="___MIF2" localSheetId="5">'[13]PIT&amp;PP(2)'!#REF!</definedName>
    <definedName name="___MIF2" localSheetId="13">'[13]PIT&amp;PP(2)'!#REF!</definedName>
    <definedName name="___MIF2" localSheetId="12">'[13]PIT&amp;PP(2)'!#REF!</definedName>
    <definedName name="___MIF2" localSheetId="11">'[13]PIT&amp;PP(2)'!#REF!</definedName>
    <definedName name="___MIF2" localSheetId="10">'[13]PIT&amp;PP(2)'!#REF!</definedName>
    <definedName name="___MIF2" localSheetId="14">'[13]PIT&amp;PP(2)'!#REF!</definedName>
    <definedName name="___MIF2" localSheetId="4">'[13]PIT&amp;PP(2)'!#REF!</definedName>
    <definedName name="___MIF2" localSheetId="7">'[13]PIT&amp;PP(2)'!#REF!</definedName>
    <definedName name="___MIF2" localSheetId="9">'[13]PIT&amp;PP(2)'!#REF!</definedName>
    <definedName name="___MIF2">'[13]PIT&amp;PP(2)'!#REF!</definedName>
    <definedName name="___MIF3" localSheetId="6">'[13]PIT&amp;PP(2)'!#REF!</definedName>
    <definedName name="___MIF3" localSheetId="5">'[13]PIT&amp;PP(2)'!#REF!</definedName>
    <definedName name="___MIF3" localSheetId="4">'[13]PIT&amp;PP(2)'!#REF!</definedName>
    <definedName name="___MIF3" localSheetId="7">'[13]PIT&amp;PP(2)'!#REF!</definedName>
    <definedName name="___MIF3">'[13]PIT&amp;PP(2)'!#REF!</definedName>
    <definedName name="___RA1" localSheetId="6">#REF!</definedName>
    <definedName name="___RA1" localSheetId="8">#REF!</definedName>
    <definedName name="___RA1" localSheetId="15">#REF!</definedName>
    <definedName name="___RA1" localSheetId="5">#REF!</definedName>
    <definedName name="___RA1" localSheetId="13">#REF!</definedName>
    <definedName name="___RA1" localSheetId="12">#REF!</definedName>
    <definedName name="___RA1" localSheetId="11">#REF!</definedName>
    <definedName name="___RA1" localSheetId="10">#REF!</definedName>
    <definedName name="___RA1" localSheetId="14">#REF!</definedName>
    <definedName name="___RA1" localSheetId="4">#REF!</definedName>
    <definedName name="___RA1" localSheetId="7">#REF!</definedName>
    <definedName name="___RA1" localSheetId="9">#REF!</definedName>
    <definedName name="___RA1">#REF!</definedName>
    <definedName name="___sh1" localSheetId="6">'[14]I-Index'!#REF!</definedName>
    <definedName name="___sh1" localSheetId="5">'[14]I-Index'!#REF!</definedName>
    <definedName name="___sh1" localSheetId="4">'[14]I-Index'!#REF!</definedName>
    <definedName name="___sh1" localSheetId="7">'[14]I-Index'!#REF!</definedName>
    <definedName name="___sh1">'[14]I-Index'!#REF!</definedName>
    <definedName name="___sul1" localSheetId="6">#REF!</definedName>
    <definedName name="___sul1" localSheetId="8">#REF!</definedName>
    <definedName name="___sul1" localSheetId="15">#REF!</definedName>
    <definedName name="___sul1" localSheetId="5">#REF!</definedName>
    <definedName name="___sul1" localSheetId="13">#REF!</definedName>
    <definedName name="___sul1" localSheetId="12">#REF!</definedName>
    <definedName name="___sul1" localSheetId="11">#REF!</definedName>
    <definedName name="___sul1" localSheetId="10">#REF!</definedName>
    <definedName name="___sul1" localSheetId="14">#REF!</definedName>
    <definedName name="___sul1" localSheetId="4">#REF!</definedName>
    <definedName name="___sul1" localSheetId="7">#REF!</definedName>
    <definedName name="___sul1" localSheetId="9">#REF!</definedName>
    <definedName name="___sul1">#REF!</definedName>
    <definedName name="___tld02" localSheetId="6">#REF!</definedName>
    <definedName name="___tld02" localSheetId="8">#REF!</definedName>
    <definedName name="___tld02" localSheetId="15">#REF!</definedName>
    <definedName name="___tld02" localSheetId="5">#REF!</definedName>
    <definedName name="___tld02" localSheetId="13">#REF!</definedName>
    <definedName name="___tld02" localSheetId="12">#REF!</definedName>
    <definedName name="___tld02" localSheetId="11">#REF!</definedName>
    <definedName name="___tld02" localSheetId="10">#REF!</definedName>
    <definedName name="___tld02" localSheetId="14">#REF!</definedName>
    <definedName name="___tld02" localSheetId="4">#REF!</definedName>
    <definedName name="___tld02" localSheetId="7">#REF!</definedName>
    <definedName name="___tld02" localSheetId="9">#REF!</definedName>
    <definedName name="___tld02">#REF!</definedName>
    <definedName name="__1__123Graph_ACHART_3" hidden="1">'[4]Prelim Cost'!$B$31:$L$31</definedName>
    <definedName name="__123Graph_ACHART1" hidden="1">'[4]Prelim Cost'!$B$33:$L$33</definedName>
    <definedName name="__123Graph_ACHART3" hidden="1">'[4]Prelim Cost'!$B$31:$L$31</definedName>
    <definedName name="__123Graph_ACHART5" hidden="1">'[4]Prelim Cost'!$B$36:$L$36</definedName>
    <definedName name="__2__123Graph_BCHART_3" hidden="1">'[4]Prelim Cost'!$B$33:$L$33</definedName>
    <definedName name="__3__123Graph_CCHART_3" hidden="1">'[4]Prelim Cost'!$B$36:$L$36</definedName>
    <definedName name="__5450_01" localSheetId="6">#REF!</definedName>
    <definedName name="__5450_01" localSheetId="8">#REF!</definedName>
    <definedName name="__5450_01" localSheetId="15">#REF!</definedName>
    <definedName name="__5450_01" localSheetId="5">#REF!</definedName>
    <definedName name="__5450_01" localSheetId="13">#REF!</definedName>
    <definedName name="__5450_01" localSheetId="12">#REF!</definedName>
    <definedName name="__5450_01" localSheetId="11">#REF!</definedName>
    <definedName name="__5450_01" localSheetId="10">#REF!</definedName>
    <definedName name="__5450_01" localSheetId="14">#REF!</definedName>
    <definedName name="__5450_01" localSheetId="4">#REF!</definedName>
    <definedName name="__5450_01" localSheetId="7">#REF!</definedName>
    <definedName name="__5450_01" localSheetId="9">#REF!</definedName>
    <definedName name="__5450_01">#REF!</definedName>
    <definedName name="__5456_n" localSheetId="6">#REF!</definedName>
    <definedName name="__5456_n" localSheetId="8">#REF!</definedName>
    <definedName name="__5456_n" localSheetId="15">#REF!</definedName>
    <definedName name="__5456_n" localSheetId="5">#REF!</definedName>
    <definedName name="__5456_n" localSheetId="13">#REF!</definedName>
    <definedName name="__5456_n" localSheetId="12">#REF!</definedName>
    <definedName name="__5456_n" localSheetId="11">#REF!</definedName>
    <definedName name="__5456_n" localSheetId="10">#REF!</definedName>
    <definedName name="__5456_n" localSheetId="14">#REF!</definedName>
    <definedName name="__5456_n" localSheetId="4">#REF!</definedName>
    <definedName name="__5456_n" localSheetId="7">#REF!</definedName>
    <definedName name="__5456_n" localSheetId="9">#REF!</definedName>
    <definedName name="__5456_n">#REF!</definedName>
    <definedName name="__A70000" localSheetId="6">'[8]B-4'!#REF!</definedName>
    <definedName name="__A70000" localSheetId="8">'[8]B-4'!#REF!</definedName>
    <definedName name="__A70000" localSheetId="15">'[8]B-4'!#REF!</definedName>
    <definedName name="__A70000" localSheetId="5">'[8]B-4'!#REF!</definedName>
    <definedName name="__A70000" localSheetId="13">'[8]B-4'!#REF!</definedName>
    <definedName name="__A70000" localSheetId="12">'[8]B-4'!#REF!</definedName>
    <definedName name="__A70000" localSheetId="11">'[8]B-4'!#REF!</definedName>
    <definedName name="__A70000" localSheetId="10">'[8]B-4'!#REF!</definedName>
    <definedName name="__A70000" localSheetId="14">'[8]B-4'!#REF!</definedName>
    <definedName name="__A70000" localSheetId="4">'[8]B-4'!#REF!</definedName>
    <definedName name="__A70000" localSheetId="7">'[8]B-4'!#REF!</definedName>
    <definedName name="__A70000" localSheetId="9">'[8]B-4'!#REF!</definedName>
    <definedName name="__A70000">'[8]B-4'!#REF!</definedName>
    <definedName name="__A80000" localSheetId="6">'[8]B-4'!#REF!</definedName>
    <definedName name="__A80000" localSheetId="5">'[8]B-4'!#REF!</definedName>
    <definedName name="__A80000" localSheetId="4">'[8]B-4'!#REF!</definedName>
    <definedName name="__A80000" localSheetId="7">'[8]B-4'!#REF!</definedName>
    <definedName name="__A80000">'[8]B-4'!#REF!</definedName>
    <definedName name="__DAT1" localSheetId="6">#REF!</definedName>
    <definedName name="__DAT1" localSheetId="8">#REF!</definedName>
    <definedName name="__DAT1" localSheetId="15">#REF!</definedName>
    <definedName name="__DAT1" localSheetId="5">#REF!</definedName>
    <definedName name="__DAT1" localSheetId="13">#REF!</definedName>
    <definedName name="__DAT1" localSheetId="12">#REF!</definedName>
    <definedName name="__DAT1" localSheetId="11">#REF!</definedName>
    <definedName name="__DAT1" localSheetId="10">#REF!</definedName>
    <definedName name="__DAT1" localSheetId="14">#REF!</definedName>
    <definedName name="__DAT1" localSheetId="4">#REF!</definedName>
    <definedName name="__DAT1" localSheetId="7">#REF!</definedName>
    <definedName name="__DAT1" localSheetId="9">#REF!</definedName>
    <definedName name="__DAT1">#REF!</definedName>
    <definedName name="__DAT10" localSheetId="6">#REF!</definedName>
    <definedName name="__DAT10" localSheetId="8">#REF!</definedName>
    <definedName name="__DAT10" localSheetId="15">#REF!</definedName>
    <definedName name="__DAT10" localSheetId="5">#REF!</definedName>
    <definedName name="__DAT10" localSheetId="13">#REF!</definedName>
    <definedName name="__DAT10" localSheetId="12">#REF!</definedName>
    <definedName name="__DAT10" localSheetId="11">#REF!</definedName>
    <definedName name="__DAT10" localSheetId="10">#REF!</definedName>
    <definedName name="__DAT10" localSheetId="14">#REF!</definedName>
    <definedName name="__DAT10" localSheetId="4">#REF!</definedName>
    <definedName name="__DAT10" localSheetId="7">#REF!</definedName>
    <definedName name="__DAT10" localSheetId="9">#REF!</definedName>
    <definedName name="__DAT10">#REF!</definedName>
    <definedName name="__DAT2" localSheetId="6">#REF!</definedName>
    <definedName name="__DAT2" localSheetId="8">#REF!</definedName>
    <definedName name="__DAT2" localSheetId="15">#REF!</definedName>
    <definedName name="__DAT2" localSheetId="5">#REF!</definedName>
    <definedName name="__DAT2" localSheetId="13">#REF!</definedName>
    <definedName name="__DAT2" localSheetId="12">#REF!</definedName>
    <definedName name="__DAT2" localSheetId="11">#REF!</definedName>
    <definedName name="__DAT2" localSheetId="10">#REF!</definedName>
    <definedName name="__DAT2" localSheetId="14">#REF!</definedName>
    <definedName name="__DAT2" localSheetId="4">#REF!</definedName>
    <definedName name="__DAT2" localSheetId="7">#REF!</definedName>
    <definedName name="__DAT2" localSheetId="9">#REF!</definedName>
    <definedName name="__DAT2">#REF!</definedName>
    <definedName name="__DAT3" localSheetId="6">#REF!</definedName>
    <definedName name="__DAT3" localSheetId="8">#REF!</definedName>
    <definedName name="__DAT3" localSheetId="15">#REF!</definedName>
    <definedName name="__DAT3" localSheetId="5">#REF!</definedName>
    <definedName name="__DAT3" localSheetId="13">#REF!</definedName>
    <definedName name="__DAT3" localSheetId="12">#REF!</definedName>
    <definedName name="__DAT3" localSheetId="11">#REF!</definedName>
    <definedName name="__DAT3" localSheetId="10">#REF!</definedName>
    <definedName name="__DAT3" localSheetId="14">#REF!</definedName>
    <definedName name="__DAT3" localSheetId="4">#REF!</definedName>
    <definedName name="__DAT3" localSheetId="7">#REF!</definedName>
    <definedName name="__DAT3" localSheetId="9">#REF!</definedName>
    <definedName name="__DAT3">#REF!</definedName>
    <definedName name="__DAT4" localSheetId="6">#REF!</definedName>
    <definedName name="__DAT4" localSheetId="8">#REF!</definedName>
    <definedName name="__DAT4" localSheetId="15">#REF!</definedName>
    <definedName name="__DAT4" localSheetId="5">#REF!</definedName>
    <definedName name="__DAT4" localSheetId="13">#REF!</definedName>
    <definedName name="__DAT4" localSheetId="12">#REF!</definedName>
    <definedName name="__DAT4" localSheetId="11">#REF!</definedName>
    <definedName name="__DAT4" localSheetId="10">#REF!</definedName>
    <definedName name="__DAT4" localSheetId="14">#REF!</definedName>
    <definedName name="__DAT4" localSheetId="4">#REF!</definedName>
    <definedName name="__DAT4" localSheetId="7">#REF!</definedName>
    <definedName name="__DAT4" localSheetId="9">#REF!</definedName>
    <definedName name="__DAT4">#REF!</definedName>
    <definedName name="__DAT5" localSheetId="6">#REF!</definedName>
    <definedName name="__DAT5" localSheetId="8">#REF!</definedName>
    <definedName name="__DAT5" localSheetId="15">#REF!</definedName>
    <definedName name="__DAT5" localSheetId="5">#REF!</definedName>
    <definedName name="__DAT5" localSheetId="13">#REF!</definedName>
    <definedName name="__DAT5" localSheetId="12">#REF!</definedName>
    <definedName name="__DAT5" localSheetId="11">#REF!</definedName>
    <definedName name="__DAT5" localSheetId="10">#REF!</definedName>
    <definedName name="__DAT5" localSheetId="14">#REF!</definedName>
    <definedName name="__DAT5" localSheetId="4">#REF!</definedName>
    <definedName name="__DAT5" localSheetId="7">#REF!</definedName>
    <definedName name="__DAT5" localSheetId="9">#REF!</definedName>
    <definedName name="__DAT5">#REF!</definedName>
    <definedName name="__DAT6" localSheetId="6">#REF!</definedName>
    <definedName name="__DAT6" localSheetId="8">#REF!</definedName>
    <definedName name="__DAT6" localSheetId="15">#REF!</definedName>
    <definedName name="__DAT6" localSheetId="5">#REF!</definedName>
    <definedName name="__DAT6" localSheetId="13">#REF!</definedName>
    <definedName name="__DAT6" localSheetId="12">#REF!</definedName>
    <definedName name="__DAT6" localSheetId="11">#REF!</definedName>
    <definedName name="__DAT6" localSheetId="10">#REF!</definedName>
    <definedName name="__DAT6" localSheetId="14">#REF!</definedName>
    <definedName name="__DAT6" localSheetId="4">#REF!</definedName>
    <definedName name="__DAT6" localSheetId="7">#REF!</definedName>
    <definedName name="__DAT6" localSheetId="9">#REF!</definedName>
    <definedName name="__DAT6">#REF!</definedName>
    <definedName name="__DAT7" localSheetId="6">#REF!</definedName>
    <definedName name="__DAT7" localSheetId="8">#REF!</definedName>
    <definedName name="__DAT7" localSheetId="15">#REF!</definedName>
    <definedName name="__DAT7" localSheetId="5">#REF!</definedName>
    <definedName name="__DAT7" localSheetId="13">#REF!</definedName>
    <definedName name="__DAT7" localSheetId="12">#REF!</definedName>
    <definedName name="__DAT7" localSheetId="11">#REF!</definedName>
    <definedName name="__DAT7" localSheetId="10">#REF!</definedName>
    <definedName name="__DAT7" localSheetId="14">#REF!</definedName>
    <definedName name="__DAT7" localSheetId="4">#REF!</definedName>
    <definedName name="__DAT7" localSheetId="7">#REF!</definedName>
    <definedName name="__DAT7" localSheetId="9">#REF!</definedName>
    <definedName name="__DAT7">#REF!</definedName>
    <definedName name="__DAT8" localSheetId="6">#REF!</definedName>
    <definedName name="__DAT8" localSheetId="8">#REF!</definedName>
    <definedName name="__DAT8" localSheetId="15">#REF!</definedName>
    <definedName name="__DAT8" localSheetId="5">#REF!</definedName>
    <definedName name="__DAT8" localSheetId="13">#REF!</definedName>
    <definedName name="__DAT8" localSheetId="12">#REF!</definedName>
    <definedName name="__DAT8" localSheetId="11">#REF!</definedName>
    <definedName name="__DAT8" localSheetId="10">#REF!</definedName>
    <definedName name="__DAT8" localSheetId="14">#REF!</definedName>
    <definedName name="__DAT8" localSheetId="4">#REF!</definedName>
    <definedName name="__DAT8" localSheetId="7">#REF!</definedName>
    <definedName name="__DAT8" localSheetId="9">#REF!</definedName>
    <definedName name="__DAT8">#REF!</definedName>
    <definedName name="__DAT9" localSheetId="6">#REF!</definedName>
    <definedName name="__DAT9" localSheetId="8">#REF!</definedName>
    <definedName name="__DAT9" localSheetId="15">#REF!</definedName>
    <definedName name="__DAT9" localSheetId="5">#REF!</definedName>
    <definedName name="__DAT9" localSheetId="13">#REF!</definedName>
    <definedName name="__DAT9" localSheetId="12">#REF!</definedName>
    <definedName name="__DAT9" localSheetId="11">#REF!</definedName>
    <definedName name="__DAT9" localSheetId="10">#REF!</definedName>
    <definedName name="__DAT9" localSheetId="14">#REF!</definedName>
    <definedName name="__DAT9" localSheetId="4">#REF!</definedName>
    <definedName name="__DAT9" localSheetId="7">#REF!</definedName>
    <definedName name="__DAT9" localSheetId="9">#REF!</definedName>
    <definedName name="__DAT9">#REF!</definedName>
    <definedName name="__END1" localSheetId="6">#REF!</definedName>
    <definedName name="__END1" localSheetId="8">#REF!</definedName>
    <definedName name="__END1" localSheetId="15">#REF!</definedName>
    <definedName name="__END1" localSheetId="5">#REF!</definedName>
    <definedName name="__END1" localSheetId="13">#REF!</definedName>
    <definedName name="__END1" localSheetId="12">#REF!</definedName>
    <definedName name="__END1" localSheetId="11">#REF!</definedName>
    <definedName name="__END1" localSheetId="10">#REF!</definedName>
    <definedName name="__END1" localSheetId="14">#REF!</definedName>
    <definedName name="__END1" localSheetId="4">#REF!</definedName>
    <definedName name="__END1" localSheetId="7">#REF!</definedName>
    <definedName name="__END1" localSheetId="9">#REF!</definedName>
    <definedName name="__END1">#REF!</definedName>
    <definedName name="__END2" localSheetId="6">#REF!</definedName>
    <definedName name="__END2" localSheetId="8">#REF!</definedName>
    <definedName name="__END2" localSheetId="15">#REF!</definedName>
    <definedName name="__END2" localSheetId="5">#REF!</definedName>
    <definedName name="__END2" localSheetId="13">#REF!</definedName>
    <definedName name="__END2" localSheetId="12">#REF!</definedName>
    <definedName name="__END2" localSheetId="11">#REF!</definedName>
    <definedName name="__END2" localSheetId="10">#REF!</definedName>
    <definedName name="__END2" localSheetId="14">#REF!</definedName>
    <definedName name="__END2" localSheetId="4">#REF!</definedName>
    <definedName name="__END2" localSheetId="7">#REF!</definedName>
    <definedName name="__END2" localSheetId="9">#REF!</definedName>
    <definedName name="__END2">#REF!</definedName>
    <definedName name="__END4" localSheetId="6">#REF!</definedName>
    <definedName name="__END4" localSheetId="8">#REF!</definedName>
    <definedName name="__END4" localSheetId="15">#REF!</definedName>
    <definedName name="__END4" localSheetId="5">#REF!</definedName>
    <definedName name="__END4" localSheetId="13">#REF!</definedName>
    <definedName name="__END4" localSheetId="12">#REF!</definedName>
    <definedName name="__END4" localSheetId="11">#REF!</definedName>
    <definedName name="__END4" localSheetId="10">#REF!</definedName>
    <definedName name="__END4" localSheetId="14">#REF!</definedName>
    <definedName name="__END4" localSheetId="4">#REF!</definedName>
    <definedName name="__END4" localSheetId="7">#REF!</definedName>
    <definedName name="__END4" localSheetId="9">#REF!</definedName>
    <definedName name="__END4">#REF!</definedName>
    <definedName name="__END6" localSheetId="6">'[12]п 15'!#REF!</definedName>
    <definedName name="__END6" localSheetId="8">'[12]п 15'!#REF!</definedName>
    <definedName name="__END6" localSheetId="15">'[12]п 15'!#REF!</definedName>
    <definedName name="__END6" localSheetId="5">'[12]п 15'!#REF!</definedName>
    <definedName name="__END6" localSheetId="13">'[12]п 15'!#REF!</definedName>
    <definedName name="__END6" localSheetId="12">'[12]п 15'!#REF!</definedName>
    <definedName name="__END6" localSheetId="11">'[12]п 15'!#REF!</definedName>
    <definedName name="__END6" localSheetId="10">'[12]п 15'!#REF!</definedName>
    <definedName name="__END6" localSheetId="14">'[12]п 15'!#REF!</definedName>
    <definedName name="__END6" localSheetId="4">'[12]п 15'!#REF!</definedName>
    <definedName name="__END6" localSheetId="7">'[12]п 15'!#REF!</definedName>
    <definedName name="__END6" localSheetId="9">'[12]п 15'!#REF!</definedName>
    <definedName name="__END6">'[12]п 15'!#REF!</definedName>
    <definedName name="__END7" localSheetId="6">#REF!</definedName>
    <definedName name="__END7" localSheetId="8">#REF!</definedName>
    <definedName name="__END7" localSheetId="15">#REF!</definedName>
    <definedName name="__END7" localSheetId="5">#REF!</definedName>
    <definedName name="__END7" localSheetId="13">#REF!</definedName>
    <definedName name="__END7" localSheetId="12">#REF!</definedName>
    <definedName name="__END7" localSheetId="11">#REF!</definedName>
    <definedName name="__END7" localSheetId="10">#REF!</definedName>
    <definedName name="__END7" localSheetId="14">#REF!</definedName>
    <definedName name="__END7" localSheetId="4">#REF!</definedName>
    <definedName name="__END7" localSheetId="7">#REF!</definedName>
    <definedName name="__END7" localSheetId="9">#REF!</definedName>
    <definedName name="__END7">#REF!</definedName>
    <definedName name="__IV65900" localSheetId="6">#REF!</definedName>
    <definedName name="__IV65900" localSheetId="8">#REF!</definedName>
    <definedName name="__IV65900" localSheetId="15">#REF!</definedName>
    <definedName name="__IV65900" localSheetId="5">#REF!</definedName>
    <definedName name="__IV65900" localSheetId="13">#REF!</definedName>
    <definedName name="__IV65900" localSheetId="12">#REF!</definedName>
    <definedName name="__IV65900" localSheetId="11">#REF!</definedName>
    <definedName name="__IV65900" localSheetId="10">#REF!</definedName>
    <definedName name="__IV65900" localSheetId="14">#REF!</definedName>
    <definedName name="__IV65900" localSheetId="4">#REF!</definedName>
    <definedName name="__IV65900" localSheetId="7">#REF!</definedName>
    <definedName name="__IV65900" localSheetId="9">#REF!</definedName>
    <definedName name="__IV65900">#REF!</definedName>
    <definedName name="__IV66000" localSheetId="6">#REF!</definedName>
    <definedName name="__IV66000" localSheetId="8">#REF!</definedName>
    <definedName name="__IV66000" localSheetId="15">#REF!</definedName>
    <definedName name="__IV66000" localSheetId="5">#REF!</definedName>
    <definedName name="__IV66000" localSheetId="13">#REF!</definedName>
    <definedName name="__IV66000" localSheetId="12">#REF!</definedName>
    <definedName name="__IV66000" localSheetId="11">#REF!</definedName>
    <definedName name="__IV66000" localSheetId="10">#REF!</definedName>
    <definedName name="__IV66000" localSheetId="14">#REF!</definedName>
    <definedName name="__IV66000" localSheetId="4">#REF!</definedName>
    <definedName name="__IV66000" localSheetId="7">#REF!</definedName>
    <definedName name="__IV66000" localSheetId="9">#REF!</definedName>
    <definedName name="__IV66000">#REF!</definedName>
    <definedName name="__IV69000" localSheetId="6">#REF!</definedName>
    <definedName name="__IV69000" localSheetId="8">#REF!</definedName>
    <definedName name="__IV69000" localSheetId="15">#REF!</definedName>
    <definedName name="__IV69000" localSheetId="5">#REF!</definedName>
    <definedName name="__IV69000" localSheetId="13">#REF!</definedName>
    <definedName name="__IV69000" localSheetId="12">#REF!</definedName>
    <definedName name="__IV69000" localSheetId="11">#REF!</definedName>
    <definedName name="__IV69000" localSheetId="10">#REF!</definedName>
    <definedName name="__IV69000" localSheetId="14">#REF!</definedName>
    <definedName name="__IV69000" localSheetId="4">#REF!</definedName>
    <definedName name="__IV69000" localSheetId="7">#REF!</definedName>
    <definedName name="__IV69000" localSheetId="9">#REF!</definedName>
    <definedName name="__IV69000">#REF!</definedName>
    <definedName name="__IV70000" localSheetId="6">#REF!</definedName>
    <definedName name="__IV70000" localSheetId="8">#REF!</definedName>
    <definedName name="__IV70000" localSheetId="15">#REF!</definedName>
    <definedName name="__IV70000" localSheetId="5">#REF!</definedName>
    <definedName name="__IV70000" localSheetId="13">#REF!</definedName>
    <definedName name="__IV70000" localSheetId="12">#REF!</definedName>
    <definedName name="__IV70000" localSheetId="11">#REF!</definedName>
    <definedName name="__IV70000" localSheetId="10">#REF!</definedName>
    <definedName name="__IV70000" localSheetId="14">#REF!</definedName>
    <definedName name="__IV70000" localSheetId="4">#REF!</definedName>
    <definedName name="__IV70000" localSheetId="7">#REF!</definedName>
    <definedName name="__IV70000" localSheetId="9">#REF!</definedName>
    <definedName name="__IV70000">#REF!</definedName>
    <definedName name="__JA1" localSheetId="6">#REF!</definedName>
    <definedName name="__JA1" localSheetId="8">#REF!</definedName>
    <definedName name="__JA1" localSheetId="15">#REF!</definedName>
    <definedName name="__JA1" localSheetId="5">#REF!</definedName>
    <definedName name="__JA1" localSheetId="13">#REF!</definedName>
    <definedName name="__JA1" localSheetId="12">#REF!</definedName>
    <definedName name="__JA1" localSheetId="11">#REF!</definedName>
    <definedName name="__JA1" localSheetId="10">#REF!</definedName>
    <definedName name="__JA1" localSheetId="14">#REF!</definedName>
    <definedName name="__JA1" localSheetId="4">#REF!</definedName>
    <definedName name="__JA1" localSheetId="7">#REF!</definedName>
    <definedName name="__JA1" localSheetId="9">#REF!</definedName>
    <definedName name="__JA1">#REF!</definedName>
    <definedName name="__KA1" localSheetId="6">#REF!</definedName>
    <definedName name="__KA1" localSheetId="8">#REF!</definedName>
    <definedName name="__KA1" localSheetId="15">#REF!</definedName>
    <definedName name="__KA1" localSheetId="5">#REF!</definedName>
    <definedName name="__KA1" localSheetId="13">#REF!</definedName>
    <definedName name="__KA1" localSheetId="12">#REF!</definedName>
    <definedName name="__KA1" localSheetId="11">#REF!</definedName>
    <definedName name="__KA1" localSheetId="10">#REF!</definedName>
    <definedName name="__KA1" localSheetId="14">#REF!</definedName>
    <definedName name="__KA1" localSheetId="4">#REF!</definedName>
    <definedName name="__KA1" localSheetId="7">#REF!</definedName>
    <definedName name="__KA1" localSheetId="9">#REF!</definedName>
    <definedName name="__KA1">#REF!</definedName>
    <definedName name="__LA1" localSheetId="6">#REF!</definedName>
    <definedName name="__LA1" localSheetId="8">#REF!</definedName>
    <definedName name="__LA1" localSheetId="15">#REF!</definedName>
    <definedName name="__LA1" localSheetId="5">#REF!</definedName>
    <definedName name="__LA1" localSheetId="13">#REF!</definedName>
    <definedName name="__LA1" localSheetId="12">#REF!</definedName>
    <definedName name="__LA1" localSheetId="11">#REF!</definedName>
    <definedName name="__LA1" localSheetId="10">#REF!</definedName>
    <definedName name="__LA1" localSheetId="14">#REF!</definedName>
    <definedName name="__LA1" localSheetId="4">#REF!</definedName>
    <definedName name="__LA1" localSheetId="7">#REF!</definedName>
    <definedName name="__LA1" localSheetId="9">#REF!</definedName>
    <definedName name="__LA1">#REF!</definedName>
    <definedName name="__lp280202" localSheetId="6">#REF!</definedName>
    <definedName name="__lp280202" localSheetId="8">#REF!</definedName>
    <definedName name="__lp280202" localSheetId="15">#REF!</definedName>
    <definedName name="__lp280202" localSheetId="5">#REF!</definedName>
    <definedName name="__lp280202" localSheetId="13">#REF!</definedName>
    <definedName name="__lp280202" localSheetId="12">#REF!</definedName>
    <definedName name="__lp280202" localSheetId="11">#REF!</definedName>
    <definedName name="__lp280202" localSheetId="10">#REF!</definedName>
    <definedName name="__lp280202" localSheetId="14">#REF!</definedName>
    <definedName name="__lp280202" localSheetId="4">#REF!</definedName>
    <definedName name="__lp280202" localSheetId="7">#REF!</definedName>
    <definedName name="__lp280202" localSheetId="9">#REF!</definedName>
    <definedName name="__lp280202">#REF!</definedName>
    <definedName name="__MAIN__">'[15]TB 30.11'!$A$1:$J$41060</definedName>
    <definedName name="__MIF1">[9]Расчет_Ин!$H$8</definedName>
    <definedName name="__MIF2" localSheetId="6">'[13]PIT&amp;PP(2)'!#REF!</definedName>
    <definedName name="__MIF2" localSheetId="8">'[13]PIT&amp;PP(2)'!#REF!</definedName>
    <definedName name="__MIF2" localSheetId="15">'[13]PIT&amp;PP(2)'!#REF!</definedName>
    <definedName name="__MIF2" localSheetId="5">'[13]PIT&amp;PP(2)'!#REF!</definedName>
    <definedName name="__MIF2" localSheetId="13">'[13]PIT&amp;PP(2)'!#REF!</definedName>
    <definedName name="__MIF2" localSheetId="12">'[13]PIT&amp;PP(2)'!#REF!</definedName>
    <definedName name="__MIF2" localSheetId="11">'[13]PIT&amp;PP(2)'!#REF!</definedName>
    <definedName name="__MIF2" localSheetId="10">'[13]PIT&amp;PP(2)'!#REF!</definedName>
    <definedName name="__MIF2" localSheetId="14">'[13]PIT&amp;PP(2)'!#REF!</definedName>
    <definedName name="__MIF2" localSheetId="4">'[13]PIT&amp;PP(2)'!#REF!</definedName>
    <definedName name="__MIF2" localSheetId="7">'[13]PIT&amp;PP(2)'!#REF!</definedName>
    <definedName name="__MIF2" localSheetId="9">'[13]PIT&amp;PP(2)'!#REF!</definedName>
    <definedName name="__MIF2">'[13]PIT&amp;PP(2)'!#REF!</definedName>
    <definedName name="__MIF3" localSheetId="6">'[13]PIT&amp;PP(2)'!#REF!</definedName>
    <definedName name="__MIF3" localSheetId="5">'[13]PIT&amp;PP(2)'!#REF!</definedName>
    <definedName name="__MIF3" localSheetId="4">'[13]PIT&amp;PP(2)'!#REF!</definedName>
    <definedName name="__MIF3" localSheetId="7">'[13]PIT&amp;PP(2)'!#REF!</definedName>
    <definedName name="__MIF3">'[13]PIT&amp;PP(2)'!#REF!</definedName>
    <definedName name="__RA1" localSheetId="6">#REF!</definedName>
    <definedName name="__RA1" localSheetId="8">#REF!</definedName>
    <definedName name="__RA1" localSheetId="15">#REF!</definedName>
    <definedName name="__RA1" localSheetId="5">#REF!</definedName>
    <definedName name="__RA1" localSheetId="13">#REF!</definedName>
    <definedName name="__RA1" localSheetId="12">#REF!</definedName>
    <definedName name="__RA1" localSheetId="11">#REF!</definedName>
    <definedName name="__RA1" localSheetId="10">#REF!</definedName>
    <definedName name="__RA1" localSheetId="14">#REF!</definedName>
    <definedName name="__RA1" localSheetId="4">#REF!</definedName>
    <definedName name="__RA1" localSheetId="7">#REF!</definedName>
    <definedName name="__RA1" localSheetId="9">#REF!</definedName>
    <definedName name="__RA1">#REF!</definedName>
    <definedName name="__sh1" localSheetId="6">'[10]I-Index'!#REF!</definedName>
    <definedName name="__sh1" localSheetId="8">'[10]I-Index'!#REF!</definedName>
    <definedName name="__sh1" localSheetId="15">'[10]I-Index'!#REF!</definedName>
    <definedName name="__sh1" localSheetId="5">'[10]I-Index'!#REF!</definedName>
    <definedName name="__sh1" localSheetId="13">'[10]I-Index'!#REF!</definedName>
    <definedName name="__sh1" localSheetId="12">'[10]I-Index'!#REF!</definedName>
    <definedName name="__sh1" localSheetId="11">'[10]I-Index'!#REF!</definedName>
    <definedName name="__sh1" localSheetId="10">'[10]I-Index'!#REF!</definedName>
    <definedName name="__sh1" localSheetId="14">'[10]I-Index'!#REF!</definedName>
    <definedName name="__sh1" localSheetId="4">'[10]I-Index'!#REF!</definedName>
    <definedName name="__sh1" localSheetId="7">'[10]I-Index'!#REF!</definedName>
    <definedName name="__sh1" localSheetId="9">'[10]I-Index'!#REF!</definedName>
    <definedName name="__sh1">'[10]I-Index'!#REF!</definedName>
    <definedName name="__spReport__">'[15]TB 30.11'!$B$3:$I$3</definedName>
    <definedName name="__spReport3__" localSheetId="6">[16]BS!#REF!</definedName>
    <definedName name="__spReport3__" localSheetId="5">[16]BS!#REF!</definedName>
    <definedName name="__spReport3__" localSheetId="4">[16]BS!#REF!</definedName>
    <definedName name="__spReport3__" localSheetId="7">[16]BS!#REF!</definedName>
    <definedName name="__spReport3__">[16]BS!#REF!</definedName>
    <definedName name="__sul1" localSheetId="6">#REF!</definedName>
    <definedName name="__sul1" localSheetId="8">#REF!</definedName>
    <definedName name="__sul1" localSheetId="15">#REF!</definedName>
    <definedName name="__sul1" localSheetId="5">#REF!</definedName>
    <definedName name="__sul1" localSheetId="13">#REF!</definedName>
    <definedName name="__sul1" localSheetId="12">#REF!</definedName>
    <definedName name="__sul1" localSheetId="11">#REF!</definedName>
    <definedName name="__sul1" localSheetId="10">#REF!</definedName>
    <definedName name="__sul1" localSheetId="14">#REF!</definedName>
    <definedName name="__sul1" localSheetId="4">#REF!</definedName>
    <definedName name="__sul1" localSheetId="7">#REF!</definedName>
    <definedName name="__sul1" localSheetId="9">#REF!</definedName>
    <definedName name="__sul1">#REF!</definedName>
    <definedName name="__xlfn.BAHTTEXT" hidden="1">#NAME?</definedName>
    <definedName name="_1__123Graph_ACHART_3" hidden="1">'[17]Prelim Cost'!$B$31:$L$31</definedName>
    <definedName name="_11" localSheetId="6">#REF!</definedName>
    <definedName name="_11" localSheetId="8">#REF!</definedName>
    <definedName name="_11" localSheetId="15">#REF!</definedName>
    <definedName name="_11" localSheetId="5">#REF!</definedName>
    <definedName name="_11" localSheetId="13">#REF!</definedName>
    <definedName name="_11" localSheetId="12">#REF!</definedName>
    <definedName name="_11" localSheetId="11">#REF!</definedName>
    <definedName name="_11" localSheetId="10">#REF!</definedName>
    <definedName name="_11" localSheetId="14">#REF!</definedName>
    <definedName name="_11" localSheetId="4">#REF!</definedName>
    <definedName name="_11" localSheetId="7">#REF!</definedName>
    <definedName name="_11" localSheetId="9">#REF!</definedName>
    <definedName name="_11">#REF!</definedName>
    <definedName name="_111" localSheetId="6">#REF!</definedName>
    <definedName name="_111" localSheetId="8">#REF!</definedName>
    <definedName name="_111" localSheetId="15">#REF!</definedName>
    <definedName name="_111" localSheetId="5">#REF!</definedName>
    <definedName name="_111" localSheetId="13">#REF!</definedName>
    <definedName name="_111" localSheetId="12">#REF!</definedName>
    <definedName name="_111" localSheetId="11">#REF!</definedName>
    <definedName name="_111" localSheetId="10">#REF!</definedName>
    <definedName name="_111" localSheetId="14">#REF!</definedName>
    <definedName name="_111" localSheetId="4">#REF!</definedName>
    <definedName name="_111" localSheetId="7">#REF!</definedName>
    <definedName name="_111" localSheetId="9">#REF!</definedName>
    <definedName name="_111">#REF!</definedName>
    <definedName name="_1111111" localSheetId="6">#REF!</definedName>
    <definedName name="_1111111" localSheetId="8">#REF!</definedName>
    <definedName name="_1111111" localSheetId="15">#REF!</definedName>
    <definedName name="_1111111" localSheetId="5">#REF!</definedName>
    <definedName name="_1111111" localSheetId="13">#REF!</definedName>
    <definedName name="_1111111" localSheetId="12">#REF!</definedName>
    <definedName name="_1111111" localSheetId="11">#REF!</definedName>
    <definedName name="_1111111" localSheetId="10">#REF!</definedName>
    <definedName name="_1111111" localSheetId="14">#REF!</definedName>
    <definedName name="_1111111" localSheetId="4">#REF!</definedName>
    <definedName name="_1111111" localSheetId="7">#REF!</definedName>
    <definedName name="_1111111" localSheetId="9">#REF!</definedName>
    <definedName name="_1111111">#REF!</definedName>
    <definedName name="_123" hidden="1">'[4]Prelim Cost'!$B$31:$L$31</definedName>
    <definedName name="_123Graph_ACHART2" hidden="1">'[4]Prelim Cost'!$B$31:$L$31</definedName>
    <definedName name="_123Graph_ACHART4" hidden="1">'[17]Prelim Cost'!$B$31:$L$31</definedName>
    <definedName name="_123Graph_BCHART3" hidden="1">'[17]Prelim Cost'!$B$33:$L$33</definedName>
    <definedName name="_123Graph_CCHART3" hidden="1">'[17]Prelim Cost'!$B$36:$L$36</definedName>
    <definedName name="_124" hidden="1">'[4]Prelim Cost'!$B$31:$L$31</definedName>
    <definedName name="_2__123Graph_BCHART_3" hidden="1">'[17]Prelim Cost'!$B$33:$L$33</definedName>
    <definedName name="_2131" localSheetId="6">#REF!</definedName>
    <definedName name="_2131" localSheetId="8">#REF!</definedName>
    <definedName name="_2131" localSheetId="15">#REF!</definedName>
    <definedName name="_2131" localSheetId="5">#REF!</definedName>
    <definedName name="_2131" localSheetId="13">#REF!</definedName>
    <definedName name="_2131" localSheetId="12">#REF!</definedName>
    <definedName name="_2131" localSheetId="11">#REF!</definedName>
    <definedName name="_2131" localSheetId="10">#REF!</definedName>
    <definedName name="_2131" localSheetId="14">#REF!</definedName>
    <definedName name="_2131" localSheetId="4">#REF!</definedName>
    <definedName name="_2131" localSheetId="7">#REF!</definedName>
    <definedName name="_2131" localSheetId="9">#REF!</definedName>
    <definedName name="_2131">#REF!</definedName>
    <definedName name="_22" localSheetId="6">#REF!</definedName>
    <definedName name="_22" localSheetId="8">#REF!</definedName>
    <definedName name="_22" localSheetId="15">#REF!</definedName>
    <definedName name="_22" localSheetId="5">#REF!</definedName>
    <definedName name="_22" localSheetId="13">#REF!</definedName>
    <definedName name="_22" localSheetId="12">#REF!</definedName>
    <definedName name="_22" localSheetId="11">#REF!</definedName>
    <definedName name="_22" localSheetId="10">#REF!</definedName>
    <definedName name="_22" localSheetId="14">#REF!</definedName>
    <definedName name="_22" localSheetId="4">#REF!</definedName>
    <definedName name="_22" localSheetId="7">#REF!</definedName>
    <definedName name="_22" localSheetId="9">#REF!</definedName>
    <definedName name="_22">#REF!</definedName>
    <definedName name="_23" localSheetId="6">#REF!</definedName>
    <definedName name="_23" localSheetId="8">#REF!</definedName>
    <definedName name="_23" localSheetId="15">#REF!</definedName>
    <definedName name="_23" localSheetId="5">#REF!</definedName>
    <definedName name="_23" localSheetId="13">#REF!</definedName>
    <definedName name="_23" localSheetId="12">#REF!</definedName>
    <definedName name="_23" localSheetId="11">#REF!</definedName>
    <definedName name="_23" localSheetId="10">#REF!</definedName>
    <definedName name="_23" localSheetId="14">#REF!</definedName>
    <definedName name="_23" localSheetId="4">#REF!</definedName>
    <definedName name="_23" localSheetId="7">#REF!</definedName>
    <definedName name="_23" localSheetId="9">#REF!</definedName>
    <definedName name="_23">#REF!</definedName>
    <definedName name="_234" localSheetId="6">#REF!</definedName>
    <definedName name="_234" localSheetId="8">#REF!</definedName>
    <definedName name="_234" localSheetId="15">#REF!</definedName>
    <definedName name="_234" localSheetId="5">#REF!</definedName>
    <definedName name="_234" localSheetId="13">#REF!</definedName>
    <definedName name="_234" localSheetId="12">#REF!</definedName>
    <definedName name="_234" localSheetId="11">#REF!</definedName>
    <definedName name="_234" localSheetId="10">#REF!</definedName>
    <definedName name="_234" localSheetId="14">#REF!</definedName>
    <definedName name="_234" localSheetId="4">#REF!</definedName>
    <definedName name="_234" localSheetId="7">#REF!</definedName>
    <definedName name="_234" localSheetId="9">#REF!</definedName>
    <definedName name="_234">#REF!</definedName>
    <definedName name="_3__123Graph_CCHART_3" hidden="1">'[17]Prelim Cost'!$B$36:$L$36</definedName>
    <definedName name="_4050_00" localSheetId="6">#REF!</definedName>
    <definedName name="_4050_00" localSheetId="8">#REF!</definedName>
    <definedName name="_4050_00" localSheetId="15">#REF!</definedName>
    <definedName name="_4050_00" localSheetId="5">#REF!</definedName>
    <definedName name="_4050_00" localSheetId="13">#REF!</definedName>
    <definedName name="_4050_00" localSheetId="12">#REF!</definedName>
    <definedName name="_4050_00" localSheetId="11">#REF!</definedName>
    <definedName name="_4050_00" localSheetId="10">#REF!</definedName>
    <definedName name="_4050_00" localSheetId="14">#REF!</definedName>
    <definedName name="_4050_00" localSheetId="4">#REF!</definedName>
    <definedName name="_4050_00" localSheetId="7">#REF!</definedName>
    <definedName name="_4050_00" localSheetId="9">#REF!</definedName>
    <definedName name="_4050_00">#REF!</definedName>
    <definedName name="_4050_01" localSheetId="6">#REF!</definedName>
    <definedName name="_4050_01" localSheetId="8">#REF!</definedName>
    <definedName name="_4050_01" localSheetId="15">#REF!</definedName>
    <definedName name="_4050_01" localSheetId="5">#REF!</definedName>
    <definedName name="_4050_01" localSheetId="13">#REF!</definedName>
    <definedName name="_4050_01" localSheetId="12">#REF!</definedName>
    <definedName name="_4050_01" localSheetId="11">#REF!</definedName>
    <definedName name="_4050_01" localSheetId="10">#REF!</definedName>
    <definedName name="_4050_01" localSheetId="14">#REF!</definedName>
    <definedName name="_4050_01" localSheetId="4">#REF!</definedName>
    <definedName name="_4050_01" localSheetId="7">#REF!</definedName>
    <definedName name="_4050_01" localSheetId="9">#REF!</definedName>
    <definedName name="_4050_01">#REF!</definedName>
    <definedName name="_4050_n" localSheetId="6">#REF!</definedName>
    <definedName name="_4050_n" localSheetId="8">#REF!</definedName>
    <definedName name="_4050_n" localSheetId="15">#REF!</definedName>
    <definedName name="_4050_n" localSheetId="5">#REF!</definedName>
    <definedName name="_4050_n" localSheetId="13">#REF!</definedName>
    <definedName name="_4050_n" localSheetId="12">#REF!</definedName>
    <definedName name="_4050_n" localSheetId="11">#REF!</definedName>
    <definedName name="_4050_n" localSheetId="10">#REF!</definedName>
    <definedName name="_4050_n" localSheetId="14">#REF!</definedName>
    <definedName name="_4050_n" localSheetId="4">#REF!</definedName>
    <definedName name="_4050_n" localSheetId="7">#REF!</definedName>
    <definedName name="_4050_n" localSheetId="9">#REF!</definedName>
    <definedName name="_4050_n">#REF!</definedName>
    <definedName name="_4052_00" localSheetId="6">#REF!</definedName>
    <definedName name="_4052_00" localSheetId="8">#REF!</definedName>
    <definedName name="_4052_00" localSheetId="15">#REF!</definedName>
    <definedName name="_4052_00" localSheetId="5">#REF!</definedName>
    <definedName name="_4052_00" localSheetId="13">#REF!</definedName>
    <definedName name="_4052_00" localSheetId="12">#REF!</definedName>
    <definedName name="_4052_00" localSheetId="11">#REF!</definedName>
    <definedName name="_4052_00" localSheetId="10">#REF!</definedName>
    <definedName name="_4052_00" localSheetId="14">#REF!</definedName>
    <definedName name="_4052_00" localSheetId="4">#REF!</definedName>
    <definedName name="_4052_00" localSheetId="7">#REF!</definedName>
    <definedName name="_4052_00" localSheetId="9">#REF!</definedName>
    <definedName name="_4052_00">#REF!</definedName>
    <definedName name="_4052_01" localSheetId="6">#REF!</definedName>
    <definedName name="_4052_01" localSheetId="8">#REF!</definedName>
    <definedName name="_4052_01" localSheetId="15">#REF!</definedName>
    <definedName name="_4052_01" localSheetId="5">#REF!</definedName>
    <definedName name="_4052_01" localSheetId="13">#REF!</definedName>
    <definedName name="_4052_01" localSheetId="12">#REF!</definedName>
    <definedName name="_4052_01" localSheetId="11">#REF!</definedName>
    <definedName name="_4052_01" localSheetId="10">#REF!</definedName>
    <definedName name="_4052_01" localSheetId="14">#REF!</definedName>
    <definedName name="_4052_01" localSheetId="4">#REF!</definedName>
    <definedName name="_4052_01" localSheetId="7">#REF!</definedName>
    <definedName name="_4052_01" localSheetId="9">#REF!</definedName>
    <definedName name="_4052_01">#REF!</definedName>
    <definedName name="_4052_n" localSheetId="6">#REF!</definedName>
    <definedName name="_4052_n" localSheetId="8">#REF!</definedName>
    <definedName name="_4052_n" localSheetId="15">#REF!</definedName>
    <definedName name="_4052_n" localSheetId="5">#REF!</definedName>
    <definedName name="_4052_n" localSheetId="13">#REF!</definedName>
    <definedName name="_4052_n" localSheetId="12">#REF!</definedName>
    <definedName name="_4052_n" localSheetId="11">#REF!</definedName>
    <definedName name="_4052_n" localSheetId="10">#REF!</definedName>
    <definedName name="_4052_n" localSheetId="14">#REF!</definedName>
    <definedName name="_4052_n" localSheetId="4">#REF!</definedName>
    <definedName name="_4052_n" localSheetId="7">#REF!</definedName>
    <definedName name="_4052_n" localSheetId="9">#REF!</definedName>
    <definedName name="_4052_n">#REF!</definedName>
    <definedName name="_4100_00" localSheetId="6">#REF!</definedName>
    <definedName name="_4100_00" localSheetId="8">#REF!</definedName>
    <definedName name="_4100_00" localSheetId="15">#REF!</definedName>
    <definedName name="_4100_00" localSheetId="5">#REF!</definedName>
    <definedName name="_4100_00" localSheetId="13">#REF!</definedName>
    <definedName name="_4100_00" localSheetId="12">#REF!</definedName>
    <definedName name="_4100_00" localSheetId="11">#REF!</definedName>
    <definedName name="_4100_00" localSheetId="10">#REF!</definedName>
    <definedName name="_4100_00" localSheetId="14">#REF!</definedName>
    <definedName name="_4100_00" localSheetId="4">#REF!</definedName>
    <definedName name="_4100_00" localSheetId="7">#REF!</definedName>
    <definedName name="_4100_00" localSheetId="9">#REF!</definedName>
    <definedName name="_4100_00">#REF!</definedName>
    <definedName name="_4100_01" localSheetId="6">#REF!</definedName>
    <definedName name="_4100_01" localSheetId="8">#REF!</definedName>
    <definedName name="_4100_01" localSheetId="15">#REF!</definedName>
    <definedName name="_4100_01" localSheetId="5">#REF!</definedName>
    <definedName name="_4100_01" localSheetId="13">#REF!</definedName>
    <definedName name="_4100_01" localSheetId="12">#REF!</definedName>
    <definedName name="_4100_01" localSheetId="11">#REF!</definedName>
    <definedName name="_4100_01" localSheetId="10">#REF!</definedName>
    <definedName name="_4100_01" localSheetId="14">#REF!</definedName>
    <definedName name="_4100_01" localSheetId="4">#REF!</definedName>
    <definedName name="_4100_01" localSheetId="7">#REF!</definedName>
    <definedName name="_4100_01" localSheetId="9">#REF!</definedName>
    <definedName name="_4100_01">#REF!</definedName>
    <definedName name="_4100_n" localSheetId="6">#REF!</definedName>
    <definedName name="_4100_n" localSheetId="8">#REF!</definedName>
    <definedName name="_4100_n" localSheetId="15">#REF!</definedName>
    <definedName name="_4100_n" localSheetId="5">#REF!</definedName>
    <definedName name="_4100_n" localSheetId="13">#REF!</definedName>
    <definedName name="_4100_n" localSheetId="12">#REF!</definedName>
    <definedName name="_4100_n" localSheetId="11">#REF!</definedName>
    <definedName name="_4100_n" localSheetId="10">#REF!</definedName>
    <definedName name="_4100_n" localSheetId="14">#REF!</definedName>
    <definedName name="_4100_n" localSheetId="4">#REF!</definedName>
    <definedName name="_4100_n" localSheetId="7">#REF!</definedName>
    <definedName name="_4100_n" localSheetId="9">#REF!</definedName>
    <definedName name="_4100_n">#REF!</definedName>
    <definedName name="_4101_00" localSheetId="6">#REF!</definedName>
    <definedName name="_4101_00" localSheetId="8">#REF!</definedName>
    <definedName name="_4101_00" localSheetId="15">#REF!</definedName>
    <definedName name="_4101_00" localSheetId="5">#REF!</definedName>
    <definedName name="_4101_00" localSheetId="13">#REF!</definedName>
    <definedName name="_4101_00" localSheetId="12">#REF!</definedName>
    <definedName name="_4101_00" localSheetId="11">#REF!</definedName>
    <definedName name="_4101_00" localSheetId="10">#REF!</definedName>
    <definedName name="_4101_00" localSheetId="14">#REF!</definedName>
    <definedName name="_4101_00" localSheetId="4">#REF!</definedName>
    <definedName name="_4101_00" localSheetId="7">#REF!</definedName>
    <definedName name="_4101_00" localSheetId="9">#REF!</definedName>
    <definedName name="_4101_00">#REF!</definedName>
    <definedName name="_4101_01" localSheetId="6">#REF!</definedName>
    <definedName name="_4101_01" localSheetId="8">#REF!</definedName>
    <definedName name="_4101_01" localSheetId="15">#REF!</definedName>
    <definedName name="_4101_01" localSheetId="5">#REF!</definedName>
    <definedName name="_4101_01" localSheetId="13">#REF!</definedName>
    <definedName name="_4101_01" localSheetId="12">#REF!</definedName>
    <definedName name="_4101_01" localSheetId="11">#REF!</definedName>
    <definedName name="_4101_01" localSheetId="10">#REF!</definedName>
    <definedName name="_4101_01" localSheetId="14">#REF!</definedName>
    <definedName name="_4101_01" localSheetId="4">#REF!</definedName>
    <definedName name="_4101_01" localSheetId="7">#REF!</definedName>
    <definedName name="_4101_01" localSheetId="9">#REF!</definedName>
    <definedName name="_4101_01">#REF!</definedName>
    <definedName name="_4101_n" localSheetId="6">#REF!</definedName>
    <definedName name="_4101_n" localSheetId="8">#REF!</definedName>
    <definedName name="_4101_n" localSheetId="15">#REF!</definedName>
    <definedName name="_4101_n" localSheetId="5">#REF!</definedName>
    <definedName name="_4101_n" localSheetId="13">#REF!</definedName>
    <definedName name="_4101_n" localSheetId="12">#REF!</definedName>
    <definedName name="_4101_n" localSheetId="11">#REF!</definedName>
    <definedName name="_4101_n" localSheetId="10">#REF!</definedName>
    <definedName name="_4101_n" localSheetId="14">#REF!</definedName>
    <definedName name="_4101_n" localSheetId="4">#REF!</definedName>
    <definedName name="_4101_n" localSheetId="7">#REF!</definedName>
    <definedName name="_4101_n" localSheetId="9">#REF!</definedName>
    <definedName name="_4101_n">#REF!</definedName>
    <definedName name="_4150_00" localSheetId="6">#REF!</definedName>
    <definedName name="_4150_00" localSheetId="8">#REF!</definedName>
    <definedName name="_4150_00" localSheetId="15">#REF!</definedName>
    <definedName name="_4150_00" localSheetId="5">#REF!</definedName>
    <definedName name="_4150_00" localSheetId="13">#REF!</definedName>
    <definedName name="_4150_00" localSheetId="12">#REF!</definedName>
    <definedName name="_4150_00" localSheetId="11">#REF!</definedName>
    <definedName name="_4150_00" localSheetId="10">#REF!</definedName>
    <definedName name="_4150_00" localSheetId="14">#REF!</definedName>
    <definedName name="_4150_00" localSheetId="4">#REF!</definedName>
    <definedName name="_4150_00" localSheetId="7">#REF!</definedName>
    <definedName name="_4150_00" localSheetId="9">#REF!</definedName>
    <definedName name="_4150_00">#REF!</definedName>
    <definedName name="_4150_01" localSheetId="6">#REF!</definedName>
    <definedName name="_4150_01" localSheetId="8">#REF!</definedName>
    <definedName name="_4150_01" localSheetId="15">#REF!</definedName>
    <definedName name="_4150_01" localSheetId="5">#REF!</definedName>
    <definedName name="_4150_01" localSheetId="13">#REF!</definedName>
    <definedName name="_4150_01" localSheetId="12">#REF!</definedName>
    <definedName name="_4150_01" localSheetId="11">#REF!</definedName>
    <definedName name="_4150_01" localSheetId="10">#REF!</definedName>
    <definedName name="_4150_01" localSheetId="14">#REF!</definedName>
    <definedName name="_4150_01" localSheetId="4">#REF!</definedName>
    <definedName name="_4150_01" localSheetId="7">#REF!</definedName>
    <definedName name="_4150_01" localSheetId="9">#REF!</definedName>
    <definedName name="_4150_01">#REF!</definedName>
    <definedName name="_4150_n" localSheetId="6">#REF!</definedName>
    <definedName name="_4150_n" localSheetId="8">#REF!</definedName>
    <definedName name="_4150_n" localSheetId="15">#REF!</definedName>
    <definedName name="_4150_n" localSheetId="5">#REF!</definedName>
    <definedName name="_4150_n" localSheetId="13">#REF!</definedName>
    <definedName name="_4150_n" localSheetId="12">#REF!</definedName>
    <definedName name="_4150_n" localSheetId="11">#REF!</definedName>
    <definedName name="_4150_n" localSheetId="10">#REF!</definedName>
    <definedName name="_4150_n" localSheetId="14">#REF!</definedName>
    <definedName name="_4150_n" localSheetId="4">#REF!</definedName>
    <definedName name="_4150_n" localSheetId="7">#REF!</definedName>
    <definedName name="_4150_n" localSheetId="9">#REF!</definedName>
    <definedName name="_4150_n">#REF!</definedName>
    <definedName name="_4151_00" localSheetId="6">#REF!</definedName>
    <definedName name="_4151_00" localSheetId="8">#REF!</definedName>
    <definedName name="_4151_00" localSheetId="15">#REF!</definedName>
    <definedName name="_4151_00" localSheetId="5">#REF!</definedName>
    <definedName name="_4151_00" localSheetId="13">#REF!</definedName>
    <definedName name="_4151_00" localSheetId="12">#REF!</definedName>
    <definedName name="_4151_00" localSheetId="11">#REF!</definedName>
    <definedName name="_4151_00" localSheetId="10">#REF!</definedName>
    <definedName name="_4151_00" localSheetId="14">#REF!</definedName>
    <definedName name="_4151_00" localSheetId="4">#REF!</definedName>
    <definedName name="_4151_00" localSheetId="7">#REF!</definedName>
    <definedName name="_4151_00" localSheetId="9">#REF!</definedName>
    <definedName name="_4151_00">#REF!</definedName>
    <definedName name="_4151_01" localSheetId="6">#REF!</definedName>
    <definedName name="_4151_01" localSheetId="8">#REF!</definedName>
    <definedName name="_4151_01" localSheetId="15">#REF!</definedName>
    <definedName name="_4151_01" localSheetId="5">#REF!</definedName>
    <definedName name="_4151_01" localSheetId="13">#REF!</definedName>
    <definedName name="_4151_01" localSheetId="12">#REF!</definedName>
    <definedName name="_4151_01" localSheetId="11">#REF!</definedName>
    <definedName name="_4151_01" localSheetId="10">#REF!</definedName>
    <definedName name="_4151_01" localSheetId="14">#REF!</definedName>
    <definedName name="_4151_01" localSheetId="4">#REF!</definedName>
    <definedName name="_4151_01" localSheetId="7">#REF!</definedName>
    <definedName name="_4151_01" localSheetId="9">#REF!</definedName>
    <definedName name="_4151_01">#REF!</definedName>
    <definedName name="_4151_0333">'[18]A-20'!$E$149</definedName>
    <definedName name="_4151_n" localSheetId="6">#REF!</definedName>
    <definedName name="_4151_n" localSheetId="8">#REF!</definedName>
    <definedName name="_4151_n" localSheetId="15">#REF!</definedName>
    <definedName name="_4151_n" localSheetId="5">#REF!</definedName>
    <definedName name="_4151_n" localSheetId="13">#REF!</definedName>
    <definedName name="_4151_n" localSheetId="12">#REF!</definedName>
    <definedName name="_4151_n" localSheetId="11">#REF!</definedName>
    <definedName name="_4151_n" localSheetId="10">#REF!</definedName>
    <definedName name="_4151_n" localSheetId="14">#REF!</definedName>
    <definedName name="_4151_n" localSheetId="4">#REF!</definedName>
    <definedName name="_4151_n" localSheetId="7">#REF!</definedName>
    <definedName name="_4151_n" localSheetId="9">#REF!</definedName>
    <definedName name="_4151_n">#REF!</definedName>
    <definedName name="_4152_00" localSheetId="6">#REF!</definedName>
    <definedName name="_4152_00" localSheetId="8">#REF!</definedName>
    <definedName name="_4152_00" localSheetId="15">#REF!</definedName>
    <definedName name="_4152_00" localSheetId="5">#REF!</definedName>
    <definedName name="_4152_00" localSheetId="13">#REF!</definedName>
    <definedName name="_4152_00" localSheetId="12">#REF!</definedName>
    <definedName name="_4152_00" localSheetId="11">#REF!</definedName>
    <definedName name="_4152_00" localSheetId="10">#REF!</definedName>
    <definedName name="_4152_00" localSheetId="14">#REF!</definedName>
    <definedName name="_4152_00" localSheetId="4">#REF!</definedName>
    <definedName name="_4152_00" localSheetId="7">#REF!</definedName>
    <definedName name="_4152_00" localSheetId="9">#REF!</definedName>
    <definedName name="_4152_00">#REF!</definedName>
    <definedName name="_4152_01" localSheetId="6">#REF!</definedName>
    <definedName name="_4152_01" localSheetId="8">#REF!</definedName>
    <definedName name="_4152_01" localSheetId="15">#REF!</definedName>
    <definedName name="_4152_01" localSheetId="5">#REF!</definedName>
    <definedName name="_4152_01" localSheetId="13">#REF!</definedName>
    <definedName name="_4152_01" localSheetId="12">#REF!</definedName>
    <definedName name="_4152_01" localSheetId="11">#REF!</definedName>
    <definedName name="_4152_01" localSheetId="10">#REF!</definedName>
    <definedName name="_4152_01" localSheetId="14">#REF!</definedName>
    <definedName name="_4152_01" localSheetId="4">#REF!</definedName>
    <definedName name="_4152_01" localSheetId="7">#REF!</definedName>
    <definedName name="_4152_01" localSheetId="9">#REF!</definedName>
    <definedName name="_4152_01">#REF!</definedName>
    <definedName name="_4152_n" localSheetId="6">#REF!</definedName>
    <definedName name="_4152_n" localSheetId="8">#REF!</definedName>
    <definedName name="_4152_n" localSheetId="15">#REF!</definedName>
    <definedName name="_4152_n" localSheetId="5">#REF!</definedName>
    <definedName name="_4152_n" localSheetId="13">#REF!</definedName>
    <definedName name="_4152_n" localSheetId="12">#REF!</definedName>
    <definedName name="_4152_n" localSheetId="11">#REF!</definedName>
    <definedName name="_4152_n" localSheetId="10">#REF!</definedName>
    <definedName name="_4152_n" localSheetId="14">#REF!</definedName>
    <definedName name="_4152_n" localSheetId="4">#REF!</definedName>
    <definedName name="_4152_n" localSheetId="7">#REF!</definedName>
    <definedName name="_4152_n" localSheetId="9">#REF!</definedName>
    <definedName name="_4152_n">#REF!</definedName>
    <definedName name="_4155_00" localSheetId="6">#REF!</definedName>
    <definedName name="_4155_00" localSheetId="8">#REF!</definedName>
    <definedName name="_4155_00" localSheetId="15">#REF!</definedName>
    <definedName name="_4155_00" localSheetId="5">#REF!</definedName>
    <definedName name="_4155_00" localSheetId="13">#REF!</definedName>
    <definedName name="_4155_00" localSheetId="12">#REF!</definedName>
    <definedName name="_4155_00" localSheetId="11">#REF!</definedName>
    <definedName name="_4155_00" localSheetId="10">#REF!</definedName>
    <definedName name="_4155_00" localSheetId="14">#REF!</definedName>
    <definedName name="_4155_00" localSheetId="4">#REF!</definedName>
    <definedName name="_4155_00" localSheetId="7">#REF!</definedName>
    <definedName name="_4155_00" localSheetId="9">#REF!</definedName>
    <definedName name="_4155_00">#REF!</definedName>
    <definedName name="_4155_01" localSheetId="6">#REF!</definedName>
    <definedName name="_4155_01" localSheetId="8">#REF!</definedName>
    <definedName name="_4155_01" localSheetId="15">#REF!</definedName>
    <definedName name="_4155_01" localSheetId="5">#REF!</definedName>
    <definedName name="_4155_01" localSheetId="13">#REF!</definedName>
    <definedName name="_4155_01" localSheetId="12">#REF!</definedName>
    <definedName name="_4155_01" localSheetId="11">#REF!</definedName>
    <definedName name="_4155_01" localSheetId="10">#REF!</definedName>
    <definedName name="_4155_01" localSheetId="14">#REF!</definedName>
    <definedName name="_4155_01" localSheetId="4">#REF!</definedName>
    <definedName name="_4155_01" localSheetId="7">#REF!</definedName>
    <definedName name="_4155_01" localSheetId="9">#REF!</definedName>
    <definedName name="_4155_01">#REF!</definedName>
    <definedName name="_4155_n" localSheetId="6">#REF!</definedName>
    <definedName name="_4155_n" localSheetId="8">#REF!</definedName>
    <definedName name="_4155_n" localSheetId="15">#REF!</definedName>
    <definedName name="_4155_n" localSheetId="5">#REF!</definedName>
    <definedName name="_4155_n" localSheetId="13">#REF!</definedName>
    <definedName name="_4155_n" localSheetId="12">#REF!</definedName>
    <definedName name="_4155_n" localSheetId="11">#REF!</definedName>
    <definedName name="_4155_n" localSheetId="10">#REF!</definedName>
    <definedName name="_4155_n" localSheetId="14">#REF!</definedName>
    <definedName name="_4155_n" localSheetId="4">#REF!</definedName>
    <definedName name="_4155_n" localSheetId="7">#REF!</definedName>
    <definedName name="_4155_n" localSheetId="9">#REF!</definedName>
    <definedName name="_4155_n">#REF!</definedName>
    <definedName name="_4250_" localSheetId="6">#REF!</definedName>
    <definedName name="_4250_" localSheetId="8">#REF!</definedName>
    <definedName name="_4250_" localSheetId="15">#REF!</definedName>
    <definedName name="_4250_" localSheetId="5">#REF!</definedName>
    <definedName name="_4250_" localSheetId="13">#REF!</definedName>
    <definedName name="_4250_" localSheetId="12">#REF!</definedName>
    <definedName name="_4250_" localSheetId="11">#REF!</definedName>
    <definedName name="_4250_" localSheetId="10">#REF!</definedName>
    <definedName name="_4250_" localSheetId="14">#REF!</definedName>
    <definedName name="_4250_" localSheetId="4">#REF!</definedName>
    <definedName name="_4250_" localSheetId="7">#REF!</definedName>
    <definedName name="_4250_" localSheetId="9">#REF!</definedName>
    <definedName name="_4250_">#REF!</definedName>
    <definedName name="_4250_00" localSheetId="6">#REF!</definedName>
    <definedName name="_4250_00" localSheetId="8">#REF!</definedName>
    <definedName name="_4250_00" localSheetId="15">#REF!</definedName>
    <definedName name="_4250_00" localSheetId="5">#REF!</definedName>
    <definedName name="_4250_00" localSheetId="13">#REF!</definedName>
    <definedName name="_4250_00" localSheetId="12">#REF!</definedName>
    <definedName name="_4250_00" localSheetId="11">#REF!</definedName>
    <definedName name="_4250_00" localSheetId="10">#REF!</definedName>
    <definedName name="_4250_00" localSheetId="14">#REF!</definedName>
    <definedName name="_4250_00" localSheetId="4">#REF!</definedName>
    <definedName name="_4250_00" localSheetId="7">#REF!</definedName>
    <definedName name="_4250_00" localSheetId="9">#REF!</definedName>
    <definedName name="_4250_00">#REF!</definedName>
    <definedName name="_4250_01" localSheetId="6">#REF!</definedName>
    <definedName name="_4250_01" localSheetId="8">#REF!</definedName>
    <definedName name="_4250_01" localSheetId="15">#REF!</definedName>
    <definedName name="_4250_01" localSheetId="5">#REF!</definedName>
    <definedName name="_4250_01" localSheetId="13">#REF!</definedName>
    <definedName name="_4250_01" localSheetId="12">#REF!</definedName>
    <definedName name="_4250_01" localSheetId="11">#REF!</definedName>
    <definedName name="_4250_01" localSheetId="10">#REF!</definedName>
    <definedName name="_4250_01" localSheetId="14">#REF!</definedName>
    <definedName name="_4250_01" localSheetId="4">#REF!</definedName>
    <definedName name="_4250_01" localSheetId="7">#REF!</definedName>
    <definedName name="_4250_01" localSheetId="9">#REF!</definedName>
    <definedName name="_4250_01">#REF!</definedName>
    <definedName name="_4250_n" localSheetId="6">#REF!</definedName>
    <definedName name="_4250_n" localSheetId="8">#REF!</definedName>
    <definedName name="_4250_n" localSheetId="15">#REF!</definedName>
    <definedName name="_4250_n" localSheetId="5">#REF!</definedName>
    <definedName name="_4250_n" localSheetId="13">#REF!</definedName>
    <definedName name="_4250_n" localSheetId="12">#REF!</definedName>
    <definedName name="_4250_n" localSheetId="11">#REF!</definedName>
    <definedName name="_4250_n" localSheetId="10">#REF!</definedName>
    <definedName name="_4250_n" localSheetId="14">#REF!</definedName>
    <definedName name="_4250_n" localSheetId="4">#REF!</definedName>
    <definedName name="_4250_n" localSheetId="7">#REF!</definedName>
    <definedName name="_4250_n" localSheetId="9">#REF!</definedName>
    <definedName name="_4250_n">#REF!</definedName>
    <definedName name="_4252_00" localSheetId="6">#REF!</definedName>
    <definedName name="_4252_00" localSheetId="8">#REF!</definedName>
    <definedName name="_4252_00" localSheetId="15">#REF!</definedName>
    <definedName name="_4252_00" localSheetId="5">#REF!</definedName>
    <definedName name="_4252_00" localSheetId="13">#REF!</definedName>
    <definedName name="_4252_00" localSheetId="12">#REF!</definedName>
    <definedName name="_4252_00" localSheetId="11">#REF!</definedName>
    <definedName name="_4252_00" localSheetId="10">#REF!</definedName>
    <definedName name="_4252_00" localSheetId="14">#REF!</definedName>
    <definedName name="_4252_00" localSheetId="4">#REF!</definedName>
    <definedName name="_4252_00" localSheetId="7">#REF!</definedName>
    <definedName name="_4252_00" localSheetId="9">#REF!</definedName>
    <definedName name="_4252_00">#REF!</definedName>
    <definedName name="_4252_01" localSheetId="6">#REF!</definedName>
    <definedName name="_4252_01" localSheetId="8">#REF!</definedName>
    <definedName name="_4252_01" localSheetId="15">#REF!</definedName>
    <definedName name="_4252_01" localSheetId="5">#REF!</definedName>
    <definedName name="_4252_01" localSheetId="13">#REF!</definedName>
    <definedName name="_4252_01" localSheetId="12">#REF!</definedName>
    <definedName name="_4252_01" localSheetId="11">#REF!</definedName>
    <definedName name="_4252_01" localSheetId="10">#REF!</definedName>
    <definedName name="_4252_01" localSheetId="14">#REF!</definedName>
    <definedName name="_4252_01" localSheetId="4">#REF!</definedName>
    <definedName name="_4252_01" localSheetId="7">#REF!</definedName>
    <definedName name="_4252_01" localSheetId="9">#REF!</definedName>
    <definedName name="_4252_01">#REF!</definedName>
    <definedName name="_4252_n" localSheetId="6">#REF!</definedName>
    <definedName name="_4252_n" localSheetId="8">#REF!</definedName>
    <definedName name="_4252_n" localSheetId="15">#REF!</definedName>
    <definedName name="_4252_n" localSheetId="5">#REF!</definedName>
    <definedName name="_4252_n" localSheetId="13">#REF!</definedName>
    <definedName name="_4252_n" localSheetId="12">#REF!</definedName>
    <definedName name="_4252_n" localSheetId="11">#REF!</definedName>
    <definedName name="_4252_n" localSheetId="10">#REF!</definedName>
    <definedName name="_4252_n" localSheetId="14">#REF!</definedName>
    <definedName name="_4252_n" localSheetId="4">#REF!</definedName>
    <definedName name="_4252_n" localSheetId="7">#REF!</definedName>
    <definedName name="_4252_n" localSheetId="9">#REF!</definedName>
    <definedName name="_4252_n">#REF!</definedName>
    <definedName name="_4253_00" localSheetId="6">#REF!</definedName>
    <definedName name="_4253_00" localSheetId="8">#REF!</definedName>
    <definedName name="_4253_00" localSheetId="15">#REF!</definedName>
    <definedName name="_4253_00" localSheetId="5">#REF!</definedName>
    <definedName name="_4253_00" localSheetId="13">#REF!</definedName>
    <definedName name="_4253_00" localSheetId="12">#REF!</definedName>
    <definedName name="_4253_00" localSheetId="11">#REF!</definedName>
    <definedName name="_4253_00" localSheetId="10">#REF!</definedName>
    <definedName name="_4253_00" localSheetId="14">#REF!</definedName>
    <definedName name="_4253_00" localSheetId="4">#REF!</definedName>
    <definedName name="_4253_00" localSheetId="7">#REF!</definedName>
    <definedName name="_4253_00" localSheetId="9">#REF!</definedName>
    <definedName name="_4253_00">#REF!</definedName>
    <definedName name="_4253_01" localSheetId="6">#REF!</definedName>
    <definedName name="_4253_01" localSheetId="8">#REF!</definedName>
    <definedName name="_4253_01" localSheetId="15">#REF!</definedName>
    <definedName name="_4253_01" localSheetId="5">#REF!</definedName>
    <definedName name="_4253_01" localSheetId="13">#REF!</definedName>
    <definedName name="_4253_01" localSheetId="12">#REF!</definedName>
    <definedName name="_4253_01" localSheetId="11">#REF!</definedName>
    <definedName name="_4253_01" localSheetId="10">#REF!</definedName>
    <definedName name="_4253_01" localSheetId="14">#REF!</definedName>
    <definedName name="_4253_01" localSheetId="4">#REF!</definedName>
    <definedName name="_4253_01" localSheetId="7">#REF!</definedName>
    <definedName name="_4253_01" localSheetId="9">#REF!</definedName>
    <definedName name="_4253_01">#REF!</definedName>
    <definedName name="_4253_n" localSheetId="6">#REF!</definedName>
    <definedName name="_4253_n" localSheetId="8">#REF!</definedName>
    <definedName name="_4253_n" localSheetId="15">#REF!</definedName>
    <definedName name="_4253_n" localSheetId="5">#REF!</definedName>
    <definedName name="_4253_n" localSheetId="13">#REF!</definedName>
    <definedName name="_4253_n" localSheetId="12">#REF!</definedName>
    <definedName name="_4253_n" localSheetId="11">#REF!</definedName>
    <definedName name="_4253_n" localSheetId="10">#REF!</definedName>
    <definedName name="_4253_n" localSheetId="14">#REF!</definedName>
    <definedName name="_4253_n" localSheetId="4">#REF!</definedName>
    <definedName name="_4253_n" localSheetId="7">#REF!</definedName>
    <definedName name="_4253_n" localSheetId="9">#REF!</definedName>
    <definedName name="_4253_n">#REF!</definedName>
    <definedName name="_4300_n" localSheetId="6">#REF!</definedName>
    <definedName name="_4300_n" localSheetId="8">#REF!</definedName>
    <definedName name="_4300_n" localSheetId="15">#REF!</definedName>
    <definedName name="_4300_n" localSheetId="5">#REF!</definedName>
    <definedName name="_4300_n" localSheetId="13">#REF!</definedName>
    <definedName name="_4300_n" localSheetId="12">#REF!</definedName>
    <definedName name="_4300_n" localSheetId="11">#REF!</definedName>
    <definedName name="_4300_n" localSheetId="10">#REF!</definedName>
    <definedName name="_4300_n" localSheetId="14">#REF!</definedName>
    <definedName name="_4300_n" localSheetId="4">#REF!</definedName>
    <definedName name="_4300_n" localSheetId="7">#REF!</definedName>
    <definedName name="_4300_n" localSheetId="9">#REF!</definedName>
    <definedName name="_4300_n">#REF!</definedName>
    <definedName name="_4302_00" localSheetId="6">#REF!</definedName>
    <definedName name="_4302_00" localSheetId="8">#REF!</definedName>
    <definedName name="_4302_00" localSheetId="15">#REF!</definedName>
    <definedName name="_4302_00" localSheetId="5">#REF!</definedName>
    <definedName name="_4302_00" localSheetId="13">#REF!</definedName>
    <definedName name="_4302_00" localSheetId="12">#REF!</definedName>
    <definedName name="_4302_00" localSheetId="11">#REF!</definedName>
    <definedName name="_4302_00" localSheetId="10">#REF!</definedName>
    <definedName name="_4302_00" localSheetId="14">#REF!</definedName>
    <definedName name="_4302_00" localSheetId="4">#REF!</definedName>
    <definedName name="_4302_00" localSheetId="7">#REF!</definedName>
    <definedName name="_4302_00" localSheetId="9">#REF!</definedName>
    <definedName name="_4302_00">#REF!</definedName>
    <definedName name="_4302_01" localSheetId="6">#REF!</definedName>
    <definedName name="_4302_01" localSheetId="8">#REF!</definedName>
    <definedName name="_4302_01" localSheetId="15">#REF!</definedName>
    <definedName name="_4302_01" localSheetId="5">#REF!</definedName>
    <definedName name="_4302_01" localSheetId="13">#REF!</definedName>
    <definedName name="_4302_01" localSheetId="12">#REF!</definedName>
    <definedName name="_4302_01" localSheetId="11">#REF!</definedName>
    <definedName name="_4302_01" localSheetId="10">#REF!</definedName>
    <definedName name="_4302_01" localSheetId="14">#REF!</definedName>
    <definedName name="_4302_01" localSheetId="4">#REF!</definedName>
    <definedName name="_4302_01" localSheetId="7">#REF!</definedName>
    <definedName name="_4302_01" localSheetId="9">#REF!</definedName>
    <definedName name="_4302_01">#REF!</definedName>
    <definedName name="_4302_n" localSheetId="6">#REF!</definedName>
    <definedName name="_4302_n" localSheetId="8">#REF!</definedName>
    <definedName name="_4302_n" localSheetId="15">#REF!</definedName>
    <definedName name="_4302_n" localSheetId="5">#REF!</definedName>
    <definedName name="_4302_n" localSheetId="13">#REF!</definedName>
    <definedName name="_4302_n" localSheetId="12">#REF!</definedName>
    <definedName name="_4302_n" localSheetId="11">#REF!</definedName>
    <definedName name="_4302_n" localSheetId="10">#REF!</definedName>
    <definedName name="_4302_n" localSheetId="14">#REF!</definedName>
    <definedName name="_4302_n" localSheetId="4">#REF!</definedName>
    <definedName name="_4302_n" localSheetId="7">#REF!</definedName>
    <definedName name="_4302_n" localSheetId="9">#REF!</definedName>
    <definedName name="_4302_n">#REF!</definedName>
    <definedName name="_4400_n" localSheetId="6">#REF!</definedName>
    <definedName name="_4400_n" localSheetId="8">#REF!</definedName>
    <definedName name="_4400_n" localSheetId="15">#REF!</definedName>
    <definedName name="_4400_n" localSheetId="5">#REF!</definedName>
    <definedName name="_4400_n" localSheetId="13">#REF!</definedName>
    <definedName name="_4400_n" localSheetId="12">#REF!</definedName>
    <definedName name="_4400_n" localSheetId="11">#REF!</definedName>
    <definedName name="_4400_n" localSheetId="10">#REF!</definedName>
    <definedName name="_4400_n" localSheetId="14">#REF!</definedName>
    <definedName name="_4400_n" localSheetId="4">#REF!</definedName>
    <definedName name="_4400_n" localSheetId="7">#REF!</definedName>
    <definedName name="_4400_n" localSheetId="9">#REF!</definedName>
    <definedName name="_4400_n">#REF!</definedName>
    <definedName name="_4401_00" localSheetId="6">#REF!</definedName>
    <definedName name="_4401_00" localSheetId="8">#REF!</definedName>
    <definedName name="_4401_00" localSheetId="15">#REF!</definedName>
    <definedName name="_4401_00" localSheetId="5">#REF!</definedName>
    <definedName name="_4401_00" localSheetId="13">#REF!</definedName>
    <definedName name="_4401_00" localSheetId="12">#REF!</definedName>
    <definedName name="_4401_00" localSheetId="11">#REF!</definedName>
    <definedName name="_4401_00" localSheetId="10">#REF!</definedName>
    <definedName name="_4401_00" localSheetId="14">#REF!</definedName>
    <definedName name="_4401_00" localSheetId="4">#REF!</definedName>
    <definedName name="_4401_00" localSheetId="7">#REF!</definedName>
    <definedName name="_4401_00" localSheetId="9">#REF!</definedName>
    <definedName name="_4401_00">#REF!</definedName>
    <definedName name="_4401_01" localSheetId="6">#REF!</definedName>
    <definedName name="_4401_01" localSheetId="8">#REF!</definedName>
    <definedName name="_4401_01" localSheetId="15">#REF!</definedName>
    <definedName name="_4401_01" localSheetId="5">#REF!</definedName>
    <definedName name="_4401_01" localSheetId="13">#REF!</definedName>
    <definedName name="_4401_01" localSheetId="12">#REF!</definedName>
    <definedName name="_4401_01" localSheetId="11">#REF!</definedName>
    <definedName name="_4401_01" localSheetId="10">#REF!</definedName>
    <definedName name="_4401_01" localSheetId="14">#REF!</definedName>
    <definedName name="_4401_01" localSheetId="4">#REF!</definedName>
    <definedName name="_4401_01" localSheetId="7">#REF!</definedName>
    <definedName name="_4401_01" localSheetId="9">#REF!</definedName>
    <definedName name="_4401_01">#REF!</definedName>
    <definedName name="_4401_n" localSheetId="6">#REF!</definedName>
    <definedName name="_4401_n" localSheetId="8">#REF!</definedName>
    <definedName name="_4401_n" localSheetId="15">#REF!</definedName>
    <definedName name="_4401_n" localSheetId="5">#REF!</definedName>
    <definedName name="_4401_n" localSheetId="13">#REF!</definedName>
    <definedName name="_4401_n" localSheetId="12">#REF!</definedName>
    <definedName name="_4401_n" localSheetId="11">#REF!</definedName>
    <definedName name="_4401_n" localSheetId="10">#REF!</definedName>
    <definedName name="_4401_n" localSheetId="14">#REF!</definedName>
    <definedName name="_4401_n" localSheetId="4">#REF!</definedName>
    <definedName name="_4401_n" localSheetId="7">#REF!</definedName>
    <definedName name="_4401_n" localSheetId="9">#REF!</definedName>
    <definedName name="_4401_n">#REF!</definedName>
    <definedName name="_4405_00" localSheetId="6">#REF!</definedName>
    <definedName name="_4405_00" localSheetId="8">#REF!</definedName>
    <definedName name="_4405_00" localSheetId="15">#REF!</definedName>
    <definedName name="_4405_00" localSheetId="5">#REF!</definedName>
    <definedName name="_4405_00" localSheetId="13">#REF!</definedName>
    <definedName name="_4405_00" localSheetId="12">#REF!</definedName>
    <definedName name="_4405_00" localSheetId="11">#REF!</definedName>
    <definedName name="_4405_00" localSheetId="10">#REF!</definedName>
    <definedName name="_4405_00" localSheetId="14">#REF!</definedName>
    <definedName name="_4405_00" localSheetId="4">#REF!</definedName>
    <definedName name="_4405_00" localSheetId="7">#REF!</definedName>
    <definedName name="_4405_00" localSheetId="9">#REF!</definedName>
    <definedName name="_4405_00">#REF!</definedName>
    <definedName name="_4405_01" localSheetId="6">#REF!</definedName>
    <definedName name="_4405_01" localSheetId="8">#REF!</definedName>
    <definedName name="_4405_01" localSheetId="15">#REF!</definedName>
    <definedName name="_4405_01" localSheetId="5">#REF!</definedName>
    <definedName name="_4405_01" localSheetId="13">#REF!</definedName>
    <definedName name="_4405_01" localSheetId="12">#REF!</definedName>
    <definedName name="_4405_01" localSheetId="11">#REF!</definedName>
    <definedName name="_4405_01" localSheetId="10">#REF!</definedName>
    <definedName name="_4405_01" localSheetId="14">#REF!</definedName>
    <definedName name="_4405_01" localSheetId="4">#REF!</definedName>
    <definedName name="_4405_01" localSheetId="7">#REF!</definedName>
    <definedName name="_4405_01" localSheetId="9">#REF!</definedName>
    <definedName name="_4405_01">#REF!</definedName>
    <definedName name="_4405_n" localSheetId="6">#REF!</definedName>
    <definedName name="_4405_n" localSheetId="8">#REF!</definedName>
    <definedName name="_4405_n" localSheetId="15">#REF!</definedName>
    <definedName name="_4405_n" localSheetId="5">#REF!</definedName>
    <definedName name="_4405_n" localSheetId="13">#REF!</definedName>
    <definedName name="_4405_n" localSheetId="12">#REF!</definedName>
    <definedName name="_4405_n" localSheetId="11">#REF!</definedName>
    <definedName name="_4405_n" localSheetId="10">#REF!</definedName>
    <definedName name="_4405_n" localSheetId="14">#REF!</definedName>
    <definedName name="_4405_n" localSheetId="4">#REF!</definedName>
    <definedName name="_4405_n" localSheetId="7">#REF!</definedName>
    <definedName name="_4405_n" localSheetId="9">#REF!</definedName>
    <definedName name="_4405_n">#REF!</definedName>
    <definedName name="_4411_00" localSheetId="6">#REF!</definedName>
    <definedName name="_4411_00" localSheetId="8">#REF!</definedName>
    <definedName name="_4411_00" localSheetId="15">#REF!</definedName>
    <definedName name="_4411_00" localSheetId="5">#REF!</definedName>
    <definedName name="_4411_00" localSheetId="13">#REF!</definedName>
    <definedName name="_4411_00" localSheetId="12">#REF!</definedName>
    <definedName name="_4411_00" localSheetId="11">#REF!</definedName>
    <definedName name="_4411_00" localSheetId="10">#REF!</definedName>
    <definedName name="_4411_00" localSheetId="14">#REF!</definedName>
    <definedName name="_4411_00" localSheetId="4">#REF!</definedName>
    <definedName name="_4411_00" localSheetId="7">#REF!</definedName>
    <definedName name="_4411_00" localSheetId="9">#REF!</definedName>
    <definedName name="_4411_00">#REF!</definedName>
    <definedName name="_4411_01" localSheetId="6">#REF!</definedName>
    <definedName name="_4411_01" localSheetId="8">#REF!</definedName>
    <definedName name="_4411_01" localSheetId="15">#REF!</definedName>
    <definedName name="_4411_01" localSheetId="5">#REF!</definedName>
    <definedName name="_4411_01" localSheetId="13">#REF!</definedName>
    <definedName name="_4411_01" localSheetId="12">#REF!</definedName>
    <definedName name="_4411_01" localSheetId="11">#REF!</definedName>
    <definedName name="_4411_01" localSheetId="10">#REF!</definedName>
    <definedName name="_4411_01" localSheetId="14">#REF!</definedName>
    <definedName name="_4411_01" localSheetId="4">#REF!</definedName>
    <definedName name="_4411_01" localSheetId="7">#REF!</definedName>
    <definedName name="_4411_01" localSheetId="9">#REF!</definedName>
    <definedName name="_4411_01">#REF!</definedName>
    <definedName name="_4411_n" localSheetId="6">#REF!</definedName>
    <definedName name="_4411_n" localSheetId="8">#REF!</definedName>
    <definedName name="_4411_n" localSheetId="15">#REF!</definedName>
    <definedName name="_4411_n" localSheetId="5">#REF!</definedName>
    <definedName name="_4411_n" localSheetId="13">#REF!</definedName>
    <definedName name="_4411_n" localSheetId="12">#REF!</definedName>
    <definedName name="_4411_n" localSheetId="11">#REF!</definedName>
    <definedName name="_4411_n" localSheetId="10">#REF!</definedName>
    <definedName name="_4411_n" localSheetId="14">#REF!</definedName>
    <definedName name="_4411_n" localSheetId="4">#REF!</definedName>
    <definedName name="_4411_n" localSheetId="7">#REF!</definedName>
    <definedName name="_4411_n" localSheetId="9">#REF!</definedName>
    <definedName name="_4411_n">#REF!</definedName>
    <definedName name="_4414_00" localSheetId="6">#REF!</definedName>
    <definedName name="_4414_00" localSheetId="8">#REF!</definedName>
    <definedName name="_4414_00" localSheetId="15">#REF!</definedName>
    <definedName name="_4414_00" localSheetId="5">#REF!</definedName>
    <definedName name="_4414_00" localSheetId="13">#REF!</definedName>
    <definedName name="_4414_00" localSheetId="12">#REF!</definedName>
    <definedName name="_4414_00" localSheetId="11">#REF!</definedName>
    <definedName name="_4414_00" localSheetId="10">#REF!</definedName>
    <definedName name="_4414_00" localSheetId="14">#REF!</definedName>
    <definedName name="_4414_00" localSheetId="4">#REF!</definedName>
    <definedName name="_4414_00" localSheetId="7">#REF!</definedName>
    <definedName name="_4414_00" localSheetId="9">#REF!</definedName>
    <definedName name="_4414_00">#REF!</definedName>
    <definedName name="_4414_01" localSheetId="6">#REF!</definedName>
    <definedName name="_4414_01" localSheetId="8">#REF!</definedName>
    <definedName name="_4414_01" localSheetId="15">#REF!</definedName>
    <definedName name="_4414_01" localSheetId="5">#REF!</definedName>
    <definedName name="_4414_01" localSheetId="13">#REF!</definedName>
    <definedName name="_4414_01" localSheetId="12">#REF!</definedName>
    <definedName name="_4414_01" localSheetId="11">#REF!</definedName>
    <definedName name="_4414_01" localSheetId="10">#REF!</definedName>
    <definedName name="_4414_01" localSheetId="14">#REF!</definedName>
    <definedName name="_4414_01" localSheetId="4">#REF!</definedName>
    <definedName name="_4414_01" localSheetId="7">#REF!</definedName>
    <definedName name="_4414_01" localSheetId="9">#REF!</definedName>
    <definedName name="_4414_01">#REF!</definedName>
    <definedName name="_4414_n" localSheetId="6">#REF!</definedName>
    <definedName name="_4414_n" localSheetId="8">#REF!</definedName>
    <definedName name="_4414_n" localSheetId="15">#REF!</definedName>
    <definedName name="_4414_n" localSheetId="5">#REF!</definedName>
    <definedName name="_4414_n" localSheetId="13">#REF!</definedName>
    <definedName name="_4414_n" localSheetId="12">#REF!</definedName>
    <definedName name="_4414_n" localSheetId="11">#REF!</definedName>
    <definedName name="_4414_n" localSheetId="10">#REF!</definedName>
    <definedName name="_4414_n" localSheetId="14">#REF!</definedName>
    <definedName name="_4414_n" localSheetId="4">#REF!</definedName>
    <definedName name="_4414_n" localSheetId="7">#REF!</definedName>
    <definedName name="_4414_n" localSheetId="9">#REF!</definedName>
    <definedName name="_4414_n">#REF!</definedName>
    <definedName name="_4417_00" localSheetId="6">#REF!</definedName>
    <definedName name="_4417_00" localSheetId="8">#REF!</definedName>
    <definedName name="_4417_00" localSheetId="15">#REF!</definedName>
    <definedName name="_4417_00" localSheetId="5">#REF!</definedName>
    <definedName name="_4417_00" localSheetId="13">#REF!</definedName>
    <definedName name="_4417_00" localSheetId="12">#REF!</definedName>
    <definedName name="_4417_00" localSheetId="11">#REF!</definedName>
    <definedName name="_4417_00" localSheetId="10">#REF!</definedName>
    <definedName name="_4417_00" localSheetId="14">#REF!</definedName>
    <definedName name="_4417_00" localSheetId="4">#REF!</definedName>
    <definedName name="_4417_00" localSheetId="7">#REF!</definedName>
    <definedName name="_4417_00" localSheetId="9">#REF!</definedName>
    <definedName name="_4417_00">#REF!</definedName>
    <definedName name="_4417_01" localSheetId="6">#REF!</definedName>
    <definedName name="_4417_01" localSheetId="8">#REF!</definedName>
    <definedName name="_4417_01" localSheetId="15">#REF!</definedName>
    <definedName name="_4417_01" localSheetId="5">#REF!</definedName>
    <definedName name="_4417_01" localSheetId="13">#REF!</definedName>
    <definedName name="_4417_01" localSheetId="12">#REF!</definedName>
    <definedName name="_4417_01" localSheetId="11">#REF!</definedName>
    <definedName name="_4417_01" localSheetId="10">#REF!</definedName>
    <definedName name="_4417_01" localSheetId="14">#REF!</definedName>
    <definedName name="_4417_01" localSheetId="4">#REF!</definedName>
    <definedName name="_4417_01" localSheetId="7">#REF!</definedName>
    <definedName name="_4417_01" localSheetId="9">#REF!</definedName>
    <definedName name="_4417_01">#REF!</definedName>
    <definedName name="_4417_n" localSheetId="6">#REF!</definedName>
    <definedName name="_4417_n" localSheetId="8">#REF!</definedName>
    <definedName name="_4417_n" localSheetId="15">#REF!</definedName>
    <definedName name="_4417_n" localSheetId="5">#REF!</definedName>
    <definedName name="_4417_n" localSheetId="13">#REF!</definedName>
    <definedName name="_4417_n" localSheetId="12">#REF!</definedName>
    <definedName name="_4417_n" localSheetId="11">#REF!</definedName>
    <definedName name="_4417_n" localSheetId="10">#REF!</definedName>
    <definedName name="_4417_n" localSheetId="14">#REF!</definedName>
    <definedName name="_4417_n" localSheetId="4">#REF!</definedName>
    <definedName name="_4417_n" localSheetId="7">#REF!</definedName>
    <definedName name="_4417_n" localSheetId="9">#REF!</definedName>
    <definedName name="_4417_n">#REF!</definedName>
    <definedName name="_4420_00" localSheetId="6">#REF!</definedName>
    <definedName name="_4420_00" localSheetId="8">#REF!</definedName>
    <definedName name="_4420_00" localSheetId="15">#REF!</definedName>
    <definedName name="_4420_00" localSheetId="5">#REF!</definedName>
    <definedName name="_4420_00" localSheetId="13">#REF!</definedName>
    <definedName name="_4420_00" localSheetId="12">#REF!</definedName>
    <definedName name="_4420_00" localSheetId="11">#REF!</definedName>
    <definedName name="_4420_00" localSheetId="10">#REF!</definedName>
    <definedName name="_4420_00" localSheetId="14">#REF!</definedName>
    <definedName name="_4420_00" localSheetId="4">#REF!</definedName>
    <definedName name="_4420_00" localSheetId="7">#REF!</definedName>
    <definedName name="_4420_00" localSheetId="9">#REF!</definedName>
    <definedName name="_4420_00">#REF!</definedName>
    <definedName name="_4420_01" localSheetId="6">#REF!</definedName>
    <definedName name="_4420_01" localSheetId="8">#REF!</definedName>
    <definedName name="_4420_01" localSheetId="15">#REF!</definedName>
    <definedName name="_4420_01" localSheetId="5">#REF!</definedName>
    <definedName name="_4420_01" localSheetId="13">#REF!</definedName>
    <definedName name="_4420_01" localSheetId="12">#REF!</definedName>
    <definedName name="_4420_01" localSheetId="11">#REF!</definedName>
    <definedName name="_4420_01" localSheetId="10">#REF!</definedName>
    <definedName name="_4420_01" localSheetId="14">#REF!</definedName>
    <definedName name="_4420_01" localSheetId="4">#REF!</definedName>
    <definedName name="_4420_01" localSheetId="7">#REF!</definedName>
    <definedName name="_4420_01" localSheetId="9">#REF!</definedName>
    <definedName name="_4420_01">#REF!</definedName>
    <definedName name="_4420_n" localSheetId="6">#REF!</definedName>
    <definedName name="_4420_n" localSheetId="8">#REF!</definedName>
    <definedName name="_4420_n" localSheetId="15">#REF!</definedName>
    <definedName name="_4420_n" localSheetId="5">#REF!</definedName>
    <definedName name="_4420_n" localSheetId="13">#REF!</definedName>
    <definedName name="_4420_n" localSheetId="12">#REF!</definedName>
    <definedName name="_4420_n" localSheetId="11">#REF!</definedName>
    <definedName name="_4420_n" localSheetId="10">#REF!</definedName>
    <definedName name="_4420_n" localSheetId="14">#REF!</definedName>
    <definedName name="_4420_n" localSheetId="4">#REF!</definedName>
    <definedName name="_4420_n" localSheetId="7">#REF!</definedName>
    <definedName name="_4420_n" localSheetId="9">#REF!</definedName>
    <definedName name="_4420_n">#REF!</definedName>
    <definedName name="_4424_00" localSheetId="6">#REF!</definedName>
    <definedName name="_4424_00" localSheetId="8">#REF!</definedName>
    <definedName name="_4424_00" localSheetId="15">#REF!</definedName>
    <definedName name="_4424_00" localSheetId="5">#REF!</definedName>
    <definedName name="_4424_00" localSheetId="13">#REF!</definedName>
    <definedName name="_4424_00" localSheetId="12">#REF!</definedName>
    <definedName name="_4424_00" localSheetId="11">#REF!</definedName>
    <definedName name="_4424_00" localSheetId="10">#REF!</definedName>
    <definedName name="_4424_00" localSheetId="14">#REF!</definedName>
    <definedName name="_4424_00" localSheetId="4">#REF!</definedName>
    <definedName name="_4424_00" localSheetId="7">#REF!</definedName>
    <definedName name="_4424_00" localSheetId="9">#REF!</definedName>
    <definedName name="_4424_00">#REF!</definedName>
    <definedName name="_4424_01" localSheetId="6">#REF!</definedName>
    <definedName name="_4424_01" localSheetId="8">#REF!</definedName>
    <definedName name="_4424_01" localSheetId="15">#REF!</definedName>
    <definedName name="_4424_01" localSheetId="5">#REF!</definedName>
    <definedName name="_4424_01" localSheetId="13">#REF!</definedName>
    <definedName name="_4424_01" localSheetId="12">#REF!</definedName>
    <definedName name="_4424_01" localSheetId="11">#REF!</definedName>
    <definedName name="_4424_01" localSheetId="10">#REF!</definedName>
    <definedName name="_4424_01" localSheetId="14">#REF!</definedName>
    <definedName name="_4424_01" localSheetId="4">#REF!</definedName>
    <definedName name="_4424_01" localSheetId="7">#REF!</definedName>
    <definedName name="_4424_01" localSheetId="9">#REF!</definedName>
    <definedName name="_4424_01">#REF!</definedName>
    <definedName name="_4424_n" localSheetId="6">#REF!</definedName>
    <definedName name="_4424_n" localSheetId="8">#REF!</definedName>
    <definedName name="_4424_n" localSheetId="15">#REF!</definedName>
    <definedName name="_4424_n" localSheetId="5">#REF!</definedName>
    <definedName name="_4424_n" localSheetId="13">#REF!</definedName>
    <definedName name="_4424_n" localSheetId="12">#REF!</definedName>
    <definedName name="_4424_n" localSheetId="11">#REF!</definedName>
    <definedName name="_4424_n" localSheetId="10">#REF!</definedName>
    <definedName name="_4424_n" localSheetId="14">#REF!</definedName>
    <definedName name="_4424_n" localSheetId="4">#REF!</definedName>
    <definedName name="_4424_n" localSheetId="7">#REF!</definedName>
    <definedName name="_4424_n" localSheetId="9">#REF!</definedName>
    <definedName name="_4424_n">#REF!</definedName>
    <definedName name="_443333" hidden="1">'[19]Prelim Cost'!$B$31:$L$31</definedName>
    <definedName name="_4449_00" localSheetId="6">#REF!</definedName>
    <definedName name="_4449_00" localSheetId="8">#REF!</definedName>
    <definedName name="_4449_00" localSheetId="15">#REF!</definedName>
    <definedName name="_4449_00" localSheetId="5">#REF!</definedName>
    <definedName name="_4449_00" localSheetId="13">#REF!</definedName>
    <definedName name="_4449_00" localSheetId="12">#REF!</definedName>
    <definedName name="_4449_00" localSheetId="11">#REF!</definedName>
    <definedName name="_4449_00" localSheetId="10">#REF!</definedName>
    <definedName name="_4449_00" localSheetId="14">#REF!</definedName>
    <definedName name="_4449_00" localSheetId="4">#REF!</definedName>
    <definedName name="_4449_00" localSheetId="7">#REF!</definedName>
    <definedName name="_4449_00" localSheetId="9">#REF!</definedName>
    <definedName name="_4449_00">#REF!</definedName>
    <definedName name="_4449_01" localSheetId="6">#REF!</definedName>
    <definedName name="_4449_01" localSheetId="8">#REF!</definedName>
    <definedName name="_4449_01" localSheetId="15">#REF!</definedName>
    <definedName name="_4449_01" localSheetId="5">#REF!</definedName>
    <definedName name="_4449_01" localSheetId="13">#REF!</definedName>
    <definedName name="_4449_01" localSheetId="12">#REF!</definedName>
    <definedName name="_4449_01" localSheetId="11">#REF!</definedName>
    <definedName name="_4449_01" localSheetId="10">#REF!</definedName>
    <definedName name="_4449_01" localSheetId="14">#REF!</definedName>
    <definedName name="_4449_01" localSheetId="4">#REF!</definedName>
    <definedName name="_4449_01" localSheetId="7">#REF!</definedName>
    <definedName name="_4449_01" localSheetId="9">#REF!</definedName>
    <definedName name="_4449_01">#REF!</definedName>
    <definedName name="_4449_n" localSheetId="6">#REF!</definedName>
    <definedName name="_4449_n" localSheetId="8">#REF!</definedName>
    <definedName name="_4449_n" localSheetId="15">#REF!</definedName>
    <definedName name="_4449_n" localSheetId="5">#REF!</definedName>
    <definedName name="_4449_n" localSheetId="13">#REF!</definedName>
    <definedName name="_4449_n" localSheetId="12">#REF!</definedName>
    <definedName name="_4449_n" localSheetId="11">#REF!</definedName>
    <definedName name="_4449_n" localSheetId="10">#REF!</definedName>
    <definedName name="_4449_n" localSheetId="14">#REF!</definedName>
    <definedName name="_4449_n" localSheetId="4">#REF!</definedName>
    <definedName name="_4449_n" localSheetId="7">#REF!</definedName>
    <definedName name="_4449_n" localSheetId="9">#REF!</definedName>
    <definedName name="_4449_n">#REF!</definedName>
    <definedName name="_4450_00" localSheetId="6">#REF!</definedName>
    <definedName name="_4450_00" localSheetId="8">#REF!</definedName>
    <definedName name="_4450_00" localSheetId="15">#REF!</definedName>
    <definedName name="_4450_00" localSheetId="5">#REF!</definedName>
    <definedName name="_4450_00" localSheetId="13">#REF!</definedName>
    <definedName name="_4450_00" localSheetId="12">#REF!</definedName>
    <definedName name="_4450_00" localSheetId="11">#REF!</definedName>
    <definedName name="_4450_00" localSheetId="10">#REF!</definedName>
    <definedName name="_4450_00" localSheetId="14">#REF!</definedName>
    <definedName name="_4450_00" localSheetId="4">#REF!</definedName>
    <definedName name="_4450_00" localSheetId="7">#REF!</definedName>
    <definedName name="_4450_00" localSheetId="9">#REF!</definedName>
    <definedName name="_4450_00">#REF!</definedName>
    <definedName name="_4450_01" localSheetId="6">#REF!</definedName>
    <definedName name="_4450_01" localSheetId="8">#REF!</definedName>
    <definedName name="_4450_01" localSheetId="15">#REF!</definedName>
    <definedName name="_4450_01" localSheetId="5">#REF!</definedName>
    <definedName name="_4450_01" localSheetId="13">#REF!</definedName>
    <definedName name="_4450_01" localSheetId="12">#REF!</definedName>
    <definedName name="_4450_01" localSheetId="11">#REF!</definedName>
    <definedName name="_4450_01" localSheetId="10">#REF!</definedName>
    <definedName name="_4450_01" localSheetId="14">#REF!</definedName>
    <definedName name="_4450_01" localSheetId="4">#REF!</definedName>
    <definedName name="_4450_01" localSheetId="7">#REF!</definedName>
    <definedName name="_4450_01" localSheetId="9">#REF!</definedName>
    <definedName name="_4450_01">#REF!</definedName>
    <definedName name="_4450_n" localSheetId="6">#REF!</definedName>
    <definedName name="_4450_n" localSheetId="8">#REF!</definedName>
    <definedName name="_4450_n" localSheetId="15">#REF!</definedName>
    <definedName name="_4450_n" localSheetId="5">#REF!</definedName>
    <definedName name="_4450_n" localSheetId="13">#REF!</definedName>
    <definedName name="_4450_n" localSheetId="12">#REF!</definedName>
    <definedName name="_4450_n" localSheetId="11">#REF!</definedName>
    <definedName name="_4450_n" localSheetId="10">#REF!</definedName>
    <definedName name="_4450_n" localSheetId="14">#REF!</definedName>
    <definedName name="_4450_n" localSheetId="4">#REF!</definedName>
    <definedName name="_4450_n" localSheetId="7">#REF!</definedName>
    <definedName name="_4450_n" localSheetId="9">#REF!</definedName>
    <definedName name="_4450_n">#REF!</definedName>
    <definedName name="_4490_n" localSheetId="6">#REF!</definedName>
    <definedName name="_4490_n" localSheetId="8">#REF!</definedName>
    <definedName name="_4490_n" localSheetId="15">#REF!</definedName>
    <definedName name="_4490_n" localSheetId="5">#REF!</definedName>
    <definedName name="_4490_n" localSheetId="13">#REF!</definedName>
    <definedName name="_4490_n" localSheetId="12">#REF!</definedName>
    <definedName name="_4490_n" localSheetId="11">#REF!</definedName>
    <definedName name="_4490_n" localSheetId="10">#REF!</definedName>
    <definedName name="_4490_n" localSheetId="14">#REF!</definedName>
    <definedName name="_4490_n" localSheetId="4">#REF!</definedName>
    <definedName name="_4490_n" localSheetId="7">#REF!</definedName>
    <definedName name="_4490_n" localSheetId="9">#REF!</definedName>
    <definedName name="_4490_n">#REF!</definedName>
    <definedName name="_4491_00" localSheetId="6">#REF!</definedName>
    <definedName name="_4491_00" localSheetId="8">#REF!</definedName>
    <definedName name="_4491_00" localSheetId="15">#REF!</definedName>
    <definedName name="_4491_00" localSheetId="5">#REF!</definedName>
    <definedName name="_4491_00" localSheetId="13">#REF!</definedName>
    <definedName name="_4491_00" localSheetId="12">#REF!</definedName>
    <definedName name="_4491_00" localSheetId="11">#REF!</definedName>
    <definedName name="_4491_00" localSheetId="10">#REF!</definedName>
    <definedName name="_4491_00" localSheetId="14">#REF!</definedName>
    <definedName name="_4491_00" localSheetId="4">#REF!</definedName>
    <definedName name="_4491_00" localSheetId="7">#REF!</definedName>
    <definedName name="_4491_00" localSheetId="9">#REF!</definedName>
    <definedName name="_4491_00">#REF!</definedName>
    <definedName name="_4491_01" localSheetId="6">#REF!</definedName>
    <definedName name="_4491_01" localSheetId="8">#REF!</definedName>
    <definedName name="_4491_01" localSheetId="15">#REF!</definedName>
    <definedName name="_4491_01" localSheetId="5">#REF!</definedName>
    <definedName name="_4491_01" localSheetId="13">#REF!</definedName>
    <definedName name="_4491_01" localSheetId="12">#REF!</definedName>
    <definedName name="_4491_01" localSheetId="11">#REF!</definedName>
    <definedName name="_4491_01" localSheetId="10">#REF!</definedName>
    <definedName name="_4491_01" localSheetId="14">#REF!</definedName>
    <definedName name="_4491_01" localSheetId="4">#REF!</definedName>
    <definedName name="_4491_01" localSheetId="7">#REF!</definedName>
    <definedName name="_4491_01" localSheetId="9">#REF!</definedName>
    <definedName name="_4491_01">#REF!</definedName>
    <definedName name="_4491_n" localSheetId="6">#REF!</definedName>
    <definedName name="_4491_n" localSheetId="8">#REF!</definedName>
    <definedName name="_4491_n" localSheetId="15">#REF!</definedName>
    <definedName name="_4491_n" localSheetId="5">#REF!</definedName>
    <definedName name="_4491_n" localSheetId="13">#REF!</definedName>
    <definedName name="_4491_n" localSheetId="12">#REF!</definedName>
    <definedName name="_4491_n" localSheetId="11">#REF!</definedName>
    <definedName name="_4491_n" localSheetId="10">#REF!</definedName>
    <definedName name="_4491_n" localSheetId="14">#REF!</definedName>
    <definedName name="_4491_n" localSheetId="4">#REF!</definedName>
    <definedName name="_4491_n" localSheetId="7">#REF!</definedName>
    <definedName name="_4491_n" localSheetId="9">#REF!</definedName>
    <definedName name="_4491_n">#REF!</definedName>
    <definedName name="_4500_n" localSheetId="6">#REF!</definedName>
    <definedName name="_4500_n" localSheetId="8">#REF!</definedName>
    <definedName name="_4500_n" localSheetId="15">#REF!</definedName>
    <definedName name="_4500_n" localSheetId="5">#REF!</definedName>
    <definedName name="_4500_n" localSheetId="13">#REF!</definedName>
    <definedName name="_4500_n" localSheetId="12">#REF!</definedName>
    <definedName name="_4500_n" localSheetId="11">#REF!</definedName>
    <definedName name="_4500_n" localSheetId="10">#REF!</definedName>
    <definedName name="_4500_n" localSheetId="14">#REF!</definedName>
    <definedName name="_4500_n" localSheetId="4">#REF!</definedName>
    <definedName name="_4500_n" localSheetId="7">#REF!</definedName>
    <definedName name="_4500_n" localSheetId="9">#REF!</definedName>
    <definedName name="_4500_n">#REF!</definedName>
    <definedName name="_4510_00" localSheetId="6">#REF!</definedName>
    <definedName name="_4510_00" localSheetId="8">#REF!</definedName>
    <definedName name="_4510_00" localSheetId="15">#REF!</definedName>
    <definedName name="_4510_00" localSheetId="5">#REF!</definedName>
    <definedName name="_4510_00" localSheetId="13">#REF!</definedName>
    <definedName name="_4510_00" localSheetId="12">#REF!</definedName>
    <definedName name="_4510_00" localSheetId="11">#REF!</definedName>
    <definedName name="_4510_00" localSheetId="10">#REF!</definedName>
    <definedName name="_4510_00" localSheetId="14">#REF!</definedName>
    <definedName name="_4510_00" localSheetId="4">#REF!</definedName>
    <definedName name="_4510_00" localSheetId="7">#REF!</definedName>
    <definedName name="_4510_00" localSheetId="9">#REF!</definedName>
    <definedName name="_4510_00">#REF!</definedName>
    <definedName name="_4510_01" localSheetId="6">#REF!</definedName>
    <definedName name="_4510_01" localSheetId="8">#REF!</definedName>
    <definedName name="_4510_01" localSheetId="15">#REF!</definedName>
    <definedName name="_4510_01" localSheetId="5">#REF!</definedName>
    <definedName name="_4510_01" localSheetId="13">#REF!</definedName>
    <definedName name="_4510_01" localSheetId="12">#REF!</definedName>
    <definedName name="_4510_01" localSheetId="11">#REF!</definedName>
    <definedName name="_4510_01" localSheetId="10">#REF!</definedName>
    <definedName name="_4510_01" localSheetId="14">#REF!</definedName>
    <definedName name="_4510_01" localSheetId="4">#REF!</definedName>
    <definedName name="_4510_01" localSheetId="7">#REF!</definedName>
    <definedName name="_4510_01" localSheetId="9">#REF!</definedName>
    <definedName name="_4510_01">#REF!</definedName>
    <definedName name="_4510_l" localSheetId="6">#REF!</definedName>
    <definedName name="_4510_l" localSheetId="8">#REF!</definedName>
    <definedName name="_4510_l" localSheetId="15">#REF!</definedName>
    <definedName name="_4510_l" localSheetId="5">#REF!</definedName>
    <definedName name="_4510_l" localSheetId="13">#REF!</definedName>
    <definedName name="_4510_l" localSheetId="12">#REF!</definedName>
    <definedName name="_4510_l" localSheetId="11">#REF!</definedName>
    <definedName name="_4510_l" localSheetId="10">#REF!</definedName>
    <definedName name="_4510_l" localSheetId="14">#REF!</definedName>
    <definedName name="_4510_l" localSheetId="4">#REF!</definedName>
    <definedName name="_4510_l" localSheetId="7">#REF!</definedName>
    <definedName name="_4510_l" localSheetId="9">#REF!</definedName>
    <definedName name="_4510_l">#REF!</definedName>
    <definedName name="_4510_n" localSheetId="6">#REF!</definedName>
    <definedName name="_4510_n" localSheetId="8">#REF!</definedName>
    <definedName name="_4510_n" localSheetId="15">#REF!</definedName>
    <definedName name="_4510_n" localSheetId="5">#REF!</definedName>
    <definedName name="_4510_n" localSheetId="13">#REF!</definedName>
    <definedName name="_4510_n" localSheetId="12">#REF!</definedName>
    <definedName name="_4510_n" localSheetId="11">#REF!</definedName>
    <definedName name="_4510_n" localSheetId="10">#REF!</definedName>
    <definedName name="_4510_n" localSheetId="14">#REF!</definedName>
    <definedName name="_4510_n" localSheetId="4">#REF!</definedName>
    <definedName name="_4510_n" localSheetId="7">#REF!</definedName>
    <definedName name="_4510_n" localSheetId="9">#REF!</definedName>
    <definedName name="_4510_n">#REF!</definedName>
    <definedName name="_4530_00" localSheetId="6">#REF!</definedName>
    <definedName name="_4530_00" localSheetId="8">#REF!</definedName>
    <definedName name="_4530_00" localSheetId="15">#REF!</definedName>
    <definedName name="_4530_00" localSheetId="5">#REF!</definedName>
    <definedName name="_4530_00" localSheetId="13">#REF!</definedName>
    <definedName name="_4530_00" localSheetId="12">#REF!</definedName>
    <definedName name="_4530_00" localSheetId="11">#REF!</definedName>
    <definedName name="_4530_00" localSheetId="10">#REF!</definedName>
    <definedName name="_4530_00" localSheetId="14">#REF!</definedName>
    <definedName name="_4530_00" localSheetId="4">#REF!</definedName>
    <definedName name="_4530_00" localSheetId="7">#REF!</definedName>
    <definedName name="_4530_00" localSheetId="9">#REF!</definedName>
    <definedName name="_4530_00">#REF!</definedName>
    <definedName name="_4530_01" localSheetId="6">#REF!</definedName>
    <definedName name="_4530_01" localSheetId="8">#REF!</definedName>
    <definedName name="_4530_01" localSheetId="15">#REF!</definedName>
    <definedName name="_4530_01" localSheetId="5">#REF!</definedName>
    <definedName name="_4530_01" localSheetId="13">#REF!</definedName>
    <definedName name="_4530_01" localSheetId="12">#REF!</definedName>
    <definedName name="_4530_01" localSheetId="11">#REF!</definedName>
    <definedName name="_4530_01" localSheetId="10">#REF!</definedName>
    <definedName name="_4530_01" localSheetId="14">#REF!</definedName>
    <definedName name="_4530_01" localSheetId="4">#REF!</definedName>
    <definedName name="_4530_01" localSheetId="7">#REF!</definedName>
    <definedName name="_4530_01" localSheetId="9">#REF!</definedName>
    <definedName name="_4530_01">#REF!</definedName>
    <definedName name="_4530_n" localSheetId="6">#REF!</definedName>
    <definedName name="_4530_n" localSheetId="8">#REF!</definedName>
    <definedName name="_4530_n" localSheetId="15">#REF!</definedName>
    <definedName name="_4530_n" localSheetId="5">#REF!</definedName>
    <definedName name="_4530_n" localSheetId="13">#REF!</definedName>
    <definedName name="_4530_n" localSheetId="12">#REF!</definedName>
    <definedName name="_4530_n" localSheetId="11">#REF!</definedName>
    <definedName name="_4530_n" localSheetId="10">#REF!</definedName>
    <definedName name="_4530_n" localSheetId="14">#REF!</definedName>
    <definedName name="_4530_n" localSheetId="4">#REF!</definedName>
    <definedName name="_4530_n" localSheetId="7">#REF!</definedName>
    <definedName name="_4530_n" localSheetId="9">#REF!</definedName>
    <definedName name="_4530_n">#REF!</definedName>
    <definedName name="_4600_n" localSheetId="6">#REF!</definedName>
    <definedName name="_4600_n" localSheetId="8">#REF!</definedName>
    <definedName name="_4600_n" localSheetId="15">#REF!</definedName>
    <definedName name="_4600_n" localSheetId="5">#REF!</definedName>
    <definedName name="_4600_n" localSheetId="13">#REF!</definedName>
    <definedName name="_4600_n" localSheetId="12">#REF!</definedName>
    <definedName name="_4600_n" localSheetId="11">#REF!</definedName>
    <definedName name="_4600_n" localSheetId="10">#REF!</definedName>
    <definedName name="_4600_n" localSheetId="14">#REF!</definedName>
    <definedName name="_4600_n" localSheetId="4">#REF!</definedName>
    <definedName name="_4600_n" localSheetId="7">#REF!</definedName>
    <definedName name="_4600_n" localSheetId="9">#REF!</definedName>
    <definedName name="_4600_n">#REF!</definedName>
    <definedName name="_4601_00" localSheetId="6">#REF!</definedName>
    <definedName name="_4601_00" localSheetId="8">#REF!</definedName>
    <definedName name="_4601_00" localSheetId="15">#REF!</definedName>
    <definedName name="_4601_00" localSheetId="5">#REF!</definedName>
    <definedName name="_4601_00" localSheetId="13">#REF!</definedName>
    <definedName name="_4601_00" localSheetId="12">#REF!</definedName>
    <definedName name="_4601_00" localSheetId="11">#REF!</definedName>
    <definedName name="_4601_00" localSheetId="10">#REF!</definedName>
    <definedName name="_4601_00" localSheetId="14">#REF!</definedName>
    <definedName name="_4601_00" localSheetId="4">#REF!</definedName>
    <definedName name="_4601_00" localSheetId="7">#REF!</definedName>
    <definedName name="_4601_00" localSheetId="9">#REF!</definedName>
    <definedName name="_4601_00">#REF!</definedName>
    <definedName name="_4601_01" localSheetId="6">#REF!</definedName>
    <definedName name="_4601_01" localSheetId="8">#REF!</definedName>
    <definedName name="_4601_01" localSheetId="15">#REF!</definedName>
    <definedName name="_4601_01" localSheetId="5">#REF!</definedName>
    <definedName name="_4601_01" localSheetId="13">#REF!</definedName>
    <definedName name="_4601_01" localSheetId="12">#REF!</definedName>
    <definedName name="_4601_01" localSheetId="11">#REF!</definedName>
    <definedName name="_4601_01" localSheetId="10">#REF!</definedName>
    <definedName name="_4601_01" localSheetId="14">#REF!</definedName>
    <definedName name="_4601_01" localSheetId="4">#REF!</definedName>
    <definedName name="_4601_01" localSheetId="7">#REF!</definedName>
    <definedName name="_4601_01" localSheetId="9">#REF!</definedName>
    <definedName name="_4601_01">#REF!</definedName>
    <definedName name="_4601_n" localSheetId="6">#REF!</definedName>
    <definedName name="_4601_n" localSheetId="8">#REF!</definedName>
    <definedName name="_4601_n" localSheetId="15">#REF!</definedName>
    <definedName name="_4601_n" localSheetId="5">#REF!</definedName>
    <definedName name="_4601_n" localSheetId="13">#REF!</definedName>
    <definedName name="_4601_n" localSheetId="12">#REF!</definedName>
    <definedName name="_4601_n" localSheetId="11">#REF!</definedName>
    <definedName name="_4601_n" localSheetId="10">#REF!</definedName>
    <definedName name="_4601_n" localSheetId="14">#REF!</definedName>
    <definedName name="_4601_n" localSheetId="4">#REF!</definedName>
    <definedName name="_4601_n" localSheetId="7">#REF!</definedName>
    <definedName name="_4601_n" localSheetId="9">#REF!</definedName>
    <definedName name="_4601_n">#REF!</definedName>
    <definedName name="_4603_00" localSheetId="6">#REF!</definedName>
    <definedName name="_4603_00" localSheetId="8">#REF!</definedName>
    <definedName name="_4603_00" localSheetId="15">#REF!</definedName>
    <definedName name="_4603_00" localSheetId="5">#REF!</definedName>
    <definedName name="_4603_00" localSheetId="13">#REF!</definedName>
    <definedName name="_4603_00" localSheetId="12">#REF!</definedName>
    <definedName name="_4603_00" localSheetId="11">#REF!</definedName>
    <definedName name="_4603_00" localSheetId="10">#REF!</definedName>
    <definedName name="_4603_00" localSheetId="14">#REF!</definedName>
    <definedName name="_4603_00" localSheetId="4">#REF!</definedName>
    <definedName name="_4603_00" localSheetId="7">#REF!</definedName>
    <definedName name="_4603_00" localSheetId="9">#REF!</definedName>
    <definedName name="_4603_00">#REF!</definedName>
    <definedName name="_4603_01" localSheetId="6">#REF!</definedName>
    <definedName name="_4603_01" localSheetId="8">#REF!</definedName>
    <definedName name="_4603_01" localSheetId="15">#REF!</definedName>
    <definedName name="_4603_01" localSheetId="5">#REF!</definedName>
    <definedName name="_4603_01" localSheetId="13">#REF!</definedName>
    <definedName name="_4603_01" localSheetId="12">#REF!</definedName>
    <definedName name="_4603_01" localSheetId="11">#REF!</definedName>
    <definedName name="_4603_01" localSheetId="10">#REF!</definedName>
    <definedName name="_4603_01" localSheetId="14">#REF!</definedName>
    <definedName name="_4603_01" localSheetId="4">#REF!</definedName>
    <definedName name="_4603_01" localSheetId="7">#REF!</definedName>
    <definedName name="_4603_01" localSheetId="9">#REF!</definedName>
    <definedName name="_4603_01">#REF!</definedName>
    <definedName name="_4603_n" localSheetId="6">#REF!</definedName>
    <definedName name="_4603_n" localSheetId="8">#REF!</definedName>
    <definedName name="_4603_n" localSheetId="15">#REF!</definedName>
    <definedName name="_4603_n" localSheetId="5">#REF!</definedName>
    <definedName name="_4603_n" localSheetId="13">#REF!</definedName>
    <definedName name="_4603_n" localSheetId="12">#REF!</definedName>
    <definedName name="_4603_n" localSheetId="11">#REF!</definedName>
    <definedName name="_4603_n" localSheetId="10">#REF!</definedName>
    <definedName name="_4603_n" localSheetId="14">#REF!</definedName>
    <definedName name="_4603_n" localSheetId="4">#REF!</definedName>
    <definedName name="_4603_n" localSheetId="7">#REF!</definedName>
    <definedName name="_4603_n" localSheetId="9">#REF!</definedName>
    <definedName name="_4603_n">#REF!</definedName>
    <definedName name="_4604_00" localSheetId="6">#REF!</definedName>
    <definedName name="_4604_00" localSheetId="8">#REF!</definedName>
    <definedName name="_4604_00" localSheetId="15">#REF!</definedName>
    <definedName name="_4604_00" localSheetId="5">#REF!</definedName>
    <definedName name="_4604_00" localSheetId="13">#REF!</definedName>
    <definedName name="_4604_00" localSheetId="12">#REF!</definedName>
    <definedName name="_4604_00" localSheetId="11">#REF!</definedName>
    <definedName name="_4604_00" localSheetId="10">#REF!</definedName>
    <definedName name="_4604_00" localSheetId="14">#REF!</definedName>
    <definedName name="_4604_00" localSheetId="4">#REF!</definedName>
    <definedName name="_4604_00" localSheetId="7">#REF!</definedName>
    <definedName name="_4604_00" localSheetId="9">#REF!</definedName>
    <definedName name="_4604_00">#REF!</definedName>
    <definedName name="_4604_01" localSheetId="6">#REF!</definedName>
    <definedName name="_4604_01" localSheetId="8">#REF!</definedName>
    <definedName name="_4604_01" localSheetId="15">#REF!</definedName>
    <definedName name="_4604_01" localSheetId="5">#REF!</definedName>
    <definedName name="_4604_01" localSheetId="13">#REF!</definedName>
    <definedName name="_4604_01" localSheetId="12">#REF!</definedName>
    <definedName name="_4604_01" localSheetId="11">#REF!</definedName>
    <definedName name="_4604_01" localSheetId="10">#REF!</definedName>
    <definedName name="_4604_01" localSheetId="14">#REF!</definedName>
    <definedName name="_4604_01" localSheetId="4">#REF!</definedName>
    <definedName name="_4604_01" localSheetId="7">#REF!</definedName>
    <definedName name="_4604_01" localSheetId="9">#REF!</definedName>
    <definedName name="_4604_01">#REF!</definedName>
    <definedName name="_4604_n" localSheetId="6">#REF!</definedName>
    <definedName name="_4604_n" localSheetId="8">#REF!</definedName>
    <definedName name="_4604_n" localSheetId="15">#REF!</definedName>
    <definedName name="_4604_n" localSheetId="5">#REF!</definedName>
    <definedName name="_4604_n" localSheetId="13">#REF!</definedName>
    <definedName name="_4604_n" localSheetId="12">#REF!</definedName>
    <definedName name="_4604_n" localSheetId="11">#REF!</definedName>
    <definedName name="_4604_n" localSheetId="10">#REF!</definedName>
    <definedName name="_4604_n" localSheetId="14">#REF!</definedName>
    <definedName name="_4604_n" localSheetId="4">#REF!</definedName>
    <definedName name="_4604_n" localSheetId="7">#REF!</definedName>
    <definedName name="_4604_n" localSheetId="9">#REF!</definedName>
    <definedName name="_4604_n">#REF!</definedName>
    <definedName name="_4606_00" localSheetId="6">#REF!</definedName>
    <definedName name="_4606_00" localSheetId="8">#REF!</definedName>
    <definedName name="_4606_00" localSheetId="15">#REF!</definedName>
    <definedName name="_4606_00" localSheetId="5">#REF!</definedName>
    <definedName name="_4606_00" localSheetId="13">#REF!</definedName>
    <definedName name="_4606_00" localSheetId="12">#REF!</definedName>
    <definedName name="_4606_00" localSheetId="11">#REF!</definedName>
    <definedName name="_4606_00" localSheetId="10">#REF!</definedName>
    <definedName name="_4606_00" localSheetId="14">#REF!</definedName>
    <definedName name="_4606_00" localSheetId="4">#REF!</definedName>
    <definedName name="_4606_00" localSheetId="7">#REF!</definedName>
    <definedName name="_4606_00" localSheetId="9">#REF!</definedName>
    <definedName name="_4606_00">#REF!</definedName>
    <definedName name="_4606_01" localSheetId="6">#REF!</definedName>
    <definedName name="_4606_01" localSheetId="8">#REF!</definedName>
    <definedName name="_4606_01" localSheetId="15">#REF!</definedName>
    <definedName name="_4606_01" localSheetId="5">#REF!</definedName>
    <definedName name="_4606_01" localSheetId="13">#REF!</definedName>
    <definedName name="_4606_01" localSheetId="12">#REF!</definedName>
    <definedName name="_4606_01" localSheetId="11">#REF!</definedName>
    <definedName name="_4606_01" localSheetId="10">#REF!</definedName>
    <definedName name="_4606_01" localSheetId="14">#REF!</definedName>
    <definedName name="_4606_01" localSheetId="4">#REF!</definedName>
    <definedName name="_4606_01" localSheetId="7">#REF!</definedName>
    <definedName name="_4606_01" localSheetId="9">#REF!</definedName>
    <definedName name="_4606_01">#REF!</definedName>
    <definedName name="_4606_n" localSheetId="6">#REF!</definedName>
    <definedName name="_4606_n" localSheetId="8">#REF!</definedName>
    <definedName name="_4606_n" localSheetId="15">#REF!</definedName>
    <definedName name="_4606_n" localSheetId="5">#REF!</definedName>
    <definedName name="_4606_n" localSheetId="13">#REF!</definedName>
    <definedName name="_4606_n" localSheetId="12">#REF!</definedName>
    <definedName name="_4606_n" localSheetId="11">#REF!</definedName>
    <definedName name="_4606_n" localSheetId="10">#REF!</definedName>
    <definedName name="_4606_n" localSheetId="14">#REF!</definedName>
    <definedName name="_4606_n" localSheetId="4">#REF!</definedName>
    <definedName name="_4606_n" localSheetId="7">#REF!</definedName>
    <definedName name="_4606_n" localSheetId="9">#REF!</definedName>
    <definedName name="_4606_n">#REF!</definedName>
    <definedName name="_4607_00" localSheetId="6">#REF!</definedName>
    <definedName name="_4607_00" localSheetId="8">#REF!</definedName>
    <definedName name="_4607_00" localSheetId="15">#REF!</definedName>
    <definedName name="_4607_00" localSheetId="5">#REF!</definedName>
    <definedName name="_4607_00" localSheetId="13">#REF!</definedName>
    <definedName name="_4607_00" localSheetId="12">#REF!</definedName>
    <definedName name="_4607_00" localSheetId="11">#REF!</definedName>
    <definedName name="_4607_00" localSheetId="10">#REF!</definedName>
    <definedName name="_4607_00" localSheetId="14">#REF!</definedName>
    <definedName name="_4607_00" localSheetId="4">#REF!</definedName>
    <definedName name="_4607_00" localSheetId="7">#REF!</definedName>
    <definedName name="_4607_00" localSheetId="9">#REF!</definedName>
    <definedName name="_4607_00">#REF!</definedName>
    <definedName name="_4607_01" localSheetId="6">#REF!</definedName>
    <definedName name="_4607_01" localSheetId="8">#REF!</definedName>
    <definedName name="_4607_01" localSheetId="15">#REF!</definedName>
    <definedName name="_4607_01" localSheetId="5">#REF!</definedName>
    <definedName name="_4607_01" localSheetId="13">#REF!</definedName>
    <definedName name="_4607_01" localSheetId="12">#REF!</definedName>
    <definedName name="_4607_01" localSheetId="11">#REF!</definedName>
    <definedName name="_4607_01" localSheetId="10">#REF!</definedName>
    <definedName name="_4607_01" localSheetId="14">#REF!</definedName>
    <definedName name="_4607_01" localSheetId="4">#REF!</definedName>
    <definedName name="_4607_01" localSheetId="7">#REF!</definedName>
    <definedName name="_4607_01" localSheetId="9">#REF!</definedName>
    <definedName name="_4607_01">#REF!</definedName>
    <definedName name="_4607_n" localSheetId="6">#REF!</definedName>
    <definedName name="_4607_n" localSheetId="8">#REF!</definedName>
    <definedName name="_4607_n" localSheetId="15">#REF!</definedName>
    <definedName name="_4607_n" localSheetId="5">#REF!</definedName>
    <definedName name="_4607_n" localSheetId="13">#REF!</definedName>
    <definedName name="_4607_n" localSheetId="12">#REF!</definedName>
    <definedName name="_4607_n" localSheetId="11">#REF!</definedName>
    <definedName name="_4607_n" localSheetId="10">#REF!</definedName>
    <definedName name="_4607_n" localSheetId="14">#REF!</definedName>
    <definedName name="_4607_n" localSheetId="4">#REF!</definedName>
    <definedName name="_4607_n" localSheetId="7">#REF!</definedName>
    <definedName name="_4607_n" localSheetId="9">#REF!</definedName>
    <definedName name="_4607_n">#REF!</definedName>
    <definedName name="_4608_00" localSheetId="6">#REF!</definedName>
    <definedName name="_4608_00" localSheetId="8">#REF!</definedName>
    <definedName name="_4608_00" localSheetId="15">#REF!</definedName>
    <definedName name="_4608_00" localSheetId="5">#REF!</definedName>
    <definedName name="_4608_00" localSheetId="13">#REF!</definedName>
    <definedName name="_4608_00" localSheetId="12">#REF!</definedName>
    <definedName name="_4608_00" localSheetId="11">#REF!</definedName>
    <definedName name="_4608_00" localSheetId="10">#REF!</definedName>
    <definedName name="_4608_00" localSheetId="14">#REF!</definedName>
    <definedName name="_4608_00" localSheetId="4">#REF!</definedName>
    <definedName name="_4608_00" localSheetId="7">#REF!</definedName>
    <definedName name="_4608_00" localSheetId="9">#REF!</definedName>
    <definedName name="_4608_00">#REF!</definedName>
    <definedName name="_4608_01" localSheetId="6">#REF!</definedName>
    <definedName name="_4608_01" localSheetId="8">#REF!</definedName>
    <definedName name="_4608_01" localSheetId="15">#REF!</definedName>
    <definedName name="_4608_01" localSheetId="5">#REF!</definedName>
    <definedName name="_4608_01" localSheetId="13">#REF!</definedName>
    <definedName name="_4608_01" localSheetId="12">#REF!</definedName>
    <definedName name="_4608_01" localSheetId="11">#REF!</definedName>
    <definedName name="_4608_01" localSheetId="10">#REF!</definedName>
    <definedName name="_4608_01" localSheetId="14">#REF!</definedName>
    <definedName name="_4608_01" localSheetId="4">#REF!</definedName>
    <definedName name="_4608_01" localSheetId="7">#REF!</definedName>
    <definedName name="_4608_01" localSheetId="9">#REF!</definedName>
    <definedName name="_4608_01">#REF!</definedName>
    <definedName name="_4608_n" localSheetId="6">#REF!</definedName>
    <definedName name="_4608_n" localSheetId="8">#REF!</definedName>
    <definedName name="_4608_n" localSheetId="15">#REF!</definedName>
    <definedName name="_4608_n" localSheetId="5">#REF!</definedName>
    <definedName name="_4608_n" localSheetId="13">#REF!</definedName>
    <definedName name="_4608_n" localSheetId="12">#REF!</definedName>
    <definedName name="_4608_n" localSheetId="11">#REF!</definedName>
    <definedName name="_4608_n" localSheetId="10">#REF!</definedName>
    <definedName name="_4608_n" localSheetId="14">#REF!</definedName>
    <definedName name="_4608_n" localSheetId="4">#REF!</definedName>
    <definedName name="_4608_n" localSheetId="7">#REF!</definedName>
    <definedName name="_4608_n" localSheetId="9">#REF!</definedName>
    <definedName name="_4608_n">#REF!</definedName>
    <definedName name="_4700_n" localSheetId="6">#REF!</definedName>
    <definedName name="_4700_n" localSheetId="8">#REF!</definedName>
    <definedName name="_4700_n" localSheetId="15">#REF!</definedName>
    <definedName name="_4700_n" localSheetId="5">#REF!</definedName>
    <definedName name="_4700_n" localSheetId="13">#REF!</definedName>
    <definedName name="_4700_n" localSheetId="12">#REF!</definedName>
    <definedName name="_4700_n" localSheetId="11">#REF!</definedName>
    <definedName name="_4700_n" localSheetId="10">#REF!</definedName>
    <definedName name="_4700_n" localSheetId="14">#REF!</definedName>
    <definedName name="_4700_n" localSheetId="4">#REF!</definedName>
    <definedName name="_4700_n" localSheetId="7">#REF!</definedName>
    <definedName name="_4700_n" localSheetId="9">#REF!</definedName>
    <definedName name="_4700_n">#REF!</definedName>
    <definedName name="_4703_00" localSheetId="6">#REF!</definedName>
    <definedName name="_4703_00" localSheetId="8">#REF!</definedName>
    <definedName name="_4703_00" localSheetId="15">#REF!</definedName>
    <definedName name="_4703_00" localSheetId="5">#REF!</definedName>
    <definedName name="_4703_00" localSheetId="13">#REF!</definedName>
    <definedName name="_4703_00" localSheetId="12">#REF!</definedName>
    <definedName name="_4703_00" localSheetId="11">#REF!</definedName>
    <definedName name="_4703_00" localSheetId="10">#REF!</definedName>
    <definedName name="_4703_00" localSheetId="14">#REF!</definedName>
    <definedName name="_4703_00" localSheetId="4">#REF!</definedName>
    <definedName name="_4703_00" localSheetId="7">#REF!</definedName>
    <definedName name="_4703_00" localSheetId="9">#REF!</definedName>
    <definedName name="_4703_00">#REF!</definedName>
    <definedName name="_4703_01" localSheetId="6">#REF!</definedName>
    <definedName name="_4703_01" localSheetId="8">#REF!</definedName>
    <definedName name="_4703_01" localSheetId="15">#REF!</definedName>
    <definedName name="_4703_01" localSheetId="5">#REF!</definedName>
    <definedName name="_4703_01" localSheetId="13">#REF!</definedName>
    <definedName name="_4703_01" localSheetId="12">#REF!</definedName>
    <definedName name="_4703_01" localSheetId="11">#REF!</definedName>
    <definedName name="_4703_01" localSheetId="10">#REF!</definedName>
    <definedName name="_4703_01" localSheetId="14">#REF!</definedName>
    <definedName name="_4703_01" localSheetId="4">#REF!</definedName>
    <definedName name="_4703_01" localSheetId="7">#REF!</definedName>
    <definedName name="_4703_01" localSheetId="9">#REF!</definedName>
    <definedName name="_4703_01">#REF!</definedName>
    <definedName name="_4703_n" localSheetId="6">#REF!</definedName>
    <definedName name="_4703_n" localSheetId="8">#REF!</definedName>
    <definedName name="_4703_n" localSheetId="15">#REF!</definedName>
    <definedName name="_4703_n" localSheetId="5">#REF!</definedName>
    <definedName name="_4703_n" localSheetId="13">#REF!</definedName>
    <definedName name="_4703_n" localSheetId="12">#REF!</definedName>
    <definedName name="_4703_n" localSheetId="11">#REF!</definedName>
    <definedName name="_4703_n" localSheetId="10">#REF!</definedName>
    <definedName name="_4703_n" localSheetId="14">#REF!</definedName>
    <definedName name="_4703_n" localSheetId="4">#REF!</definedName>
    <definedName name="_4703_n" localSheetId="7">#REF!</definedName>
    <definedName name="_4703_n" localSheetId="9">#REF!</definedName>
    <definedName name="_4703_n">#REF!</definedName>
    <definedName name="_4706_00" localSheetId="6">#REF!</definedName>
    <definedName name="_4706_00" localSheetId="8">#REF!</definedName>
    <definedName name="_4706_00" localSheetId="15">#REF!</definedName>
    <definedName name="_4706_00" localSheetId="5">#REF!</definedName>
    <definedName name="_4706_00" localSheetId="13">#REF!</definedName>
    <definedName name="_4706_00" localSheetId="12">#REF!</definedName>
    <definedName name="_4706_00" localSheetId="11">#REF!</definedName>
    <definedName name="_4706_00" localSheetId="10">#REF!</definedName>
    <definedName name="_4706_00" localSheetId="14">#REF!</definedName>
    <definedName name="_4706_00" localSheetId="4">#REF!</definedName>
    <definedName name="_4706_00" localSheetId="7">#REF!</definedName>
    <definedName name="_4706_00" localSheetId="9">#REF!</definedName>
    <definedName name="_4706_00">#REF!</definedName>
    <definedName name="_4706_01" localSheetId="6">#REF!</definedName>
    <definedName name="_4706_01" localSheetId="8">#REF!</definedName>
    <definedName name="_4706_01" localSheetId="15">#REF!</definedName>
    <definedName name="_4706_01" localSheetId="5">#REF!</definedName>
    <definedName name="_4706_01" localSheetId="13">#REF!</definedName>
    <definedName name="_4706_01" localSheetId="12">#REF!</definedName>
    <definedName name="_4706_01" localSheetId="11">#REF!</definedName>
    <definedName name="_4706_01" localSheetId="10">#REF!</definedName>
    <definedName name="_4706_01" localSheetId="14">#REF!</definedName>
    <definedName name="_4706_01" localSheetId="4">#REF!</definedName>
    <definedName name="_4706_01" localSheetId="7">#REF!</definedName>
    <definedName name="_4706_01" localSheetId="9">#REF!</definedName>
    <definedName name="_4706_01">#REF!</definedName>
    <definedName name="_4706_n" localSheetId="6">#REF!</definedName>
    <definedName name="_4706_n" localSheetId="8">#REF!</definedName>
    <definedName name="_4706_n" localSheetId="15">#REF!</definedName>
    <definedName name="_4706_n" localSheetId="5">#REF!</definedName>
    <definedName name="_4706_n" localSheetId="13">#REF!</definedName>
    <definedName name="_4706_n" localSheetId="12">#REF!</definedName>
    <definedName name="_4706_n" localSheetId="11">#REF!</definedName>
    <definedName name="_4706_n" localSheetId="10">#REF!</definedName>
    <definedName name="_4706_n" localSheetId="14">#REF!</definedName>
    <definedName name="_4706_n" localSheetId="4">#REF!</definedName>
    <definedName name="_4706_n" localSheetId="7">#REF!</definedName>
    <definedName name="_4706_n" localSheetId="9">#REF!</definedName>
    <definedName name="_4706_n">#REF!</definedName>
    <definedName name="_4800_n" localSheetId="6">#REF!</definedName>
    <definedName name="_4800_n" localSheetId="8">#REF!</definedName>
    <definedName name="_4800_n" localSheetId="15">#REF!</definedName>
    <definedName name="_4800_n" localSheetId="5">#REF!</definedName>
    <definedName name="_4800_n" localSheetId="13">#REF!</definedName>
    <definedName name="_4800_n" localSheetId="12">#REF!</definedName>
    <definedName name="_4800_n" localSheetId="11">#REF!</definedName>
    <definedName name="_4800_n" localSheetId="10">#REF!</definedName>
    <definedName name="_4800_n" localSheetId="14">#REF!</definedName>
    <definedName name="_4800_n" localSheetId="4">#REF!</definedName>
    <definedName name="_4800_n" localSheetId="7">#REF!</definedName>
    <definedName name="_4800_n" localSheetId="9">#REF!</definedName>
    <definedName name="_4800_n">#REF!</definedName>
    <definedName name="_4801" localSheetId="6">#REF!</definedName>
    <definedName name="_4801" localSheetId="8">#REF!</definedName>
    <definedName name="_4801" localSheetId="15">#REF!</definedName>
    <definedName name="_4801" localSheetId="5">#REF!</definedName>
    <definedName name="_4801" localSheetId="13">#REF!</definedName>
    <definedName name="_4801" localSheetId="12">#REF!</definedName>
    <definedName name="_4801" localSheetId="11">#REF!</definedName>
    <definedName name="_4801" localSheetId="10">#REF!</definedName>
    <definedName name="_4801" localSheetId="14">#REF!</definedName>
    <definedName name="_4801" localSheetId="4">#REF!</definedName>
    <definedName name="_4801" localSheetId="7">#REF!</definedName>
    <definedName name="_4801" localSheetId="9">#REF!</definedName>
    <definedName name="_4801">#REF!</definedName>
    <definedName name="_4801_00" localSheetId="6">#REF!</definedName>
    <definedName name="_4801_00" localSheetId="8">#REF!</definedName>
    <definedName name="_4801_00" localSheetId="15">#REF!</definedName>
    <definedName name="_4801_00" localSheetId="5">#REF!</definedName>
    <definedName name="_4801_00" localSheetId="13">#REF!</definedName>
    <definedName name="_4801_00" localSheetId="12">#REF!</definedName>
    <definedName name="_4801_00" localSheetId="11">#REF!</definedName>
    <definedName name="_4801_00" localSheetId="10">#REF!</definedName>
    <definedName name="_4801_00" localSheetId="14">#REF!</definedName>
    <definedName name="_4801_00" localSheetId="4">#REF!</definedName>
    <definedName name="_4801_00" localSheetId="7">#REF!</definedName>
    <definedName name="_4801_00" localSheetId="9">#REF!</definedName>
    <definedName name="_4801_00">#REF!</definedName>
    <definedName name="_4801_01" localSheetId="6">#REF!</definedName>
    <definedName name="_4801_01" localSheetId="8">#REF!</definedName>
    <definedName name="_4801_01" localSheetId="15">#REF!</definedName>
    <definedName name="_4801_01" localSheetId="5">#REF!</definedName>
    <definedName name="_4801_01" localSheetId="13">#REF!</definedName>
    <definedName name="_4801_01" localSheetId="12">#REF!</definedName>
    <definedName name="_4801_01" localSheetId="11">#REF!</definedName>
    <definedName name="_4801_01" localSheetId="10">#REF!</definedName>
    <definedName name="_4801_01" localSheetId="14">#REF!</definedName>
    <definedName name="_4801_01" localSheetId="4">#REF!</definedName>
    <definedName name="_4801_01" localSheetId="7">#REF!</definedName>
    <definedName name="_4801_01" localSheetId="9">#REF!</definedName>
    <definedName name="_4801_01">#REF!</definedName>
    <definedName name="_4801_n" localSheetId="6">#REF!</definedName>
    <definedName name="_4801_n" localSheetId="8">#REF!</definedName>
    <definedName name="_4801_n" localSheetId="15">#REF!</definedName>
    <definedName name="_4801_n" localSheetId="5">#REF!</definedName>
    <definedName name="_4801_n" localSheetId="13">#REF!</definedName>
    <definedName name="_4801_n" localSheetId="12">#REF!</definedName>
    <definedName name="_4801_n" localSheetId="11">#REF!</definedName>
    <definedName name="_4801_n" localSheetId="10">#REF!</definedName>
    <definedName name="_4801_n" localSheetId="14">#REF!</definedName>
    <definedName name="_4801_n" localSheetId="4">#REF!</definedName>
    <definedName name="_4801_n" localSheetId="7">#REF!</definedName>
    <definedName name="_4801_n" localSheetId="9">#REF!</definedName>
    <definedName name="_4801_n">#REF!</definedName>
    <definedName name="_4802_00" localSheetId="6">#REF!</definedName>
    <definedName name="_4802_00" localSheetId="8">#REF!</definedName>
    <definedName name="_4802_00" localSheetId="15">#REF!</definedName>
    <definedName name="_4802_00" localSheetId="5">#REF!</definedName>
    <definedName name="_4802_00" localSheetId="13">#REF!</definedName>
    <definedName name="_4802_00" localSheetId="12">#REF!</definedName>
    <definedName name="_4802_00" localSheetId="11">#REF!</definedName>
    <definedName name="_4802_00" localSheetId="10">#REF!</definedName>
    <definedName name="_4802_00" localSheetId="14">#REF!</definedName>
    <definedName name="_4802_00" localSheetId="4">#REF!</definedName>
    <definedName name="_4802_00" localSheetId="7">#REF!</definedName>
    <definedName name="_4802_00" localSheetId="9">#REF!</definedName>
    <definedName name="_4802_00">#REF!</definedName>
    <definedName name="_4802_01" localSheetId="6">#REF!</definedName>
    <definedName name="_4802_01" localSheetId="8">#REF!</definedName>
    <definedName name="_4802_01" localSheetId="15">#REF!</definedName>
    <definedName name="_4802_01" localSheetId="5">#REF!</definedName>
    <definedName name="_4802_01" localSheetId="13">#REF!</definedName>
    <definedName name="_4802_01" localSheetId="12">#REF!</definedName>
    <definedName name="_4802_01" localSheetId="11">#REF!</definedName>
    <definedName name="_4802_01" localSheetId="10">#REF!</definedName>
    <definedName name="_4802_01" localSheetId="14">#REF!</definedName>
    <definedName name="_4802_01" localSheetId="4">#REF!</definedName>
    <definedName name="_4802_01" localSheetId="7">#REF!</definedName>
    <definedName name="_4802_01" localSheetId="9">#REF!</definedName>
    <definedName name="_4802_01">#REF!</definedName>
    <definedName name="_4802_n" localSheetId="6">#REF!</definedName>
    <definedName name="_4802_n" localSheetId="8">#REF!</definedName>
    <definedName name="_4802_n" localSheetId="15">#REF!</definedName>
    <definedName name="_4802_n" localSheetId="5">#REF!</definedName>
    <definedName name="_4802_n" localSheetId="13">#REF!</definedName>
    <definedName name="_4802_n" localSheetId="12">#REF!</definedName>
    <definedName name="_4802_n" localSheetId="11">#REF!</definedName>
    <definedName name="_4802_n" localSheetId="10">#REF!</definedName>
    <definedName name="_4802_n" localSheetId="14">#REF!</definedName>
    <definedName name="_4802_n" localSheetId="4">#REF!</definedName>
    <definedName name="_4802_n" localSheetId="7">#REF!</definedName>
    <definedName name="_4802_n" localSheetId="9">#REF!</definedName>
    <definedName name="_4802_n">#REF!</definedName>
    <definedName name="_4850_00" localSheetId="6">#REF!</definedName>
    <definedName name="_4850_00" localSheetId="8">#REF!</definedName>
    <definedName name="_4850_00" localSheetId="15">#REF!</definedName>
    <definedName name="_4850_00" localSheetId="5">#REF!</definedName>
    <definedName name="_4850_00" localSheetId="13">#REF!</definedName>
    <definedName name="_4850_00" localSheetId="12">#REF!</definedName>
    <definedName name="_4850_00" localSheetId="11">#REF!</definedName>
    <definedName name="_4850_00" localSheetId="10">#REF!</definedName>
    <definedName name="_4850_00" localSheetId="14">#REF!</definedName>
    <definedName name="_4850_00" localSheetId="4">#REF!</definedName>
    <definedName name="_4850_00" localSheetId="7">#REF!</definedName>
    <definedName name="_4850_00" localSheetId="9">#REF!</definedName>
    <definedName name="_4850_00">#REF!</definedName>
    <definedName name="_4850_01" localSheetId="6">#REF!</definedName>
    <definedName name="_4850_01" localSheetId="8">#REF!</definedName>
    <definedName name="_4850_01" localSheetId="15">#REF!</definedName>
    <definedName name="_4850_01" localSheetId="5">#REF!</definedName>
    <definedName name="_4850_01" localSheetId="13">#REF!</definedName>
    <definedName name="_4850_01" localSheetId="12">#REF!</definedName>
    <definedName name="_4850_01" localSheetId="11">#REF!</definedName>
    <definedName name="_4850_01" localSheetId="10">#REF!</definedName>
    <definedName name="_4850_01" localSheetId="14">#REF!</definedName>
    <definedName name="_4850_01" localSheetId="4">#REF!</definedName>
    <definedName name="_4850_01" localSheetId="7">#REF!</definedName>
    <definedName name="_4850_01" localSheetId="9">#REF!</definedName>
    <definedName name="_4850_01">#REF!</definedName>
    <definedName name="_4850_n" localSheetId="6">#REF!</definedName>
    <definedName name="_4850_n" localSheetId="8">#REF!</definedName>
    <definedName name="_4850_n" localSheetId="15">#REF!</definedName>
    <definedName name="_4850_n" localSheetId="5">#REF!</definedName>
    <definedName name="_4850_n" localSheetId="13">#REF!</definedName>
    <definedName name="_4850_n" localSheetId="12">#REF!</definedName>
    <definedName name="_4850_n" localSheetId="11">#REF!</definedName>
    <definedName name="_4850_n" localSheetId="10">#REF!</definedName>
    <definedName name="_4850_n" localSheetId="14">#REF!</definedName>
    <definedName name="_4850_n" localSheetId="4">#REF!</definedName>
    <definedName name="_4850_n" localSheetId="7">#REF!</definedName>
    <definedName name="_4850_n" localSheetId="9">#REF!</definedName>
    <definedName name="_4850_n">#REF!</definedName>
    <definedName name="_4852_00" localSheetId="6">#REF!</definedName>
    <definedName name="_4852_00" localSheetId="8">#REF!</definedName>
    <definedName name="_4852_00" localSheetId="15">#REF!</definedName>
    <definedName name="_4852_00" localSheetId="5">#REF!</definedName>
    <definedName name="_4852_00" localSheetId="13">#REF!</definedName>
    <definedName name="_4852_00" localSheetId="12">#REF!</definedName>
    <definedName name="_4852_00" localSheetId="11">#REF!</definedName>
    <definedName name="_4852_00" localSheetId="10">#REF!</definedName>
    <definedName name="_4852_00" localSheetId="14">#REF!</definedName>
    <definedName name="_4852_00" localSheetId="4">#REF!</definedName>
    <definedName name="_4852_00" localSheetId="7">#REF!</definedName>
    <definedName name="_4852_00" localSheetId="9">#REF!</definedName>
    <definedName name="_4852_00">#REF!</definedName>
    <definedName name="_4852_01" localSheetId="6">#REF!</definedName>
    <definedName name="_4852_01" localSheetId="8">#REF!</definedName>
    <definedName name="_4852_01" localSheetId="15">#REF!</definedName>
    <definedName name="_4852_01" localSheetId="5">#REF!</definedName>
    <definedName name="_4852_01" localSheetId="13">#REF!</definedName>
    <definedName name="_4852_01" localSheetId="12">#REF!</definedName>
    <definedName name="_4852_01" localSheetId="11">#REF!</definedName>
    <definedName name="_4852_01" localSheetId="10">#REF!</definedName>
    <definedName name="_4852_01" localSheetId="14">#REF!</definedName>
    <definedName name="_4852_01" localSheetId="4">#REF!</definedName>
    <definedName name="_4852_01" localSheetId="7">#REF!</definedName>
    <definedName name="_4852_01" localSheetId="9">#REF!</definedName>
    <definedName name="_4852_01">#REF!</definedName>
    <definedName name="_4852_n" localSheetId="6">#REF!</definedName>
    <definedName name="_4852_n" localSheetId="8">#REF!</definedName>
    <definedName name="_4852_n" localSheetId="15">#REF!</definedName>
    <definedName name="_4852_n" localSheetId="5">#REF!</definedName>
    <definedName name="_4852_n" localSheetId="13">#REF!</definedName>
    <definedName name="_4852_n" localSheetId="12">#REF!</definedName>
    <definedName name="_4852_n" localSheetId="11">#REF!</definedName>
    <definedName name="_4852_n" localSheetId="10">#REF!</definedName>
    <definedName name="_4852_n" localSheetId="14">#REF!</definedName>
    <definedName name="_4852_n" localSheetId="4">#REF!</definedName>
    <definedName name="_4852_n" localSheetId="7">#REF!</definedName>
    <definedName name="_4852_n" localSheetId="9">#REF!</definedName>
    <definedName name="_4852_n">#REF!</definedName>
    <definedName name="_4853_00" localSheetId="6">#REF!</definedName>
    <definedName name="_4853_00" localSheetId="8">#REF!</definedName>
    <definedName name="_4853_00" localSheetId="15">#REF!</definedName>
    <definedName name="_4853_00" localSheetId="5">#REF!</definedName>
    <definedName name="_4853_00" localSheetId="13">#REF!</definedName>
    <definedName name="_4853_00" localSheetId="12">#REF!</definedName>
    <definedName name="_4853_00" localSheetId="11">#REF!</definedName>
    <definedName name="_4853_00" localSheetId="10">#REF!</definedName>
    <definedName name="_4853_00" localSheetId="14">#REF!</definedName>
    <definedName name="_4853_00" localSheetId="4">#REF!</definedName>
    <definedName name="_4853_00" localSheetId="7">#REF!</definedName>
    <definedName name="_4853_00" localSheetId="9">#REF!</definedName>
    <definedName name="_4853_00">#REF!</definedName>
    <definedName name="_4853_01" localSheetId="6">#REF!</definedName>
    <definedName name="_4853_01" localSheetId="8">#REF!</definedName>
    <definedName name="_4853_01" localSheetId="15">#REF!</definedName>
    <definedName name="_4853_01" localSheetId="5">#REF!</definedName>
    <definedName name="_4853_01" localSheetId="13">#REF!</definedName>
    <definedName name="_4853_01" localSheetId="12">#REF!</definedName>
    <definedName name="_4853_01" localSheetId="11">#REF!</definedName>
    <definedName name="_4853_01" localSheetId="10">#REF!</definedName>
    <definedName name="_4853_01" localSheetId="14">#REF!</definedName>
    <definedName name="_4853_01" localSheetId="4">#REF!</definedName>
    <definedName name="_4853_01" localSheetId="7">#REF!</definedName>
    <definedName name="_4853_01" localSheetId="9">#REF!</definedName>
    <definedName name="_4853_01">#REF!</definedName>
    <definedName name="_4853_n" localSheetId="6">#REF!</definedName>
    <definedName name="_4853_n" localSheetId="8">#REF!</definedName>
    <definedName name="_4853_n" localSheetId="15">#REF!</definedName>
    <definedName name="_4853_n" localSheetId="5">#REF!</definedName>
    <definedName name="_4853_n" localSheetId="13">#REF!</definedName>
    <definedName name="_4853_n" localSheetId="12">#REF!</definedName>
    <definedName name="_4853_n" localSheetId="11">#REF!</definedName>
    <definedName name="_4853_n" localSheetId="10">#REF!</definedName>
    <definedName name="_4853_n" localSheetId="14">#REF!</definedName>
    <definedName name="_4853_n" localSheetId="4">#REF!</definedName>
    <definedName name="_4853_n" localSheetId="7">#REF!</definedName>
    <definedName name="_4853_n" localSheetId="9">#REF!</definedName>
    <definedName name="_4853_n">#REF!</definedName>
    <definedName name="_4900_00" localSheetId="6">#REF!</definedName>
    <definedName name="_4900_00" localSheetId="8">#REF!</definedName>
    <definedName name="_4900_00" localSheetId="15">#REF!</definedName>
    <definedName name="_4900_00" localSheetId="5">#REF!</definedName>
    <definedName name="_4900_00" localSheetId="13">#REF!</definedName>
    <definedName name="_4900_00" localSheetId="12">#REF!</definedName>
    <definedName name="_4900_00" localSheetId="11">#REF!</definedName>
    <definedName name="_4900_00" localSheetId="10">#REF!</definedName>
    <definedName name="_4900_00" localSheetId="14">#REF!</definedName>
    <definedName name="_4900_00" localSheetId="4">#REF!</definedName>
    <definedName name="_4900_00" localSheetId="7">#REF!</definedName>
    <definedName name="_4900_00" localSheetId="9">#REF!</definedName>
    <definedName name="_4900_00">#REF!</definedName>
    <definedName name="_4900_01" localSheetId="6">#REF!</definedName>
    <definedName name="_4900_01" localSheetId="8">#REF!</definedName>
    <definedName name="_4900_01" localSheetId="15">#REF!</definedName>
    <definedName name="_4900_01" localSheetId="5">#REF!</definedName>
    <definedName name="_4900_01" localSheetId="13">#REF!</definedName>
    <definedName name="_4900_01" localSheetId="12">#REF!</definedName>
    <definedName name="_4900_01" localSheetId="11">#REF!</definedName>
    <definedName name="_4900_01" localSheetId="10">#REF!</definedName>
    <definedName name="_4900_01" localSheetId="14">#REF!</definedName>
    <definedName name="_4900_01" localSheetId="4">#REF!</definedName>
    <definedName name="_4900_01" localSheetId="7">#REF!</definedName>
    <definedName name="_4900_01" localSheetId="9">#REF!</definedName>
    <definedName name="_4900_01">#REF!</definedName>
    <definedName name="_4900_n" localSheetId="6">#REF!</definedName>
    <definedName name="_4900_n" localSheetId="8">#REF!</definedName>
    <definedName name="_4900_n" localSheetId="15">#REF!</definedName>
    <definedName name="_4900_n" localSheetId="5">#REF!</definedName>
    <definedName name="_4900_n" localSheetId="13">#REF!</definedName>
    <definedName name="_4900_n" localSheetId="12">#REF!</definedName>
    <definedName name="_4900_n" localSheetId="11">#REF!</definedName>
    <definedName name="_4900_n" localSheetId="10">#REF!</definedName>
    <definedName name="_4900_n" localSheetId="14">#REF!</definedName>
    <definedName name="_4900_n" localSheetId="4">#REF!</definedName>
    <definedName name="_4900_n" localSheetId="7">#REF!</definedName>
    <definedName name="_4900_n" localSheetId="9">#REF!</definedName>
    <definedName name="_4900_n">#REF!</definedName>
    <definedName name="_4902_00" localSheetId="6">#REF!</definedName>
    <definedName name="_4902_00" localSheetId="8">#REF!</definedName>
    <definedName name="_4902_00" localSheetId="15">#REF!</definedName>
    <definedName name="_4902_00" localSheetId="5">#REF!</definedName>
    <definedName name="_4902_00" localSheetId="13">#REF!</definedName>
    <definedName name="_4902_00" localSheetId="12">#REF!</definedName>
    <definedName name="_4902_00" localSheetId="11">#REF!</definedName>
    <definedName name="_4902_00" localSheetId="10">#REF!</definedName>
    <definedName name="_4902_00" localSheetId="14">#REF!</definedName>
    <definedName name="_4902_00" localSheetId="4">#REF!</definedName>
    <definedName name="_4902_00" localSheetId="7">#REF!</definedName>
    <definedName name="_4902_00" localSheetId="9">#REF!</definedName>
    <definedName name="_4902_00">#REF!</definedName>
    <definedName name="_4920_00" localSheetId="6">#REF!</definedName>
    <definedName name="_4920_00" localSheetId="8">#REF!</definedName>
    <definedName name="_4920_00" localSheetId="15">#REF!</definedName>
    <definedName name="_4920_00" localSheetId="5">#REF!</definedName>
    <definedName name="_4920_00" localSheetId="13">#REF!</definedName>
    <definedName name="_4920_00" localSheetId="12">#REF!</definedName>
    <definedName name="_4920_00" localSheetId="11">#REF!</definedName>
    <definedName name="_4920_00" localSheetId="10">#REF!</definedName>
    <definedName name="_4920_00" localSheetId="14">#REF!</definedName>
    <definedName name="_4920_00" localSheetId="4">#REF!</definedName>
    <definedName name="_4920_00" localSheetId="7">#REF!</definedName>
    <definedName name="_4920_00" localSheetId="9">#REF!</definedName>
    <definedName name="_4920_00">#REF!</definedName>
    <definedName name="_4920_01" localSheetId="6">#REF!</definedName>
    <definedName name="_4920_01" localSheetId="8">#REF!</definedName>
    <definedName name="_4920_01" localSheetId="15">#REF!</definedName>
    <definedName name="_4920_01" localSheetId="5">#REF!</definedName>
    <definedName name="_4920_01" localSheetId="13">#REF!</definedName>
    <definedName name="_4920_01" localSheetId="12">#REF!</definedName>
    <definedName name="_4920_01" localSheetId="11">#REF!</definedName>
    <definedName name="_4920_01" localSheetId="10">#REF!</definedName>
    <definedName name="_4920_01" localSheetId="14">#REF!</definedName>
    <definedName name="_4920_01" localSheetId="4">#REF!</definedName>
    <definedName name="_4920_01" localSheetId="7">#REF!</definedName>
    <definedName name="_4920_01" localSheetId="9">#REF!</definedName>
    <definedName name="_4920_01">#REF!</definedName>
    <definedName name="_4920_n" localSheetId="6">#REF!</definedName>
    <definedName name="_4920_n" localSheetId="8">#REF!</definedName>
    <definedName name="_4920_n" localSheetId="15">#REF!</definedName>
    <definedName name="_4920_n" localSheetId="5">#REF!</definedName>
    <definedName name="_4920_n" localSheetId="13">#REF!</definedName>
    <definedName name="_4920_n" localSheetId="12">#REF!</definedName>
    <definedName name="_4920_n" localSheetId="11">#REF!</definedName>
    <definedName name="_4920_n" localSheetId="10">#REF!</definedName>
    <definedName name="_4920_n" localSheetId="14">#REF!</definedName>
    <definedName name="_4920_n" localSheetId="4">#REF!</definedName>
    <definedName name="_4920_n" localSheetId="7">#REF!</definedName>
    <definedName name="_4920_n" localSheetId="9">#REF!</definedName>
    <definedName name="_4920_n">#REF!</definedName>
    <definedName name="_4921_00" localSheetId="6">#REF!</definedName>
    <definedName name="_4921_00" localSheetId="8">#REF!</definedName>
    <definedName name="_4921_00" localSheetId="15">#REF!</definedName>
    <definedName name="_4921_00" localSheetId="5">#REF!</definedName>
    <definedName name="_4921_00" localSheetId="13">#REF!</definedName>
    <definedName name="_4921_00" localSheetId="12">#REF!</definedName>
    <definedName name="_4921_00" localSheetId="11">#REF!</definedName>
    <definedName name="_4921_00" localSheetId="10">#REF!</definedName>
    <definedName name="_4921_00" localSheetId="14">#REF!</definedName>
    <definedName name="_4921_00" localSheetId="4">#REF!</definedName>
    <definedName name="_4921_00" localSheetId="7">#REF!</definedName>
    <definedName name="_4921_00" localSheetId="9">#REF!</definedName>
    <definedName name="_4921_00">#REF!</definedName>
    <definedName name="_4921_01" localSheetId="6">#REF!</definedName>
    <definedName name="_4921_01" localSheetId="8">#REF!</definedName>
    <definedName name="_4921_01" localSheetId="15">#REF!</definedName>
    <definedName name="_4921_01" localSheetId="5">#REF!</definedName>
    <definedName name="_4921_01" localSheetId="13">#REF!</definedName>
    <definedName name="_4921_01" localSheetId="12">#REF!</definedName>
    <definedName name="_4921_01" localSheetId="11">#REF!</definedName>
    <definedName name="_4921_01" localSheetId="10">#REF!</definedName>
    <definedName name="_4921_01" localSheetId="14">#REF!</definedName>
    <definedName name="_4921_01" localSheetId="4">#REF!</definedName>
    <definedName name="_4921_01" localSheetId="7">#REF!</definedName>
    <definedName name="_4921_01" localSheetId="9">#REF!</definedName>
    <definedName name="_4921_01">#REF!</definedName>
    <definedName name="_4921_n" localSheetId="6">#REF!</definedName>
    <definedName name="_4921_n" localSheetId="8">#REF!</definedName>
    <definedName name="_4921_n" localSheetId="15">#REF!</definedName>
    <definedName name="_4921_n" localSheetId="5">#REF!</definedName>
    <definedName name="_4921_n" localSheetId="13">#REF!</definedName>
    <definedName name="_4921_n" localSheetId="12">#REF!</definedName>
    <definedName name="_4921_n" localSheetId="11">#REF!</definedName>
    <definedName name="_4921_n" localSheetId="10">#REF!</definedName>
    <definedName name="_4921_n" localSheetId="14">#REF!</definedName>
    <definedName name="_4921_n" localSheetId="4">#REF!</definedName>
    <definedName name="_4921_n" localSheetId="7">#REF!</definedName>
    <definedName name="_4921_n" localSheetId="9">#REF!</definedName>
    <definedName name="_4921_n">#REF!</definedName>
    <definedName name="_4922_00" localSheetId="6">#REF!</definedName>
    <definedName name="_4922_00" localSheetId="8">#REF!</definedName>
    <definedName name="_4922_00" localSheetId="15">#REF!</definedName>
    <definedName name="_4922_00" localSheetId="5">#REF!</definedName>
    <definedName name="_4922_00" localSheetId="13">#REF!</definedName>
    <definedName name="_4922_00" localSheetId="12">#REF!</definedName>
    <definedName name="_4922_00" localSheetId="11">#REF!</definedName>
    <definedName name="_4922_00" localSheetId="10">#REF!</definedName>
    <definedName name="_4922_00" localSheetId="14">#REF!</definedName>
    <definedName name="_4922_00" localSheetId="4">#REF!</definedName>
    <definedName name="_4922_00" localSheetId="7">#REF!</definedName>
    <definedName name="_4922_00" localSheetId="9">#REF!</definedName>
    <definedName name="_4922_00">#REF!</definedName>
    <definedName name="_4922_01" localSheetId="6">#REF!</definedName>
    <definedName name="_4922_01" localSheetId="8">#REF!</definedName>
    <definedName name="_4922_01" localSheetId="15">#REF!</definedName>
    <definedName name="_4922_01" localSheetId="5">#REF!</definedName>
    <definedName name="_4922_01" localSheetId="13">#REF!</definedName>
    <definedName name="_4922_01" localSheetId="12">#REF!</definedName>
    <definedName name="_4922_01" localSheetId="11">#REF!</definedName>
    <definedName name="_4922_01" localSheetId="10">#REF!</definedName>
    <definedName name="_4922_01" localSheetId="14">#REF!</definedName>
    <definedName name="_4922_01" localSheetId="4">#REF!</definedName>
    <definedName name="_4922_01" localSheetId="7">#REF!</definedName>
    <definedName name="_4922_01" localSheetId="9">#REF!</definedName>
    <definedName name="_4922_01">#REF!</definedName>
    <definedName name="_4922_n" localSheetId="6">#REF!</definedName>
    <definedName name="_4922_n" localSheetId="8">#REF!</definedName>
    <definedName name="_4922_n" localSheetId="15">#REF!</definedName>
    <definedName name="_4922_n" localSheetId="5">#REF!</definedName>
    <definedName name="_4922_n" localSheetId="13">#REF!</definedName>
    <definedName name="_4922_n" localSheetId="12">#REF!</definedName>
    <definedName name="_4922_n" localSheetId="11">#REF!</definedName>
    <definedName name="_4922_n" localSheetId="10">#REF!</definedName>
    <definedName name="_4922_n" localSheetId="14">#REF!</definedName>
    <definedName name="_4922_n" localSheetId="4">#REF!</definedName>
    <definedName name="_4922_n" localSheetId="7">#REF!</definedName>
    <definedName name="_4922_n" localSheetId="9">#REF!</definedName>
    <definedName name="_4922_n">#REF!</definedName>
    <definedName name="_4940_00" localSheetId="6">#REF!</definedName>
    <definedName name="_4940_00" localSheetId="8">#REF!</definedName>
    <definedName name="_4940_00" localSheetId="15">#REF!</definedName>
    <definedName name="_4940_00" localSheetId="5">#REF!</definedName>
    <definedName name="_4940_00" localSheetId="13">#REF!</definedName>
    <definedName name="_4940_00" localSheetId="12">#REF!</definedName>
    <definedName name="_4940_00" localSheetId="11">#REF!</definedName>
    <definedName name="_4940_00" localSheetId="10">#REF!</definedName>
    <definedName name="_4940_00" localSheetId="14">#REF!</definedName>
    <definedName name="_4940_00" localSheetId="4">#REF!</definedName>
    <definedName name="_4940_00" localSheetId="7">#REF!</definedName>
    <definedName name="_4940_00" localSheetId="9">#REF!</definedName>
    <definedName name="_4940_00">#REF!</definedName>
    <definedName name="_4940_01" localSheetId="6">#REF!</definedName>
    <definedName name="_4940_01" localSheetId="8">#REF!</definedName>
    <definedName name="_4940_01" localSheetId="15">#REF!</definedName>
    <definedName name="_4940_01" localSheetId="5">#REF!</definedName>
    <definedName name="_4940_01" localSheetId="13">#REF!</definedName>
    <definedName name="_4940_01" localSheetId="12">#REF!</definedName>
    <definedName name="_4940_01" localSheetId="11">#REF!</definedName>
    <definedName name="_4940_01" localSheetId="10">#REF!</definedName>
    <definedName name="_4940_01" localSheetId="14">#REF!</definedName>
    <definedName name="_4940_01" localSheetId="4">#REF!</definedName>
    <definedName name="_4940_01" localSheetId="7">#REF!</definedName>
    <definedName name="_4940_01" localSheetId="9">#REF!</definedName>
    <definedName name="_4940_01">#REF!</definedName>
    <definedName name="_4940_n" localSheetId="6">#REF!</definedName>
    <definedName name="_4940_n" localSheetId="8">#REF!</definedName>
    <definedName name="_4940_n" localSheetId="15">#REF!</definedName>
    <definedName name="_4940_n" localSheetId="5">#REF!</definedName>
    <definedName name="_4940_n" localSheetId="13">#REF!</definedName>
    <definedName name="_4940_n" localSheetId="12">#REF!</definedName>
    <definedName name="_4940_n" localSheetId="11">#REF!</definedName>
    <definedName name="_4940_n" localSheetId="10">#REF!</definedName>
    <definedName name="_4940_n" localSheetId="14">#REF!</definedName>
    <definedName name="_4940_n" localSheetId="4">#REF!</definedName>
    <definedName name="_4940_n" localSheetId="7">#REF!</definedName>
    <definedName name="_4940_n" localSheetId="9">#REF!</definedName>
    <definedName name="_4940_n">#REF!</definedName>
    <definedName name="_4942_00" localSheetId="6">#REF!</definedName>
    <definedName name="_4942_00" localSheetId="8">#REF!</definedName>
    <definedName name="_4942_00" localSheetId="15">#REF!</definedName>
    <definedName name="_4942_00" localSheetId="5">#REF!</definedName>
    <definedName name="_4942_00" localSheetId="13">#REF!</definedName>
    <definedName name="_4942_00" localSheetId="12">#REF!</definedName>
    <definedName name="_4942_00" localSheetId="11">#REF!</definedName>
    <definedName name="_4942_00" localSheetId="10">#REF!</definedName>
    <definedName name="_4942_00" localSheetId="14">#REF!</definedName>
    <definedName name="_4942_00" localSheetId="4">#REF!</definedName>
    <definedName name="_4942_00" localSheetId="7">#REF!</definedName>
    <definedName name="_4942_00" localSheetId="9">#REF!</definedName>
    <definedName name="_4942_00">#REF!</definedName>
    <definedName name="_4942_01" localSheetId="6">#REF!</definedName>
    <definedName name="_4942_01" localSheetId="8">#REF!</definedName>
    <definedName name="_4942_01" localSheetId="15">#REF!</definedName>
    <definedName name="_4942_01" localSheetId="5">#REF!</definedName>
    <definedName name="_4942_01" localSheetId="13">#REF!</definedName>
    <definedName name="_4942_01" localSheetId="12">#REF!</definedName>
    <definedName name="_4942_01" localSheetId="11">#REF!</definedName>
    <definedName name="_4942_01" localSheetId="10">#REF!</definedName>
    <definedName name="_4942_01" localSheetId="14">#REF!</definedName>
    <definedName name="_4942_01" localSheetId="4">#REF!</definedName>
    <definedName name="_4942_01" localSheetId="7">#REF!</definedName>
    <definedName name="_4942_01" localSheetId="9">#REF!</definedName>
    <definedName name="_4942_01">#REF!</definedName>
    <definedName name="_4942_n" localSheetId="6">#REF!</definedName>
    <definedName name="_4942_n" localSheetId="8">#REF!</definedName>
    <definedName name="_4942_n" localSheetId="15">#REF!</definedName>
    <definedName name="_4942_n" localSheetId="5">#REF!</definedName>
    <definedName name="_4942_n" localSheetId="13">#REF!</definedName>
    <definedName name="_4942_n" localSheetId="12">#REF!</definedName>
    <definedName name="_4942_n" localSheetId="11">#REF!</definedName>
    <definedName name="_4942_n" localSheetId="10">#REF!</definedName>
    <definedName name="_4942_n" localSheetId="14">#REF!</definedName>
    <definedName name="_4942_n" localSheetId="4">#REF!</definedName>
    <definedName name="_4942_n" localSheetId="7">#REF!</definedName>
    <definedName name="_4942_n" localSheetId="9">#REF!</definedName>
    <definedName name="_4942_n">#REF!</definedName>
    <definedName name="_4BY_YEAR" localSheetId="6">#REF!</definedName>
    <definedName name="_4BY_YEAR" localSheetId="8">#REF!</definedName>
    <definedName name="_4BY_YEAR" localSheetId="15">#REF!</definedName>
    <definedName name="_4BY_YEAR" localSheetId="5">#REF!</definedName>
    <definedName name="_4BY_YEAR" localSheetId="13">#REF!</definedName>
    <definedName name="_4BY_YEAR" localSheetId="12">#REF!</definedName>
    <definedName name="_4BY_YEAR" localSheetId="11">#REF!</definedName>
    <definedName name="_4BY_YEAR" localSheetId="10">#REF!</definedName>
    <definedName name="_4BY_YEAR" localSheetId="14">#REF!</definedName>
    <definedName name="_4BY_YEAR" localSheetId="4">#REF!</definedName>
    <definedName name="_4BY_YEAR" localSheetId="7">#REF!</definedName>
    <definedName name="_4BY_YEAR" localSheetId="9">#REF!</definedName>
    <definedName name="_4BY_YEAR">#REF!</definedName>
    <definedName name="_5000" localSheetId="6">#REF!</definedName>
    <definedName name="_5000" localSheetId="8">#REF!</definedName>
    <definedName name="_5000" localSheetId="15">#REF!</definedName>
    <definedName name="_5000" localSheetId="5">#REF!</definedName>
    <definedName name="_5000" localSheetId="13">#REF!</definedName>
    <definedName name="_5000" localSheetId="12">#REF!</definedName>
    <definedName name="_5000" localSheetId="11">#REF!</definedName>
    <definedName name="_5000" localSheetId="10">#REF!</definedName>
    <definedName name="_5000" localSheetId="14">#REF!</definedName>
    <definedName name="_5000" localSheetId="4">#REF!</definedName>
    <definedName name="_5000" localSheetId="7">#REF!</definedName>
    <definedName name="_5000" localSheetId="9">#REF!</definedName>
    <definedName name="_5000">#REF!</definedName>
    <definedName name="_5000_00" localSheetId="6">#REF!</definedName>
    <definedName name="_5000_00" localSheetId="8">#REF!</definedName>
    <definedName name="_5000_00" localSheetId="15">#REF!</definedName>
    <definedName name="_5000_00" localSheetId="5">#REF!</definedName>
    <definedName name="_5000_00" localSheetId="13">#REF!</definedName>
    <definedName name="_5000_00" localSheetId="12">#REF!</definedName>
    <definedName name="_5000_00" localSheetId="11">#REF!</definedName>
    <definedName name="_5000_00" localSheetId="10">#REF!</definedName>
    <definedName name="_5000_00" localSheetId="14">#REF!</definedName>
    <definedName name="_5000_00" localSheetId="4">#REF!</definedName>
    <definedName name="_5000_00" localSheetId="7">#REF!</definedName>
    <definedName name="_5000_00" localSheetId="9">#REF!</definedName>
    <definedName name="_5000_00">#REF!</definedName>
    <definedName name="_5000_01" localSheetId="6">#REF!</definedName>
    <definedName name="_5000_01" localSheetId="8">#REF!</definedName>
    <definedName name="_5000_01" localSheetId="15">#REF!</definedName>
    <definedName name="_5000_01" localSheetId="5">#REF!</definedName>
    <definedName name="_5000_01" localSheetId="13">#REF!</definedName>
    <definedName name="_5000_01" localSheetId="12">#REF!</definedName>
    <definedName name="_5000_01" localSheetId="11">#REF!</definedName>
    <definedName name="_5000_01" localSheetId="10">#REF!</definedName>
    <definedName name="_5000_01" localSheetId="14">#REF!</definedName>
    <definedName name="_5000_01" localSheetId="4">#REF!</definedName>
    <definedName name="_5000_01" localSheetId="7">#REF!</definedName>
    <definedName name="_5000_01" localSheetId="9">#REF!</definedName>
    <definedName name="_5000_01">#REF!</definedName>
    <definedName name="_5000_n" localSheetId="6">#REF!</definedName>
    <definedName name="_5000_n" localSheetId="8">#REF!</definedName>
    <definedName name="_5000_n" localSheetId="15">#REF!</definedName>
    <definedName name="_5000_n" localSheetId="5">#REF!</definedName>
    <definedName name="_5000_n" localSheetId="13">#REF!</definedName>
    <definedName name="_5000_n" localSheetId="12">#REF!</definedName>
    <definedName name="_5000_n" localSheetId="11">#REF!</definedName>
    <definedName name="_5000_n" localSheetId="10">#REF!</definedName>
    <definedName name="_5000_n" localSheetId="14">#REF!</definedName>
    <definedName name="_5000_n" localSheetId="4">#REF!</definedName>
    <definedName name="_5000_n" localSheetId="7">#REF!</definedName>
    <definedName name="_5000_n" localSheetId="9">#REF!</definedName>
    <definedName name="_5000_n">#REF!</definedName>
    <definedName name="_5023_00" localSheetId="6">#REF!</definedName>
    <definedName name="_5023_00" localSheetId="8">#REF!</definedName>
    <definedName name="_5023_00" localSheetId="15">#REF!</definedName>
    <definedName name="_5023_00" localSheetId="5">#REF!</definedName>
    <definedName name="_5023_00" localSheetId="13">#REF!</definedName>
    <definedName name="_5023_00" localSheetId="12">#REF!</definedName>
    <definedName name="_5023_00" localSheetId="11">#REF!</definedName>
    <definedName name="_5023_00" localSheetId="10">#REF!</definedName>
    <definedName name="_5023_00" localSheetId="14">#REF!</definedName>
    <definedName name="_5023_00" localSheetId="4">#REF!</definedName>
    <definedName name="_5023_00" localSheetId="7">#REF!</definedName>
    <definedName name="_5023_00" localSheetId="9">#REF!</definedName>
    <definedName name="_5023_00">#REF!</definedName>
    <definedName name="_5023_01" localSheetId="6">#REF!</definedName>
    <definedName name="_5023_01" localSheetId="8">#REF!</definedName>
    <definedName name="_5023_01" localSheetId="15">#REF!</definedName>
    <definedName name="_5023_01" localSheetId="5">#REF!</definedName>
    <definedName name="_5023_01" localSheetId="13">#REF!</definedName>
    <definedName name="_5023_01" localSheetId="12">#REF!</definedName>
    <definedName name="_5023_01" localSheetId="11">#REF!</definedName>
    <definedName name="_5023_01" localSheetId="10">#REF!</definedName>
    <definedName name="_5023_01" localSheetId="14">#REF!</definedName>
    <definedName name="_5023_01" localSheetId="4">#REF!</definedName>
    <definedName name="_5023_01" localSheetId="7">#REF!</definedName>
    <definedName name="_5023_01" localSheetId="9">#REF!</definedName>
    <definedName name="_5023_01">#REF!</definedName>
    <definedName name="_5023_n" localSheetId="6">#REF!</definedName>
    <definedName name="_5023_n" localSheetId="8">#REF!</definedName>
    <definedName name="_5023_n" localSheetId="15">#REF!</definedName>
    <definedName name="_5023_n" localSheetId="5">#REF!</definedName>
    <definedName name="_5023_n" localSheetId="13">#REF!</definedName>
    <definedName name="_5023_n" localSheetId="12">#REF!</definedName>
    <definedName name="_5023_n" localSheetId="11">#REF!</definedName>
    <definedName name="_5023_n" localSheetId="10">#REF!</definedName>
    <definedName name="_5023_n" localSheetId="14">#REF!</definedName>
    <definedName name="_5023_n" localSheetId="4">#REF!</definedName>
    <definedName name="_5023_n" localSheetId="7">#REF!</definedName>
    <definedName name="_5023_n" localSheetId="9">#REF!</definedName>
    <definedName name="_5023_n">#REF!</definedName>
    <definedName name="_5054_00" localSheetId="6">#REF!</definedName>
    <definedName name="_5054_00" localSheetId="8">#REF!</definedName>
    <definedName name="_5054_00" localSheetId="15">#REF!</definedName>
    <definedName name="_5054_00" localSheetId="5">#REF!</definedName>
    <definedName name="_5054_00" localSheetId="13">#REF!</definedName>
    <definedName name="_5054_00" localSheetId="12">#REF!</definedName>
    <definedName name="_5054_00" localSheetId="11">#REF!</definedName>
    <definedName name="_5054_00" localSheetId="10">#REF!</definedName>
    <definedName name="_5054_00" localSheetId="14">#REF!</definedName>
    <definedName name="_5054_00" localSheetId="4">#REF!</definedName>
    <definedName name="_5054_00" localSheetId="7">#REF!</definedName>
    <definedName name="_5054_00" localSheetId="9">#REF!</definedName>
    <definedName name="_5054_00">#REF!</definedName>
    <definedName name="_5054_01" localSheetId="6">#REF!</definedName>
    <definedName name="_5054_01" localSheetId="8">#REF!</definedName>
    <definedName name="_5054_01" localSheetId="15">#REF!</definedName>
    <definedName name="_5054_01" localSheetId="5">#REF!</definedName>
    <definedName name="_5054_01" localSheetId="13">#REF!</definedName>
    <definedName name="_5054_01" localSheetId="12">#REF!</definedName>
    <definedName name="_5054_01" localSheetId="11">#REF!</definedName>
    <definedName name="_5054_01" localSheetId="10">#REF!</definedName>
    <definedName name="_5054_01" localSheetId="14">#REF!</definedName>
    <definedName name="_5054_01" localSheetId="4">#REF!</definedName>
    <definedName name="_5054_01" localSheetId="7">#REF!</definedName>
    <definedName name="_5054_01" localSheetId="9">#REF!</definedName>
    <definedName name="_5054_01">#REF!</definedName>
    <definedName name="_5054_n" localSheetId="6">#REF!</definedName>
    <definedName name="_5054_n" localSheetId="8">#REF!</definedName>
    <definedName name="_5054_n" localSheetId="15">#REF!</definedName>
    <definedName name="_5054_n" localSheetId="5">#REF!</definedName>
    <definedName name="_5054_n" localSheetId="13">#REF!</definedName>
    <definedName name="_5054_n" localSheetId="12">#REF!</definedName>
    <definedName name="_5054_n" localSheetId="11">#REF!</definedName>
    <definedName name="_5054_n" localSheetId="10">#REF!</definedName>
    <definedName name="_5054_n" localSheetId="14">#REF!</definedName>
    <definedName name="_5054_n" localSheetId="4">#REF!</definedName>
    <definedName name="_5054_n" localSheetId="7">#REF!</definedName>
    <definedName name="_5054_n" localSheetId="9">#REF!</definedName>
    <definedName name="_5054_n">#REF!</definedName>
    <definedName name="_5113_00" localSheetId="6">#REF!</definedName>
    <definedName name="_5113_00" localSheetId="8">#REF!</definedName>
    <definedName name="_5113_00" localSheetId="15">#REF!</definedName>
    <definedName name="_5113_00" localSheetId="5">#REF!</definedName>
    <definedName name="_5113_00" localSheetId="13">#REF!</definedName>
    <definedName name="_5113_00" localSheetId="12">#REF!</definedName>
    <definedName name="_5113_00" localSheetId="11">#REF!</definedName>
    <definedName name="_5113_00" localSheetId="10">#REF!</definedName>
    <definedName name="_5113_00" localSheetId="14">#REF!</definedName>
    <definedName name="_5113_00" localSheetId="4">#REF!</definedName>
    <definedName name="_5113_00" localSheetId="7">#REF!</definedName>
    <definedName name="_5113_00" localSheetId="9">#REF!</definedName>
    <definedName name="_5113_00">#REF!</definedName>
    <definedName name="_5113_01" localSheetId="6">#REF!</definedName>
    <definedName name="_5113_01" localSheetId="8">#REF!</definedName>
    <definedName name="_5113_01" localSheetId="15">#REF!</definedName>
    <definedName name="_5113_01" localSheetId="5">#REF!</definedName>
    <definedName name="_5113_01" localSheetId="13">#REF!</definedName>
    <definedName name="_5113_01" localSheetId="12">#REF!</definedName>
    <definedName name="_5113_01" localSheetId="11">#REF!</definedName>
    <definedName name="_5113_01" localSheetId="10">#REF!</definedName>
    <definedName name="_5113_01" localSheetId="14">#REF!</definedName>
    <definedName name="_5113_01" localSheetId="4">#REF!</definedName>
    <definedName name="_5113_01" localSheetId="7">#REF!</definedName>
    <definedName name="_5113_01" localSheetId="9">#REF!</definedName>
    <definedName name="_5113_01">#REF!</definedName>
    <definedName name="_5113_n" localSheetId="6">#REF!</definedName>
    <definedName name="_5113_n" localSheetId="8">#REF!</definedName>
    <definedName name="_5113_n" localSheetId="15">#REF!</definedName>
    <definedName name="_5113_n" localSheetId="5">#REF!</definedName>
    <definedName name="_5113_n" localSheetId="13">#REF!</definedName>
    <definedName name="_5113_n" localSheetId="12">#REF!</definedName>
    <definedName name="_5113_n" localSheetId="11">#REF!</definedName>
    <definedName name="_5113_n" localSheetId="10">#REF!</definedName>
    <definedName name="_5113_n" localSheetId="14">#REF!</definedName>
    <definedName name="_5113_n" localSheetId="4">#REF!</definedName>
    <definedName name="_5113_n" localSheetId="7">#REF!</definedName>
    <definedName name="_5113_n" localSheetId="9">#REF!</definedName>
    <definedName name="_5113_n">#REF!</definedName>
    <definedName name="_5120_00" localSheetId="6">#REF!</definedName>
    <definedName name="_5120_00" localSheetId="8">#REF!</definedName>
    <definedName name="_5120_00" localSheetId="15">#REF!</definedName>
    <definedName name="_5120_00" localSheetId="5">#REF!</definedName>
    <definedName name="_5120_00" localSheetId="13">#REF!</definedName>
    <definedName name="_5120_00" localSheetId="12">#REF!</definedName>
    <definedName name="_5120_00" localSheetId="11">#REF!</definedName>
    <definedName name="_5120_00" localSheetId="10">#REF!</definedName>
    <definedName name="_5120_00" localSheetId="14">#REF!</definedName>
    <definedName name="_5120_00" localSheetId="4">#REF!</definedName>
    <definedName name="_5120_00" localSheetId="7">#REF!</definedName>
    <definedName name="_5120_00" localSheetId="9">#REF!</definedName>
    <definedName name="_5120_00">#REF!</definedName>
    <definedName name="_5120_01" localSheetId="6">#REF!</definedName>
    <definedName name="_5120_01" localSheetId="8">#REF!</definedName>
    <definedName name="_5120_01" localSheetId="15">#REF!</definedName>
    <definedName name="_5120_01" localSheetId="5">#REF!</definedName>
    <definedName name="_5120_01" localSheetId="13">#REF!</definedName>
    <definedName name="_5120_01" localSheetId="12">#REF!</definedName>
    <definedName name="_5120_01" localSheetId="11">#REF!</definedName>
    <definedName name="_5120_01" localSheetId="10">#REF!</definedName>
    <definedName name="_5120_01" localSheetId="14">#REF!</definedName>
    <definedName name="_5120_01" localSheetId="4">#REF!</definedName>
    <definedName name="_5120_01" localSheetId="7">#REF!</definedName>
    <definedName name="_5120_01" localSheetId="9">#REF!</definedName>
    <definedName name="_5120_01">#REF!</definedName>
    <definedName name="_5120_n" localSheetId="6">#REF!</definedName>
    <definedName name="_5120_n" localSheetId="8">#REF!</definedName>
    <definedName name="_5120_n" localSheetId="15">#REF!</definedName>
    <definedName name="_5120_n" localSheetId="5">#REF!</definedName>
    <definedName name="_5120_n" localSheetId="13">#REF!</definedName>
    <definedName name="_5120_n" localSheetId="12">#REF!</definedName>
    <definedName name="_5120_n" localSheetId="11">#REF!</definedName>
    <definedName name="_5120_n" localSheetId="10">#REF!</definedName>
    <definedName name="_5120_n" localSheetId="14">#REF!</definedName>
    <definedName name="_5120_n" localSheetId="4">#REF!</definedName>
    <definedName name="_5120_n" localSheetId="7">#REF!</definedName>
    <definedName name="_5120_n" localSheetId="9">#REF!</definedName>
    <definedName name="_5120_n">#REF!</definedName>
    <definedName name="_5120n" localSheetId="6">#REF!</definedName>
    <definedName name="_5120n" localSheetId="8">#REF!</definedName>
    <definedName name="_5120n" localSheetId="15">#REF!</definedName>
    <definedName name="_5120n" localSheetId="5">#REF!</definedName>
    <definedName name="_5120n" localSheetId="13">#REF!</definedName>
    <definedName name="_5120n" localSheetId="12">#REF!</definedName>
    <definedName name="_5120n" localSheetId="11">#REF!</definedName>
    <definedName name="_5120n" localSheetId="10">#REF!</definedName>
    <definedName name="_5120n" localSheetId="14">#REF!</definedName>
    <definedName name="_5120n" localSheetId="4">#REF!</definedName>
    <definedName name="_5120n" localSheetId="7">#REF!</definedName>
    <definedName name="_5120n" localSheetId="9">#REF!</definedName>
    <definedName name="_5120n">#REF!</definedName>
    <definedName name="_5123_00" localSheetId="6">#REF!</definedName>
    <definedName name="_5123_00" localSheetId="8">#REF!</definedName>
    <definedName name="_5123_00" localSheetId="15">#REF!</definedName>
    <definedName name="_5123_00" localSheetId="5">#REF!</definedName>
    <definedName name="_5123_00" localSheetId="13">#REF!</definedName>
    <definedName name="_5123_00" localSheetId="12">#REF!</definedName>
    <definedName name="_5123_00" localSheetId="11">#REF!</definedName>
    <definedName name="_5123_00" localSheetId="10">#REF!</definedName>
    <definedName name="_5123_00" localSheetId="14">#REF!</definedName>
    <definedName name="_5123_00" localSheetId="4">#REF!</definedName>
    <definedName name="_5123_00" localSheetId="7">#REF!</definedName>
    <definedName name="_5123_00" localSheetId="9">#REF!</definedName>
    <definedName name="_5123_00">#REF!</definedName>
    <definedName name="_5123_01" localSheetId="6">#REF!</definedName>
    <definedName name="_5123_01" localSheetId="8">#REF!</definedName>
    <definedName name="_5123_01" localSheetId="15">#REF!</definedName>
    <definedName name="_5123_01" localSheetId="5">#REF!</definedName>
    <definedName name="_5123_01" localSheetId="13">#REF!</definedName>
    <definedName name="_5123_01" localSheetId="12">#REF!</definedName>
    <definedName name="_5123_01" localSheetId="11">#REF!</definedName>
    <definedName name="_5123_01" localSheetId="10">#REF!</definedName>
    <definedName name="_5123_01" localSheetId="14">#REF!</definedName>
    <definedName name="_5123_01" localSheetId="4">#REF!</definedName>
    <definedName name="_5123_01" localSheetId="7">#REF!</definedName>
    <definedName name="_5123_01" localSheetId="9">#REF!</definedName>
    <definedName name="_5123_01">#REF!</definedName>
    <definedName name="_5123_n" localSheetId="6">#REF!</definedName>
    <definedName name="_5123_n" localSheetId="8">#REF!</definedName>
    <definedName name="_5123_n" localSheetId="15">#REF!</definedName>
    <definedName name="_5123_n" localSheetId="5">#REF!</definedName>
    <definedName name="_5123_n" localSheetId="13">#REF!</definedName>
    <definedName name="_5123_n" localSheetId="12">#REF!</definedName>
    <definedName name="_5123_n" localSheetId="11">#REF!</definedName>
    <definedName name="_5123_n" localSheetId="10">#REF!</definedName>
    <definedName name="_5123_n" localSheetId="14">#REF!</definedName>
    <definedName name="_5123_n" localSheetId="4">#REF!</definedName>
    <definedName name="_5123_n" localSheetId="7">#REF!</definedName>
    <definedName name="_5123_n" localSheetId="9">#REF!</definedName>
    <definedName name="_5123_n">#REF!</definedName>
    <definedName name="_5124_00" localSheetId="6">#REF!</definedName>
    <definedName name="_5124_00" localSheetId="8">#REF!</definedName>
    <definedName name="_5124_00" localSheetId="15">#REF!</definedName>
    <definedName name="_5124_00" localSheetId="5">#REF!</definedName>
    <definedName name="_5124_00" localSheetId="13">#REF!</definedName>
    <definedName name="_5124_00" localSheetId="12">#REF!</definedName>
    <definedName name="_5124_00" localSheetId="11">#REF!</definedName>
    <definedName name="_5124_00" localSheetId="10">#REF!</definedName>
    <definedName name="_5124_00" localSheetId="14">#REF!</definedName>
    <definedName name="_5124_00" localSheetId="4">#REF!</definedName>
    <definedName name="_5124_00" localSheetId="7">#REF!</definedName>
    <definedName name="_5124_00" localSheetId="9">#REF!</definedName>
    <definedName name="_5124_00">#REF!</definedName>
    <definedName name="_5124_01" localSheetId="6">#REF!</definedName>
    <definedName name="_5124_01" localSheetId="8">#REF!</definedName>
    <definedName name="_5124_01" localSheetId="15">#REF!</definedName>
    <definedName name="_5124_01" localSheetId="5">#REF!</definedName>
    <definedName name="_5124_01" localSheetId="13">#REF!</definedName>
    <definedName name="_5124_01" localSheetId="12">#REF!</definedName>
    <definedName name="_5124_01" localSheetId="11">#REF!</definedName>
    <definedName name="_5124_01" localSheetId="10">#REF!</definedName>
    <definedName name="_5124_01" localSheetId="14">#REF!</definedName>
    <definedName name="_5124_01" localSheetId="4">#REF!</definedName>
    <definedName name="_5124_01" localSheetId="7">#REF!</definedName>
    <definedName name="_5124_01" localSheetId="9">#REF!</definedName>
    <definedName name="_5124_01">#REF!</definedName>
    <definedName name="_5124_n" localSheetId="6">#REF!</definedName>
    <definedName name="_5124_n" localSheetId="8">#REF!</definedName>
    <definedName name="_5124_n" localSheetId="15">#REF!</definedName>
    <definedName name="_5124_n" localSheetId="5">#REF!</definedName>
    <definedName name="_5124_n" localSheetId="13">#REF!</definedName>
    <definedName name="_5124_n" localSheetId="12">#REF!</definedName>
    <definedName name="_5124_n" localSheetId="11">#REF!</definedName>
    <definedName name="_5124_n" localSheetId="10">#REF!</definedName>
    <definedName name="_5124_n" localSheetId="14">#REF!</definedName>
    <definedName name="_5124_n" localSheetId="4">#REF!</definedName>
    <definedName name="_5124_n" localSheetId="7">#REF!</definedName>
    <definedName name="_5124_n" localSheetId="9">#REF!</definedName>
    <definedName name="_5124_n">#REF!</definedName>
    <definedName name="_5200_00" localSheetId="6">#REF!</definedName>
    <definedName name="_5200_00" localSheetId="8">#REF!</definedName>
    <definedName name="_5200_00" localSheetId="15">#REF!</definedName>
    <definedName name="_5200_00" localSheetId="5">#REF!</definedName>
    <definedName name="_5200_00" localSheetId="13">#REF!</definedName>
    <definedName name="_5200_00" localSheetId="12">#REF!</definedName>
    <definedName name="_5200_00" localSheetId="11">#REF!</definedName>
    <definedName name="_5200_00" localSheetId="10">#REF!</definedName>
    <definedName name="_5200_00" localSheetId="14">#REF!</definedName>
    <definedName name="_5200_00" localSheetId="4">#REF!</definedName>
    <definedName name="_5200_00" localSheetId="7">#REF!</definedName>
    <definedName name="_5200_00" localSheetId="9">#REF!</definedName>
    <definedName name="_5200_00">#REF!</definedName>
    <definedName name="_5200_01" localSheetId="6">#REF!</definedName>
    <definedName name="_5200_01" localSheetId="8">#REF!</definedName>
    <definedName name="_5200_01" localSheetId="15">#REF!</definedName>
    <definedName name="_5200_01" localSheetId="5">#REF!</definedName>
    <definedName name="_5200_01" localSheetId="13">#REF!</definedName>
    <definedName name="_5200_01" localSheetId="12">#REF!</definedName>
    <definedName name="_5200_01" localSheetId="11">#REF!</definedName>
    <definedName name="_5200_01" localSheetId="10">#REF!</definedName>
    <definedName name="_5200_01" localSheetId="14">#REF!</definedName>
    <definedName name="_5200_01" localSheetId="4">#REF!</definedName>
    <definedName name="_5200_01" localSheetId="7">#REF!</definedName>
    <definedName name="_5200_01" localSheetId="9">#REF!</definedName>
    <definedName name="_5200_01">#REF!</definedName>
    <definedName name="_5200_n" localSheetId="6">#REF!</definedName>
    <definedName name="_5200_n" localSheetId="8">#REF!</definedName>
    <definedName name="_5200_n" localSheetId="15">#REF!</definedName>
    <definedName name="_5200_n" localSheetId="5">#REF!</definedName>
    <definedName name="_5200_n" localSheetId="13">#REF!</definedName>
    <definedName name="_5200_n" localSheetId="12">#REF!</definedName>
    <definedName name="_5200_n" localSheetId="11">#REF!</definedName>
    <definedName name="_5200_n" localSheetId="10">#REF!</definedName>
    <definedName name="_5200_n" localSheetId="14">#REF!</definedName>
    <definedName name="_5200_n" localSheetId="4">#REF!</definedName>
    <definedName name="_5200_n" localSheetId="7">#REF!</definedName>
    <definedName name="_5200_n" localSheetId="9">#REF!</definedName>
    <definedName name="_5200_n">#REF!</definedName>
    <definedName name="_5203_00" localSheetId="6">#REF!</definedName>
    <definedName name="_5203_00" localSheetId="8">#REF!</definedName>
    <definedName name="_5203_00" localSheetId="15">#REF!</definedName>
    <definedName name="_5203_00" localSheetId="5">#REF!</definedName>
    <definedName name="_5203_00" localSheetId="13">#REF!</definedName>
    <definedName name="_5203_00" localSheetId="12">#REF!</definedName>
    <definedName name="_5203_00" localSheetId="11">#REF!</definedName>
    <definedName name="_5203_00" localSheetId="10">#REF!</definedName>
    <definedName name="_5203_00" localSheetId="14">#REF!</definedName>
    <definedName name="_5203_00" localSheetId="4">#REF!</definedName>
    <definedName name="_5203_00" localSheetId="7">#REF!</definedName>
    <definedName name="_5203_00" localSheetId="9">#REF!</definedName>
    <definedName name="_5203_00">#REF!</definedName>
    <definedName name="_5203_01" localSheetId="6">#REF!</definedName>
    <definedName name="_5203_01" localSheetId="8">#REF!</definedName>
    <definedName name="_5203_01" localSheetId="15">#REF!</definedName>
    <definedName name="_5203_01" localSheetId="5">#REF!</definedName>
    <definedName name="_5203_01" localSheetId="13">#REF!</definedName>
    <definedName name="_5203_01" localSheetId="12">#REF!</definedName>
    <definedName name="_5203_01" localSheetId="11">#REF!</definedName>
    <definedName name="_5203_01" localSheetId="10">#REF!</definedName>
    <definedName name="_5203_01" localSheetId="14">#REF!</definedName>
    <definedName name="_5203_01" localSheetId="4">#REF!</definedName>
    <definedName name="_5203_01" localSheetId="7">#REF!</definedName>
    <definedName name="_5203_01" localSheetId="9">#REF!</definedName>
    <definedName name="_5203_01">#REF!</definedName>
    <definedName name="_5203_n" localSheetId="6">#REF!</definedName>
    <definedName name="_5203_n" localSheetId="8">#REF!</definedName>
    <definedName name="_5203_n" localSheetId="15">#REF!</definedName>
    <definedName name="_5203_n" localSheetId="5">#REF!</definedName>
    <definedName name="_5203_n" localSheetId="13">#REF!</definedName>
    <definedName name="_5203_n" localSheetId="12">#REF!</definedName>
    <definedName name="_5203_n" localSheetId="11">#REF!</definedName>
    <definedName name="_5203_n" localSheetId="10">#REF!</definedName>
    <definedName name="_5203_n" localSheetId="14">#REF!</definedName>
    <definedName name="_5203_n" localSheetId="4">#REF!</definedName>
    <definedName name="_5203_n" localSheetId="7">#REF!</definedName>
    <definedName name="_5203_n" localSheetId="9">#REF!</definedName>
    <definedName name="_5203_n">#REF!</definedName>
    <definedName name="_5211_00" localSheetId="6">#REF!</definedName>
    <definedName name="_5211_00" localSheetId="8">#REF!</definedName>
    <definedName name="_5211_00" localSheetId="15">#REF!</definedName>
    <definedName name="_5211_00" localSheetId="5">#REF!</definedName>
    <definedName name="_5211_00" localSheetId="13">#REF!</definedName>
    <definedName name="_5211_00" localSheetId="12">#REF!</definedName>
    <definedName name="_5211_00" localSheetId="11">#REF!</definedName>
    <definedName name="_5211_00" localSheetId="10">#REF!</definedName>
    <definedName name="_5211_00" localSheetId="14">#REF!</definedName>
    <definedName name="_5211_00" localSheetId="4">#REF!</definedName>
    <definedName name="_5211_00" localSheetId="7">#REF!</definedName>
    <definedName name="_5211_00" localSheetId="9">#REF!</definedName>
    <definedName name="_5211_00">#REF!</definedName>
    <definedName name="_5211_01" localSheetId="6">#REF!</definedName>
    <definedName name="_5211_01" localSheetId="8">#REF!</definedName>
    <definedName name="_5211_01" localSheetId="15">#REF!</definedName>
    <definedName name="_5211_01" localSheetId="5">#REF!</definedName>
    <definedName name="_5211_01" localSheetId="13">#REF!</definedName>
    <definedName name="_5211_01" localSheetId="12">#REF!</definedName>
    <definedName name="_5211_01" localSheetId="11">#REF!</definedName>
    <definedName name="_5211_01" localSheetId="10">#REF!</definedName>
    <definedName name="_5211_01" localSheetId="14">#REF!</definedName>
    <definedName name="_5211_01" localSheetId="4">#REF!</definedName>
    <definedName name="_5211_01" localSheetId="7">#REF!</definedName>
    <definedName name="_5211_01" localSheetId="9">#REF!</definedName>
    <definedName name="_5211_01">#REF!</definedName>
    <definedName name="_5211_n" localSheetId="6">#REF!</definedName>
    <definedName name="_5211_n" localSheetId="8">#REF!</definedName>
    <definedName name="_5211_n" localSheetId="15">#REF!</definedName>
    <definedName name="_5211_n" localSheetId="5">#REF!</definedName>
    <definedName name="_5211_n" localSheetId="13">#REF!</definedName>
    <definedName name="_5211_n" localSheetId="12">#REF!</definedName>
    <definedName name="_5211_n" localSheetId="11">#REF!</definedName>
    <definedName name="_5211_n" localSheetId="10">#REF!</definedName>
    <definedName name="_5211_n" localSheetId="14">#REF!</definedName>
    <definedName name="_5211_n" localSheetId="4">#REF!</definedName>
    <definedName name="_5211_n" localSheetId="7">#REF!</definedName>
    <definedName name="_5211_n" localSheetId="9">#REF!</definedName>
    <definedName name="_5211_n">#REF!</definedName>
    <definedName name="_5215_00" localSheetId="6">#REF!</definedName>
    <definedName name="_5215_00" localSheetId="8">#REF!</definedName>
    <definedName name="_5215_00" localSheetId="15">#REF!</definedName>
    <definedName name="_5215_00" localSheetId="5">#REF!</definedName>
    <definedName name="_5215_00" localSheetId="13">#REF!</definedName>
    <definedName name="_5215_00" localSheetId="12">#REF!</definedName>
    <definedName name="_5215_00" localSheetId="11">#REF!</definedName>
    <definedName name="_5215_00" localSheetId="10">#REF!</definedName>
    <definedName name="_5215_00" localSheetId="14">#REF!</definedName>
    <definedName name="_5215_00" localSheetId="4">#REF!</definedName>
    <definedName name="_5215_00" localSheetId="7">#REF!</definedName>
    <definedName name="_5215_00" localSheetId="9">#REF!</definedName>
    <definedName name="_5215_00">#REF!</definedName>
    <definedName name="_5215_01" localSheetId="6">#REF!</definedName>
    <definedName name="_5215_01" localSheetId="8">#REF!</definedName>
    <definedName name="_5215_01" localSheetId="15">#REF!</definedName>
    <definedName name="_5215_01" localSheetId="5">#REF!</definedName>
    <definedName name="_5215_01" localSheetId="13">#REF!</definedName>
    <definedName name="_5215_01" localSheetId="12">#REF!</definedName>
    <definedName name="_5215_01" localSheetId="11">#REF!</definedName>
    <definedName name="_5215_01" localSheetId="10">#REF!</definedName>
    <definedName name="_5215_01" localSheetId="14">#REF!</definedName>
    <definedName name="_5215_01" localSheetId="4">#REF!</definedName>
    <definedName name="_5215_01" localSheetId="7">#REF!</definedName>
    <definedName name="_5215_01" localSheetId="9">#REF!</definedName>
    <definedName name="_5215_01">#REF!</definedName>
    <definedName name="_5215_n" localSheetId="6">#REF!</definedName>
    <definedName name="_5215_n" localSheetId="8">#REF!</definedName>
    <definedName name="_5215_n" localSheetId="15">#REF!</definedName>
    <definedName name="_5215_n" localSheetId="5">#REF!</definedName>
    <definedName name="_5215_n" localSheetId="13">#REF!</definedName>
    <definedName name="_5215_n" localSheetId="12">#REF!</definedName>
    <definedName name="_5215_n" localSheetId="11">#REF!</definedName>
    <definedName name="_5215_n" localSheetId="10">#REF!</definedName>
    <definedName name="_5215_n" localSheetId="14">#REF!</definedName>
    <definedName name="_5215_n" localSheetId="4">#REF!</definedName>
    <definedName name="_5215_n" localSheetId="7">#REF!</definedName>
    <definedName name="_5215_n" localSheetId="9">#REF!</definedName>
    <definedName name="_5215_n">#REF!</definedName>
    <definedName name="_5217_00" localSheetId="6">#REF!</definedName>
    <definedName name="_5217_00" localSheetId="8">#REF!</definedName>
    <definedName name="_5217_00" localSheetId="15">#REF!</definedName>
    <definedName name="_5217_00" localSheetId="5">#REF!</definedName>
    <definedName name="_5217_00" localSheetId="13">#REF!</definedName>
    <definedName name="_5217_00" localSheetId="12">#REF!</definedName>
    <definedName name="_5217_00" localSheetId="11">#REF!</definedName>
    <definedName name="_5217_00" localSheetId="10">#REF!</definedName>
    <definedName name="_5217_00" localSheetId="14">#REF!</definedName>
    <definedName name="_5217_00" localSheetId="4">#REF!</definedName>
    <definedName name="_5217_00" localSheetId="7">#REF!</definedName>
    <definedName name="_5217_00" localSheetId="9">#REF!</definedName>
    <definedName name="_5217_00">#REF!</definedName>
    <definedName name="_5217_01" localSheetId="6">#REF!</definedName>
    <definedName name="_5217_01" localSheetId="8">#REF!</definedName>
    <definedName name="_5217_01" localSheetId="15">#REF!</definedName>
    <definedName name="_5217_01" localSheetId="5">#REF!</definedName>
    <definedName name="_5217_01" localSheetId="13">#REF!</definedName>
    <definedName name="_5217_01" localSheetId="12">#REF!</definedName>
    <definedName name="_5217_01" localSheetId="11">#REF!</definedName>
    <definedName name="_5217_01" localSheetId="10">#REF!</definedName>
    <definedName name="_5217_01" localSheetId="14">#REF!</definedName>
    <definedName name="_5217_01" localSheetId="4">#REF!</definedName>
    <definedName name="_5217_01" localSheetId="7">#REF!</definedName>
    <definedName name="_5217_01" localSheetId="9">#REF!</definedName>
    <definedName name="_5217_01">#REF!</definedName>
    <definedName name="_5217_n" localSheetId="6">#REF!</definedName>
    <definedName name="_5217_n" localSheetId="8">#REF!</definedName>
    <definedName name="_5217_n" localSheetId="15">#REF!</definedName>
    <definedName name="_5217_n" localSheetId="5">#REF!</definedName>
    <definedName name="_5217_n" localSheetId="13">#REF!</definedName>
    <definedName name="_5217_n" localSheetId="12">#REF!</definedName>
    <definedName name="_5217_n" localSheetId="11">#REF!</definedName>
    <definedName name="_5217_n" localSheetId="10">#REF!</definedName>
    <definedName name="_5217_n" localSheetId="14">#REF!</definedName>
    <definedName name="_5217_n" localSheetId="4">#REF!</definedName>
    <definedName name="_5217_n" localSheetId="7">#REF!</definedName>
    <definedName name="_5217_n" localSheetId="9">#REF!</definedName>
    <definedName name="_5217_n">#REF!</definedName>
    <definedName name="_5221_00" localSheetId="6">'[20]GB-5-4.2'!#REF!</definedName>
    <definedName name="_5221_00" localSheetId="8">'[20]GB-5-4.2'!#REF!</definedName>
    <definedName name="_5221_00" localSheetId="15">'[20]GB-5-4.2'!#REF!</definedName>
    <definedName name="_5221_00" localSheetId="5">'[20]GB-5-4.2'!#REF!</definedName>
    <definedName name="_5221_00" localSheetId="13">'[20]GB-5-4.2'!#REF!</definedName>
    <definedName name="_5221_00" localSheetId="12">'[20]GB-5-4.2'!#REF!</definedName>
    <definedName name="_5221_00" localSheetId="11">'[20]GB-5-4.2'!#REF!</definedName>
    <definedName name="_5221_00" localSheetId="10">'[20]GB-5-4.2'!#REF!</definedName>
    <definedName name="_5221_00" localSheetId="14">'[20]GB-5-4.2'!#REF!</definedName>
    <definedName name="_5221_00" localSheetId="4">'[20]GB-5-4.2'!#REF!</definedName>
    <definedName name="_5221_00" localSheetId="7">'[20]GB-5-4.2'!#REF!</definedName>
    <definedName name="_5221_00" localSheetId="9">'[20]GB-5-4.2'!#REF!</definedName>
    <definedName name="_5221_00">'[20]GB-5-4.2'!#REF!</definedName>
    <definedName name="_5221_01" localSheetId="6">#REF!</definedName>
    <definedName name="_5221_01" localSheetId="8">#REF!</definedName>
    <definedName name="_5221_01" localSheetId="15">#REF!</definedName>
    <definedName name="_5221_01" localSheetId="5">#REF!</definedName>
    <definedName name="_5221_01" localSheetId="13">#REF!</definedName>
    <definedName name="_5221_01" localSheetId="12">#REF!</definedName>
    <definedName name="_5221_01" localSheetId="11">#REF!</definedName>
    <definedName name="_5221_01" localSheetId="10">#REF!</definedName>
    <definedName name="_5221_01" localSheetId="14">#REF!</definedName>
    <definedName name="_5221_01" localSheetId="4">#REF!</definedName>
    <definedName name="_5221_01" localSheetId="7">#REF!</definedName>
    <definedName name="_5221_01" localSheetId="9">#REF!</definedName>
    <definedName name="_5221_01">#REF!</definedName>
    <definedName name="_5221_n" localSheetId="6">#REF!</definedName>
    <definedName name="_5221_n" localSheetId="8">#REF!</definedName>
    <definedName name="_5221_n" localSheetId="15">#REF!</definedName>
    <definedName name="_5221_n" localSheetId="5">#REF!</definedName>
    <definedName name="_5221_n" localSheetId="13">#REF!</definedName>
    <definedName name="_5221_n" localSheetId="12">#REF!</definedName>
    <definedName name="_5221_n" localSheetId="11">#REF!</definedName>
    <definedName name="_5221_n" localSheetId="10">#REF!</definedName>
    <definedName name="_5221_n" localSheetId="14">#REF!</definedName>
    <definedName name="_5221_n" localSheetId="4">#REF!</definedName>
    <definedName name="_5221_n" localSheetId="7">#REF!</definedName>
    <definedName name="_5221_n" localSheetId="9">#REF!</definedName>
    <definedName name="_5221_n">#REF!</definedName>
    <definedName name="_5223_00" localSheetId="6">#REF!</definedName>
    <definedName name="_5223_00" localSheetId="8">#REF!</definedName>
    <definedName name="_5223_00" localSheetId="15">#REF!</definedName>
    <definedName name="_5223_00" localSheetId="5">#REF!</definedName>
    <definedName name="_5223_00" localSheetId="13">#REF!</definedName>
    <definedName name="_5223_00" localSheetId="12">#REF!</definedName>
    <definedName name="_5223_00" localSheetId="11">#REF!</definedName>
    <definedName name="_5223_00" localSheetId="10">#REF!</definedName>
    <definedName name="_5223_00" localSheetId="14">#REF!</definedName>
    <definedName name="_5223_00" localSheetId="4">#REF!</definedName>
    <definedName name="_5223_00" localSheetId="7">#REF!</definedName>
    <definedName name="_5223_00" localSheetId="9">#REF!</definedName>
    <definedName name="_5223_00">#REF!</definedName>
    <definedName name="_5223_01" localSheetId="6">#REF!</definedName>
    <definedName name="_5223_01" localSheetId="8">#REF!</definedName>
    <definedName name="_5223_01" localSheetId="15">#REF!</definedName>
    <definedName name="_5223_01" localSheetId="5">#REF!</definedName>
    <definedName name="_5223_01" localSheetId="13">#REF!</definedName>
    <definedName name="_5223_01" localSheetId="12">#REF!</definedName>
    <definedName name="_5223_01" localSheetId="11">#REF!</definedName>
    <definedName name="_5223_01" localSheetId="10">#REF!</definedName>
    <definedName name="_5223_01" localSheetId="14">#REF!</definedName>
    <definedName name="_5223_01" localSheetId="4">#REF!</definedName>
    <definedName name="_5223_01" localSheetId="7">#REF!</definedName>
    <definedName name="_5223_01" localSheetId="9">#REF!</definedName>
    <definedName name="_5223_01">#REF!</definedName>
    <definedName name="_5223_n" localSheetId="6">#REF!</definedName>
    <definedName name="_5223_n" localSheetId="8">#REF!</definedName>
    <definedName name="_5223_n" localSheetId="15">#REF!</definedName>
    <definedName name="_5223_n" localSheetId="5">#REF!</definedName>
    <definedName name="_5223_n" localSheetId="13">#REF!</definedName>
    <definedName name="_5223_n" localSheetId="12">#REF!</definedName>
    <definedName name="_5223_n" localSheetId="11">#REF!</definedName>
    <definedName name="_5223_n" localSheetId="10">#REF!</definedName>
    <definedName name="_5223_n" localSheetId="14">#REF!</definedName>
    <definedName name="_5223_n" localSheetId="4">#REF!</definedName>
    <definedName name="_5223_n" localSheetId="7">#REF!</definedName>
    <definedName name="_5223_n" localSheetId="9">#REF!</definedName>
    <definedName name="_5223_n">#REF!</definedName>
    <definedName name="_5229_00" localSheetId="6">#REF!</definedName>
    <definedName name="_5229_00" localSheetId="8">#REF!</definedName>
    <definedName name="_5229_00" localSheetId="15">#REF!</definedName>
    <definedName name="_5229_00" localSheetId="5">#REF!</definedName>
    <definedName name="_5229_00" localSheetId="13">#REF!</definedName>
    <definedName name="_5229_00" localSheetId="12">#REF!</definedName>
    <definedName name="_5229_00" localSheetId="11">#REF!</definedName>
    <definedName name="_5229_00" localSheetId="10">#REF!</definedName>
    <definedName name="_5229_00" localSheetId="14">#REF!</definedName>
    <definedName name="_5229_00" localSheetId="4">#REF!</definedName>
    <definedName name="_5229_00" localSheetId="7">#REF!</definedName>
    <definedName name="_5229_00" localSheetId="9">#REF!</definedName>
    <definedName name="_5229_00">#REF!</definedName>
    <definedName name="_5229_01" localSheetId="6">#REF!</definedName>
    <definedName name="_5229_01" localSheetId="8">#REF!</definedName>
    <definedName name="_5229_01" localSheetId="15">#REF!</definedName>
    <definedName name="_5229_01" localSheetId="5">#REF!</definedName>
    <definedName name="_5229_01" localSheetId="13">#REF!</definedName>
    <definedName name="_5229_01" localSheetId="12">#REF!</definedName>
    <definedName name="_5229_01" localSheetId="11">#REF!</definedName>
    <definedName name="_5229_01" localSheetId="10">#REF!</definedName>
    <definedName name="_5229_01" localSheetId="14">#REF!</definedName>
    <definedName name="_5229_01" localSheetId="4">#REF!</definedName>
    <definedName name="_5229_01" localSheetId="7">#REF!</definedName>
    <definedName name="_5229_01" localSheetId="9">#REF!</definedName>
    <definedName name="_5229_01">#REF!</definedName>
    <definedName name="_5229_n" localSheetId="6">#REF!</definedName>
    <definedName name="_5229_n" localSheetId="8">#REF!</definedName>
    <definedName name="_5229_n" localSheetId="15">#REF!</definedName>
    <definedName name="_5229_n" localSheetId="5">#REF!</definedName>
    <definedName name="_5229_n" localSheetId="13">#REF!</definedName>
    <definedName name="_5229_n" localSheetId="12">#REF!</definedName>
    <definedName name="_5229_n" localSheetId="11">#REF!</definedName>
    <definedName name="_5229_n" localSheetId="10">#REF!</definedName>
    <definedName name="_5229_n" localSheetId="14">#REF!</definedName>
    <definedName name="_5229_n" localSheetId="4">#REF!</definedName>
    <definedName name="_5229_n" localSheetId="7">#REF!</definedName>
    <definedName name="_5229_n" localSheetId="9">#REF!</definedName>
    <definedName name="_5229_n">#REF!</definedName>
    <definedName name="_5302_00" localSheetId="6">#REF!</definedName>
    <definedName name="_5302_00" localSheetId="8">#REF!</definedName>
    <definedName name="_5302_00" localSheetId="15">#REF!</definedName>
    <definedName name="_5302_00" localSheetId="5">#REF!</definedName>
    <definedName name="_5302_00" localSheetId="13">#REF!</definedName>
    <definedName name="_5302_00" localSheetId="12">#REF!</definedName>
    <definedName name="_5302_00" localSheetId="11">#REF!</definedName>
    <definedName name="_5302_00" localSheetId="10">#REF!</definedName>
    <definedName name="_5302_00" localSheetId="14">#REF!</definedName>
    <definedName name="_5302_00" localSheetId="4">#REF!</definedName>
    <definedName name="_5302_00" localSheetId="7">#REF!</definedName>
    <definedName name="_5302_00" localSheetId="9">#REF!</definedName>
    <definedName name="_5302_00">#REF!</definedName>
    <definedName name="_5302_01" localSheetId="6">#REF!</definedName>
    <definedName name="_5302_01" localSheetId="8">#REF!</definedName>
    <definedName name="_5302_01" localSheetId="15">#REF!</definedName>
    <definedName name="_5302_01" localSheetId="5">#REF!</definedName>
    <definedName name="_5302_01" localSheetId="13">#REF!</definedName>
    <definedName name="_5302_01" localSheetId="12">#REF!</definedName>
    <definedName name="_5302_01" localSheetId="11">#REF!</definedName>
    <definedName name="_5302_01" localSheetId="10">#REF!</definedName>
    <definedName name="_5302_01" localSheetId="14">#REF!</definedName>
    <definedName name="_5302_01" localSheetId="4">#REF!</definedName>
    <definedName name="_5302_01" localSheetId="7">#REF!</definedName>
    <definedName name="_5302_01" localSheetId="9">#REF!</definedName>
    <definedName name="_5302_01">#REF!</definedName>
    <definedName name="_5302_n" localSheetId="6">#REF!</definedName>
    <definedName name="_5302_n" localSheetId="8">#REF!</definedName>
    <definedName name="_5302_n" localSheetId="15">#REF!</definedName>
    <definedName name="_5302_n" localSheetId="5">#REF!</definedName>
    <definedName name="_5302_n" localSheetId="13">#REF!</definedName>
    <definedName name="_5302_n" localSheetId="12">#REF!</definedName>
    <definedName name="_5302_n" localSheetId="11">#REF!</definedName>
    <definedName name="_5302_n" localSheetId="10">#REF!</definedName>
    <definedName name="_5302_n" localSheetId="14">#REF!</definedName>
    <definedName name="_5302_n" localSheetId="4">#REF!</definedName>
    <definedName name="_5302_n" localSheetId="7">#REF!</definedName>
    <definedName name="_5302_n" localSheetId="9">#REF!</definedName>
    <definedName name="_5302_n">#REF!</definedName>
    <definedName name="_5400_00" localSheetId="6">#REF!</definedName>
    <definedName name="_5400_00" localSheetId="8">#REF!</definedName>
    <definedName name="_5400_00" localSheetId="15">#REF!</definedName>
    <definedName name="_5400_00" localSheetId="5">#REF!</definedName>
    <definedName name="_5400_00" localSheetId="13">#REF!</definedName>
    <definedName name="_5400_00" localSheetId="12">#REF!</definedName>
    <definedName name="_5400_00" localSheetId="11">#REF!</definedName>
    <definedName name="_5400_00" localSheetId="10">#REF!</definedName>
    <definedName name="_5400_00" localSheetId="14">#REF!</definedName>
    <definedName name="_5400_00" localSheetId="4">#REF!</definedName>
    <definedName name="_5400_00" localSheetId="7">#REF!</definedName>
    <definedName name="_5400_00" localSheetId="9">#REF!</definedName>
    <definedName name="_5400_00">#REF!</definedName>
    <definedName name="_5400_01" localSheetId="6">#REF!</definedName>
    <definedName name="_5400_01" localSheetId="8">#REF!</definedName>
    <definedName name="_5400_01" localSheetId="15">#REF!</definedName>
    <definedName name="_5400_01" localSheetId="5">#REF!</definedName>
    <definedName name="_5400_01" localSheetId="13">#REF!</definedName>
    <definedName name="_5400_01" localSheetId="12">#REF!</definedName>
    <definedName name="_5400_01" localSheetId="11">#REF!</definedName>
    <definedName name="_5400_01" localSheetId="10">#REF!</definedName>
    <definedName name="_5400_01" localSheetId="14">#REF!</definedName>
    <definedName name="_5400_01" localSheetId="4">#REF!</definedName>
    <definedName name="_5400_01" localSheetId="7">#REF!</definedName>
    <definedName name="_5400_01" localSheetId="9">#REF!</definedName>
    <definedName name="_5400_01">#REF!</definedName>
    <definedName name="_5400_n" localSheetId="6">#REF!</definedName>
    <definedName name="_5400_n" localSheetId="8">#REF!</definedName>
    <definedName name="_5400_n" localSheetId="15">#REF!</definedName>
    <definedName name="_5400_n" localSheetId="5">#REF!</definedName>
    <definedName name="_5400_n" localSheetId="13">#REF!</definedName>
    <definedName name="_5400_n" localSheetId="12">#REF!</definedName>
    <definedName name="_5400_n" localSheetId="11">#REF!</definedName>
    <definedName name="_5400_n" localSheetId="10">#REF!</definedName>
    <definedName name="_5400_n" localSheetId="14">#REF!</definedName>
    <definedName name="_5400_n" localSheetId="4">#REF!</definedName>
    <definedName name="_5400_n" localSheetId="7">#REF!</definedName>
    <definedName name="_5400_n" localSheetId="9">#REF!</definedName>
    <definedName name="_5400_n">#REF!</definedName>
    <definedName name="_5402_00" localSheetId="6">#REF!</definedName>
    <definedName name="_5402_00" localSheetId="8">#REF!</definedName>
    <definedName name="_5402_00" localSheetId="15">#REF!</definedName>
    <definedName name="_5402_00" localSheetId="5">#REF!</definedName>
    <definedName name="_5402_00" localSheetId="13">#REF!</definedName>
    <definedName name="_5402_00" localSheetId="12">#REF!</definedName>
    <definedName name="_5402_00" localSheetId="11">#REF!</definedName>
    <definedName name="_5402_00" localSheetId="10">#REF!</definedName>
    <definedName name="_5402_00" localSheetId="14">#REF!</definedName>
    <definedName name="_5402_00" localSheetId="4">#REF!</definedName>
    <definedName name="_5402_00" localSheetId="7">#REF!</definedName>
    <definedName name="_5402_00" localSheetId="9">#REF!</definedName>
    <definedName name="_5402_00">#REF!</definedName>
    <definedName name="_5402_01" localSheetId="6">#REF!</definedName>
    <definedName name="_5402_01" localSheetId="8">#REF!</definedName>
    <definedName name="_5402_01" localSheetId="15">#REF!</definedName>
    <definedName name="_5402_01" localSheetId="5">#REF!</definedName>
    <definedName name="_5402_01" localSheetId="13">#REF!</definedName>
    <definedName name="_5402_01" localSheetId="12">#REF!</definedName>
    <definedName name="_5402_01" localSheetId="11">#REF!</definedName>
    <definedName name="_5402_01" localSheetId="10">#REF!</definedName>
    <definedName name="_5402_01" localSheetId="14">#REF!</definedName>
    <definedName name="_5402_01" localSheetId="4">#REF!</definedName>
    <definedName name="_5402_01" localSheetId="7">#REF!</definedName>
    <definedName name="_5402_01" localSheetId="9">#REF!</definedName>
    <definedName name="_5402_01">#REF!</definedName>
    <definedName name="_5402_n" localSheetId="6">#REF!</definedName>
    <definedName name="_5402_n" localSheetId="8">#REF!</definedName>
    <definedName name="_5402_n" localSheetId="15">#REF!</definedName>
    <definedName name="_5402_n" localSheetId="5">#REF!</definedName>
    <definedName name="_5402_n" localSheetId="13">#REF!</definedName>
    <definedName name="_5402_n" localSheetId="12">#REF!</definedName>
    <definedName name="_5402_n" localSheetId="11">#REF!</definedName>
    <definedName name="_5402_n" localSheetId="10">#REF!</definedName>
    <definedName name="_5402_n" localSheetId="14">#REF!</definedName>
    <definedName name="_5402_n" localSheetId="4">#REF!</definedName>
    <definedName name="_5402_n" localSheetId="7">#REF!</definedName>
    <definedName name="_5402_n" localSheetId="9">#REF!</definedName>
    <definedName name="_5402_n">#REF!</definedName>
    <definedName name="_5450_00" localSheetId="6">#REF!</definedName>
    <definedName name="_5450_00" localSheetId="8">#REF!</definedName>
    <definedName name="_5450_00" localSheetId="15">#REF!</definedName>
    <definedName name="_5450_00" localSheetId="5">#REF!</definedName>
    <definedName name="_5450_00" localSheetId="13">#REF!</definedName>
    <definedName name="_5450_00" localSheetId="12">#REF!</definedName>
    <definedName name="_5450_00" localSheetId="11">#REF!</definedName>
    <definedName name="_5450_00" localSheetId="10">#REF!</definedName>
    <definedName name="_5450_00" localSheetId="14">#REF!</definedName>
    <definedName name="_5450_00" localSheetId="4">#REF!</definedName>
    <definedName name="_5450_00" localSheetId="7">#REF!</definedName>
    <definedName name="_5450_00" localSheetId="9">#REF!</definedName>
    <definedName name="_5450_00">#REF!</definedName>
    <definedName name="_5450_01" localSheetId="6">#REF!</definedName>
    <definedName name="_5450_01" localSheetId="8">#REF!</definedName>
    <definedName name="_5450_01" localSheetId="15">#REF!</definedName>
    <definedName name="_5450_01" localSheetId="5">#REF!</definedName>
    <definedName name="_5450_01" localSheetId="13">#REF!</definedName>
    <definedName name="_5450_01" localSheetId="12">#REF!</definedName>
    <definedName name="_5450_01" localSheetId="11">#REF!</definedName>
    <definedName name="_5450_01" localSheetId="10">#REF!</definedName>
    <definedName name="_5450_01" localSheetId="14">#REF!</definedName>
    <definedName name="_5450_01" localSheetId="4">#REF!</definedName>
    <definedName name="_5450_01" localSheetId="7">#REF!</definedName>
    <definedName name="_5450_01" localSheetId="9">#REF!</definedName>
    <definedName name="_5450_01">#REF!</definedName>
    <definedName name="_5450_n" localSheetId="6">#REF!</definedName>
    <definedName name="_5450_n" localSheetId="8">#REF!</definedName>
    <definedName name="_5450_n" localSheetId="15">#REF!</definedName>
    <definedName name="_5450_n" localSheetId="5">#REF!</definedName>
    <definedName name="_5450_n" localSheetId="13">#REF!</definedName>
    <definedName name="_5450_n" localSheetId="12">#REF!</definedName>
    <definedName name="_5450_n" localSheetId="11">#REF!</definedName>
    <definedName name="_5450_n" localSheetId="10">#REF!</definedName>
    <definedName name="_5450_n" localSheetId="14">#REF!</definedName>
    <definedName name="_5450_n" localSheetId="4">#REF!</definedName>
    <definedName name="_5450_n" localSheetId="7">#REF!</definedName>
    <definedName name="_5450_n" localSheetId="9">#REF!</definedName>
    <definedName name="_5450_n">#REF!</definedName>
    <definedName name="_5451_00" localSheetId="6">#REF!</definedName>
    <definedName name="_5451_00" localSheetId="8">#REF!</definedName>
    <definedName name="_5451_00" localSheetId="15">#REF!</definedName>
    <definedName name="_5451_00" localSheetId="5">#REF!</definedName>
    <definedName name="_5451_00" localSheetId="13">#REF!</definedName>
    <definedName name="_5451_00" localSheetId="12">#REF!</definedName>
    <definedName name="_5451_00" localSheetId="11">#REF!</definedName>
    <definedName name="_5451_00" localSheetId="10">#REF!</definedName>
    <definedName name="_5451_00" localSheetId="14">#REF!</definedName>
    <definedName name="_5451_00" localSheetId="4">#REF!</definedName>
    <definedName name="_5451_00" localSheetId="7">#REF!</definedName>
    <definedName name="_5451_00" localSheetId="9">#REF!</definedName>
    <definedName name="_5451_00">#REF!</definedName>
    <definedName name="_5451_01" localSheetId="6">#REF!</definedName>
    <definedName name="_5451_01" localSheetId="8">#REF!</definedName>
    <definedName name="_5451_01" localSheetId="15">#REF!</definedName>
    <definedName name="_5451_01" localSheetId="5">#REF!</definedName>
    <definedName name="_5451_01" localSheetId="13">#REF!</definedName>
    <definedName name="_5451_01" localSheetId="12">#REF!</definedName>
    <definedName name="_5451_01" localSheetId="11">#REF!</definedName>
    <definedName name="_5451_01" localSheetId="10">#REF!</definedName>
    <definedName name="_5451_01" localSheetId="14">#REF!</definedName>
    <definedName name="_5451_01" localSheetId="4">#REF!</definedName>
    <definedName name="_5451_01" localSheetId="7">#REF!</definedName>
    <definedName name="_5451_01" localSheetId="9">#REF!</definedName>
    <definedName name="_5451_01">#REF!</definedName>
    <definedName name="_5451_n" localSheetId="6">#REF!</definedName>
    <definedName name="_5451_n" localSheetId="8">#REF!</definedName>
    <definedName name="_5451_n" localSheetId="15">#REF!</definedName>
    <definedName name="_5451_n" localSheetId="5">#REF!</definedName>
    <definedName name="_5451_n" localSheetId="13">#REF!</definedName>
    <definedName name="_5451_n" localSheetId="12">#REF!</definedName>
    <definedName name="_5451_n" localSheetId="11">#REF!</definedName>
    <definedName name="_5451_n" localSheetId="10">#REF!</definedName>
    <definedName name="_5451_n" localSheetId="14">#REF!</definedName>
    <definedName name="_5451_n" localSheetId="4">#REF!</definedName>
    <definedName name="_5451_n" localSheetId="7">#REF!</definedName>
    <definedName name="_5451_n" localSheetId="9">#REF!</definedName>
    <definedName name="_5451_n">#REF!</definedName>
    <definedName name="_5452_00" localSheetId="6">#REF!</definedName>
    <definedName name="_5452_00" localSheetId="8">#REF!</definedName>
    <definedName name="_5452_00" localSheetId="15">#REF!</definedName>
    <definedName name="_5452_00" localSheetId="5">#REF!</definedName>
    <definedName name="_5452_00" localSheetId="13">#REF!</definedName>
    <definedName name="_5452_00" localSheetId="12">#REF!</definedName>
    <definedName name="_5452_00" localSheetId="11">#REF!</definedName>
    <definedName name="_5452_00" localSheetId="10">#REF!</definedName>
    <definedName name="_5452_00" localSheetId="14">#REF!</definedName>
    <definedName name="_5452_00" localSheetId="4">#REF!</definedName>
    <definedName name="_5452_00" localSheetId="7">#REF!</definedName>
    <definedName name="_5452_00" localSheetId="9">#REF!</definedName>
    <definedName name="_5452_00">#REF!</definedName>
    <definedName name="_5452_01" localSheetId="6">#REF!</definedName>
    <definedName name="_5452_01" localSheetId="8">#REF!</definedName>
    <definedName name="_5452_01" localSheetId="15">#REF!</definedName>
    <definedName name="_5452_01" localSheetId="5">#REF!</definedName>
    <definedName name="_5452_01" localSheetId="13">#REF!</definedName>
    <definedName name="_5452_01" localSheetId="12">#REF!</definedName>
    <definedName name="_5452_01" localSheetId="11">#REF!</definedName>
    <definedName name="_5452_01" localSheetId="10">#REF!</definedName>
    <definedName name="_5452_01" localSheetId="14">#REF!</definedName>
    <definedName name="_5452_01" localSheetId="4">#REF!</definedName>
    <definedName name="_5452_01" localSheetId="7">#REF!</definedName>
    <definedName name="_5452_01" localSheetId="9">#REF!</definedName>
    <definedName name="_5452_01">#REF!</definedName>
    <definedName name="_5452_n" localSheetId="6">#REF!</definedName>
    <definedName name="_5452_n" localSheetId="8">#REF!</definedName>
    <definedName name="_5452_n" localSheetId="15">#REF!</definedName>
    <definedName name="_5452_n" localSheetId="5">#REF!</definedName>
    <definedName name="_5452_n" localSheetId="13">#REF!</definedName>
    <definedName name="_5452_n" localSheetId="12">#REF!</definedName>
    <definedName name="_5452_n" localSheetId="11">#REF!</definedName>
    <definedName name="_5452_n" localSheetId="10">#REF!</definedName>
    <definedName name="_5452_n" localSheetId="14">#REF!</definedName>
    <definedName name="_5452_n" localSheetId="4">#REF!</definedName>
    <definedName name="_5452_n" localSheetId="7">#REF!</definedName>
    <definedName name="_5452_n" localSheetId="9">#REF!</definedName>
    <definedName name="_5452_n">#REF!</definedName>
    <definedName name="_5455_00" localSheetId="6">#REF!</definedName>
    <definedName name="_5455_00" localSheetId="8">#REF!</definedName>
    <definedName name="_5455_00" localSheetId="15">#REF!</definedName>
    <definedName name="_5455_00" localSheetId="5">#REF!</definedName>
    <definedName name="_5455_00" localSheetId="13">#REF!</definedName>
    <definedName name="_5455_00" localSheetId="12">#REF!</definedName>
    <definedName name="_5455_00" localSheetId="11">#REF!</definedName>
    <definedName name="_5455_00" localSheetId="10">#REF!</definedName>
    <definedName name="_5455_00" localSheetId="14">#REF!</definedName>
    <definedName name="_5455_00" localSheetId="4">#REF!</definedName>
    <definedName name="_5455_00" localSheetId="7">#REF!</definedName>
    <definedName name="_5455_00" localSheetId="9">#REF!</definedName>
    <definedName name="_5455_00">#REF!</definedName>
    <definedName name="_5455_01" localSheetId="6">#REF!</definedName>
    <definedName name="_5455_01" localSheetId="8">#REF!</definedName>
    <definedName name="_5455_01" localSheetId="15">#REF!</definedName>
    <definedName name="_5455_01" localSheetId="5">#REF!</definedName>
    <definedName name="_5455_01" localSheetId="13">#REF!</definedName>
    <definedName name="_5455_01" localSheetId="12">#REF!</definedName>
    <definedName name="_5455_01" localSheetId="11">#REF!</definedName>
    <definedName name="_5455_01" localSheetId="10">#REF!</definedName>
    <definedName name="_5455_01" localSheetId="14">#REF!</definedName>
    <definedName name="_5455_01" localSheetId="4">#REF!</definedName>
    <definedName name="_5455_01" localSheetId="7">#REF!</definedName>
    <definedName name="_5455_01" localSheetId="9">#REF!</definedName>
    <definedName name="_5455_01">#REF!</definedName>
    <definedName name="_5455_n" localSheetId="6">#REF!</definedName>
    <definedName name="_5455_n" localSheetId="8">#REF!</definedName>
    <definedName name="_5455_n" localSheetId="15">#REF!</definedName>
    <definedName name="_5455_n" localSheetId="5">#REF!</definedName>
    <definedName name="_5455_n" localSheetId="13">#REF!</definedName>
    <definedName name="_5455_n" localSheetId="12">#REF!</definedName>
    <definedName name="_5455_n" localSheetId="11">#REF!</definedName>
    <definedName name="_5455_n" localSheetId="10">#REF!</definedName>
    <definedName name="_5455_n" localSheetId="14">#REF!</definedName>
    <definedName name="_5455_n" localSheetId="4">#REF!</definedName>
    <definedName name="_5455_n" localSheetId="7">#REF!</definedName>
    <definedName name="_5455_n" localSheetId="9">#REF!</definedName>
    <definedName name="_5455_n">#REF!</definedName>
    <definedName name="_5456_00" localSheetId="6">#REF!</definedName>
    <definedName name="_5456_00" localSheetId="8">#REF!</definedName>
    <definedName name="_5456_00" localSheetId="15">#REF!</definedName>
    <definedName name="_5456_00" localSheetId="5">#REF!</definedName>
    <definedName name="_5456_00" localSheetId="13">#REF!</definedName>
    <definedName name="_5456_00" localSheetId="12">#REF!</definedName>
    <definedName name="_5456_00" localSheetId="11">#REF!</definedName>
    <definedName name="_5456_00" localSheetId="10">#REF!</definedName>
    <definedName name="_5456_00" localSheetId="14">#REF!</definedName>
    <definedName name="_5456_00" localSheetId="4">#REF!</definedName>
    <definedName name="_5456_00" localSheetId="7">#REF!</definedName>
    <definedName name="_5456_00" localSheetId="9">#REF!</definedName>
    <definedName name="_5456_00">#REF!</definedName>
    <definedName name="_5456_01" localSheetId="6">#REF!</definedName>
    <definedName name="_5456_01" localSheetId="8">#REF!</definedName>
    <definedName name="_5456_01" localSheetId="15">#REF!</definedName>
    <definedName name="_5456_01" localSheetId="5">#REF!</definedName>
    <definedName name="_5456_01" localSheetId="13">#REF!</definedName>
    <definedName name="_5456_01" localSheetId="12">#REF!</definedName>
    <definedName name="_5456_01" localSheetId="11">#REF!</definedName>
    <definedName name="_5456_01" localSheetId="10">#REF!</definedName>
    <definedName name="_5456_01" localSheetId="14">#REF!</definedName>
    <definedName name="_5456_01" localSheetId="4">#REF!</definedName>
    <definedName name="_5456_01" localSheetId="7">#REF!</definedName>
    <definedName name="_5456_01" localSheetId="9">#REF!</definedName>
    <definedName name="_5456_01">#REF!</definedName>
    <definedName name="_5456_n" localSheetId="6">#REF!</definedName>
    <definedName name="_5456_n" localSheetId="8">#REF!</definedName>
    <definedName name="_5456_n" localSheetId="15">#REF!</definedName>
    <definedName name="_5456_n" localSheetId="5">#REF!</definedName>
    <definedName name="_5456_n" localSheetId="13">#REF!</definedName>
    <definedName name="_5456_n" localSheetId="12">#REF!</definedName>
    <definedName name="_5456_n" localSheetId="11">#REF!</definedName>
    <definedName name="_5456_n" localSheetId="10">#REF!</definedName>
    <definedName name="_5456_n" localSheetId="14">#REF!</definedName>
    <definedName name="_5456_n" localSheetId="4">#REF!</definedName>
    <definedName name="_5456_n" localSheetId="7">#REF!</definedName>
    <definedName name="_5456_n" localSheetId="9">#REF!</definedName>
    <definedName name="_5456_n">#REF!</definedName>
    <definedName name="_5458_00" localSheetId="6">#REF!</definedName>
    <definedName name="_5458_00" localSheetId="8">#REF!</definedName>
    <definedName name="_5458_00" localSheetId="15">#REF!</definedName>
    <definedName name="_5458_00" localSheetId="5">#REF!</definedName>
    <definedName name="_5458_00" localSheetId="13">#REF!</definedName>
    <definedName name="_5458_00" localSheetId="12">#REF!</definedName>
    <definedName name="_5458_00" localSheetId="11">#REF!</definedName>
    <definedName name="_5458_00" localSheetId="10">#REF!</definedName>
    <definedName name="_5458_00" localSheetId="14">#REF!</definedName>
    <definedName name="_5458_00" localSheetId="4">#REF!</definedName>
    <definedName name="_5458_00" localSheetId="7">#REF!</definedName>
    <definedName name="_5458_00" localSheetId="9">#REF!</definedName>
    <definedName name="_5458_00">#REF!</definedName>
    <definedName name="_5458_01" localSheetId="6">#REF!</definedName>
    <definedName name="_5458_01" localSheetId="8">#REF!</definedName>
    <definedName name="_5458_01" localSheetId="15">#REF!</definedName>
    <definedName name="_5458_01" localSheetId="5">#REF!</definedName>
    <definedName name="_5458_01" localSheetId="13">#REF!</definedName>
    <definedName name="_5458_01" localSheetId="12">#REF!</definedName>
    <definedName name="_5458_01" localSheetId="11">#REF!</definedName>
    <definedName name="_5458_01" localSheetId="10">#REF!</definedName>
    <definedName name="_5458_01" localSheetId="14">#REF!</definedName>
    <definedName name="_5458_01" localSheetId="4">#REF!</definedName>
    <definedName name="_5458_01" localSheetId="7">#REF!</definedName>
    <definedName name="_5458_01" localSheetId="9">#REF!</definedName>
    <definedName name="_5458_01">#REF!</definedName>
    <definedName name="_5458_n" localSheetId="6">#REF!</definedName>
    <definedName name="_5458_n" localSheetId="8">#REF!</definedName>
    <definedName name="_5458_n" localSheetId="15">#REF!</definedName>
    <definedName name="_5458_n" localSheetId="5">#REF!</definedName>
    <definedName name="_5458_n" localSheetId="13">#REF!</definedName>
    <definedName name="_5458_n" localSheetId="12">#REF!</definedName>
    <definedName name="_5458_n" localSheetId="11">#REF!</definedName>
    <definedName name="_5458_n" localSheetId="10">#REF!</definedName>
    <definedName name="_5458_n" localSheetId="14">#REF!</definedName>
    <definedName name="_5458_n" localSheetId="4">#REF!</definedName>
    <definedName name="_5458_n" localSheetId="7">#REF!</definedName>
    <definedName name="_5458_n" localSheetId="9">#REF!</definedName>
    <definedName name="_5458_n">#REF!</definedName>
    <definedName name="_5459_00" localSheetId="6">#REF!</definedName>
    <definedName name="_5459_00" localSheetId="8">#REF!</definedName>
    <definedName name="_5459_00" localSheetId="15">#REF!</definedName>
    <definedName name="_5459_00" localSheetId="5">#REF!</definedName>
    <definedName name="_5459_00" localSheetId="13">#REF!</definedName>
    <definedName name="_5459_00" localSheetId="12">#REF!</definedName>
    <definedName name="_5459_00" localSheetId="11">#REF!</definedName>
    <definedName name="_5459_00" localSheetId="10">#REF!</definedName>
    <definedName name="_5459_00" localSheetId="14">#REF!</definedName>
    <definedName name="_5459_00" localSheetId="4">#REF!</definedName>
    <definedName name="_5459_00" localSheetId="7">#REF!</definedName>
    <definedName name="_5459_00" localSheetId="9">#REF!</definedName>
    <definedName name="_5459_00">#REF!</definedName>
    <definedName name="_5459_01" localSheetId="6">#REF!</definedName>
    <definedName name="_5459_01" localSheetId="8">#REF!</definedName>
    <definedName name="_5459_01" localSheetId="15">#REF!</definedName>
    <definedName name="_5459_01" localSheetId="5">#REF!</definedName>
    <definedName name="_5459_01" localSheetId="13">#REF!</definedName>
    <definedName name="_5459_01" localSheetId="12">#REF!</definedName>
    <definedName name="_5459_01" localSheetId="11">#REF!</definedName>
    <definedName name="_5459_01" localSheetId="10">#REF!</definedName>
    <definedName name="_5459_01" localSheetId="14">#REF!</definedName>
    <definedName name="_5459_01" localSheetId="4">#REF!</definedName>
    <definedName name="_5459_01" localSheetId="7">#REF!</definedName>
    <definedName name="_5459_01" localSheetId="9">#REF!</definedName>
    <definedName name="_5459_01">#REF!</definedName>
    <definedName name="_5459_n" localSheetId="6">#REF!</definedName>
    <definedName name="_5459_n" localSheetId="8">#REF!</definedName>
    <definedName name="_5459_n" localSheetId="15">#REF!</definedName>
    <definedName name="_5459_n" localSheetId="5">#REF!</definedName>
    <definedName name="_5459_n" localSheetId="13">#REF!</definedName>
    <definedName name="_5459_n" localSheetId="12">#REF!</definedName>
    <definedName name="_5459_n" localSheetId="11">#REF!</definedName>
    <definedName name="_5459_n" localSheetId="10">#REF!</definedName>
    <definedName name="_5459_n" localSheetId="14">#REF!</definedName>
    <definedName name="_5459_n" localSheetId="4">#REF!</definedName>
    <definedName name="_5459_n" localSheetId="7">#REF!</definedName>
    <definedName name="_5459_n" localSheetId="9">#REF!</definedName>
    <definedName name="_5459_n">#REF!</definedName>
    <definedName name="_5500" localSheetId="6">#REF!</definedName>
    <definedName name="_5500" localSheetId="8">#REF!</definedName>
    <definedName name="_5500" localSheetId="15">#REF!</definedName>
    <definedName name="_5500" localSheetId="5">#REF!</definedName>
    <definedName name="_5500" localSheetId="13">#REF!</definedName>
    <definedName name="_5500" localSheetId="12">#REF!</definedName>
    <definedName name="_5500" localSheetId="11">#REF!</definedName>
    <definedName name="_5500" localSheetId="10">#REF!</definedName>
    <definedName name="_5500" localSheetId="14">#REF!</definedName>
    <definedName name="_5500" localSheetId="4">#REF!</definedName>
    <definedName name="_5500" localSheetId="7">#REF!</definedName>
    <definedName name="_5500" localSheetId="9">#REF!</definedName>
    <definedName name="_5500">#REF!</definedName>
    <definedName name="_5500_00" localSheetId="6">#REF!</definedName>
    <definedName name="_5500_00" localSheetId="8">#REF!</definedName>
    <definedName name="_5500_00" localSheetId="15">#REF!</definedName>
    <definedName name="_5500_00" localSheetId="5">#REF!</definedName>
    <definedName name="_5500_00" localSheetId="13">#REF!</definedName>
    <definedName name="_5500_00" localSheetId="12">#REF!</definedName>
    <definedName name="_5500_00" localSheetId="11">#REF!</definedName>
    <definedName name="_5500_00" localSheetId="10">#REF!</definedName>
    <definedName name="_5500_00" localSheetId="14">#REF!</definedName>
    <definedName name="_5500_00" localSheetId="4">#REF!</definedName>
    <definedName name="_5500_00" localSheetId="7">#REF!</definedName>
    <definedName name="_5500_00" localSheetId="9">#REF!</definedName>
    <definedName name="_5500_00">#REF!</definedName>
    <definedName name="_5500_01" localSheetId="6">#REF!</definedName>
    <definedName name="_5500_01" localSheetId="8">#REF!</definedName>
    <definedName name="_5500_01" localSheetId="15">#REF!</definedName>
    <definedName name="_5500_01" localSheetId="5">#REF!</definedName>
    <definedName name="_5500_01" localSheetId="13">#REF!</definedName>
    <definedName name="_5500_01" localSheetId="12">#REF!</definedName>
    <definedName name="_5500_01" localSheetId="11">#REF!</definedName>
    <definedName name="_5500_01" localSheetId="10">#REF!</definedName>
    <definedName name="_5500_01" localSheetId="14">#REF!</definedName>
    <definedName name="_5500_01" localSheetId="4">#REF!</definedName>
    <definedName name="_5500_01" localSheetId="7">#REF!</definedName>
    <definedName name="_5500_01" localSheetId="9">#REF!</definedName>
    <definedName name="_5500_01">#REF!</definedName>
    <definedName name="_5510_00" localSheetId="6">#REF!</definedName>
    <definedName name="_5510_00" localSheetId="8">#REF!</definedName>
    <definedName name="_5510_00" localSheetId="15">#REF!</definedName>
    <definedName name="_5510_00" localSheetId="5">#REF!</definedName>
    <definedName name="_5510_00" localSheetId="13">#REF!</definedName>
    <definedName name="_5510_00" localSheetId="12">#REF!</definedName>
    <definedName name="_5510_00" localSheetId="11">#REF!</definedName>
    <definedName name="_5510_00" localSheetId="10">#REF!</definedName>
    <definedName name="_5510_00" localSheetId="14">#REF!</definedName>
    <definedName name="_5510_00" localSheetId="4">#REF!</definedName>
    <definedName name="_5510_00" localSheetId="7">#REF!</definedName>
    <definedName name="_5510_00" localSheetId="9">#REF!</definedName>
    <definedName name="_5510_00">#REF!</definedName>
    <definedName name="_5510_01" localSheetId="6">#REF!</definedName>
    <definedName name="_5510_01" localSheetId="8">#REF!</definedName>
    <definedName name="_5510_01" localSheetId="15">#REF!</definedName>
    <definedName name="_5510_01" localSheetId="5">#REF!</definedName>
    <definedName name="_5510_01" localSheetId="13">#REF!</definedName>
    <definedName name="_5510_01" localSheetId="12">#REF!</definedName>
    <definedName name="_5510_01" localSheetId="11">#REF!</definedName>
    <definedName name="_5510_01" localSheetId="10">#REF!</definedName>
    <definedName name="_5510_01" localSheetId="14">#REF!</definedName>
    <definedName name="_5510_01" localSheetId="4">#REF!</definedName>
    <definedName name="_5510_01" localSheetId="7">#REF!</definedName>
    <definedName name="_5510_01" localSheetId="9">#REF!</definedName>
    <definedName name="_5510_01">#REF!</definedName>
    <definedName name="_5510_n" localSheetId="6">#REF!</definedName>
    <definedName name="_5510_n" localSheetId="8">#REF!</definedName>
    <definedName name="_5510_n" localSheetId="15">#REF!</definedName>
    <definedName name="_5510_n" localSheetId="5">#REF!</definedName>
    <definedName name="_5510_n" localSheetId="13">#REF!</definedName>
    <definedName name="_5510_n" localSheetId="12">#REF!</definedName>
    <definedName name="_5510_n" localSheetId="11">#REF!</definedName>
    <definedName name="_5510_n" localSheetId="10">#REF!</definedName>
    <definedName name="_5510_n" localSheetId="14">#REF!</definedName>
    <definedName name="_5510_n" localSheetId="4">#REF!</definedName>
    <definedName name="_5510_n" localSheetId="7">#REF!</definedName>
    <definedName name="_5510_n" localSheetId="9">#REF!</definedName>
    <definedName name="_5510_n">#REF!</definedName>
    <definedName name="_5530_00" localSheetId="6">#REF!</definedName>
    <definedName name="_5530_00" localSheetId="8">#REF!</definedName>
    <definedName name="_5530_00" localSheetId="15">#REF!</definedName>
    <definedName name="_5530_00" localSheetId="5">#REF!</definedName>
    <definedName name="_5530_00" localSheetId="13">#REF!</definedName>
    <definedName name="_5530_00" localSheetId="12">#REF!</definedName>
    <definedName name="_5530_00" localSheetId="11">#REF!</definedName>
    <definedName name="_5530_00" localSheetId="10">#REF!</definedName>
    <definedName name="_5530_00" localSheetId="14">#REF!</definedName>
    <definedName name="_5530_00" localSheetId="4">#REF!</definedName>
    <definedName name="_5530_00" localSheetId="7">#REF!</definedName>
    <definedName name="_5530_00" localSheetId="9">#REF!</definedName>
    <definedName name="_5530_00">#REF!</definedName>
    <definedName name="_5530_01" localSheetId="6">#REF!</definedName>
    <definedName name="_5530_01" localSheetId="8">#REF!</definedName>
    <definedName name="_5530_01" localSheetId="15">#REF!</definedName>
    <definedName name="_5530_01" localSheetId="5">#REF!</definedName>
    <definedName name="_5530_01" localSheetId="13">#REF!</definedName>
    <definedName name="_5530_01" localSheetId="12">#REF!</definedName>
    <definedName name="_5530_01" localSheetId="11">#REF!</definedName>
    <definedName name="_5530_01" localSheetId="10">#REF!</definedName>
    <definedName name="_5530_01" localSheetId="14">#REF!</definedName>
    <definedName name="_5530_01" localSheetId="4">#REF!</definedName>
    <definedName name="_5530_01" localSheetId="7">#REF!</definedName>
    <definedName name="_5530_01" localSheetId="9">#REF!</definedName>
    <definedName name="_5530_01">#REF!</definedName>
    <definedName name="_5530_n" localSheetId="6">#REF!</definedName>
    <definedName name="_5530_n" localSheetId="8">#REF!</definedName>
    <definedName name="_5530_n" localSheetId="15">#REF!</definedName>
    <definedName name="_5530_n" localSheetId="5">#REF!</definedName>
    <definedName name="_5530_n" localSheetId="13">#REF!</definedName>
    <definedName name="_5530_n" localSheetId="12">#REF!</definedName>
    <definedName name="_5530_n" localSheetId="11">#REF!</definedName>
    <definedName name="_5530_n" localSheetId="10">#REF!</definedName>
    <definedName name="_5530_n" localSheetId="14">#REF!</definedName>
    <definedName name="_5530_n" localSheetId="4">#REF!</definedName>
    <definedName name="_5530_n" localSheetId="7">#REF!</definedName>
    <definedName name="_5530_n" localSheetId="9">#REF!</definedName>
    <definedName name="_5530_n">#REF!</definedName>
    <definedName name="_5600" localSheetId="6">#REF!</definedName>
    <definedName name="_5600" localSheetId="8">#REF!</definedName>
    <definedName name="_5600" localSheetId="15">#REF!</definedName>
    <definedName name="_5600" localSheetId="5">#REF!</definedName>
    <definedName name="_5600" localSheetId="13">#REF!</definedName>
    <definedName name="_5600" localSheetId="12">#REF!</definedName>
    <definedName name="_5600" localSheetId="11">#REF!</definedName>
    <definedName name="_5600" localSheetId="10">#REF!</definedName>
    <definedName name="_5600" localSheetId="14">#REF!</definedName>
    <definedName name="_5600" localSheetId="4">#REF!</definedName>
    <definedName name="_5600" localSheetId="7">#REF!</definedName>
    <definedName name="_5600" localSheetId="9">#REF!</definedName>
    <definedName name="_5600">#REF!</definedName>
    <definedName name="_5600_00" localSheetId="6">#REF!</definedName>
    <definedName name="_5600_00" localSheetId="8">#REF!</definedName>
    <definedName name="_5600_00" localSheetId="15">#REF!</definedName>
    <definedName name="_5600_00" localSheetId="5">#REF!</definedName>
    <definedName name="_5600_00" localSheetId="13">#REF!</definedName>
    <definedName name="_5600_00" localSheetId="12">#REF!</definedName>
    <definedName name="_5600_00" localSheetId="11">#REF!</definedName>
    <definedName name="_5600_00" localSheetId="10">#REF!</definedName>
    <definedName name="_5600_00" localSheetId="14">#REF!</definedName>
    <definedName name="_5600_00" localSheetId="4">#REF!</definedName>
    <definedName name="_5600_00" localSheetId="7">#REF!</definedName>
    <definedName name="_5600_00" localSheetId="9">#REF!</definedName>
    <definedName name="_5600_00">#REF!</definedName>
    <definedName name="_5600_01" localSheetId="6">#REF!</definedName>
    <definedName name="_5600_01" localSheetId="8">#REF!</definedName>
    <definedName name="_5600_01" localSheetId="15">#REF!</definedName>
    <definedName name="_5600_01" localSheetId="5">#REF!</definedName>
    <definedName name="_5600_01" localSheetId="13">#REF!</definedName>
    <definedName name="_5600_01" localSheetId="12">#REF!</definedName>
    <definedName name="_5600_01" localSheetId="11">#REF!</definedName>
    <definedName name="_5600_01" localSheetId="10">#REF!</definedName>
    <definedName name="_5600_01" localSheetId="14">#REF!</definedName>
    <definedName name="_5600_01" localSheetId="4">#REF!</definedName>
    <definedName name="_5600_01" localSheetId="7">#REF!</definedName>
    <definedName name="_5600_01" localSheetId="9">#REF!</definedName>
    <definedName name="_5600_01">#REF!</definedName>
    <definedName name="_5600_n" localSheetId="6">#REF!</definedName>
    <definedName name="_5600_n" localSheetId="8">#REF!</definedName>
    <definedName name="_5600_n" localSheetId="15">#REF!</definedName>
    <definedName name="_5600_n" localSheetId="5">#REF!</definedName>
    <definedName name="_5600_n" localSheetId="13">#REF!</definedName>
    <definedName name="_5600_n" localSheetId="12">#REF!</definedName>
    <definedName name="_5600_n" localSheetId="11">#REF!</definedName>
    <definedName name="_5600_n" localSheetId="10">#REF!</definedName>
    <definedName name="_5600_n" localSheetId="14">#REF!</definedName>
    <definedName name="_5600_n" localSheetId="4">#REF!</definedName>
    <definedName name="_5600_n" localSheetId="7">#REF!</definedName>
    <definedName name="_5600_n" localSheetId="9">#REF!</definedName>
    <definedName name="_5600_n">#REF!</definedName>
    <definedName name="_5601_00" localSheetId="6">#REF!</definedName>
    <definedName name="_5601_00" localSheetId="8">#REF!</definedName>
    <definedName name="_5601_00" localSheetId="15">#REF!</definedName>
    <definedName name="_5601_00" localSheetId="5">#REF!</definedName>
    <definedName name="_5601_00" localSheetId="13">#REF!</definedName>
    <definedName name="_5601_00" localSheetId="12">#REF!</definedName>
    <definedName name="_5601_00" localSheetId="11">#REF!</definedName>
    <definedName name="_5601_00" localSheetId="10">#REF!</definedName>
    <definedName name="_5601_00" localSheetId="14">#REF!</definedName>
    <definedName name="_5601_00" localSheetId="4">#REF!</definedName>
    <definedName name="_5601_00" localSheetId="7">#REF!</definedName>
    <definedName name="_5601_00" localSheetId="9">#REF!</definedName>
    <definedName name="_5601_00">#REF!</definedName>
    <definedName name="_5601_01" localSheetId="6">#REF!</definedName>
    <definedName name="_5601_01" localSheetId="8">#REF!</definedName>
    <definedName name="_5601_01" localSheetId="15">#REF!</definedName>
    <definedName name="_5601_01" localSheetId="5">#REF!</definedName>
    <definedName name="_5601_01" localSheetId="13">#REF!</definedName>
    <definedName name="_5601_01" localSheetId="12">#REF!</definedName>
    <definedName name="_5601_01" localSheetId="11">#REF!</definedName>
    <definedName name="_5601_01" localSheetId="10">#REF!</definedName>
    <definedName name="_5601_01" localSheetId="14">#REF!</definedName>
    <definedName name="_5601_01" localSheetId="4">#REF!</definedName>
    <definedName name="_5601_01" localSheetId="7">#REF!</definedName>
    <definedName name="_5601_01" localSheetId="9">#REF!</definedName>
    <definedName name="_5601_01">#REF!</definedName>
    <definedName name="_5601_n" localSheetId="6">#REF!</definedName>
    <definedName name="_5601_n" localSheetId="8">#REF!</definedName>
    <definedName name="_5601_n" localSheetId="15">#REF!</definedName>
    <definedName name="_5601_n" localSheetId="5">#REF!</definedName>
    <definedName name="_5601_n" localSheetId="13">#REF!</definedName>
    <definedName name="_5601_n" localSheetId="12">#REF!</definedName>
    <definedName name="_5601_n" localSheetId="11">#REF!</definedName>
    <definedName name="_5601_n" localSheetId="10">#REF!</definedName>
    <definedName name="_5601_n" localSheetId="14">#REF!</definedName>
    <definedName name="_5601_n" localSheetId="4">#REF!</definedName>
    <definedName name="_5601_n" localSheetId="7">#REF!</definedName>
    <definedName name="_5601_n" localSheetId="9">#REF!</definedName>
    <definedName name="_5601_n">#REF!</definedName>
    <definedName name="_5602_00" localSheetId="6">#REF!</definedName>
    <definedName name="_5602_00" localSheetId="8">#REF!</definedName>
    <definedName name="_5602_00" localSheetId="15">#REF!</definedName>
    <definedName name="_5602_00" localSheetId="5">#REF!</definedName>
    <definedName name="_5602_00" localSheetId="13">#REF!</definedName>
    <definedName name="_5602_00" localSheetId="12">#REF!</definedName>
    <definedName name="_5602_00" localSheetId="11">#REF!</definedName>
    <definedName name="_5602_00" localSheetId="10">#REF!</definedName>
    <definedName name="_5602_00" localSheetId="14">#REF!</definedName>
    <definedName name="_5602_00" localSheetId="4">#REF!</definedName>
    <definedName name="_5602_00" localSheetId="7">#REF!</definedName>
    <definedName name="_5602_00" localSheetId="9">#REF!</definedName>
    <definedName name="_5602_00">#REF!</definedName>
    <definedName name="_5602_01" localSheetId="6">#REF!</definedName>
    <definedName name="_5602_01" localSheetId="8">#REF!</definedName>
    <definedName name="_5602_01" localSheetId="15">#REF!</definedName>
    <definedName name="_5602_01" localSheetId="5">#REF!</definedName>
    <definedName name="_5602_01" localSheetId="13">#REF!</definedName>
    <definedName name="_5602_01" localSheetId="12">#REF!</definedName>
    <definedName name="_5602_01" localSheetId="11">#REF!</definedName>
    <definedName name="_5602_01" localSheetId="10">#REF!</definedName>
    <definedName name="_5602_01" localSheetId="14">#REF!</definedName>
    <definedName name="_5602_01" localSheetId="4">#REF!</definedName>
    <definedName name="_5602_01" localSheetId="7">#REF!</definedName>
    <definedName name="_5602_01" localSheetId="9">#REF!</definedName>
    <definedName name="_5602_01">#REF!</definedName>
    <definedName name="_5602_n" localSheetId="6">#REF!</definedName>
    <definedName name="_5602_n" localSheetId="8">#REF!</definedName>
    <definedName name="_5602_n" localSheetId="15">#REF!</definedName>
    <definedName name="_5602_n" localSheetId="5">#REF!</definedName>
    <definedName name="_5602_n" localSheetId="13">#REF!</definedName>
    <definedName name="_5602_n" localSheetId="12">#REF!</definedName>
    <definedName name="_5602_n" localSheetId="11">#REF!</definedName>
    <definedName name="_5602_n" localSheetId="10">#REF!</definedName>
    <definedName name="_5602_n" localSheetId="14">#REF!</definedName>
    <definedName name="_5602_n" localSheetId="4">#REF!</definedName>
    <definedName name="_5602_n" localSheetId="7">#REF!</definedName>
    <definedName name="_5602_n" localSheetId="9">#REF!</definedName>
    <definedName name="_5602_n">#REF!</definedName>
    <definedName name="_5603_00" localSheetId="6">#REF!</definedName>
    <definedName name="_5603_00" localSheetId="8">#REF!</definedName>
    <definedName name="_5603_00" localSheetId="15">#REF!</definedName>
    <definedName name="_5603_00" localSheetId="5">#REF!</definedName>
    <definedName name="_5603_00" localSheetId="13">#REF!</definedName>
    <definedName name="_5603_00" localSheetId="12">#REF!</definedName>
    <definedName name="_5603_00" localSheetId="11">#REF!</definedName>
    <definedName name="_5603_00" localSheetId="10">#REF!</definedName>
    <definedName name="_5603_00" localSheetId="14">#REF!</definedName>
    <definedName name="_5603_00" localSheetId="4">#REF!</definedName>
    <definedName name="_5603_00" localSheetId="7">#REF!</definedName>
    <definedName name="_5603_00" localSheetId="9">#REF!</definedName>
    <definedName name="_5603_00">#REF!</definedName>
    <definedName name="_5603_01" localSheetId="6">#REF!</definedName>
    <definedName name="_5603_01" localSheetId="8">#REF!</definedName>
    <definedName name="_5603_01" localSheetId="15">#REF!</definedName>
    <definedName name="_5603_01" localSheetId="5">#REF!</definedName>
    <definedName name="_5603_01" localSheetId="13">#REF!</definedName>
    <definedName name="_5603_01" localSheetId="12">#REF!</definedName>
    <definedName name="_5603_01" localSheetId="11">#REF!</definedName>
    <definedName name="_5603_01" localSheetId="10">#REF!</definedName>
    <definedName name="_5603_01" localSheetId="14">#REF!</definedName>
    <definedName name="_5603_01" localSheetId="4">#REF!</definedName>
    <definedName name="_5603_01" localSheetId="7">#REF!</definedName>
    <definedName name="_5603_01" localSheetId="9">#REF!</definedName>
    <definedName name="_5603_01">#REF!</definedName>
    <definedName name="_5603_n" localSheetId="6">#REF!</definedName>
    <definedName name="_5603_n" localSheetId="8">#REF!</definedName>
    <definedName name="_5603_n" localSheetId="15">#REF!</definedName>
    <definedName name="_5603_n" localSheetId="5">#REF!</definedName>
    <definedName name="_5603_n" localSheetId="13">#REF!</definedName>
    <definedName name="_5603_n" localSheetId="12">#REF!</definedName>
    <definedName name="_5603_n" localSheetId="11">#REF!</definedName>
    <definedName name="_5603_n" localSheetId="10">#REF!</definedName>
    <definedName name="_5603_n" localSheetId="14">#REF!</definedName>
    <definedName name="_5603_n" localSheetId="4">#REF!</definedName>
    <definedName name="_5603_n" localSheetId="7">#REF!</definedName>
    <definedName name="_5603_n" localSheetId="9">#REF!</definedName>
    <definedName name="_5603_n">#REF!</definedName>
    <definedName name="_5604_00" localSheetId="6">#REF!</definedName>
    <definedName name="_5604_00" localSheetId="8">#REF!</definedName>
    <definedName name="_5604_00" localSheetId="15">#REF!</definedName>
    <definedName name="_5604_00" localSheetId="5">#REF!</definedName>
    <definedName name="_5604_00" localSheetId="13">#REF!</definedName>
    <definedName name="_5604_00" localSheetId="12">#REF!</definedName>
    <definedName name="_5604_00" localSheetId="11">#REF!</definedName>
    <definedName name="_5604_00" localSheetId="10">#REF!</definedName>
    <definedName name="_5604_00" localSheetId="14">#REF!</definedName>
    <definedName name="_5604_00" localSheetId="4">#REF!</definedName>
    <definedName name="_5604_00" localSheetId="7">#REF!</definedName>
    <definedName name="_5604_00" localSheetId="9">#REF!</definedName>
    <definedName name="_5604_00">#REF!</definedName>
    <definedName name="_5604_01" localSheetId="6">#REF!</definedName>
    <definedName name="_5604_01" localSheetId="8">#REF!</definedName>
    <definedName name="_5604_01" localSheetId="15">#REF!</definedName>
    <definedName name="_5604_01" localSheetId="5">#REF!</definedName>
    <definedName name="_5604_01" localSheetId="13">#REF!</definedName>
    <definedName name="_5604_01" localSheetId="12">#REF!</definedName>
    <definedName name="_5604_01" localSheetId="11">#REF!</definedName>
    <definedName name="_5604_01" localSheetId="10">#REF!</definedName>
    <definedName name="_5604_01" localSheetId="14">#REF!</definedName>
    <definedName name="_5604_01" localSheetId="4">#REF!</definedName>
    <definedName name="_5604_01" localSheetId="7">#REF!</definedName>
    <definedName name="_5604_01" localSheetId="9">#REF!</definedName>
    <definedName name="_5604_01">#REF!</definedName>
    <definedName name="_5604_n" localSheetId="6">#REF!</definedName>
    <definedName name="_5604_n" localSheetId="8">#REF!</definedName>
    <definedName name="_5604_n" localSheetId="15">#REF!</definedName>
    <definedName name="_5604_n" localSheetId="5">#REF!</definedName>
    <definedName name="_5604_n" localSheetId="13">#REF!</definedName>
    <definedName name="_5604_n" localSheetId="12">#REF!</definedName>
    <definedName name="_5604_n" localSheetId="11">#REF!</definedName>
    <definedName name="_5604_n" localSheetId="10">#REF!</definedName>
    <definedName name="_5604_n" localSheetId="14">#REF!</definedName>
    <definedName name="_5604_n" localSheetId="4">#REF!</definedName>
    <definedName name="_5604_n" localSheetId="7">#REF!</definedName>
    <definedName name="_5604_n" localSheetId="9">#REF!</definedName>
    <definedName name="_5604_n">#REF!</definedName>
    <definedName name="_5607_00" localSheetId="6">#REF!</definedName>
    <definedName name="_5607_00" localSheetId="8">#REF!</definedName>
    <definedName name="_5607_00" localSheetId="15">#REF!</definedName>
    <definedName name="_5607_00" localSheetId="5">#REF!</definedName>
    <definedName name="_5607_00" localSheetId="13">#REF!</definedName>
    <definedName name="_5607_00" localSheetId="12">#REF!</definedName>
    <definedName name="_5607_00" localSheetId="11">#REF!</definedName>
    <definedName name="_5607_00" localSheetId="10">#REF!</definedName>
    <definedName name="_5607_00" localSheetId="14">#REF!</definedName>
    <definedName name="_5607_00" localSheetId="4">#REF!</definedName>
    <definedName name="_5607_00" localSheetId="7">#REF!</definedName>
    <definedName name="_5607_00" localSheetId="9">#REF!</definedName>
    <definedName name="_5607_00">#REF!</definedName>
    <definedName name="_5607_01" localSheetId="6">#REF!</definedName>
    <definedName name="_5607_01" localSheetId="8">#REF!</definedName>
    <definedName name="_5607_01" localSheetId="15">#REF!</definedName>
    <definedName name="_5607_01" localSheetId="5">#REF!</definedName>
    <definedName name="_5607_01" localSheetId="13">#REF!</definedName>
    <definedName name="_5607_01" localSheetId="12">#REF!</definedName>
    <definedName name="_5607_01" localSheetId="11">#REF!</definedName>
    <definedName name="_5607_01" localSheetId="10">#REF!</definedName>
    <definedName name="_5607_01" localSheetId="14">#REF!</definedName>
    <definedName name="_5607_01" localSheetId="4">#REF!</definedName>
    <definedName name="_5607_01" localSheetId="7">#REF!</definedName>
    <definedName name="_5607_01" localSheetId="9">#REF!</definedName>
    <definedName name="_5607_01">#REF!</definedName>
    <definedName name="_5607_n" localSheetId="6">#REF!</definedName>
    <definedName name="_5607_n" localSheetId="8">#REF!</definedName>
    <definedName name="_5607_n" localSheetId="15">#REF!</definedName>
    <definedName name="_5607_n" localSheetId="5">#REF!</definedName>
    <definedName name="_5607_n" localSheetId="13">#REF!</definedName>
    <definedName name="_5607_n" localSheetId="12">#REF!</definedName>
    <definedName name="_5607_n" localSheetId="11">#REF!</definedName>
    <definedName name="_5607_n" localSheetId="10">#REF!</definedName>
    <definedName name="_5607_n" localSheetId="14">#REF!</definedName>
    <definedName name="_5607_n" localSheetId="4">#REF!</definedName>
    <definedName name="_5607_n" localSheetId="7">#REF!</definedName>
    <definedName name="_5607_n" localSheetId="9">#REF!</definedName>
    <definedName name="_5607_n">#REF!</definedName>
    <definedName name="_5608_00" localSheetId="6">#REF!</definedName>
    <definedName name="_5608_00" localSheetId="8">#REF!</definedName>
    <definedName name="_5608_00" localSheetId="15">#REF!</definedName>
    <definedName name="_5608_00" localSheetId="5">#REF!</definedName>
    <definedName name="_5608_00" localSheetId="13">#REF!</definedName>
    <definedName name="_5608_00" localSheetId="12">#REF!</definedName>
    <definedName name="_5608_00" localSheetId="11">#REF!</definedName>
    <definedName name="_5608_00" localSheetId="10">#REF!</definedName>
    <definedName name="_5608_00" localSheetId="14">#REF!</definedName>
    <definedName name="_5608_00" localSheetId="4">#REF!</definedName>
    <definedName name="_5608_00" localSheetId="7">#REF!</definedName>
    <definedName name="_5608_00" localSheetId="9">#REF!</definedName>
    <definedName name="_5608_00">#REF!</definedName>
    <definedName name="_5608_01" localSheetId="6">#REF!</definedName>
    <definedName name="_5608_01" localSheetId="8">#REF!</definedName>
    <definedName name="_5608_01" localSheetId="15">#REF!</definedName>
    <definedName name="_5608_01" localSheetId="5">#REF!</definedName>
    <definedName name="_5608_01" localSheetId="13">#REF!</definedName>
    <definedName name="_5608_01" localSheetId="12">#REF!</definedName>
    <definedName name="_5608_01" localSheetId="11">#REF!</definedName>
    <definedName name="_5608_01" localSheetId="10">#REF!</definedName>
    <definedName name="_5608_01" localSheetId="14">#REF!</definedName>
    <definedName name="_5608_01" localSheetId="4">#REF!</definedName>
    <definedName name="_5608_01" localSheetId="7">#REF!</definedName>
    <definedName name="_5608_01" localSheetId="9">#REF!</definedName>
    <definedName name="_5608_01">#REF!</definedName>
    <definedName name="_5608_n" localSheetId="6">#REF!</definedName>
    <definedName name="_5608_n" localSheetId="8">#REF!</definedName>
    <definedName name="_5608_n" localSheetId="15">#REF!</definedName>
    <definedName name="_5608_n" localSheetId="5">#REF!</definedName>
    <definedName name="_5608_n" localSheetId="13">#REF!</definedName>
    <definedName name="_5608_n" localSheetId="12">#REF!</definedName>
    <definedName name="_5608_n" localSheetId="11">#REF!</definedName>
    <definedName name="_5608_n" localSheetId="10">#REF!</definedName>
    <definedName name="_5608_n" localSheetId="14">#REF!</definedName>
    <definedName name="_5608_n" localSheetId="4">#REF!</definedName>
    <definedName name="_5608_n" localSheetId="7">#REF!</definedName>
    <definedName name="_5608_n" localSheetId="9">#REF!</definedName>
    <definedName name="_5608_n">#REF!</definedName>
    <definedName name="_5700_00" localSheetId="6">#REF!</definedName>
    <definedName name="_5700_00" localSheetId="8">#REF!</definedName>
    <definedName name="_5700_00" localSheetId="15">#REF!</definedName>
    <definedName name="_5700_00" localSheetId="5">#REF!</definedName>
    <definedName name="_5700_00" localSheetId="13">#REF!</definedName>
    <definedName name="_5700_00" localSheetId="12">#REF!</definedName>
    <definedName name="_5700_00" localSheetId="11">#REF!</definedName>
    <definedName name="_5700_00" localSheetId="10">#REF!</definedName>
    <definedName name="_5700_00" localSheetId="14">#REF!</definedName>
    <definedName name="_5700_00" localSheetId="4">#REF!</definedName>
    <definedName name="_5700_00" localSheetId="7">#REF!</definedName>
    <definedName name="_5700_00" localSheetId="9">#REF!</definedName>
    <definedName name="_5700_00">#REF!</definedName>
    <definedName name="_5700_01" localSheetId="6">#REF!</definedName>
    <definedName name="_5700_01" localSheetId="8">#REF!</definedName>
    <definedName name="_5700_01" localSheetId="15">#REF!</definedName>
    <definedName name="_5700_01" localSheetId="5">#REF!</definedName>
    <definedName name="_5700_01" localSheetId="13">#REF!</definedName>
    <definedName name="_5700_01" localSheetId="12">#REF!</definedName>
    <definedName name="_5700_01" localSheetId="11">#REF!</definedName>
    <definedName name="_5700_01" localSheetId="10">#REF!</definedName>
    <definedName name="_5700_01" localSheetId="14">#REF!</definedName>
    <definedName name="_5700_01" localSheetId="4">#REF!</definedName>
    <definedName name="_5700_01" localSheetId="7">#REF!</definedName>
    <definedName name="_5700_01" localSheetId="9">#REF!</definedName>
    <definedName name="_5700_01">#REF!</definedName>
    <definedName name="_5700_n" localSheetId="6">#REF!</definedName>
    <definedName name="_5700_n" localSheetId="8">#REF!</definedName>
    <definedName name="_5700_n" localSheetId="15">#REF!</definedName>
    <definedName name="_5700_n" localSheetId="5">#REF!</definedName>
    <definedName name="_5700_n" localSheetId="13">#REF!</definedName>
    <definedName name="_5700_n" localSheetId="12">#REF!</definedName>
    <definedName name="_5700_n" localSheetId="11">#REF!</definedName>
    <definedName name="_5700_n" localSheetId="10">#REF!</definedName>
    <definedName name="_5700_n" localSheetId="14">#REF!</definedName>
    <definedName name="_5700_n" localSheetId="4">#REF!</definedName>
    <definedName name="_5700_n" localSheetId="7">#REF!</definedName>
    <definedName name="_5700_n" localSheetId="9">#REF!</definedName>
    <definedName name="_5700_n">#REF!</definedName>
    <definedName name="_5703_00" localSheetId="6">#REF!</definedName>
    <definedName name="_5703_00" localSheetId="8">#REF!</definedName>
    <definedName name="_5703_00" localSheetId="15">#REF!</definedName>
    <definedName name="_5703_00" localSheetId="5">#REF!</definedName>
    <definedName name="_5703_00" localSheetId="13">#REF!</definedName>
    <definedName name="_5703_00" localSheetId="12">#REF!</definedName>
    <definedName name="_5703_00" localSheetId="11">#REF!</definedName>
    <definedName name="_5703_00" localSheetId="10">#REF!</definedName>
    <definedName name="_5703_00" localSheetId="14">#REF!</definedName>
    <definedName name="_5703_00" localSheetId="4">#REF!</definedName>
    <definedName name="_5703_00" localSheetId="7">#REF!</definedName>
    <definedName name="_5703_00" localSheetId="9">#REF!</definedName>
    <definedName name="_5703_00">#REF!</definedName>
    <definedName name="_5703_01" localSheetId="6">#REF!</definedName>
    <definedName name="_5703_01" localSheetId="8">#REF!</definedName>
    <definedName name="_5703_01" localSheetId="15">#REF!</definedName>
    <definedName name="_5703_01" localSheetId="5">#REF!</definedName>
    <definedName name="_5703_01" localSheetId="13">#REF!</definedName>
    <definedName name="_5703_01" localSheetId="12">#REF!</definedName>
    <definedName name="_5703_01" localSheetId="11">#REF!</definedName>
    <definedName name="_5703_01" localSheetId="10">#REF!</definedName>
    <definedName name="_5703_01" localSheetId="14">#REF!</definedName>
    <definedName name="_5703_01" localSheetId="4">#REF!</definedName>
    <definedName name="_5703_01" localSheetId="7">#REF!</definedName>
    <definedName name="_5703_01" localSheetId="9">#REF!</definedName>
    <definedName name="_5703_01">#REF!</definedName>
    <definedName name="_5703_n" localSheetId="6">#REF!</definedName>
    <definedName name="_5703_n" localSheetId="8">#REF!</definedName>
    <definedName name="_5703_n" localSheetId="15">#REF!</definedName>
    <definedName name="_5703_n" localSheetId="5">#REF!</definedName>
    <definedName name="_5703_n" localSheetId="13">#REF!</definedName>
    <definedName name="_5703_n" localSheetId="12">#REF!</definedName>
    <definedName name="_5703_n" localSheetId="11">#REF!</definedName>
    <definedName name="_5703_n" localSheetId="10">#REF!</definedName>
    <definedName name="_5703_n" localSheetId="14">#REF!</definedName>
    <definedName name="_5703_n" localSheetId="4">#REF!</definedName>
    <definedName name="_5703_n" localSheetId="7">#REF!</definedName>
    <definedName name="_5703_n" localSheetId="9">#REF!</definedName>
    <definedName name="_5703_n">#REF!</definedName>
    <definedName name="_5706_00" localSheetId="6">#REF!</definedName>
    <definedName name="_5706_00" localSheetId="8">#REF!</definedName>
    <definedName name="_5706_00" localSheetId="15">#REF!</definedName>
    <definedName name="_5706_00" localSheetId="5">#REF!</definedName>
    <definedName name="_5706_00" localSheetId="13">#REF!</definedName>
    <definedName name="_5706_00" localSheetId="12">#REF!</definedName>
    <definedName name="_5706_00" localSheetId="11">#REF!</definedName>
    <definedName name="_5706_00" localSheetId="10">#REF!</definedName>
    <definedName name="_5706_00" localSheetId="14">#REF!</definedName>
    <definedName name="_5706_00" localSheetId="4">#REF!</definedName>
    <definedName name="_5706_00" localSheetId="7">#REF!</definedName>
    <definedName name="_5706_00" localSheetId="9">#REF!</definedName>
    <definedName name="_5706_00">#REF!</definedName>
    <definedName name="_5706_01" localSheetId="6">#REF!</definedName>
    <definedName name="_5706_01" localSheetId="8">#REF!</definedName>
    <definedName name="_5706_01" localSheetId="15">#REF!</definedName>
    <definedName name="_5706_01" localSheetId="5">#REF!</definedName>
    <definedName name="_5706_01" localSheetId="13">#REF!</definedName>
    <definedName name="_5706_01" localSheetId="12">#REF!</definedName>
    <definedName name="_5706_01" localSheetId="11">#REF!</definedName>
    <definedName name="_5706_01" localSheetId="10">#REF!</definedName>
    <definedName name="_5706_01" localSheetId="14">#REF!</definedName>
    <definedName name="_5706_01" localSheetId="4">#REF!</definedName>
    <definedName name="_5706_01" localSheetId="7">#REF!</definedName>
    <definedName name="_5706_01" localSheetId="9">#REF!</definedName>
    <definedName name="_5706_01">#REF!</definedName>
    <definedName name="_5706_n" localSheetId="6">#REF!</definedName>
    <definedName name="_5706_n" localSheetId="8">#REF!</definedName>
    <definedName name="_5706_n" localSheetId="15">#REF!</definedName>
    <definedName name="_5706_n" localSheetId="5">#REF!</definedName>
    <definedName name="_5706_n" localSheetId="13">#REF!</definedName>
    <definedName name="_5706_n" localSheetId="12">#REF!</definedName>
    <definedName name="_5706_n" localSheetId="11">#REF!</definedName>
    <definedName name="_5706_n" localSheetId="10">#REF!</definedName>
    <definedName name="_5706_n" localSheetId="14">#REF!</definedName>
    <definedName name="_5706_n" localSheetId="4">#REF!</definedName>
    <definedName name="_5706_n" localSheetId="7">#REF!</definedName>
    <definedName name="_5706_n" localSheetId="9">#REF!</definedName>
    <definedName name="_5706_n">#REF!</definedName>
    <definedName name="_5720_00" localSheetId="6">#REF!</definedName>
    <definedName name="_5720_00" localSheetId="8">#REF!</definedName>
    <definedName name="_5720_00" localSheetId="15">#REF!</definedName>
    <definedName name="_5720_00" localSheetId="5">#REF!</definedName>
    <definedName name="_5720_00" localSheetId="13">#REF!</definedName>
    <definedName name="_5720_00" localSheetId="12">#REF!</definedName>
    <definedName name="_5720_00" localSheetId="11">#REF!</definedName>
    <definedName name="_5720_00" localSheetId="10">#REF!</definedName>
    <definedName name="_5720_00" localSheetId="14">#REF!</definedName>
    <definedName name="_5720_00" localSheetId="4">#REF!</definedName>
    <definedName name="_5720_00" localSheetId="7">#REF!</definedName>
    <definedName name="_5720_00" localSheetId="9">#REF!</definedName>
    <definedName name="_5720_00">#REF!</definedName>
    <definedName name="_5720_01" localSheetId="6">#REF!</definedName>
    <definedName name="_5720_01" localSheetId="8">#REF!</definedName>
    <definedName name="_5720_01" localSheetId="15">#REF!</definedName>
    <definedName name="_5720_01" localSheetId="5">#REF!</definedName>
    <definedName name="_5720_01" localSheetId="13">#REF!</definedName>
    <definedName name="_5720_01" localSheetId="12">#REF!</definedName>
    <definedName name="_5720_01" localSheetId="11">#REF!</definedName>
    <definedName name="_5720_01" localSheetId="10">#REF!</definedName>
    <definedName name="_5720_01" localSheetId="14">#REF!</definedName>
    <definedName name="_5720_01" localSheetId="4">#REF!</definedName>
    <definedName name="_5720_01" localSheetId="7">#REF!</definedName>
    <definedName name="_5720_01" localSheetId="9">#REF!</definedName>
    <definedName name="_5720_01">#REF!</definedName>
    <definedName name="_5720_n" localSheetId="6">#REF!</definedName>
    <definedName name="_5720_n" localSheetId="8">#REF!</definedName>
    <definedName name="_5720_n" localSheetId="15">#REF!</definedName>
    <definedName name="_5720_n" localSheetId="5">#REF!</definedName>
    <definedName name="_5720_n" localSheetId="13">#REF!</definedName>
    <definedName name="_5720_n" localSheetId="12">#REF!</definedName>
    <definedName name="_5720_n" localSheetId="11">#REF!</definedName>
    <definedName name="_5720_n" localSheetId="10">#REF!</definedName>
    <definedName name="_5720_n" localSheetId="14">#REF!</definedName>
    <definedName name="_5720_n" localSheetId="4">#REF!</definedName>
    <definedName name="_5720_n" localSheetId="7">#REF!</definedName>
    <definedName name="_5720_n" localSheetId="9">#REF!</definedName>
    <definedName name="_5720_n">#REF!</definedName>
    <definedName name="_5721_00" localSheetId="6">#REF!</definedName>
    <definedName name="_5721_00" localSheetId="8">#REF!</definedName>
    <definedName name="_5721_00" localSheetId="15">#REF!</definedName>
    <definedName name="_5721_00" localSheetId="5">#REF!</definedName>
    <definedName name="_5721_00" localSheetId="13">#REF!</definedName>
    <definedName name="_5721_00" localSheetId="12">#REF!</definedName>
    <definedName name="_5721_00" localSheetId="11">#REF!</definedName>
    <definedName name="_5721_00" localSheetId="10">#REF!</definedName>
    <definedName name="_5721_00" localSheetId="14">#REF!</definedName>
    <definedName name="_5721_00" localSheetId="4">#REF!</definedName>
    <definedName name="_5721_00" localSheetId="7">#REF!</definedName>
    <definedName name="_5721_00" localSheetId="9">#REF!</definedName>
    <definedName name="_5721_00">#REF!</definedName>
    <definedName name="_5721_01" localSheetId="6">#REF!</definedName>
    <definedName name="_5721_01" localSheetId="8">#REF!</definedName>
    <definedName name="_5721_01" localSheetId="15">#REF!</definedName>
    <definedName name="_5721_01" localSheetId="5">#REF!</definedName>
    <definedName name="_5721_01" localSheetId="13">#REF!</definedName>
    <definedName name="_5721_01" localSheetId="12">#REF!</definedName>
    <definedName name="_5721_01" localSheetId="11">#REF!</definedName>
    <definedName name="_5721_01" localSheetId="10">#REF!</definedName>
    <definedName name="_5721_01" localSheetId="14">#REF!</definedName>
    <definedName name="_5721_01" localSheetId="4">#REF!</definedName>
    <definedName name="_5721_01" localSheetId="7">#REF!</definedName>
    <definedName name="_5721_01" localSheetId="9">#REF!</definedName>
    <definedName name="_5721_01">#REF!</definedName>
    <definedName name="_5721_n" localSheetId="6">#REF!</definedName>
    <definedName name="_5721_n" localSheetId="8">#REF!</definedName>
    <definedName name="_5721_n" localSheetId="15">#REF!</definedName>
    <definedName name="_5721_n" localSheetId="5">#REF!</definedName>
    <definedName name="_5721_n" localSheetId="13">#REF!</definedName>
    <definedName name="_5721_n" localSheetId="12">#REF!</definedName>
    <definedName name="_5721_n" localSheetId="11">#REF!</definedName>
    <definedName name="_5721_n" localSheetId="10">#REF!</definedName>
    <definedName name="_5721_n" localSheetId="14">#REF!</definedName>
    <definedName name="_5721_n" localSheetId="4">#REF!</definedName>
    <definedName name="_5721_n" localSheetId="7">#REF!</definedName>
    <definedName name="_5721_n" localSheetId="9">#REF!</definedName>
    <definedName name="_5721_n">#REF!</definedName>
    <definedName name="_5722_00" localSheetId="6">#REF!</definedName>
    <definedName name="_5722_00" localSheetId="8">#REF!</definedName>
    <definedName name="_5722_00" localSheetId="15">#REF!</definedName>
    <definedName name="_5722_00" localSheetId="5">#REF!</definedName>
    <definedName name="_5722_00" localSheetId="13">#REF!</definedName>
    <definedName name="_5722_00" localSheetId="12">#REF!</definedName>
    <definedName name="_5722_00" localSheetId="11">#REF!</definedName>
    <definedName name="_5722_00" localSheetId="10">#REF!</definedName>
    <definedName name="_5722_00" localSheetId="14">#REF!</definedName>
    <definedName name="_5722_00" localSheetId="4">#REF!</definedName>
    <definedName name="_5722_00" localSheetId="7">#REF!</definedName>
    <definedName name="_5722_00" localSheetId="9">#REF!</definedName>
    <definedName name="_5722_00">#REF!</definedName>
    <definedName name="_5722_01" localSheetId="6">#REF!</definedName>
    <definedName name="_5722_01" localSheetId="8">#REF!</definedName>
    <definedName name="_5722_01" localSheetId="15">#REF!</definedName>
    <definedName name="_5722_01" localSheetId="5">#REF!</definedName>
    <definedName name="_5722_01" localSheetId="13">#REF!</definedName>
    <definedName name="_5722_01" localSheetId="12">#REF!</definedName>
    <definedName name="_5722_01" localSheetId="11">#REF!</definedName>
    <definedName name="_5722_01" localSheetId="10">#REF!</definedName>
    <definedName name="_5722_01" localSheetId="14">#REF!</definedName>
    <definedName name="_5722_01" localSheetId="4">#REF!</definedName>
    <definedName name="_5722_01" localSheetId="7">#REF!</definedName>
    <definedName name="_5722_01" localSheetId="9">#REF!</definedName>
    <definedName name="_5722_01">#REF!</definedName>
    <definedName name="_5722_n" localSheetId="6">#REF!</definedName>
    <definedName name="_5722_n" localSheetId="8">#REF!</definedName>
    <definedName name="_5722_n" localSheetId="15">#REF!</definedName>
    <definedName name="_5722_n" localSheetId="5">#REF!</definedName>
    <definedName name="_5722_n" localSheetId="13">#REF!</definedName>
    <definedName name="_5722_n" localSheetId="12">#REF!</definedName>
    <definedName name="_5722_n" localSheetId="11">#REF!</definedName>
    <definedName name="_5722_n" localSheetId="10">#REF!</definedName>
    <definedName name="_5722_n" localSheetId="14">#REF!</definedName>
    <definedName name="_5722_n" localSheetId="4">#REF!</definedName>
    <definedName name="_5722_n" localSheetId="7">#REF!</definedName>
    <definedName name="_5722_n" localSheetId="9">#REF!</definedName>
    <definedName name="_5722_n">#REF!</definedName>
    <definedName name="_5723_00" localSheetId="6">#REF!</definedName>
    <definedName name="_5723_00" localSheetId="8">#REF!</definedName>
    <definedName name="_5723_00" localSheetId="15">#REF!</definedName>
    <definedName name="_5723_00" localSheetId="5">#REF!</definedName>
    <definedName name="_5723_00" localSheetId="13">#REF!</definedName>
    <definedName name="_5723_00" localSheetId="12">#REF!</definedName>
    <definedName name="_5723_00" localSheetId="11">#REF!</definedName>
    <definedName name="_5723_00" localSheetId="10">#REF!</definedName>
    <definedName name="_5723_00" localSheetId="14">#REF!</definedName>
    <definedName name="_5723_00" localSheetId="4">#REF!</definedName>
    <definedName name="_5723_00" localSheetId="7">#REF!</definedName>
    <definedName name="_5723_00" localSheetId="9">#REF!</definedName>
    <definedName name="_5723_00">#REF!</definedName>
    <definedName name="_5723_01" localSheetId="6">#REF!</definedName>
    <definedName name="_5723_01" localSheetId="8">#REF!</definedName>
    <definedName name="_5723_01" localSheetId="15">#REF!</definedName>
    <definedName name="_5723_01" localSheetId="5">#REF!</definedName>
    <definedName name="_5723_01" localSheetId="13">#REF!</definedName>
    <definedName name="_5723_01" localSheetId="12">#REF!</definedName>
    <definedName name="_5723_01" localSheetId="11">#REF!</definedName>
    <definedName name="_5723_01" localSheetId="10">#REF!</definedName>
    <definedName name="_5723_01" localSheetId="14">#REF!</definedName>
    <definedName name="_5723_01" localSheetId="4">#REF!</definedName>
    <definedName name="_5723_01" localSheetId="7">#REF!</definedName>
    <definedName name="_5723_01" localSheetId="9">#REF!</definedName>
    <definedName name="_5723_01">#REF!</definedName>
    <definedName name="_5723_n" localSheetId="6">#REF!</definedName>
    <definedName name="_5723_n" localSheetId="8">#REF!</definedName>
    <definedName name="_5723_n" localSheetId="15">#REF!</definedName>
    <definedName name="_5723_n" localSheetId="5">#REF!</definedName>
    <definedName name="_5723_n" localSheetId="13">#REF!</definedName>
    <definedName name="_5723_n" localSheetId="12">#REF!</definedName>
    <definedName name="_5723_n" localSheetId="11">#REF!</definedName>
    <definedName name="_5723_n" localSheetId="10">#REF!</definedName>
    <definedName name="_5723_n" localSheetId="14">#REF!</definedName>
    <definedName name="_5723_n" localSheetId="4">#REF!</definedName>
    <definedName name="_5723_n" localSheetId="7">#REF!</definedName>
    <definedName name="_5723_n" localSheetId="9">#REF!</definedName>
    <definedName name="_5723_n">#REF!</definedName>
    <definedName name="_5724_00" localSheetId="6">#REF!</definedName>
    <definedName name="_5724_00" localSheetId="8">#REF!</definedName>
    <definedName name="_5724_00" localSheetId="15">#REF!</definedName>
    <definedName name="_5724_00" localSheetId="5">#REF!</definedName>
    <definedName name="_5724_00" localSheetId="13">#REF!</definedName>
    <definedName name="_5724_00" localSheetId="12">#REF!</definedName>
    <definedName name="_5724_00" localSheetId="11">#REF!</definedName>
    <definedName name="_5724_00" localSheetId="10">#REF!</definedName>
    <definedName name="_5724_00" localSheetId="14">#REF!</definedName>
    <definedName name="_5724_00" localSheetId="4">#REF!</definedName>
    <definedName name="_5724_00" localSheetId="7">#REF!</definedName>
    <definedName name="_5724_00" localSheetId="9">#REF!</definedName>
    <definedName name="_5724_00">#REF!</definedName>
    <definedName name="_5724_01" localSheetId="6">#REF!</definedName>
    <definedName name="_5724_01" localSheetId="8">#REF!</definedName>
    <definedName name="_5724_01" localSheetId="15">#REF!</definedName>
    <definedName name="_5724_01" localSheetId="5">#REF!</definedName>
    <definedName name="_5724_01" localSheetId="13">#REF!</definedName>
    <definedName name="_5724_01" localSheetId="12">#REF!</definedName>
    <definedName name="_5724_01" localSheetId="11">#REF!</definedName>
    <definedName name="_5724_01" localSheetId="10">#REF!</definedName>
    <definedName name="_5724_01" localSheetId="14">#REF!</definedName>
    <definedName name="_5724_01" localSheetId="4">#REF!</definedName>
    <definedName name="_5724_01" localSheetId="7">#REF!</definedName>
    <definedName name="_5724_01" localSheetId="9">#REF!</definedName>
    <definedName name="_5724_01">#REF!</definedName>
    <definedName name="_5724_n" localSheetId="6">#REF!</definedName>
    <definedName name="_5724_n" localSheetId="8">#REF!</definedName>
    <definedName name="_5724_n" localSheetId="15">#REF!</definedName>
    <definedName name="_5724_n" localSheetId="5">#REF!</definedName>
    <definedName name="_5724_n" localSheetId="13">#REF!</definedName>
    <definedName name="_5724_n" localSheetId="12">#REF!</definedName>
    <definedName name="_5724_n" localSheetId="11">#REF!</definedName>
    <definedName name="_5724_n" localSheetId="10">#REF!</definedName>
    <definedName name="_5724_n" localSheetId="14">#REF!</definedName>
    <definedName name="_5724_n" localSheetId="4">#REF!</definedName>
    <definedName name="_5724_n" localSheetId="7">#REF!</definedName>
    <definedName name="_5724_n" localSheetId="9">#REF!</definedName>
    <definedName name="_5724_n">#REF!</definedName>
    <definedName name="_5725_00" localSheetId="6">#REF!</definedName>
    <definedName name="_5725_00" localSheetId="8">#REF!</definedName>
    <definedName name="_5725_00" localSheetId="15">#REF!</definedName>
    <definedName name="_5725_00" localSheetId="5">#REF!</definedName>
    <definedName name="_5725_00" localSheetId="13">#REF!</definedName>
    <definedName name="_5725_00" localSheetId="12">#REF!</definedName>
    <definedName name="_5725_00" localSheetId="11">#REF!</definedName>
    <definedName name="_5725_00" localSheetId="10">#REF!</definedName>
    <definedName name="_5725_00" localSheetId="14">#REF!</definedName>
    <definedName name="_5725_00" localSheetId="4">#REF!</definedName>
    <definedName name="_5725_00" localSheetId="7">#REF!</definedName>
    <definedName name="_5725_00" localSheetId="9">#REF!</definedName>
    <definedName name="_5725_00">#REF!</definedName>
    <definedName name="_5725_01" localSheetId="6">#REF!</definedName>
    <definedName name="_5725_01" localSheetId="8">#REF!</definedName>
    <definedName name="_5725_01" localSheetId="15">#REF!</definedName>
    <definedName name="_5725_01" localSheetId="5">#REF!</definedName>
    <definedName name="_5725_01" localSheetId="13">#REF!</definedName>
    <definedName name="_5725_01" localSheetId="12">#REF!</definedName>
    <definedName name="_5725_01" localSheetId="11">#REF!</definedName>
    <definedName name="_5725_01" localSheetId="10">#REF!</definedName>
    <definedName name="_5725_01" localSheetId="14">#REF!</definedName>
    <definedName name="_5725_01" localSheetId="4">#REF!</definedName>
    <definedName name="_5725_01" localSheetId="7">#REF!</definedName>
    <definedName name="_5725_01" localSheetId="9">#REF!</definedName>
    <definedName name="_5725_01">#REF!</definedName>
    <definedName name="_5725_n" localSheetId="6">#REF!</definedName>
    <definedName name="_5725_n" localSheetId="8">#REF!</definedName>
    <definedName name="_5725_n" localSheetId="15">#REF!</definedName>
    <definedName name="_5725_n" localSheetId="5">#REF!</definedName>
    <definedName name="_5725_n" localSheetId="13">#REF!</definedName>
    <definedName name="_5725_n" localSheetId="12">#REF!</definedName>
    <definedName name="_5725_n" localSheetId="11">#REF!</definedName>
    <definedName name="_5725_n" localSheetId="10">#REF!</definedName>
    <definedName name="_5725_n" localSheetId="14">#REF!</definedName>
    <definedName name="_5725_n" localSheetId="4">#REF!</definedName>
    <definedName name="_5725_n" localSheetId="7">#REF!</definedName>
    <definedName name="_5725_n" localSheetId="9">#REF!</definedName>
    <definedName name="_5725_n">#REF!</definedName>
    <definedName name="_5726_00" localSheetId="6">#REF!</definedName>
    <definedName name="_5726_00" localSheetId="8">#REF!</definedName>
    <definedName name="_5726_00" localSheetId="15">#REF!</definedName>
    <definedName name="_5726_00" localSheetId="5">#REF!</definedName>
    <definedName name="_5726_00" localSheetId="13">#REF!</definedName>
    <definedName name="_5726_00" localSheetId="12">#REF!</definedName>
    <definedName name="_5726_00" localSheetId="11">#REF!</definedName>
    <definedName name="_5726_00" localSheetId="10">#REF!</definedName>
    <definedName name="_5726_00" localSheetId="14">#REF!</definedName>
    <definedName name="_5726_00" localSheetId="4">#REF!</definedName>
    <definedName name="_5726_00" localSheetId="7">#REF!</definedName>
    <definedName name="_5726_00" localSheetId="9">#REF!</definedName>
    <definedName name="_5726_00">#REF!</definedName>
    <definedName name="_5726_01" localSheetId="6">#REF!</definedName>
    <definedName name="_5726_01" localSheetId="8">#REF!</definedName>
    <definedName name="_5726_01" localSheetId="15">#REF!</definedName>
    <definedName name="_5726_01" localSheetId="5">#REF!</definedName>
    <definedName name="_5726_01" localSheetId="13">#REF!</definedName>
    <definedName name="_5726_01" localSheetId="12">#REF!</definedName>
    <definedName name="_5726_01" localSheetId="11">#REF!</definedName>
    <definedName name="_5726_01" localSheetId="10">#REF!</definedName>
    <definedName name="_5726_01" localSheetId="14">#REF!</definedName>
    <definedName name="_5726_01" localSheetId="4">#REF!</definedName>
    <definedName name="_5726_01" localSheetId="7">#REF!</definedName>
    <definedName name="_5726_01" localSheetId="9">#REF!</definedName>
    <definedName name="_5726_01">#REF!</definedName>
    <definedName name="_5726_n" localSheetId="6">#REF!</definedName>
    <definedName name="_5726_n" localSheetId="8">#REF!</definedName>
    <definedName name="_5726_n" localSheetId="15">#REF!</definedName>
    <definedName name="_5726_n" localSheetId="5">#REF!</definedName>
    <definedName name="_5726_n" localSheetId="13">#REF!</definedName>
    <definedName name="_5726_n" localSheetId="12">#REF!</definedName>
    <definedName name="_5726_n" localSheetId="11">#REF!</definedName>
    <definedName name="_5726_n" localSheetId="10">#REF!</definedName>
    <definedName name="_5726_n" localSheetId="14">#REF!</definedName>
    <definedName name="_5726_n" localSheetId="4">#REF!</definedName>
    <definedName name="_5726_n" localSheetId="7">#REF!</definedName>
    <definedName name="_5726_n" localSheetId="9">#REF!</definedName>
    <definedName name="_5726_n">#REF!</definedName>
    <definedName name="_5727_00" localSheetId="6">#REF!</definedName>
    <definedName name="_5727_00" localSheetId="8">#REF!</definedName>
    <definedName name="_5727_00" localSheetId="15">#REF!</definedName>
    <definedName name="_5727_00" localSheetId="5">#REF!</definedName>
    <definedName name="_5727_00" localSheetId="13">#REF!</definedName>
    <definedName name="_5727_00" localSheetId="12">#REF!</definedName>
    <definedName name="_5727_00" localSheetId="11">#REF!</definedName>
    <definedName name="_5727_00" localSheetId="10">#REF!</definedName>
    <definedName name="_5727_00" localSheetId="14">#REF!</definedName>
    <definedName name="_5727_00" localSheetId="4">#REF!</definedName>
    <definedName name="_5727_00" localSheetId="7">#REF!</definedName>
    <definedName name="_5727_00" localSheetId="9">#REF!</definedName>
    <definedName name="_5727_00">#REF!</definedName>
    <definedName name="_5727_01" localSheetId="6">#REF!</definedName>
    <definedName name="_5727_01" localSheetId="8">#REF!</definedName>
    <definedName name="_5727_01" localSheetId="15">#REF!</definedName>
    <definedName name="_5727_01" localSheetId="5">#REF!</definedName>
    <definedName name="_5727_01" localSheetId="13">#REF!</definedName>
    <definedName name="_5727_01" localSheetId="12">#REF!</definedName>
    <definedName name="_5727_01" localSheetId="11">#REF!</definedName>
    <definedName name="_5727_01" localSheetId="10">#REF!</definedName>
    <definedName name="_5727_01" localSheetId="14">#REF!</definedName>
    <definedName name="_5727_01" localSheetId="4">#REF!</definedName>
    <definedName name="_5727_01" localSheetId="7">#REF!</definedName>
    <definedName name="_5727_01" localSheetId="9">#REF!</definedName>
    <definedName name="_5727_01">#REF!</definedName>
    <definedName name="_5727_n" localSheetId="6">#REF!</definedName>
    <definedName name="_5727_n" localSheetId="8">#REF!</definedName>
    <definedName name="_5727_n" localSheetId="15">#REF!</definedName>
    <definedName name="_5727_n" localSheetId="5">#REF!</definedName>
    <definedName name="_5727_n" localSheetId="13">#REF!</definedName>
    <definedName name="_5727_n" localSheetId="12">#REF!</definedName>
    <definedName name="_5727_n" localSheetId="11">#REF!</definedName>
    <definedName name="_5727_n" localSheetId="10">#REF!</definedName>
    <definedName name="_5727_n" localSheetId="14">#REF!</definedName>
    <definedName name="_5727_n" localSheetId="4">#REF!</definedName>
    <definedName name="_5727_n" localSheetId="7">#REF!</definedName>
    <definedName name="_5727_n" localSheetId="9">#REF!</definedName>
    <definedName name="_5727_n">#REF!</definedName>
    <definedName name="_5728_00" localSheetId="6">#REF!</definedName>
    <definedName name="_5728_00" localSheetId="8">#REF!</definedName>
    <definedName name="_5728_00" localSheetId="15">#REF!</definedName>
    <definedName name="_5728_00" localSheetId="5">#REF!</definedName>
    <definedName name="_5728_00" localSheetId="13">#REF!</definedName>
    <definedName name="_5728_00" localSheetId="12">#REF!</definedName>
    <definedName name="_5728_00" localSheetId="11">#REF!</definedName>
    <definedName name="_5728_00" localSheetId="10">#REF!</definedName>
    <definedName name="_5728_00" localSheetId="14">#REF!</definedName>
    <definedName name="_5728_00" localSheetId="4">#REF!</definedName>
    <definedName name="_5728_00" localSheetId="7">#REF!</definedName>
    <definedName name="_5728_00" localSheetId="9">#REF!</definedName>
    <definedName name="_5728_00">#REF!</definedName>
    <definedName name="_5728_01" localSheetId="6">#REF!</definedName>
    <definedName name="_5728_01" localSheetId="8">#REF!</definedName>
    <definedName name="_5728_01" localSheetId="15">#REF!</definedName>
    <definedName name="_5728_01" localSheetId="5">#REF!</definedName>
    <definedName name="_5728_01" localSheetId="13">#REF!</definedName>
    <definedName name="_5728_01" localSheetId="12">#REF!</definedName>
    <definedName name="_5728_01" localSheetId="11">#REF!</definedName>
    <definedName name="_5728_01" localSheetId="10">#REF!</definedName>
    <definedName name="_5728_01" localSheetId="14">#REF!</definedName>
    <definedName name="_5728_01" localSheetId="4">#REF!</definedName>
    <definedName name="_5728_01" localSheetId="7">#REF!</definedName>
    <definedName name="_5728_01" localSheetId="9">#REF!</definedName>
    <definedName name="_5728_01">#REF!</definedName>
    <definedName name="_5728_n" localSheetId="6">#REF!</definedName>
    <definedName name="_5728_n" localSheetId="8">#REF!</definedName>
    <definedName name="_5728_n" localSheetId="15">#REF!</definedName>
    <definedName name="_5728_n" localSheetId="5">#REF!</definedName>
    <definedName name="_5728_n" localSheetId="13">#REF!</definedName>
    <definedName name="_5728_n" localSheetId="12">#REF!</definedName>
    <definedName name="_5728_n" localSheetId="11">#REF!</definedName>
    <definedName name="_5728_n" localSheetId="10">#REF!</definedName>
    <definedName name="_5728_n" localSheetId="14">#REF!</definedName>
    <definedName name="_5728_n" localSheetId="4">#REF!</definedName>
    <definedName name="_5728_n" localSheetId="7">#REF!</definedName>
    <definedName name="_5728_n" localSheetId="9">#REF!</definedName>
    <definedName name="_5728_n">#REF!</definedName>
    <definedName name="_5729_00" localSheetId="6">#REF!</definedName>
    <definedName name="_5729_00" localSheetId="8">#REF!</definedName>
    <definedName name="_5729_00" localSheetId="15">#REF!</definedName>
    <definedName name="_5729_00" localSheetId="5">#REF!</definedName>
    <definedName name="_5729_00" localSheetId="13">#REF!</definedName>
    <definedName name="_5729_00" localSheetId="12">#REF!</definedName>
    <definedName name="_5729_00" localSheetId="11">#REF!</definedName>
    <definedName name="_5729_00" localSheetId="10">#REF!</definedName>
    <definedName name="_5729_00" localSheetId="14">#REF!</definedName>
    <definedName name="_5729_00" localSheetId="4">#REF!</definedName>
    <definedName name="_5729_00" localSheetId="7">#REF!</definedName>
    <definedName name="_5729_00" localSheetId="9">#REF!</definedName>
    <definedName name="_5729_00">#REF!</definedName>
    <definedName name="_5729_01" localSheetId="6">#REF!</definedName>
    <definedName name="_5729_01" localSheetId="8">#REF!</definedName>
    <definedName name="_5729_01" localSheetId="15">#REF!</definedName>
    <definedName name="_5729_01" localSheetId="5">#REF!</definedName>
    <definedName name="_5729_01" localSheetId="13">#REF!</definedName>
    <definedName name="_5729_01" localSheetId="12">#REF!</definedName>
    <definedName name="_5729_01" localSheetId="11">#REF!</definedName>
    <definedName name="_5729_01" localSheetId="10">#REF!</definedName>
    <definedName name="_5729_01" localSheetId="14">#REF!</definedName>
    <definedName name="_5729_01" localSheetId="4">#REF!</definedName>
    <definedName name="_5729_01" localSheetId="7">#REF!</definedName>
    <definedName name="_5729_01" localSheetId="9">#REF!</definedName>
    <definedName name="_5729_01">#REF!</definedName>
    <definedName name="_5729_n" localSheetId="6">#REF!</definedName>
    <definedName name="_5729_n" localSheetId="8">#REF!</definedName>
    <definedName name="_5729_n" localSheetId="15">#REF!</definedName>
    <definedName name="_5729_n" localSheetId="5">#REF!</definedName>
    <definedName name="_5729_n" localSheetId="13">#REF!</definedName>
    <definedName name="_5729_n" localSheetId="12">#REF!</definedName>
    <definedName name="_5729_n" localSheetId="11">#REF!</definedName>
    <definedName name="_5729_n" localSheetId="10">#REF!</definedName>
    <definedName name="_5729_n" localSheetId="14">#REF!</definedName>
    <definedName name="_5729_n" localSheetId="4">#REF!</definedName>
    <definedName name="_5729_n" localSheetId="7">#REF!</definedName>
    <definedName name="_5729_n" localSheetId="9">#REF!</definedName>
    <definedName name="_5729_n">#REF!</definedName>
    <definedName name="_5740_00" localSheetId="6">#REF!</definedName>
    <definedName name="_5740_00" localSheetId="8">#REF!</definedName>
    <definedName name="_5740_00" localSheetId="15">#REF!</definedName>
    <definedName name="_5740_00" localSheetId="5">#REF!</definedName>
    <definedName name="_5740_00" localSheetId="13">#REF!</definedName>
    <definedName name="_5740_00" localSheetId="12">#REF!</definedName>
    <definedName name="_5740_00" localSheetId="11">#REF!</definedName>
    <definedName name="_5740_00" localSheetId="10">#REF!</definedName>
    <definedName name="_5740_00" localSheetId="14">#REF!</definedName>
    <definedName name="_5740_00" localSheetId="4">#REF!</definedName>
    <definedName name="_5740_00" localSheetId="7">#REF!</definedName>
    <definedName name="_5740_00" localSheetId="9">#REF!</definedName>
    <definedName name="_5740_00">#REF!</definedName>
    <definedName name="_5740_01" localSheetId="6">#REF!</definedName>
    <definedName name="_5740_01" localSheetId="8">#REF!</definedName>
    <definedName name="_5740_01" localSheetId="15">#REF!</definedName>
    <definedName name="_5740_01" localSheetId="5">#REF!</definedName>
    <definedName name="_5740_01" localSheetId="13">#REF!</definedName>
    <definedName name="_5740_01" localSheetId="12">#REF!</definedName>
    <definedName name="_5740_01" localSheetId="11">#REF!</definedName>
    <definedName name="_5740_01" localSheetId="10">#REF!</definedName>
    <definedName name="_5740_01" localSheetId="14">#REF!</definedName>
    <definedName name="_5740_01" localSheetId="4">#REF!</definedName>
    <definedName name="_5740_01" localSheetId="7">#REF!</definedName>
    <definedName name="_5740_01" localSheetId="9">#REF!</definedName>
    <definedName name="_5740_01">#REF!</definedName>
    <definedName name="_5740_n" localSheetId="6">#REF!</definedName>
    <definedName name="_5740_n" localSheetId="8">#REF!</definedName>
    <definedName name="_5740_n" localSheetId="15">#REF!</definedName>
    <definedName name="_5740_n" localSheetId="5">#REF!</definedName>
    <definedName name="_5740_n" localSheetId="13">#REF!</definedName>
    <definedName name="_5740_n" localSheetId="12">#REF!</definedName>
    <definedName name="_5740_n" localSheetId="11">#REF!</definedName>
    <definedName name="_5740_n" localSheetId="10">#REF!</definedName>
    <definedName name="_5740_n" localSheetId="14">#REF!</definedName>
    <definedName name="_5740_n" localSheetId="4">#REF!</definedName>
    <definedName name="_5740_n" localSheetId="7">#REF!</definedName>
    <definedName name="_5740_n" localSheetId="9">#REF!</definedName>
    <definedName name="_5740_n">#REF!</definedName>
    <definedName name="_5741_00" localSheetId="6">#REF!</definedName>
    <definedName name="_5741_00" localSheetId="8">#REF!</definedName>
    <definedName name="_5741_00" localSheetId="15">#REF!</definedName>
    <definedName name="_5741_00" localSheetId="5">#REF!</definedName>
    <definedName name="_5741_00" localSheetId="13">#REF!</definedName>
    <definedName name="_5741_00" localSheetId="12">#REF!</definedName>
    <definedName name="_5741_00" localSheetId="11">#REF!</definedName>
    <definedName name="_5741_00" localSheetId="10">#REF!</definedName>
    <definedName name="_5741_00" localSheetId="14">#REF!</definedName>
    <definedName name="_5741_00" localSheetId="4">#REF!</definedName>
    <definedName name="_5741_00" localSheetId="7">#REF!</definedName>
    <definedName name="_5741_00" localSheetId="9">#REF!</definedName>
    <definedName name="_5741_00">#REF!</definedName>
    <definedName name="_5741_01" localSheetId="6">#REF!</definedName>
    <definedName name="_5741_01" localSheetId="8">#REF!</definedName>
    <definedName name="_5741_01" localSheetId="15">#REF!</definedName>
    <definedName name="_5741_01" localSheetId="5">#REF!</definedName>
    <definedName name="_5741_01" localSheetId="13">#REF!</definedName>
    <definedName name="_5741_01" localSheetId="12">#REF!</definedName>
    <definedName name="_5741_01" localSheetId="11">#REF!</definedName>
    <definedName name="_5741_01" localSheetId="10">#REF!</definedName>
    <definedName name="_5741_01" localSheetId="14">#REF!</definedName>
    <definedName name="_5741_01" localSheetId="4">#REF!</definedName>
    <definedName name="_5741_01" localSheetId="7">#REF!</definedName>
    <definedName name="_5741_01" localSheetId="9">#REF!</definedName>
    <definedName name="_5741_01">#REF!</definedName>
    <definedName name="_5741_n" localSheetId="6">#REF!</definedName>
    <definedName name="_5741_n" localSheetId="8">#REF!</definedName>
    <definedName name="_5741_n" localSheetId="15">#REF!</definedName>
    <definedName name="_5741_n" localSheetId="5">#REF!</definedName>
    <definedName name="_5741_n" localSheetId="13">#REF!</definedName>
    <definedName name="_5741_n" localSheetId="12">#REF!</definedName>
    <definedName name="_5741_n" localSheetId="11">#REF!</definedName>
    <definedName name="_5741_n" localSheetId="10">#REF!</definedName>
    <definedName name="_5741_n" localSheetId="14">#REF!</definedName>
    <definedName name="_5741_n" localSheetId="4">#REF!</definedName>
    <definedName name="_5741_n" localSheetId="7">#REF!</definedName>
    <definedName name="_5741_n" localSheetId="9">#REF!</definedName>
    <definedName name="_5741_n">#REF!</definedName>
    <definedName name="_5742_00" localSheetId="6">#REF!</definedName>
    <definedName name="_5742_00" localSheetId="8">#REF!</definedName>
    <definedName name="_5742_00" localSheetId="15">#REF!</definedName>
    <definedName name="_5742_00" localSheetId="5">#REF!</definedName>
    <definedName name="_5742_00" localSheetId="13">#REF!</definedName>
    <definedName name="_5742_00" localSheetId="12">#REF!</definedName>
    <definedName name="_5742_00" localSheetId="11">#REF!</definedName>
    <definedName name="_5742_00" localSheetId="10">#REF!</definedName>
    <definedName name="_5742_00" localSheetId="14">#REF!</definedName>
    <definedName name="_5742_00" localSheetId="4">#REF!</definedName>
    <definedName name="_5742_00" localSheetId="7">#REF!</definedName>
    <definedName name="_5742_00" localSheetId="9">#REF!</definedName>
    <definedName name="_5742_00">#REF!</definedName>
    <definedName name="_5742_01" localSheetId="6">#REF!</definedName>
    <definedName name="_5742_01" localSheetId="8">#REF!</definedName>
    <definedName name="_5742_01" localSheetId="15">#REF!</definedName>
    <definedName name="_5742_01" localSheetId="5">#REF!</definedName>
    <definedName name="_5742_01" localSheetId="13">#REF!</definedName>
    <definedName name="_5742_01" localSheetId="12">#REF!</definedName>
    <definedName name="_5742_01" localSheetId="11">#REF!</definedName>
    <definedName name="_5742_01" localSheetId="10">#REF!</definedName>
    <definedName name="_5742_01" localSheetId="14">#REF!</definedName>
    <definedName name="_5742_01" localSheetId="4">#REF!</definedName>
    <definedName name="_5742_01" localSheetId="7">#REF!</definedName>
    <definedName name="_5742_01" localSheetId="9">#REF!</definedName>
    <definedName name="_5742_01">#REF!</definedName>
    <definedName name="_5742_n" localSheetId="6">#REF!</definedName>
    <definedName name="_5742_n" localSheetId="8">#REF!</definedName>
    <definedName name="_5742_n" localSheetId="15">#REF!</definedName>
    <definedName name="_5742_n" localSheetId="5">#REF!</definedName>
    <definedName name="_5742_n" localSheetId="13">#REF!</definedName>
    <definedName name="_5742_n" localSheetId="12">#REF!</definedName>
    <definedName name="_5742_n" localSheetId="11">#REF!</definedName>
    <definedName name="_5742_n" localSheetId="10">#REF!</definedName>
    <definedName name="_5742_n" localSheetId="14">#REF!</definedName>
    <definedName name="_5742_n" localSheetId="4">#REF!</definedName>
    <definedName name="_5742_n" localSheetId="7">#REF!</definedName>
    <definedName name="_5742_n" localSheetId="9">#REF!</definedName>
    <definedName name="_5742_n">#REF!</definedName>
    <definedName name="_5743_00" localSheetId="6">#REF!</definedName>
    <definedName name="_5743_00" localSheetId="8">#REF!</definedName>
    <definedName name="_5743_00" localSheetId="15">#REF!</definedName>
    <definedName name="_5743_00" localSheetId="5">#REF!</definedName>
    <definedName name="_5743_00" localSheetId="13">#REF!</definedName>
    <definedName name="_5743_00" localSheetId="12">#REF!</definedName>
    <definedName name="_5743_00" localSheetId="11">#REF!</definedName>
    <definedName name="_5743_00" localSheetId="10">#REF!</definedName>
    <definedName name="_5743_00" localSheetId="14">#REF!</definedName>
    <definedName name="_5743_00" localSheetId="4">#REF!</definedName>
    <definedName name="_5743_00" localSheetId="7">#REF!</definedName>
    <definedName name="_5743_00" localSheetId="9">#REF!</definedName>
    <definedName name="_5743_00">#REF!</definedName>
    <definedName name="_5743_01" localSheetId="6">#REF!</definedName>
    <definedName name="_5743_01" localSheetId="8">#REF!</definedName>
    <definedName name="_5743_01" localSheetId="15">#REF!</definedName>
    <definedName name="_5743_01" localSheetId="5">#REF!</definedName>
    <definedName name="_5743_01" localSheetId="13">#REF!</definedName>
    <definedName name="_5743_01" localSheetId="12">#REF!</definedName>
    <definedName name="_5743_01" localSheetId="11">#REF!</definedName>
    <definedName name="_5743_01" localSheetId="10">#REF!</definedName>
    <definedName name="_5743_01" localSheetId="14">#REF!</definedName>
    <definedName name="_5743_01" localSheetId="4">#REF!</definedName>
    <definedName name="_5743_01" localSheetId="7">#REF!</definedName>
    <definedName name="_5743_01" localSheetId="9">#REF!</definedName>
    <definedName name="_5743_01">#REF!</definedName>
    <definedName name="_5743_n" localSheetId="6">#REF!</definedName>
    <definedName name="_5743_n" localSheetId="8">#REF!</definedName>
    <definedName name="_5743_n" localSheetId="15">#REF!</definedName>
    <definedName name="_5743_n" localSheetId="5">#REF!</definedName>
    <definedName name="_5743_n" localSheetId="13">#REF!</definedName>
    <definedName name="_5743_n" localSheetId="12">#REF!</definedName>
    <definedName name="_5743_n" localSheetId="11">#REF!</definedName>
    <definedName name="_5743_n" localSheetId="10">#REF!</definedName>
    <definedName name="_5743_n" localSheetId="14">#REF!</definedName>
    <definedName name="_5743_n" localSheetId="4">#REF!</definedName>
    <definedName name="_5743_n" localSheetId="7">#REF!</definedName>
    <definedName name="_5743_n" localSheetId="9">#REF!</definedName>
    <definedName name="_5743_n">#REF!</definedName>
    <definedName name="_5744_00" localSheetId="6">#REF!</definedName>
    <definedName name="_5744_00" localSheetId="8">#REF!</definedName>
    <definedName name="_5744_00" localSheetId="15">#REF!</definedName>
    <definedName name="_5744_00" localSheetId="5">#REF!</definedName>
    <definedName name="_5744_00" localSheetId="13">#REF!</definedName>
    <definedName name="_5744_00" localSheetId="12">#REF!</definedName>
    <definedName name="_5744_00" localSheetId="11">#REF!</definedName>
    <definedName name="_5744_00" localSheetId="10">#REF!</definedName>
    <definedName name="_5744_00" localSheetId="14">#REF!</definedName>
    <definedName name="_5744_00" localSheetId="4">#REF!</definedName>
    <definedName name="_5744_00" localSheetId="7">#REF!</definedName>
    <definedName name="_5744_00" localSheetId="9">#REF!</definedName>
    <definedName name="_5744_00">#REF!</definedName>
    <definedName name="_5744_01" localSheetId="6">#REF!</definedName>
    <definedName name="_5744_01" localSheetId="8">#REF!</definedName>
    <definedName name="_5744_01" localSheetId="15">#REF!</definedName>
    <definedName name="_5744_01" localSheetId="5">#REF!</definedName>
    <definedName name="_5744_01" localSheetId="13">#REF!</definedName>
    <definedName name="_5744_01" localSheetId="12">#REF!</definedName>
    <definedName name="_5744_01" localSheetId="11">#REF!</definedName>
    <definedName name="_5744_01" localSheetId="10">#REF!</definedName>
    <definedName name="_5744_01" localSheetId="14">#REF!</definedName>
    <definedName name="_5744_01" localSheetId="4">#REF!</definedName>
    <definedName name="_5744_01" localSheetId="7">#REF!</definedName>
    <definedName name="_5744_01" localSheetId="9">#REF!</definedName>
    <definedName name="_5744_01">#REF!</definedName>
    <definedName name="_5744_n" localSheetId="6">#REF!</definedName>
    <definedName name="_5744_n" localSheetId="8">#REF!</definedName>
    <definedName name="_5744_n" localSheetId="15">#REF!</definedName>
    <definedName name="_5744_n" localSheetId="5">#REF!</definedName>
    <definedName name="_5744_n" localSheetId="13">#REF!</definedName>
    <definedName name="_5744_n" localSheetId="12">#REF!</definedName>
    <definedName name="_5744_n" localSheetId="11">#REF!</definedName>
    <definedName name="_5744_n" localSheetId="10">#REF!</definedName>
    <definedName name="_5744_n" localSheetId="14">#REF!</definedName>
    <definedName name="_5744_n" localSheetId="4">#REF!</definedName>
    <definedName name="_5744_n" localSheetId="7">#REF!</definedName>
    <definedName name="_5744_n" localSheetId="9">#REF!</definedName>
    <definedName name="_5744_n">#REF!</definedName>
    <definedName name="_5745_00" localSheetId="6">#REF!</definedName>
    <definedName name="_5745_00" localSheetId="8">#REF!</definedName>
    <definedName name="_5745_00" localSheetId="15">#REF!</definedName>
    <definedName name="_5745_00" localSheetId="5">#REF!</definedName>
    <definedName name="_5745_00" localSheetId="13">#REF!</definedName>
    <definedName name="_5745_00" localSheetId="12">#REF!</definedName>
    <definedName name="_5745_00" localSheetId="11">#REF!</definedName>
    <definedName name="_5745_00" localSheetId="10">#REF!</definedName>
    <definedName name="_5745_00" localSheetId="14">#REF!</definedName>
    <definedName name="_5745_00" localSheetId="4">#REF!</definedName>
    <definedName name="_5745_00" localSheetId="7">#REF!</definedName>
    <definedName name="_5745_00" localSheetId="9">#REF!</definedName>
    <definedName name="_5745_00">#REF!</definedName>
    <definedName name="_5745_01" localSheetId="6">#REF!</definedName>
    <definedName name="_5745_01" localSheetId="8">#REF!</definedName>
    <definedName name="_5745_01" localSheetId="15">#REF!</definedName>
    <definedName name="_5745_01" localSheetId="5">#REF!</definedName>
    <definedName name="_5745_01" localSheetId="13">#REF!</definedName>
    <definedName name="_5745_01" localSheetId="12">#REF!</definedName>
    <definedName name="_5745_01" localSheetId="11">#REF!</definedName>
    <definedName name="_5745_01" localSheetId="10">#REF!</definedName>
    <definedName name="_5745_01" localSheetId="14">#REF!</definedName>
    <definedName name="_5745_01" localSheetId="4">#REF!</definedName>
    <definedName name="_5745_01" localSheetId="7">#REF!</definedName>
    <definedName name="_5745_01" localSheetId="9">#REF!</definedName>
    <definedName name="_5745_01">#REF!</definedName>
    <definedName name="_5745_n" localSheetId="6">#REF!</definedName>
    <definedName name="_5745_n" localSheetId="8">#REF!</definedName>
    <definedName name="_5745_n" localSheetId="15">#REF!</definedName>
    <definedName name="_5745_n" localSheetId="5">#REF!</definedName>
    <definedName name="_5745_n" localSheetId="13">#REF!</definedName>
    <definedName name="_5745_n" localSheetId="12">#REF!</definedName>
    <definedName name="_5745_n" localSheetId="11">#REF!</definedName>
    <definedName name="_5745_n" localSheetId="10">#REF!</definedName>
    <definedName name="_5745_n" localSheetId="14">#REF!</definedName>
    <definedName name="_5745_n" localSheetId="4">#REF!</definedName>
    <definedName name="_5745_n" localSheetId="7">#REF!</definedName>
    <definedName name="_5745_n" localSheetId="9">#REF!</definedName>
    <definedName name="_5745_n">#REF!</definedName>
    <definedName name="_5746_00" localSheetId="6">#REF!</definedName>
    <definedName name="_5746_00" localSheetId="8">#REF!</definedName>
    <definedName name="_5746_00" localSheetId="15">#REF!</definedName>
    <definedName name="_5746_00" localSheetId="5">#REF!</definedName>
    <definedName name="_5746_00" localSheetId="13">#REF!</definedName>
    <definedName name="_5746_00" localSheetId="12">#REF!</definedName>
    <definedName name="_5746_00" localSheetId="11">#REF!</definedName>
    <definedName name="_5746_00" localSheetId="10">#REF!</definedName>
    <definedName name="_5746_00" localSheetId="14">#REF!</definedName>
    <definedName name="_5746_00" localSheetId="4">#REF!</definedName>
    <definedName name="_5746_00" localSheetId="7">#REF!</definedName>
    <definedName name="_5746_00" localSheetId="9">#REF!</definedName>
    <definedName name="_5746_00">#REF!</definedName>
    <definedName name="_5746_01" localSheetId="6">#REF!</definedName>
    <definedName name="_5746_01" localSheetId="8">#REF!</definedName>
    <definedName name="_5746_01" localSheetId="15">#REF!</definedName>
    <definedName name="_5746_01" localSheetId="5">#REF!</definedName>
    <definedName name="_5746_01" localSheetId="13">#REF!</definedName>
    <definedName name="_5746_01" localSheetId="12">#REF!</definedName>
    <definedName name="_5746_01" localSheetId="11">#REF!</definedName>
    <definedName name="_5746_01" localSheetId="10">#REF!</definedName>
    <definedName name="_5746_01" localSheetId="14">#REF!</definedName>
    <definedName name="_5746_01" localSheetId="4">#REF!</definedName>
    <definedName name="_5746_01" localSheetId="7">#REF!</definedName>
    <definedName name="_5746_01" localSheetId="9">#REF!</definedName>
    <definedName name="_5746_01">#REF!</definedName>
    <definedName name="_5746_n" localSheetId="6">#REF!</definedName>
    <definedName name="_5746_n" localSheetId="8">#REF!</definedName>
    <definedName name="_5746_n" localSheetId="15">#REF!</definedName>
    <definedName name="_5746_n" localSheetId="5">#REF!</definedName>
    <definedName name="_5746_n" localSheetId="13">#REF!</definedName>
    <definedName name="_5746_n" localSheetId="12">#REF!</definedName>
    <definedName name="_5746_n" localSheetId="11">#REF!</definedName>
    <definedName name="_5746_n" localSheetId="10">#REF!</definedName>
    <definedName name="_5746_n" localSheetId="14">#REF!</definedName>
    <definedName name="_5746_n" localSheetId="4">#REF!</definedName>
    <definedName name="_5746_n" localSheetId="7">#REF!</definedName>
    <definedName name="_5746_n" localSheetId="9">#REF!</definedName>
    <definedName name="_5746_n">#REF!</definedName>
    <definedName name="_5747_00" localSheetId="6">#REF!</definedName>
    <definedName name="_5747_00" localSheetId="8">#REF!</definedName>
    <definedName name="_5747_00" localSheetId="15">#REF!</definedName>
    <definedName name="_5747_00" localSheetId="5">#REF!</definedName>
    <definedName name="_5747_00" localSheetId="13">#REF!</definedName>
    <definedName name="_5747_00" localSheetId="12">#REF!</definedName>
    <definedName name="_5747_00" localSheetId="11">#REF!</definedName>
    <definedName name="_5747_00" localSheetId="10">#REF!</definedName>
    <definedName name="_5747_00" localSheetId="14">#REF!</definedName>
    <definedName name="_5747_00" localSheetId="4">#REF!</definedName>
    <definedName name="_5747_00" localSheetId="7">#REF!</definedName>
    <definedName name="_5747_00" localSheetId="9">#REF!</definedName>
    <definedName name="_5747_00">#REF!</definedName>
    <definedName name="_5747_01" localSheetId="6">#REF!</definedName>
    <definedName name="_5747_01" localSheetId="8">#REF!</definedName>
    <definedName name="_5747_01" localSheetId="15">#REF!</definedName>
    <definedName name="_5747_01" localSheetId="5">#REF!</definedName>
    <definedName name="_5747_01" localSheetId="13">#REF!</definedName>
    <definedName name="_5747_01" localSheetId="12">#REF!</definedName>
    <definedName name="_5747_01" localSheetId="11">#REF!</definedName>
    <definedName name="_5747_01" localSheetId="10">#REF!</definedName>
    <definedName name="_5747_01" localSheetId="14">#REF!</definedName>
    <definedName name="_5747_01" localSheetId="4">#REF!</definedName>
    <definedName name="_5747_01" localSheetId="7">#REF!</definedName>
    <definedName name="_5747_01" localSheetId="9">#REF!</definedName>
    <definedName name="_5747_01">#REF!</definedName>
    <definedName name="_5747_n" localSheetId="6">#REF!</definedName>
    <definedName name="_5747_n" localSheetId="8">#REF!</definedName>
    <definedName name="_5747_n" localSheetId="15">#REF!</definedName>
    <definedName name="_5747_n" localSheetId="5">#REF!</definedName>
    <definedName name="_5747_n" localSheetId="13">#REF!</definedName>
    <definedName name="_5747_n" localSheetId="12">#REF!</definedName>
    <definedName name="_5747_n" localSheetId="11">#REF!</definedName>
    <definedName name="_5747_n" localSheetId="10">#REF!</definedName>
    <definedName name="_5747_n" localSheetId="14">#REF!</definedName>
    <definedName name="_5747_n" localSheetId="4">#REF!</definedName>
    <definedName name="_5747_n" localSheetId="7">#REF!</definedName>
    <definedName name="_5747_n" localSheetId="9">#REF!</definedName>
    <definedName name="_5747_n">#REF!</definedName>
    <definedName name="_5748_00" localSheetId="6">#REF!</definedName>
    <definedName name="_5748_00" localSheetId="8">#REF!</definedName>
    <definedName name="_5748_00" localSheetId="15">#REF!</definedName>
    <definedName name="_5748_00" localSheetId="5">#REF!</definedName>
    <definedName name="_5748_00" localSheetId="13">#REF!</definedName>
    <definedName name="_5748_00" localSheetId="12">#REF!</definedName>
    <definedName name="_5748_00" localSheetId="11">#REF!</definedName>
    <definedName name="_5748_00" localSheetId="10">#REF!</definedName>
    <definedName name="_5748_00" localSheetId="14">#REF!</definedName>
    <definedName name="_5748_00" localSheetId="4">#REF!</definedName>
    <definedName name="_5748_00" localSheetId="7">#REF!</definedName>
    <definedName name="_5748_00" localSheetId="9">#REF!</definedName>
    <definedName name="_5748_00">#REF!</definedName>
    <definedName name="_5748_01" localSheetId="6">#REF!</definedName>
    <definedName name="_5748_01" localSheetId="8">#REF!</definedName>
    <definedName name="_5748_01" localSheetId="15">#REF!</definedName>
    <definedName name="_5748_01" localSheetId="5">#REF!</definedName>
    <definedName name="_5748_01" localSheetId="13">#REF!</definedName>
    <definedName name="_5748_01" localSheetId="12">#REF!</definedName>
    <definedName name="_5748_01" localSheetId="11">#REF!</definedName>
    <definedName name="_5748_01" localSheetId="10">#REF!</definedName>
    <definedName name="_5748_01" localSheetId="14">#REF!</definedName>
    <definedName name="_5748_01" localSheetId="4">#REF!</definedName>
    <definedName name="_5748_01" localSheetId="7">#REF!</definedName>
    <definedName name="_5748_01" localSheetId="9">#REF!</definedName>
    <definedName name="_5748_01">#REF!</definedName>
    <definedName name="_5748_n" localSheetId="6">#REF!</definedName>
    <definedName name="_5748_n" localSheetId="8">#REF!</definedName>
    <definedName name="_5748_n" localSheetId="15">#REF!</definedName>
    <definedName name="_5748_n" localSheetId="5">#REF!</definedName>
    <definedName name="_5748_n" localSheetId="13">#REF!</definedName>
    <definedName name="_5748_n" localSheetId="12">#REF!</definedName>
    <definedName name="_5748_n" localSheetId="11">#REF!</definedName>
    <definedName name="_5748_n" localSheetId="10">#REF!</definedName>
    <definedName name="_5748_n" localSheetId="14">#REF!</definedName>
    <definedName name="_5748_n" localSheetId="4">#REF!</definedName>
    <definedName name="_5748_n" localSheetId="7">#REF!</definedName>
    <definedName name="_5748_n" localSheetId="9">#REF!</definedName>
    <definedName name="_5748_n">#REF!</definedName>
    <definedName name="_5760_00" localSheetId="6">#REF!</definedName>
    <definedName name="_5760_00" localSheetId="8">#REF!</definedName>
    <definedName name="_5760_00" localSheetId="15">#REF!</definedName>
    <definedName name="_5760_00" localSheetId="5">#REF!</definedName>
    <definedName name="_5760_00" localSheetId="13">#REF!</definedName>
    <definedName name="_5760_00" localSheetId="12">#REF!</definedName>
    <definedName name="_5760_00" localSheetId="11">#REF!</definedName>
    <definedName name="_5760_00" localSheetId="10">#REF!</definedName>
    <definedName name="_5760_00" localSheetId="14">#REF!</definedName>
    <definedName name="_5760_00" localSheetId="4">#REF!</definedName>
    <definedName name="_5760_00" localSheetId="7">#REF!</definedName>
    <definedName name="_5760_00" localSheetId="9">#REF!</definedName>
    <definedName name="_5760_00">#REF!</definedName>
    <definedName name="_5760_01" localSheetId="6">#REF!</definedName>
    <definedName name="_5760_01" localSheetId="8">#REF!</definedName>
    <definedName name="_5760_01" localSheetId="15">#REF!</definedName>
    <definedName name="_5760_01" localSheetId="5">#REF!</definedName>
    <definedName name="_5760_01" localSheetId="13">#REF!</definedName>
    <definedName name="_5760_01" localSheetId="12">#REF!</definedName>
    <definedName name="_5760_01" localSheetId="11">#REF!</definedName>
    <definedName name="_5760_01" localSheetId="10">#REF!</definedName>
    <definedName name="_5760_01" localSheetId="14">#REF!</definedName>
    <definedName name="_5760_01" localSheetId="4">#REF!</definedName>
    <definedName name="_5760_01" localSheetId="7">#REF!</definedName>
    <definedName name="_5760_01" localSheetId="9">#REF!</definedName>
    <definedName name="_5760_01">#REF!</definedName>
    <definedName name="_5760_n" localSheetId="6">#REF!</definedName>
    <definedName name="_5760_n" localSheetId="8">#REF!</definedName>
    <definedName name="_5760_n" localSheetId="15">#REF!</definedName>
    <definedName name="_5760_n" localSheetId="5">#REF!</definedName>
    <definedName name="_5760_n" localSheetId="13">#REF!</definedName>
    <definedName name="_5760_n" localSheetId="12">#REF!</definedName>
    <definedName name="_5760_n" localSheetId="11">#REF!</definedName>
    <definedName name="_5760_n" localSheetId="10">#REF!</definedName>
    <definedName name="_5760_n" localSheetId="14">#REF!</definedName>
    <definedName name="_5760_n" localSheetId="4">#REF!</definedName>
    <definedName name="_5760_n" localSheetId="7">#REF!</definedName>
    <definedName name="_5760_n" localSheetId="9">#REF!</definedName>
    <definedName name="_5760_n">#REF!</definedName>
    <definedName name="_5761_00" localSheetId="6">#REF!</definedName>
    <definedName name="_5761_00" localSheetId="8">#REF!</definedName>
    <definedName name="_5761_00" localSheetId="15">#REF!</definedName>
    <definedName name="_5761_00" localSheetId="5">#REF!</definedName>
    <definedName name="_5761_00" localSheetId="13">#REF!</definedName>
    <definedName name="_5761_00" localSheetId="12">#REF!</definedName>
    <definedName name="_5761_00" localSheetId="11">#REF!</definedName>
    <definedName name="_5761_00" localSheetId="10">#REF!</definedName>
    <definedName name="_5761_00" localSheetId="14">#REF!</definedName>
    <definedName name="_5761_00" localSheetId="4">#REF!</definedName>
    <definedName name="_5761_00" localSheetId="7">#REF!</definedName>
    <definedName name="_5761_00" localSheetId="9">#REF!</definedName>
    <definedName name="_5761_00">#REF!</definedName>
    <definedName name="_5761_01" localSheetId="6">#REF!</definedName>
    <definedName name="_5761_01" localSheetId="8">#REF!</definedName>
    <definedName name="_5761_01" localSheetId="15">#REF!</definedName>
    <definedName name="_5761_01" localSheetId="5">#REF!</definedName>
    <definedName name="_5761_01" localSheetId="13">#REF!</definedName>
    <definedName name="_5761_01" localSheetId="12">#REF!</definedName>
    <definedName name="_5761_01" localSheetId="11">#REF!</definedName>
    <definedName name="_5761_01" localSheetId="10">#REF!</definedName>
    <definedName name="_5761_01" localSheetId="14">#REF!</definedName>
    <definedName name="_5761_01" localSheetId="4">#REF!</definedName>
    <definedName name="_5761_01" localSheetId="7">#REF!</definedName>
    <definedName name="_5761_01" localSheetId="9">#REF!</definedName>
    <definedName name="_5761_01">#REF!</definedName>
    <definedName name="_5761_n" localSheetId="6">#REF!</definedName>
    <definedName name="_5761_n" localSheetId="8">#REF!</definedName>
    <definedName name="_5761_n" localSheetId="15">#REF!</definedName>
    <definedName name="_5761_n" localSheetId="5">#REF!</definedName>
    <definedName name="_5761_n" localSheetId="13">#REF!</definedName>
    <definedName name="_5761_n" localSheetId="12">#REF!</definedName>
    <definedName name="_5761_n" localSheetId="11">#REF!</definedName>
    <definedName name="_5761_n" localSheetId="10">#REF!</definedName>
    <definedName name="_5761_n" localSheetId="14">#REF!</definedName>
    <definedName name="_5761_n" localSheetId="4">#REF!</definedName>
    <definedName name="_5761_n" localSheetId="7">#REF!</definedName>
    <definedName name="_5761_n" localSheetId="9">#REF!</definedName>
    <definedName name="_5761_n">#REF!</definedName>
    <definedName name="_5762_00" localSheetId="6">#REF!</definedName>
    <definedName name="_5762_00" localSheetId="8">#REF!</definedName>
    <definedName name="_5762_00" localSheetId="15">#REF!</definedName>
    <definedName name="_5762_00" localSheetId="5">#REF!</definedName>
    <definedName name="_5762_00" localSheetId="13">#REF!</definedName>
    <definedName name="_5762_00" localSheetId="12">#REF!</definedName>
    <definedName name="_5762_00" localSheetId="11">#REF!</definedName>
    <definedName name="_5762_00" localSheetId="10">#REF!</definedName>
    <definedName name="_5762_00" localSheetId="14">#REF!</definedName>
    <definedName name="_5762_00" localSheetId="4">#REF!</definedName>
    <definedName name="_5762_00" localSheetId="7">#REF!</definedName>
    <definedName name="_5762_00" localSheetId="9">#REF!</definedName>
    <definedName name="_5762_00">#REF!</definedName>
    <definedName name="_5762_01" localSheetId="6">#REF!</definedName>
    <definedName name="_5762_01" localSheetId="8">#REF!</definedName>
    <definedName name="_5762_01" localSheetId="15">#REF!</definedName>
    <definedName name="_5762_01" localSheetId="5">#REF!</definedName>
    <definedName name="_5762_01" localSheetId="13">#REF!</definedName>
    <definedName name="_5762_01" localSheetId="12">#REF!</definedName>
    <definedName name="_5762_01" localSheetId="11">#REF!</definedName>
    <definedName name="_5762_01" localSheetId="10">#REF!</definedName>
    <definedName name="_5762_01" localSheetId="14">#REF!</definedName>
    <definedName name="_5762_01" localSheetId="4">#REF!</definedName>
    <definedName name="_5762_01" localSheetId="7">#REF!</definedName>
    <definedName name="_5762_01" localSheetId="9">#REF!</definedName>
    <definedName name="_5762_01">#REF!</definedName>
    <definedName name="_5762_n" localSheetId="6">#REF!</definedName>
    <definedName name="_5762_n" localSheetId="8">#REF!</definedName>
    <definedName name="_5762_n" localSheetId="15">#REF!</definedName>
    <definedName name="_5762_n" localSheetId="5">#REF!</definedName>
    <definedName name="_5762_n" localSheetId="13">#REF!</definedName>
    <definedName name="_5762_n" localSheetId="12">#REF!</definedName>
    <definedName name="_5762_n" localSheetId="11">#REF!</definedName>
    <definedName name="_5762_n" localSheetId="10">#REF!</definedName>
    <definedName name="_5762_n" localSheetId="14">#REF!</definedName>
    <definedName name="_5762_n" localSheetId="4">#REF!</definedName>
    <definedName name="_5762_n" localSheetId="7">#REF!</definedName>
    <definedName name="_5762_n" localSheetId="9">#REF!</definedName>
    <definedName name="_5762_n">#REF!</definedName>
    <definedName name="_5763_00" localSheetId="6">#REF!</definedName>
    <definedName name="_5763_00" localSheetId="8">#REF!</definedName>
    <definedName name="_5763_00" localSheetId="15">#REF!</definedName>
    <definedName name="_5763_00" localSheetId="5">#REF!</definedName>
    <definedName name="_5763_00" localSheetId="13">#REF!</definedName>
    <definedName name="_5763_00" localSheetId="12">#REF!</definedName>
    <definedName name="_5763_00" localSheetId="11">#REF!</definedName>
    <definedName name="_5763_00" localSheetId="10">#REF!</definedName>
    <definedName name="_5763_00" localSheetId="14">#REF!</definedName>
    <definedName name="_5763_00" localSheetId="4">#REF!</definedName>
    <definedName name="_5763_00" localSheetId="7">#REF!</definedName>
    <definedName name="_5763_00" localSheetId="9">#REF!</definedName>
    <definedName name="_5763_00">#REF!</definedName>
    <definedName name="_5763_01" localSheetId="6">#REF!</definedName>
    <definedName name="_5763_01" localSheetId="8">#REF!</definedName>
    <definedName name="_5763_01" localSheetId="15">#REF!</definedName>
    <definedName name="_5763_01" localSheetId="5">#REF!</definedName>
    <definedName name="_5763_01" localSheetId="13">#REF!</definedName>
    <definedName name="_5763_01" localSheetId="12">#REF!</definedName>
    <definedName name="_5763_01" localSheetId="11">#REF!</definedName>
    <definedName name="_5763_01" localSheetId="10">#REF!</definedName>
    <definedName name="_5763_01" localSheetId="14">#REF!</definedName>
    <definedName name="_5763_01" localSheetId="4">#REF!</definedName>
    <definedName name="_5763_01" localSheetId="7">#REF!</definedName>
    <definedName name="_5763_01" localSheetId="9">#REF!</definedName>
    <definedName name="_5763_01">#REF!</definedName>
    <definedName name="_5763_n" localSheetId="6">#REF!</definedName>
    <definedName name="_5763_n" localSheetId="8">#REF!</definedName>
    <definedName name="_5763_n" localSheetId="15">#REF!</definedName>
    <definedName name="_5763_n" localSheetId="5">#REF!</definedName>
    <definedName name="_5763_n" localSheetId="13">#REF!</definedName>
    <definedName name="_5763_n" localSheetId="12">#REF!</definedName>
    <definedName name="_5763_n" localSheetId="11">#REF!</definedName>
    <definedName name="_5763_n" localSheetId="10">#REF!</definedName>
    <definedName name="_5763_n" localSheetId="14">#REF!</definedName>
    <definedName name="_5763_n" localSheetId="4">#REF!</definedName>
    <definedName name="_5763_n" localSheetId="7">#REF!</definedName>
    <definedName name="_5763_n" localSheetId="9">#REF!</definedName>
    <definedName name="_5763_n">#REF!</definedName>
    <definedName name="_5764_00" localSheetId="6">#REF!</definedName>
    <definedName name="_5764_00" localSheetId="8">#REF!</definedName>
    <definedName name="_5764_00" localSheetId="15">#REF!</definedName>
    <definedName name="_5764_00" localSheetId="5">#REF!</definedName>
    <definedName name="_5764_00" localSheetId="13">#REF!</definedName>
    <definedName name="_5764_00" localSheetId="12">#REF!</definedName>
    <definedName name="_5764_00" localSheetId="11">#REF!</definedName>
    <definedName name="_5764_00" localSheetId="10">#REF!</definedName>
    <definedName name="_5764_00" localSheetId="14">#REF!</definedName>
    <definedName name="_5764_00" localSheetId="4">#REF!</definedName>
    <definedName name="_5764_00" localSheetId="7">#REF!</definedName>
    <definedName name="_5764_00" localSheetId="9">#REF!</definedName>
    <definedName name="_5764_00">#REF!</definedName>
    <definedName name="_5764_01" localSheetId="6">#REF!</definedName>
    <definedName name="_5764_01" localSheetId="8">#REF!</definedName>
    <definedName name="_5764_01" localSheetId="15">#REF!</definedName>
    <definedName name="_5764_01" localSheetId="5">#REF!</definedName>
    <definedName name="_5764_01" localSheetId="13">#REF!</definedName>
    <definedName name="_5764_01" localSheetId="12">#REF!</definedName>
    <definedName name="_5764_01" localSheetId="11">#REF!</definedName>
    <definedName name="_5764_01" localSheetId="10">#REF!</definedName>
    <definedName name="_5764_01" localSheetId="14">#REF!</definedName>
    <definedName name="_5764_01" localSheetId="4">#REF!</definedName>
    <definedName name="_5764_01" localSheetId="7">#REF!</definedName>
    <definedName name="_5764_01" localSheetId="9">#REF!</definedName>
    <definedName name="_5764_01">#REF!</definedName>
    <definedName name="_5764_n" localSheetId="6">#REF!</definedName>
    <definedName name="_5764_n" localSheetId="8">#REF!</definedName>
    <definedName name="_5764_n" localSheetId="15">#REF!</definedName>
    <definedName name="_5764_n" localSheetId="5">#REF!</definedName>
    <definedName name="_5764_n" localSheetId="13">#REF!</definedName>
    <definedName name="_5764_n" localSheetId="12">#REF!</definedName>
    <definedName name="_5764_n" localSheetId="11">#REF!</definedName>
    <definedName name="_5764_n" localSheetId="10">#REF!</definedName>
    <definedName name="_5764_n" localSheetId="14">#REF!</definedName>
    <definedName name="_5764_n" localSheetId="4">#REF!</definedName>
    <definedName name="_5764_n" localSheetId="7">#REF!</definedName>
    <definedName name="_5764_n" localSheetId="9">#REF!</definedName>
    <definedName name="_5764_n">#REF!</definedName>
    <definedName name="_5765_00" localSheetId="6">#REF!</definedName>
    <definedName name="_5765_00" localSheetId="8">#REF!</definedName>
    <definedName name="_5765_00" localSheetId="15">#REF!</definedName>
    <definedName name="_5765_00" localSheetId="5">#REF!</definedName>
    <definedName name="_5765_00" localSheetId="13">#REF!</definedName>
    <definedName name="_5765_00" localSheetId="12">#REF!</definedName>
    <definedName name="_5765_00" localSheetId="11">#REF!</definedName>
    <definedName name="_5765_00" localSheetId="10">#REF!</definedName>
    <definedName name="_5765_00" localSheetId="14">#REF!</definedName>
    <definedName name="_5765_00" localSheetId="4">#REF!</definedName>
    <definedName name="_5765_00" localSheetId="7">#REF!</definedName>
    <definedName name="_5765_00" localSheetId="9">#REF!</definedName>
    <definedName name="_5765_00">#REF!</definedName>
    <definedName name="_5765_01" localSheetId="6">#REF!</definedName>
    <definedName name="_5765_01" localSheetId="8">#REF!</definedName>
    <definedName name="_5765_01" localSheetId="15">#REF!</definedName>
    <definedName name="_5765_01" localSheetId="5">#REF!</definedName>
    <definedName name="_5765_01" localSheetId="13">#REF!</definedName>
    <definedName name="_5765_01" localSheetId="12">#REF!</definedName>
    <definedName name="_5765_01" localSheetId="11">#REF!</definedName>
    <definedName name="_5765_01" localSheetId="10">#REF!</definedName>
    <definedName name="_5765_01" localSheetId="14">#REF!</definedName>
    <definedName name="_5765_01" localSheetId="4">#REF!</definedName>
    <definedName name="_5765_01" localSheetId="7">#REF!</definedName>
    <definedName name="_5765_01" localSheetId="9">#REF!</definedName>
    <definedName name="_5765_01">#REF!</definedName>
    <definedName name="_5765_n" localSheetId="6">#REF!</definedName>
    <definedName name="_5765_n" localSheetId="8">#REF!</definedName>
    <definedName name="_5765_n" localSheetId="15">#REF!</definedName>
    <definedName name="_5765_n" localSheetId="5">#REF!</definedName>
    <definedName name="_5765_n" localSheetId="13">#REF!</definedName>
    <definedName name="_5765_n" localSheetId="12">#REF!</definedName>
    <definedName name="_5765_n" localSheetId="11">#REF!</definedName>
    <definedName name="_5765_n" localSheetId="10">#REF!</definedName>
    <definedName name="_5765_n" localSheetId="14">#REF!</definedName>
    <definedName name="_5765_n" localSheetId="4">#REF!</definedName>
    <definedName name="_5765_n" localSheetId="7">#REF!</definedName>
    <definedName name="_5765_n" localSheetId="9">#REF!</definedName>
    <definedName name="_5765_n">#REF!</definedName>
    <definedName name="_5766_00" localSheetId="6">#REF!</definedName>
    <definedName name="_5766_00" localSheetId="8">#REF!</definedName>
    <definedName name="_5766_00" localSheetId="15">#REF!</definedName>
    <definedName name="_5766_00" localSheetId="5">#REF!</definedName>
    <definedName name="_5766_00" localSheetId="13">#REF!</definedName>
    <definedName name="_5766_00" localSheetId="12">#REF!</definedName>
    <definedName name="_5766_00" localSheetId="11">#REF!</definedName>
    <definedName name="_5766_00" localSheetId="10">#REF!</definedName>
    <definedName name="_5766_00" localSheetId="14">#REF!</definedName>
    <definedName name="_5766_00" localSheetId="4">#REF!</definedName>
    <definedName name="_5766_00" localSheetId="7">#REF!</definedName>
    <definedName name="_5766_00" localSheetId="9">#REF!</definedName>
    <definedName name="_5766_00">#REF!</definedName>
    <definedName name="_5766_01" localSheetId="6">#REF!</definedName>
    <definedName name="_5766_01" localSheetId="8">#REF!</definedName>
    <definedName name="_5766_01" localSheetId="15">#REF!</definedName>
    <definedName name="_5766_01" localSheetId="5">#REF!</definedName>
    <definedName name="_5766_01" localSheetId="13">#REF!</definedName>
    <definedName name="_5766_01" localSheetId="12">#REF!</definedName>
    <definedName name="_5766_01" localSheetId="11">#REF!</definedName>
    <definedName name="_5766_01" localSheetId="10">#REF!</definedName>
    <definedName name="_5766_01" localSheetId="14">#REF!</definedName>
    <definedName name="_5766_01" localSheetId="4">#REF!</definedName>
    <definedName name="_5766_01" localSheetId="7">#REF!</definedName>
    <definedName name="_5766_01" localSheetId="9">#REF!</definedName>
    <definedName name="_5766_01">#REF!</definedName>
    <definedName name="_5766_n" localSheetId="6">#REF!</definedName>
    <definedName name="_5766_n" localSheetId="8">#REF!</definedName>
    <definedName name="_5766_n" localSheetId="15">#REF!</definedName>
    <definedName name="_5766_n" localSheetId="5">#REF!</definedName>
    <definedName name="_5766_n" localSheetId="13">#REF!</definedName>
    <definedName name="_5766_n" localSheetId="12">#REF!</definedName>
    <definedName name="_5766_n" localSheetId="11">#REF!</definedName>
    <definedName name="_5766_n" localSheetId="10">#REF!</definedName>
    <definedName name="_5766_n" localSheetId="14">#REF!</definedName>
    <definedName name="_5766_n" localSheetId="4">#REF!</definedName>
    <definedName name="_5766_n" localSheetId="7">#REF!</definedName>
    <definedName name="_5766_n" localSheetId="9">#REF!</definedName>
    <definedName name="_5766_n">#REF!</definedName>
    <definedName name="_5767_00" localSheetId="6">#REF!</definedName>
    <definedName name="_5767_00" localSheetId="8">#REF!</definedName>
    <definedName name="_5767_00" localSheetId="15">#REF!</definedName>
    <definedName name="_5767_00" localSheetId="5">#REF!</definedName>
    <definedName name="_5767_00" localSheetId="13">#REF!</definedName>
    <definedName name="_5767_00" localSheetId="12">#REF!</definedName>
    <definedName name="_5767_00" localSheetId="11">#REF!</definedName>
    <definedName name="_5767_00" localSheetId="10">#REF!</definedName>
    <definedName name="_5767_00" localSheetId="14">#REF!</definedName>
    <definedName name="_5767_00" localSheetId="4">#REF!</definedName>
    <definedName name="_5767_00" localSheetId="7">#REF!</definedName>
    <definedName name="_5767_00" localSheetId="9">#REF!</definedName>
    <definedName name="_5767_00">#REF!</definedName>
    <definedName name="_5767_01" localSheetId="6">#REF!</definedName>
    <definedName name="_5767_01" localSheetId="8">#REF!</definedName>
    <definedName name="_5767_01" localSheetId="15">#REF!</definedName>
    <definedName name="_5767_01" localSheetId="5">#REF!</definedName>
    <definedName name="_5767_01" localSheetId="13">#REF!</definedName>
    <definedName name="_5767_01" localSheetId="12">#REF!</definedName>
    <definedName name="_5767_01" localSheetId="11">#REF!</definedName>
    <definedName name="_5767_01" localSheetId="10">#REF!</definedName>
    <definedName name="_5767_01" localSheetId="14">#REF!</definedName>
    <definedName name="_5767_01" localSheetId="4">#REF!</definedName>
    <definedName name="_5767_01" localSheetId="7">#REF!</definedName>
    <definedName name="_5767_01" localSheetId="9">#REF!</definedName>
    <definedName name="_5767_01">#REF!</definedName>
    <definedName name="_5767_n" localSheetId="6">#REF!</definedName>
    <definedName name="_5767_n" localSheetId="8">#REF!</definedName>
    <definedName name="_5767_n" localSheetId="15">#REF!</definedName>
    <definedName name="_5767_n" localSheetId="5">#REF!</definedName>
    <definedName name="_5767_n" localSheetId="13">#REF!</definedName>
    <definedName name="_5767_n" localSheetId="12">#REF!</definedName>
    <definedName name="_5767_n" localSheetId="11">#REF!</definedName>
    <definedName name="_5767_n" localSheetId="10">#REF!</definedName>
    <definedName name="_5767_n" localSheetId="14">#REF!</definedName>
    <definedName name="_5767_n" localSheetId="4">#REF!</definedName>
    <definedName name="_5767_n" localSheetId="7">#REF!</definedName>
    <definedName name="_5767_n" localSheetId="9">#REF!</definedName>
    <definedName name="_5767_n">#REF!</definedName>
    <definedName name="_5768_00" localSheetId="6">#REF!</definedName>
    <definedName name="_5768_00" localSheetId="8">#REF!</definedName>
    <definedName name="_5768_00" localSheetId="15">#REF!</definedName>
    <definedName name="_5768_00" localSheetId="5">#REF!</definedName>
    <definedName name="_5768_00" localSheetId="13">#REF!</definedName>
    <definedName name="_5768_00" localSheetId="12">#REF!</definedName>
    <definedName name="_5768_00" localSheetId="11">#REF!</definedName>
    <definedName name="_5768_00" localSheetId="10">#REF!</definedName>
    <definedName name="_5768_00" localSheetId="14">#REF!</definedName>
    <definedName name="_5768_00" localSheetId="4">#REF!</definedName>
    <definedName name="_5768_00" localSheetId="7">#REF!</definedName>
    <definedName name="_5768_00" localSheetId="9">#REF!</definedName>
    <definedName name="_5768_00">#REF!</definedName>
    <definedName name="_5768_01" localSheetId="6">#REF!</definedName>
    <definedName name="_5768_01" localSheetId="8">#REF!</definedName>
    <definedName name="_5768_01" localSheetId="15">#REF!</definedName>
    <definedName name="_5768_01" localSheetId="5">#REF!</definedName>
    <definedName name="_5768_01" localSheetId="13">#REF!</definedName>
    <definedName name="_5768_01" localSheetId="12">#REF!</definedName>
    <definedName name="_5768_01" localSheetId="11">#REF!</definedName>
    <definedName name="_5768_01" localSheetId="10">#REF!</definedName>
    <definedName name="_5768_01" localSheetId="14">#REF!</definedName>
    <definedName name="_5768_01" localSheetId="4">#REF!</definedName>
    <definedName name="_5768_01" localSheetId="7">#REF!</definedName>
    <definedName name="_5768_01" localSheetId="9">#REF!</definedName>
    <definedName name="_5768_01">#REF!</definedName>
    <definedName name="_5768_n" localSheetId="6">#REF!</definedName>
    <definedName name="_5768_n" localSheetId="8">#REF!</definedName>
    <definedName name="_5768_n" localSheetId="15">#REF!</definedName>
    <definedName name="_5768_n" localSheetId="5">#REF!</definedName>
    <definedName name="_5768_n" localSheetId="13">#REF!</definedName>
    <definedName name="_5768_n" localSheetId="12">#REF!</definedName>
    <definedName name="_5768_n" localSheetId="11">#REF!</definedName>
    <definedName name="_5768_n" localSheetId="10">#REF!</definedName>
    <definedName name="_5768_n" localSheetId="14">#REF!</definedName>
    <definedName name="_5768_n" localSheetId="4">#REF!</definedName>
    <definedName name="_5768_n" localSheetId="7">#REF!</definedName>
    <definedName name="_5768_n" localSheetId="9">#REF!</definedName>
    <definedName name="_5768_n">#REF!</definedName>
    <definedName name="_5769_00" localSheetId="6">#REF!</definedName>
    <definedName name="_5769_00" localSheetId="8">#REF!</definedName>
    <definedName name="_5769_00" localSheetId="15">#REF!</definedName>
    <definedName name="_5769_00" localSheetId="5">#REF!</definedName>
    <definedName name="_5769_00" localSheetId="13">#REF!</definedName>
    <definedName name="_5769_00" localSheetId="12">#REF!</definedName>
    <definedName name="_5769_00" localSheetId="11">#REF!</definedName>
    <definedName name="_5769_00" localSheetId="10">#REF!</definedName>
    <definedName name="_5769_00" localSheetId="14">#REF!</definedName>
    <definedName name="_5769_00" localSheetId="4">#REF!</definedName>
    <definedName name="_5769_00" localSheetId="7">#REF!</definedName>
    <definedName name="_5769_00" localSheetId="9">#REF!</definedName>
    <definedName name="_5769_00">#REF!</definedName>
    <definedName name="_5769_01" localSheetId="6">#REF!</definedName>
    <definedName name="_5769_01" localSheetId="8">#REF!</definedName>
    <definedName name="_5769_01" localSheetId="15">#REF!</definedName>
    <definedName name="_5769_01" localSheetId="5">#REF!</definedName>
    <definedName name="_5769_01" localSheetId="13">#REF!</definedName>
    <definedName name="_5769_01" localSheetId="12">#REF!</definedName>
    <definedName name="_5769_01" localSheetId="11">#REF!</definedName>
    <definedName name="_5769_01" localSheetId="10">#REF!</definedName>
    <definedName name="_5769_01" localSheetId="14">#REF!</definedName>
    <definedName name="_5769_01" localSheetId="4">#REF!</definedName>
    <definedName name="_5769_01" localSheetId="7">#REF!</definedName>
    <definedName name="_5769_01" localSheetId="9">#REF!</definedName>
    <definedName name="_5769_01">#REF!</definedName>
    <definedName name="_5769_n" localSheetId="6">#REF!</definedName>
    <definedName name="_5769_n" localSheetId="8">#REF!</definedName>
    <definedName name="_5769_n" localSheetId="15">#REF!</definedName>
    <definedName name="_5769_n" localSheetId="5">#REF!</definedName>
    <definedName name="_5769_n" localSheetId="13">#REF!</definedName>
    <definedName name="_5769_n" localSheetId="12">#REF!</definedName>
    <definedName name="_5769_n" localSheetId="11">#REF!</definedName>
    <definedName name="_5769_n" localSheetId="10">#REF!</definedName>
    <definedName name="_5769_n" localSheetId="14">#REF!</definedName>
    <definedName name="_5769_n" localSheetId="4">#REF!</definedName>
    <definedName name="_5769_n" localSheetId="7">#REF!</definedName>
    <definedName name="_5769_n" localSheetId="9">#REF!</definedName>
    <definedName name="_5769_n">#REF!</definedName>
    <definedName name="_5780_00" localSheetId="6">#REF!</definedName>
    <definedName name="_5780_00" localSheetId="8">#REF!</definedName>
    <definedName name="_5780_00" localSheetId="15">#REF!</definedName>
    <definedName name="_5780_00" localSheetId="5">#REF!</definedName>
    <definedName name="_5780_00" localSheetId="13">#REF!</definedName>
    <definedName name="_5780_00" localSheetId="12">#REF!</definedName>
    <definedName name="_5780_00" localSheetId="11">#REF!</definedName>
    <definedName name="_5780_00" localSheetId="10">#REF!</definedName>
    <definedName name="_5780_00" localSheetId="14">#REF!</definedName>
    <definedName name="_5780_00" localSheetId="4">#REF!</definedName>
    <definedName name="_5780_00" localSheetId="7">#REF!</definedName>
    <definedName name="_5780_00" localSheetId="9">#REF!</definedName>
    <definedName name="_5780_00">#REF!</definedName>
    <definedName name="_5780_01" localSheetId="6">#REF!</definedName>
    <definedName name="_5780_01" localSheetId="8">#REF!</definedName>
    <definedName name="_5780_01" localSheetId="15">#REF!</definedName>
    <definedName name="_5780_01" localSheetId="5">#REF!</definedName>
    <definedName name="_5780_01" localSheetId="13">#REF!</definedName>
    <definedName name="_5780_01" localSheetId="12">#REF!</definedName>
    <definedName name="_5780_01" localSheetId="11">#REF!</definedName>
    <definedName name="_5780_01" localSheetId="10">#REF!</definedName>
    <definedName name="_5780_01" localSheetId="14">#REF!</definedName>
    <definedName name="_5780_01" localSheetId="4">#REF!</definedName>
    <definedName name="_5780_01" localSheetId="7">#REF!</definedName>
    <definedName name="_5780_01" localSheetId="9">#REF!</definedName>
    <definedName name="_5780_01">#REF!</definedName>
    <definedName name="_5780_n" localSheetId="6">#REF!</definedName>
    <definedName name="_5780_n" localSheetId="8">#REF!</definedName>
    <definedName name="_5780_n" localSheetId="15">#REF!</definedName>
    <definedName name="_5780_n" localSheetId="5">#REF!</definedName>
    <definedName name="_5780_n" localSheetId="13">#REF!</definedName>
    <definedName name="_5780_n" localSheetId="12">#REF!</definedName>
    <definedName name="_5780_n" localSheetId="11">#REF!</definedName>
    <definedName name="_5780_n" localSheetId="10">#REF!</definedName>
    <definedName name="_5780_n" localSheetId="14">#REF!</definedName>
    <definedName name="_5780_n" localSheetId="4">#REF!</definedName>
    <definedName name="_5780_n" localSheetId="7">#REF!</definedName>
    <definedName name="_5780_n" localSheetId="9">#REF!</definedName>
    <definedName name="_5780_n">#REF!</definedName>
    <definedName name="_5781_00" localSheetId="6">#REF!</definedName>
    <definedName name="_5781_00" localSheetId="8">#REF!</definedName>
    <definedName name="_5781_00" localSheetId="15">#REF!</definedName>
    <definedName name="_5781_00" localSheetId="5">#REF!</definedName>
    <definedName name="_5781_00" localSheetId="13">#REF!</definedName>
    <definedName name="_5781_00" localSheetId="12">#REF!</definedName>
    <definedName name="_5781_00" localSheetId="11">#REF!</definedName>
    <definedName name="_5781_00" localSheetId="10">#REF!</definedName>
    <definedName name="_5781_00" localSheetId="14">#REF!</definedName>
    <definedName name="_5781_00" localSheetId="4">#REF!</definedName>
    <definedName name="_5781_00" localSheetId="7">#REF!</definedName>
    <definedName name="_5781_00" localSheetId="9">#REF!</definedName>
    <definedName name="_5781_00">#REF!</definedName>
    <definedName name="_5781_01" localSheetId="6">#REF!</definedName>
    <definedName name="_5781_01" localSheetId="8">#REF!</definedName>
    <definedName name="_5781_01" localSheetId="15">#REF!</definedName>
    <definedName name="_5781_01" localSheetId="5">#REF!</definedName>
    <definedName name="_5781_01" localSheetId="13">#REF!</definedName>
    <definedName name="_5781_01" localSheetId="12">#REF!</definedName>
    <definedName name="_5781_01" localSheetId="11">#REF!</definedName>
    <definedName name="_5781_01" localSheetId="10">#REF!</definedName>
    <definedName name="_5781_01" localSheetId="14">#REF!</definedName>
    <definedName name="_5781_01" localSheetId="4">#REF!</definedName>
    <definedName name="_5781_01" localSheetId="7">#REF!</definedName>
    <definedName name="_5781_01" localSheetId="9">#REF!</definedName>
    <definedName name="_5781_01">#REF!</definedName>
    <definedName name="_5781_n" localSheetId="6">#REF!</definedName>
    <definedName name="_5781_n" localSheetId="8">#REF!</definedName>
    <definedName name="_5781_n" localSheetId="15">#REF!</definedName>
    <definedName name="_5781_n" localSheetId="5">#REF!</definedName>
    <definedName name="_5781_n" localSheetId="13">#REF!</definedName>
    <definedName name="_5781_n" localSheetId="12">#REF!</definedName>
    <definedName name="_5781_n" localSheetId="11">#REF!</definedName>
    <definedName name="_5781_n" localSheetId="10">#REF!</definedName>
    <definedName name="_5781_n" localSheetId="14">#REF!</definedName>
    <definedName name="_5781_n" localSheetId="4">#REF!</definedName>
    <definedName name="_5781_n" localSheetId="7">#REF!</definedName>
    <definedName name="_5781_n" localSheetId="9">#REF!</definedName>
    <definedName name="_5781_n">#REF!</definedName>
    <definedName name="_5782_00" localSheetId="6">#REF!</definedName>
    <definedName name="_5782_00" localSheetId="8">#REF!</definedName>
    <definedName name="_5782_00" localSheetId="15">#REF!</definedName>
    <definedName name="_5782_00" localSheetId="5">#REF!</definedName>
    <definedName name="_5782_00" localSheetId="13">#REF!</definedName>
    <definedName name="_5782_00" localSheetId="12">#REF!</definedName>
    <definedName name="_5782_00" localSheetId="11">#REF!</definedName>
    <definedName name="_5782_00" localSheetId="10">#REF!</definedName>
    <definedName name="_5782_00" localSheetId="14">#REF!</definedName>
    <definedName name="_5782_00" localSheetId="4">#REF!</definedName>
    <definedName name="_5782_00" localSheetId="7">#REF!</definedName>
    <definedName name="_5782_00" localSheetId="9">#REF!</definedName>
    <definedName name="_5782_00">#REF!</definedName>
    <definedName name="_5782_01" localSheetId="6">#REF!</definedName>
    <definedName name="_5782_01" localSheetId="8">#REF!</definedName>
    <definedName name="_5782_01" localSheetId="15">#REF!</definedName>
    <definedName name="_5782_01" localSheetId="5">#REF!</definedName>
    <definedName name="_5782_01" localSheetId="13">#REF!</definedName>
    <definedName name="_5782_01" localSheetId="12">#REF!</definedName>
    <definedName name="_5782_01" localSheetId="11">#REF!</definedName>
    <definedName name="_5782_01" localSheetId="10">#REF!</definedName>
    <definedName name="_5782_01" localSheetId="14">#REF!</definedName>
    <definedName name="_5782_01" localSheetId="4">#REF!</definedName>
    <definedName name="_5782_01" localSheetId="7">#REF!</definedName>
    <definedName name="_5782_01" localSheetId="9">#REF!</definedName>
    <definedName name="_5782_01">#REF!</definedName>
    <definedName name="_5782_n" localSheetId="6">#REF!</definedName>
    <definedName name="_5782_n" localSheetId="8">#REF!</definedName>
    <definedName name="_5782_n" localSheetId="15">#REF!</definedName>
    <definedName name="_5782_n" localSheetId="5">#REF!</definedName>
    <definedName name="_5782_n" localSheetId="13">#REF!</definedName>
    <definedName name="_5782_n" localSheetId="12">#REF!</definedName>
    <definedName name="_5782_n" localSheetId="11">#REF!</definedName>
    <definedName name="_5782_n" localSheetId="10">#REF!</definedName>
    <definedName name="_5782_n" localSheetId="14">#REF!</definedName>
    <definedName name="_5782_n" localSheetId="4">#REF!</definedName>
    <definedName name="_5782_n" localSheetId="7">#REF!</definedName>
    <definedName name="_5782_n" localSheetId="9">#REF!</definedName>
    <definedName name="_5782_n">#REF!</definedName>
    <definedName name="_5783_00" localSheetId="6">#REF!</definedName>
    <definedName name="_5783_00" localSheetId="8">#REF!</definedName>
    <definedName name="_5783_00" localSheetId="15">#REF!</definedName>
    <definedName name="_5783_00" localSheetId="5">#REF!</definedName>
    <definedName name="_5783_00" localSheetId="13">#REF!</definedName>
    <definedName name="_5783_00" localSheetId="12">#REF!</definedName>
    <definedName name="_5783_00" localSheetId="11">#REF!</definedName>
    <definedName name="_5783_00" localSheetId="10">#REF!</definedName>
    <definedName name="_5783_00" localSheetId="14">#REF!</definedName>
    <definedName name="_5783_00" localSheetId="4">#REF!</definedName>
    <definedName name="_5783_00" localSheetId="7">#REF!</definedName>
    <definedName name="_5783_00" localSheetId="9">#REF!</definedName>
    <definedName name="_5783_00">#REF!</definedName>
    <definedName name="_5783_01" localSheetId="6">#REF!</definedName>
    <definedName name="_5783_01" localSheetId="8">#REF!</definedName>
    <definedName name="_5783_01" localSheetId="15">#REF!</definedName>
    <definedName name="_5783_01" localSheetId="5">#REF!</definedName>
    <definedName name="_5783_01" localSheetId="13">#REF!</definedName>
    <definedName name="_5783_01" localSheetId="12">#REF!</definedName>
    <definedName name="_5783_01" localSheetId="11">#REF!</definedName>
    <definedName name="_5783_01" localSheetId="10">#REF!</definedName>
    <definedName name="_5783_01" localSheetId="14">#REF!</definedName>
    <definedName name="_5783_01" localSheetId="4">#REF!</definedName>
    <definedName name="_5783_01" localSheetId="7">#REF!</definedName>
    <definedName name="_5783_01" localSheetId="9">#REF!</definedName>
    <definedName name="_5783_01">#REF!</definedName>
    <definedName name="_5783_n" localSheetId="6">#REF!</definedName>
    <definedName name="_5783_n" localSheetId="8">#REF!</definedName>
    <definedName name="_5783_n" localSheetId="15">#REF!</definedName>
    <definedName name="_5783_n" localSheetId="5">#REF!</definedName>
    <definedName name="_5783_n" localSheetId="13">#REF!</definedName>
    <definedName name="_5783_n" localSheetId="12">#REF!</definedName>
    <definedName name="_5783_n" localSheetId="11">#REF!</definedName>
    <definedName name="_5783_n" localSheetId="10">#REF!</definedName>
    <definedName name="_5783_n" localSheetId="14">#REF!</definedName>
    <definedName name="_5783_n" localSheetId="4">#REF!</definedName>
    <definedName name="_5783_n" localSheetId="7">#REF!</definedName>
    <definedName name="_5783_n" localSheetId="9">#REF!</definedName>
    <definedName name="_5783_n">#REF!</definedName>
    <definedName name="_5787_00" localSheetId="6">#REF!</definedName>
    <definedName name="_5787_00" localSheetId="8">#REF!</definedName>
    <definedName name="_5787_00" localSheetId="15">#REF!</definedName>
    <definedName name="_5787_00" localSheetId="5">#REF!</definedName>
    <definedName name="_5787_00" localSheetId="13">#REF!</definedName>
    <definedName name="_5787_00" localSheetId="12">#REF!</definedName>
    <definedName name="_5787_00" localSheetId="11">#REF!</definedName>
    <definedName name="_5787_00" localSheetId="10">#REF!</definedName>
    <definedName name="_5787_00" localSheetId="14">#REF!</definedName>
    <definedName name="_5787_00" localSheetId="4">#REF!</definedName>
    <definedName name="_5787_00" localSheetId="7">#REF!</definedName>
    <definedName name="_5787_00" localSheetId="9">#REF!</definedName>
    <definedName name="_5787_00">#REF!</definedName>
    <definedName name="_5787_01" localSheetId="6">#REF!</definedName>
    <definedName name="_5787_01" localSheetId="8">#REF!</definedName>
    <definedName name="_5787_01" localSheetId="15">#REF!</definedName>
    <definedName name="_5787_01" localSheetId="5">#REF!</definedName>
    <definedName name="_5787_01" localSheetId="13">#REF!</definedName>
    <definedName name="_5787_01" localSheetId="12">#REF!</definedName>
    <definedName name="_5787_01" localSheetId="11">#REF!</definedName>
    <definedName name="_5787_01" localSheetId="10">#REF!</definedName>
    <definedName name="_5787_01" localSheetId="14">#REF!</definedName>
    <definedName name="_5787_01" localSheetId="4">#REF!</definedName>
    <definedName name="_5787_01" localSheetId="7">#REF!</definedName>
    <definedName name="_5787_01" localSheetId="9">#REF!</definedName>
    <definedName name="_5787_01">#REF!</definedName>
    <definedName name="_5787_n" localSheetId="6">#REF!</definedName>
    <definedName name="_5787_n" localSheetId="8">#REF!</definedName>
    <definedName name="_5787_n" localSheetId="15">#REF!</definedName>
    <definedName name="_5787_n" localSheetId="5">#REF!</definedName>
    <definedName name="_5787_n" localSheetId="13">#REF!</definedName>
    <definedName name="_5787_n" localSheetId="12">#REF!</definedName>
    <definedName name="_5787_n" localSheetId="11">#REF!</definedName>
    <definedName name="_5787_n" localSheetId="10">#REF!</definedName>
    <definedName name="_5787_n" localSheetId="14">#REF!</definedName>
    <definedName name="_5787_n" localSheetId="4">#REF!</definedName>
    <definedName name="_5787_n" localSheetId="7">#REF!</definedName>
    <definedName name="_5787_n" localSheetId="9">#REF!</definedName>
    <definedName name="_5787_n">#REF!</definedName>
    <definedName name="_5788_00" localSheetId="6">#REF!</definedName>
    <definedName name="_5788_00" localSheetId="8">#REF!</definedName>
    <definedName name="_5788_00" localSheetId="15">#REF!</definedName>
    <definedName name="_5788_00" localSheetId="5">#REF!</definedName>
    <definedName name="_5788_00" localSheetId="13">#REF!</definedName>
    <definedName name="_5788_00" localSheetId="12">#REF!</definedName>
    <definedName name="_5788_00" localSheetId="11">#REF!</definedName>
    <definedName name="_5788_00" localSheetId="10">#REF!</definedName>
    <definedName name="_5788_00" localSheetId="14">#REF!</definedName>
    <definedName name="_5788_00" localSheetId="4">#REF!</definedName>
    <definedName name="_5788_00" localSheetId="7">#REF!</definedName>
    <definedName name="_5788_00" localSheetId="9">#REF!</definedName>
    <definedName name="_5788_00">#REF!</definedName>
    <definedName name="_5788_01" localSheetId="6">#REF!</definedName>
    <definedName name="_5788_01" localSheetId="8">#REF!</definedName>
    <definedName name="_5788_01" localSheetId="15">#REF!</definedName>
    <definedName name="_5788_01" localSheetId="5">#REF!</definedName>
    <definedName name="_5788_01" localSheetId="13">#REF!</definedName>
    <definedName name="_5788_01" localSheetId="12">#REF!</definedName>
    <definedName name="_5788_01" localSheetId="11">#REF!</definedName>
    <definedName name="_5788_01" localSheetId="10">#REF!</definedName>
    <definedName name="_5788_01" localSheetId="14">#REF!</definedName>
    <definedName name="_5788_01" localSheetId="4">#REF!</definedName>
    <definedName name="_5788_01" localSheetId="7">#REF!</definedName>
    <definedName name="_5788_01" localSheetId="9">#REF!</definedName>
    <definedName name="_5788_01">#REF!</definedName>
    <definedName name="_5788_n" localSheetId="6">#REF!</definedName>
    <definedName name="_5788_n" localSheetId="8">#REF!</definedName>
    <definedName name="_5788_n" localSheetId="15">#REF!</definedName>
    <definedName name="_5788_n" localSheetId="5">#REF!</definedName>
    <definedName name="_5788_n" localSheetId="13">#REF!</definedName>
    <definedName name="_5788_n" localSheetId="12">#REF!</definedName>
    <definedName name="_5788_n" localSheetId="11">#REF!</definedName>
    <definedName name="_5788_n" localSheetId="10">#REF!</definedName>
    <definedName name="_5788_n" localSheetId="14">#REF!</definedName>
    <definedName name="_5788_n" localSheetId="4">#REF!</definedName>
    <definedName name="_5788_n" localSheetId="7">#REF!</definedName>
    <definedName name="_5788_n" localSheetId="9">#REF!</definedName>
    <definedName name="_5788_n">#REF!</definedName>
    <definedName name="_5800_00" localSheetId="6">#REF!</definedName>
    <definedName name="_5800_00" localSheetId="8">#REF!</definedName>
    <definedName name="_5800_00" localSheetId="15">#REF!</definedName>
    <definedName name="_5800_00" localSheetId="5">#REF!</definedName>
    <definedName name="_5800_00" localSheetId="13">#REF!</definedName>
    <definedName name="_5800_00" localSheetId="12">#REF!</definedName>
    <definedName name="_5800_00" localSheetId="11">#REF!</definedName>
    <definedName name="_5800_00" localSheetId="10">#REF!</definedName>
    <definedName name="_5800_00" localSheetId="14">#REF!</definedName>
    <definedName name="_5800_00" localSheetId="4">#REF!</definedName>
    <definedName name="_5800_00" localSheetId="7">#REF!</definedName>
    <definedName name="_5800_00" localSheetId="9">#REF!</definedName>
    <definedName name="_5800_00">#REF!</definedName>
    <definedName name="_5800_01" localSheetId="6">#REF!</definedName>
    <definedName name="_5800_01" localSheetId="8">#REF!</definedName>
    <definedName name="_5800_01" localSheetId="15">#REF!</definedName>
    <definedName name="_5800_01" localSheetId="5">#REF!</definedName>
    <definedName name="_5800_01" localSheetId="13">#REF!</definedName>
    <definedName name="_5800_01" localSheetId="12">#REF!</definedName>
    <definedName name="_5800_01" localSheetId="11">#REF!</definedName>
    <definedName name="_5800_01" localSheetId="10">#REF!</definedName>
    <definedName name="_5800_01" localSheetId="14">#REF!</definedName>
    <definedName name="_5800_01" localSheetId="4">#REF!</definedName>
    <definedName name="_5800_01" localSheetId="7">#REF!</definedName>
    <definedName name="_5800_01" localSheetId="9">#REF!</definedName>
    <definedName name="_5800_01">#REF!</definedName>
    <definedName name="_5800_n" localSheetId="6">#REF!</definedName>
    <definedName name="_5800_n" localSheetId="8">#REF!</definedName>
    <definedName name="_5800_n" localSheetId="15">#REF!</definedName>
    <definedName name="_5800_n" localSheetId="5">#REF!</definedName>
    <definedName name="_5800_n" localSheetId="13">#REF!</definedName>
    <definedName name="_5800_n" localSheetId="12">#REF!</definedName>
    <definedName name="_5800_n" localSheetId="11">#REF!</definedName>
    <definedName name="_5800_n" localSheetId="10">#REF!</definedName>
    <definedName name="_5800_n" localSheetId="14">#REF!</definedName>
    <definedName name="_5800_n" localSheetId="4">#REF!</definedName>
    <definedName name="_5800_n" localSheetId="7">#REF!</definedName>
    <definedName name="_5800_n" localSheetId="9">#REF!</definedName>
    <definedName name="_5800_n">#REF!</definedName>
    <definedName name="_5801_00" localSheetId="6">#REF!</definedName>
    <definedName name="_5801_00" localSheetId="8">#REF!</definedName>
    <definedName name="_5801_00" localSheetId="15">#REF!</definedName>
    <definedName name="_5801_00" localSheetId="5">#REF!</definedName>
    <definedName name="_5801_00" localSheetId="13">#REF!</definedName>
    <definedName name="_5801_00" localSheetId="12">#REF!</definedName>
    <definedName name="_5801_00" localSheetId="11">#REF!</definedName>
    <definedName name="_5801_00" localSheetId="10">#REF!</definedName>
    <definedName name="_5801_00" localSheetId="14">#REF!</definedName>
    <definedName name="_5801_00" localSheetId="4">#REF!</definedName>
    <definedName name="_5801_00" localSheetId="7">#REF!</definedName>
    <definedName name="_5801_00" localSheetId="9">#REF!</definedName>
    <definedName name="_5801_00">#REF!</definedName>
    <definedName name="_5801_01" localSheetId="6">#REF!</definedName>
    <definedName name="_5801_01" localSheetId="8">#REF!</definedName>
    <definedName name="_5801_01" localSheetId="15">#REF!</definedName>
    <definedName name="_5801_01" localSheetId="5">#REF!</definedName>
    <definedName name="_5801_01" localSheetId="13">#REF!</definedName>
    <definedName name="_5801_01" localSheetId="12">#REF!</definedName>
    <definedName name="_5801_01" localSheetId="11">#REF!</definedName>
    <definedName name="_5801_01" localSheetId="10">#REF!</definedName>
    <definedName name="_5801_01" localSheetId="14">#REF!</definedName>
    <definedName name="_5801_01" localSheetId="4">#REF!</definedName>
    <definedName name="_5801_01" localSheetId="7">#REF!</definedName>
    <definedName name="_5801_01" localSheetId="9">#REF!</definedName>
    <definedName name="_5801_01">#REF!</definedName>
    <definedName name="_5801_n" localSheetId="6">#REF!</definedName>
    <definedName name="_5801_n" localSheetId="8">#REF!</definedName>
    <definedName name="_5801_n" localSheetId="15">#REF!</definedName>
    <definedName name="_5801_n" localSheetId="5">#REF!</definedName>
    <definedName name="_5801_n" localSheetId="13">#REF!</definedName>
    <definedName name="_5801_n" localSheetId="12">#REF!</definedName>
    <definedName name="_5801_n" localSheetId="11">#REF!</definedName>
    <definedName name="_5801_n" localSheetId="10">#REF!</definedName>
    <definedName name="_5801_n" localSheetId="14">#REF!</definedName>
    <definedName name="_5801_n" localSheetId="4">#REF!</definedName>
    <definedName name="_5801_n" localSheetId="7">#REF!</definedName>
    <definedName name="_5801_n" localSheetId="9">#REF!</definedName>
    <definedName name="_5801_n">#REF!</definedName>
    <definedName name="_5802_00" localSheetId="6">#REF!</definedName>
    <definedName name="_5802_00" localSheetId="8">#REF!</definedName>
    <definedName name="_5802_00" localSheetId="15">#REF!</definedName>
    <definedName name="_5802_00" localSheetId="5">#REF!</definedName>
    <definedName name="_5802_00" localSheetId="13">#REF!</definedName>
    <definedName name="_5802_00" localSheetId="12">#REF!</definedName>
    <definedName name="_5802_00" localSheetId="11">#REF!</definedName>
    <definedName name="_5802_00" localSheetId="10">#REF!</definedName>
    <definedName name="_5802_00" localSheetId="14">#REF!</definedName>
    <definedName name="_5802_00" localSheetId="4">#REF!</definedName>
    <definedName name="_5802_00" localSheetId="7">#REF!</definedName>
    <definedName name="_5802_00" localSheetId="9">#REF!</definedName>
    <definedName name="_5802_00">#REF!</definedName>
    <definedName name="_5802_01" localSheetId="6">#REF!</definedName>
    <definedName name="_5802_01" localSheetId="8">#REF!</definedName>
    <definedName name="_5802_01" localSheetId="15">#REF!</definedName>
    <definedName name="_5802_01" localSheetId="5">#REF!</definedName>
    <definedName name="_5802_01" localSheetId="13">#REF!</definedName>
    <definedName name="_5802_01" localSheetId="12">#REF!</definedName>
    <definedName name="_5802_01" localSheetId="11">#REF!</definedName>
    <definedName name="_5802_01" localSheetId="10">#REF!</definedName>
    <definedName name="_5802_01" localSheetId="14">#REF!</definedName>
    <definedName name="_5802_01" localSheetId="4">#REF!</definedName>
    <definedName name="_5802_01" localSheetId="7">#REF!</definedName>
    <definedName name="_5802_01" localSheetId="9">#REF!</definedName>
    <definedName name="_5802_01">#REF!</definedName>
    <definedName name="_5802_n" localSheetId="6">#REF!</definedName>
    <definedName name="_5802_n" localSheetId="8">#REF!</definedName>
    <definedName name="_5802_n" localSheetId="15">#REF!</definedName>
    <definedName name="_5802_n" localSheetId="5">#REF!</definedName>
    <definedName name="_5802_n" localSheetId="13">#REF!</definedName>
    <definedName name="_5802_n" localSheetId="12">#REF!</definedName>
    <definedName name="_5802_n" localSheetId="11">#REF!</definedName>
    <definedName name="_5802_n" localSheetId="10">#REF!</definedName>
    <definedName name="_5802_n" localSheetId="14">#REF!</definedName>
    <definedName name="_5802_n" localSheetId="4">#REF!</definedName>
    <definedName name="_5802_n" localSheetId="7">#REF!</definedName>
    <definedName name="_5802_n" localSheetId="9">#REF!</definedName>
    <definedName name="_5802_n">#REF!</definedName>
    <definedName name="_5850_00" localSheetId="6">#REF!</definedName>
    <definedName name="_5850_00" localSheetId="8">#REF!</definedName>
    <definedName name="_5850_00" localSheetId="15">#REF!</definedName>
    <definedName name="_5850_00" localSheetId="5">#REF!</definedName>
    <definedName name="_5850_00" localSheetId="13">#REF!</definedName>
    <definedName name="_5850_00" localSheetId="12">#REF!</definedName>
    <definedName name="_5850_00" localSheetId="11">#REF!</definedName>
    <definedName name="_5850_00" localSheetId="10">#REF!</definedName>
    <definedName name="_5850_00" localSheetId="14">#REF!</definedName>
    <definedName name="_5850_00" localSheetId="4">#REF!</definedName>
    <definedName name="_5850_00" localSheetId="7">#REF!</definedName>
    <definedName name="_5850_00" localSheetId="9">#REF!</definedName>
    <definedName name="_5850_00">#REF!</definedName>
    <definedName name="_5850_01" localSheetId="6">#REF!</definedName>
    <definedName name="_5850_01" localSheetId="8">#REF!</definedName>
    <definedName name="_5850_01" localSheetId="15">#REF!</definedName>
    <definedName name="_5850_01" localSheetId="5">#REF!</definedName>
    <definedName name="_5850_01" localSheetId="13">#REF!</definedName>
    <definedName name="_5850_01" localSheetId="12">#REF!</definedName>
    <definedName name="_5850_01" localSheetId="11">#REF!</definedName>
    <definedName name="_5850_01" localSheetId="10">#REF!</definedName>
    <definedName name="_5850_01" localSheetId="14">#REF!</definedName>
    <definedName name="_5850_01" localSheetId="4">#REF!</definedName>
    <definedName name="_5850_01" localSheetId="7">#REF!</definedName>
    <definedName name="_5850_01" localSheetId="9">#REF!</definedName>
    <definedName name="_5850_01">#REF!</definedName>
    <definedName name="_5850_n" localSheetId="6">#REF!</definedName>
    <definedName name="_5850_n" localSheetId="8">#REF!</definedName>
    <definedName name="_5850_n" localSheetId="15">#REF!</definedName>
    <definedName name="_5850_n" localSheetId="5">#REF!</definedName>
    <definedName name="_5850_n" localSheetId="13">#REF!</definedName>
    <definedName name="_5850_n" localSheetId="12">#REF!</definedName>
    <definedName name="_5850_n" localSheetId="11">#REF!</definedName>
    <definedName name="_5850_n" localSheetId="10">#REF!</definedName>
    <definedName name="_5850_n" localSheetId="14">#REF!</definedName>
    <definedName name="_5850_n" localSheetId="4">#REF!</definedName>
    <definedName name="_5850_n" localSheetId="7">#REF!</definedName>
    <definedName name="_5850_n" localSheetId="9">#REF!</definedName>
    <definedName name="_5850_n">#REF!</definedName>
    <definedName name="_5852_00" localSheetId="6">#REF!</definedName>
    <definedName name="_5852_00" localSheetId="8">#REF!</definedName>
    <definedName name="_5852_00" localSheetId="15">#REF!</definedName>
    <definedName name="_5852_00" localSheetId="5">#REF!</definedName>
    <definedName name="_5852_00" localSheetId="13">#REF!</definedName>
    <definedName name="_5852_00" localSheetId="12">#REF!</definedName>
    <definedName name="_5852_00" localSheetId="11">#REF!</definedName>
    <definedName name="_5852_00" localSheetId="10">#REF!</definedName>
    <definedName name="_5852_00" localSheetId="14">#REF!</definedName>
    <definedName name="_5852_00" localSheetId="4">#REF!</definedName>
    <definedName name="_5852_00" localSheetId="7">#REF!</definedName>
    <definedName name="_5852_00" localSheetId="9">#REF!</definedName>
    <definedName name="_5852_00">#REF!</definedName>
    <definedName name="_5852_01" localSheetId="6">#REF!</definedName>
    <definedName name="_5852_01" localSheetId="8">#REF!</definedName>
    <definedName name="_5852_01" localSheetId="15">#REF!</definedName>
    <definedName name="_5852_01" localSheetId="5">#REF!</definedName>
    <definedName name="_5852_01" localSheetId="13">#REF!</definedName>
    <definedName name="_5852_01" localSheetId="12">#REF!</definedName>
    <definedName name="_5852_01" localSheetId="11">#REF!</definedName>
    <definedName name="_5852_01" localSheetId="10">#REF!</definedName>
    <definedName name="_5852_01" localSheetId="14">#REF!</definedName>
    <definedName name="_5852_01" localSheetId="4">#REF!</definedName>
    <definedName name="_5852_01" localSheetId="7">#REF!</definedName>
    <definedName name="_5852_01" localSheetId="9">#REF!</definedName>
    <definedName name="_5852_01">#REF!</definedName>
    <definedName name="_5852_n" localSheetId="6">#REF!</definedName>
    <definedName name="_5852_n" localSheetId="8">#REF!</definedName>
    <definedName name="_5852_n" localSheetId="15">#REF!</definedName>
    <definedName name="_5852_n" localSheetId="5">#REF!</definedName>
    <definedName name="_5852_n" localSheetId="13">#REF!</definedName>
    <definedName name="_5852_n" localSheetId="12">#REF!</definedName>
    <definedName name="_5852_n" localSheetId="11">#REF!</definedName>
    <definedName name="_5852_n" localSheetId="10">#REF!</definedName>
    <definedName name="_5852_n" localSheetId="14">#REF!</definedName>
    <definedName name="_5852_n" localSheetId="4">#REF!</definedName>
    <definedName name="_5852_n" localSheetId="7">#REF!</definedName>
    <definedName name="_5852_n" localSheetId="9">#REF!</definedName>
    <definedName name="_5852_n">#REF!</definedName>
    <definedName name="_5900_00" localSheetId="6">#REF!</definedName>
    <definedName name="_5900_00" localSheetId="8">#REF!</definedName>
    <definedName name="_5900_00" localSheetId="15">#REF!</definedName>
    <definedName name="_5900_00" localSheetId="5">#REF!</definedName>
    <definedName name="_5900_00" localSheetId="13">#REF!</definedName>
    <definedName name="_5900_00" localSheetId="12">#REF!</definedName>
    <definedName name="_5900_00" localSheetId="11">#REF!</definedName>
    <definedName name="_5900_00" localSheetId="10">#REF!</definedName>
    <definedName name="_5900_00" localSheetId="14">#REF!</definedName>
    <definedName name="_5900_00" localSheetId="4">#REF!</definedName>
    <definedName name="_5900_00" localSheetId="7">#REF!</definedName>
    <definedName name="_5900_00" localSheetId="9">#REF!</definedName>
    <definedName name="_5900_00">#REF!</definedName>
    <definedName name="_5900_01" localSheetId="6">#REF!</definedName>
    <definedName name="_5900_01" localSheetId="8">#REF!</definedName>
    <definedName name="_5900_01" localSheetId="15">#REF!</definedName>
    <definedName name="_5900_01" localSheetId="5">#REF!</definedName>
    <definedName name="_5900_01" localSheetId="13">#REF!</definedName>
    <definedName name="_5900_01" localSheetId="12">#REF!</definedName>
    <definedName name="_5900_01" localSheetId="11">#REF!</definedName>
    <definedName name="_5900_01" localSheetId="10">#REF!</definedName>
    <definedName name="_5900_01" localSheetId="14">#REF!</definedName>
    <definedName name="_5900_01" localSheetId="4">#REF!</definedName>
    <definedName name="_5900_01" localSheetId="7">#REF!</definedName>
    <definedName name="_5900_01" localSheetId="9">#REF!</definedName>
    <definedName name="_5900_01">#REF!</definedName>
    <definedName name="_5900_n" localSheetId="6">#REF!</definedName>
    <definedName name="_5900_n" localSheetId="8">#REF!</definedName>
    <definedName name="_5900_n" localSheetId="15">#REF!</definedName>
    <definedName name="_5900_n" localSheetId="5">#REF!</definedName>
    <definedName name="_5900_n" localSheetId="13">#REF!</definedName>
    <definedName name="_5900_n" localSheetId="12">#REF!</definedName>
    <definedName name="_5900_n" localSheetId="11">#REF!</definedName>
    <definedName name="_5900_n" localSheetId="10">#REF!</definedName>
    <definedName name="_5900_n" localSheetId="14">#REF!</definedName>
    <definedName name="_5900_n" localSheetId="4">#REF!</definedName>
    <definedName name="_5900_n" localSheetId="7">#REF!</definedName>
    <definedName name="_5900_n" localSheetId="9">#REF!</definedName>
    <definedName name="_5900_n">#REF!</definedName>
    <definedName name="_5920_00" localSheetId="6">#REF!</definedName>
    <definedName name="_5920_00" localSheetId="8">#REF!</definedName>
    <definedName name="_5920_00" localSheetId="15">#REF!</definedName>
    <definedName name="_5920_00" localSheetId="5">#REF!</definedName>
    <definedName name="_5920_00" localSheetId="13">#REF!</definedName>
    <definedName name="_5920_00" localSheetId="12">#REF!</definedName>
    <definedName name="_5920_00" localSheetId="11">#REF!</definedName>
    <definedName name="_5920_00" localSheetId="10">#REF!</definedName>
    <definedName name="_5920_00" localSheetId="14">#REF!</definedName>
    <definedName name="_5920_00" localSheetId="4">#REF!</definedName>
    <definedName name="_5920_00" localSheetId="7">#REF!</definedName>
    <definedName name="_5920_00" localSheetId="9">#REF!</definedName>
    <definedName name="_5920_00">#REF!</definedName>
    <definedName name="_5920_01" localSheetId="6">#REF!</definedName>
    <definedName name="_5920_01" localSheetId="8">#REF!</definedName>
    <definedName name="_5920_01" localSheetId="15">#REF!</definedName>
    <definedName name="_5920_01" localSheetId="5">#REF!</definedName>
    <definedName name="_5920_01" localSheetId="13">#REF!</definedName>
    <definedName name="_5920_01" localSheetId="12">#REF!</definedName>
    <definedName name="_5920_01" localSheetId="11">#REF!</definedName>
    <definedName name="_5920_01" localSheetId="10">#REF!</definedName>
    <definedName name="_5920_01" localSheetId="14">#REF!</definedName>
    <definedName name="_5920_01" localSheetId="4">#REF!</definedName>
    <definedName name="_5920_01" localSheetId="7">#REF!</definedName>
    <definedName name="_5920_01" localSheetId="9">#REF!</definedName>
    <definedName name="_5920_01">#REF!</definedName>
    <definedName name="_5920_n" localSheetId="6">#REF!</definedName>
    <definedName name="_5920_n" localSheetId="8">#REF!</definedName>
    <definedName name="_5920_n" localSheetId="15">#REF!</definedName>
    <definedName name="_5920_n" localSheetId="5">#REF!</definedName>
    <definedName name="_5920_n" localSheetId="13">#REF!</definedName>
    <definedName name="_5920_n" localSheetId="12">#REF!</definedName>
    <definedName name="_5920_n" localSheetId="11">#REF!</definedName>
    <definedName name="_5920_n" localSheetId="10">#REF!</definedName>
    <definedName name="_5920_n" localSheetId="14">#REF!</definedName>
    <definedName name="_5920_n" localSheetId="4">#REF!</definedName>
    <definedName name="_5920_n" localSheetId="7">#REF!</definedName>
    <definedName name="_5920_n" localSheetId="9">#REF!</definedName>
    <definedName name="_5920_n">#REF!</definedName>
    <definedName name="_5921_00" localSheetId="6">#REF!</definedName>
    <definedName name="_5921_00" localSheetId="8">#REF!</definedName>
    <definedName name="_5921_00" localSheetId="15">#REF!</definedName>
    <definedName name="_5921_00" localSheetId="5">#REF!</definedName>
    <definedName name="_5921_00" localSheetId="13">#REF!</definedName>
    <definedName name="_5921_00" localSheetId="12">#REF!</definedName>
    <definedName name="_5921_00" localSheetId="11">#REF!</definedName>
    <definedName name="_5921_00" localSheetId="10">#REF!</definedName>
    <definedName name="_5921_00" localSheetId="14">#REF!</definedName>
    <definedName name="_5921_00" localSheetId="4">#REF!</definedName>
    <definedName name="_5921_00" localSheetId="7">#REF!</definedName>
    <definedName name="_5921_00" localSheetId="9">#REF!</definedName>
    <definedName name="_5921_00">#REF!</definedName>
    <definedName name="_5921_01" localSheetId="6">#REF!</definedName>
    <definedName name="_5921_01" localSheetId="8">#REF!</definedName>
    <definedName name="_5921_01" localSheetId="15">#REF!</definedName>
    <definedName name="_5921_01" localSheetId="5">#REF!</definedName>
    <definedName name="_5921_01" localSheetId="13">#REF!</definedName>
    <definedName name="_5921_01" localSheetId="12">#REF!</definedName>
    <definedName name="_5921_01" localSheetId="11">#REF!</definedName>
    <definedName name="_5921_01" localSheetId="10">#REF!</definedName>
    <definedName name="_5921_01" localSheetId="14">#REF!</definedName>
    <definedName name="_5921_01" localSheetId="4">#REF!</definedName>
    <definedName name="_5921_01" localSheetId="7">#REF!</definedName>
    <definedName name="_5921_01" localSheetId="9">#REF!</definedName>
    <definedName name="_5921_01">#REF!</definedName>
    <definedName name="_5921_n" localSheetId="6">#REF!</definedName>
    <definedName name="_5921_n" localSheetId="8">#REF!</definedName>
    <definedName name="_5921_n" localSheetId="15">#REF!</definedName>
    <definedName name="_5921_n" localSheetId="5">#REF!</definedName>
    <definedName name="_5921_n" localSheetId="13">#REF!</definedName>
    <definedName name="_5921_n" localSheetId="12">#REF!</definedName>
    <definedName name="_5921_n" localSheetId="11">#REF!</definedName>
    <definedName name="_5921_n" localSheetId="10">#REF!</definedName>
    <definedName name="_5921_n" localSheetId="14">#REF!</definedName>
    <definedName name="_5921_n" localSheetId="4">#REF!</definedName>
    <definedName name="_5921_n" localSheetId="7">#REF!</definedName>
    <definedName name="_5921_n" localSheetId="9">#REF!</definedName>
    <definedName name="_5921_n">#REF!</definedName>
    <definedName name="_5922_00" localSheetId="6">#REF!</definedName>
    <definedName name="_5922_00" localSheetId="8">#REF!</definedName>
    <definedName name="_5922_00" localSheetId="15">#REF!</definedName>
    <definedName name="_5922_00" localSheetId="5">#REF!</definedName>
    <definedName name="_5922_00" localSheetId="13">#REF!</definedName>
    <definedName name="_5922_00" localSheetId="12">#REF!</definedName>
    <definedName name="_5922_00" localSheetId="11">#REF!</definedName>
    <definedName name="_5922_00" localSheetId="10">#REF!</definedName>
    <definedName name="_5922_00" localSheetId="14">#REF!</definedName>
    <definedName name="_5922_00" localSheetId="4">#REF!</definedName>
    <definedName name="_5922_00" localSheetId="7">#REF!</definedName>
    <definedName name="_5922_00" localSheetId="9">#REF!</definedName>
    <definedName name="_5922_00">#REF!</definedName>
    <definedName name="_5922_01" localSheetId="6">#REF!</definedName>
    <definedName name="_5922_01" localSheetId="8">#REF!</definedName>
    <definedName name="_5922_01" localSheetId="15">#REF!</definedName>
    <definedName name="_5922_01" localSheetId="5">#REF!</definedName>
    <definedName name="_5922_01" localSheetId="13">#REF!</definedName>
    <definedName name="_5922_01" localSheetId="12">#REF!</definedName>
    <definedName name="_5922_01" localSheetId="11">#REF!</definedName>
    <definedName name="_5922_01" localSheetId="10">#REF!</definedName>
    <definedName name="_5922_01" localSheetId="14">#REF!</definedName>
    <definedName name="_5922_01" localSheetId="4">#REF!</definedName>
    <definedName name="_5922_01" localSheetId="7">#REF!</definedName>
    <definedName name="_5922_01" localSheetId="9">#REF!</definedName>
    <definedName name="_5922_01">#REF!</definedName>
    <definedName name="_5922_n" localSheetId="6">#REF!</definedName>
    <definedName name="_5922_n" localSheetId="8">#REF!</definedName>
    <definedName name="_5922_n" localSheetId="15">#REF!</definedName>
    <definedName name="_5922_n" localSheetId="5">#REF!</definedName>
    <definedName name="_5922_n" localSheetId="13">#REF!</definedName>
    <definedName name="_5922_n" localSheetId="12">#REF!</definedName>
    <definedName name="_5922_n" localSheetId="11">#REF!</definedName>
    <definedName name="_5922_n" localSheetId="10">#REF!</definedName>
    <definedName name="_5922_n" localSheetId="14">#REF!</definedName>
    <definedName name="_5922_n" localSheetId="4">#REF!</definedName>
    <definedName name="_5922_n" localSheetId="7">#REF!</definedName>
    <definedName name="_5922_n" localSheetId="9">#REF!</definedName>
    <definedName name="_5922_n">#REF!</definedName>
    <definedName name="_5940_00" localSheetId="6">#REF!</definedName>
    <definedName name="_5940_00" localSheetId="8">#REF!</definedName>
    <definedName name="_5940_00" localSheetId="15">#REF!</definedName>
    <definedName name="_5940_00" localSheetId="5">#REF!</definedName>
    <definedName name="_5940_00" localSheetId="13">#REF!</definedName>
    <definedName name="_5940_00" localSheetId="12">#REF!</definedName>
    <definedName name="_5940_00" localSheetId="11">#REF!</definedName>
    <definedName name="_5940_00" localSheetId="10">#REF!</definedName>
    <definedName name="_5940_00" localSheetId="14">#REF!</definedName>
    <definedName name="_5940_00" localSheetId="4">#REF!</definedName>
    <definedName name="_5940_00" localSheetId="7">#REF!</definedName>
    <definedName name="_5940_00" localSheetId="9">#REF!</definedName>
    <definedName name="_5940_00">#REF!</definedName>
    <definedName name="_5940_01" localSheetId="6">#REF!</definedName>
    <definedName name="_5940_01" localSheetId="8">#REF!</definedName>
    <definedName name="_5940_01" localSheetId="15">#REF!</definedName>
    <definedName name="_5940_01" localSheetId="5">#REF!</definedName>
    <definedName name="_5940_01" localSheetId="13">#REF!</definedName>
    <definedName name="_5940_01" localSheetId="12">#REF!</definedName>
    <definedName name="_5940_01" localSheetId="11">#REF!</definedName>
    <definedName name="_5940_01" localSheetId="10">#REF!</definedName>
    <definedName name="_5940_01" localSheetId="14">#REF!</definedName>
    <definedName name="_5940_01" localSheetId="4">#REF!</definedName>
    <definedName name="_5940_01" localSheetId="7">#REF!</definedName>
    <definedName name="_5940_01" localSheetId="9">#REF!</definedName>
    <definedName name="_5940_01">#REF!</definedName>
    <definedName name="_5940_n" localSheetId="6">#REF!</definedName>
    <definedName name="_5940_n" localSheetId="8">#REF!</definedName>
    <definedName name="_5940_n" localSheetId="15">#REF!</definedName>
    <definedName name="_5940_n" localSheetId="5">#REF!</definedName>
    <definedName name="_5940_n" localSheetId="13">#REF!</definedName>
    <definedName name="_5940_n" localSheetId="12">#REF!</definedName>
    <definedName name="_5940_n" localSheetId="11">#REF!</definedName>
    <definedName name="_5940_n" localSheetId="10">#REF!</definedName>
    <definedName name="_5940_n" localSheetId="14">#REF!</definedName>
    <definedName name="_5940_n" localSheetId="4">#REF!</definedName>
    <definedName name="_5940_n" localSheetId="7">#REF!</definedName>
    <definedName name="_5940_n" localSheetId="9">#REF!</definedName>
    <definedName name="_5940_n">#REF!</definedName>
    <definedName name="_5942_00" localSheetId="6">#REF!</definedName>
    <definedName name="_5942_00" localSheetId="8">#REF!</definedName>
    <definedName name="_5942_00" localSheetId="15">#REF!</definedName>
    <definedName name="_5942_00" localSheetId="5">#REF!</definedName>
    <definedName name="_5942_00" localSheetId="13">#REF!</definedName>
    <definedName name="_5942_00" localSheetId="12">#REF!</definedName>
    <definedName name="_5942_00" localSheetId="11">#REF!</definedName>
    <definedName name="_5942_00" localSheetId="10">#REF!</definedName>
    <definedName name="_5942_00" localSheetId="14">#REF!</definedName>
    <definedName name="_5942_00" localSheetId="4">#REF!</definedName>
    <definedName name="_5942_00" localSheetId="7">#REF!</definedName>
    <definedName name="_5942_00" localSheetId="9">#REF!</definedName>
    <definedName name="_5942_00">#REF!</definedName>
    <definedName name="_5942_01" localSheetId="6">#REF!</definedName>
    <definedName name="_5942_01" localSheetId="8">#REF!</definedName>
    <definedName name="_5942_01" localSheetId="15">#REF!</definedName>
    <definedName name="_5942_01" localSheetId="5">#REF!</definedName>
    <definedName name="_5942_01" localSheetId="13">#REF!</definedName>
    <definedName name="_5942_01" localSheetId="12">#REF!</definedName>
    <definedName name="_5942_01" localSheetId="11">#REF!</definedName>
    <definedName name="_5942_01" localSheetId="10">#REF!</definedName>
    <definedName name="_5942_01" localSheetId="14">#REF!</definedName>
    <definedName name="_5942_01" localSheetId="4">#REF!</definedName>
    <definedName name="_5942_01" localSheetId="7">#REF!</definedName>
    <definedName name="_5942_01" localSheetId="9">#REF!</definedName>
    <definedName name="_5942_01">#REF!</definedName>
    <definedName name="_5942_n" localSheetId="6">#REF!</definedName>
    <definedName name="_5942_n" localSheetId="8">#REF!</definedName>
    <definedName name="_5942_n" localSheetId="15">#REF!</definedName>
    <definedName name="_5942_n" localSheetId="5">#REF!</definedName>
    <definedName name="_5942_n" localSheetId="13">#REF!</definedName>
    <definedName name="_5942_n" localSheetId="12">#REF!</definedName>
    <definedName name="_5942_n" localSheetId="11">#REF!</definedName>
    <definedName name="_5942_n" localSheetId="10">#REF!</definedName>
    <definedName name="_5942_n" localSheetId="14">#REF!</definedName>
    <definedName name="_5942_n" localSheetId="4">#REF!</definedName>
    <definedName name="_5942_n" localSheetId="7">#REF!</definedName>
    <definedName name="_5942_n" localSheetId="9">#REF!</definedName>
    <definedName name="_5942_n">#REF!</definedName>
    <definedName name="_5999_00" localSheetId="6">#REF!</definedName>
    <definedName name="_5999_00" localSheetId="8">#REF!</definedName>
    <definedName name="_5999_00" localSheetId="15">#REF!</definedName>
    <definedName name="_5999_00" localSheetId="5">#REF!</definedName>
    <definedName name="_5999_00" localSheetId="13">#REF!</definedName>
    <definedName name="_5999_00" localSheetId="12">#REF!</definedName>
    <definedName name="_5999_00" localSheetId="11">#REF!</definedName>
    <definedName name="_5999_00" localSheetId="10">#REF!</definedName>
    <definedName name="_5999_00" localSheetId="14">#REF!</definedName>
    <definedName name="_5999_00" localSheetId="4">#REF!</definedName>
    <definedName name="_5999_00" localSheetId="7">#REF!</definedName>
    <definedName name="_5999_00" localSheetId="9">#REF!</definedName>
    <definedName name="_5999_00">#REF!</definedName>
    <definedName name="_5999_01" localSheetId="6">#REF!</definedName>
    <definedName name="_5999_01" localSheetId="8">#REF!</definedName>
    <definedName name="_5999_01" localSheetId="15">#REF!</definedName>
    <definedName name="_5999_01" localSheetId="5">#REF!</definedName>
    <definedName name="_5999_01" localSheetId="13">#REF!</definedName>
    <definedName name="_5999_01" localSheetId="12">#REF!</definedName>
    <definedName name="_5999_01" localSheetId="11">#REF!</definedName>
    <definedName name="_5999_01" localSheetId="10">#REF!</definedName>
    <definedName name="_5999_01" localSheetId="14">#REF!</definedName>
    <definedName name="_5999_01" localSheetId="4">#REF!</definedName>
    <definedName name="_5999_01" localSheetId="7">#REF!</definedName>
    <definedName name="_5999_01" localSheetId="9">#REF!</definedName>
    <definedName name="_5999_01">#REF!</definedName>
    <definedName name="_5999_n" localSheetId="6">#REF!</definedName>
    <definedName name="_5999_n" localSheetId="8">#REF!</definedName>
    <definedName name="_5999_n" localSheetId="15">#REF!</definedName>
    <definedName name="_5999_n" localSheetId="5">#REF!</definedName>
    <definedName name="_5999_n" localSheetId="13">#REF!</definedName>
    <definedName name="_5999_n" localSheetId="12">#REF!</definedName>
    <definedName name="_5999_n" localSheetId="11">#REF!</definedName>
    <definedName name="_5999_n" localSheetId="10">#REF!</definedName>
    <definedName name="_5999_n" localSheetId="14">#REF!</definedName>
    <definedName name="_5999_n" localSheetId="4">#REF!</definedName>
    <definedName name="_5999_n" localSheetId="7">#REF!</definedName>
    <definedName name="_5999_n" localSheetId="9">#REF!</definedName>
    <definedName name="_5999_n">#REF!</definedName>
    <definedName name="_5BY_YEAR" localSheetId="6">#REF!</definedName>
    <definedName name="_5BY_YEAR" localSheetId="8">#REF!</definedName>
    <definedName name="_5BY_YEAR" localSheetId="15">#REF!</definedName>
    <definedName name="_5BY_YEAR" localSheetId="5">#REF!</definedName>
    <definedName name="_5BY_YEAR" localSheetId="13">#REF!</definedName>
    <definedName name="_5BY_YEAR" localSheetId="12">#REF!</definedName>
    <definedName name="_5BY_YEAR" localSheetId="11">#REF!</definedName>
    <definedName name="_5BY_YEAR" localSheetId="10">#REF!</definedName>
    <definedName name="_5BY_YEAR" localSheetId="14">#REF!</definedName>
    <definedName name="_5BY_YEAR" localSheetId="4">#REF!</definedName>
    <definedName name="_5BY_YEAR" localSheetId="7">#REF!</definedName>
    <definedName name="_5BY_YEAR" localSheetId="9">#REF!</definedName>
    <definedName name="_5BY_YEAR">#REF!</definedName>
    <definedName name="_65656r5534535" hidden="1">'[19]Prelim Cost'!$B$33:$L$33</definedName>
    <definedName name="_a" localSheetId="6">#REF!</definedName>
    <definedName name="_a" localSheetId="8">#REF!</definedName>
    <definedName name="_a" localSheetId="15">#REF!</definedName>
    <definedName name="_a" localSheetId="5">#REF!</definedName>
    <definedName name="_a" localSheetId="13">#REF!</definedName>
    <definedName name="_a" localSheetId="12">#REF!</definedName>
    <definedName name="_a" localSheetId="11">#REF!</definedName>
    <definedName name="_a" localSheetId="10">#REF!</definedName>
    <definedName name="_a" localSheetId="14">#REF!</definedName>
    <definedName name="_a" localSheetId="4">#REF!</definedName>
    <definedName name="_a" localSheetId="7">#REF!</definedName>
    <definedName name="_a" localSheetId="9">#REF!</definedName>
    <definedName name="_a">#REF!</definedName>
    <definedName name="_a_" localSheetId="6">#REF!</definedName>
    <definedName name="_a_" localSheetId="8">#REF!</definedName>
    <definedName name="_a_" localSheetId="15">#REF!</definedName>
    <definedName name="_a_" localSheetId="5">#REF!</definedName>
    <definedName name="_a_" localSheetId="13">#REF!</definedName>
    <definedName name="_a_" localSheetId="12">#REF!</definedName>
    <definedName name="_a_" localSheetId="11">#REF!</definedName>
    <definedName name="_a_" localSheetId="10">#REF!</definedName>
    <definedName name="_a_" localSheetId="14">#REF!</definedName>
    <definedName name="_a_" localSheetId="4">#REF!</definedName>
    <definedName name="_a_" localSheetId="7">#REF!</definedName>
    <definedName name="_a_" localSheetId="9">#REF!</definedName>
    <definedName name="_a_">#REF!</definedName>
    <definedName name="_A70000" localSheetId="6">'[21]B-4'!#REF!</definedName>
    <definedName name="_A70000" localSheetId="8">'[21]B-4'!#REF!</definedName>
    <definedName name="_A70000" localSheetId="15">'[21]B-4'!#REF!</definedName>
    <definedName name="_A70000" localSheetId="5">'[21]B-4'!#REF!</definedName>
    <definedName name="_A70000" localSheetId="13">'[21]B-4'!#REF!</definedName>
    <definedName name="_A70000" localSheetId="12">'[21]B-4'!#REF!</definedName>
    <definedName name="_A70000" localSheetId="11">'[21]B-4'!#REF!</definedName>
    <definedName name="_A70000" localSheetId="10">'[21]B-4'!#REF!</definedName>
    <definedName name="_A70000" localSheetId="14">'[21]B-4'!#REF!</definedName>
    <definedName name="_A70000" localSheetId="4">'[21]B-4'!#REF!</definedName>
    <definedName name="_A70000" localSheetId="7">'[21]B-4'!#REF!</definedName>
    <definedName name="_A70000" localSheetId="9">'[21]B-4'!#REF!</definedName>
    <definedName name="_A70000">'[21]B-4'!#REF!</definedName>
    <definedName name="_A80000" localSheetId="6">'[21]B-4'!#REF!</definedName>
    <definedName name="_A80000" localSheetId="5">'[21]B-4'!#REF!</definedName>
    <definedName name="_A80000" localSheetId="4">'[21]B-4'!#REF!</definedName>
    <definedName name="_A80000" localSheetId="7">'[21]B-4'!#REF!</definedName>
    <definedName name="_A80000">'[21]B-4'!#REF!</definedName>
    <definedName name="_b" localSheetId="6">#REF!</definedName>
    <definedName name="_b" localSheetId="8">#REF!</definedName>
    <definedName name="_b" localSheetId="15">#REF!</definedName>
    <definedName name="_b" localSheetId="5">#REF!</definedName>
    <definedName name="_b" localSheetId="13">#REF!</definedName>
    <definedName name="_b" localSheetId="12">#REF!</definedName>
    <definedName name="_b" localSheetId="11">#REF!</definedName>
    <definedName name="_b" localSheetId="10">#REF!</definedName>
    <definedName name="_b" localSheetId="14">#REF!</definedName>
    <definedName name="_b" localSheetId="4">#REF!</definedName>
    <definedName name="_b" localSheetId="7">#REF!</definedName>
    <definedName name="_b" localSheetId="9">#REF!</definedName>
    <definedName name="_b">#REF!</definedName>
    <definedName name="_b_" localSheetId="6">#REF!</definedName>
    <definedName name="_b_" localSheetId="8">#REF!</definedName>
    <definedName name="_b_" localSheetId="15">#REF!</definedName>
    <definedName name="_b_" localSheetId="5">#REF!</definedName>
    <definedName name="_b_" localSheetId="13">#REF!</definedName>
    <definedName name="_b_" localSheetId="12">#REF!</definedName>
    <definedName name="_b_" localSheetId="11">#REF!</definedName>
    <definedName name="_b_" localSheetId="10">#REF!</definedName>
    <definedName name="_b_" localSheetId="14">#REF!</definedName>
    <definedName name="_b_" localSheetId="4">#REF!</definedName>
    <definedName name="_b_" localSheetId="7">#REF!</definedName>
    <definedName name="_b_" localSheetId="9">#REF!</definedName>
    <definedName name="_b_">#REF!</definedName>
    <definedName name="_DAT1" localSheetId="6">#REF!</definedName>
    <definedName name="_DAT1" localSheetId="8">#REF!</definedName>
    <definedName name="_DAT1" localSheetId="15">#REF!</definedName>
    <definedName name="_DAT1" localSheetId="5">#REF!</definedName>
    <definedName name="_DAT1" localSheetId="13">#REF!</definedName>
    <definedName name="_DAT1" localSheetId="12">#REF!</definedName>
    <definedName name="_DAT1" localSheetId="11">#REF!</definedName>
    <definedName name="_DAT1" localSheetId="10">#REF!</definedName>
    <definedName name="_DAT1" localSheetId="14">#REF!</definedName>
    <definedName name="_DAT1" localSheetId="4">#REF!</definedName>
    <definedName name="_DAT1" localSheetId="7">#REF!</definedName>
    <definedName name="_DAT1" localSheetId="9">#REF!</definedName>
    <definedName name="_DAT1">#REF!</definedName>
    <definedName name="_DAT10" localSheetId="6">#REF!</definedName>
    <definedName name="_DAT10" localSheetId="8">#REF!</definedName>
    <definedName name="_DAT10" localSheetId="15">#REF!</definedName>
    <definedName name="_DAT10" localSheetId="5">#REF!</definedName>
    <definedName name="_DAT10" localSheetId="13">#REF!</definedName>
    <definedName name="_DAT10" localSheetId="12">#REF!</definedName>
    <definedName name="_DAT10" localSheetId="11">#REF!</definedName>
    <definedName name="_DAT10" localSheetId="10">#REF!</definedName>
    <definedName name="_DAT10" localSheetId="14">#REF!</definedName>
    <definedName name="_DAT10" localSheetId="4">#REF!</definedName>
    <definedName name="_DAT10" localSheetId="7">#REF!</definedName>
    <definedName name="_DAT10" localSheetId="9">#REF!</definedName>
    <definedName name="_DAT10">#REF!</definedName>
    <definedName name="_DAT2" localSheetId="6">#REF!</definedName>
    <definedName name="_DAT2" localSheetId="8">#REF!</definedName>
    <definedName name="_DAT2" localSheetId="15">#REF!</definedName>
    <definedName name="_DAT2" localSheetId="5">#REF!</definedName>
    <definedName name="_DAT2" localSheetId="13">#REF!</definedName>
    <definedName name="_DAT2" localSheetId="12">#REF!</definedName>
    <definedName name="_DAT2" localSheetId="11">#REF!</definedName>
    <definedName name="_DAT2" localSheetId="10">#REF!</definedName>
    <definedName name="_DAT2" localSheetId="14">#REF!</definedName>
    <definedName name="_DAT2" localSheetId="4">#REF!</definedName>
    <definedName name="_DAT2" localSheetId="7">#REF!</definedName>
    <definedName name="_DAT2" localSheetId="9">#REF!</definedName>
    <definedName name="_DAT2">#REF!</definedName>
    <definedName name="_DAT3" localSheetId="6">#REF!</definedName>
    <definedName name="_DAT3" localSheetId="8">#REF!</definedName>
    <definedName name="_DAT3" localSheetId="15">#REF!</definedName>
    <definedName name="_DAT3" localSheetId="5">#REF!</definedName>
    <definedName name="_DAT3" localSheetId="13">#REF!</definedName>
    <definedName name="_DAT3" localSheetId="12">#REF!</definedName>
    <definedName name="_DAT3" localSheetId="11">#REF!</definedName>
    <definedName name="_DAT3" localSheetId="10">#REF!</definedName>
    <definedName name="_DAT3" localSheetId="14">#REF!</definedName>
    <definedName name="_DAT3" localSheetId="4">#REF!</definedName>
    <definedName name="_DAT3" localSheetId="7">#REF!</definedName>
    <definedName name="_DAT3" localSheetId="9">#REF!</definedName>
    <definedName name="_DAT3">#REF!</definedName>
    <definedName name="_DAT4" localSheetId="6">#REF!</definedName>
    <definedName name="_DAT4" localSheetId="8">#REF!</definedName>
    <definedName name="_DAT4" localSheetId="15">#REF!</definedName>
    <definedName name="_DAT4" localSheetId="5">#REF!</definedName>
    <definedName name="_DAT4" localSheetId="13">#REF!</definedName>
    <definedName name="_DAT4" localSheetId="12">#REF!</definedName>
    <definedName name="_DAT4" localSheetId="11">#REF!</definedName>
    <definedName name="_DAT4" localSheetId="10">#REF!</definedName>
    <definedName name="_DAT4" localSheetId="14">#REF!</definedName>
    <definedName name="_DAT4" localSheetId="4">#REF!</definedName>
    <definedName name="_DAT4" localSheetId="7">#REF!</definedName>
    <definedName name="_DAT4" localSheetId="9">#REF!</definedName>
    <definedName name="_DAT4">#REF!</definedName>
    <definedName name="_DAT5" localSheetId="6">#REF!</definedName>
    <definedName name="_DAT5" localSheetId="8">#REF!</definedName>
    <definedName name="_DAT5" localSheetId="15">#REF!</definedName>
    <definedName name="_DAT5" localSheetId="5">#REF!</definedName>
    <definedName name="_DAT5" localSheetId="13">#REF!</definedName>
    <definedName name="_DAT5" localSheetId="12">#REF!</definedName>
    <definedName name="_DAT5" localSheetId="11">#REF!</definedName>
    <definedName name="_DAT5" localSheetId="10">#REF!</definedName>
    <definedName name="_DAT5" localSheetId="14">#REF!</definedName>
    <definedName name="_DAT5" localSheetId="4">#REF!</definedName>
    <definedName name="_DAT5" localSheetId="7">#REF!</definedName>
    <definedName name="_DAT5" localSheetId="9">#REF!</definedName>
    <definedName name="_DAT5">#REF!</definedName>
    <definedName name="_DAT6" localSheetId="6">#REF!</definedName>
    <definedName name="_DAT6" localSheetId="8">#REF!</definedName>
    <definedName name="_DAT6" localSheetId="15">#REF!</definedName>
    <definedName name="_DAT6" localSheetId="5">#REF!</definedName>
    <definedName name="_DAT6" localSheetId="13">#REF!</definedName>
    <definedName name="_DAT6" localSheetId="12">#REF!</definedName>
    <definedName name="_DAT6" localSheetId="11">#REF!</definedName>
    <definedName name="_DAT6" localSheetId="10">#REF!</definedName>
    <definedName name="_DAT6" localSheetId="14">#REF!</definedName>
    <definedName name="_DAT6" localSheetId="4">#REF!</definedName>
    <definedName name="_DAT6" localSheetId="7">#REF!</definedName>
    <definedName name="_DAT6" localSheetId="9">#REF!</definedName>
    <definedName name="_DAT6">#REF!</definedName>
    <definedName name="_DAT7" localSheetId="6">#REF!</definedName>
    <definedName name="_DAT7" localSheetId="8">#REF!</definedName>
    <definedName name="_DAT7" localSheetId="15">#REF!</definedName>
    <definedName name="_DAT7" localSheetId="5">#REF!</definedName>
    <definedName name="_DAT7" localSheetId="13">#REF!</definedName>
    <definedName name="_DAT7" localSheetId="12">#REF!</definedName>
    <definedName name="_DAT7" localSheetId="11">#REF!</definedName>
    <definedName name="_DAT7" localSheetId="10">#REF!</definedName>
    <definedName name="_DAT7" localSheetId="14">#REF!</definedName>
    <definedName name="_DAT7" localSheetId="4">#REF!</definedName>
    <definedName name="_DAT7" localSheetId="7">#REF!</definedName>
    <definedName name="_DAT7" localSheetId="9">#REF!</definedName>
    <definedName name="_DAT7">#REF!</definedName>
    <definedName name="_DAT8" localSheetId="6">#REF!</definedName>
    <definedName name="_DAT8" localSheetId="8">#REF!</definedName>
    <definedName name="_DAT8" localSheetId="15">#REF!</definedName>
    <definedName name="_DAT8" localSheetId="5">#REF!</definedName>
    <definedName name="_DAT8" localSheetId="13">#REF!</definedName>
    <definedName name="_DAT8" localSheetId="12">#REF!</definedName>
    <definedName name="_DAT8" localSheetId="11">#REF!</definedName>
    <definedName name="_DAT8" localSheetId="10">#REF!</definedName>
    <definedName name="_DAT8" localSheetId="14">#REF!</definedName>
    <definedName name="_DAT8" localSheetId="4">#REF!</definedName>
    <definedName name="_DAT8" localSheetId="7">#REF!</definedName>
    <definedName name="_DAT8" localSheetId="9">#REF!</definedName>
    <definedName name="_DAT8">#REF!</definedName>
    <definedName name="_DAT9" localSheetId="6">#REF!</definedName>
    <definedName name="_DAT9" localSheetId="8">#REF!</definedName>
    <definedName name="_DAT9" localSheetId="15">#REF!</definedName>
    <definedName name="_DAT9" localSheetId="5">#REF!</definedName>
    <definedName name="_DAT9" localSheetId="13">#REF!</definedName>
    <definedName name="_DAT9" localSheetId="12">#REF!</definedName>
    <definedName name="_DAT9" localSheetId="11">#REF!</definedName>
    <definedName name="_DAT9" localSheetId="10">#REF!</definedName>
    <definedName name="_DAT9" localSheetId="14">#REF!</definedName>
    <definedName name="_DAT9" localSheetId="4">#REF!</definedName>
    <definedName name="_DAT9" localSheetId="7">#REF!</definedName>
    <definedName name="_DAT9" localSheetId="9">#REF!</definedName>
    <definedName name="_DAT9">#REF!</definedName>
    <definedName name="_ddc" localSheetId="6">#REF!</definedName>
    <definedName name="_ddc" localSheetId="8">#REF!</definedName>
    <definedName name="_ddc" localSheetId="15">#REF!</definedName>
    <definedName name="_ddc" localSheetId="5">#REF!</definedName>
    <definedName name="_ddc" localSheetId="13">#REF!</definedName>
    <definedName name="_ddc" localSheetId="12">#REF!</definedName>
    <definedName name="_ddc" localSheetId="11">#REF!</definedName>
    <definedName name="_ddc" localSheetId="10">#REF!</definedName>
    <definedName name="_ddc" localSheetId="14">#REF!</definedName>
    <definedName name="_ddc" localSheetId="4">#REF!</definedName>
    <definedName name="_ddc" localSheetId="7">#REF!</definedName>
    <definedName name="_ddc" localSheetId="9">#REF!</definedName>
    <definedName name="_ddc">#REF!</definedName>
    <definedName name="_END1" localSheetId="6">#REF!</definedName>
    <definedName name="_END1" localSheetId="8">#REF!</definedName>
    <definedName name="_END1" localSheetId="15">#REF!</definedName>
    <definedName name="_END1" localSheetId="5">#REF!</definedName>
    <definedName name="_END1" localSheetId="13">#REF!</definedName>
    <definedName name="_END1" localSheetId="12">#REF!</definedName>
    <definedName name="_END1" localSheetId="11">#REF!</definedName>
    <definedName name="_END1" localSheetId="10">#REF!</definedName>
    <definedName name="_END1" localSheetId="14">#REF!</definedName>
    <definedName name="_END1" localSheetId="4">#REF!</definedName>
    <definedName name="_END1" localSheetId="7">#REF!</definedName>
    <definedName name="_END1" localSheetId="9">#REF!</definedName>
    <definedName name="_END1">#REF!</definedName>
    <definedName name="_END2" localSheetId="6">#REF!</definedName>
    <definedName name="_END2" localSheetId="8">#REF!</definedName>
    <definedName name="_END2" localSheetId="15">#REF!</definedName>
    <definedName name="_END2" localSheetId="5">#REF!</definedName>
    <definedName name="_END2" localSheetId="13">#REF!</definedName>
    <definedName name="_END2" localSheetId="12">#REF!</definedName>
    <definedName name="_END2" localSheetId="11">#REF!</definedName>
    <definedName name="_END2" localSheetId="10">#REF!</definedName>
    <definedName name="_END2" localSheetId="14">#REF!</definedName>
    <definedName name="_END2" localSheetId="4">#REF!</definedName>
    <definedName name="_END2" localSheetId="7">#REF!</definedName>
    <definedName name="_END2" localSheetId="9">#REF!</definedName>
    <definedName name="_END2">#REF!</definedName>
    <definedName name="_END4" localSheetId="6">#REF!</definedName>
    <definedName name="_END4" localSheetId="8">#REF!</definedName>
    <definedName name="_END4" localSheetId="15">#REF!</definedName>
    <definedName name="_END4" localSheetId="5">#REF!</definedName>
    <definedName name="_END4" localSheetId="13">#REF!</definedName>
    <definedName name="_END4" localSheetId="12">#REF!</definedName>
    <definedName name="_END4" localSheetId="11">#REF!</definedName>
    <definedName name="_END4" localSheetId="10">#REF!</definedName>
    <definedName name="_END4" localSheetId="14">#REF!</definedName>
    <definedName name="_END4" localSheetId="4">#REF!</definedName>
    <definedName name="_END4" localSheetId="7">#REF!</definedName>
    <definedName name="_END4" localSheetId="9">#REF!</definedName>
    <definedName name="_END4">#REF!</definedName>
    <definedName name="_END6" localSheetId="6">'[12]п 15'!#REF!</definedName>
    <definedName name="_END6" localSheetId="8">'[12]п 15'!#REF!</definedName>
    <definedName name="_END6" localSheetId="15">'[12]п 15'!#REF!</definedName>
    <definedName name="_END6" localSheetId="5">'[12]п 15'!#REF!</definedName>
    <definedName name="_END6" localSheetId="13">'[12]п 15'!#REF!</definedName>
    <definedName name="_END6" localSheetId="12">'[12]п 15'!#REF!</definedName>
    <definedName name="_END6" localSheetId="11">'[12]п 15'!#REF!</definedName>
    <definedName name="_END6" localSheetId="10">'[12]п 15'!#REF!</definedName>
    <definedName name="_END6" localSheetId="14">'[12]п 15'!#REF!</definedName>
    <definedName name="_END6" localSheetId="4">'[12]п 15'!#REF!</definedName>
    <definedName name="_END6" localSheetId="7">'[12]п 15'!#REF!</definedName>
    <definedName name="_END6" localSheetId="9">'[12]п 15'!#REF!</definedName>
    <definedName name="_END6">'[12]п 15'!#REF!</definedName>
    <definedName name="_END7" localSheetId="6">#REF!</definedName>
    <definedName name="_END7" localSheetId="8">#REF!</definedName>
    <definedName name="_END7" localSheetId="15">#REF!</definedName>
    <definedName name="_END7" localSheetId="5">#REF!</definedName>
    <definedName name="_END7" localSheetId="13">#REF!</definedName>
    <definedName name="_END7" localSheetId="12">#REF!</definedName>
    <definedName name="_END7" localSheetId="11">#REF!</definedName>
    <definedName name="_END7" localSheetId="10">#REF!</definedName>
    <definedName name="_END7" localSheetId="14">#REF!</definedName>
    <definedName name="_END7" localSheetId="4">#REF!</definedName>
    <definedName name="_END7" localSheetId="7">#REF!</definedName>
    <definedName name="_END7" localSheetId="9">#REF!</definedName>
    <definedName name="_END7">#REF!</definedName>
    <definedName name="_GoBack" localSheetId="10">Maximum!$C$13</definedName>
    <definedName name="_h" localSheetId="6">#REF!</definedName>
    <definedName name="_h" localSheetId="8">#REF!</definedName>
    <definedName name="_h" localSheetId="15">#REF!</definedName>
    <definedName name="_h" localSheetId="5">#REF!</definedName>
    <definedName name="_h" localSheetId="13">#REF!</definedName>
    <definedName name="_h" localSheetId="12">#REF!</definedName>
    <definedName name="_h" localSheetId="11">#REF!</definedName>
    <definedName name="_h" localSheetId="10">#REF!</definedName>
    <definedName name="_h" localSheetId="14">#REF!</definedName>
    <definedName name="_h" localSheetId="4">#REF!</definedName>
    <definedName name="_h" localSheetId="7">#REF!</definedName>
    <definedName name="_h" localSheetId="9">#REF!</definedName>
    <definedName name="_h">#REF!</definedName>
    <definedName name="_IV65900" localSheetId="6">#REF!</definedName>
    <definedName name="_IV65900" localSheetId="8">#REF!</definedName>
    <definedName name="_IV65900" localSheetId="15">#REF!</definedName>
    <definedName name="_IV65900" localSheetId="5">#REF!</definedName>
    <definedName name="_IV65900" localSheetId="13">#REF!</definedName>
    <definedName name="_IV65900" localSheetId="12">#REF!</definedName>
    <definedName name="_IV65900" localSheetId="11">#REF!</definedName>
    <definedName name="_IV65900" localSheetId="10">#REF!</definedName>
    <definedName name="_IV65900" localSheetId="14">#REF!</definedName>
    <definedName name="_IV65900" localSheetId="4">#REF!</definedName>
    <definedName name="_IV65900" localSheetId="7">#REF!</definedName>
    <definedName name="_IV65900" localSheetId="9">#REF!</definedName>
    <definedName name="_IV65900">#REF!</definedName>
    <definedName name="_IV66000" localSheetId="6">#REF!</definedName>
    <definedName name="_IV66000" localSheetId="8">#REF!</definedName>
    <definedName name="_IV66000" localSheetId="15">#REF!</definedName>
    <definedName name="_IV66000" localSheetId="5">#REF!</definedName>
    <definedName name="_IV66000" localSheetId="13">#REF!</definedName>
    <definedName name="_IV66000" localSheetId="12">#REF!</definedName>
    <definedName name="_IV66000" localSheetId="11">#REF!</definedName>
    <definedName name="_IV66000" localSheetId="10">#REF!</definedName>
    <definedName name="_IV66000" localSheetId="14">#REF!</definedName>
    <definedName name="_IV66000" localSheetId="4">#REF!</definedName>
    <definedName name="_IV66000" localSheetId="7">#REF!</definedName>
    <definedName name="_IV66000" localSheetId="9">#REF!</definedName>
    <definedName name="_IV66000">#REF!</definedName>
    <definedName name="_IV69000" localSheetId="6">#REF!</definedName>
    <definedName name="_IV69000" localSheetId="8">#REF!</definedName>
    <definedName name="_IV69000" localSheetId="15">#REF!</definedName>
    <definedName name="_IV69000" localSheetId="5">#REF!</definedName>
    <definedName name="_IV69000" localSheetId="13">#REF!</definedName>
    <definedName name="_IV69000" localSheetId="12">#REF!</definedName>
    <definedName name="_IV69000" localSheetId="11">#REF!</definedName>
    <definedName name="_IV69000" localSheetId="10">#REF!</definedName>
    <definedName name="_IV69000" localSheetId="14">#REF!</definedName>
    <definedName name="_IV69000" localSheetId="4">#REF!</definedName>
    <definedName name="_IV69000" localSheetId="7">#REF!</definedName>
    <definedName name="_IV69000" localSheetId="9">#REF!</definedName>
    <definedName name="_IV69000">#REF!</definedName>
    <definedName name="_IV70000" localSheetId="6">#REF!</definedName>
    <definedName name="_IV70000" localSheetId="8">#REF!</definedName>
    <definedName name="_IV70000" localSheetId="15">#REF!</definedName>
    <definedName name="_IV70000" localSheetId="5">#REF!</definedName>
    <definedName name="_IV70000" localSheetId="13">#REF!</definedName>
    <definedName name="_IV70000" localSheetId="12">#REF!</definedName>
    <definedName name="_IV70000" localSheetId="11">#REF!</definedName>
    <definedName name="_IV70000" localSheetId="10">#REF!</definedName>
    <definedName name="_IV70000" localSheetId="14">#REF!</definedName>
    <definedName name="_IV70000" localSheetId="4">#REF!</definedName>
    <definedName name="_IV70000" localSheetId="7">#REF!</definedName>
    <definedName name="_IV70000" localSheetId="9">#REF!</definedName>
    <definedName name="_IV70000">#REF!</definedName>
    <definedName name="_JA1" localSheetId="6">#REF!</definedName>
    <definedName name="_JA1" localSheetId="8">#REF!</definedName>
    <definedName name="_JA1" localSheetId="15">#REF!</definedName>
    <definedName name="_JA1" localSheetId="5">#REF!</definedName>
    <definedName name="_JA1" localSheetId="13">#REF!</definedName>
    <definedName name="_JA1" localSheetId="12">#REF!</definedName>
    <definedName name="_JA1" localSheetId="11">#REF!</definedName>
    <definedName name="_JA1" localSheetId="10">#REF!</definedName>
    <definedName name="_JA1" localSheetId="14">#REF!</definedName>
    <definedName name="_JA1" localSheetId="4">#REF!</definedName>
    <definedName name="_JA1" localSheetId="7">#REF!</definedName>
    <definedName name="_JA1" localSheetId="9">#REF!</definedName>
    <definedName name="_JA1">#REF!</definedName>
    <definedName name="_KA1" localSheetId="6">#REF!</definedName>
    <definedName name="_KA1" localSheetId="8">#REF!</definedName>
    <definedName name="_KA1" localSheetId="15">#REF!</definedName>
    <definedName name="_KA1" localSheetId="5">#REF!</definedName>
    <definedName name="_KA1" localSheetId="13">#REF!</definedName>
    <definedName name="_KA1" localSheetId="12">#REF!</definedName>
    <definedName name="_KA1" localSheetId="11">#REF!</definedName>
    <definedName name="_KA1" localSheetId="10">#REF!</definedName>
    <definedName name="_KA1" localSheetId="14">#REF!</definedName>
    <definedName name="_KA1" localSheetId="4">#REF!</definedName>
    <definedName name="_KA1" localSheetId="7">#REF!</definedName>
    <definedName name="_KA1" localSheetId="9">#REF!</definedName>
    <definedName name="_KA1">#REF!</definedName>
    <definedName name="_kan_">'[22]A-20'!$E$170</definedName>
    <definedName name="_Key1" localSheetId="6" hidden="1">#REF!</definedName>
    <definedName name="_Key1" localSheetId="8" hidden="1">#REF!</definedName>
    <definedName name="_Key1" localSheetId="15" hidden="1">#REF!</definedName>
    <definedName name="_Key1" localSheetId="5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14" hidden="1">#REF!</definedName>
    <definedName name="_Key1" localSheetId="4" hidden="1">#REF!</definedName>
    <definedName name="_Key1" localSheetId="7" hidden="1">#REF!</definedName>
    <definedName name="_Key1" localSheetId="9" hidden="1">#REF!</definedName>
    <definedName name="_Key1" hidden="1">#REF!</definedName>
    <definedName name="_Key2" localSheetId="6" hidden="1">#REF!</definedName>
    <definedName name="_Key2" localSheetId="8" hidden="1">#REF!</definedName>
    <definedName name="_Key2" localSheetId="15" hidden="1">#REF!</definedName>
    <definedName name="_Key2" localSheetId="5" hidden="1">#REF!</definedName>
    <definedName name="_Key2" localSheetId="13" hidden="1">#REF!</definedName>
    <definedName name="_Key2" localSheetId="12" hidden="1">#REF!</definedName>
    <definedName name="_Key2" localSheetId="11" hidden="1">#REF!</definedName>
    <definedName name="_Key2" localSheetId="10" hidden="1">#REF!</definedName>
    <definedName name="_Key2" localSheetId="14" hidden="1">#REF!</definedName>
    <definedName name="_Key2" localSheetId="4" hidden="1">#REF!</definedName>
    <definedName name="_Key2" localSheetId="7" hidden="1">#REF!</definedName>
    <definedName name="_Key2" localSheetId="9" hidden="1">#REF!</definedName>
    <definedName name="_Key2" hidden="1">#REF!</definedName>
    <definedName name="_LA1" localSheetId="6">#REF!</definedName>
    <definedName name="_LA1" localSheetId="8">#REF!</definedName>
    <definedName name="_LA1" localSheetId="15">#REF!</definedName>
    <definedName name="_LA1" localSheetId="5">#REF!</definedName>
    <definedName name="_LA1" localSheetId="13">#REF!</definedName>
    <definedName name="_LA1" localSheetId="12">#REF!</definedName>
    <definedName name="_LA1" localSheetId="11">#REF!</definedName>
    <definedName name="_LA1" localSheetId="10">#REF!</definedName>
    <definedName name="_LA1" localSheetId="14">#REF!</definedName>
    <definedName name="_LA1" localSheetId="4">#REF!</definedName>
    <definedName name="_LA1" localSheetId="7">#REF!</definedName>
    <definedName name="_LA1" localSheetId="9">#REF!</definedName>
    <definedName name="_LA1">#REF!</definedName>
    <definedName name="_lp280202" localSheetId="6">#REF!</definedName>
    <definedName name="_lp280202" localSheetId="8">#REF!</definedName>
    <definedName name="_lp280202" localSheetId="15">#REF!</definedName>
    <definedName name="_lp280202" localSheetId="5">#REF!</definedName>
    <definedName name="_lp280202" localSheetId="13">#REF!</definedName>
    <definedName name="_lp280202" localSheetId="12">#REF!</definedName>
    <definedName name="_lp280202" localSheetId="11">#REF!</definedName>
    <definedName name="_lp280202" localSheetId="10">#REF!</definedName>
    <definedName name="_lp280202" localSheetId="14">#REF!</definedName>
    <definedName name="_lp280202" localSheetId="4">#REF!</definedName>
    <definedName name="_lp280202" localSheetId="7">#REF!</definedName>
    <definedName name="_lp280202" localSheetId="9">#REF!</definedName>
    <definedName name="_lp280202">#REF!</definedName>
    <definedName name="_Max2">[23]!_Max2</definedName>
    <definedName name="_MIF1">[24]Расчет_Ин!$H$8</definedName>
    <definedName name="_MIF2" localSheetId="6">#REF!</definedName>
    <definedName name="_MIF2" localSheetId="8">#REF!</definedName>
    <definedName name="_MIF2" localSheetId="15">#REF!</definedName>
    <definedName name="_MIF2" localSheetId="5">#REF!</definedName>
    <definedName name="_MIF2" localSheetId="13">#REF!</definedName>
    <definedName name="_MIF2" localSheetId="12">#REF!</definedName>
    <definedName name="_MIF2" localSheetId="11">#REF!</definedName>
    <definedName name="_MIF2" localSheetId="10">#REF!</definedName>
    <definedName name="_MIF2" localSheetId="14">#REF!</definedName>
    <definedName name="_MIF2" localSheetId="4">#REF!</definedName>
    <definedName name="_MIF2" localSheetId="7">#REF!</definedName>
    <definedName name="_MIF2" localSheetId="9">#REF!</definedName>
    <definedName name="_MIF2">#REF!</definedName>
    <definedName name="_MIF3" localSheetId="6">'[25]PIT&amp;PP(2)'!#REF!</definedName>
    <definedName name="_MIF3" localSheetId="8">'[25]PIT&amp;PP(2)'!#REF!</definedName>
    <definedName name="_MIF3" localSheetId="15">'[25]PIT&amp;PP(2)'!#REF!</definedName>
    <definedName name="_MIF3" localSheetId="5">'[25]PIT&amp;PP(2)'!#REF!</definedName>
    <definedName name="_MIF3" localSheetId="13">'[25]PIT&amp;PP(2)'!#REF!</definedName>
    <definedName name="_MIF3" localSheetId="12">'[25]PIT&amp;PP(2)'!#REF!</definedName>
    <definedName name="_MIF3" localSheetId="11">'[25]PIT&amp;PP(2)'!#REF!</definedName>
    <definedName name="_MIF3" localSheetId="10">'[25]PIT&amp;PP(2)'!#REF!</definedName>
    <definedName name="_MIF3" localSheetId="14">'[25]PIT&amp;PP(2)'!#REF!</definedName>
    <definedName name="_MIF3" localSheetId="4">'[25]PIT&amp;PP(2)'!#REF!</definedName>
    <definedName name="_MIF3" localSheetId="7">'[25]PIT&amp;PP(2)'!#REF!</definedName>
    <definedName name="_MIF3" localSheetId="9">'[25]PIT&amp;PP(2)'!#REF!</definedName>
    <definedName name="_MIF3">'[25]PIT&amp;PP(2)'!#REF!</definedName>
    <definedName name="_RA1" localSheetId="6">#REF!</definedName>
    <definedName name="_RA1" localSheetId="8">#REF!</definedName>
    <definedName name="_RA1" localSheetId="15">#REF!</definedName>
    <definedName name="_RA1" localSheetId="5">#REF!</definedName>
    <definedName name="_RA1" localSheetId="13">#REF!</definedName>
    <definedName name="_RA1" localSheetId="12">#REF!</definedName>
    <definedName name="_RA1" localSheetId="11">#REF!</definedName>
    <definedName name="_RA1" localSheetId="10">#REF!</definedName>
    <definedName name="_RA1" localSheetId="14">#REF!</definedName>
    <definedName name="_RA1" localSheetId="4">#REF!</definedName>
    <definedName name="_RA1" localSheetId="7">#REF!</definedName>
    <definedName name="_RA1" localSheetId="9">#REF!</definedName>
    <definedName name="_RA1">#REF!</definedName>
    <definedName name="_ref1" localSheetId="6">#REF!</definedName>
    <definedName name="_ref1" localSheetId="8">#REF!</definedName>
    <definedName name="_ref1" localSheetId="15">#REF!</definedName>
    <definedName name="_ref1" localSheetId="5">#REF!</definedName>
    <definedName name="_ref1" localSheetId="13">#REF!</definedName>
    <definedName name="_ref1" localSheetId="12">#REF!</definedName>
    <definedName name="_ref1" localSheetId="11">#REF!</definedName>
    <definedName name="_ref1" localSheetId="10">#REF!</definedName>
    <definedName name="_ref1" localSheetId="14">#REF!</definedName>
    <definedName name="_ref1" localSheetId="4">#REF!</definedName>
    <definedName name="_ref1" localSheetId="7">#REF!</definedName>
    <definedName name="_ref1" localSheetId="9">#REF!</definedName>
    <definedName name="_ref1">#REF!</definedName>
    <definedName name="_ref2" localSheetId="6">#REF!</definedName>
    <definedName name="_ref2" localSheetId="8">#REF!</definedName>
    <definedName name="_ref2" localSheetId="15">#REF!</definedName>
    <definedName name="_ref2" localSheetId="5">#REF!</definedName>
    <definedName name="_ref2" localSheetId="13">#REF!</definedName>
    <definedName name="_ref2" localSheetId="12">#REF!</definedName>
    <definedName name="_ref2" localSheetId="11">#REF!</definedName>
    <definedName name="_ref2" localSheetId="10">#REF!</definedName>
    <definedName name="_ref2" localSheetId="14">#REF!</definedName>
    <definedName name="_ref2" localSheetId="4">#REF!</definedName>
    <definedName name="_ref2" localSheetId="7">#REF!</definedName>
    <definedName name="_ref2" localSheetId="9">#REF!</definedName>
    <definedName name="_ref2">#REF!</definedName>
    <definedName name="_s" localSheetId="6">#REF!</definedName>
    <definedName name="_s" localSheetId="8">#REF!</definedName>
    <definedName name="_s" localSheetId="15">#REF!</definedName>
    <definedName name="_s" localSheetId="5">#REF!</definedName>
    <definedName name="_s" localSheetId="13">#REF!</definedName>
    <definedName name="_s" localSheetId="12">#REF!</definedName>
    <definedName name="_s" localSheetId="11">#REF!</definedName>
    <definedName name="_s" localSheetId="10">#REF!</definedName>
    <definedName name="_s" localSheetId="14">#REF!</definedName>
    <definedName name="_s" localSheetId="4">#REF!</definedName>
    <definedName name="_s" localSheetId="7">#REF!</definedName>
    <definedName name="_s" localSheetId="9">#REF!</definedName>
    <definedName name="_s">#REF!</definedName>
    <definedName name="_sh1" localSheetId="6">'[14]I-Index'!#REF!</definedName>
    <definedName name="_sh1" localSheetId="8">'[14]I-Index'!#REF!</definedName>
    <definedName name="_sh1" localSheetId="15">'[14]I-Index'!#REF!</definedName>
    <definedName name="_sh1" localSheetId="5">'[14]I-Index'!#REF!</definedName>
    <definedName name="_sh1" localSheetId="13">'[14]I-Index'!#REF!</definedName>
    <definedName name="_sh1" localSheetId="12">'[14]I-Index'!#REF!</definedName>
    <definedName name="_sh1" localSheetId="11">'[14]I-Index'!#REF!</definedName>
    <definedName name="_sh1" localSheetId="10">'[14]I-Index'!#REF!</definedName>
    <definedName name="_sh1" localSheetId="14">'[14]I-Index'!#REF!</definedName>
    <definedName name="_sh1" localSheetId="4">'[14]I-Index'!#REF!</definedName>
    <definedName name="_sh1" localSheetId="7">'[14]I-Index'!#REF!</definedName>
    <definedName name="_sh1" localSheetId="9">'[14]I-Index'!#REF!</definedName>
    <definedName name="_sh1">'[14]I-Index'!#REF!</definedName>
    <definedName name="_Sort" localSheetId="6" hidden="1">#REF!</definedName>
    <definedName name="_Sort" localSheetId="8" hidden="1">#REF!</definedName>
    <definedName name="_Sort" localSheetId="15" hidden="1">#REF!</definedName>
    <definedName name="_Sort" localSheetId="5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14" hidden="1">#REF!</definedName>
    <definedName name="_Sort" localSheetId="4" hidden="1">#REF!</definedName>
    <definedName name="_Sort" localSheetId="7" hidden="1">#REF!</definedName>
    <definedName name="_Sort" localSheetId="9" hidden="1">#REF!</definedName>
    <definedName name="_Sort" hidden="1">#REF!</definedName>
    <definedName name="_sul1" localSheetId="6">#REF!</definedName>
    <definedName name="_sul1" localSheetId="8">#REF!</definedName>
    <definedName name="_sul1" localSheetId="15">#REF!</definedName>
    <definedName name="_sul1" localSheetId="5">#REF!</definedName>
    <definedName name="_sul1" localSheetId="13">#REF!</definedName>
    <definedName name="_sul1" localSheetId="12">#REF!</definedName>
    <definedName name="_sul1" localSheetId="11">#REF!</definedName>
    <definedName name="_sul1" localSheetId="10">#REF!</definedName>
    <definedName name="_sul1" localSheetId="14">#REF!</definedName>
    <definedName name="_sul1" localSheetId="4">#REF!</definedName>
    <definedName name="_sul1" localSheetId="7">#REF!</definedName>
    <definedName name="_sul1" localSheetId="9">#REF!</definedName>
    <definedName name="_sul1">#REF!</definedName>
    <definedName name="_tax" localSheetId="6">#REF!</definedName>
    <definedName name="_tax" localSheetId="8">#REF!</definedName>
    <definedName name="_tax" localSheetId="15">#REF!</definedName>
    <definedName name="_tax" localSheetId="5">#REF!</definedName>
    <definedName name="_tax" localSheetId="13">#REF!</definedName>
    <definedName name="_tax" localSheetId="12">#REF!</definedName>
    <definedName name="_tax" localSheetId="11">#REF!</definedName>
    <definedName name="_tax" localSheetId="10">#REF!</definedName>
    <definedName name="_tax" localSheetId="14">#REF!</definedName>
    <definedName name="_tax" localSheetId="4">#REF!</definedName>
    <definedName name="_tax" localSheetId="7">#REF!</definedName>
    <definedName name="_tax" localSheetId="9">#REF!</definedName>
    <definedName name="_tax">#REF!</definedName>
    <definedName name="_tax_" localSheetId="6">#REF!</definedName>
    <definedName name="_tax_" localSheetId="8">#REF!</definedName>
    <definedName name="_tax_" localSheetId="15">#REF!</definedName>
    <definedName name="_tax_" localSheetId="5">#REF!</definedName>
    <definedName name="_tax_" localSheetId="13">#REF!</definedName>
    <definedName name="_tax_" localSheetId="12">#REF!</definedName>
    <definedName name="_tax_" localSheetId="11">#REF!</definedName>
    <definedName name="_tax_" localSheetId="10">#REF!</definedName>
    <definedName name="_tax_" localSheetId="14">#REF!</definedName>
    <definedName name="_tax_" localSheetId="4">#REF!</definedName>
    <definedName name="_tax_" localSheetId="7">#REF!</definedName>
    <definedName name="_tax_" localSheetId="9">#REF!</definedName>
    <definedName name="_tax_">#REF!</definedName>
    <definedName name="_tld02" localSheetId="6">#REF!</definedName>
    <definedName name="_tld02" localSheetId="8">#REF!</definedName>
    <definedName name="_tld02" localSheetId="15">#REF!</definedName>
    <definedName name="_tld02" localSheetId="5">#REF!</definedName>
    <definedName name="_tld02" localSheetId="13">#REF!</definedName>
    <definedName name="_tld02" localSheetId="12">#REF!</definedName>
    <definedName name="_tld02" localSheetId="11">#REF!</definedName>
    <definedName name="_tld02" localSheetId="10">#REF!</definedName>
    <definedName name="_tld02" localSheetId="14">#REF!</definedName>
    <definedName name="_tld02" localSheetId="4">#REF!</definedName>
    <definedName name="_tld02" localSheetId="7">#REF!</definedName>
    <definedName name="_tld02" localSheetId="9">#REF!</definedName>
    <definedName name="_tld02">#REF!</definedName>
    <definedName name="_xx_34_Dc" localSheetId="6">#REF!</definedName>
    <definedName name="_xx_34_Dc" localSheetId="8">#REF!</definedName>
    <definedName name="_xx_34_Dc" localSheetId="15">#REF!</definedName>
    <definedName name="_xx_34_Dc" localSheetId="5">#REF!</definedName>
    <definedName name="_xx_34_Dc" localSheetId="13">#REF!</definedName>
    <definedName name="_xx_34_Dc" localSheetId="12">#REF!</definedName>
    <definedName name="_xx_34_Dc" localSheetId="11">#REF!</definedName>
    <definedName name="_xx_34_Dc" localSheetId="10">#REF!</definedName>
    <definedName name="_xx_34_Dc" localSheetId="14">#REF!</definedName>
    <definedName name="_xx_34_Dc" localSheetId="4">#REF!</definedName>
    <definedName name="_xx_34_Dc" localSheetId="7">#REF!</definedName>
    <definedName name="_xx_34_Dc" localSheetId="9">#REF!</definedName>
    <definedName name="_xx_34_Dc">#REF!</definedName>
    <definedName name="_xlnm._FilterDatabase" localSheetId="13" hidden="1">Lease!$C$1:$E$11</definedName>
    <definedName name="a" localSheetId="6">#REF!</definedName>
    <definedName name="a" localSheetId="8">#REF!</definedName>
    <definedName name="a" localSheetId="15">#REF!</definedName>
    <definedName name="a" localSheetId="5">#REF!</definedName>
    <definedName name="a" localSheetId="13">#REF!</definedName>
    <definedName name="a" localSheetId="12">#REF!</definedName>
    <definedName name="a" localSheetId="11">#REF!</definedName>
    <definedName name="a" localSheetId="10">#REF!</definedName>
    <definedName name="a" localSheetId="14">#REF!</definedName>
    <definedName name="a" localSheetId="4">#REF!</definedName>
    <definedName name="a" localSheetId="7">#REF!</definedName>
    <definedName name="a" localSheetId="9">#REF!</definedName>
    <definedName name="a">#REF!</definedName>
    <definedName name="a_" localSheetId="6">#REF!</definedName>
    <definedName name="a_" localSheetId="8">#REF!</definedName>
    <definedName name="a_" localSheetId="15">#REF!</definedName>
    <definedName name="a_" localSheetId="5">#REF!</definedName>
    <definedName name="a_" localSheetId="13">#REF!</definedName>
    <definedName name="a_" localSheetId="12">#REF!</definedName>
    <definedName name="a_" localSheetId="11">#REF!</definedName>
    <definedName name="a_" localSheetId="10">#REF!</definedName>
    <definedName name="a_" localSheetId="14">#REF!</definedName>
    <definedName name="a_" localSheetId="4">#REF!</definedName>
    <definedName name="a_" localSheetId="7">#REF!</definedName>
    <definedName name="a_" localSheetId="9">#REF!</definedName>
    <definedName name="a_">#REF!</definedName>
    <definedName name="aasdfghjkl">'[26]31.12.03'!$E$894</definedName>
    <definedName name="ABS" localSheetId="6" hidden="1">{"Summary report",#N/A,FALSE,"BBH";"Details - chart",#N/A,FALSE,"BBH"}</definedName>
    <definedName name="ABS" localSheetId="8" hidden="1">{"Summary report",#N/A,FALSE,"BBH";"Details - chart",#N/A,FALSE,"BBH"}</definedName>
    <definedName name="ABS" localSheetId="15" hidden="1">{"Summary report",#N/A,FALSE,"BBH";"Details - chart",#N/A,FALSE,"BBH"}</definedName>
    <definedName name="ABS" localSheetId="5" hidden="1">{"Summary report",#N/A,FALSE,"BBH";"Details - chart",#N/A,FALSE,"BBH"}</definedName>
    <definedName name="ABS" localSheetId="13" hidden="1">{"Summary report",#N/A,FALSE,"BBH";"Details - chart",#N/A,FALSE,"BBH"}</definedName>
    <definedName name="ABS" localSheetId="12" hidden="1">{"Summary report",#N/A,FALSE,"BBH";"Details - chart",#N/A,FALSE,"BBH"}</definedName>
    <definedName name="ABS" localSheetId="11" hidden="1">{"Summary report",#N/A,FALSE,"BBH";"Details - chart",#N/A,FALSE,"BBH"}</definedName>
    <definedName name="ABS" localSheetId="10" hidden="1">{"Summary report",#N/A,FALSE,"BBH";"Details - chart",#N/A,FALSE,"BBH"}</definedName>
    <definedName name="ABS" localSheetId="14" hidden="1">{"Summary report",#N/A,FALSE,"BBH";"Details - chart",#N/A,FALSE,"BBH"}</definedName>
    <definedName name="ABS" localSheetId="4" hidden="1">{"Summary report",#N/A,FALSE,"BBH";"Details - chart",#N/A,FALSE,"BBH"}</definedName>
    <definedName name="ABS" localSheetId="7" hidden="1">{"Summary report",#N/A,FALSE,"BBH";"Details - chart",#N/A,FALSE,"BBH"}</definedName>
    <definedName name="ABS" localSheetId="9" hidden="1">{"Summary report",#N/A,FALSE,"BBH";"Details - chart",#N/A,FALSE,"BBH"}</definedName>
    <definedName name="ABS" hidden="1">{"Summary report",#N/A,FALSE,"BBH";"Details - chart",#N/A,FALSE,"BBH"}</definedName>
    <definedName name="Account_Balance" localSheetId="6">#REF!</definedName>
    <definedName name="Account_Balance" localSheetId="8">#REF!</definedName>
    <definedName name="Account_Balance" localSheetId="15">#REF!</definedName>
    <definedName name="Account_Balance" localSheetId="5">#REF!</definedName>
    <definedName name="Account_Balance" localSheetId="13">#REF!</definedName>
    <definedName name="Account_Balance" localSheetId="12">#REF!</definedName>
    <definedName name="Account_Balance" localSheetId="11">#REF!</definedName>
    <definedName name="Account_Balance" localSheetId="10">#REF!</definedName>
    <definedName name="Account_Balance" localSheetId="14">#REF!</definedName>
    <definedName name="Account_Balance" localSheetId="4">#REF!</definedName>
    <definedName name="Account_Balance" localSheetId="7">#REF!</definedName>
    <definedName name="Account_Balance" localSheetId="9">#REF!</definedName>
    <definedName name="Account_Balance">#REF!</definedName>
    <definedName name="Acts" localSheetId="6">#REF!</definedName>
    <definedName name="Acts" localSheetId="8">#REF!</definedName>
    <definedName name="Acts" localSheetId="15">#REF!</definedName>
    <definedName name="Acts" localSheetId="5">#REF!</definedName>
    <definedName name="Acts" localSheetId="13">#REF!</definedName>
    <definedName name="Acts" localSheetId="12">#REF!</definedName>
    <definedName name="Acts" localSheetId="11">#REF!</definedName>
    <definedName name="Acts" localSheetId="10">#REF!</definedName>
    <definedName name="Acts" localSheetId="14">#REF!</definedName>
    <definedName name="Acts" localSheetId="4">#REF!</definedName>
    <definedName name="Acts" localSheetId="7">#REF!</definedName>
    <definedName name="Acts" localSheetId="9">#REF!</definedName>
    <definedName name="Acts">#REF!</definedName>
    <definedName name="Actual">[27]DATA!ActualQry</definedName>
    <definedName name="adADa">'[28]F-2.3'!adADa</definedName>
    <definedName name="adate">'[29]F-2.1'!$A$3</definedName>
    <definedName name="adf" localSheetId="6">#REF!</definedName>
    <definedName name="adf" localSheetId="8">#REF!</definedName>
    <definedName name="adf" localSheetId="15">#REF!</definedName>
    <definedName name="adf" localSheetId="5">#REF!</definedName>
    <definedName name="adf" localSheetId="13">#REF!</definedName>
    <definedName name="adf" localSheetId="12">#REF!</definedName>
    <definedName name="adf" localSheetId="11">#REF!</definedName>
    <definedName name="adf" localSheetId="10">#REF!</definedName>
    <definedName name="adf" localSheetId="14">#REF!</definedName>
    <definedName name="adf" localSheetId="4">#REF!</definedName>
    <definedName name="adf" localSheetId="7">#REF!</definedName>
    <definedName name="adf" localSheetId="9">#REF!</definedName>
    <definedName name="adf">#REF!</definedName>
    <definedName name="adfoik">'[26]31.12.03'!$E$735</definedName>
    <definedName name="ADSDF">#N/A</definedName>
    <definedName name="afdfa">'[26]31.12.03'!$E$743</definedName>
    <definedName name="aj" localSheetId="6">#REF!</definedName>
    <definedName name="aj" localSheetId="8">#REF!</definedName>
    <definedName name="aj" localSheetId="15">#REF!</definedName>
    <definedName name="aj" localSheetId="5">#REF!</definedName>
    <definedName name="aj" localSheetId="13">#REF!</definedName>
    <definedName name="aj" localSheetId="12">#REF!</definedName>
    <definedName name="aj" localSheetId="11">#REF!</definedName>
    <definedName name="aj" localSheetId="10">#REF!</definedName>
    <definedName name="aj" localSheetId="14">#REF!</definedName>
    <definedName name="aj" localSheetId="4">#REF!</definedName>
    <definedName name="aj" localSheetId="7">#REF!</definedName>
    <definedName name="aj" localSheetId="9">#REF!</definedName>
    <definedName name="aj">#REF!</definedName>
    <definedName name="Alloc1_Fact_Rang1_1" localSheetId="6">#REF!</definedName>
    <definedName name="Alloc1_Fact_Rang1_1" localSheetId="8">#REF!</definedName>
    <definedName name="Alloc1_Fact_Rang1_1" localSheetId="15">#REF!</definedName>
    <definedName name="Alloc1_Fact_Rang1_1" localSheetId="5">#REF!</definedName>
    <definedName name="Alloc1_Fact_Rang1_1" localSheetId="13">#REF!</definedName>
    <definedName name="Alloc1_Fact_Rang1_1" localSheetId="12">#REF!</definedName>
    <definedName name="Alloc1_Fact_Rang1_1" localSheetId="11">#REF!</definedName>
    <definedName name="Alloc1_Fact_Rang1_1" localSheetId="10">#REF!</definedName>
    <definedName name="Alloc1_Fact_Rang1_1" localSheetId="14">#REF!</definedName>
    <definedName name="Alloc1_Fact_Rang1_1" localSheetId="4">#REF!</definedName>
    <definedName name="Alloc1_Fact_Rang1_1" localSheetId="7">#REF!</definedName>
    <definedName name="Alloc1_Fact_Rang1_1" localSheetId="9">#REF!</definedName>
    <definedName name="Alloc1_Fact_Rang1_1">#REF!</definedName>
    <definedName name="Alloc1_Fact_Rang1_2" localSheetId="6">#REF!</definedName>
    <definedName name="Alloc1_Fact_Rang1_2" localSheetId="8">#REF!</definedName>
    <definedName name="Alloc1_Fact_Rang1_2" localSheetId="15">#REF!</definedName>
    <definedName name="Alloc1_Fact_Rang1_2" localSheetId="5">#REF!</definedName>
    <definedName name="Alloc1_Fact_Rang1_2" localSheetId="13">#REF!</definedName>
    <definedName name="Alloc1_Fact_Rang1_2" localSheetId="12">#REF!</definedName>
    <definedName name="Alloc1_Fact_Rang1_2" localSheetId="11">#REF!</definedName>
    <definedName name="Alloc1_Fact_Rang1_2" localSheetId="10">#REF!</definedName>
    <definedName name="Alloc1_Fact_Rang1_2" localSheetId="14">#REF!</definedName>
    <definedName name="Alloc1_Fact_Rang1_2" localSheetId="4">#REF!</definedName>
    <definedName name="Alloc1_Fact_Rang1_2" localSheetId="7">#REF!</definedName>
    <definedName name="Alloc1_Fact_Rang1_2" localSheetId="9">#REF!</definedName>
    <definedName name="Alloc1_Fact_Rang1_2">#REF!</definedName>
    <definedName name="Alloc1_Fact_Rang1_3" localSheetId="6">#REF!</definedName>
    <definedName name="Alloc1_Fact_Rang1_3" localSheetId="8">#REF!</definedName>
    <definedName name="Alloc1_Fact_Rang1_3" localSheetId="15">#REF!</definedName>
    <definedName name="Alloc1_Fact_Rang1_3" localSheetId="5">#REF!</definedName>
    <definedName name="Alloc1_Fact_Rang1_3" localSheetId="13">#REF!</definedName>
    <definedName name="Alloc1_Fact_Rang1_3" localSheetId="12">#REF!</definedName>
    <definedName name="Alloc1_Fact_Rang1_3" localSheetId="11">#REF!</definedName>
    <definedName name="Alloc1_Fact_Rang1_3" localSheetId="10">#REF!</definedName>
    <definedName name="Alloc1_Fact_Rang1_3" localSheetId="14">#REF!</definedName>
    <definedName name="Alloc1_Fact_Rang1_3" localSheetId="4">#REF!</definedName>
    <definedName name="Alloc1_Fact_Rang1_3" localSheetId="7">#REF!</definedName>
    <definedName name="Alloc1_Fact_Rang1_3" localSheetId="9">#REF!</definedName>
    <definedName name="Alloc1_Fact_Rang1_3">#REF!</definedName>
    <definedName name="Alloc1_Fact_Rang1_4" localSheetId="6">#REF!</definedName>
    <definedName name="Alloc1_Fact_Rang1_4" localSheetId="8">#REF!</definedName>
    <definedName name="Alloc1_Fact_Rang1_4" localSheetId="15">#REF!</definedName>
    <definedName name="Alloc1_Fact_Rang1_4" localSheetId="5">#REF!</definedName>
    <definedName name="Alloc1_Fact_Rang1_4" localSheetId="13">#REF!</definedName>
    <definedName name="Alloc1_Fact_Rang1_4" localSheetId="12">#REF!</definedName>
    <definedName name="Alloc1_Fact_Rang1_4" localSheetId="11">#REF!</definedName>
    <definedName name="Alloc1_Fact_Rang1_4" localSheetId="10">#REF!</definedName>
    <definedName name="Alloc1_Fact_Rang1_4" localSheetId="14">#REF!</definedName>
    <definedName name="Alloc1_Fact_Rang1_4" localSheetId="4">#REF!</definedName>
    <definedName name="Alloc1_Fact_Rang1_4" localSheetId="7">#REF!</definedName>
    <definedName name="Alloc1_Fact_Rang1_4" localSheetId="9">#REF!</definedName>
    <definedName name="Alloc1_Fact_Rang1_4">#REF!</definedName>
    <definedName name="Alloc1_Fact_Rang1_5" localSheetId="6">#REF!</definedName>
    <definedName name="Alloc1_Fact_Rang1_5" localSheetId="8">#REF!</definedName>
    <definedName name="Alloc1_Fact_Rang1_5" localSheetId="15">#REF!</definedName>
    <definedName name="Alloc1_Fact_Rang1_5" localSheetId="5">#REF!</definedName>
    <definedName name="Alloc1_Fact_Rang1_5" localSheetId="13">#REF!</definedName>
    <definedName name="Alloc1_Fact_Rang1_5" localSheetId="12">#REF!</definedName>
    <definedName name="Alloc1_Fact_Rang1_5" localSheetId="11">#REF!</definedName>
    <definedName name="Alloc1_Fact_Rang1_5" localSheetId="10">#REF!</definedName>
    <definedName name="Alloc1_Fact_Rang1_5" localSheetId="14">#REF!</definedName>
    <definedName name="Alloc1_Fact_Rang1_5" localSheetId="4">#REF!</definedName>
    <definedName name="Alloc1_Fact_Rang1_5" localSheetId="7">#REF!</definedName>
    <definedName name="Alloc1_Fact_Rang1_5" localSheetId="9">#REF!</definedName>
    <definedName name="Alloc1_Fact_Rang1_5">#REF!</definedName>
    <definedName name="Alloc1_Fact_Rang1_6" localSheetId="6">#REF!</definedName>
    <definedName name="Alloc1_Fact_Rang1_6" localSheetId="8">#REF!</definedName>
    <definedName name="Alloc1_Fact_Rang1_6" localSheetId="15">#REF!</definedName>
    <definedName name="Alloc1_Fact_Rang1_6" localSheetId="5">#REF!</definedName>
    <definedName name="Alloc1_Fact_Rang1_6" localSheetId="13">#REF!</definedName>
    <definedName name="Alloc1_Fact_Rang1_6" localSheetId="12">#REF!</definedName>
    <definedName name="Alloc1_Fact_Rang1_6" localSheetId="11">#REF!</definedName>
    <definedName name="Alloc1_Fact_Rang1_6" localSheetId="10">#REF!</definedName>
    <definedName name="Alloc1_Fact_Rang1_6" localSheetId="14">#REF!</definedName>
    <definedName name="Alloc1_Fact_Rang1_6" localSheetId="4">#REF!</definedName>
    <definedName name="Alloc1_Fact_Rang1_6" localSheetId="7">#REF!</definedName>
    <definedName name="Alloc1_Fact_Rang1_6" localSheetId="9">#REF!</definedName>
    <definedName name="Alloc1_Fact_Rang1_6">#REF!</definedName>
    <definedName name="Alloc1_Fact_Rang1_7" localSheetId="6">#REF!</definedName>
    <definedName name="Alloc1_Fact_Rang1_7" localSheetId="8">#REF!</definedName>
    <definedName name="Alloc1_Fact_Rang1_7" localSheetId="15">#REF!</definedName>
    <definedName name="Alloc1_Fact_Rang1_7" localSheetId="5">#REF!</definedName>
    <definedName name="Alloc1_Fact_Rang1_7" localSheetId="13">#REF!</definedName>
    <definedName name="Alloc1_Fact_Rang1_7" localSheetId="12">#REF!</definedName>
    <definedName name="Alloc1_Fact_Rang1_7" localSheetId="11">#REF!</definedName>
    <definedName name="Alloc1_Fact_Rang1_7" localSheetId="10">#REF!</definedName>
    <definedName name="Alloc1_Fact_Rang1_7" localSheetId="14">#REF!</definedName>
    <definedName name="Alloc1_Fact_Rang1_7" localSheetId="4">#REF!</definedName>
    <definedName name="Alloc1_Fact_Rang1_7" localSheetId="7">#REF!</definedName>
    <definedName name="Alloc1_Fact_Rang1_7" localSheetId="9">#REF!</definedName>
    <definedName name="Alloc1_Fact_Rang1_7">#REF!</definedName>
    <definedName name="Alloc1_Fact_Rang1_8" localSheetId="6">#REF!</definedName>
    <definedName name="Alloc1_Fact_Rang1_8" localSheetId="8">#REF!</definedName>
    <definedName name="Alloc1_Fact_Rang1_8" localSheetId="15">#REF!</definedName>
    <definedName name="Alloc1_Fact_Rang1_8" localSheetId="5">#REF!</definedName>
    <definedName name="Alloc1_Fact_Rang1_8" localSheetId="13">#REF!</definedName>
    <definedName name="Alloc1_Fact_Rang1_8" localSheetId="12">#REF!</definedName>
    <definedName name="Alloc1_Fact_Rang1_8" localSheetId="11">#REF!</definedName>
    <definedName name="Alloc1_Fact_Rang1_8" localSheetId="10">#REF!</definedName>
    <definedName name="Alloc1_Fact_Rang1_8" localSheetId="14">#REF!</definedName>
    <definedName name="Alloc1_Fact_Rang1_8" localSheetId="4">#REF!</definedName>
    <definedName name="Alloc1_Fact_Rang1_8" localSheetId="7">#REF!</definedName>
    <definedName name="Alloc1_Fact_Rang1_8" localSheetId="9">#REF!</definedName>
    <definedName name="Alloc1_Fact_Rang1_8">#REF!</definedName>
    <definedName name="Alloc1_Fact_Rang2_2" localSheetId="6">#REF!</definedName>
    <definedName name="Alloc1_Fact_Rang2_2" localSheetId="8">#REF!</definedName>
    <definedName name="Alloc1_Fact_Rang2_2" localSheetId="15">#REF!</definedName>
    <definedName name="Alloc1_Fact_Rang2_2" localSheetId="5">#REF!</definedName>
    <definedName name="Alloc1_Fact_Rang2_2" localSheetId="13">#REF!</definedName>
    <definedName name="Alloc1_Fact_Rang2_2" localSheetId="12">#REF!</definedName>
    <definedName name="Alloc1_Fact_Rang2_2" localSheetId="11">#REF!</definedName>
    <definedName name="Alloc1_Fact_Rang2_2" localSheetId="10">#REF!</definedName>
    <definedName name="Alloc1_Fact_Rang2_2" localSheetId="14">#REF!</definedName>
    <definedName name="Alloc1_Fact_Rang2_2" localSheetId="4">#REF!</definedName>
    <definedName name="Alloc1_Fact_Rang2_2" localSheetId="7">#REF!</definedName>
    <definedName name="Alloc1_Fact_Rang2_2" localSheetId="9">#REF!</definedName>
    <definedName name="Alloc1_Fact_Rang2_2">#REF!</definedName>
    <definedName name="Alloc1_Fact_Rang2_3" localSheetId="6">#REF!</definedName>
    <definedName name="Alloc1_Fact_Rang2_3" localSheetId="8">#REF!</definedName>
    <definedName name="Alloc1_Fact_Rang2_3" localSheetId="15">#REF!</definedName>
    <definedName name="Alloc1_Fact_Rang2_3" localSheetId="5">#REF!</definedName>
    <definedName name="Alloc1_Fact_Rang2_3" localSheetId="13">#REF!</definedName>
    <definedName name="Alloc1_Fact_Rang2_3" localSheetId="12">#REF!</definedName>
    <definedName name="Alloc1_Fact_Rang2_3" localSheetId="11">#REF!</definedName>
    <definedName name="Alloc1_Fact_Rang2_3" localSheetId="10">#REF!</definedName>
    <definedName name="Alloc1_Fact_Rang2_3" localSheetId="14">#REF!</definedName>
    <definedName name="Alloc1_Fact_Rang2_3" localSheetId="4">#REF!</definedName>
    <definedName name="Alloc1_Fact_Rang2_3" localSheetId="7">#REF!</definedName>
    <definedName name="Alloc1_Fact_Rang2_3" localSheetId="9">#REF!</definedName>
    <definedName name="Alloc1_Fact_Rang2_3">#REF!</definedName>
    <definedName name="Alloc1_Fact_Rang2_4" localSheetId="6">#REF!</definedName>
    <definedName name="Alloc1_Fact_Rang2_4" localSheetId="8">#REF!</definedName>
    <definedName name="Alloc1_Fact_Rang2_4" localSheetId="15">#REF!</definedName>
    <definedName name="Alloc1_Fact_Rang2_4" localSheetId="5">#REF!</definedName>
    <definedName name="Alloc1_Fact_Rang2_4" localSheetId="13">#REF!</definedName>
    <definedName name="Alloc1_Fact_Rang2_4" localSheetId="12">#REF!</definedName>
    <definedName name="Alloc1_Fact_Rang2_4" localSheetId="11">#REF!</definedName>
    <definedName name="Alloc1_Fact_Rang2_4" localSheetId="10">#REF!</definedName>
    <definedName name="Alloc1_Fact_Rang2_4" localSheetId="14">#REF!</definedName>
    <definedName name="Alloc1_Fact_Rang2_4" localSheetId="4">#REF!</definedName>
    <definedName name="Alloc1_Fact_Rang2_4" localSheetId="7">#REF!</definedName>
    <definedName name="Alloc1_Fact_Rang2_4" localSheetId="9">#REF!</definedName>
    <definedName name="Alloc1_Fact_Rang2_4">#REF!</definedName>
    <definedName name="Alloc1_Fact_Rang2_5" localSheetId="6">#REF!</definedName>
    <definedName name="Alloc1_Fact_Rang2_5" localSheetId="8">#REF!</definedName>
    <definedName name="Alloc1_Fact_Rang2_5" localSheetId="15">#REF!</definedName>
    <definedName name="Alloc1_Fact_Rang2_5" localSheetId="5">#REF!</definedName>
    <definedName name="Alloc1_Fact_Rang2_5" localSheetId="13">#REF!</definedName>
    <definedName name="Alloc1_Fact_Rang2_5" localSheetId="12">#REF!</definedName>
    <definedName name="Alloc1_Fact_Rang2_5" localSheetId="11">#REF!</definedName>
    <definedName name="Alloc1_Fact_Rang2_5" localSheetId="10">#REF!</definedName>
    <definedName name="Alloc1_Fact_Rang2_5" localSheetId="14">#REF!</definedName>
    <definedName name="Alloc1_Fact_Rang2_5" localSheetId="4">#REF!</definedName>
    <definedName name="Alloc1_Fact_Rang2_5" localSheetId="7">#REF!</definedName>
    <definedName name="Alloc1_Fact_Rang2_5" localSheetId="9">#REF!</definedName>
    <definedName name="Alloc1_Fact_Rang2_5">#REF!</definedName>
    <definedName name="Alloc1_Fact_Rang2_6" localSheetId="6">#REF!</definedName>
    <definedName name="Alloc1_Fact_Rang2_6" localSheetId="8">#REF!</definedName>
    <definedName name="Alloc1_Fact_Rang2_6" localSheetId="15">#REF!</definedName>
    <definedName name="Alloc1_Fact_Rang2_6" localSheetId="5">#REF!</definedName>
    <definedName name="Alloc1_Fact_Rang2_6" localSheetId="13">#REF!</definedName>
    <definedName name="Alloc1_Fact_Rang2_6" localSheetId="12">#REF!</definedName>
    <definedName name="Alloc1_Fact_Rang2_6" localSheetId="11">#REF!</definedName>
    <definedName name="Alloc1_Fact_Rang2_6" localSheetId="10">#REF!</definedName>
    <definedName name="Alloc1_Fact_Rang2_6" localSheetId="14">#REF!</definedName>
    <definedName name="Alloc1_Fact_Rang2_6" localSheetId="4">#REF!</definedName>
    <definedName name="Alloc1_Fact_Rang2_6" localSheetId="7">#REF!</definedName>
    <definedName name="Alloc1_Fact_Rang2_6" localSheetId="9">#REF!</definedName>
    <definedName name="Alloc1_Fact_Rang2_6">#REF!</definedName>
    <definedName name="Alloc1_Fact_Rang2_7" localSheetId="6">#REF!</definedName>
    <definedName name="Alloc1_Fact_Rang2_7" localSheetId="8">#REF!</definedName>
    <definedName name="Alloc1_Fact_Rang2_7" localSheetId="15">#REF!</definedName>
    <definedName name="Alloc1_Fact_Rang2_7" localSheetId="5">#REF!</definedName>
    <definedName name="Alloc1_Fact_Rang2_7" localSheetId="13">#REF!</definedName>
    <definedName name="Alloc1_Fact_Rang2_7" localSheetId="12">#REF!</definedName>
    <definedName name="Alloc1_Fact_Rang2_7" localSheetId="11">#REF!</definedName>
    <definedName name="Alloc1_Fact_Rang2_7" localSheetId="10">#REF!</definedName>
    <definedName name="Alloc1_Fact_Rang2_7" localSheetId="14">#REF!</definedName>
    <definedName name="Alloc1_Fact_Rang2_7" localSheetId="4">#REF!</definedName>
    <definedName name="Alloc1_Fact_Rang2_7" localSheetId="7">#REF!</definedName>
    <definedName name="Alloc1_Fact_Rang2_7" localSheetId="9">#REF!</definedName>
    <definedName name="Alloc1_Fact_Rang2_7">#REF!</definedName>
    <definedName name="Alloc1_Fact_Rang2_8" localSheetId="6">#REF!</definedName>
    <definedName name="Alloc1_Fact_Rang2_8" localSheetId="8">#REF!</definedName>
    <definedName name="Alloc1_Fact_Rang2_8" localSheetId="15">#REF!</definedName>
    <definedName name="Alloc1_Fact_Rang2_8" localSheetId="5">#REF!</definedName>
    <definedName name="Alloc1_Fact_Rang2_8" localSheetId="13">#REF!</definedName>
    <definedName name="Alloc1_Fact_Rang2_8" localSheetId="12">#REF!</definedName>
    <definedName name="Alloc1_Fact_Rang2_8" localSheetId="11">#REF!</definedName>
    <definedName name="Alloc1_Fact_Rang2_8" localSheetId="10">#REF!</definedName>
    <definedName name="Alloc1_Fact_Rang2_8" localSheetId="14">#REF!</definedName>
    <definedName name="Alloc1_Fact_Rang2_8" localSheetId="4">#REF!</definedName>
    <definedName name="Alloc1_Fact_Rang2_8" localSheetId="7">#REF!</definedName>
    <definedName name="Alloc1_Fact_Rang2_8" localSheetId="9">#REF!</definedName>
    <definedName name="Alloc1_Fact_Rang2_8">#REF!</definedName>
    <definedName name="Alloc1_Fact_Rang3_3" localSheetId="6">#REF!</definedName>
    <definedName name="Alloc1_Fact_Rang3_3" localSheetId="8">#REF!</definedName>
    <definedName name="Alloc1_Fact_Rang3_3" localSheetId="15">#REF!</definedName>
    <definedName name="Alloc1_Fact_Rang3_3" localSheetId="5">#REF!</definedName>
    <definedName name="Alloc1_Fact_Rang3_3" localSheetId="13">#REF!</definedName>
    <definedName name="Alloc1_Fact_Rang3_3" localSheetId="12">#REF!</definedName>
    <definedName name="Alloc1_Fact_Rang3_3" localSheetId="11">#REF!</definedName>
    <definedName name="Alloc1_Fact_Rang3_3" localSheetId="10">#REF!</definedName>
    <definedName name="Alloc1_Fact_Rang3_3" localSheetId="14">#REF!</definedName>
    <definedName name="Alloc1_Fact_Rang3_3" localSheetId="4">#REF!</definedName>
    <definedName name="Alloc1_Fact_Rang3_3" localSheetId="7">#REF!</definedName>
    <definedName name="Alloc1_Fact_Rang3_3" localSheetId="9">#REF!</definedName>
    <definedName name="Alloc1_Fact_Rang3_3">#REF!</definedName>
    <definedName name="Alloc1_Fact_Rang3_4" localSheetId="6">#REF!</definedName>
    <definedName name="Alloc1_Fact_Rang3_4" localSheetId="8">#REF!</definedName>
    <definedName name="Alloc1_Fact_Rang3_4" localSheetId="15">#REF!</definedName>
    <definedName name="Alloc1_Fact_Rang3_4" localSheetId="5">#REF!</definedName>
    <definedName name="Alloc1_Fact_Rang3_4" localSheetId="13">#REF!</definedName>
    <definedName name="Alloc1_Fact_Rang3_4" localSheetId="12">#REF!</definedName>
    <definedName name="Alloc1_Fact_Rang3_4" localSheetId="11">#REF!</definedName>
    <definedName name="Alloc1_Fact_Rang3_4" localSheetId="10">#REF!</definedName>
    <definedName name="Alloc1_Fact_Rang3_4" localSheetId="14">#REF!</definedName>
    <definedName name="Alloc1_Fact_Rang3_4" localSheetId="4">#REF!</definedName>
    <definedName name="Alloc1_Fact_Rang3_4" localSheetId="7">#REF!</definedName>
    <definedName name="Alloc1_Fact_Rang3_4" localSheetId="9">#REF!</definedName>
    <definedName name="Alloc1_Fact_Rang3_4">#REF!</definedName>
    <definedName name="Alloc1_Fact_Rang3_5" localSheetId="6">#REF!</definedName>
    <definedName name="Alloc1_Fact_Rang3_5" localSheetId="8">#REF!</definedName>
    <definedName name="Alloc1_Fact_Rang3_5" localSheetId="15">#REF!</definedName>
    <definedName name="Alloc1_Fact_Rang3_5" localSheetId="5">#REF!</definedName>
    <definedName name="Alloc1_Fact_Rang3_5" localSheetId="13">#REF!</definedName>
    <definedName name="Alloc1_Fact_Rang3_5" localSheetId="12">#REF!</definedName>
    <definedName name="Alloc1_Fact_Rang3_5" localSheetId="11">#REF!</definedName>
    <definedName name="Alloc1_Fact_Rang3_5" localSheetId="10">#REF!</definedName>
    <definedName name="Alloc1_Fact_Rang3_5" localSheetId="14">#REF!</definedName>
    <definedName name="Alloc1_Fact_Rang3_5" localSheetId="4">#REF!</definedName>
    <definedName name="Alloc1_Fact_Rang3_5" localSheetId="7">#REF!</definedName>
    <definedName name="Alloc1_Fact_Rang3_5" localSheetId="9">#REF!</definedName>
    <definedName name="Alloc1_Fact_Rang3_5">#REF!</definedName>
    <definedName name="Alloc1_Fact_Rang3_6" localSheetId="6">#REF!</definedName>
    <definedName name="Alloc1_Fact_Rang3_6" localSheetId="8">#REF!</definedName>
    <definedName name="Alloc1_Fact_Rang3_6" localSheetId="15">#REF!</definedName>
    <definedName name="Alloc1_Fact_Rang3_6" localSheetId="5">#REF!</definedName>
    <definedName name="Alloc1_Fact_Rang3_6" localSheetId="13">#REF!</definedName>
    <definedName name="Alloc1_Fact_Rang3_6" localSheetId="12">#REF!</definedName>
    <definedName name="Alloc1_Fact_Rang3_6" localSheetId="11">#REF!</definedName>
    <definedName name="Alloc1_Fact_Rang3_6" localSheetId="10">#REF!</definedName>
    <definedName name="Alloc1_Fact_Rang3_6" localSheetId="14">#REF!</definedName>
    <definedName name="Alloc1_Fact_Rang3_6" localSheetId="4">#REF!</definedName>
    <definedName name="Alloc1_Fact_Rang3_6" localSheetId="7">#REF!</definedName>
    <definedName name="Alloc1_Fact_Rang3_6" localSheetId="9">#REF!</definedName>
    <definedName name="Alloc1_Fact_Rang3_6">#REF!</definedName>
    <definedName name="Alloc1_Fact_Rang3_7" localSheetId="6">#REF!</definedName>
    <definedName name="Alloc1_Fact_Rang3_7" localSheetId="8">#REF!</definedName>
    <definedName name="Alloc1_Fact_Rang3_7" localSheetId="15">#REF!</definedName>
    <definedName name="Alloc1_Fact_Rang3_7" localSheetId="5">#REF!</definedName>
    <definedName name="Alloc1_Fact_Rang3_7" localSheetId="13">#REF!</definedName>
    <definedName name="Alloc1_Fact_Rang3_7" localSheetId="12">#REF!</definedName>
    <definedName name="Alloc1_Fact_Rang3_7" localSheetId="11">#REF!</definedName>
    <definedName name="Alloc1_Fact_Rang3_7" localSheetId="10">#REF!</definedName>
    <definedName name="Alloc1_Fact_Rang3_7" localSheetId="14">#REF!</definedName>
    <definedName name="Alloc1_Fact_Rang3_7" localSheetId="4">#REF!</definedName>
    <definedName name="Alloc1_Fact_Rang3_7" localSheetId="7">#REF!</definedName>
    <definedName name="Alloc1_Fact_Rang3_7" localSheetId="9">#REF!</definedName>
    <definedName name="Alloc1_Fact_Rang3_7">#REF!</definedName>
    <definedName name="Alloc1_Fact_Rang3_8" localSheetId="6">#REF!</definedName>
    <definedName name="Alloc1_Fact_Rang3_8" localSheetId="8">#REF!</definedName>
    <definedName name="Alloc1_Fact_Rang3_8" localSheetId="15">#REF!</definedName>
    <definedName name="Alloc1_Fact_Rang3_8" localSheetId="5">#REF!</definedName>
    <definedName name="Alloc1_Fact_Rang3_8" localSheetId="13">#REF!</definedName>
    <definedName name="Alloc1_Fact_Rang3_8" localSheetId="12">#REF!</definedName>
    <definedName name="Alloc1_Fact_Rang3_8" localSheetId="11">#REF!</definedName>
    <definedName name="Alloc1_Fact_Rang3_8" localSheetId="10">#REF!</definedName>
    <definedName name="Alloc1_Fact_Rang3_8" localSheetId="14">#REF!</definedName>
    <definedName name="Alloc1_Fact_Rang3_8" localSheetId="4">#REF!</definedName>
    <definedName name="Alloc1_Fact_Rang3_8" localSheetId="7">#REF!</definedName>
    <definedName name="Alloc1_Fact_Rang3_8" localSheetId="9">#REF!</definedName>
    <definedName name="Alloc1_Fact_Rang3_8">#REF!</definedName>
    <definedName name="Alloc1_Fact_Rang4_4" localSheetId="6">#REF!</definedName>
    <definedName name="Alloc1_Fact_Rang4_4" localSheetId="8">#REF!</definedName>
    <definedName name="Alloc1_Fact_Rang4_4" localSheetId="15">#REF!</definedName>
    <definedName name="Alloc1_Fact_Rang4_4" localSheetId="5">#REF!</definedName>
    <definedName name="Alloc1_Fact_Rang4_4" localSheetId="13">#REF!</definedName>
    <definedName name="Alloc1_Fact_Rang4_4" localSheetId="12">#REF!</definedName>
    <definedName name="Alloc1_Fact_Rang4_4" localSheetId="11">#REF!</definedName>
    <definedName name="Alloc1_Fact_Rang4_4" localSheetId="10">#REF!</definedName>
    <definedName name="Alloc1_Fact_Rang4_4" localSheetId="14">#REF!</definedName>
    <definedName name="Alloc1_Fact_Rang4_4" localSheetId="4">#REF!</definedName>
    <definedName name="Alloc1_Fact_Rang4_4" localSheetId="7">#REF!</definedName>
    <definedName name="Alloc1_Fact_Rang4_4" localSheetId="9">#REF!</definedName>
    <definedName name="Alloc1_Fact_Rang4_4">#REF!</definedName>
    <definedName name="Alloc1_Fact_Rang4_5" localSheetId="6">#REF!</definedName>
    <definedName name="Alloc1_Fact_Rang4_5" localSheetId="8">#REF!</definedName>
    <definedName name="Alloc1_Fact_Rang4_5" localSheetId="15">#REF!</definedName>
    <definedName name="Alloc1_Fact_Rang4_5" localSheetId="5">#REF!</definedName>
    <definedName name="Alloc1_Fact_Rang4_5" localSheetId="13">#REF!</definedName>
    <definedName name="Alloc1_Fact_Rang4_5" localSheetId="12">#REF!</definedName>
    <definedName name="Alloc1_Fact_Rang4_5" localSheetId="11">#REF!</definedName>
    <definedName name="Alloc1_Fact_Rang4_5" localSheetId="10">#REF!</definedName>
    <definedName name="Alloc1_Fact_Rang4_5" localSheetId="14">#REF!</definedName>
    <definedName name="Alloc1_Fact_Rang4_5" localSheetId="4">#REF!</definedName>
    <definedName name="Alloc1_Fact_Rang4_5" localSheetId="7">#REF!</definedName>
    <definedName name="Alloc1_Fact_Rang4_5" localSheetId="9">#REF!</definedName>
    <definedName name="Alloc1_Fact_Rang4_5">#REF!</definedName>
    <definedName name="Alloc1_Fact_Rang4_6" localSheetId="6">#REF!</definedName>
    <definedName name="Alloc1_Fact_Rang4_6" localSheetId="8">#REF!</definedName>
    <definedName name="Alloc1_Fact_Rang4_6" localSheetId="15">#REF!</definedName>
    <definedName name="Alloc1_Fact_Rang4_6" localSheetId="5">#REF!</definedName>
    <definedName name="Alloc1_Fact_Rang4_6" localSheetId="13">#REF!</definedName>
    <definedName name="Alloc1_Fact_Rang4_6" localSheetId="12">#REF!</definedName>
    <definedName name="Alloc1_Fact_Rang4_6" localSheetId="11">#REF!</definedName>
    <definedName name="Alloc1_Fact_Rang4_6" localSheetId="10">#REF!</definedName>
    <definedName name="Alloc1_Fact_Rang4_6" localSheetId="14">#REF!</definedName>
    <definedName name="Alloc1_Fact_Rang4_6" localSheetId="4">#REF!</definedName>
    <definedName name="Alloc1_Fact_Rang4_6" localSheetId="7">#REF!</definedName>
    <definedName name="Alloc1_Fact_Rang4_6" localSheetId="9">#REF!</definedName>
    <definedName name="Alloc1_Fact_Rang4_6">#REF!</definedName>
    <definedName name="Alloc1_Fact_Rang4_7" localSheetId="6">#REF!</definedName>
    <definedName name="Alloc1_Fact_Rang4_7" localSheetId="8">#REF!</definedName>
    <definedName name="Alloc1_Fact_Rang4_7" localSheetId="15">#REF!</definedName>
    <definedName name="Alloc1_Fact_Rang4_7" localSheetId="5">#REF!</definedName>
    <definedName name="Alloc1_Fact_Rang4_7" localSheetId="13">#REF!</definedName>
    <definedName name="Alloc1_Fact_Rang4_7" localSheetId="12">#REF!</definedName>
    <definedName name="Alloc1_Fact_Rang4_7" localSheetId="11">#REF!</definedName>
    <definedName name="Alloc1_Fact_Rang4_7" localSheetId="10">#REF!</definedName>
    <definedName name="Alloc1_Fact_Rang4_7" localSheetId="14">#REF!</definedName>
    <definedName name="Alloc1_Fact_Rang4_7" localSheetId="4">#REF!</definedName>
    <definedName name="Alloc1_Fact_Rang4_7" localSheetId="7">#REF!</definedName>
    <definedName name="Alloc1_Fact_Rang4_7" localSheetId="9">#REF!</definedName>
    <definedName name="Alloc1_Fact_Rang4_7">#REF!</definedName>
    <definedName name="Alloc1_Fact_Rang4_8" localSheetId="6">#REF!</definedName>
    <definedName name="Alloc1_Fact_Rang4_8" localSheetId="8">#REF!</definedName>
    <definedName name="Alloc1_Fact_Rang4_8" localSheetId="15">#REF!</definedName>
    <definedName name="Alloc1_Fact_Rang4_8" localSheetId="5">#REF!</definedName>
    <definedName name="Alloc1_Fact_Rang4_8" localSheetId="13">#REF!</definedName>
    <definedName name="Alloc1_Fact_Rang4_8" localSheetId="12">#REF!</definedName>
    <definedName name="Alloc1_Fact_Rang4_8" localSheetId="11">#REF!</definedName>
    <definedName name="Alloc1_Fact_Rang4_8" localSheetId="10">#REF!</definedName>
    <definedName name="Alloc1_Fact_Rang4_8" localSheetId="14">#REF!</definedName>
    <definedName name="Alloc1_Fact_Rang4_8" localSheetId="4">#REF!</definedName>
    <definedName name="Alloc1_Fact_Rang4_8" localSheetId="7">#REF!</definedName>
    <definedName name="Alloc1_Fact_Rang4_8" localSheetId="9">#REF!</definedName>
    <definedName name="Alloc1_Fact_Rang4_8">#REF!</definedName>
    <definedName name="Alloc1_Fact_Rang5_5" localSheetId="6">#REF!</definedName>
    <definedName name="Alloc1_Fact_Rang5_5" localSheetId="8">#REF!</definedName>
    <definedName name="Alloc1_Fact_Rang5_5" localSheetId="15">#REF!</definedName>
    <definedName name="Alloc1_Fact_Rang5_5" localSheetId="5">#REF!</definedName>
    <definedName name="Alloc1_Fact_Rang5_5" localSheetId="13">#REF!</definedName>
    <definedName name="Alloc1_Fact_Rang5_5" localSheetId="12">#REF!</definedName>
    <definedName name="Alloc1_Fact_Rang5_5" localSheetId="11">#REF!</definedName>
    <definedName name="Alloc1_Fact_Rang5_5" localSheetId="10">#REF!</definedName>
    <definedName name="Alloc1_Fact_Rang5_5" localSheetId="14">#REF!</definedName>
    <definedName name="Alloc1_Fact_Rang5_5" localSheetId="4">#REF!</definedName>
    <definedName name="Alloc1_Fact_Rang5_5" localSheetId="7">#REF!</definedName>
    <definedName name="Alloc1_Fact_Rang5_5" localSheetId="9">#REF!</definedName>
    <definedName name="Alloc1_Fact_Rang5_5">#REF!</definedName>
    <definedName name="Alloc1_Fact_Rang5_6" localSheetId="6">#REF!</definedName>
    <definedName name="Alloc1_Fact_Rang5_6" localSheetId="8">#REF!</definedName>
    <definedName name="Alloc1_Fact_Rang5_6" localSheetId="15">#REF!</definedName>
    <definedName name="Alloc1_Fact_Rang5_6" localSheetId="5">#REF!</definedName>
    <definedName name="Alloc1_Fact_Rang5_6" localSheetId="13">#REF!</definedName>
    <definedName name="Alloc1_Fact_Rang5_6" localSheetId="12">#REF!</definedName>
    <definedName name="Alloc1_Fact_Rang5_6" localSheetId="11">#REF!</definedName>
    <definedName name="Alloc1_Fact_Rang5_6" localSheetId="10">#REF!</definedName>
    <definedName name="Alloc1_Fact_Rang5_6" localSheetId="14">#REF!</definedName>
    <definedName name="Alloc1_Fact_Rang5_6" localSheetId="4">#REF!</definedName>
    <definedName name="Alloc1_Fact_Rang5_6" localSheetId="7">#REF!</definedName>
    <definedName name="Alloc1_Fact_Rang5_6" localSheetId="9">#REF!</definedName>
    <definedName name="Alloc1_Fact_Rang5_6">#REF!</definedName>
    <definedName name="Alloc1_Fact_Rang5_7" localSheetId="6">#REF!</definedName>
    <definedName name="Alloc1_Fact_Rang5_7" localSheetId="8">#REF!</definedName>
    <definedName name="Alloc1_Fact_Rang5_7" localSheetId="15">#REF!</definedName>
    <definedName name="Alloc1_Fact_Rang5_7" localSheetId="5">#REF!</definedName>
    <definedName name="Alloc1_Fact_Rang5_7" localSheetId="13">#REF!</definedName>
    <definedName name="Alloc1_Fact_Rang5_7" localSheetId="12">#REF!</definedName>
    <definedName name="Alloc1_Fact_Rang5_7" localSheetId="11">#REF!</definedName>
    <definedName name="Alloc1_Fact_Rang5_7" localSheetId="10">#REF!</definedName>
    <definedName name="Alloc1_Fact_Rang5_7" localSheetId="14">#REF!</definedName>
    <definedName name="Alloc1_Fact_Rang5_7" localSheetId="4">#REF!</definedName>
    <definedName name="Alloc1_Fact_Rang5_7" localSheetId="7">#REF!</definedName>
    <definedName name="Alloc1_Fact_Rang5_7" localSheetId="9">#REF!</definedName>
    <definedName name="Alloc1_Fact_Rang5_7">#REF!</definedName>
    <definedName name="Alloc1_Fact_Rang5_8" localSheetId="6">#REF!</definedName>
    <definedName name="Alloc1_Fact_Rang5_8" localSheetId="8">#REF!</definedName>
    <definedName name="Alloc1_Fact_Rang5_8" localSheetId="15">#REF!</definedName>
    <definedName name="Alloc1_Fact_Rang5_8" localSheetId="5">#REF!</definedName>
    <definedName name="Alloc1_Fact_Rang5_8" localSheetId="13">#REF!</definedName>
    <definedName name="Alloc1_Fact_Rang5_8" localSheetId="12">#REF!</definedName>
    <definedName name="Alloc1_Fact_Rang5_8" localSheetId="11">#REF!</definedName>
    <definedName name="Alloc1_Fact_Rang5_8" localSheetId="10">#REF!</definedName>
    <definedName name="Alloc1_Fact_Rang5_8" localSheetId="14">#REF!</definedName>
    <definedName name="Alloc1_Fact_Rang5_8" localSheetId="4">#REF!</definedName>
    <definedName name="Alloc1_Fact_Rang5_8" localSheetId="7">#REF!</definedName>
    <definedName name="Alloc1_Fact_Rang5_8" localSheetId="9">#REF!</definedName>
    <definedName name="Alloc1_Fact_Rang5_8">#REF!</definedName>
    <definedName name="Alloc1_Fact_Rang6_6" localSheetId="6">#REF!</definedName>
    <definedName name="Alloc1_Fact_Rang6_6" localSheetId="8">#REF!</definedName>
    <definedName name="Alloc1_Fact_Rang6_6" localSheetId="15">#REF!</definedName>
    <definedName name="Alloc1_Fact_Rang6_6" localSheetId="5">#REF!</definedName>
    <definedName name="Alloc1_Fact_Rang6_6" localSheetId="13">#REF!</definedName>
    <definedName name="Alloc1_Fact_Rang6_6" localSheetId="12">#REF!</definedName>
    <definedName name="Alloc1_Fact_Rang6_6" localSheetId="11">#REF!</definedName>
    <definedName name="Alloc1_Fact_Rang6_6" localSheetId="10">#REF!</definedName>
    <definedName name="Alloc1_Fact_Rang6_6" localSheetId="14">#REF!</definedName>
    <definedName name="Alloc1_Fact_Rang6_6" localSheetId="4">#REF!</definedName>
    <definedName name="Alloc1_Fact_Rang6_6" localSheetId="7">#REF!</definedName>
    <definedName name="Alloc1_Fact_Rang6_6" localSheetId="9">#REF!</definedName>
    <definedName name="Alloc1_Fact_Rang6_6">#REF!</definedName>
    <definedName name="Alloc1_Fact_Rang6_7" localSheetId="6">#REF!</definedName>
    <definedName name="Alloc1_Fact_Rang6_7" localSheetId="8">#REF!</definedName>
    <definedName name="Alloc1_Fact_Rang6_7" localSheetId="15">#REF!</definedName>
    <definedName name="Alloc1_Fact_Rang6_7" localSheetId="5">#REF!</definedName>
    <definedName name="Alloc1_Fact_Rang6_7" localSheetId="13">#REF!</definedName>
    <definedName name="Alloc1_Fact_Rang6_7" localSheetId="12">#REF!</definedName>
    <definedName name="Alloc1_Fact_Rang6_7" localSheetId="11">#REF!</definedName>
    <definedName name="Alloc1_Fact_Rang6_7" localSheetId="10">#REF!</definedName>
    <definedName name="Alloc1_Fact_Rang6_7" localSheetId="14">#REF!</definedName>
    <definedName name="Alloc1_Fact_Rang6_7" localSheetId="4">#REF!</definedName>
    <definedName name="Alloc1_Fact_Rang6_7" localSheetId="7">#REF!</definedName>
    <definedName name="Alloc1_Fact_Rang6_7" localSheetId="9">#REF!</definedName>
    <definedName name="Alloc1_Fact_Rang6_7">#REF!</definedName>
    <definedName name="Alloc1_Fact_Rang6_8" localSheetId="6">#REF!</definedName>
    <definedName name="Alloc1_Fact_Rang6_8" localSheetId="8">#REF!</definedName>
    <definedName name="Alloc1_Fact_Rang6_8" localSheetId="15">#REF!</definedName>
    <definedName name="Alloc1_Fact_Rang6_8" localSheetId="5">#REF!</definedName>
    <definedName name="Alloc1_Fact_Rang6_8" localSheetId="13">#REF!</definedName>
    <definedName name="Alloc1_Fact_Rang6_8" localSheetId="12">#REF!</definedName>
    <definedName name="Alloc1_Fact_Rang6_8" localSheetId="11">#REF!</definedName>
    <definedName name="Alloc1_Fact_Rang6_8" localSheetId="10">#REF!</definedName>
    <definedName name="Alloc1_Fact_Rang6_8" localSheetId="14">#REF!</definedName>
    <definedName name="Alloc1_Fact_Rang6_8" localSheetId="4">#REF!</definedName>
    <definedName name="Alloc1_Fact_Rang6_8" localSheetId="7">#REF!</definedName>
    <definedName name="Alloc1_Fact_Rang6_8" localSheetId="9">#REF!</definedName>
    <definedName name="Alloc1_Fact_Rang6_8">#REF!</definedName>
    <definedName name="Alloc1_Fact_Rang7_7" localSheetId="6">#REF!</definedName>
    <definedName name="Alloc1_Fact_Rang7_7" localSheetId="8">#REF!</definedName>
    <definedName name="Alloc1_Fact_Rang7_7" localSheetId="15">#REF!</definedName>
    <definedName name="Alloc1_Fact_Rang7_7" localSheetId="5">#REF!</definedName>
    <definedName name="Alloc1_Fact_Rang7_7" localSheetId="13">#REF!</definedName>
    <definedName name="Alloc1_Fact_Rang7_7" localSheetId="12">#REF!</definedName>
    <definedName name="Alloc1_Fact_Rang7_7" localSheetId="11">#REF!</definedName>
    <definedName name="Alloc1_Fact_Rang7_7" localSheetId="10">#REF!</definedName>
    <definedName name="Alloc1_Fact_Rang7_7" localSheetId="14">#REF!</definedName>
    <definedName name="Alloc1_Fact_Rang7_7" localSheetId="4">#REF!</definedName>
    <definedName name="Alloc1_Fact_Rang7_7" localSheetId="7">#REF!</definedName>
    <definedName name="Alloc1_Fact_Rang7_7" localSheetId="9">#REF!</definedName>
    <definedName name="Alloc1_Fact_Rang7_7">#REF!</definedName>
    <definedName name="Alloc1_Fact_Rang7_8" localSheetId="6">#REF!</definedName>
    <definedName name="Alloc1_Fact_Rang7_8" localSheetId="8">#REF!</definedName>
    <definedName name="Alloc1_Fact_Rang7_8" localSheetId="15">#REF!</definedName>
    <definedName name="Alloc1_Fact_Rang7_8" localSheetId="5">#REF!</definedName>
    <definedName name="Alloc1_Fact_Rang7_8" localSheetId="13">#REF!</definedName>
    <definedName name="Alloc1_Fact_Rang7_8" localSheetId="12">#REF!</definedName>
    <definedName name="Alloc1_Fact_Rang7_8" localSheetId="11">#REF!</definedName>
    <definedName name="Alloc1_Fact_Rang7_8" localSheetId="10">#REF!</definedName>
    <definedName name="Alloc1_Fact_Rang7_8" localSheetId="14">#REF!</definedName>
    <definedName name="Alloc1_Fact_Rang7_8" localSheetId="4">#REF!</definedName>
    <definedName name="Alloc1_Fact_Rang7_8" localSheetId="7">#REF!</definedName>
    <definedName name="Alloc1_Fact_Rang7_8" localSheetId="9">#REF!</definedName>
    <definedName name="Alloc1_Fact_Rang7_8">#REF!</definedName>
    <definedName name="Alloc1_Fact_Rang8_8" localSheetId="6">#REF!</definedName>
    <definedName name="Alloc1_Fact_Rang8_8" localSheetId="8">#REF!</definedName>
    <definedName name="Alloc1_Fact_Rang8_8" localSheetId="15">#REF!</definedName>
    <definedName name="Alloc1_Fact_Rang8_8" localSheetId="5">#REF!</definedName>
    <definedName name="Alloc1_Fact_Rang8_8" localSheetId="13">#REF!</definedName>
    <definedName name="Alloc1_Fact_Rang8_8" localSheetId="12">#REF!</definedName>
    <definedName name="Alloc1_Fact_Rang8_8" localSheetId="11">#REF!</definedName>
    <definedName name="Alloc1_Fact_Rang8_8" localSheetId="10">#REF!</definedName>
    <definedName name="Alloc1_Fact_Rang8_8" localSheetId="14">#REF!</definedName>
    <definedName name="Alloc1_Fact_Rang8_8" localSheetId="4">#REF!</definedName>
    <definedName name="Alloc1_Fact_Rang8_8" localSheetId="7">#REF!</definedName>
    <definedName name="Alloc1_Fact_Rang8_8" localSheetId="9">#REF!</definedName>
    <definedName name="Alloc1_Fact_Rang8_8">#REF!</definedName>
    <definedName name="Alloc2_Fact_Rang1_1" localSheetId="6">#REF!</definedName>
    <definedName name="Alloc2_Fact_Rang1_1" localSheetId="8">#REF!</definedName>
    <definedName name="Alloc2_Fact_Rang1_1" localSheetId="15">#REF!</definedName>
    <definedName name="Alloc2_Fact_Rang1_1" localSheetId="5">#REF!</definedName>
    <definedName name="Alloc2_Fact_Rang1_1" localSheetId="13">#REF!</definedName>
    <definedName name="Alloc2_Fact_Rang1_1" localSheetId="12">#REF!</definedName>
    <definedName name="Alloc2_Fact_Rang1_1" localSheetId="11">#REF!</definedName>
    <definedName name="Alloc2_Fact_Rang1_1" localSheetId="10">#REF!</definedName>
    <definedName name="Alloc2_Fact_Rang1_1" localSheetId="14">#REF!</definedName>
    <definedName name="Alloc2_Fact_Rang1_1" localSheetId="4">#REF!</definedName>
    <definedName name="Alloc2_Fact_Rang1_1" localSheetId="7">#REF!</definedName>
    <definedName name="Alloc2_Fact_Rang1_1" localSheetId="9">#REF!</definedName>
    <definedName name="Alloc2_Fact_Rang1_1">#REF!</definedName>
    <definedName name="Alloc2_Fact_Rang1_2" localSheetId="6">#REF!</definedName>
    <definedName name="Alloc2_Fact_Rang1_2" localSheetId="8">#REF!</definedName>
    <definedName name="Alloc2_Fact_Rang1_2" localSheetId="15">#REF!</definedName>
    <definedName name="Alloc2_Fact_Rang1_2" localSheetId="5">#REF!</definedName>
    <definedName name="Alloc2_Fact_Rang1_2" localSheetId="13">#REF!</definedName>
    <definedName name="Alloc2_Fact_Rang1_2" localSheetId="12">#REF!</definedName>
    <definedName name="Alloc2_Fact_Rang1_2" localSheetId="11">#REF!</definedName>
    <definedName name="Alloc2_Fact_Rang1_2" localSheetId="10">#REF!</definedName>
    <definedName name="Alloc2_Fact_Rang1_2" localSheetId="14">#REF!</definedName>
    <definedName name="Alloc2_Fact_Rang1_2" localSheetId="4">#REF!</definedName>
    <definedName name="Alloc2_Fact_Rang1_2" localSheetId="7">#REF!</definedName>
    <definedName name="Alloc2_Fact_Rang1_2" localSheetId="9">#REF!</definedName>
    <definedName name="Alloc2_Fact_Rang1_2">#REF!</definedName>
    <definedName name="Alloc2_Fact_Rang1_3" localSheetId="6">#REF!</definedName>
    <definedName name="Alloc2_Fact_Rang1_3" localSheetId="8">#REF!</definedName>
    <definedName name="Alloc2_Fact_Rang1_3" localSheetId="15">#REF!</definedName>
    <definedName name="Alloc2_Fact_Rang1_3" localSheetId="5">#REF!</definedName>
    <definedName name="Alloc2_Fact_Rang1_3" localSheetId="13">#REF!</definedName>
    <definedName name="Alloc2_Fact_Rang1_3" localSheetId="12">#REF!</definedName>
    <definedName name="Alloc2_Fact_Rang1_3" localSheetId="11">#REF!</definedName>
    <definedName name="Alloc2_Fact_Rang1_3" localSheetId="10">#REF!</definedName>
    <definedName name="Alloc2_Fact_Rang1_3" localSheetId="14">#REF!</definedName>
    <definedName name="Alloc2_Fact_Rang1_3" localSheetId="4">#REF!</definedName>
    <definedName name="Alloc2_Fact_Rang1_3" localSheetId="7">#REF!</definedName>
    <definedName name="Alloc2_Fact_Rang1_3" localSheetId="9">#REF!</definedName>
    <definedName name="Alloc2_Fact_Rang1_3">#REF!</definedName>
    <definedName name="Alloc2_Fact_Rang1_4" localSheetId="6">#REF!</definedName>
    <definedName name="Alloc2_Fact_Rang1_4" localSheetId="8">#REF!</definedName>
    <definedName name="Alloc2_Fact_Rang1_4" localSheetId="15">#REF!</definedName>
    <definedName name="Alloc2_Fact_Rang1_4" localSheetId="5">#REF!</definedName>
    <definedName name="Alloc2_Fact_Rang1_4" localSheetId="13">#REF!</definedName>
    <definedName name="Alloc2_Fact_Rang1_4" localSheetId="12">#REF!</definedName>
    <definedName name="Alloc2_Fact_Rang1_4" localSheetId="11">#REF!</definedName>
    <definedName name="Alloc2_Fact_Rang1_4" localSheetId="10">#REF!</definedName>
    <definedName name="Alloc2_Fact_Rang1_4" localSheetId="14">#REF!</definedName>
    <definedName name="Alloc2_Fact_Rang1_4" localSheetId="4">#REF!</definedName>
    <definedName name="Alloc2_Fact_Rang1_4" localSheetId="7">#REF!</definedName>
    <definedName name="Alloc2_Fact_Rang1_4" localSheetId="9">#REF!</definedName>
    <definedName name="Alloc2_Fact_Rang1_4">#REF!</definedName>
    <definedName name="Alloc2_Fact_Rang1_5" localSheetId="6">#REF!</definedName>
    <definedName name="Alloc2_Fact_Rang1_5" localSheetId="8">#REF!</definedName>
    <definedName name="Alloc2_Fact_Rang1_5" localSheetId="15">#REF!</definedName>
    <definedName name="Alloc2_Fact_Rang1_5" localSheetId="5">#REF!</definedName>
    <definedName name="Alloc2_Fact_Rang1_5" localSheetId="13">#REF!</definedName>
    <definedName name="Alloc2_Fact_Rang1_5" localSheetId="12">#REF!</definedName>
    <definedName name="Alloc2_Fact_Rang1_5" localSheetId="11">#REF!</definedName>
    <definedName name="Alloc2_Fact_Rang1_5" localSheetId="10">#REF!</definedName>
    <definedName name="Alloc2_Fact_Rang1_5" localSheetId="14">#REF!</definedName>
    <definedName name="Alloc2_Fact_Rang1_5" localSheetId="4">#REF!</definedName>
    <definedName name="Alloc2_Fact_Rang1_5" localSheetId="7">#REF!</definedName>
    <definedName name="Alloc2_Fact_Rang1_5" localSheetId="9">#REF!</definedName>
    <definedName name="Alloc2_Fact_Rang1_5">#REF!</definedName>
    <definedName name="Alloc2_Fact_Rang1_6" localSheetId="6">#REF!</definedName>
    <definedName name="Alloc2_Fact_Rang1_6" localSheetId="8">#REF!</definedName>
    <definedName name="Alloc2_Fact_Rang1_6" localSheetId="15">#REF!</definedName>
    <definedName name="Alloc2_Fact_Rang1_6" localSheetId="5">#REF!</definedName>
    <definedName name="Alloc2_Fact_Rang1_6" localSheetId="13">#REF!</definedName>
    <definedName name="Alloc2_Fact_Rang1_6" localSheetId="12">#REF!</definedName>
    <definedName name="Alloc2_Fact_Rang1_6" localSheetId="11">#REF!</definedName>
    <definedName name="Alloc2_Fact_Rang1_6" localSheetId="10">#REF!</definedName>
    <definedName name="Alloc2_Fact_Rang1_6" localSheetId="14">#REF!</definedName>
    <definedName name="Alloc2_Fact_Rang1_6" localSheetId="4">#REF!</definedName>
    <definedName name="Alloc2_Fact_Rang1_6" localSheetId="7">#REF!</definedName>
    <definedName name="Alloc2_Fact_Rang1_6" localSheetId="9">#REF!</definedName>
    <definedName name="Alloc2_Fact_Rang1_6">#REF!</definedName>
    <definedName name="Alloc2_Fact_Rang1_7" localSheetId="6">#REF!</definedName>
    <definedName name="Alloc2_Fact_Rang1_7" localSheetId="8">#REF!</definedName>
    <definedName name="Alloc2_Fact_Rang1_7" localSheetId="15">#REF!</definedName>
    <definedName name="Alloc2_Fact_Rang1_7" localSheetId="5">#REF!</definedName>
    <definedName name="Alloc2_Fact_Rang1_7" localSheetId="13">#REF!</definedName>
    <definedName name="Alloc2_Fact_Rang1_7" localSheetId="12">#REF!</definedName>
    <definedName name="Alloc2_Fact_Rang1_7" localSheetId="11">#REF!</definedName>
    <definedName name="Alloc2_Fact_Rang1_7" localSheetId="10">#REF!</definedName>
    <definedName name="Alloc2_Fact_Rang1_7" localSheetId="14">#REF!</definedName>
    <definedName name="Alloc2_Fact_Rang1_7" localSheetId="4">#REF!</definedName>
    <definedName name="Alloc2_Fact_Rang1_7" localSheetId="7">#REF!</definedName>
    <definedName name="Alloc2_Fact_Rang1_7" localSheetId="9">#REF!</definedName>
    <definedName name="Alloc2_Fact_Rang1_7">#REF!</definedName>
    <definedName name="Alloc2_Fact_Rang1_8" localSheetId="6">#REF!</definedName>
    <definedName name="Alloc2_Fact_Rang1_8" localSheetId="8">#REF!</definedName>
    <definedName name="Alloc2_Fact_Rang1_8" localSheetId="15">#REF!</definedName>
    <definedName name="Alloc2_Fact_Rang1_8" localSheetId="5">#REF!</definedName>
    <definedName name="Alloc2_Fact_Rang1_8" localSheetId="13">#REF!</definedName>
    <definedName name="Alloc2_Fact_Rang1_8" localSheetId="12">#REF!</definedName>
    <definedName name="Alloc2_Fact_Rang1_8" localSheetId="11">#REF!</definedName>
    <definedName name="Alloc2_Fact_Rang1_8" localSheetId="10">#REF!</definedName>
    <definedName name="Alloc2_Fact_Rang1_8" localSheetId="14">#REF!</definedName>
    <definedName name="Alloc2_Fact_Rang1_8" localSheetId="4">#REF!</definedName>
    <definedName name="Alloc2_Fact_Rang1_8" localSheetId="7">#REF!</definedName>
    <definedName name="Alloc2_Fact_Rang1_8" localSheetId="9">#REF!</definedName>
    <definedName name="Alloc2_Fact_Rang1_8">#REF!</definedName>
    <definedName name="Alloc2_Fact_Rang2_2" localSheetId="6">#REF!</definedName>
    <definedName name="Alloc2_Fact_Rang2_2" localSheetId="8">#REF!</definedName>
    <definedName name="Alloc2_Fact_Rang2_2" localSheetId="15">#REF!</definedName>
    <definedName name="Alloc2_Fact_Rang2_2" localSheetId="5">#REF!</definedName>
    <definedName name="Alloc2_Fact_Rang2_2" localSheetId="13">#REF!</definedName>
    <definedName name="Alloc2_Fact_Rang2_2" localSheetId="12">#REF!</definedName>
    <definedName name="Alloc2_Fact_Rang2_2" localSheetId="11">#REF!</definedName>
    <definedName name="Alloc2_Fact_Rang2_2" localSheetId="10">#REF!</definedName>
    <definedName name="Alloc2_Fact_Rang2_2" localSheetId="14">#REF!</definedName>
    <definedName name="Alloc2_Fact_Rang2_2" localSheetId="4">#REF!</definedName>
    <definedName name="Alloc2_Fact_Rang2_2" localSheetId="7">#REF!</definedName>
    <definedName name="Alloc2_Fact_Rang2_2" localSheetId="9">#REF!</definedName>
    <definedName name="Alloc2_Fact_Rang2_2">#REF!</definedName>
    <definedName name="Alloc2_Fact_Rang2_3" localSheetId="6">#REF!</definedName>
    <definedName name="Alloc2_Fact_Rang2_3" localSheetId="8">#REF!</definedName>
    <definedName name="Alloc2_Fact_Rang2_3" localSheetId="15">#REF!</definedName>
    <definedName name="Alloc2_Fact_Rang2_3" localSheetId="5">#REF!</definedName>
    <definedName name="Alloc2_Fact_Rang2_3" localSheetId="13">#REF!</definedName>
    <definedName name="Alloc2_Fact_Rang2_3" localSheetId="12">#REF!</definedName>
    <definedName name="Alloc2_Fact_Rang2_3" localSheetId="11">#REF!</definedName>
    <definedName name="Alloc2_Fact_Rang2_3" localSheetId="10">#REF!</definedName>
    <definedName name="Alloc2_Fact_Rang2_3" localSheetId="14">#REF!</definedName>
    <definedName name="Alloc2_Fact_Rang2_3" localSheetId="4">#REF!</definedName>
    <definedName name="Alloc2_Fact_Rang2_3" localSheetId="7">#REF!</definedName>
    <definedName name="Alloc2_Fact_Rang2_3" localSheetId="9">#REF!</definedName>
    <definedName name="Alloc2_Fact_Rang2_3">#REF!</definedName>
    <definedName name="Alloc2_Fact_Rang2_4" localSheetId="6">#REF!</definedName>
    <definedName name="Alloc2_Fact_Rang2_4" localSheetId="8">#REF!</definedName>
    <definedName name="Alloc2_Fact_Rang2_4" localSheetId="15">#REF!</definedName>
    <definedName name="Alloc2_Fact_Rang2_4" localSheetId="5">#REF!</definedName>
    <definedName name="Alloc2_Fact_Rang2_4" localSheetId="13">#REF!</definedName>
    <definedName name="Alloc2_Fact_Rang2_4" localSheetId="12">#REF!</definedName>
    <definedName name="Alloc2_Fact_Rang2_4" localSheetId="11">#REF!</definedName>
    <definedName name="Alloc2_Fact_Rang2_4" localSheetId="10">#REF!</definedName>
    <definedName name="Alloc2_Fact_Rang2_4" localSheetId="14">#REF!</definedName>
    <definedName name="Alloc2_Fact_Rang2_4" localSheetId="4">#REF!</definedName>
    <definedName name="Alloc2_Fact_Rang2_4" localSheetId="7">#REF!</definedName>
    <definedName name="Alloc2_Fact_Rang2_4" localSheetId="9">#REF!</definedName>
    <definedName name="Alloc2_Fact_Rang2_4">#REF!</definedName>
    <definedName name="Alloc2_Fact_Rang2_5" localSheetId="6">#REF!</definedName>
    <definedName name="Alloc2_Fact_Rang2_5" localSheetId="8">#REF!</definedName>
    <definedName name="Alloc2_Fact_Rang2_5" localSheetId="15">#REF!</definedName>
    <definedName name="Alloc2_Fact_Rang2_5" localSheetId="5">#REF!</definedName>
    <definedName name="Alloc2_Fact_Rang2_5" localSheetId="13">#REF!</definedName>
    <definedName name="Alloc2_Fact_Rang2_5" localSheetId="12">#REF!</definedName>
    <definedName name="Alloc2_Fact_Rang2_5" localSheetId="11">#REF!</definedName>
    <definedName name="Alloc2_Fact_Rang2_5" localSheetId="10">#REF!</definedName>
    <definedName name="Alloc2_Fact_Rang2_5" localSheetId="14">#REF!</definedName>
    <definedName name="Alloc2_Fact_Rang2_5" localSheetId="4">#REF!</definedName>
    <definedName name="Alloc2_Fact_Rang2_5" localSheetId="7">#REF!</definedName>
    <definedName name="Alloc2_Fact_Rang2_5" localSheetId="9">#REF!</definedName>
    <definedName name="Alloc2_Fact_Rang2_5">#REF!</definedName>
    <definedName name="Alloc2_Fact_Rang2_6" localSheetId="6">#REF!</definedName>
    <definedName name="Alloc2_Fact_Rang2_6" localSheetId="8">#REF!</definedName>
    <definedName name="Alloc2_Fact_Rang2_6" localSheetId="15">#REF!</definedName>
    <definedName name="Alloc2_Fact_Rang2_6" localSheetId="5">#REF!</definedName>
    <definedName name="Alloc2_Fact_Rang2_6" localSheetId="13">#REF!</definedName>
    <definedName name="Alloc2_Fact_Rang2_6" localSheetId="12">#REF!</definedName>
    <definedName name="Alloc2_Fact_Rang2_6" localSheetId="11">#REF!</definedName>
    <definedName name="Alloc2_Fact_Rang2_6" localSheetId="10">#REF!</definedName>
    <definedName name="Alloc2_Fact_Rang2_6" localSheetId="14">#REF!</definedName>
    <definedName name="Alloc2_Fact_Rang2_6" localSheetId="4">#REF!</definedName>
    <definedName name="Alloc2_Fact_Rang2_6" localSheetId="7">#REF!</definedName>
    <definedName name="Alloc2_Fact_Rang2_6" localSheetId="9">#REF!</definedName>
    <definedName name="Alloc2_Fact_Rang2_6">#REF!</definedName>
    <definedName name="Alloc2_Fact_Rang2_7" localSheetId="6">#REF!</definedName>
    <definedName name="Alloc2_Fact_Rang2_7" localSheetId="8">#REF!</definedName>
    <definedName name="Alloc2_Fact_Rang2_7" localSheetId="15">#REF!</definedName>
    <definedName name="Alloc2_Fact_Rang2_7" localSheetId="5">#REF!</definedName>
    <definedName name="Alloc2_Fact_Rang2_7" localSheetId="13">#REF!</definedName>
    <definedName name="Alloc2_Fact_Rang2_7" localSheetId="12">#REF!</definedName>
    <definedName name="Alloc2_Fact_Rang2_7" localSheetId="11">#REF!</definedName>
    <definedName name="Alloc2_Fact_Rang2_7" localSheetId="10">#REF!</definedName>
    <definedName name="Alloc2_Fact_Rang2_7" localSheetId="14">#REF!</definedName>
    <definedName name="Alloc2_Fact_Rang2_7" localSheetId="4">#REF!</definedName>
    <definedName name="Alloc2_Fact_Rang2_7" localSheetId="7">#REF!</definedName>
    <definedName name="Alloc2_Fact_Rang2_7" localSheetId="9">#REF!</definedName>
    <definedName name="Alloc2_Fact_Rang2_7">#REF!</definedName>
    <definedName name="Alloc2_Fact_Rang2_8" localSheetId="6">#REF!</definedName>
    <definedName name="Alloc2_Fact_Rang2_8" localSheetId="8">#REF!</definedName>
    <definedName name="Alloc2_Fact_Rang2_8" localSheetId="15">#REF!</definedName>
    <definedName name="Alloc2_Fact_Rang2_8" localSheetId="5">#REF!</definedName>
    <definedName name="Alloc2_Fact_Rang2_8" localSheetId="13">#REF!</definedName>
    <definedName name="Alloc2_Fact_Rang2_8" localSheetId="12">#REF!</definedName>
    <definedName name="Alloc2_Fact_Rang2_8" localSheetId="11">#REF!</definedName>
    <definedName name="Alloc2_Fact_Rang2_8" localSheetId="10">#REF!</definedName>
    <definedName name="Alloc2_Fact_Rang2_8" localSheetId="14">#REF!</definedName>
    <definedName name="Alloc2_Fact_Rang2_8" localSheetId="4">#REF!</definedName>
    <definedName name="Alloc2_Fact_Rang2_8" localSheetId="7">#REF!</definedName>
    <definedName name="Alloc2_Fact_Rang2_8" localSheetId="9">#REF!</definedName>
    <definedName name="Alloc2_Fact_Rang2_8">#REF!</definedName>
    <definedName name="Alloc2_Fact_Rang3_3" localSheetId="6">#REF!</definedName>
    <definedName name="Alloc2_Fact_Rang3_3" localSheetId="8">#REF!</definedName>
    <definedName name="Alloc2_Fact_Rang3_3" localSheetId="15">#REF!</definedName>
    <definedName name="Alloc2_Fact_Rang3_3" localSheetId="5">#REF!</definedName>
    <definedName name="Alloc2_Fact_Rang3_3" localSheetId="13">#REF!</definedName>
    <definedName name="Alloc2_Fact_Rang3_3" localSheetId="12">#REF!</definedName>
    <definedName name="Alloc2_Fact_Rang3_3" localSheetId="11">#REF!</definedName>
    <definedName name="Alloc2_Fact_Rang3_3" localSheetId="10">#REF!</definedName>
    <definedName name="Alloc2_Fact_Rang3_3" localSheetId="14">#REF!</definedName>
    <definedName name="Alloc2_Fact_Rang3_3" localSheetId="4">#REF!</definedName>
    <definedName name="Alloc2_Fact_Rang3_3" localSheetId="7">#REF!</definedName>
    <definedName name="Alloc2_Fact_Rang3_3" localSheetId="9">#REF!</definedName>
    <definedName name="Alloc2_Fact_Rang3_3">#REF!</definedName>
    <definedName name="Alloc2_Fact_Rang3_4" localSheetId="6">#REF!</definedName>
    <definedName name="Alloc2_Fact_Rang3_4" localSheetId="8">#REF!</definedName>
    <definedName name="Alloc2_Fact_Rang3_4" localSheetId="15">#REF!</definedName>
    <definedName name="Alloc2_Fact_Rang3_4" localSheetId="5">#REF!</definedName>
    <definedName name="Alloc2_Fact_Rang3_4" localSheetId="13">#REF!</definedName>
    <definedName name="Alloc2_Fact_Rang3_4" localSheetId="12">#REF!</definedName>
    <definedName name="Alloc2_Fact_Rang3_4" localSheetId="11">#REF!</definedName>
    <definedName name="Alloc2_Fact_Rang3_4" localSheetId="10">#REF!</definedName>
    <definedName name="Alloc2_Fact_Rang3_4" localSheetId="14">#REF!</definedName>
    <definedName name="Alloc2_Fact_Rang3_4" localSheetId="4">#REF!</definedName>
    <definedName name="Alloc2_Fact_Rang3_4" localSheetId="7">#REF!</definedName>
    <definedName name="Alloc2_Fact_Rang3_4" localSheetId="9">#REF!</definedName>
    <definedName name="Alloc2_Fact_Rang3_4">#REF!</definedName>
    <definedName name="Alloc2_Fact_Rang3_5" localSheetId="6">#REF!</definedName>
    <definedName name="Alloc2_Fact_Rang3_5" localSheetId="8">#REF!</definedName>
    <definedName name="Alloc2_Fact_Rang3_5" localSheetId="15">#REF!</definedName>
    <definedName name="Alloc2_Fact_Rang3_5" localSheetId="5">#REF!</definedName>
    <definedName name="Alloc2_Fact_Rang3_5" localSheetId="13">#REF!</definedName>
    <definedName name="Alloc2_Fact_Rang3_5" localSheetId="12">#REF!</definedName>
    <definedName name="Alloc2_Fact_Rang3_5" localSheetId="11">#REF!</definedName>
    <definedName name="Alloc2_Fact_Rang3_5" localSheetId="10">#REF!</definedName>
    <definedName name="Alloc2_Fact_Rang3_5" localSheetId="14">#REF!</definedName>
    <definedName name="Alloc2_Fact_Rang3_5" localSheetId="4">#REF!</definedName>
    <definedName name="Alloc2_Fact_Rang3_5" localSheetId="7">#REF!</definedName>
    <definedName name="Alloc2_Fact_Rang3_5" localSheetId="9">#REF!</definedName>
    <definedName name="Alloc2_Fact_Rang3_5">#REF!</definedName>
    <definedName name="Alloc2_Fact_Rang3_6" localSheetId="6">#REF!</definedName>
    <definedName name="Alloc2_Fact_Rang3_6" localSheetId="8">#REF!</definedName>
    <definedName name="Alloc2_Fact_Rang3_6" localSheetId="15">#REF!</definedName>
    <definedName name="Alloc2_Fact_Rang3_6" localSheetId="5">#REF!</definedName>
    <definedName name="Alloc2_Fact_Rang3_6" localSheetId="13">#REF!</definedName>
    <definedName name="Alloc2_Fact_Rang3_6" localSheetId="12">#REF!</definedName>
    <definedName name="Alloc2_Fact_Rang3_6" localSheetId="11">#REF!</definedName>
    <definedName name="Alloc2_Fact_Rang3_6" localSheetId="10">#REF!</definedName>
    <definedName name="Alloc2_Fact_Rang3_6" localSheetId="14">#REF!</definedName>
    <definedName name="Alloc2_Fact_Rang3_6" localSheetId="4">#REF!</definedName>
    <definedName name="Alloc2_Fact_Rang3_6" localSheetId="7">#REF!</definedName>
    <definedName name="Alloc2_Fact_Rang3_6" localSheetId="9">#REF!</definedName>
    <definedName name="Alloc2_Fact_Rang3_6">#REF!</definedName>
    <definedName name="Alloc2_Fact_Rang3_7" localSheetId="6">#REF!</definedName>
    <definedName name="Alloc2_Fact_Rang3_7" localSheetId="8">#REF!</definedName>
    <definedName name="Alloc2_Fact_Rang3_7" localSheetId="15">#REF!</definedName>
    <definedName name="Alloc2_Fact_Rang3_7" localSheetId="5">#REF!</definedName>
    <definedName name="Alloc2_Fact_Rang3_7" localSheetId="13">#REF!</definedName>
    <definedName name="Alloc2_Fact_Rang3_7" localSheetId="12">#REF!</definedName>
    <definedName name="Alloc2_Fact_Rang3_7" localSheetId="11">#REF!</definedName>
    <definedName name="Alloc2_Fact_Rang3_7" localSheetId="10">#REF!</definedName>
    <definedName name="Alloc2_Fact_Rang3_7" localSheetId="14">#REF!</definedName>
    <definedName name="Alloc2_Fact_Rang3_7" localSheetId="4">#REF!</definedName>
    <definedName name="Alloc2_Fact_Rang3_7" localSheetId="7">#REF!</definedName>
    <definedName name="Alloc2_Fact_Rang3_7" localSheetId="9">#REF!</definedName>
    <definedName name="Alloc2_Fact_Rang3_7">#REF!</definedName>
    <definedName name="Alloc2_Fact_Rang3_8" localSheetId="6">#REF!</definedName>
    <definedName name="Alloc2_Fact_Rang3_8" localSheetId="8">#REF!</definedName>
    <definedName name="Alloc2_Fact_Rang3_8" localSheetId="15">#REF!</definedName>
    <definedName name="Alloc2_Fact_Rang3_8" localSheetId="5">#REF!</definedName>
    <definedName name="Alloc2_Fact_Rang3_8" localSheetId="13">#REF!</definedName>
    <definedName name="Alloc2_Fact_Rang3_8" localSheetId="12">#REF!</definedName>
    <definedName name="Alloc2_Fact_Rang3_8" localSheetId="11">#REF!</definedName>
    <definedName name="Alloc2_Fact_Rang3_8" localSheetId="10">#REF!</definedName>
    <definedName name="Alloc2_Fact_Rang3_8" localSheetId="14">#REF!</definedName>
    <definedName name="Alloc2_Fact_Rang3_8" localSheetId="4">#REF!</definedName>
    <definedName name="Alloc2_Fact_Rang3_8" localSheetId="7">#REF!</definedName>
    <definedName name="Alloc2_Fact_Rang3_8" localSheetId="9">#REF!</definedName>
    <definedName name="Alloc2_Fact_Rang3_8">#REF!</definedName>
    <definedName name="Alloc2_Fact_Rang4_4" localSheetId="6">#REF!</definedName>
    <definedName name="Alloc2_Fact_Rang4_4" localSheetId="8">#REF!</definedName>
    <definedName name="Alloc2_Fact_Rang4_4" localSheetId="15">#REF!</definedName>
    <definedName name="Alloc2_Fact_Rang4_4" localSheetId="5">#REF!</definedName>
    <definedName name="Alloc2_Fact_Rang4_4" localSheetId="13">#REF!</definedName>
    <definedName name="Alloc2_Fact_Rang4_4" localSheetId="12">#REF!</definedName>
    <definedName name="Alloc2_Fact_Rang4_4" localSheetId="11">#REF!</definedName>
    <definedName name="Alloc2_Fact_Rang4_4" localSheetId="10">#REF!</definedName>
    <definedName name="Alloc2_Fact_Rang4_4" localSheetId="14">#REF!</definedName>
    <definedName name="Alloc2_Fact_Rang4_4" localSheetId="4">#REF!</definedName>
    <definedName name="Alloc2_Fact_Rang4_4" localSheetId="7">#REF!</definedName>
    <definedName name="Alloc2_Fact_Rang4_4" localSheetId="9">#REF!</definedName>
    <definedName name="Alloc2_Fact_Rang4_4">#REF!</definedName>
    <definedName name="Alloc2_Fact_Rang4_5" localSheetId="6">#REF!</definedName>
    <definedName name="Alloc2_Fact_Rang4_5" localSheetId="8">#REF!</definedName>
    <definedName name="Alloc2_Fact_Rang4_5" localSheetId="15">#REF!</definedName>
    <definedName name="Alloc2_Fact_Rang4_5" localSheetId="5">#REF!</definedName>
    <definedName name="Alloc2_Fact_Rang4_5" localSheetId="13">#REF!</definedName>
    <definedName name="Alloc2_Fact_Rang4_5" localSheetId="12">#REF!</definedName>
    <definedName name="Alloc2_Fact_Rang4_5" localSheetId="11">#REF!</definedName>
    <definedName name="Alloc2_Fact_Rang4_5" localSheetId="10">#REF!</definedName>
    <definedName name="Alloc2_Fact_Rang4_5" localSheetId="14">#REF!</definedName>
    <definedName name="Alloc2_Fact_Rang4_5" localSheetId="4">#REF!</definedName>
    <definedName name="Alloc2_Fact_Rang4_5" localSheetId="7">#REF!</definedName>
    <definedName name="Alloc2_Fact_Rang4_5" localSheetId="9">#REF!</definedName>
    <definedName name="Alloc2_Fact_Rang4_5">#REF!</definedName>
    <definedName name="Alloc2_Fact_Rang4_6" localSheetId="6">#REF!</definedName>
    <definedName name="Alloc2_Fact_Rang4_6" localSheetId="8">#REF!</definedName>
    <definedName name="Alloc2_Fact_Rang4_6" localSheetId="15">#REF!</definedName>
    <definedName name="Alloc2_Fact_Rang4_6" localSheetId="5">#REF!</definedName>
    <definedName name="Alloc2_Fact_Rang4_6" localSheetId="13">#REF!</definedName>
    <definedName name="Alloc2_Fact_Rang4_6" localSheetId="12">#REF!</definedName>
    <definedName name="Alloc2_Fact_Rang4_6" localSheetId="11">#REF!</definedName>
    <definedName name="Alloc2_Fact_Rang4_6" localSheetId="10">#REF!</definedName>
    <definedName name="Alloc2_Fact_Rang4_6" localSheetId="14">#REF!</definedName>
    <definedName name="Alloc2_Fact_Rang4_6" localSheetId="4">#REF!</definedName>
    <definedName name="Alloc2_Fact_Rang4_6" localSheetId="7">#REF!</definedName>
    <definedName name="Alloc2_Fact_Rang4_6" localSheetId="9">#REF!</definedName>
    <definedName name="Alloc2_Fact_Rang4_6">#REF!</definedName>
    <definedName name="Alloc2_Fact_Rang4_7" localSheetId="6">#REF!</definedName>
    <definedName name="Alloc2_Fact_Rang4_7" localSheetId="8">#REF!</definedName>
    <definedName name="Alloc2_Fact_Rang4_7" localSheetId="15">#REF!</definedName>
    <definedName name="Alloc2_Fact_Rang4_7" localSheetId="5">#REF!</definedName>
    <definedName name="Alloc2_Fact_Rang4_7" localSheetId="13">#REF!</definedName>
    <definedName name="Alloc2_Fact_Rang4_7" localSheetId="12">#REF!</definedName>
    <definedName name="Alloc2_Fact_Rang4_7" localSheetId="11">#REF!</definedName>
    <definedName name="Alloc2_Fact_Rang4_7" localSheetId="10">#REF!</definedName>
    <definedName name="Alloc2_Fact_Rang4_7" localSheetId="14">#REF!</definedName>
    <definedName name="Alloc2_Fact_Rang4_7" localSheetId="4">#REF!</definedName>
    <definedName name="Alloc2_Fact_Rang4_7" localSheetId="7">#REF!</definedName>
    <definedName name="Alloc2_Fact_Rang4_7" localSheetId="9">#REF!</definedName>
    <definedName name="Alloc2_Fact_Rang4_7">#REF!</definedName>
    <definedName name="Alloc2_Fact_Rang4_8" localSheetId="6">#REF!</definedName>
    <definedName name="Alloc2_Fact_Rang4_8" localSheetId="8">#REF!</definedName>
    <definedName name="Alloc2_Fact_Rang4_8" localSheetId="15">#REF!</definedName>
    <definedName name="Alloc2_Fact_Rang4_8" localSheetId="5">#REF!</definedName>
    <definedName name="Alloc2_Fact_Rang4_8" localSheetId="13">#REF!</definedName>
    <definedName name="Alloc2_Fact_Rang4_8" localSheetId="12">#REF!</definedName>
    <definedName name="Alloc2_Fact_Rang4_8" localSheetId="11">#REF!</definedName>
    <definedName name="Alloc2_Fact_Rang4_8" localSheetId="10">#REF!</definedName>
    <definedName name="Alloc2_Fact_Rang4_8" localSheetId="14">#REF!</definedName>
    <definedName name="Alloc2_Fact_Rang4_8" localSheetId="4">#REF!</definedName>
    <definedName name="Alloc2_Fact_Rang4_8" localSheetId="7">#REF!</definedName>
    <definedName name="Alloc2_Fact_Rang4_8" localSheetId="9">#REF!</definedName>
    <definedName name="Alloc2_Fact_Rang4_8">#REF!</definedName>
    <definedName name="Alloc2_Fact_Rang5_5" localSheetId="6">#REF!</definedName>
    <definedName name="Alloc2_Fact_Rang5_5" localSheetId="8">#REF!</definedName>
    <definedName name="Alloc2_Fact_Rang5_5" localSheetId="15">#REF!</definedName>
    <definedName name="Alloc2_Fact_Rang5_5" localSheetId="5">#REF!</definedName>
    <definedName name="Alloc2_Fact_Rang5_5" localSheetId="13">#REF!</definedName>
    <definedName name="Alloc2_Fact_Rang5_5" localSheetId="12">#REF!</definedName>
    <definedName name="Alloc2_Fact_Rang5_5" localSheetId="11">#REF!</definedName>
    <definedName name="Alloc2_Fact_Rang5_5" localSheetId="10">#REF!</definedName>
    <definedName name="Alloc2_Fact_Rang5_5" localSheetId="14">#REF!</definedName>
    <definedName name="Alloc2_Fact_Rang5_5" localSheetId="4">#REF!</definedName>
    <definedName name="Alloc2_Fact_Rang5_5" localSheetId="7">#REF!</definedName>
    <definedName name="Alloc2_Fact_Rang5_5" localSheetId="9">#REF!</definedName>
    <definedName name="Alloc2_Fact_Rang5_5">#REF!</definedName>
    <definedName name="Alloc2_Fact_Rang5_6" localSheetId="6">#REF!</definedName>
    <definedName name="Alloc2_Fact_Rang5_6" localSheetId="8">#REF!</definedName>
    <definedName name="Alloc2_Fact_Rang5_6" localSheetId="15">#REF!</definedName>
    <definedName name="Alloc2_Fact_Rang5_6" localSheetId="5">#REF!</definedName>
    <definedName name="Alloc2_Fact_Rang5_6" localSheetId="13">#REF!</definedName>
    <definedName name="Alloc2_Fact_Rang5_6" localSheetId="12">#REF!</definedName>
    <definedName name="Alloc2_Fact_Rang5_6" localSheetId="11">#REF!</definedName>
    <definedName name="Alloc2_Fact_Rang5_6" localSheetId="10">#REF!</definedName>
    <definedName name="Alloc2_Fact_Rang5_6" localSheetId="14">#REF!</definedName>
    <definedName name="Alloc2_Fact_Rang5_6" localSheetId="4">#REF!</definedName>
    <definedName name="Alloc2_Fact_Rang5_6" localSheetId="7">#REF!</definedName>
    <definedName name="Alloc2_Fact_Rang5_6" localSheetId="9">#REF!</definedName>
    <definedName name="Alloc2_Fact_Rang5_6">#REF!</definedName>
    <definedName name="Alloc2_Fact_Rang5_7" localSheetId="6">#REF!</definedName>
    <definedName name="Alloc2_Fact_Rang5_7" localSheetId="8">#REF!</definedName>
    <definedName name="Alloc2_Fact_Rang5_7" localSheetId="15">#REF!</definedName>
    <definedName name="Alloc2_Fact_Rang5_7" localSheetId="5">#REF!</definedName>
    <definedName name="Alloc2_Fact_Rang5_7" localSheetId="13">#REF!</definedName>
    <definedName name="Alloc2_Fact_Rang5_7" localSheetId="12">#REF!</definedName>
    <definedName name="Alloc2_Fact_Rang5_7" localSheetId="11">#REF!</definedName>
    <definedName name="Alloc2_Fact_Rang5_7" localSheetId="10">#REF!</definedName>
    <definedName name="Alloc2_Fact_Rang5_7" localSheetId="14">#REF!</definedName>
    <definedName name="Alloc2_Fact_Rang5_7" localSheetId="4">#REF!</definedName>
    <definedName name="Alloc2_Fact_Rang5_7" localSheetId="7">#REF!</definedName>
    <definedName name="Alloc2_Fact_Rang5_7" localSheetId="9">#REF!</definedName>
    <definedName name="Alloc2_Fact_Rang5_7">#REF!</definedName>
    <definedName name="Alloc2_Fact_Rang5_8" localSheetId="6">#REF!</definedName>
    <definedName name="Alloc2_Fact_Rang5_8" localSheetId="8">#REF!</definedName>
    <definedName name="Alloc2_Fact_Rang5_8" localSheetId="15">#REF!</definedName>
    <definedName name="Alloc2_Fact_Rang5_8" localSheetId="5">#REF!</definedName>
    <definedName name="Alloc2_Fact_Rang5_8" localSheetId="13">#REF!</definedName>
    <definedName name="Alloc2_Fact_Rang5_8" localSheetId="12">#REF!</definedName>
    <definedName name="Alloc2_Fact_Rang5_8" localSheetId="11">#REF!</definedName>
    <definedName name="Alloc2_Fact_Rang5_8" localSheetId="10">#REF!</definedName>
    <definedName name="Alloc2_Fact_Rang5_8" localSheetId="14">#REF!</definedName>
    <definedName name="Alloc2_Fact_Rang5_8" localSheetId="4">#REF!</definedName>
    <definedName name="Alloc2_Fact_Rang5_8" localSheetId="7">#REF!</definedName>
    <definedName name="Alloc2_Fact_Rang5_8" localSheetId="9">#REF!</definedName>
    <definedName name="Alloc2_Fact_Rang5_8">#REF!</definedName>
    <definedName name="Alloc2_Fact_Rang6_6" localSheetId="6">#REF!</definedName>
    <definedName name="Alloc2_Fact_Rang6_6" localSheetId="8">#REF!</definedName>
    <definedName name="Alloc2_Fact_Rang6_6" localSheetId="15">#REF!</definedName>
    <definedName name="Alloc2_Fact_Rang6_6" localSheetId="5">#REF!</definedName>
    <definedName name="Alloc2_Fact_Rang6_6" localSheetId="13">#REF!</definedName>
    <definedName name="Alloc2_Fact_Rang6_6" localSheetId="12">#REF!</definedName>
    <definedName name="Alloc2_Fact_Rang6_6" localSheetId="11">#REF!</definedName>
    <definedName name="Alloc2_Fact_Rang6_6" localSheetId="10">#REF!</definedName>
    <definedName name="Alloc2_Fact_Rang6_6" localSheetId="14">#REF!</definedName>
    <definedName name="Alloc2_Fact_Rang6_6" localSheetId="4">#REF!</definedName>
    <definedName name="Alloc2_Fact_Rang6_6" localSheetId="7">#REF!</definedName>
    <definedName name="Alloc2_Fact_Rang6_6" localSheetId="9">#REF!</definedName>
    <definedName name="Alloc2_Fact_Rang6_6">#REF!</definedName>
    <definedName name="Alloc2_Fact_Rang6_7" localSheetId="6">#REF!</definedName>
    <definedName name="Alloc2_Fact_Rang6_7" localSheetId="8">#REF!</definedName>
    <definedName name="Alloc2_Fact_Rang6_7" localSheetId="15">#REF!</definedName>
    <definedName name="Alloc2_Fact_Rang6_7" localSheetId="5">#REF!</definedName>
    <definedName name="Alloc2_Fact_Rang6_7" localSheetId="13">#REF!</definedName>
    <definedName name="Alloc2_Fact_Rang6_7" localSheetId="12">#REF!</definedName>
    <definedName name="Alloc2_Fact_Rang6_7" localSheetId="11">#REF!</definedName>
    <definedName name="Alloc2_Fact_Rang6_7" localSheetId="10">#REF!</definedName>
    <definedName name="Alloc2_Fact_Rang6_7" localSheetId="14">#REF!</definedName>
    <definedName name="Alloc2_Fact_Rang6_7" localSheetId="4">#REF!</definedName>
    <definedName name="Alloc2_Fact_Rang6_7" localSheetId="7">#REF!</definedName>
    <definedName name="Alloc2_Fact_Rang6_7" localSheetId="9">#REF!</definedName>
    <definedName name="Alloc2_Fact_Rang6_7">#REF!</definedName>
    <definedName name="Alloc2_Fact_Rang6_8" localSheetId="6">#REF!</definedName>
    <definedName name="Alloc2_Fact_Rang6_8" localSheetId="8">#REF!</definedName>
    <definedName name="Alloc2_Fact_Rang6_8" localSheetId="15">#REF!</definedName>
    <definedName name="Alloc2_Fact_Rang6_8" localSheetId="5">#REF!</definedName>
    <definedName name="Alloc2_Fact_Rang6_8" localSheetId="13">#REF!</definedName>
    <definedName name="Alloc2_Fact_Rang6_8" localSheetId="12">#REF!</definedName>
    <definedName name="Alloc2_Fact_Rang6_8" localSheetId="11">#REF!</definedName>
    <definedName name="Alloc2_Fact_Rang6_8" localSheetId="10">#REF!</definedName>
    <definedName name="Alloc2_Fact_Rang6_8" localSheetId="14">#REF!</definedName>
    <definedName name="Alloc2_Fact_Rang6_8" localSheetId="4">#REF!</definedName>
    <definedName name="Alloc2_Fact_Rang6_8" localSheetId="7">#REF!</definedName>
    <definedName name="Alloc2_Fact_Rang6_8" localSheetId="9">#REF!</definedName>
    <definedName name="Alloc2_Fact_Rang6_8">#REF!</definedName>
    <definedName name="Alloc2_Fact_Rang7_7" localSheetId="6">#REF!</definedName>
    <definedName name="Alloc2_Fact_Rang7_7" localSheetId="8">#REF!</definedName>
    <definedName name="Alloc2_Fact_Rang7_7" localSheetId="15">#REF!</definedName>
    <definedName name="Alloc2_Fact_Rang7_7" localSheetId="5">#REF!</definedName>
    <definedName name="Alloc2_Fact_Rang7_7" localSheetId="13">#REF!</definedName>
    <definedName name="Alloc2_Fact_Rang7_7" localSheetId="12">#REF!</definedName>
    <definedName name="Alloc2_Fact_Rang7_7" localSheetId="11">#REF!</definedName>
    <definedName name="Alloc2_Fact_Rang7_7" localSheetId="10">#REF!</definedName>
    <definedName name="Alloc2_Fact_Rang7_7" localSheetId="14">#REF!</definedName>
    <definedName name="Alloc2_Fact_Rang7_7" localSheetId="4">#REF!</definedName>
    <definedName name="Alloc2_Fact_Rang7_7" localSheetId="7">#REF!</definedName>
    <definedName name="Alloc2_Fact_Rang7_7" localSheetId="9">#REF!</definedName>
    <definedName name="Alloc2_Fact_Rang7_7">#REF!</definedName>
    <definedName name="Alloc2_Fact_Rang7_8" localSheetId="6">#REF!</definedName>
    <definedName name="Alloc2_Fact_Rang7_8" localSheetId="8">#REF!</definedName>
    <definedName name="Alloc2_Fact_Rang7_8" localSheetId="15">#REF!</definedName>
    <definedName name="Alloc2_Fact_Rang7_8" localSheetId="5">#REF!</definedName>
    <definedName name="Alloc2_Fact_Rang7_8" localSheetId="13">#REF!</definedName>
    <definedName name="Alloc2_Fact_Rang7_8" localSheetId="12">#REF!</definedName>
    <definedName name="Alloc2_Fact_Rang7_8" localSheetId="11">#REF!</definedName>
    <definedName name="Alloc2_Fact_Rang7_8" localSheetId="10">#REF!</definedName>
    <definedName name="Alloc2_Fact_Rang7_8" localSheetId="14">#REF!</definedName>
    <definedName name="Alloc2_Fact_Rang7_8" localSheetId="4">#REF!</definedName>
    <definedName name="Alloc2_Fact_Rang7_8" localSheetId="7">#REF!</definedName>
    <definedName name="Alloc2_Fact_Rang7_8" localSheetId="9">#REF!</definedName>
    <definedName name="Alloc2_Fact_Rang7_8">#REF!</definedName>
    <definedName name="Alloc2_Fact_Rang8_8" localSheetId="6">#REF!</definedName>
    <definedName name="Alloc2_Fact_Rang8_8" localSheetId="8">#REF!</definedName>
    <definedName name="Alloc2_Fact_Rang8_8" localSheetId="15">#REF!</definedName>
    <definedName name="Alloc2_Fact_Rang8_8" localSheetId="5">#REF!</definedName>
    <definedName name="Alloc2_Fact_Rang8_8" localSheetId="13">#REF!</definedName>
    <definedName name="Alloc2_Fact_Rang8_8" localSheetId="12">#REF!</definedName>
    <definedName name="Alloc2_Fact_Rang8_8" localSheetId="11">#REF!</definedName>
    <definedName name="Alloc2_Fact_Rang8_8" localSheetId="10">#REF!</definedName>
    <definedName name="Alloc2_Fact_Rang8_8" localSheetId="14">#REF!</definedName>
    <definedName name="Alloc2_Fact_Rang8_8" localSheetId="4">#REF!</definedName>
    <definedName name="Alloc2_Fact_Rang8_8" localSheetId="7">#REF!</definedName>
    <definedName name="Alloc2_Fact_Rang8_8" localSheetId="9">#REF!</definedName>
    <definedName name="Alloc2_Fact_Rang8_8">#REF!</definedName>
    <definedName name="ANLAGE_III">[30]Anlagevermögen!$A$1:$Z$29</definedName>
    <definedName name="ARA_Threshold" localSheetId="6">#REF!</definedName>
    <definedName name="ARA_Threshold" localSheetId="8">#REF!</definedName>
    <definedName name="ARA_Threshold" localSheetId="15">#REF!</definedName>
    <definedName name="ARA_Threshold" localSheetId="5">#REF!</definedName>
    <definedName name="ARA_Threshold" localSheetId="13">#REF!</definedName>
    <definedName name="ARA_Threshold" localSheetId="12">#REF!</definedName>
    <definedName name="ARA_Threshold" localSheetId="11">#REF!</definedName>
    <definedName name="ARA_Threshold" localSheetId="10">#REF!</definedName>
    <definedName name="ARA_Threshold" localSheetId="14">#REF!</definedName>
    <definedName name="ARA_Threshold" localSheetId="4">#REF!</definedName>
    <definedName name="ARA_Threshold" localSheetId="7">#REF!</definedName>
    <definedName name="ARA_Threshold" localSheetId="9">#REF!</definedName>
    <definedName name="ARA_Threshold">#REF!</definedName>
    <definedName name="Arman">#N/A</definedName>
    <definedName name="ARP_Threshold" localSheetId="6">#REF!</definedName>
    <definedName name="ARP_Threshold" localSheetId="8">#REF!</definedName>
    <definedName name="ARP_Threshold" localSheetId="15">#REF!</definedName>
    <definedName name="ARP_Threshold" localSheetId="5">#REF!</definedName>
    <definedName name="ARP_Threshold" localSheetId="13">#REF!</definedName>
    <definedName name="ARP_Threshold" localSheetId="12">#REF!</definedName>
    <definedName name="ARP_Threshold" localSheetId="11">#REF!</definedName>
    <definedName name="ARP_Threshold" localSheetId="10">#REF!</definedName>
    <definedName name="ARP_Threshold" localSheetId="14">#REF!</definedName>
    <definedName name="ARP_Threshold" localSheetId="4">#REF!</definedName>
    <definedName name="ARP_Threshold" localSheetId="7">#REF!</definedName>
    <definedName name="ARP_Threshold" localSheetId="9">#REF!</definedName>
    <definedName name="ARP_Threshold">#REF!</definedName>
    <definedName name="as" hidden="1">'[4]Prelim Cost'!$B$36:$L$36</definedName>
    <definedName name="AS2DocOpenMode" hidden="1">"AS2DocumentBrowse"</definedName>
    <definedName name="AS2HasNoAutoHeaderFooter">"OFF"</definedName>
    <definedName name="AS2NamedRange" hidden="1">15</definedName>
    <definedName name="AS2ReportLS" hidden="1">1</definedName>
    <definedName name="AS2StaticLS" hidden="1">[31]Securities!A1</definedName>
    <definedName name="AS2SyncStepLS" hidden="1">0</definedName>
    <definedName name="AS2TickmarkLS" localSheetId="6" hidden="1">#REF!</definedName>
    <definedName name="AS2TickmarkLS" localSheetId="8" hidden="1">#REF!</definedName>
    <definedName name="AS2TickmarkLS" localSheetId="15" hidden="1">#REF!</definedName>
    <definedName name="AS2TickmarkLS" localSheetId="5" hidden="1">#REF!</definedName>
    <definedName name="AS2TickmarkLS" localSheetId="13" hidden="1">#REF!</definedName>
    <definedName name="AS2TickmarkLS" localSheetId="12" hidden="1">#REF!</definedName>
    <definedName name="AS2TickmarkLS" localSheetId="11" hidden="1">#REF!</definedName>
    <definedName name="AS2TickmarkLS" localSheetId="10" hidden="1">#REF!</definedName>
    <definedName name="AS2TickmarkLS" localSheetId="14" hidden="1">#REF!</definedName>
    <definedName name="AS2TickmarkLS" localSheetId="4" hidden="1">#REF!</definedName>
    <definedName name="AS2TickmarkLS" localSheetId="7" hidden="1">#REF!</definedName>
    <definedName name="AS2TickmarkLS" localSheetId="9" hidden="1">#REF!</definedName>
    <definedName name="AS2TickmarkLS" hidden="1">#REF!</definedName>
    <definedName name="AS2VersionLS" hidden="1">300</definedName>
    <definedName name="asdf" localSheetId="6">#REF!</definedName>
    <definedName name="asdf" localSheetId="8">#REF!</definedName>
    <definedName name="asdf" localSheetId="15">#REF!</definedName>
    <definedName name="asdf" localSheetId="5">#REF!</definedName>
    <definedName name="asdf" localSheetId="13">#REF!</definedName>
    <definedName name="asdf" localSheetId="12">#REF!</definedName>
    <definedName name="asdf" localSheetId="11">#REF!</definedName>
    <definedName name="asdf" localSheetId="10">#REF!</definedName>
    <definedName name="asdf" localSheetId="14">#REF!</definedName>
    <definedName name="asdf" localSheetId="4">#REF!</definedName>
    <definedName name="asdf" localSheetId="7">#REF!</definedName>
    <definedName name="asdf" localSheetId="9">#REF!</definedName>
    <definedName name="asdf">#REF!</definedName>
    <definedName name="asdsa" hidden="1">'[4]Prelim Cost'!$B$33:$L$33</definedName>
    <definedName name="asfasf" localSheetId="6">#REF!</definedName>
    <definedName name="asfasf" localSheetId="8">#REF!</definedName>
    <definedName name="asfasf" localSheetId="15">#REF!</definedName>
    <definedName name="asfasf" localSheetId="5">#REF!</definedName>
    <definedName name="asfasf" localSheetId="13">#REF!</definedName>
    <definedName name="asfasf" localSheetId="12">#REF!</definedName>
    <definedName name="asfasf" localSheetId="11">#REF!</definedName>
    <definedName name="asfasf" localSheetId="10">#REF!</definedName>
    <definedName name="asfasf" localSheetId="14">#REF!</definedName>
    <definedName name="asfasf" localSheetId="4">#REF!</definedName>
    <definedName name="asfasf" localSheetId="7">#REF!</definedName>
    <definedName name="asfasf" localSheetId="9">#REF!</definedName>
    <definedName name="asfasf">#REF!</definedName>
    <definedName name="AuditDate">[32]SMSTemp!$B$4</definedName>
    <definedName name="aza" localSheetId="6">#REF!</definedName>
    <definedName name="aza" localSheetId="8">#REF!</definedName>
    <definedName name="aza" localSheetId="15">#REF!</definedName>
    <definedName name="aza" localSheetId="5">#REF!</definedName>
    <definedName name="aza" localSheetId="13">#REF!</definedName>
    <definedName name="aza" localSheetId="12">#REF!</definedName>
    <definedName name="aza" localSheetId="11">#REF!</definedName>
    <definedName name="aza" localSheetId="10">#REF!</definedName>
    <definedName name="aza" localSheetId="14">#REF!</definedName>
    <definedName name="aza" localSheetId="4">#REF!</definedName>
    <definedName name="aza" localSheetId="7">#REF!</definedName>
    <definedName name="aza" localSheetId="9">#REF!</definedName>
    <definedName name="aza">#REF!</definedName>
    <definedName name="b" localSheetId="6">#REF!</definedName>
    <definedName name="b" localSheetId="8">#REF!</definedName>
    <definedName name="b" localSheetId="15">#REF!</definedName>
    <definedName name="b" localSheetId="5">#REF!</definedName>
    <definedName name="b" localSheetId="13">#REF!</definedName>
    <definedName name="b" localSheetId="12">#REF!</definedName>
    <definedName name="b" localSheetId="11">#REF!</definedName>
    <definedName name="b" localSheetId="10">#REF!</definedName>
    <definedName name="b" localSheetId="14">#REF!</definedName>
    <definedName name="b" localSheetId="4">#REF!</definedName>
    <definedName name="b" localSheetId="7">#REF!</definedName>
    <definedName name="b" localSheetId="9">#REF!</definedName>
    <definedName name="b">#REF!</definedName>
    <definedName name="b_" localSheetId="6">#REF!</definedName>
    <definedName name="b_" localSheetId="8">#REF!</definedName>
    <definedName name="b_" localSheetId="15">#REF!</definedName>
    <definedName name="b_" localSheetId="5">#REF!</definedName>
    <definedName name="b_" localSheetId="13">#REF!</definedName>
    <definedName name="b_" localSheetId="12">#REF!</definedName>
    <definedName name="b_" localSheetId="11">#REF!</definedName>
    <definedName name="b_" localSheetId="10">#REF!</definedName>
    <definedName name="b_" localSheetId="14">#REF!</definedName>
    <definedName name="b_" localSheetId="4">#REF!</definedName>
    <definedName name="b_" localSheetId="7">#REF!</definedName>
    <definedName name="b_" localSheetId="9">#REF!</definedName>
    <definedName name="b_">#REF!</definedName>
    <definedName name="BalanceSheet" localSheetId="0">BS!#REF!</definedName>
    <definedName name="BALSHT" localSheetId="6">#REF!</definedName>
    <definedName name="BALSHT" localSheetId="8">#REF!</definedName>
    <definedName name="BALSHT" localSheetId="15">#REF!</definedName>
    <definedName name="BALSHT" localSheetId="5">#REF!</definedName>
    <definedName name="BALSHT" localSheetId="13">#REF!</definedName>
    <definedName name="BALSHT" localSheetId="12">#REF!</definedName>
    <definedName name="BALSHT" localSheetId="11">#REF!</definedName>
    <definedName name="BALSHT" localSheetId="10">#REF!</definedName>
    <definedName name="BALSHT" localSheetId="14">#REF!</definedName>
    <definedName name="BALSHT" localSheetId="4">#REF!</definedName>
    <definedName name="BALSHT" localSheetId="7">#REF!</definedName>
    <definedName name="BALSHT" localSheetId="9">#REF!</definedName>
    <definedName name="BALSHT">#REF!</definedName>
    <definedName name="basic_level">'[33]Threshold Table'!$A$6:$C$11</definedName>
    <definedName name="bcm">'[4]CamKum Prod'!$H$11</definedName>
    <definedName name="Bd_" localSheetId="6">#REF!</definedName>
    <definedName name="Bd_" localSheetId="8">#REF!</definedName>
    <definedName name="Bd_" localSheetId="15">#REF!</definedName>
    <definedName name="Bd_" localSheetId="5">#REF!</definedName>
    <definedName name="Bd_" localSheetId="13">#REF!</definedName>
    <definedName name="Bd_" localSheetId="12">#REF!</definedName>
    <definedName name="Bd_" localSheetId="11">#REF!</definedName>
    <definedName name="Bd_" localSheetId="10">#REF!</definedName>
    <definedName name="Bd_" localSheetId="14">#REF!</definedName>
    <definedName name="Bd_" localSheetId="4">#REF!</definedName>
    <definedName name="Bd_" localSheetId="7">#REF!</definedName>
    <definedName name="Bd_" localSheetId="9">#REF!</definedName>
    <definedName name="Bd_">#REF!</definedName>
    <definedName name="Berichtsmonat">[34]title!$D$11</definedName>
    <definedName name="BG_Del" hidden="1">15</definedName>
    <definedName name="BG_Ins" hidden="1">4</definedName>
    <definedName name="BG_Mod" hidden="1">6</definedName>
    <definedName name="BILAN" localSheetId="6">[35]!BILAN</definedName>
    <definedName name="BILAN" localSheetId="5">[35]!BILAN</definedName>
    <definedName name="BILAN" localSheetId="4">[35]!BILAN</definedName>
    <definedName name="BILAN" localSheetId="7">[35]!BILAN</definedName>
    <definedName name="BILAN">[35]!BILAN</definedName>
    <definedName name="bolag">[36]Tabeller!$B$25</definedName>
    <definedName name="bomb" localSheetId="6">'[37]O-20'!#REF!</definedName>
    <definedName name="bomb" localSheetId="8">'[37]O-20'!#REF!</definedName>
    <definedName name="bomb" localSheetId="15">'[37]O-20'!#REF!</definedName>
    <definedName name="bomb" localSheetId="5">'[37]O-20'!#REF!</definedName>
    <definedName name="bomb" localSheetId="13">'[37]O-20'!#REF!</definedName>
    <definedName name="bomb" localSheetId="12">'[37]O-20'!#REF!</definedName>
    <definedName name="bomb" localSheetId="11">'[37]O-20'!#REF!</definedName>
    <definedName name="bomb" localSheetId="10">'[37]O-20'!#REF!</definedName>
    <definedName name="bomb" localSheetId="14">'[37]O-20'!#REF!</definedName>
    <definedName name="bomb" localSheetId="4">'[37]O-20'!#REF!</definedName>
    <definedName name="bomb" localSheetId="7">'[37]O-20'!#REF!</definedName>
    <definedName name="bomb" localSheetId="9">'[37]O-20'!#REF!</definedName>
    <definedName name="bomb">'[37]O-20'!#REF!</definedName>
    <definedName name="BS">'[38]B-1.7'!$A$1:$D$65536</definedName>
    <definedName name="bvs">#N/A</definedName>
    <definedName name="C_RANGE1">'[39]Criterion Range'!$A$2:$A$3</definedName>
    <definedName name="C_RANGE2">'[39]Criterion Range'!$B$2:$B$3</definedName>
    <definedName name="C_RANGE3">'[39]Criterion Range'!$C$2:$C$3</definedName>
    <definedName name="C_RANGE4">'[39]Criterion Range'!$D$2:$D$3</definedName>
    <definedName name="C_RANGE5">'[39]Criterion Range'!$E$2:$E$3</definedName>
    <definedName name="C_RANGE6">'[39]Criterion Range'!$F$2:$F$3</definedName>
    <definedName name="CALENDAR" localSheetId="6">#REF!</definedName>
    <definedName name="CALENDAR" localSheetId="8">#REF!</definedName>
    <definedName name="CALENDAR" localSheetId="15">#REF!</definedName>
    <definedName name="CALENDAR" localSheetId="5">#REF!</definedName>
    <definedName name="CALENDAR" localSheetId="13">#REF!</definedName>
    <definedName name="CALENDAR" localSheetId="12">#REF!</definedName>
    <definedName name="CALENDAR" localSheetId="11">#REF!</definedName>
    <definedName name="CALENDAR" localSheetId="10">#REF!</definedName>
    <definedName name="CALENDAR" localSheetId="14">#REF!</definedName>
    <definedName name="CALENDAR" localSheetId="4">#REF!</definedName>
    <definedName name="CALENDAR" localSheetId="7">#REF!</definedName>
    <definedName name="CALENDAR" localSheetId="9">#REF!</definedName>
    <definedName name="CALENDAR">#REF!</definedName>
    <definedName name="Capital" localSheetId="6">#REF!</definedName>
    <definedName name="Capital" localSheetId="8">#REF!</definedName>
    <definedName name="Capital" localSheetId="15">#REF!</definedName>
    <definedName name="Capital" localSheetId="5">#REF!</definedName>
    <definedName name="Capital" localSheetId="13">#REF!</definedName>
    <definedName name="Capital" localSheetId="12">#REF!</definedName>
    <definedName name="Capital" localSheetId="11">#REF!</definedName>
    <definedName name="Capital" localSheetId="10">#REF!</definedName>
    <definedName name="Capital" localSheetId="14">#REF!</definedName>
    <definedName name="Capital" localSheetId="4">#REF!</definedName>
    <definedName name="Capital" localSheetId="7">#REF!</definedName>
    <definedName name="Capital" localSheetId="9">#REF!</definedName>
    <definedName name="Capital">#REF!</definedName>
    <definedName name="CARLSB_IC" localSheetId="6">#REF!</definedName>
    <definedName name="CARLSB_IC" localSheetId="8">#REF!</definedName>
    <definedName name="CARLSB_IC" localSheetId="15">#REF!</definedName>
    <definedName name="CARLSB_IC" localSheetId="5">#REF!</definedName>
    <definedName name="CARLSB_IC" localSheetId="13">#REF!</definedName>
    <definedName name="CARLSB_IC" localSheetId="12">#REF!</definedName>
    <definedName name="CARLSB_IC" localSheetId="11">#REF!</definedName>
    <definedName name="CARLSB_IC" localSheetId="10">#REF!</definedName>
    <definedName name="CARLSB_IC" localSheetId="14">#REF!</definedName>
    <definedName name="CARLSB_IC" localSheetId="4">#REF!</definedName>
    <definedName name="CARLSB_IC" localSheetId="7">#REF!</definedName>
    <definedName name="CARLSB_IC" localSheetId="9">#REF!</definedName>
    <definedName name="CARLSB_IC">#REF!</definedName>
    <definedName name="CASH" localSheetId="6">#REF!</definedName>
    <definedName name="CASH" localSheetId="8">#REF!</definedName>
    <definedName name="CASH" localSheetId="15">#REF!</definedName>
    <definedName name="CASH" localSheetId="5">#REF!</definedName>
    <definedName name="CASH" localSheetId="13">#REF!</definedName>
    <definedName name="CASH" localSheetId="12">#REF!</definedName>
    <definedName name="CASH" localSheetId="11">#REF!</definedName>
    <definedName name="CASH" localSheetId="10">#REF!</definedName>
    <definedName name="CASH" localSheetId="14">#REF!</definedName>
    <definedName name="CASH" localSheetId="4">#REF!</definedName>
    <definedName name="CASH" localSheetId="7">#REF!</definedName>
    <definedName name="CASH" localSheetId="9">#REF!</definedName>
    <definedName name="CASH">#REF!</definedName>
    <definedName name="CASHCVNMAY">'[40]Cash CCI Detail'!$G$28+'[40]Cash CCI Detail'!$K$107</definedName>
    <definedName name="Cashflow2">[41]База!$A$1:$T$65536</definedName>
    <definedName name="CashFlows" localSheetId="2">CF!$H$6</definedName>
    <definedName name="ccoppy">#N/A</definedName>
    <definedName name="cellIsStratified" localSheetId="6">#REF!</definedName>
    <definedName name="cellIsStratified" localSheetId="8">#REF!</definedName>
    <definedName name="cellIsStratified" localSheetId="15">#REF!</definedName>
    <definedName name="cellIsStratified" localSheetId="5">#REF!</definedName>
    <definedName name="cellIsStratified" localSheetId="13">#REF!</definedName>
    <definedName name="cellIsStratified" localSheetId="12">#REF!</definedName>
    <definedName name="cellIsStratified" localSheetId="11">#REF!</definedName>
    <definedName name="cellIsStratified" localSheetId="10">#REF!</definedName>
    <definedName name="cellIsStratified" localSheetId="14">#REF!</definedName>
    <definedName name="cellIsStratified" localSheetId="4">#REF!</definedName>
    <definedName name="cellIsStratified" localSheetId="7">#REF!</definedName>
    <definedName name="cellIsStratified" localSheetId="9">#REF!</definedName>
    <definedName name="cellIsStratified">#REF!</definedName>
    <definedName name="cellProjectedMisstatementWarning" localSheetId="6">#REF!</definedName>
    <definedName name="cellProjectedMisstatementWarning" localSheetId="8">#REF!</definedName>
    <definedName name="cellProjectedMisstatementWarning" localSheetId="15">#REF!</definedName>
    <definedName name="cellProjectedMisstatementWarning" localSheetId="5">#REF!</definedName>
    <definedName name="cellProjectedMisstatementWarning" localSheetId="13">#REF!</definedName>
    <definedName name="cellProjectedMisstatementWarning" localSheetId="12">#REF!</definedName>
    <definedName name="cellProjectedMisstatementWarning" localSheetId="11">#REF!</definedName>
    <definedName name="cellProjectedMisstatementWarning" localSheetId="10">#REF!</definedName>
    <definedName name="cellProjectedMisstatementWarning" localSheetId="14">#REF!</definedName>
    <definedName name="cellProjectedMisstatementWarning" localSheetId="4">#REF!</definedName>
    <definedName name="cellProjectedMisstatementWarning" localSheetId="7">#REF!</definedName>
    <definedName name="cellProjectedMisstatementWarning" localSheetId="9">#REF!</definedName>
    <definedName name="cellProjectedMisstatementWarning">#REF!</definedName>
    <definedName name="cellSampleSize" localSheetId="6">#REF!</definedName>
    <definedName name="cellSampleSize" localSheetId="8">#REF!</definedName>
    <definedName name="cellSampleSize" localSheetId="15">#REF!</definedName>
    <definedName name="cellSampleSize" localSheetId="5">#REF!</definedName>
    <definedName name="cellSampleSize" localSheetId="13">#REF!</definedName>
    <definedName name="cellSampleSize" localSheetId="12">#REF!</definedName>
    <definedName name="cellSampleSize" localSheetId="11">#REF!</definedName>
    <definedName name="cellSampleSize" localSheetId="10">#REF!</definedName>
    <definedName name="cellSampleSize" localSheetId="14">#REF!</definedName>
    <definedName name="cellSampleSize" localSheetId="4">#REF!</definedName>
    <definedName name="cellSampleSize" localSheetId="7">#REF!</definedName>
    <definedName name="cellSampleSize" localSheetId="9">#REF!</definedName>
    <definedName name="cellSampleSize">#REF!</definedName>
    <definedName name="cellSampleSizeWarning" localSheetId="6">#REF!</definedName>
    <definedName name="cellSampleSizeWarning" localSheetId="8">#REF!</definedName>
    <definedName name="cellSampleSizeWarning" localSheetId="15">#REF!</definedName>
    <definedName name="cellSampleSizeWarning" localSheetId="5">#REF!</definedName>
    <definedName name="cellSampleSizeWarning" localSheetId="13">#REF!</definedName>
    <definedName name="cellSampleSizeWarning" localSheetId="12">#REF!</definedName>
    <definedName name="cellSampleSizeWarning" localSheetId="11">#REF!</definedName>
    <definedName name="cellSampleSizeWarning" localSheetId="10">#REF!</definedName>
    <definedName name="cellSampleSizeWarning" localSheetId="14">#REF!</definedName>
    <definedName name="cellSampleSizeWarning" localSheetId="4">#REF!</definedName>
    <definedName name="cellSampleSizeWarning" localSheetId="7">#REF!</definedName>
    <definedName name="cellSampleSizeWarning" localSheetId="9">#REF!</definedName>
    <definedName name="cellSampleSizeWarning">#REF!</definedName>
    <definedName name="cellSSF" localSheetId="6">#REF!</definedName>
    <definedName name="cellSSF" localSheetId="8">#REF!</definedName>
    <definedName name="cellSSF" localSheetId="15">#REF!</definedName>
    <definedName name="cellSSF" localSheetId="5">#REF!</definedName>
    <definedName name="cellSSF" localSheetId="13">#REF!</definedName>
    <definedName name="cellSSF" localSheetId="12">#REF!</definedName>
    <definedName name="cellSSF" localSheetId="11">#REF!</definedName>
    <definedName name="cellSSF" localSheetId="10">#REF!</definedName>
    <definedName name="cellSSF" localSheetId="14">#REF!</definedName>
    <definedName name="cellSSF" localSheetId="4">#REF!</definedName>
    <definedName name="cellSSF" localSheetId="7">#REF!</definedName>
    <definedName name="cellSSF" localSheetId="9">#REF!</definedName>
    <definedName name="cellSSF">#REF!</definedName>
    <definedName name="cf" localSheetId="6">#REF!</definedName>
    <definedName name="cf" localSheetId="8">#REF!</definedName>
    <definedName name="cf" localSheetId="15">#REF!</definedName>
    <definedName name="cf" localSheetId="5">#REF!</definedName>
    <definedName name="cf" localSheetId="13">#REF!</definedName>
    <definedName name="cf" localSheetId="12">#REF!</definedName>
    <definedName name="cf" localSheetId="11">#REF!</definedName>
    <definedName name="cf" localSheetId="10">#REF!</definedName>
    <definedName name="cf" localSheetId="14">#REF!</definedName>
    <definedName name="cf" localSheetId="4">#REF!</definedName>
    <definedName name="cf" localSheetId="7">#REF!</definedName>
    <definedName name="cf" localSheetId="9">#REF!</definedName>
    <definedName name="cf">#REF!</definedName>
    <definedName name="cf_03" localSheetId="6">#REF!</definedName>
    <definedName name="cf_03" localSheetId="8">#REF!</definedName>
    <definedName name="cf_03" localSheetId="15">#REF!</definedName>
    <definedName name="cf_03" localSheetId="5">#REF!</definedName>
    <definedName name="cf_03" localSheetId="13">#REF!</definedName>
    <definedName name="cf_03" localSheetId="12">#REF!</definedName>
    <definedName name="cf_03" localSheetId="11">#REF!</definedName>
    <definedName name="cf_03" localSheetId="10">#REF!</definedName>
    <definedName name="cf_03" localSheetId="14">#REF!</definedName>
    <definedName name="cf_03" localSheetId="4">#REF!</definedName>
    <definedName name="cf_03" localSheetId="7">#REF!</definedName>
    <definedName name="cf_03" localSheetId="9">#REF!</definedName>
    <definedName name="cf_03">#REF!</definedName>
    <definedName name="CF_2003" localSheetId="6">#REF!</definedName>
    <definedName name="CF_2003" localSheetId="8">#REF!</definedName>
    <definedName name="CF_2003" localSheetId="15">#REF!</definedName>
    <definedName name="CF_2003" localSheetId="5">#REF!</definedName>
    <definedName name="CF_2003" localSheetId="13">#REF!</definedName>
    <definedName name="CF_2003" localSheetId="12">#REF!</definedName>
    <definedName name="CF_2003" localSheetId="11">#REF!</definedName>
    <definedName name="CF_2003" localSheetId="10">#REF!</definedName>
    <definedName name="CF_2003" localSheetId="14">#REF!</definedName>
    <definedName name="CF_2003" localSheetId="4">#REF!</definedName>
    <definedName name="CF_2003" localSheetId="7">#REF!</definedName>
    <definedName name="CF_2003" localSheetId="9">#REF!</definedName>
    <definedName name="CF_2003">#REF!</definedName>
    <definedName name="CF_AccruedExpenses" localSheetId="6">#REF!</definedName>
    <definedName name="CF_AccruedExpenses" localSheetId="8">#REF!</definedName>
    <definedName name="CF_AccruedExpenses" localSheetId="15">#REF!</definedName>
    <definedName name="CF_AccruedExpenses" localSheetId="5">#REF!</definedName>
    <definedName name="CF_AccruedExpenses" localSheetId="13">#REF!</definedName>
    <definedName name="CF_AccruedExpenses" localSheetId="12">#REF!</definedName>
    <definedName name="CF_AccruedExpenses" localSheetId="11">#REF!</definedName>
    <definedName name="CF_AccruedExpenses" localSheetId="10">#REF!</definedName>
    <definedName name="CF_AccruedExpenses" localSheetId="14">#REF!</definedName>
    <definedName name="CF_AccruedExpenses" localSheetId="4">#REF!</definedName>
    <definedName name="CF_AccruedExpenses" localSheetId="7">#REF!</definedName>
    <definedName name="CF_AccruedExpenses" localSheetId="9">#REF!</definedName>
    <definedName name="CF_AccruedExpenses">#REF!</definedName>
    <definedName name="CF_Cash" localSheetId="6">#REF!</definedName>
    <definedName name="CF_Cash" localSheetId="8">#REF!</definedName>
    <definedName name="CF_Cash" localSheetId="15">#REF!</definedName>
    <definedName name="CF_Cash" localSheetId="5">#REF!</definedName>
    <definedName name="CF_Cash" localSheetId="13">#REF!</definedName>
    <definedName name="CF_Cash" localSheetId="12">#REF!</definedName>
    <definedName name="CF_Cash" localSheetId="11">#REF!</definedName>
    <definedName name="CF_Cash" localSheetId="10">#REF!</definedName>
    <definedName name="CF_Cash" localSheetId="14">#REF!</definedName>
    <definedName name="CF_Cash" localSheetId="4">#REF!</definedName>
    <definedName name="CF_Cash" localSheetId="7">#REF!</definedName>
    <definedName name="CF_Cash" localSheetId="9">#REF!</definedName>
    <definedName name="CF_Cash">#REF!</definedName>
    <definedName name="CF_CurrentLTDebit" localSheetId="6">#REF!</definedName>
    <definedName name="CF_CurrentLTDebit" localSheetId="8">#REF!</definedName>
    <definedName name="CF_CurrentLTDebit" localSheetId="15">#REF!</definedName>
    <definedName name="CF_CurrentLTDebit" localSheetId="5">#REF!</definedName>
    <definedName name="CF_CurrentLTDebit" localSheetId="13">#REF!</definedName>
    <definedName name="CF_CurrentLTDebit" localSheetId="12">#REF!</definedName>
    <definedName name="CF_CurrentLTDebit" localSheetId="11">#REF!</definedName>
    <definedName name="CF_CurrentLTDebit" localSheetId="10">#REF!</definedName>
    <definedName name="CF_CurrentLTDebit" localSheetId="14">#REF!</definedName>
    <definedName name="CF_CurrentLTDebit" localSheetId="4">#REF!</definedName>
    <definedName name="CF_CurrentLTDebit" localSheetId="7">#REF!</definedName>
    <definedName name="CF_CurrentLTDebit" localSheetId="9">#REF!</definedName>
    <definedName name="CF_CurrentLTDebit">#REF!</definedName>
    <definedName name="CF_DeferredTax" localSheetId="6">#REF!</definedName>
    <definedName name="CF_DeferredTax" localSheetId="8">#REF!</definedName>
    <definedName name="CF_DeferredTax" localSheetId="15">#REF!</definedName>
    <definedName name="CF_DeferredTax" localSheetId="5">#REF!</definedName>
    <definedName name="CF_DeferredTax" localSheetId="13">#REF!</definedName>
    <definedName name="CF_DeferredTax" localSheetId="12">#REF!</definedName>
    <definedName name="CF_DeferredTax" localSheetId="11">#REF!</definedName>
    <definedName name="CF_DeferredTax" localSheetId="10">#REF!</definedName>
    <definedName name="CF_DeferredTax" localSheetId="14">#REF!</definedName>
    <definedName name="CF_DeferredTax" localSheetId="4">#REF!</definedName>
    <definedName name="CF_DeferredTax" localSheetId="7">#REF!</definedName>
    <definedName name="CF_DeferredTax" localSheetId="9">#REF!</definedName>
    <definedName name="CF_DeferredTax">#REF!</definedName>
    <definedName name="CF_Dividends" localSheetId="6">#REF!</definedName>
    <definedName name="CF_Dividends" localSheetId="8">#REF!</definedName>
    <definedName name="CF_Dividends" localSheetId="15">#REF!</definedName>
    <definedName name="CF_Dividends" localSheetId="5">#REF!</definedName>
    <definedName name="CF_Dividends" localSheetId="13">#REF!</definedName>
    <definedName name="CF_Dividends" localSheetId="12">#REF!</definedName>
    <definedName name="CF_Dividends" localSheetId="11">#REF!</definedName>
    <definedName name="CF_Dividends" localSheetId="10">#REF!</definedName>
    <definedName name="CF_Dividends" localSheetId="14">#REF!</definedName>
    <definedName name="CF_Dividends" localSheetId="4">#REF!</definedName>
    <definedName name="CF_Dividends" localSheetId="7">#REF!</definedName>
    <definedName name="CF_Dividends" localSheetId="9">#REF!</definedName>
    <definedName name="CF_Dividends">#REF!</definedName>
    <definedName name="CF_Intangibles" localSheetId="6">#REF!</definedName>
    <definedName name="CF_Intangibles" localSheetId="8">#REF!</definedName>
    <definedName name="CF_Intangibles" localSheetId="15">#REF!</definedName>
    <definedName name="CF_Intangibles" localSheetId="5">#REF!</definedName>
    <definedName name="CF_Intangibles" localSheetId="13">#REF!</definedName>
    <definedName name="CF_Intangibles" localSheetId="12">#REF!</definedName>
    <definedName name="CF_Intangibles" localSheetId="11">#REF!</definedName>
    <definedName name="CF_Intangibles" localSheetId="10">#REF!</definedName>
    <definedName name="CF_Intangibles" localSheetId="14">#REF!</definedName>
    <definedName name="CF_Intangibles" localSheetId="4">#REF!</definedName>
    <definedName name="CF_Intangibles" localSheetId="7">#REF!</definedName>
    <definedName name="CF_Intangibles" localSheetId="9">#REF!</definedName>
    <definedName name="CF_Intangibles">#REF!</definedName>
    <definedName name="CF_Inventories" localSheetId="6">#REF!</definedName>
    <definedName name="CF_Inventories" localSheetId="8">#REF!</definedName>
    <definedName name="CF_Inventories" localSheetId="15">#REF!</definedName>
    <definedName name="CF_Inventories" localSheetId="5">#REF!</definedName>
    <definedName name="CF_Inventories" localSheetId="13">#REF!</definedName>
    <definedName name="CF_Inventories" localSheetId="12">#REF!</definedName>
    <definedName name="CF_Inventories" localSheetId="11">#REF!</definedName>
    <definedName name="CF_Inventories" localSheetId="10">#REF!</definedName>
    <definedName name="CF_Inventories" localSheetId="14">#REF!</definedName>
    <definedName name="CF_Inventories" localSheetId="4">#REF!</definedName>
    <definedName name="CF_Inventories" localSheetId="7">#REF!</definedName>
    <definedName name="CF_Inventories" localSheetId="9">#REF!</definedName>
    <definedName name="CF_Inventories">#REF!</definedName>
    <definedName name="CF_Investments" localSheetId="6">#REF!</definedName>
    <definedName name="CF_Investments" localSheetId="8">#REF!</definedName>
    <definedName name="CF_Investments" localSheetId="15">#REF!</definedName>
    <definedName name="CF_Investments" localSheetId="5">#REF!</definedName>
    <definedName name="CF_Investments" localSheetId="13">#REF!</definedName>
    <definedName name="CF_Investments" localSheetId="12">#REF!</definedName>
    <definedName name="CF_Investments" localSheetId="11">#REF!</definedName>
    <definedName name="CF_Investments" localSheetId="10">#REF!</definedName>
    <definedName name="CF_Investments" localSheetId="14">#REF!</definedName>
    <definedName name="CF_Investments" localSheetId="4">#REF!</definedName>
    <definedName name="CF_Investments" localSheetId="7">#REF!</definedName>
    <definedName name="CF_Investments" localSheetId="9">#REF!</definedName>
    <definedName name="CF_Investments">#REF!</definedName>
    <definedName name="CF_LTDebt" localSheetId="6">#REF!</definedName>
    <definedName name="CF_LTDebt" localSheetId="8">#REF!</definedName>
    <definedName name="CF_LTDebt" localSheetId="15">#REF!</definedName>
    <definedName name="CF_LTDebt" localSheetId="5">#REF!</definedName>
    <definedName name="CF_LTDebt" localSheetId="13">#REF!</definedName>
    <definedName name="CF_LTDebt" localSheetId="12">#REF!</definedName>
    <definedName name="CF_LTDebt" localSheetId="11">#REF!</definedName>
    <definedName name="CF_LTDebt" localSheetId="10">#REF!</definedName>
    <definedName name="CF_LTDebt" localSheetId="14">#REF!</definedName>
    <definedName name="CF_LTDebt" localSheetId="4">#REF!</definedName>
    <definedName name="CF_LTDebt" localSheetId="7">#REF!</definedName>
    <definedName name="CF_LTDebt" localSheetId="9">#REF!</definedName>
    <definedName name="CF_LTDebt">#REF!</definedName>
    <definedName name="CF_NetIncome" localSheetId="6">#REF!</definedName>
    <definedName name="CF_NetIncome" localSheetId="8">#REF!</definedName>
    <definedName name="CF_NetIncome" localSheetId="15">#REF!</definedName>
    <definedName name="CF_NetIncome" localSheetId="5">#REF!</definedName>
    <definedName name="CF_NetIncome" localSheetId="13">#REF!</definedName>
    <definedName name="CF_NetIncome" localSheetId="12">#REF!</definedName>
    <definedName name="CF_NetIncome" localSheetId="11">#REF!</definedName>
    <definedName name="CF_NetIncome" localSheetId="10">#REF!</definedName>
    <definedName name="CF_NetIncome" localSheetId="14">#REF!</definedName>
    <definedName name="CF_NetIncome" localSheetId="4">#REF!</definedName>
    <definedName name="CF_NetIncome" localSheetId="7">#REF!</definedName>
    <definedName name="CF_NetIncome" localSheetId="9">#REF!</definedName>
    <definedName name="CF_NetIncome">#REF!</definedName>
    <definedName name="CF_Payables" localSheetId="6">#REF!</definedName>
    <definedName name="CF_Payables" localSheetId="8">#REF!</definedName>
    <definedName name="CF_Payables" localSheetId="15">#REF!</definedName>
    <definedName name="CF_Payables" localSheetId="5">#REF!</definedName>
    <definedName name="CF_Payables" localSheetId="13">#REF!</definedName>
    <definedName name="CF_Payables" localSheetId="12">#REF!</definedName>
    <definedName name="CF_Payables" localSheetId="11">#REF!</definedName>
    <definedName name="CF_Payables" localSheetId="10">#REF!</definedName>
    <definedName name="CF_Payables" localSheetId="14">#REF!</definedName>
    <definedName name="CF_Payables" localSheetId="4">#REF!</definedName>
    <definedName name="CF_Payables" localSheetId="7">#REF!</definedName>
    <definedName name="CF_Payables" localSheetId="9">#REF!</definedName>
    <definedName name="CF_Payables">#REF!</definedName>
    <definedName name="CF_PrepaidExpenses" localSheetId="6">#REF!</definedName>
    <definedName name="CF_PrepaidExpenses" localSheetId="8">#REF!</definedName>
    <definedName name="CF_PrepaidExpenses" localSheetId="15">#REF!</definedName>
    <definedName name="CF_PrepaidExpenses" localSheetId="5">#REF!</definedName>
    <definedName name="CF_PrepaidExpenses" localSheetId="13">#REF!</definedName>
    <definedName name="CF_PrepaidExpenses" localSheetId="12">#REF!</definedName>
    <definedName name="CF_PrepaidExpenses" localSheetId="11">#REF!</definedName>
    <definedName name="CF_PrepaidExpenses" localSheetId="10">#REF!</definedName>
    <definedName name="CF_PrepaidExpenses" localSheetId="14">#REF!</definedName>
    <definedName name="CF_PrepaidExpenses" localSheetId="4">#REF!</definedName>
    <definedName name="CF_PrepaidExpenses" localSheetId="7">#REF!</definedName>
    <definedName name="CF_PrepaidExpenses" localSheetId="9">#REF!</definedName>
    <definedName name="CF_PrepaidExpenses">#REF!</definedName>
    <definedName name="CF_Property" localSheetId="6">#REF!</definedName>
    <definedName name="CF_Property" localSheetId="8">#REF!</definedName>
    <definedName name="CF_Property" localSheetId="15">#REF!</definedName>
    <definedName name="CF_Property" localSheetId="5">#REF!</definedName>
    <definedName name="CF_Property" localSheetId="13">#REF!</definedName>
    <definedName name="CF_Property" localSheetId="12">#REF!</definedName>
    <definedName name="CF_Property" localSheetId="11">#REF!</definedName>
    <definedName name="CF_Property" localSheetId="10">#REF!</definedName>
    <definedName name="CF_Property" localSheetId="14">#REF!</definedName>
    <definedName name="CF_Property" localSheetId="4">#REF!</definedName>
    <definedName name="CF_Property" localSheetId="7">#REF!</definedName>
    <definedName name="CF_Property" localSheetId="9">#REF!</definedName>
    <definedName name="CF_Property">#REF!</definedName>
    <definedName name="CF_Receivables" localSheetId="6">#REF!</definedName>
    <definedName name="CF_Receivables" localSheetId="8">#REF!</definedName>
    <definedName name="CF_Receivables" localSheetId="15">#REF!</definedName>
    <definedName name="CF_Receivables" localSheetId="5">#REF!</definedName>
    <definedName name="CF_Receivables" localSheetId="13">#REF!</definedName>
    <definedName name="CF_Receivables" localSheetId="12">#REF!</definedName>
    <definedName name="CF_Receivables" localSheetId="11">#REF!</definedName>
    <definedName name="CF_Receivables" localSheetId="10">#REF!</definedName>
    <definedName name="CF_Receivables" localSheetId="14">#REF!</definedName>
    <definedName name="CF_Receivables" localSheetId="4">#REF!</definedName>
    <definedName name="CF_Receivables" localSheetId="7">#REF!</definedName>
    <definedName name="CF_Receivables" localSheetId="9">#REF!</definedName>
    <definedName name="CF_Receivables">#REF!</definedName>
    <definedName name="CF_Shares" localSheetId="6">#REF!</definedName>
    <definedName name="CF_Shares" localSheetId="8">#REF!</definedName>
    <definedName name="CF_Shares" localSheetId="15">#REF!</definedName>
    <definedName name="CF_Shares" localSheetId="5">#REF!</definedName>
    <definedName name="CF_Shares" localSheetId="13">#REF!</definedName>
    <definedName name="CF_Shares" localSheetId="12">#REF!</definedName>
    <definedName name="CF_Shares" localSheetId="11">#REF!</definedName>
    <definedName name="CF_Shares" localSheetId="10">#REF!</definedName>
    <definedName name="CF_Shares" localSheetId="14">#REF!</definedName>
    <definedName name="CF_Shares" localSheetId="4">#REF!</definedName>
    <definedName name="CF_Shares" localSheetId="7">#REF!</definedName>
    <definedName name="CF_Shares" localSheetId="9">#REF!</definedName>
    <definedName name="CF_Shares">#REF!</definedName>
    <definedName name="CF_Taxation" localSheetId="6">#REF!</definedName>
    <definedName name="CF_Taxation" localSheetId="8">#REF!</definedName>
    <definedName name="CF_Taxation" localSheetId="15">#REF!</definedName>
    <definedName name="CF_Taxation" localSheetId="5">#REF!</definedName>
    <definedName name="CF_Taxation" localSheetId="13">#REF!</definedName>
    <definedName name="CF_Taxation" localSheetId="12">#REF!</definedName>
    <definedName name="CF_Taxation" localSheetId="11">#REF!</definedName>
    <definedName name="CF_Taxation" localSheetId="10">#REF!</definedName>
    <definedName name="CF_Taxation" localSheetId="14">#REF!</definedName>
    <definedName name="CF_Taxation" localSheetId="4">#REF!</definedName>
    <definedName name="CF_Taxation" localSheetId="7">#REF!</definedName>
    <definedName name="CF_Taxation" localSheetId="9">#REF!</definedName>
    <definedName name="CF_Taxation">#REF!</definedName>
    <definedName name="CFSTATEMENT" localSheetId="6">#REF!</definedName>
    <definedName name="CFSTATEMENT" localSheetId="8">#REF!</definedName>
    <definedName name="CFSTATEMENT" localSheetId="15">#REF!</definedName>
    <definedName name="CFSTATEMENT" localSheetId="5">#REF!</definedName>
    <definedName name="CFSTATEMENT" localSheetId="13">#REF!</definedName>
    <definedName name="CFSTATEMENT" localSheetId="12">#REF!</definedName>
    <definedName name="CFSTATEMENT" localSheetId="11">#REF!</definedName>
    <definedName name="CFSTATEMENT" localSheetId="10">#REF!</definedName>
    <definedName name="CFSTATEMENT" localSheetId="14">#REF!</definedName>
    <definedName name="CFSTATEMENT" localSheetId="4">#REF!</definedName>
    <definedName name="CFSTATEMENT" localSheetId="7">#REF!</definedName>
    <definedName name="CFSTATEMENT" localSheetId="9">#REF!</definedName>
    <definedName name="CFSTATEMENT">#REF!</definedName>
    <definedName name="CGI_Chart_of_Accounts">'[42]KGC - Centerra GL Code Mapping'!$A$2:$D$102</definedName>
    <definedName name="CHF">91.92</definedName>
    <definedName name="cig">[43]Anlagevermögen!$A$1:$Z$29</definedName>
    <definedName name="ClDate">[44]Info!$G$6</definedName>
    <definedName name="client">'[29]F-2.1'!$A$1</definedName>
    <definedName name="ClientName">[32]SMSTemp!$B$3</definedName>
    <definedName name="Clients_Population_Total" localSheetId="6">#REF!</definedName>
    <definedName name="Clients_Population_Total" localSheetId="8">#REF!</definedName>
    <definedName name="Clients_Population_Total" localSheetId="15">#REF!</definedName>
    <definedName name="Clients_Population_Total" localSheetId="5">#REF!</definedName>
    <definedName name="Clients_Population_Total" localSheetId="13">#REF!</definedName>
    <definedName name="Clients_Population_Total" localSheetId="12">#REF!</definedName>
    <definedName name="Clients_Population_Total" localSheetId="11">#REF!</definedName>
    <definedName name="Clients_Population_Total" localSheetId="10">#REF!</definedName>
    <definedName name="Clients_Population_Total" localSheetId="14">#REF!</definedName>
    <definedName name="Clients_Population_Total" localSheetId="4">#REF!</definedName>
    <definedName name="Clients_Population_Total" localSheetId="7">#REF!</definedName>
    <definedName name="Clients_Population_Total" localSheetId="9">#REF!</definedName>
    <definedName name="Clients_Population_Total">#REF!</definedName>
    <definedName name="COA" localSheetId="6">#REF!</definedName>
    <definedName name="COA" localSheetId="8">#REF!</definedName>
    <definedName name="COA" localSheetId="15">#REF!</definedName>
    <definedName name="COA" localSheetId="5">#REF!</definedName>
    <definedName name="COA" localSheetId="13">#REF!</definedName>
    <definedName name="COA" localSheetId="12">#REF!</definedName>
    <definedName name="COA" localSheetId="11">#REF!</definedName>
    <definedName name="COA" localSheetId="10">#REF!</definedName>
    <definedName name="COA" localSheetId="14">#REF!</definedName>
    <definedName name="COA" localSheetId="4">#REF!</definedName>
    <definedName name="COA" localSheetId="7">#REF!</definedName>
    <definedName name="COA" localSheetId="9">#REF!</definedName>
    <definedName name="COA">#REF!</definedName>
    <definedName name="Code" localSheetId="6">#REF!</definedName>
    <definedName name="Code" localSheetId="8">#REF!</definedName>
    <definedName name="Code" localSheetId="15">#REF!</definedName>
    <definedName name="Code" localSheetId="5">#REF!</definedName>
    <definedName name="Code" localSheetId="13">#REF!</definedName>
    <definedName name="Code" localSheetId="12">#REF!</definedName>
    <definedName name="Code" localSheetId="11">#REF!</definedName>
    <definedName name="Code" localSheetId="10">#REF!</definedName>
    <definedName name="Code" localSheetId="14">#REF!</definedName>
    <definedName name="Code" localSheetId="4">#REF!</definedName>
    <definedName name="Code" localSheetId="7">#REF!</definedName>
    <definedName name="Code" localSheetId="9">#REF!</definedName>
    <definedName name="Code">#REF!</definedName>
    <definedName name="Code_rang1_1" localSheetId="6">#REF!</definedName>
    <definedName name="Code_rang1_1" localSheetId="8">#REF!</definedName>
    <definedName name="Code_rang1_1" localSheetId="15">#REF!</definedName>
    <definedName name="Code_rang1_1" localSheetId="5">#REF!</definedName>
    <definedName name="Code_rang1_1" localSheetId="13">#REF!</definedName>
    <definedName name="Code_rang1_1" localSheetId="12">#REF!</definedName>
    <definedName name="Code_rang1_1" localSheetId="11">#REF!</definedName>
    <definedName name="Code_rang1_1" localSheetId="10">#REF!</definedName>
    <definedName name="Code_rang1_1" localSheetId="14">#REF!</definedName>
    <definedName name="Code_rang1_1" localSheetId="4">#REF!</definedName>
    <definedName name="Code_rang1_1" localSheetId="7">#REF!</definedName>
    <definedName name="Code_rang1_1" localSheetId="9">#REF!</definedName>
    <definedName name="Code_rang1_1">#REF!</definedName>
    <definedName name="Code_rang1_2" localSheetId="6">#REF!</definedName>
    <definedName name="Code_rang1_2" localSheetId="8">#REF!</definedName>
    <definedName name="Code_rang1_2" localSheetId="15">#REF!</definedName>
    <definedName name="Code_rang1_2" localSheetId="5">#REF!</definedName>
    <definedName name="Code_rang1_2" localSheetId="13">#REF!</definedName>
    <definedName name="Code_rang1_2" localSheetId="12">#REF!</definedName>
    <definedName name="Code_rang1_2" localSheetId="11">#REF!</definedName>
    <definedName name="Code_rang1_2" localSheetId="10">#REF!</definedName>
    <definedName name="Code_rang1_2" localSheetId="14">#REF!</definedName>
    <definedName name="Code_rang1_2" localSheetId="4">#REF!</definedName>
    <definedName name="Code_rang1_2" localSheetId="7">#REF!</definedName>
    <definedName name="Code_rang1_2" localSheetId="9">#REF!</definedName>
    <definedName name="Code_rang1_2">#REF!</definedName>
    <definedName name="Code_rang1_3" localSheetId="6">#REF!</definedName>
    <definedName name="Code_rang1_3" localSheetId="8">#REF!</definedName>
    <definedName name="Code_rang1_3" localSheetId="15">#REF!</definedName>
    <definedName name="Code_rang1_3" localSheetId="5">#REF!</definedName>
    <definedName name="Code_rang1_3" localSheetId="13">#REF!</definedName>
    <definedName name="Code_rang1_3" localSheetId="12">#REF!</definedName>
    <definedName name="Code_rang1_3" localSheetId="11">#REF!</definedName>
    <definedName name="Code_rang1_3" localSheetId="10">#REF!</definedName>
    <definedName name="Code_rang1_3" localSheetId="14">#REF!</definedName>
    <definedName name="Code_rang1_3" localSheetId="4">#REF!</definedName>
    <definedName name="Code_rang1_3" localSheetId="7">#REF!</definedName>
    <definedName name="Code_rang1_3" localSheetId="9">#REF!</definedName>
    <definedName name="Code_rang1_3">#REF!</definedName>
    <definedName name="Code_rang1_4" localSheetId="6">#REF!</definedName>
    <definedName name="Code_rang1_4" localSheetId="8">#REF!</definedName>
    <definedName name="Code_rang1_4" localSheetId="15">#REF!</definedName>
    <definedName name="Code_rang1_4" localSheetId="5">#REF!</definedName>
    <definedName name="Code_rang1_4" localSheetId="13">#REF!</definedName>
    <definedName name="Code_rang1_4" localSheetId="12">#REF!</definedName>
    <definedName name="Code_rang1_4" localSheetId="11">#REF!</definedName>
    <definedName name="Code_rang1_4" localSheetId="10">#REF!</definedName>
    <definedName name="Code_rang1_4" localSheetId="14">#REF!</definedName>
    <definedName name="Code_rang1_4" localSheetId="4">#REF!</definedName>
    <definedName name="Code_rang1_4" localSheetId="7">#REF!</definedName>
    <definedName name="Code_rang1_4" localSheetId="9">#REF!</definedName>
    <definedName name="Code_rang1_4">#REF!</definedName>
    <definedName name="Code_rang1_5" localSheetId="6">#REF!</definedName>
    <definedName name="Code_rang1_5" localSheetId="8">#REF!</definedName>
    <definedName name="Code_rang1_5" localSheetId="15">#REF!</definedName>
    <definedName name="Code_rang1_5" localSheetId="5">#REF!</definedName>
    <definedName name="Code_rang1_5" localSheetId="13">#REF!</definedName>
    <definedName name="Code_rang1_5" localSheetId="12">#REF!</definedName>
    <definedName name="Code_rang1_5" localSheetId="11">#REF!</definedName>
    <definedName name="Code_rang1_5" localSheetId="10">#REF!</definedName>
    <definedName name="Code_rang1_5" localSheetId="14">#REF!</definedName>
    <definedName name="Code_rang1_5" localSheetId="4">#REF!</definedName>
    <definedName name="Code_rang1_5" localSheetId="7">#REF!</definedName>
    <definedName name="Code_rang1_5" localSheetId="9">#REF!</definedName>
    <definedName name="Code_rang1_5">#REF!</definedName>
    <definedName name="Code_rang1_6" localSheetId="6">#REF!</definedName>
    <definedName name="Code_rang1_6" localSheetId="8">#REF!</definedName>
    <definedName name="Code_rang1_6" localSheetId="15">#REF!</definedName>
    <definedName name="Code_rang1_6" localSheetId="5">#REF!</definedName>
    <definedName name="Code_rang1_6" localSheetId="13">#REF!</definedName>
    <definedName name="Code_rang1_6" localSheetId="12">#REF!</definedName>
    <definedName name="Code_rang1_6" localSheetId="11">#REF!</definedName>
    <definedName name="Code_rang1_6" localSheetId="10">#REF!</definedName>
    <definedName name="Code_rang1_6" localSheetId="14">#REF!</definedName>
    <definedName name="Code_rang1_6" localSheetId="4">#REF!</definedName>
    <definedName name="Code_rang1_6" localSheetId="7">#REF!</definedName>
    <definedName name="Code_rang1_6" localSheetId="9">#REF!</definedName>
    <definedName name="Code_rang1_6">#REF!</definedName>
    <definedName name="Code_rang1_7" localSheetId="6">#REF!</definedName>
    <definedName name="Code_rang1_7" localSheetId="8">#REF!</definedName>
    <definedName name="Code_rang1_7" localSheetId="15">#REF!</definedName>
    <definedName name="Code_rang1_7" localSheetId="5">#REF!</definedName>
    <definedName name="Code_rang1_7" localSheetId="13">#REF!</definedName>
    <definedName name="Code_rang1_7" localSheetId="12">#REF!</definedName>
    <definedName name="Code_rang1_7" localSheetId="11">#REF!</definedName>
    <definedName name="Code_rang1_7" localSheetId="10">#REF!</definedName>
    <definedName name="Code_rang1_7" localSheetId="14">#REF!</definedName>
    <definedName name="Code_rang1_7" localSheetId="4">#REF!</definedName>
    <definedName name="Code_rang1_7" localSheetId="7">#REF!</definedName>
    <definedName name="Code_rang1_7" localSheetId="9">#REF!</definedName>
    <definedName name="Code_rang1_7">#REF!</definedName>
    <definedName name="Code_rang1_8" localSheetId="6">#REF!</definedName>
    <definedName name="Code_rang1_8" localSheetId="8">#REF!</definedName>
    <definedName name="Code_rang1_8" localSheetId="15">#REF!</definedName>
    <definedName name="Code_rang1_8" localSheetId="5">#REF!</definedName>
    <definedName name="Code_rang1_8" localSheetId="13">#REF!</definedName>
    <definedName name="Code_rang1_8" localSheetId="12">#REF!</definedName>
    <definedName name="Code_rang1_8" localSheetId="11">#REF!</definedName>
    <definedName name="Code_rang1_8" localSheetId="10">#REF!</definedName>
    <definedName name="Code_rang1_8" localSheetId="14">#REF!</definedName>
    <definedName name="Code_rang1_8" localSheetId="4">#REF!</definedName>
    <definedName name="Code_rang1_8" localSheetId="7">#REF!</definedName>
    <definedName name="Code_rang1_8" localSheetId="9">#REF!</definedName>
    <definedName name="Code_rang1_8">#REF!</definedName>
    <definedName name="Code_rang2_2" localSheetId="6">#REF!</definedName>
    <definedName name="Code_rang2_2" localSheetId="8">#REF!</definedName>
    <definedName name="Code_rang2_2" localSheetId="15">#REF!</definedName>
    <definedName name="Code_rang2_2" localSheetId="5">#REF!</definedName>
    <definedName name="Code_rang2_2" localSheetId="13">#REF!</definedName>
    <definedName name="Code_rang2_2" localSheetId="12">#REF!</definedName>
    <definedName name="Code_rang2_2" localSheetId="11">#REF!</definedName>
    <definedName name="Code_rang2_2" localSheetId="10">#REF!</definedName>
    <definedName name="Code_rang2_2" localSheetId="14">#REF!</definedName>
    <definedName name="Code_rang2_2" localSheetId="4">#REF!</definedName>
    <definedName name="Code_rang2_2" localSheetId="7">#REF!</definedName>
    <definedName name="Code_rang2_2" localSheetId="9">#REF!</definedName>
    <definedName name="Code_rang2_2">#REF!</definedName>
    <definedName name="Code_rang2_3" localSheetId="6">#REF!</definedName>
    <definedName name="Code_rang2_3" localSheetId="8">#REF!</definedName>
    <definedName name="Code_rang2_3" localSheetId="15">#REF!</definedName>
    <definedName name="Code_rang2_3" localSheetId="5">#REF!</definedName>
    <definedName name="Code_rang2_3" localSheetId="13">#REF!</definedName>
    <definedName name="Code_rang2_3" localSheetId="12">#REF!</definedName>
    <definedName name="Code_rang2_3" localSheetId="11">#REF!</definedName>
    <definedName name="Code_rang2_3" localSheetId="10">#REF!</definedName>
    <definedName name="Code_rang2_3" localSheetId="14">#REF!</definedName>
    <definedName name="Code_rang2_3" localSheetId="4">#REF!</definedName>
    <definedName name="Code_rang2_3" localSheetId="7">#REF!</definedName>
    <definedName name="Code_rang2_3" localSheetId="9">#REF!</definedName>
    <definedName name="Code_rang2_3">#REF!</definedName>
    <definedName name="Code_rang2_4" localSheetId="6">#REF!</definedName>
    <definedName name="Code_rang2_4" localSheetId="8">#REF!</definedName>
    <definedName name="Code_rang2_4" localSheetId="15">#REF!</definedName>
    <definedName name="Code_rang2_4" localSheetId="5">#REF!</definedName>
    <definedName name="Code_rang2_4" localSheetId="13">#REF!</definedName>
    <definedName name="Code_rang2_4" localSheetId="12">#REF!</definedName>
    <definedName name="Code_rang2_4" localSheetId="11">#REF!</definedName>
    <definedName name="Code_rang2_4" localSheetId="10">#REF!</definedName>
    <definedName name="Code_rang2_4" localSheetId="14">#REF!</definedName>
    <definedName name="Code_rang2_4" localSheetId="4">#REF!</definedName>
    <definedName name="Code_rang2_4" localSheetId="7">#REF!</definedName>
    <definedName name="Code_rang2_4" localSheetId="9">#REF!</definedName>
    <definedName name="Code_rang2_4">#REF!</definedName>
    <definedName name="Code_rang2_5" localSheetId="6">#REF!</definedName>
    <definedName name="Code_rang2_5" localSheetId="8">#REF!</definedName>
    <definedName name="Code_rang2_5" localSheetId="15">#REF!</definedName>
    <definedName name="Code_rang2_5" localSheetId="5">#REF!</definedName>
    <definedName name="Code_rang2_5" localSheetId="13">#REF!</definedName>
    <definedName name="Code_rang2_5" localSheetId="12">#REF!</definedName>
    <definedName name="Code_rang2_5" localSheetId="11">#REF!</definedName>
    <definedName name="Code_rang2_5" localSheetId="10">#REF!</definedName>
    <definedName name="Code_rang2_5" localSheetId="14">#REF!</definedName>
    <definedName name="Code_rang2_5" localSheetId="4">#REF!</definedName>
    <definedName name="Code_rang2_5" localSheetId="7">#REF!</definedName>
    <definedName name="Code_rang2_5" localSheetId="9">#REF!</definedName>
    <definedName name="Code_rang2_5">#REF!</definedName>
    <definedName name="Code_rang2_6" localSheetId="6">#REF!</definedName>
    <definedName name="Code_rang2_6" localSheetId="8">#REF!</definedName>
    <definedName name="Code_rang2_6" localSheetId="15">#REF!</definedName>
    <definedName name="Code_rang2_6" localSheetId="5">#REF!</definedName>
    <definedName name="Code_rang2_6" localSheetId="13">#REF!</definedName>
    <definedName name="Code_rang2_6" localSheetId="12">#REF!</definedName>
    <definedName name="Code_rang2_6" localSheetId="11">#REF!</definedName>
    <definedName name="Code_rang2_6" localSheetId="10">#REF!</definedName>
    <definedName name="Code_rang2_6" localSheetId="14">#REF!</definedName>
    <definedName name="Code_rang2_6" localSheetId="4">#REF!</definedName>
    <definedName name="Code_rang2_6" localSheetId="7">#REF!</definedName>
    <definedName name="Code_rang2_6" localSheetId="9">#REF!</definedName>
    <definedName name="Code_rang2_6">#REF!</definedName>
    <definedName name="Code_rang2_7" localSheetId="6">#REF!</definedName>
    <definedName name="Code_rang2_7" localSheetId="8">#REF!</definedName>
    <definedName name="Code_rang2_7" localSheetId="15">#REF!</definedName>
    <definedName name="Code_rang2_7" localSheetId="5">#REF!</definedName>
    <definedName name="Code_rang2_7" localSheetId="13">#REF!</definedName>
    <definedName name="Code_rang2_7" localSheetId="12">#REF!</definedName>
    <definedName name="Code_rang2_7" localSheetId="11">#REF!</definedName>
    <definedName name="Code_rang2_7" localSheetId="10">#REF!</definedName>
    <definedName name="Code_rang2_7" localSheetId="14">#REF!</definedName>
    <definedName name="Code_rang2_7" localSheetId="4">#REF!</definedName>
    <definedName name="Code_rang2_7" localSheetId="7">#REF!</definedName>
    <definedName name="Code_rang2_7" localSheetId="9">#REF!</definedName>
    <definedName name="Code_rang2_7">#REF!</definedName>
    <definedName name="Code_rang2_8" localSheetId="6">#REF!</definedName>
    <definedName name="Code_rang2_8" localSheetId="8">#REF!</definedName>
    <definedName name="Code_rang2_8" localSheetId="15">#REF!</definedName>
    <definedName name="Code_rang2_8" localSheetId="5">#REF!</definedName>
    <definedName name="Code_rang2_8" localSheetId="13">#REF!</definedName>
    <definedName name="Code_rang2_8" localSheetId="12">#REF!</definedName>
    <definedName name="Code_rang2_8" localSheetId="11">#REF!</definedName>
    <definedName name="Code_rang2_8" localSheetId="10">#REF!</definedName>
    <definedName name="Code_rang2_8" localSheetId="14">#REF!</definedName>
    <definedName name="Code_rang2_8" localSheetId="4">#REF!</definedName>
    <definedName name="Code_rang2_8" localSheetId="7">#REF!</definedName>
    <definedName name="Code_rang2_8" localSheetId="9">#REF!</definedName>
    <definedName name="Code_rang2_8">#REF!</definedName>
    <definedName name="Code_rang3_3" localSheetId="6">#REF!</definedName>
    <definedName name="Code_rang3_3" localSheetId="8">#REF!</definedName>
    <definedName name="Code_rang3_3" localSheetId="15">#REF!</definedName>
    <definedName name="Code_rang3_3" localSheetId="5">#REF!</definedName>
    <definedName name="Code_rang3_3" localSheetId="13">#REF!</definedName>
    <definedName name="Code_rang3_3" localSheetId="12">#REF!</definedName>
    <definedName name="Code_rang3_3" localSheetId="11">#REF!</definedName>
    <definedName name="Code_rang3_3" localSheetId="10">#REF!</definedName>
    <definedName name="Code_rang3_3" localSheetId="14">#REF!</definedName>
    <definedName name="Code_rang3_3" localSheetId="4">#REF!</definedName>
    <definedName name="Code_rang3_3" localSheetId="7">#REF!</definedName>
    <definedName name="Code_rang3_3" localSheetId="9">#REF!</definedName>
    <definedName name="Code_rang3_3">#REF!</definedName>
    <definedName name="Code_rang3_4" localSheetId="6">#REF!</definedName>
    <definedName name="Code_rang3_4" localSheetId="8">#REF!</definedName>
    <definedName name="Code_rang3_4" localSheetId="15">#REF!</definedName>
    <definedName name="Code_rang3_4" localSheetId="5">#REF!</definedName>
    <definedName name="Code_rang3_4" localSheetId="13">#REF!</definedName>
    <definedName name="Code_rang3_4" localSheetId="12">#REF!</definedName>
    <definedName name="Code_rang3_4" localSheetId="11">#REF!</definedName>
    <definedName name="Code_rang3_4" localSheetId="10">#REF!</definedName>
    <definedName name="Code_rang3_4" localSheetId="14">#REF!</definedName>
    <definedName name="Code_rang3_4" localSheetId="4">#REF!</definedName>
    <definedName name="Code_rang3_4" localSheetId="7">#REF!</definedName>
    <definedName name="Code_rang3_4" localSheetId="9">#REF!</definedName>
    <definedName name="Code_rang3_4">#REF!</definedName>
    <definedName name="Code_rang3_5" localSheetId="6">#REF!</definedName>
    <definedName name="Code_rang3_5" localSheetId="8">#REF!</definedName>
    <definedName name="Code_rang3_5" localSheetId="15">#REF!</definedName>
    <definedName name="Code_rang3_5" localSheetId="5">#REF!</definedName>
    <definedName name="Code_rang3_5" localSheetId="13">#REF!</definedName>
    <definedName name="Code_rang3_5" localSheetId="12">#REF!</definedName>
    <definedName name="Code_rang3_5" localSheetId="11">#REF!</definedName>
    <definedName name="Code_rang3_5" localSheetId="10">#REF!</definedName>
    <definedName name="Code_rang3_5" localSheetId="14">#REF!</definedName>
    <definedName name="Code_rang3_5" localSheetId="4">#REF!</definedName>
    <definedName name="Code_rang3_5" localSheetId="7">#REF!</definedName>
    <definedName name="Code_rang3_5" localSheetId="9">#REF!</definedName>
    <definedName name="Code_rang3_5">#REF!</definedName>
    <definedName name="Code_rang3_6" localSheetId="6">#REF!</definedName>
    <definedName name="Code_rang3_6" localSheetId="8">#REF!</definedName>
    <definedName name="Code_rang3_6" localSheetId="15">#REF!</definedName>
    <definedName name="Code_rang3_6" localSheetId="5">#REF!</definedName>
    <definedName name="Code_rang3_6" localSheetId="13">#REF!</definedName>
    <definedName name="Code_rang3_6" localSheetId="12">#REF!</definedName>
    <definedName name="Code_rang3_6" localSheetId="11">#REF!</definedName>
    <definedName name="Code_rang3_6" localSheetId="10">#REF!</definedName>
    <definedName name="Code_rang3_6" localSheetId="14">#REF!</definedName>
    <definedName name="Code_rang3_6" localSheetId="4">#REF!</definedName>
    <definedName name="Code_rang3_6" localSheetId="7">#REF!</definedName>
    <definedName name="Code_rang3_6" localSheetId="9">#REF!</definedName>
    <definedName name="Code_rang3_6">#REF!</definedName>
    <definedName name="Code_rang3_7" localSheetId="6">#REF!</definedName>
    <definedName name="Code_rang3_7" localSheetId="8">#REF!</definedName>
    <definedName name="Code_rang3_7" localSheetId="15">#REF!</definedName>
    <definedName name="Code_rang3_7" localSheetId="5">#REF!</definedName>
    <definedName name="Code_rang3_7" localSheetId="13">#REF!</definedName>
    <definedName name="Code_rang3_7" localSheetId="12">#REF!</definedName>
    <definedName name="Code_rang3_7" localSheetId="11">#REF!</definedName>
    <definedName name="Code_rang3_7" localSheetId="10">#REF!</definedName>
    <definedName name="Code_rang3_7" localSheetId="14">#REF!</definedName>
    <definedName name="Code_rang3_7" localSheetId="4">#REF!</definedName>
    <definedName name="Code_rang3_7" localSheetId="7">#REF!</definedName>
    <definedName name="Code_rang3_7" localSheetId="9">#REF!</definedName>
    <definedName name="Code_rang3_7">#REF!</definedName>
    <definedName name="Code_rang3_8" localSheetId="6">#REF!</definedName>
    <definedName name="Code_rang3_8" localSheetId="8">#REF!</definedName>
    <definedName name="Code_rang3_8" localSheetId="15">#REF!</definedName>
    <definedName name="Code_rang3_8" localSheetId="5">#REF!</definedName>
    <definedName name="Code_rang3_8" localSheetId="13">#REF!</definedName>
    <definedName name="Code_rang3_8" localSheetId="12">#REF!</definedName>
    <definedName name="Code_rang3_8" localSheetId="11">#REF!</definedName>
    <definedName name="Code_rang3_8" localSheetId="10">#REF!</definedName>
    <definedName name="Code_rang3_8" localSheetId="14">#REF!</definedName>
    <definedName name="Code_rang3_8" localSheetId="4">#REF!</definedName>
    <definedName name="Code_rang3_8" localSheetId="7">#REF!</definedName>
    <definedName name="Code_rang3_8" localSheetId="9">#REF!</definedName>
    <definedName name="Code_rang3_8">#REF!</definedName>
    <definedName name="Code_rang4_4" localSheetId="6">#REF!</definedName>
    <definedName name="Code_rang4_4" localSheetId="8">#REF!</definedName>
    <definedName name="Code_rang4_4" localSheetId="15">#REF!</definedName>
    <definedName name="Code_rang4_4" localSheetId="5">#REF!</definedName>
    <definedName name="Code_rang4_4" localSheetId="13">#REF!</definedName>
    <definedName name="Code_rang4_4" localSheetId="12">#REF!</definedName>
    <definedName name="Code_rang4_4" localSheetId="11">#REF!</definedName>
    <definedName name="Code_rang4_4" localSheetId="10">#REF!</definedName>
    <definedName name="Code_rang4_4" localSheetId="14">#REF!</definedName>
    <definedName name="Code_rang4_4" localSheetId="4">#REF!</definedName>
    <definedName name="Code_rang4_4" localSheetId="7">#REF!</definedName>
    <definedName name="Code_rang4_4" localSheetId="9">#REF!</definedName>
    <definedName name="Code_rang4_4">#REF!</definedName>
    <definedName name="Code_rang4_5" localSheetId="6">#REF!</definedName>
    <definedName name="Code_rang4_5" localSheetId="8">#REF!</definedName>
    <definedName name="Code_rang4_5" localSheetId="15">#REF!</definedName>
    <definedName name="Code_rang4_5" localSheetId="5">#REF!</definedName>
    <definedName name="Code_rang4_5" localSheetId="13">#REF!</definedName>
    <definedName name="Code_rang4_5" localSheetId="12">#REF!</definedName>
    <definedName name="Code_rang4_5" localSheetId="11">#REF!</definedName>
    <definedName name="Code_rang4_5" localSheetId="10">#REF!</definedName>
    <definedName name="Code_rang4_5" localSheetId="14">#REF!</definedName>
    <definedName name="Code_rang4_5" localSheetId="4">#REF!</definedName>
    <definedName name="Code_rang4_5" localSheetId="7">#REF!</definedName>
    <definedName name="Code_rang4_5" localSheetId="9">#REF!</definedName>
    <definedName name="Code_rang4_5">#REF!</definedName>
    <definedName name="Code_rang4_6" localSheetId="6">#REF!</definedName>
    <definedName name="Code_rang4_6" localSheetId="8">#REF!</definedName>
    <definedName name="Code_rang4_6" localSheetId="15">#REF!</definedName>
    <definedName name="Code_rang4_6" localSheetId="5">#REF!</definedName>
    <definedName name="Code_rang4_6" localSheetId="13">#REF!</definedName>
    <definedName name="Code_rang4_6" localSheetId="12">#REF!</definedName>
    <definedName name="Code_rang4_6" localSheetId="11">#REF!</definedName>
    <definedName name="Code_rang4_6" localSheetId="10">#REF!</definedName>
    <definedName name="Code_rang4_6" localSheetId="14">#REF!</definedName>
    <definedName name="Code_rang4_6" localSheetId="4">#REF!</definedName>
    <definedName name="Code_rang4_6" localSheetId="7">#REF!</definedName>
    <definedName name="Code_rang4_6" localSheetId="9">#REF!</definedName>
    <definedName name="Code_rang4_6">#REF!</definedName>
    <definedName name="Code_rang4_7" localSheetId="6">#REF!</definedName>
    <definedName name="Code_rang4_7" localSheetId="8">#REF!</definedName>
    <definedName name="Code_rang4_7" localSheetId="15">#REF!</definedName>
    <definedName name="Code_rang4_7" localSheetId="5">#REF!</definedName>
    <definedName name="Code_rang4_7" localSheetId="13">#REF!</definedName>
    <definedName name="Code_rang4_7" localSheetId="12">#REF!</definedName>
    <definedName name="Code_rang4_7" localSheetId="11">#REF!</definedName>
    <definedName name="Code_rang4_7" localSheetId="10">#REF!</definedName>
    <definedName name="Code_rang4_7" localSheetId="14">#REF!</definedName>
    <definedName name="Code_rang4_7" localSheetId="4">#REF!</definedName>
    <definedName name="Code_rang4_7" localSheetId="7">#REF!</definedName>
    <definedName name="Code_rang4_7" localSheetId="9">#REF!</definedName>
    <definedName name="Code_rang4_7">#REF!</definedName>
    <definedName name="Code_rang4_8" localSheetId="6">#REF!</definedName>
    <definedName name="Code_rang4_8" localSheetId="8">#REF!</definedName>
    <definedName name="Code_rang4_8" localSheetId="15">#REF!</definedName>
    <definedName name="Code_rang4_8" localSheetId="5">#REF!</definedName>
    <definedName name="Code_rang4_8" localSheetId="13">#REF!</definedName>
    <definedName name="Code_rang4_8" localSheetId="12">#REF!</definedName>
    <definedName name="Code_rang4_8" localSheetId="11">#REF!</definedName>
    <definedName name="Code_rang4_8" localSheetId="10">#REF!</definedName>
    <definedName name="Code_rang4_8" localSheetId="14">#REF!</definedName>
    <definedName name="Code_rang4_8" localSheetId="4">#REF!</definedName>
    <definedName name="Code_rang4_8" localSheetId="7">#REF!</definedName>
    <definedName name="Code_rang4_8" localSheetId="9">#REF!</definedName>
    <definedName name="Code_rang4_8">#REF!</definedName>
    <definedName name="Code_rang5_5" localSheetId="6">#REF!</definedName>
    <definedName name="Code_rang5_5" localSheetId="8">#REF!</definedName>
    <definedName name="Code_rang5_5" localSheetId="15">#REF!</definedName>
    <definedName name="Code_rang5_5" localSheetId="5">#REF!</definedName>
    <definedName name="Code_rang5_5" localSheetId="13">#REF!</definedName>
    <definedName name="Code_rang5_5" localSheetId="12">#REF!</definedName>
    <definedName name="Code_rang5_5" localSheetId="11">#REF!</definedName>
    <definedName name="Code_rang5_5" localSheetId="10">#REF!</definedName>
    <definedName name="Code_rang5_5" localSheetId="14">#REF!</definedName>
    <definedName name="Code_rang5_5" localSheetId="4">#REF!</definedName>
    <definedName name="Code_rang5_5" localSheetId="7">#REF!</definedName>
    <definedName name="Code_rang5_5" localSheetId="9">#REF!</definedName>
    <definedName name="Code_rang5_5">#REF!</definedName>
    <definedName name="Code_rang5_6" localSheetId="6">#REF!</definedName>
    <definedName name="Code_rang5_6" localSheetId="8">#REF!</definedName>
    <definedName name="Code_rang5_6" localSheetId="15">#REF!</definedName>
    <definedName name="Code_rang5_6" localSheetId="5">#REF!</definedName>
    <definedName name="Code_rang5_6" localSheetId="13">#REF!</definedName>
    <definedName name="Code_rang5_6" localSheetId="12">#REF!</definedName>
    <definedName name="Code_rang5_6" localSheetId="11">#REF!</definedName>
    <definedName name="Code_rang5_6" localSheetId="10">#REF!</definedName>
    <definedName name="Code_rang5_6" localSheetId="14">#REF!</definedName>
    <definedName name="Code_rang5_6" localSheetId="4">#REF!</definedName>
    <definedName name="Code_rang5_6" localSheetId="7">#REF!</definedName>
    <definedName name="Code_rang5_6" localSheetId="9">#REF!</definedName>
    <definedName name="Code_rang5_6">#REF!</definedName>
    <definedName name="Code_rang5_7" localSheetId="6">#REF!</definedName>
    <definedName name="Code_rang5_7" localSheetId="8">#REF!</definedName>
    <definedName name="Code_rang5_7" localSheetId="15">#REF!</definedName>
    <definedName name="Code_rang5_7" localSheetId="5">#REF!</definedName>
    <definedName name="Code_rang5_7" localSheetId="13">#REF!</definedName>
    <definedName name="Code_rang5_7" localSheetId="12">#REF!</definedName>
    <definedName name="Code_rang5_7" localSheetId="11">#REF!</definedName>
    <definedName name="Code_rang5_7" localSheetId="10">#REF!</definedName>
    <definedName name="Code_rang5_7" localSheetId="14">#REF!</definedName>
    <definedName name="Code_rang5_7" localSheetId="4">#REF!</definedName>
    <definedName name="Code_rang5_7" localSheetId="7">#REF!</definedName>
    <definedName name="Code_rang5_7" localSheetId="9">#REF!</definedName>
    <definedName name="Code_rang5_7">#REF!</definedName>
    <definedName name="Code_rang5_8" localSheetId="6">#REF!</definedName>
    <definedName name="Code_rang5_8" localSheetId="8">#REF!</definedName>
    <definedName name="Code_rang5_8" localSheetId="15">#REF!</definedName>
    <definedName name="Code_rang5_8" localSheetId="5">#REF!</definedName>
    <definedName name="Code_rang5_8" localSheetId="13">#REF!</definedName>
    <definedName name="Code_rang5_8" localSheetId="12">#REF!</definedName>
    <definedName name="Code_rang5_8" localSheetId="11">#REF!</definedName>
    <definedName name="Code_rang5_8" localSheetId="10">#REF!</definedName>
    <definedName name="Code_rang5_8" localSheetId="14">#REF!</definedName>
    <definedName name="Code_rang5_8" localSheetId="4">#REF!</definedName>
    <definedName name="Code_rang5_8" localSheetId="7">#REF!</definedName>
    <definedName name="Code_rang5_8" localSheetId="9">#REF!</definedName>
    <definedName name="Code_rang5_8">#REF!</definedName>
    <definedName name="Code_rang6_6" localSheetId="6">#REF!</definedName>
    <definedName name="Code_rang6_6" localSheetId="8">#REF!</definedName>
    <definedName name="Code_rang6_6" localSheetId="15">#REF!</definedName>
    <definedName name="Code_rang6_6" localSheetId="5">#REF!</definedName>
    <definedName name="Code_rang6_6" localSheetId="13">#REF!</definedName>
    <definedName name="Code_rang6_6" localSheetId="12">#REF!</definedName>
    <definedName name="Code_rang6_6" localSheetId="11">#REF!</definedName>
    <definedName name="Code_rang6_6" localSheetId="10">#REF!</definedName>
    <definedName name="Code_rang6_6" localSheetId="14">#REF!</definedName>
    <definedName name="Code_rang6_6" localSheetId="4">#REF!</definedName>
    <definedName name="Code_rang6_6" localSheetId="7">#REF!</definedName>
    <definedName name="Code_rang6_6" localSheetId="9">#REF!</definedName>
    <definedName name="Code_rang6_6">#REF!</definedName>
    <definedName name="Code_rang6_7" localSheetId="6">#REF!</definedName>
    <definedName name="Code_rang6_7" localSheetId="8">#REF!</definedName>
    <definedName name="Code_rang6_7" localSheetId="15">#REF!</definedName>
    <definedName name="Code_rang6_7" localSheetId="5">#REF!</definedName>
    <definedName name="Code_rang6_7" localSheetId="13">#REF!</definedName>
    <definedName name="Code_rang6_7" localSheetId="12">#REF!</definedName>
    <definedName name="Code_rang6_7" localSheetId="11">#REF!</definedName>
    <definedName name="Code_rang6_7" localSheetId="10">#REF!</definedName>
    <definedName name="Code_rang6_7" localSheetId="14">#REF!</definedName>
    <definedName name="Code_rang6_7" localSheetId="4">#REF!</definedName>
    <definedName name="Code_rang6_7" localSheetId="7">#REF!</definedName>
    <definedName name="Code_rang6_7" localSheetId="9">#REF!</definedName>
    <definedName name="Code_rang6_7">#REF!</definedName>
    <definedName name="Code_rang6_8" localSheetId="6">#REF!</definedName>
    <definedName name="Code_rang6_8" localSheetId="8">#REF!</definedName>
    <definedName name="Code_rang6_8" localSheetId="15">#REF!</definedName>
    <definedName name="Code_rang6_8" localSheetId="5">#REF!</definedName>
    <definedName name="Code_rang6_8" localSheetId="13">#REF!</definedName>
    <definedName name="Code_rang6_8" localSheetId="12">#REF!</definedName>
    <definedName name="Code_rang6_8" localSheetId="11">#REF!</definedName>
    <definedName name="Code_rang6_8" localSheetId="10">#REF!</definedName>
    <definedName name="Code_rang6_8" localSheetId="14">#REF!</definedName>
    <definedName name="Code_rang6_8" localSheetId="4">#REF!</definedName>
    <definedName name="Code_rang6_8" localSheetId="7">#REF!</definedName>
    <definedName name="Code_rang6_8" localSheetId="9">#REF!</definedName>
    <definedName name="Code_rang6_8">#REF!</definedName>
    <definedName name="Code_rang7_7" localSheetId="6">#REF!</definedName>
    <definedName name="Code_rang7_7" localSheetId="8">#REF!</definedName>
    <definedName name="Code_rang7_7" localSheetId="15">#REF!</definedName>
    <definedName name="Code_rang7_7" localSheetId="5">#REF!</definedName>
    <definedName name="Code_rang7_7" localSheetId="13">#REF!</definedName>
    <definedName name="Code_rang7_7" localSheetId="12">#REF!</definedName>
    <definedName name="Code_rang7_7" localSheetId="11">#REF!</definedName>
    <definedName name="Code_rang7_7" localSheetId="10">#REF!</definedName>
    <definedName name="Code_rang7_7" localSheetId="14">#REF!</definedName>
    <definedName name="Code_rang7_7" localSheetId="4">#REF!</definedName>
    <definedName name="Code_rang7_7" localSheetId="7">#REF!</definedName>
    <definedName name="Code_rang7_7" localSheetId="9">#REF!</definedName>
    <definedName name="Code_rang7_7">#REF!</definedName>
    <definedName name="Code_rang7_8" localSheetId="6">#REF!</definedName>
    <definedName name="Code_rang7_8" localSheetId="8">#REF!</definedName>
    <definedName name="Code_rang7_8" localSheetId="15">#REF!</definedName>
    <definedName name="Code_rang7_8" localSheetId="5">#REF!</definedName>
    <definedName name="Code_rang7_8" localSheetId="13">#REF!</definedName>
    <definedName name="Code_rang7_8" localSheetId="12">#REF!</definedName>
    <definedName name="Code_rang7_8" localSheetId="11">#REF!</definedName>
    <definedName name="Code_rang7_8" localSheetId="10">#REF!</definedName>
    <definedName name="Code_rang7_8" localSheetId="14">#REF!</definedName>
    <definedName name="Code_rang7_8" localSheetId="4">#REF!</definedName>
    <definedName name="Code_rang7_8" localSheetId="7">#REF!</definedName>
    <definedName name="Code_rang7_8" localSheetId="9">#REF!</definedName>
    <definedName name="Code_rang7_8">#REF!</definedName>
    <definedName name="Code_rang8_8" localSheetId="6">#REF!</definedName>
    <definedName name="Code_rang8_8" localSheetId="8">#REF!</definedName>
    <definedName name="Code_rang8_8" localSheetId="15">#REF!</definedName>
    <definedName name="Code_rang8_8" localSheetId="5">#REF!</definedName>
    <definedName name="Code_rang8_8" localSheetId="13">#REF!</definedName>
    <definedName name="Code_rang8_8" localSheetId="12">#REF!</definedName>
    <definedName name="Code_rang8_8" localSheetId="11">#REF!</definedName>
    <definedName name="Code_rang8_8" localSheetId="10">#REF!</definedName>
    <definedName name="Code_rang8_8" localSheetId="14">#REF!</definedName>
    <definedName name="Code_rang8_8" localSheetId="4">#REF!</definedName>
    <definedName name="Code_rang8_8" localSheetId="7">#REF!</definedName>
    <definedName name="Code_rang8_8" localSheetId="9">#REF!</definedName>
    <definedName name="Code_rang8_8">#REF!</definedName>
    <definedName name="codes_calc">'[45]Codes calculation'!$B$3:$I$2108</definedName>
    <definedName name="COGS" localSheetId="6">[46]IS!#REF!</definedName>
    <definedName name="COGS" localSheetId="8">[46]IS!#REF!</definedName>
    <definedName name="COGS" localSheetId="15">[46]IS!#REF!</definedName>
    <definedName name="COGS" localSheetId="5">[46]IS!#REF!</definedName>
    <definedName name="COGS" localSheetId="13">[46]IS!#REF!</definedName>
    <definedName name="COGS" localSheetId="12">[46]IS!#REF!</definedName>
    <definedName name="COGS" localSheetId="11">[46]IS!#REF!</definedName>
    <definedName name="COGS" localSheetId="10">[46]IS!#REF!</definedName>
    <definedName name="COGS" localSheetId="14">[46]IS!#REF!</definedName>
    <definedName name="COGS" localSheetId="4">[46]IS!#REF!</definedName>
    <definedName name="COGS" localSheetId="7">[46]IS!#REF!</definedName>
    <definedName name="COGS" localSheetId="9">[46]IS!#REF!</definedName>
    <definedName name="COGS">[46]IS!#REF!</definedName>
    <definedName name="common" localSheetId="6">#REF!</definedName>
    <definedName name="common" localSheetId="8">#REF!</definedName>
    <definedName name="common" localSheetId="15">#REF!</definedName>
    <definedName name="common" localSheetId="5">#REF!</definedName>
    <definedName name="common" localSheetId="13">#REF!</definedName>
    <definedName name="common" localSheetId="12">#REF!</definedName>
    <definedName name="common" localSheetId="11">#REF!</definedName>
    <definedName name="common" localSheetId="10">#REF!</definedName>
    <definedName name="common" localSheetId="14">#REF!</definedName>
    <definedName name="common" localSheetId="4">#REF!</definedName>
    <definedName name="common" localSheetId="7">#REF!</definedName>
    <definedName name="common" localSheetId="9">#REF!</definedName>
    <definedName name="common">#REF!</definedName>
    <definedName name="Company">[47]Pilot!$B$2</definedName>
    <definedName name="CompName">[44]Info!$F$2</definedName>
    <definedName name="Computed_Sample_Population_Total" localSheetId="6">#REF!</definedName>
    <definedName name="Computed_Sample_Population_Total" localSheetId="8">#REF!</definedName>
    <definedName name="Computed_Sample_Population_Total" localSheetId="15">#REF!</definedName>
    <definedName name="Computed_Sample_Population_Total" localSheetId="5">#REF!</definedName>
    <definedName name="Computed_Sample_Population_Total" localSheetId="13">#REF!</definedName>
    <definedName name="Computed_Sample_Population_Total" localSheetId="12">#REF!</definedName>
    <definedName name="Computed_Sample_Population_Total" localSheetId="11">#REF!</definedName>
    <definedName name="Computed_Sample_Population_Total" localSheetId="10">#REF!</definedName>
    <definedName name="Computed_Sample_Population_Total" localSheetId="14">#REF!</definedName>
    <definedName name="Computed_Sample_Population_Total" localSheetId="4">#REF!</definedName>
    <definedName name="Computed_Sample_Population_Total" localSheetId="7">#REF!</definedName>
    <definedName name="Computed_Sample_Population_Total" localSheetId="9">#REF!</definedName>
    <definedName name="Computed_Sample_Population_Total">#REF!</definedName>
    <definedName name="ComTUMAR">[48]Const!$D$14</definedName>
    <definedName name="conect_name" localSheetId="6">#REF!</definedName>
    <definedName name="conect_name" localSheetId="8">#REF!</definedName>
    <definedName name="conect_name" localSheetId="15">#REF!</definedName>
    <definedName name="conect_name" localSheetId="5">#REF!</definedName>
    <definedName name="conect_name" localSheetId="13">#REF!</definedName>
    <definedName name="conect_name" localSheetId="12">#REF!</definedName>
    <definedName name="conect_name" localSheetId="11">#REF!</definedName>
    <definedName name="conect_name" localSheetId="10">#REF!</definedName>
    <definedName name="conect_name" localSheetId="14">#REF!</definedName>
    <definedName name="conect_name" localSheetId="4">#REF!</definedName>
    <definedName name="conect_name" localSheetId="7">#REF!</definedName>
    <definedName name="conect_name" localSheetId="9">#REF!</definedName>
    <definedName name="conect_name">#REF!</definedName>
    <definedName name="connect_name" localSheetId="6">#REF!</definedName>
    <definedName name="connect_name" localSheetId="8">#REF!</definedName>
    <definedName name="connect_name" localSheetId="15">#REF!</definedName>
    <definedName name="connect_name" localSheetId="5">#REF!</definedName>
    <definedName name="connect_name" localSheetId="13">#REF!</definedName>
    <definedName name="connect_name" localSheetId="12">#REF!</definedName>
    <definedName name="connect_name" localSheetId="11">#REF!</definedName>
    <definedName name="connect_name" localSheetId="10">#REF!</definedName>
    <definedName name="connect_name" localSheetId="14">#REF!</definedName>
    <definedName name="connect_name" localSheetId="4">#REF!</definedName>
    <definedName name="connect_name" localSheetId="7">#REF!</definedName>
    <definedName name="connect_name" localSheetId="9">#REF!</definedName>
    <definedName name="connect_name">#REF!</definedName>
    <definedName name="copy">#N/A</definedName>
    <definedName name="copy1">#N/A</definedName>
    <definedName name="copy1234">#N/A</definedName>
    <definedName name="cost" localSheetId="6">#REF!</definedName>
    <definedName name="cost" localSheetId="8">#REF!</definedName>
    <definedName name="cost" localSheetId="15">#REF!</definedName>
    <definedName name="cost" localSheetId="5">#REF!</definedName>
    <definedName name="cost" localSheetId="13">#REF!</definedName>
    <definedName name="cost" localSheetId="12">#REF!</definedName>
    <definedName name="cost" localSheetId="11">#REF!</definedName>
    <definedName name="cost" localSheetId="10">#REF!</definedName>
    <definedName name="cost" localSheetId="14">#REF!</definedName>
    <definedName name="cost" localSheetId="4">#REF!</definedName>
    <definedName name="cost" localSheetId="7">#REF!</definedName>
    <definedName name="cost" localSheetId="9">#REF!</definedName>
    <definedName name="cost">#REF!</definedName>
    <definedName name="count">'[49]G-40'!$B$26:$B$31</definedName>
    <definedName name="country">[50]misc!$B$1</definedName>
    <definedName name="cr_f700_________________" localSheetId="6">#REF!</definedName>
    <definedName name="cr_f700_________________" localSheetId="8">#REF!</definedName>
    <definedName name="cr_f700_________________" localSheetId="15">#REF!</definedName>
    <definedName name="cr_f700_________________" localSheetId="5">#REF!</definedName>
    <definedName name="cr_f700_________________" localSheetId="13">#REF!</definedName>
    <definedName name="cr_f700_________________" localSheetId="12">#REF!</definedName>
    <definedName name="cr_f700_________________" localSheetId="11">#REF!</definedName>
    <definedName name="cr_f700_________________" localSheetId="10">#REF!</definedName>
    <definedName name="cr_f700_________________" localSheetId="14">#REF!</definedName>
    <definedName name="cr_f700_________________" localSheetId="4">#REF!</definedName>
    <definedName name="cr_f700_________________" localSheetId="7">#REF!</definedName>
    <definedName name="cr_f700_________________" localSheetId="9">#REF!</definedName>
    <definedName name="cr_f700_________________">#REF!</definedName>
    <definedName name="craig" localSheetId="6">#REF!</definedName>
    <definedName name="craig" localSheetId="8">#REF!</definedName>
    <definedName name="craig" localSheetId="15">#REF!</definedName>
    <definedName name="craig" localSheetId="5">#REF!</definedName>
    <definedName name="craig" localSheetId="13">#REF!</definedName>
    <definedName name="craig" localSheetId="12">#REF!</definedName>
    <definedName name="craig" localSheetId="11">#REF!</definedName>
    <definedName name="craig" localSheetId="10">#REF!</definedName>
    <definedName name="craig" localSheetId="14">#REF!</definedName>
    <definedName name="craig" localSheetId="4">#REF!</definedName>
    <definedName name="craig" localSheetId="7">#REF!</definedName>
    <definedName name="craig" localSheetId="9">#REF!</definedName>
    <definedName name="craig">#REF!</definedName>
    <definedName name="crkf" localSheetId="6" hidden="1">{#N/A,#N/A,FALSE,"Aging Summary";#N/A,#N/A,FALSE,"Ratio Analysis";#N/A,#N/A,FALSE,"Test 120 Day Accts";#N/A,#N/A,FALSE,"Tickmarks"}</definedName>
    <definedName name="crkf" localSheetId="8" hidden="1">{#N/A,#N/A,FALSE,"Aging Summary";#N/A,#N/A,FALSE,"Ratio Analysis";#N/A,#N/A,FALSE,"Test 120 Day Accts";#N/A,#N/A,FALSE,"Tickmarks"}</definedName>
    <definedName name="crkf" localSheetId="15" hidden="1">{#N/A,#N/A,FALSE,"Aging Summary";#N/A,#N/A,FALSE,"Ratio Analysis";#N/A,#N/A,FALSE,"Test 120 Day Accts";#N/A,#N/A,FALSE,"Tickmarks"}</definedName>
    <definedName name="crkf" localSheetId="5" hidden="1">{#N/A,#N/A,FALSE,"Aging Summary";#N/A,#N/A,FALSE,"Ratio Analysis";#N/A,#N/A,FALSE,"Test 120 Day Accts";#N/A,#N/A,FALSE,"Tickmarks"}</definedName>
    <definedName name="crkf" localSheetId="13" hidden="1">{#N/A,#N/A,FALSE,"Aging Summary";#N/A,#N/A,FALSE,"Ratio Analysis";#N/A,#N/A,FALSE,"Test 120 Day Accts";#N/A,#N/A,FALSE,"Tickmarks"}</definedName>
    <definedName name="crkf" localSheetId="12" hidden="1">{#N/A,#N/A,FALSE,"Aging Summary";#N/A,#N/A,FALSE,"Ratio Analysis";#N/A,#N/A,FALSE,"Test 120 Day Accts";#N/A,#N/A,FALSE,"Tickmarks"}</definedName>
    <definedName name="crkf" localSheetId="11" hidden="1">{#N/A,#N/A,FALSE,"Aging Summary";#N/A,#N/A,FALSE,"Ratio Analysis";#N/A,#N/A,FALSE,"Test 120 Day Accts";#N/A,#N/A,FALSE,"Tickmarks"}</definedName>
    <definedName name="crkf" localSheetId="10" hidden="1">{#N/A,#N/A,FALSE,"Aging Summary";#N/A,#N/A,FALSE,"Ratio Analysis";#N/A,#N/A,FALSE,"Test 120 Day Accts";#N/A,#N/A,FALSE,"Tickmarks"}</definedName>
    <definedName name="crkf" localSheetId="14" hidden="1">{#N/A,#N/A,FALSE,"Aging Summary";#N/A,#N/A,FALSE,"Ratio Analysis";#N/A,#N/A,FALSE,"Test 120 Day Accts";#N/A,#N/A,FALSE,"Tickmarks"}</definedName>
    <definedName name="crkf" localSheetId="4" hidden="1">{#N/A,#N/A,FALSE,"Aging Summary";#N/A,#N/A,FALSE,"Ratio Analysis";#N/A,#N/A,FALSE,"Test 120 Day Accts";#N/A,#N/A,FALSE,"Tickmarks"}</definedName>
    <definedName name="crkf" localSheetId="7" hidden="1">{#N/A,#N/A,FALSE,"Aging Summary";#N/A,#N/A,FALSE,"Ratio Analysis";#N/A,#N/A,FALSE,"Test 120 Day Accts";#N/A,#N/A,FALSE,"Tickmarks"}</definedName>
    <definedName name="crkf" localSheetId="9" hidden="1">{#N/A,#N/A,FALSE,"Aging Summary";#N/A,#N/A,FALSE,"Ratio Analysis";#N/A,#N/A,FALSE,"Test 120 Day Accts";#N/A,#N/A,FALSE,"Tickmarks"}</definedName>
    <definedName name="crkf" hidden="1">{#N/A,#N/A,FALSE,"Aging Summary";#N/A,#N/A,FALSE,"Ratio Analysis";#N/A,#N/A,FALSE,"Test 120 Day Accts";#N/A,#N/A,FALSE,"Tickmarks"}</definedName>
    <definedName name="csDesignMode">1</definedName>
    <definedName name="currency">[50]misc!$B$2</definedName>
    <definedName name="Current" localSheetId="6">#REF!</definedName>
    <definedName name="Current" localSheetId="8">#REF!</definedName>
    <definedName name="Current" localSheetId="15">#REF!</definedName>
    <definedName name="Current" localSheetId="5">#REF!</definedName>
    <definedName name="Current" localSheetId="13">#REF!</definedName>
    <definedName name="Current" localSheetId="12">#REF!</definedName>
    <definedName name="Current" localSheetId="11">#REF!</definedName>
    <definedName name="Current" localSheetId="10">#REF!</definedName>
    <definedName name="Current" localSheetId="14">#REF!</definedName>
    <definedName name="Current" localSheetId="4">#REF!</definedName>
    <definedName name="Current" localSheetId="7">#REF!</definedName>
    <definedName name="Current" localSheetId="9">#REF!</definedName>
    <definedName name="Current">#REF!</definedName>
    <definedName name="cv" hidden="1">'[4]Prelim Cost'!$B$33:$L$33</definedName>
    <definedName name="CY_Accounts_Receivable" localSheetId="6">#REF!</definedName>
    <definedName name="CY_Accounts_Receivable" localSheetId="8">#REF!</definedName>
    <definedName name="CY_Accounts_Receivable" localSheetId="15">#REF!</definedName>
    <definedName name="CY_Accounts_Receivable" localSheetId="5">#REF!</definedName>
    <definedName name="CY_Accounts_Receivable" localSheetId="13">#REF!</definedName>
    <definedName name="CY_Accounts_Receivable" localSheetId="12">#REF!</definedName>
    <definedName name="CY_Accounts_Receivable" localSheetId="11">#REF!</definedName>
    <definedName name="CY_Accounts_Receivable" localSheetId="10">#REF!</definedName>
    <definedName name="CY_Accounts_Receivable" localSheetId="14">#REF!</definedName>
    <definedName name="CY_Accounts_Receivable" localSheetId="4">#REF!</definedName>
    <definedName name="CY_Accounts_Receivable" localSheetId="7">#REF!</definedName>
    <definedName name="CY_Accounts_Receivable" localSheetId="9">#REF!</definedName>
    <definedName name="CY_Accounts_Receivable">#REF!</definedName>
    <definedName name="CY_Administration" localSheetId="6">'[51]Income Statement'!#REF!</definedName>
    <definedName name="CY_Administration" localSheetId="5">'[51]Income Statement'!#REF!</definedName>
    <definedName name="CY_Administration" localSheetId="4">'[51]Income Statement'!#REF!</definedName>
    <definedName name="CY_Administration" localSheetId="7">'[51]Income Statement'!#REF!</definedName>
    <definedName name="CY_Administration">'[51]Income Statement'!#REF!</definedName>
    <definedName name="CY_Cash" localSheetId="6">#REF!</definedName>
    <definedName name="CY_Cash" localSheetId="8">#REF!</definedName>
    <definedName name="CY_Cash" localSheetId="15">#REF!</definedName>
    <definedName name="CY_Cash" localSheetId="5">#REF!</definedName>
    <definedName name="CY_Cash" localSheetId="13">#REF!</definedName>
    <definedName name="CY_Cash" localSheetId="12">#REF!</definedName>
    <definedName name="CY_Cash" localSheetId="11">#REF!</definedName>
    <definedName name="CY_Cash" localSheetId="10">#REF!</definedName>
    <definedName name="CY_Cash" localSheetId="14">#REF!</definedName>
    <definedName name="CY_Cash" localSheetId="4">#REF!</definedName>
    <definedName name="CY_Cash" localSheetId="7">#REF!</definedName>
    <definedName name="CY_Cash" localSheetId="9">#REF!</definedName>
    <definedName name="CY_Cash">#REF!</definedName>
    <definedName name="CY_Common_Equity" localSheetId="6">#REF!</definedName>
    <definedName name="CY_Common_Equity" localSheetId="8">#REF!</definedName>
    <definedName name="CY_Common_Equity" localSheetId="15">#REF!</definedName>
    <definedName name="CY_Common_Equity" localSheetId="5">#REF!</definedName>
    <definedName name="CY_Common_Equity" localSheetId="13">#REF!</definedName>
    <definedName name="CY_Common_Equity" localSheetId="12">#REF!</definedName>
    <definedName name="CY_Common_Equity" localSheetId="11">#REF!</definedName>
    <definedName name="CY_Common_Equity" localSheetId="10">#REF!</definedName>
    <definedName name="CY_Common_Equity" localSheetId="14">#REF!</definedName>
    <definedName name="CY_Common_Equity" localSheetId="4">#REF!</definedName>
    <definedName name="CY_Common_Equity" localSheetId="7">#REF!</definedName>
    <definedName name="CY_Common_Equity" localSheetId="9">#REF!</definedName>
    <definedName name="CY_Common_Equity">#REF!</definedName>
    <definedName name="CY_Cost_of_Sales" localSheetId="6">#REF!</definedName>
    <definedName name="CY_Cost_of_Sales" localSheetId="8">#REF!</definedName>
    <definedName name="CY_Cost_of_Sales" localSheetId="15">#REF!</definedName>
    <definedName name="CY_Cost_of_Sales" localSheetId="5">#REF!</definedName>
    <definedName name="CY_Cost_of_Sales" localSheetId="13">#REF!</definedName>
    <definedName name="CY_Cost_of_Sales" localSheetId="12">#REF!</definedName>
    <definedName name="CY_Cost_of_Sales" localSheetId="11">#REF!</definedName>
    <definedName name="CY_Cost_of_Sales" localSheetId="10">#REF!</definedName>
    <definedName name="CY_Cost_of_Sales" localSheetId="14">#REF!</definedName>
    <definedName name="CY_Cost_of_Sales" localSheetId="4">#REF!</definedName>
    <definedName name="CY_Cost_of_Sales" localSheetId="7">#REF!</definedName>
    <definedName name="CY_Cost_of_Sales" localSheetId="9">#REF!</definedName>
    <definedName name="CY_Cost_of_Sales">#REF!</definedName>
    <definedName name="CY_Current_Liabilities" localSheetId="6">#REF!</definedName>
    <definedName name="CY_Current_Liabilities" localSheetId="8">#REF!</definedName>
    <definedName name="CY_Current_Liabilities" localSheetId="15">#REF!</definedName>
    <definedName name="CY_Current_Liabilities" localSheetId="5">#REF!</definedName>
    <definedName name="CY_Current_Liabilities" localSheetId="13">#REF!</definedName>
    <definedName name="CY_Current_Liabilities" localSheetId="12">#REF!</definedName>
    <definedName name="CY_Current_Liabilities" localSheetId="11">#REF!</definedName>
    <definedName name="CY_Current_Liabilities" localSheetId="10">#REF!</definedName>
    <definedName name="CY_Current_Liabilities" localSheetId="14">#REF!</definedName>
    <definedName name="CY_Current_Liabilities" localSheetId="4">#REF!</definedName>
    <definedName name="CY_Current_Liabilities" localSheetId="7">#REF!</definedName>
    <definedName name="CY_Current_Liabilities" localSheetId="9">#REF!</definedName>
    <definedName name="CY_Current_Liabilities">#REF!</definedName>
    <definedName name="CY_Depreciation" localSheetId="6">#REF!</definedName>
    <definedName name="CY_Depreciation" localSheetId="8">#REF!</definedName>
    <definedName name="CY_Depreciation" localSheetId="15">#REF!</definedName>
    <definedName name="CY_Depreciation" localSheetId="5">#REF!</definedName>
    <definedName name="CY_Depreciation" localSheetId="13">#REF!</definedName>
    <definedName name="CY_Depreciation" localSheetId="12">#REF!</definedName>
    <definedName name="CY_Depreciation" localSheetId="11">#REF!</definedName>
    <definedName name="CY_Depreciation" localSheetId="10">#REF!</definedName>
    <definedName name="CY_Depreciation" localSheetId="14">#REF!</definedName>
    <definedName name="CY_Depreciation" localSheetId="4">#REF!</definedName>
    <definedName name="CY_Depreciation" localSheetId="7">#REF!</definedName>
    <definedName name="CY_Depreciation" localSheetId="9">#REF!</definedName>
    <definedName name="CY_Depreciation">#REF!</definedName>
    <definedName name="CY_Gross_Profit" localSheetId="6">#REF!</definedName>
    <definedName name="CY_Gross_Profit" localSheetId="8">#REF!</definedName>
    <definedName name="CY_Gross_Profit" localSheetId="15">#REF!</definedName>
    <definedName name="CY_Gross_Profit" localSheetId="5">#REF!</definedName>
    <definedName name="CY_Gross_Profit" localSheetId="13">#REF!</definedName>
    <definedName name="CY_Gross_Profit" localSheetId="12">#REF!</definedName>
    <definedName name="CY_Gross_Profit" localSheetId="11">#REF!</definedName>
    <definedName name="CY_Gross_Profit" localSheetId="10">#REF!</definedName>
    <definedName name="CY_Gross_Profit" localSheetId="14">#REF!</definedName>
    <definedName name="CY_Gross_Profit" localSheetId="4">#REF!</definedName>
    <definedName name="CY_Gross_Profit" localSheetId="7">#REF!</definedName>
    <definedName name="CY_Gross_Profit" localSheetId="9">#REF!</definedName>
    <definedName name="CY_Gross_Profit">#REF!</definedName>
    <definedName name="CY_Inc_Bef_Tax" localSheetId="6">#REF!</definedName>
    <definedName name="CY_Inc_Bef_Tax" localSheetId="8">#REF!</definedName>
    <definedName name="CY_Inc_Bef_Tax" localSheetId="15">#REF!</definedName>
    <definedName name="CY_Inc_Bef_Tax" localSheetId="5">#REF!</definedName>
    <definedName name="CY_Inc_Bef_Tax" localSheetId="13">#REF!</definedName>
    <definedName name="CY_Inc_Bef_Tax" localSheetId="12">#REF!</definedName>
    <definedName name="CY_Inc_Bef_Tax" localSheetId="11">#REF!</definedName>
    <definedName name="CY_Inc_Bef_Tax" localSheetId="10">#REF!</definedName>
    <definedName name="CY_Inc_Bef_Tax" localSheetId="14">#REF!</definedName>
    <definedName name="CY_Inc_Bef_Tax" localSheetId="4">#REF!</definedName>
    <definedName name="CY_Inc_Bef_Tax" localSheetId="7">#REF!</definedName>
    <definedName name="CY_Inc_Bef_Tax" localSheetId="9">#REF!</definedName>
    <definedName name="CY_Inc_Bef_Tax">#REF!</definedName>
    <definedName name="CY_Intangible_Assets" localSheetId="6">#REF!</definedName>
    <definedName name="CY_Intangible_Assets" localSheetId="8">#REF!</definedName>
    <definedName name="CY_Intangible_Assets" localSheetId="15">#REF!</definedName>
    <definedName name="CY_Intangible_Assets" localSheetId="5">#REF!</definedName>
    <definedName name="CY_Intangible_Assets" localSheetId="13">#REF!</definedName>
    <definedName name="CY_Intangible_Assets" localSheetId="12">#REF!</definedName>
    <definedName name="CY_Intangible_Assets" localSheetId="11">#REF!</definedName>
    <definedName name="CY_Intangible_Assets" localSheetId="10">#REF!</definedName>
    <definedName name="CY_Intangible_Assets" localSheetId="14">#REF!</definedName>
    <definedName name="CY_Intangible_Assets" localSheetId="4">#REF!</definedName>
    <definedName name="CY_Intangible_Assets" localSheetId="7">#REF!</definedName>
    <definedName name="CY_Intangible_Assets" localSheetId="9">#REF!</definedName>
    <definedName name="CY_Intangible_Assets">#REF!</definedName>
    <definedName name="CY_Interest_Expense" localSheetId="6">#REF!</definedName>
    <definedName name="CY_Interest_Expense" localSheetId="8">#REF!</definedName>
    <definedName name="CY_Interest_Expense" localSheetId="15">#REF!</definedName>
    <definedName name="CY_Interest_Expense" localSheetId="5">#REF!</definedName>
    <definedName name="CY_Interest_Expense" localSheetId="13">#REF!</definedName>
    <definedName name="CY_Interest_Expense" localSheetId="12">#REF!</definedName>
    <definedName name="CY_Interest_Expense" localSheetId="11">#REF!</definedName>
    <definedName name="CY_Interest_Expense" localSheetId="10">#REF!</definedName>
    <definedName name="CY_Interest_Expense" localSheetId="14">#REF!</definedName>
    <definedName name="CY_Interest_Expense" localSheetId="4">#REF!</definedName>
    <definedName name="CY_Interest_Expense" localSheetId="7">#REF!</definedName>
    <definedName name="CY_Interest_Expense" localSheetId="9">#REF!</definedName>
    <definedName name="CY_Interest_Expense">#REF!</definedName>
    <definedName name="CY_Inventory" localSheetId="6">#REF!</definedName>
    <definedName name="CY_Inventory" localSheetId="8">#REF!</definedName>
    <definedName name="CY_Inventory" localSheetId="15">#REF!</definedName>
    <definedName name="CY_Inventory" localSheetId="5">#REF!</definedName>
    <definedName name="CY_Inventory" localSheetId="13">#REF!</definedName>
    <definedName name="CY_Inventory" localSheetId="12">#REF!</definedName>
    <definedName name="CY_Inventory" localSheetId="11">#REF!</definedName>
    <definedName name="CY_Inventory" localSheetId="10">#REF!</definedName>
    <definedName name="CY_Inventory" localSheetId="14">#REF!</definedName>
    <definedName name="CY_Inventory" localSheetId="4">#REF!</definedName>
    <definedName name="CY_Inventory" localSheetId="7">#REF!</definedName>
    <definedName name="CY_Inventory" localSheetId="9">#REF!</definedName>
    <definedName name="CY_Inventory">#REF!</definedName>
    <definedName name="CY_LIABIL_EQUITY" localSheetId="6">#REF!</definedName>
    <definedName name="CY_LIABIL_EQUITY" localSheetId="8">#REF!</definedName>
    <definedName name="CY_LIABIL_EQUITY" localSheetId="15">#REF!</definedName>
    <definedName name="CY_LIABIL_EQUITY" localSheetId="5">#REF!</definedName>
    <definedName name="CY_LIABIL_EQUITY" localSheetId="13">#REF!</definedName>
    <definedName name="CY_LIABIL_EQUITY" localSheetId="12">#REF!</definedName>
    <definedName name="CY_LIABIL_EQUITY" localSheetId="11">#REF!</definedName>
    <definedName name="CY_LIABIL_EQUITY" localSheetId="10">#REF!</definedName>
    <definedName name="CY_LIABIL_EQUITY" localSheetId="14">#REF!</definedName>
    <definedName name="CY_LIABIL_EQUITY" localSheetId="4">#REF!</definedName>
    <definedName name="CY_LIABIL_EQUITY" localSheetId="7">#REF!</definedName>
    <definedName name="CY_LIABIL_EQUITY" localSheetId="9">#REF!</definedName>
    <definedName name="CY_LIABIL_EQUITY">#REF!</definedName>
    <definedName name="CY_LT_Debt" localSheetId="6">#REF!</definedName>
    <definedName name="CY_LT_Debt" localSheetId="8">#REF!</definedName>
    <definedName name="CY_LT_Debt" localSheetId="15">#REF!</definedName>
    <definedName name="CY_LT_Debt" localSheetId="5">#REF!</definedName>
    <definedName name="CY_LT_Debt" localSheetId="13">#REF!</definedName>
    <definedName name="CY_LT_Debt" localSheetId="12">#REF!</definedName>
    <definedName name="CY_LT_Debt" localSheetId="11">#REF!</definedName>
    <definedName name="CY_LT_Debt" localSheetId="10">#REF!</definedName>
    <definedName name="CY_LT_Debt" localSheetId="14">#REF!</definedName>
    <definedName name="CY_LT_Debt" localSheetId="4">#REF!</definedName>
    <definedName name="CY_LT_Debt" localSheetId="7">#REF!</definedName>
    <definedName name="CY_LT_Debt" localSheetId="9">#REF!</definedName>
    <definedName name="CY_LT_Debt">#REF!</definedName>
    <definedName name="CY_Market_Value_of_Equity" localSheetId="6">#REF!</definedName>
    <definedName name="CY_Market_Value_of_Equity" localSheetId="8">#REF!</definedName>
    <definedName name="CY_Market_Value_of_Equity" localSheetId="15">#REF!</definedName>
    <definedName name="CY_Market_Value_of_Equity" localSheetId="5">#REF!</definedName>
    <definedName name="CY_Market_Value_of_Equity" localSheetId="13">#REF!</definedName>
    <definedName name="CY_Market_Value_of_Equity" localSheetId="12">#REF!</definedName>
    <definedName name="CY_Market_Value_of_Equity" localSheetId="11">#REF!</definedName>
    <definedName name="CY_Market_Value_of_Equity" localSheetId="10">#REF!</definedName>
    <definedName name="CY_Market_Value_of_Equity" localSheetId="14">#REF!</definedName>
    <definedName name="CY_Market_Value_of_Equity" localSheetId="4">#REF!</definedName>
    <definedName name="CY_Market_Value_of_Equity" localSheetId="7">#REF!</definedName>
    <definedName name="CY_Market_Value_of_Equity" localSheetId="9">#REF!</definedName>
    <definedName name="CY_Market_Value_of_Equity">#REF!</definedName>
    <definedName name="CY_Marketable_Sec" localSheetId="6">#REF!</definedName>
    <definedName name="CY_Marketable_Sec" localSheetId="8">#REF!</definedName>
    <definedName name="CY_Marketable_Sec" localSheetId="15">#REF!</definedName>
    <definedName name="CY_Marketable_Sec" localSheetId="5">#REF!</definedName>
    <definedName name="CY_Marketable_Sec" localSheetId="13">#REF!</definedName>
    <definedName name="CY_Marketable_Sec" localSheetId="12">#REF!</definedName>
    <definedName name="CY_Marketable_Sec" localSheetId="11">#REF!</definedName>
    <definedName name="CY_Marketable_Sec" localSheetId="10">#REF!</definedName>
    <definedName name="CY_Marketable_Sec" localSheetId="14">#REF!</definedName>
    <definedName name="CY_Marketable_Sec" localSheetId="4">#REF!</definedName>
    <definedName name="CY_Marketable_Sec" localSheetId="7">#REF!</definedName>
    <definedName name="CY_Marketable_Sec" localSheetId="9">#REF!</definedName>
    <definedName name="CY_Marketable_Sec">#REF!</definedName>
    <definedName name="CY_NET_PROFIT" localSheetId="6">#REF!</definedName>
    <definedName name="CY_NET_PROFIT" localSheetId="8">#REF!</definedName>
    <definedName name="CY_NET_PROFIT" localSheetId="15">#REF!</definedName>
    <definedName name="CY_NET_PROFIT" localSheetId="5">#REF!</definedName>
    <definedName name="CY_NET_PROFIT" localSheetId="13">#REF!</definedName>
    <definedName name="CY_NET_PROFIT" localSheetId="12">#REF!</definedName>
    <definedName name="CY_NET_PROFIT" localSheetId="11">#REF!</definedName>
    <definedName name="CY_NET_PROFIT" localSheetId="10">#REF!</definedName>
    <definedName name="CY_NET_PROFIT" localSheetId="14">#REF!</definedName>
    <definedName name="CY_NET_PROFIT" localSheetId="4">#REF!</definedName>
    <definedName name="CY_NET_PROFIT" localSheetId="7">#REF!</definedName>
    <definedName name="CY_NET_PROFIT" localSheetId="9">#REF!</definedName>
    <definedName name="CY_NET_PROFIT">#REF!</definedName>
    <definedName name="CY_Net_Revenue" localSheetId="6">#REF!</definedName>
    <definedName name="CY_Net_Revenue" localSheetId="8">#REF!</definedName>
    <definedName name="CY_Net_Revenue" localSheetId="15">#REF!</definedName>
    <definedName name="CY_Net_Revenue" localSheetId="5">#REF!</definedName>
    <definedName name="CY_Net_Revenue" localSheetId="13">#REF!</definedName>
    <definedName name="CY_Net_Revenue" localSheetId="12">#REF!</definedName>
    <definedName name="CY_Net_Revenue" localSheetId="11">#REF!</definedName>
    <definedName name="CY_Net_Revenue" localSheetId="10">#REF!</definedName>
    <definedName name="CY_Net_Revenue" localSheetId="14">#REF!</definedName>
    <definedName name="CY_Net_Revenue" localSheetId="4">#REF!</definedName>
    <definedName name="CY_Net_Revenue" localSheetId="7">#REF!</definedName>
    <definedName name="CY_Net_Revenue" localSheetId="9">#REF!</definedName>
    <definedName name="CY_Net_Revenue">#REF!</definedName>
    <definedName name="CY_Operating_Income" localSheetId="6">#REF!</definedName>
    <definedName name="CY_Operating_Income" localSheetId="8">#REF!</definedName>
    <definedName name="CY_Operating_Income" localSheetId="15">#REF!</definedName>
    <definedName name="CY_Operating_Income" localSheetId="5">#REF!</definedName>
    <definedName name="CY_Operating_Income" localSheetId="13">#REF!</definedName>
    <definedName name="CY_Operating_Income" localSheetId="12">#REF!</definedName>
    <definedName name="CY_Operating_Income" localSheetId="11">#REF!</definedName>
    <definedName name="CY_Operating_Income" localSheetId="10">#REF!</definedName>
    <definedName name="CY_Operating_Income" localSheetId="14">#REF!</definedName>
    <definedName name="CY_Operating_Income" localSheetId="4">#REF!</definedName>
    <definedName name="CY_Operating_Income" localSheetId="7">#REF!</definedName>
    <definedName name="CY_Operating_Income" localSheetId="9">#REF!</definedName>
    <definedName name="CY_Operating_Income">#REF!</definedName>
    <definedName name="CY_Other" localSheetId="6">'[51]Income Statement'!#REF!</definedName>
    <definedName name="CY_Other" localSheetId="8">'[51]Income Statement'!#REF!</definedName>
    <definedName name="CY_Other" localSheetId="15">'[51]Income Statement'!#REF!</definedName>
    <definedName name="CY_Other" localSheetId="5">'[51]Income Statement'!#REF!</definedName>
    <definedName name="CY_Other" localSheetId="13">'[51]Income Statement'!#REF!</definedName>
    <definedName name="CY_Other" localSheetId="12">'[51]Income Statement'!#REF!</definedName>
    <definedName name="CY_Other" localSheetId="11">'[51]Income Statement'!#REF!</definedName>
    <definedName name="CY_Other" localSheetId="10">'[51]Income Statement'!#REF!</definedName>
    <definedName name="CY_Other" localSheetId="14">'[51]Income Statement'!#REF!</definedName>
    <definedName name="CY_Other" localSheetId="4">'[51]Income Statement'!#REF!</definedName>
    <definedName name="CY_Other" localSheetId="7">'[51]Income Statement'!#REF!</definedName>
    <definedName name="CY_Other" localSheetId="9">'[51]Income Statement'!#REF!</definedName>
    <definedName name="CY_Other">'[51]Income Statement'!#REF!</definedName>
    <definedName name="CY_Other_Curr_Assets" localSheetId="6">#REF!</definedName>
    <definedName name="CY_Other_Curr_Assets" localSheetId="8">#REF!</definedName>
    <definedName name="CY_Other_Curr_Assets" localSheetId="15">#REF!</definedName>
    <definedName name="CY_Other_Curr_Assets" localSheetId="5">#REF!</definedName>
    <definedName name="CY_Other_Curr_Assets" localSheetId="13">#REF!</definedName>
    <definedName name="CY_Other_Curr_Assets" localSheetId="12">#REF!</definedName>
    <definedName name="CY_Other_Curr_Assets" localSheetId="11">#REF!</definedName>
    <definedName name="CY_Other_Curr_Assets" localSheetId="10">#REF!</definedName>
    <definedName name="CY_Other_Curr_Assets" localSheetId="14">#REF!</definedName>
    <definedName name="CY_Other_Curr_Assets" localSheetId="4">#REF!</definedName>
    <definedName name="CY_Other_Curr_Assets" localSheetId="7">#REF!</definedName>
    <definedName name="CY_Other_Curr_Assets" localSheetId="9">#REF!</definedName>
    <definedName name="CY_Other_Curr_Assets">#REF!</definedName>
    <definedName name="CY_Other_LT_Assets" localSheetId="6">#REF!</definedName>
    <definedName name="CY_Other_LT_Assets" localSheetId="8">#REF!</definedName>
    <definedName name="CY_Other_LT_Assets" localSheetId="15">#REF!</definedName>
    <definedName name="CY_Other_LT_Assets" localSheetId="5">#REF!</definedName>
    <definedName name="CY_Other_LT_Assets" localSheetId="13">#REF!</definedName>
    <definedName name="CY_Other_LT_Assets" localSheetId="12">#REF!</definedName>
    <definedName name="CY_Other_LT_Assets" localSheetId="11">#REF!</definedName>
    <definedName name="CY_Other_LT_Assets" localSheetId="10">#REF!</definedName>
    <definedName name="CY_Other_LT_Assets" localSheetId="14">#REF!</definedName>
    <definedName name="CY_Other_LT_Assets" localSheetId="4">#REF!</definedName>
    <definedName name="CY_Other_LT_Assets" localSheetId="7">#REF!</definedName>
    <definedName name="CY_Other_LT_Assets" localSheetId="9">#REF!</definedName>
    <definedName name="CY_Other_LT_Assets">#REF!</definedName>
    <definedName name="CY_Other_LT_Liabilities" localSheetId="6">#REF!</definedName>
    <definedName name="CY_Other_LT_Liabilities" localSheetId="8">#REF!</definedName>
    <definedName name="CY_Other_LT_Liabilities" localSheetId="15">#REF!</definedName>
    <definedName name="CY_Other_LT_Liabilities" localSheetId="5">#REF!</definedName>
    <definedName name="CY_Other_LT_Liabilities" localSheetId="13">#REF!</definedName>
    <definedName name="CY_Other_LT_Liabilities" localSheetId="12">#REF!</definedName>
    <definedName name="CY_Other_LT_Liabilities" localSheetId="11">#REF!</definedName>
    <definedName name="CY_Other_LT_Liabilities" localSheetId="10">#REF!</definedName>
    <definedName name="CY_Other_LT_Liabilities" localSheetId="14">#REF!</definedName>
    <definedName name="CY_Other_LT_Liabilities" localSheetId="4">#REF!</definedName>
    <definedName name="CY_Other_LT_Liabilities" localSheetId="7">#REF!</definedName>
    <definedName name="CY_Other_LT_Liabilities" localSheetId="9">#REF!</definedName>
    <definedName name="CY_Other_LT_Liabilities">#REF!</definedName>
    <definedName name="CY_Preferred_Stock" localSheetId="6">#REF!</definedName>
    <definedName name="CY_Preferred_Stock" localSheetId="8">#REF!</definedName>
    <definedName name="CY_Preferred_Stock" localSheetId="15">#REF!</definedName>
    <definedName name="CY_Preferred_Stock" localSheetId="5">#REF!</definedName>
    <definedName name="CY_Preferred_Stock" localSheetId="13">#REF!</definedName>
    <definedName name="CY_Preferred_Stock" localSheetId="12">#REF!</definedName>
    <definedName name="CY_Preferred_Stock" localSheetId="11">#REF!</definedName>
    <definedName name="CY_Preferred_Stock" localSheetId="10">#REF!</definedName>
    <definedName name="CY_Preferred_Stock" localSheetId="14">#REF!</definedName>
    <definedName name="CY_Preferred_Stock" localSheetId="4">#REF!</definedName>
    <definedName name="CY_Preferred_Stock" localSheetId="7">#REF!</definedName>
    <definedName name="CY_Preferred_Stock" localSheetId="9">#REF!</definedName>
    <definedName name="CY_Preferred_Stock">#REF!</definedName>
    <definedName name="CY_QUICK_ASSETS" localSheetId="6">#REF!</definedName>
    <definedName name="CY_QUICK_ASSETS" localSheetId="8">#REF!</definedName>
    <definedName name="CY_QUICK_ASSETS" localSheetId="15">#REF!</definedName>
    <definedName name="CY_QUICK_ASSETS" localSheetId="5">#REF!</definedName>
    <definedName name="CY_QUICK_ASSETS" localSheetId="13">#REF!</definedName>
    <definedName name="CY_QUICK_ASSETS" localSheetId="12">#REF!</definedName>
    <definedName name="CY_QUICK_ASSETS" localSheetId="11">#REF!</definedName>
    <definedName name="CY_QUICK_ASSETS" localSheetId="10">#REF!</definedName>
    <definedName name="CY_QUICK_ASSETS" localSheetId="14">#REF!</definedName>
    <definedName name="CY_QUICK_ASSETS" localSheetId="4">#REF!</definedName>
    <definedName name="CY_QUICK_ASSETS" localSheetId="7">#REF!</definedName>
    <definedName name="CY_QUICK_ASSETS" localSheetId="9">#REF!</definedName>
    <definedName name="CY_QUICK_ASSETS">#REF!</definedName>
    <definedName name="CY_Retained_Earnings" localSheetId="6">#REF!</definedName>
    <definedName name="CY_Retained_Earnings" localSheetId="8">#REF!</definedName>
    <definedName name="CY_Retained_Earnings" localSheetId="15">#REF!</definedName>
    <definedName name="CY_Retained_Earnings" localSheetId="5">#REF!</definedName>
    <definedName name="CY_Retained_Earnings" localSheetId="13">#REF!</definedName>
    <definedName name="CY_Retained_Earnings" localSheetId="12">#REF!</definedName>
    <definedName name="CY_Retained_Earnings" localSheetId="11">#REF!</definedName>
    <definedName name="CY_Retained_Earnings" localSheetId="10">#REF!</definedName>
    <definedName name="CY_Retained_Earnings" localSheetId="14">#REF!</definedName>
    <definedName name="CY_Retained_Earnings" localSheetId="4">#REF!</definedName>
    <definedName name="CY_Retained_Earnings" localSheetId="7">#REF!</definedName>
    <definedName name="CY_Retained_Earnings" localSheetId="9">#REF!</definedName>
    <definedName name="CY_Retained_Earnings">#REF!</definedName>
    <definedName name="CY_Selling" localSheetId="6">'[51]Income Statement'!#REF!</definedName>
    <definedName name="CY_Selling" localSheetId="8">'[51]Income Statement'!#REF!</definedName>
    <definedName name="CY_Selling" localSheetId="15">'[51]Income Statement'!#REF!</definedName>
    <definedName name="CY_Selling" localSheetId="5">'[51]Income Statement'!#REF!</definedName>
    <definedName name="CY_Selling" localSheetId="13">'[51]Income Statement'!#REF!</definedName>
    <definedName name="CY_Selling" localSheetId="12">'[51]Income Statement'!#REF!</definedName>
    <definedName name="CY_Selling" localSheetId="11">'[51]Income Statement'!#REF!</definedName>
    <definedName name="CY_Selling" localSheetId="10">'[51]Income Statement'!#REF!</definedName>
    <definedName name="CY_Selling" localSheetId="14">'[51]Income Statement'!#REF!</definedName>
    <definedName name="CY_Selling" localSheetId="4">'[51]Income Statement'!#REF!</definedName>
    <definedName name="CY_Selling" localSheetId="7">'[51]Income Statement'!#REF!</definedName>
    <definedName name="CY_Selling" localSheetId="9">'[51]Income Statement'!#REF!</definedName>
    <definedName name="CY_Selling">'[51]Income Statement'!#REF!</definedName>
    <definedName name="CY_Tangible_Assets" localSheetId="6">#REF!</definedName>
    <definedName name="CY_Tangible_Assets" localSheetId="8">#REF!</definedName>
    <definedName name="CY_Tangible_Assets" localSheetId="15">#REF!</definedName>
    <definedName name="CY_Tangible_Assets" localSheetId="5">#REF!</definedName>
    <definedName name="CY_Tangible_Assets" localSheetId="13">#REF!</definedName>
    <definedName name="CY_Tangible_Assets" localSheetId="12">#REF!</definedName>
    <definedName name="CY_Tangible_Assets" localSheetId="11">#REF!</definedName>
    <definedName name="CY_Tangible_Assets" localSheetId="10">#REF!</definedName>
    <definedName name="CY_Tangible_Assets" localSheetId="14">#REF!</definedName>
    <definedName name="CY_Tangible_Assets" localSheetId="4">#REF!</definedName>
    <definedName name="CY_Tangible_Assets" localSheetId="7">#REF!</definedName>
    <definedName name="CY_Tangible_Assets" localSheetId="9">#REF!</definedName>
    <definedName name="CY_Tangible_Assets">#REF!</definedName>
    <definedName name="CY_Tangible_Net_Worth" localSheetId="6">#REF!</definedName>
    <definedName name="CY_Tangible_Net_Worth" localSheetId="8">#REF!</definedName>
    <definedName name="CY_Tangible_Net_Worth" localSheetId="15">#REF!</definedName>
    <definedName name="CY_Tangible_Net_Worth" localSheetId="5">#REF!</definedName>
    <definedName name="CY_Tangible_Net_Worth" localSheetId="13">#REF!</definedName>
    <definedName name="CY_Tangible_Net_Worth" localSheetId="12">#REF!</definedName>
    <definedName name="CY_Tangible_Net_Worth" localSheetId="11">#REF!</definedName>
    <definedName name="CY_Tangible_Net_Worth" localSheetId="10">#REF!</definedName>
    <definedName name="CY_Tangible_Net_Worth" localSheetId="14">#REF!</definedName>
    <definedName name="CY_Tangible_Net_Worth" localSheetId="4">#REF!</definedName>
    <definedName name="CY_Tangible_Net_Worth" localSheetId="7">#REF!</definedName>
    <definedName name="CY_Tangible_Net_Worth" localSheetId="9">#REF!</definedName>
    <definedName name="CY_Tangible_Net_Worth">#REF!</definedName>
    <definedName name="CY_Taxes" localSheetId="6">#REF!</definedName>
    <definedName name="CY_Taxes" localSheetId="8">#REF!</definedName>
    <definedName name="CY_Taxes" localSheetId="15">#REF!</definedName>
    <definedName name="CY_Taxes" localSheetId="5">#REF!</definedName>
    <definedName name="CY_Taxes" localSheetId="13">#REF!</definedName>
    <definedName name="CY_Taxes" localSheetId="12">#REF!</definedName>
    <definedName name="CY_Taxes" localSheetId="11">#REF!</definedName>
    <definedName name="CY_Taxes" localSheetId="10">#REF!</definedName>
    <definedName name="CY_Taxes" localSheetId="14">#REF!</definedName>
    <definedName name="CY_Taxes" localSheetId="4">#REF!</definedName>
    <definedName name="CY_Taxes" localSheetId="7">#REF!</definedName>
    <definedName name="CY_Taxes" localSheetId="9">#REF!</definedName>
    <definedName name="CY_Taxes">#REF!</definedName>
    <definedName name="CY_TOTAL_ASSETS" localSheetId="6">#REF!</definedName>
    <definedName name="CY_TOTAL_ASSETS" localSheetId="8">#REF!</definedName>
    <definedName name="CY_TOTAL_ASSETS" localSheetId="15">#REF!</definedName>
    <definedName name="CY_TOTAL_ASSETS" localSheetId="5">#REF!</definedName>
    <definedName name="CY_TOTAL_ASSETS" localSheetId="13">#REF!</definedName>
    <definedName name="CY_TOTAL_ASSETS" localSheetId="12">#REF!</definedName>
    <definedName name="CY_TOTAL_ASSETS" localSheetId="11">#REF!</definedName>
    <definedName name="CY_TOTAL_ASSETS" localSheetId="10">#REF!</definedName>
    <definedName name="CY_TOTAL_ASSETS" localSheetId="14">#REF!</definedName>
    <definedName name="CY_TOTAL_ASSETS" localSheetId="4">#REF!</definedName>
    <definedName name="CY_TOTAL_ASSETS" localSheetId="7">#REF!</definedName>
    <definedName name="CY_TOTAL_ASSETS" localSheetId="9">#REF!</definedName>
    <definedName name="CY_TOTAL_ASSETS">#REF!</definedName>
    <definedName name="CY_TOTAL_CURR_ASSETS" localSheetId="6">#REF!</definedName>
    <definedName name="CY_TOTAL_CURR_ASSETS" localSheetId="8">#REF!</definedName>
    <definedName name="CY_TOTAL_CURR_ASSETS" localSheetId="15">#REF!</definedName>
    <definedName name="CY_TOTAL_CURR_ASSETS" localSheetId="5">#REF!</definedName>
    <definedName name="CY_TOTAL_CURR_ASSETS" localSheetId="13">#REF!</definedName>
    <definedName name="CY_TOTAL_CURR_ASSETS" localSheetId="12">#REF!</definedName>
    <definedName name="CY_TOTAL_CURR_ASSETS" localSheetId="11">#REF!</definedName>
    <definedName name="CY_TOTAL_CURR_ASSETS" localSheetId="10">#REF!</definedName>
    <definedName name="CY_TOTAL_CURR_ASSETS" localSheetId="14">#REF!</definedName>
    <definedName name="CY_TOTAL_CURR_ASSETS" localSheetId="4">#REF!</definedName>
    <definedName name="CY_TOTAL_CURR_ASSETS" localSheetId="7">#REF!</definedName>
    <definedName name="CY_TOTAL_CURR_ASSETS" localSheetId="9">#REF!</definedName>
    <definedName name="CY_TOTAL_CURR_ASSETS">#REF!</definedName>
    <definedName name="CY_TOTAL_DEBT" localSheetId="6">#REF!</definedName>
    <definedName name="CY_TOTAL_DEBT" localSheetId="8">#REF!</definedName>
    <definedName name="CY_TOTAL_DEBT" localSheetId="15">#REF!</definedName>
    <definedName name="CY_TOTAL_DEBT" localSheetId="5">#REF!</definedName>
    <definedName name="CY_TOTAL_DEBT" localSheetId="13">#REF!</definedName>
    <definedName name="CY_TOTAL_DEBT" localSheetId="12">#REF!</definedName>
    <definedName name="CY_TOTAL_DEBT" localSheetId="11">#REF!</definedName>
    <definedName name="CY_TOTAL_DEBT" localSheetId="10">#REF!</definedName>
    <definedName name="CY_TOTAL_DEBT" localSheetId="14">#REF!</definedName>
    <definedName name="CY_TOTAL_DEBT" localSheetId="4">#REF!</definedName>
    <definedName name="CY_TOTAL_DEBT" localSheetId="7">#REF!</definedName>
    <definedName name="CY_TOTAL_DEBT" localSheetId="9">#REF!</definedName>
    <definedName name="CY_TOTAL_DEBT">#REF!</definedName>
    <definedName name="CY_TOTAL_EQUITY" localSheetId="6">#REF!</definedName>
    <definedName name="CY_TOTAL_EQUITY" localSheetId="8">#REF!</definedName>
    <definedName name="CY_TOTAL_EQUITY" localSheetId="15">#REF!</definedName>
    <definedName name="CY_TOTAL_EQUITY" localSheetId="5">#REF!</definedName>
    <definedName name="CY_TOTAL_EQUITY" localSheetId="13">#REF!</definedName>
    <definedName name="CY_TOTAL_EQUITY" localSheetId="12">#REF!</definedName>
    <definedName name="CY_TOTAL_EQUITY" localSheetId="11">#REF!</definedName>
    <definedName name="CY_TOTAL_EQUITY" localSheetId="10">#REF!</definedName>
    <definedName name="CY_TOTAL_EQUITY" localSheetId="14">#REF!</definedName>
    <definedName name="CY_TOTAL_EQUITY" localSheetId="4">#REF!</definedName>
    <definedName name="CY_TOTAL_EQUITY" localSheetId="7">#REF!</definedName>
    <definedName name="CY_TOTAL_EQUITY" localSheetId="9">#REF!</definedName>
    <definedName name="CY_TOTAL_EQUITY">#REF!</definedName>
    <definedName name="CY_Working_Capital" localSheetId="6">#REF!</definedName>
    <definedName name="CY_Working_Capital" localSheetId="8">#REF!</definedName>
    <definedName name="CY_Working_Capital" localSheetId="15">#REF!</definedName>
    <definedName name="CY_Working_Capital" localSheetId="5">#REF!</definedName>
    <definedName name="CY_Working_Capital" localSheetId="13">#REF!</definedName>
    <definedName name="CY_Working_Capital" localSheetId="12">#REF!</definedName>
    <definedName name="CY_Working_Capital" localSheetId="11">#REF!</definedName>
    <definedName name="CY_Working_Capital" localSheetId="10">#REF!</definedName>
    <definedName name="CY_Working_Capital" localSheetId="14">#REF!</definedName>
    <definedName name="CY_Working_Capital" localSheetId="4">#REF!</definedName>
    <definedName name="CY_Working_Capital" localSheetId="7">#REF!</definedName>
    <definedName name="CY_Working_Capital" localSheetId="9">#REF!</definedName>
    <definedName name="CY_Working_Capital">#REF!</definedName>
    <definedName name="cyp">'[52]FS-97'!$BA$90</definedName>
    <definedName name="D">'[17]Prelim Cost'!$B$36:$L$36</definedName>
    <definedName name="Days" localSheetId="6">#REF!</definedName>
    <definedName name="Days" localSheetId="8">#REF!</definedName>
    <definedName name="Days" localSheetId="15">#REF!</definedName>
    <definedName name="Days" localSheetId="5">#REF!</definedName>
    <definedName name="Days" localSheetId="13">#REF!</definedName>
    <definedName name="Days" localSheetId="12">#REF!</definedName>
    <definedName name="Days" localSheetId="11">#REF!</definedName>
    <definedName name="Days" localSheetId="10">#REF!</definedName>
    <definedName name="Days" localSheetId="14">#REF!</definedName>
    <definedName name="Days" localSheetId="4">#REF!</definedName>
    <definedName name="Days" localSheetId="7">#REF!</definedName>
    <definedName name="Days" localSheetId="9">#REF!</definedName>
    <definedName name="Days">#REF!</definedName>
    <definedName name="DcB">'[53]Дин. оборотн. ср-в!!!'!$B$17+'[53]Дин. оборотн. ср-в!!!'!$B$18+'[53]Дин. оборотн. ср-в!!!'!$B$19+'[53]Дин. оборотн. ср-в!!!'!$B$20</definedName>
    <definedName name="DcF">'[53]Дин. оборотн. ср-в!!!'!$F$17+'[53]Дин. оборотн. ср-в!!!'!$F$18+'[53]Дин. оборотн. ср-в!!!'!$F$19+'[53]Дин. оборотн. ср-в!!!'!$F$20</definedName>
    <definedName name="ddd" localSheetId="6">#REF!</definedName>
    <definedName name="ddd" localSheetId="8">#REF!</definedName>
    <definedName name="ddd" localSheetId="15">#REF!</definedName>
    <definedName name="ddd" localSheetId="5">#REF!</definedName>
    <definedName name="ddd" localSheetId="13">#REF!</definedName>
    <definedName name="ddd" localSheetId="12">#REF!</definedName>
    <definedName name="ddd" localSheetId="11">#REF!</definedName>
    <definedName name="ddd" localSheetId="10">#REF!</definedName>
    <definedName name="ddd" localSheetId="14">#REF!</definedName>
    <definedName name="ddd" localSheetId="4">#REF!</definedName>
    <definedName name="ddd" localSheetId="7">#REF!</definedName>
    <definedName name="ddd" localSheetId="9">#REF!</definedName>
    <definedName name="ddd">#REF!</definedName>
    <definedName name="dddd" hidden="1">'[54]Prelim Cost'!$B$31:$L$31</definedName>
    <definedName name="ddddd" hidden="1">'[54]Prelim Cost'!$B$33:$L$33</definedName>
    <definedName name="ddsf" localSheetId="6">#REF!</definedName>
    <definedName name="ddsf" localSheetId="8">#REF!</definedName>
    <definedName name="ddsf" localSheetId="15">#REF!</definedName>
    <definedName name="ddsf" localSheetId="5">#REF!</definedName>
    <definedName name="ddsf" localSheetId="13">#REF!</definedName>
    <definedName name="ddsf" localSheetId="12">#REF!</definedName>
    <definedName name="ddsf" localSheetId="11">#REF!</definedName>
    <definedName name="ddsf" localSheetId="10">#REF!</definedName>
    <definedName name="ddsf" localSheetId="14">#REF!</definedName>
    <definedName name="ddsf" localSheetId="4">#REF!</definedName>
    <definedName name="ddsf" localSheetId="7">#REF!</definedName>
    <definedName name="ddsf" localSheetId="9">#REF!</definedName>
    <definedName name="ddsf">#REF!</definedName>
    <definedName name="def_gen_book" localSheetId="6">#REF!</definedName>
    <definedName name="def_gen_book" localSheetId="8">#REF!</definedName>
    <definedName name="def_gen_book" localSheetId="15">#REF!</definedName>
    <definedName name="def_gen_book" localSheetId="5">#REF!</definedName>
    <definedName name="def_gen_book" localSheetId="13">#REF!</definedName>
    <definedName name="def_gen_book" localSheetId="12">#REF!</definedName>
    <definedName name="def_gen_book" localSheetId="11">#REF!</definedName>
    <definedName name="def_gen_book" localSheetId="10">#REF!</definedName>
    <definedName name="def_gen_book" localSheetId="14">#REF!</definedName>
    <definedName name="def_gen_book" localSheetId="4">#REF!</definedName>
    <definedName name="def_gen_book" localSheetId="7">#REF!</definedName>
    <definedName name="def_gen_book" localSheetId="9">#REF!</definedName>
    <definedName name="def_gen_book">#REF!</definedName>
    <definedName name="def_templ_book" localSheetId="6">#REF!</definedName>
    <definedName name="def_templ_book" localSheetId="8">#REF!</definedName>
    <definedName name="def_templ_book" localSheetId="15">#REF!</definedName>
    <definedName name="def_templ_book" localSheetId="5">#REF!</definedName>
    <definedName name="def_templ_book" localSheetId="13">#REF!</definedName>
    <definedName name="def_templ_book" localSheetId="12">#REF!</definedName>
    <definedName name="def_templ_book" localSheetId="11">#REF!</definedName>
    <definedName name="def_templ_book" localSheetId="10">#REF!</definedName>
    <definedName name="def_templ_book" localSheetId="14">#REF!</definedName>
    <definedName name="def_templ_book" localSheetId="4">#REF!</definedName>
    <definedName name="def_templ_book" localSheetId="7">#REF!</definedName>
    <definedName name="def_templ_book" localSheetId="9">#REF!</definedName>
    <definedName name="def_templ_book">#REF!</definedName>
    <definedName name="DEM">68.91</definedName>
    <definedName name="Depreciation_OGA" localSheetId="6">#REF!</definedName>
    <definedName name="Depreciation_OGA" localSheetId="8">#REF!</definedName>
    <definedName name="Depreciation_OGA" localSheetId="15">#REF!</definedName>
    <definedName name="Depreciation_OGA" localSheetId="5">#REF!</definedName>
    <definedName name="Depreciation_OGA" localSheetId="13">#REF!</definedName>
    <definedName name="Depreciation_OGA" localSheetId="12">#REF!</definedName>
    <definedName name="Depreciation_OGA" localSheetId="11">#REF!</definedName>
    <definedName name="Depreciation_OGA" localSheetId="10">#REF!</definedName>
    <definedName name="Depreciation_OGA" localSheetId="14">#REF!</definedName>
    <definedName name="Depreciation_OGA" localSheetId="4">#REF!</definedName>
    <definedName name="Depreciation_OGA" localSheetId="7">#REF!</definedName>
    <definedName name="Depreciation_OGA" localSheetId="9">#REF!</definedName>
    <definedName name="Depreciation_OGA">#REF!</definedName>
    <definedName name="Depreciation_PPE" localSheetId="6">#REF!</definedName>
    <definedName name="Depreciation_PPE" localSheetId="8">#REF!</definedName>
    <definedName name="Depreciation_PPE" localSheetId="15">#REF!</definedName>
    <definedName name="Depreciation_PPE" localSheetId="5">#REF!</definedName>
    <definedName name="Depreciation_PPE" localSheetId="13">#REF!</definedName>
    <definedName name="Depreciation_PPE" localSheetId="12">#REF!</definedName>
    <definedName name="Depreciation_PPE" localSheetId="11">#REF!</definedName>
    <definedName name="Depreciation_PPE" localSheetId="10">#REF!</definedName>
    <definedName name="Depreciation_PPE" localSheetId="14">#REF!</definedName>
    <definedName name="Depreciation_PPE" localSheetId="4">#REF!</definedName>
    <definedName name="Depreciation_PPE" localSheetId="7">#REF!</definedName>
    <definedName name="Depreciation_PPE" localSheetId="9">#REF!</definedName>
    <definedName name="Depreciation_PPE">#REF!</definedName>
    <definedName name="df" hidden="1">'[4]Prelim Cost'!$B$31:$L$31</definedName>
    <definedName name="dfas" hidden="1">'[4]Prelim Cost'!$B$33:$L$33</definedName>
    <definedName name="DG">'[53]Дин. оборотн. ср-в!!!'!$B$25+'[53]Дин. оборотн. ср-в!!!'!$B$26+'[53]Дин. оборотн. ср-в!!!'!$B$27+'[53]Дин. оборотн. ср-в!!!'!$B$28+'[53]Дин. оборотн. ср-в!!!'!$B$29+'[53]Дин. оборотн. ср-в!!!'!$B$30+'[53]Дин. оборотн. ср-в!!!'!$B$31</definedName>
    <definedName name="dh">#N/A</definedName>
    <definedName name="Difference" localSheetId="6">#REF!</definedName>
    <definedName name="Difference" localSheetId="8">#REF!</definedName>
    <definedName name="Difference" localSheetId="15">#REF!</definedName>
    <definedName name="Difference" localSheetId="5">#REF!</definedName>
    <definedName name="Difference" localSheetId="13">#REF!</definedName>
    <definedName name="Difference" localSheetId="12">#REF!</definedName>
    <definedName name="Difference" localSheetId="11">#REF!</definedName>
    <definedName name="Difference" localSheetId="10">#REF!</definedName>
    <definedName name="Difference" localSheetId="14">#REF!</definedName>
    <definedName name="Difference" localSheetId="4">#REF!</definedName>
    <definedName name="Difference" localSheetId="7">#REF!</definedName>
    <definedName name="Difference" localSheetId="9">#REF!</definedName>
    <definedName name="Difference">#REF!</definedName>
    <definedName name="Disaggregations" localSheetId="6">#REF!</definedName>
    <definedName name="Disaggregations" localSheetId="8">#REF!</definedName>
    <definedName name="Disaggregations" localSheetId="15">#REF!</definedName>
    <definedName name="Disaggregations" localSheetId="5">#REF!</definedName>
    <definedName name="Disaggregations" localSheetId="13">#REF!</definedName>
    <definedName name="Disaggregations" localSheetId="12">#REF!</definedName>
    <definedName name="Disaggregations" localSheetId="11">#REF!</definedName>
    <definedName name="Disaggregations" localSheetId="10">#REF!</definedName>
    <definedName name="Disaggregations" localSheetId="14">#REF!</definedName>
    <definedName name="Disaggregations" localSheetId="4">#REF!</definedName>
    <definedName name="Disaggregations" localSheetId="7">#REF!</definedName>
    <definedName name="Disaggregations" localSheetId="9">#REF!</definedName>
    <definedName name="Disaggregations">#REF!</definedName>
    <definedName name="dItemsToTest" localSheetId="6">#REF!</definedName>
    <definedName name="dItemsToTest" localSheetId="8">#REF!</definedName>
    <definedName name="dItemsToTest" localSheetId="15">#REF!</definedName>
    <definedName name="dItemsToTest" localSheetId="5">#REF!</definedName>
    <definedName name="dItemsToTest" localSheetId="13">#REF!</definedName>
    <definedName name="dItemsToTest" localSheetId="12">#REF!</definedName>
    <definedName name="dItemsToTest" localSheetId="11">#REF!</definedName>
    <definedName name="dItemsToTest" localSheetId="10">#REF!</definedName>
    <definedName name="dItemsToTest" localSheetId="14">#REF!</definedName>
    <definedName name="dItemsToTest" localSheetId="4">#REF!</definedName>
    <definedName name="dItemsToTest" localSheetId="7">#REF!</definedName>
    <definedName name="dItemsToTest" localSheetId="9">#REF!</definedName>
    <definedName name="dItemsToTest">#REF!</definedName>
    <definedName name="djfnbljwn">#N/A</definedName>
    <definedName name="dName">[55]Sheet1!$B$3</definedName>
    <definedName name="dPlanningMateriality" localSheetId="6">#REF!</definedName>
    <definedName name="dPlanningMateriality" localSheetId="8">#REF!</definedName>
    <definedName name="dPlanningMateriality" localSheetId="15">#REF!</definedName>
    <definedName name="dPlanningMateriality" localSheetId="5">#REF!</definedName>
    <definedName name="dPlanningMateriality" localSheetId="13">#REF!</definedName>
    <definedName name="dPlanningMateriality" localSheetId="12">#REF!</definedName>
    <definedName name="dPlanningMateriality" localSheetId="11">#REF!</definedName>
    <definedName name="dPlanningMateriality" localSheetId="10">#REF!</definedName>
    <definedName name="dPlanningMateriality" localSheetId="14">#REF!</definedName>
    <definedName name="dPlanningMateriality" localSheetId="4">#REF!</definedName>
    <definedName name="dPlanningMateriality" localSheetId="7">#REF!</definedName>
    <definedName name="dPlanningMateriality" localSheetId="9">#REF!</definedName>
    <definedName name="dPlanningMateriality">#REF!</definedName>
    <definedName name="dProjectedBookValue" localSheetId="6">#REF!</definedName>
    <definedName name="dProjectedBookValue" localSheetId="8">#REF!</definedName>
    <definedName name="dProjectedBookValue" localSheetId="15">#REF!</definedName>
    <definedName name="dProjectedBookValue" localSheetId="5">#REF!</definedName>
    <definedName name="dProjectedBookValue" localSheetId="13">#REF!</definedName>
    <definedName name="dProjectedBookValue" localSheetId="12">#REF!</definedName>
    <definedName name="dProjectedBookValue" localSheetId="11">#REF!</definedName>
    <definedName name="dProjectedBookValue" localSheetId="10">#REF!</definedName>
    <definedName name="dProjectedBookValue" localSheetId="14">#REF!</definedName>
    <definedName name="dProjectedBookValue" localSheetId="4">#REF!</definedName>
    <definedName name="dProjectedBookValue" localSheetId="7">#REF!</definedName>
    <definedName name="dProjectedBookValue" localSheetId="9">#REF!</definedName>
    <definedName name="dProjectedBookValue">#REF!</definedName>
    <definedName name="dProjectedBookValueStratified" localSheetId="6">#REF!</definedName>
    <definedName name="dProjectedBookValueStratified" localSheetId="8">#REF!</definedName>
    <definedName name="dProjectedBookValueStratified" localSheetId="15">#REF!</definedName>
    <definedName name="dProjectedBookValueStratified" localSheetId="5">#REF!</definedName>
    <definedName name="dProjectedBookValueStratified" localSheetId="13">#REF!</definedName>
    <definedName name="dProjectedBookValueStratified" localSheetId="12">#REF!</definedName>
    <definedName name="dProjectedBookValueStratified" localSheetId="11">#REF!</definedName>
    <definedName name="dProjectedBookValueStratified" localSheetId="10">#REF!</definedName>
    <definedName name="dProjectedBookValueStratified" localSheetId="14">#REF!</definedName>
    <definedName name="dProjectedBookValueStratified" localSheetId="4">#REF!</definedName>
    <definedName name="dProjectedBookValueStratified" localSheetId="7">#REF!</definedName>
    <definedName name="dProjectedBookValueStratified" localSheetId="9">#REF!</definedName>
    <definedName name="dProjectedBookValueStratified">#REF!</definedName>
    <definedName name="dProjectedNumbersOfItems" localSheetId="6">#REF!</definedName>
    <definedName name="dProjectedNumbersOfItems" localSheetId="8">#REF!</definedName>
    <definedName name="dProjectedNumbersOfItems" localSheetId="15">#REF!</definedName>
    <definedName name="dProjectedNumbersOfItems" localSheetId="5">#REF!</definedName>
    <definedName name="dProjectedNumbersOfItems" localSheetId="13">#REF!</definedName>
    <definedName name="dProjectedNumbersOfItems" localSheetId="12">#REF!</definedName>
    <definedName name="dProjectedNumbersOfItems" localSheetId="11">#REF!</definedName>
    <definedName name="dProjectedNumbersOfItems" localSheetId="10">#REF!</definedName>
    <definedName name="dProjectedNumbersOfItems" localSheetId="14">#REF!</definedName>
    <definedName name="dProjectedNumbersOfItems" localSheetId="4">#REF!</definedName>
    <definedName name="dProjectedNumbersOfItems" localSheetId="7">#REF!</definedName>
    <definedName name="dProjectedNumbersOfItems" localSheetId="9">#REF!</definedName>
    <definedName name="dProjectedNumbersOfItems">#REF!</definedName>
    <definedName name="dProjectedNumbersOfItemsStratified" localSheetId="6">#REF!</definedName>
    <definedName name="dProjectedNumbersOfItemsStratified" localSheetId="8">#REF!</definedName>
    <definedName name="dProjectedNumbersOfItemsStratified" localSheetId="15">#REF!</definedName>
    <definedName name="dProjectedNumbersOfItemsStratified" localSheetId="5">#REF!</definedName>
    <definedName name="dProjectedNumbersOfItemsStratified" localSheetId="13">#REF!</definedName>
    <definedName name="dProjectedNumbersOfItemsStratified" localSheetId="12">#REF!</definedName>
    <definedName name="dProjectedNumbersOfItemsStratified" localSheetId="11">#REF!</definedName>
    <definedName name="dProjectedNumbersOfItemsStratified" localSheetId="10">#REF!</definedName>
    <definedName name="dProjectedNumbersOfItemsStratified" localSheetId="14">#REF!</definedName>
    <definedName name="dProjectedNumbersOfItemsStratified" localSheetId="4">#REF!</definedName>
    <definedName name="dProjectedNumbersOfItemsStratified" localSheetId="7">#REF!</definedName>
    <definedName name="dProjectedNumbersOfItemsStratified" localSheetId="9">#REF!</definedName>
    <definedName name="dProjectedNumbersOfItemsStratified">#REF!</definedName>
    <definedName name="ds">'[22]A-20'!$C$149</definedName>
    <definedName name="dsadas" localSheetId="6">#REF!</definedName>
    <definedName name="dsadas" localSheetId="8">#REF!</definedName>
    <definedName name="dsadas" localSheetId="15">#REF!</definedName>
    <definedName name="dsadas" localSheetId="5">#REF!</definedName>
    <definedName name="dsadas" localSheetId="13">#REF!</definedName>
    <definedName name="dsadas" localSheetId="12">#REF!</definedName>
    <definedName name="dsadas" localSheetId="11">#REF!</definedName>
    <definedName name="dsadas" localSheetId="10">#REF!</definedName>
    <definedName name="dsadas" localSheetId="14">#REF!</definedName>
    <definedName name="dsadas" localSheetId="4">#REF!</definedName>
    <definedName name="dsadas" localSheetId="7">#REF!</definedName>
    <definedName name="dsadas" localSheetId="9">#REF!</definedName>
    <definedName name="dsadas">#REF!</definedName>
    <definedName name="dsadsa" localSheetId="6">#REF!</definedName>
    <definedName name="dsadsa" localSheetId="8">#REF!</definedName>
    <definedName name="dsadsa" localSheetId="15">#REF!</definedName>
    <definedName name="dsadsa" localSheetId="5">#REF!</definedName>
    <definedName name="dsadsa" localSheetId="13">#REF!</definedName>
    <definedName name="dsadsa" localSheetId="12">#REF!</definedName>
    <definedName name="dsadsa" localSheetId="11">#REF!</definedName>
    <definedName name="dsadsa" localSheetId="10">#REF!</definedName>
    <definedName name="dsadsa" localSheetId="14">#REF!</definedName>
    <definedName name="dsadsa" localSheetId="4">#REF!</definedName>
    <definedName name="dsadsa" localSheetId="7">#REF!</definedName>
    <definedName name="dsadsa" localSheetId="9">#REF!</definedName>
    <definedName name="dsadsa">#REF!</definedName>
    <definedName name="dSampleSize" localSheetId="6">#REF!</definedName>
    <definedName name="dSampleSize" localSheetId="8">#REF!</definedName>
    <definedName name="dSampleSize" localSheetId="15">#REF!</definedName>
    <definedName name="dSampleSize" localSheetId="5">#REF!</definedName>
    <definedName name="dSampleSize" localSheetId="13">#REF!</definedName>
    <definedName name="dSampleSize" localSheetId="12">#REF!</definedName>
    <definedName name="dSampleSize" localSheetId="11">#REF!</definedName>
    <definedName name="dSampleSize" localSheetId="10">#REF!</definedName>
    <definedName name="dSampleSize" localSheetId="14">#REF!</definedName>
    <definedName name="dSampleSize" localSheetId="4">#REF!</definedName>
    <definedName name="dSampleSize" localSheetId="7">#REF!</definedName>
    <definedName name="dSampleSize" localSheetId="9">#REF!</definedName>
    <definedName name="dSampleSize">#REF!</definedName>
    <definedName name="dsfjlk" localSheetId="6">#REF!</definedName>
    <definedName name="dsfjlk" localSheetId="8">#REF!</definedName>
    <definedName name="dsfjlk" localSheetId="15">#REF!</definedName>
    <definedName name="dsfjlk" localSheetId="5">#REF!</definedName>
    <definedName name="dsfjlk" localSheetId="13">#REF!</definedName>
    <definedName name="dsfjlk" localSheetId="12">#REF!</definedName>
    <definedName name="dsfjlk" localSheetId="11">#REF!</definedName>
    <definedName name="dsfjlk" localSheetId="10">#REF!</definedName>
    <definedName name="dsfjlk" localSheetId="14">#REF!</definedName>
    <definedName name="dsfjlk" localSheetId="4">#REF!</definedName>
    <definedName name="dsfjlk" localSheetId="7">#REF!</definedName>
    <definedName name="dsfjlk" localSheetId="9">#REF!</definedName>
    <definedName name="dsfjlk">#REF!</definedName>
    <definedName name="dsgdfg" hidden="1">'[4]Prelim Cost'!$B$36:$L$36</definedName>
    <definedName name="dsn" localSheetId="6">#REF!</definedName>
    <definedName name="dsn" localSheetId="8">#REF!</definedName>
    <definedName name="dsn" localSheetId="15">#REF!</definedName>
    <definedName name="dsn" localSheetId="5">#REF!</definedName>
    <definedName name="dsn" localSheetId="13">#REF!</definedName>
    <definedName name="dsn" localSheetId="12">#REF!</definedName>
    <definedName name="dsn" localSheetId="11">#REF!</definedName>
    <definedName name="dsn" localSheetId="10">#REF!</definedName>
    <definedName name="dsn" localSheetId="14">#REF!</definedName>
    <definedName name="dsn" localSheetId="4">#REF!</definedName>
    <definedName name="dsn" localSheetId="7">#REF!</definedName>
    <definedName name="dsn" localSheetId="9">#REF!</definedName>
    <definedName name="dsn">#REF!</definedName>
    <definedName name="dTotalPopulationBookValue" localSheetId="6">#REF!</definedName>
    <definedName name="dTotalPopulationBookValue" localSheetId="8">#REF!</definedName>
    <definedName name="dTotalPopulationBookValue" localSheetId="15">#REF!</definedName>
    <definedName name="dTotalPopulationBookValue" localSheetId="5">#REF!</definedName>
    <definedName name="dTotalPopulationBookValue" localSheetId="13">#REF!</definedName>
    <definedName name="dTotalPopulationBookValue" localSheetId="12">#REF!</definedName>
    <definedName name="dTotalPopulationBookValue" localSheetId="11">#REF!</definedName>
    <definedName name="dTotalPopulationBookValue" localSheetId="10">#REF!</definedName>
    <definedName name="dTotalPopulationBookValue" localSheetId="14">#REF!</definedName>
    <definedName name="dTotalPopulationBookValue" localSheetId="4">#REF!</definedName>
    <definedName name="dTotalPopulationBookValue" localSheetId="7">#REF!</definedName>
    <definedName name="dTotalPopulationBookValue" localSheetId="9">#REF!</definedName>
    <definedName name="dTotalPopulationBookValue">#REF!</definedName>
    <definedName name="dTotalProjectedBookValue" localSheetId="6">#REF!</definedName>
    <definedName name="dTotalProjectedBookValue" localSheetId="8">#REF!</definedName>
    <definedName name="dTotalProjectedBookValue" localSheetId="15">#REF!</definedName>
    <definedName name="dTotalProjectedBookValue" localSheetId="5">#REF!</definedName>
    <definedName name="dTotalProjectedBookValue" localSheetId="13">#REF!</definedName>
    <definedName name="dTotalProjectedBookValue" localSheetId="12">#REF!</definedName>
    <definedName name="dTotalProjectedBookValue" localSheetId="11">#REF!</definedName>
    <definedName name="dTotalProjectedBookValue" localSheetId="10">#REF!</definedName>
    <definedName name="dTotalProjectedBookValue" localSheetId="14">#REF!</definedName>
    <definedName name="dTotalProjectedBookValue" localSheetId="4">#REF!</definedName>
    <definedName name="dTotalProjectedBookValue" localSheetId="7">#REF!</definedName>
    <definedName name="dTotalProjectedBookValue" localSheetId="9">#REF!</definedName>
    <definedName name="dTotalProjectedBookValue">#REF!</definedName>
    <definedName name="dTotalProjectedNumbersOfItems" localSheetId="6">#REF!</definedName>
    <definedName name="dTotalProjectedNumbersOfItems" localSheetId="8">#REF!</definedName>
    <definedName name="dTotalProjectedNumbersOfItems" localSheetId="15">#REF!</definedName>
    <definedName name="dTotalProjectedNumbersOfItems" localSheetId="5">#REF!</definedName>
    <definedName name="dTotalProjectedNumbersOfItems" localSheetId="13">#REF!</definedName>
    <definedName name="dTotalProjectedNumbersOfItems" localSheetId="12">#REF!</definedName>
    <definedName name="dTotalProjectedNumbersOfItems" localSheetId="11">#REF!</definedName>
    <definedName name="dTotalProjectedNumbersOfItems" localSheetId="10">#REF!</definedName>
    <definedName name="dTotalProjectedNumbersOfItems" localSheetId="14">#REF!</definedName>
    <definedName name="dTotalProjectedNumbersOfItems" localSheetId="4">#REF!</definedName>
    <definedName name="dTotalProjectedNumbersOfItems" localSheetId="7">#REF!</definedName>
    <definedName name="dTotalProjectedNumbersOfItems" localSheetId="9">#REF!</definedName>
    <definedName name="dTotalProjectedNumbersOfItems">#REF!</definedName>
    <definedName name="dTotIndSignItems" localSheetId="6">#REF!</definedName>
    <definedName name="dTotIndSignItems" localSheetId="8">#REF!</definedName>
    <definedName name="dTotIndSignItems" localSheetId="15">#REF!</definedName>
    <definedName name="dTotIndSignItems" localSheetId="5">#REF!</definedName>
    <definedName name="dTotIndSignItems" localSheetId="13">#REF!</definedName>
    <definedName name="dTotIndSignItems" localSheetId="12">#REF!</definedName>
    <definedName name="dTotIndSignItems" localSheetId="11">#REF!</definedName>
    <definedName name="dTotIndSignItems" localSheetId="10">#REF!</definedName>
    <definedName name="dTotIndSignItems" localSheetId="14">#REF!</definedName>
    <definedName name="dTotIndSignItems" localSheetId="4">#REF!</definedName>
    <definedName name="dTotIndSignItems" localSheetId="7">#REF!</definedName>
    <definedName name="dTotIndSignItems" localSheetId="9">#REF!</definedName>
    <definedName name="dTotIndSignItems">#REF!</definedName>
    <definedName name="e" hidden="1">'[4]Prelim Cost'!$B$33:$L$33</definedName>
    <definedName name="E3_function" localSheetId="6">#REF!</definedName>
    <definedName name="E3_function" localSheetId="8">#REF!</definedName>
    <definedName name="E3_function" localSheetId="15">#REF!</definedName>
    <definedName name="E3_function" localSheetId="5">#REF!</definedName>
    <definedName name="E3_function" localSheetId="13">#REF!</definedName>
    <definedName name="E3_function" localSheetId="12">#REF!</definedName>
    <definedName name="E3_function" localSheetId="11">#REF!</definedName>
    <definedName name="E3_function" localSheetId="10">#REF!</definedName>
    <definedName name="E3_function" localSheetId="14">#REF!</definedName>
    <definedName name="E3_function" localSheetId="4">#REF!</definedName>
    <definedName name="E3_function" localSheetId="7">#REF!</definedName>
    <definedName name="E3_function" localSheetId="9">#REF!</definedName>
    <definedName name="E3_function">#REF!</definedName>
    <definedName name="EAR" localSheetId="6">#REF!</definedName>
    <definedName name="EAR" localSheetId="8">#REF!</definedName>
    <definedName name="EAR" localSheetId="15">#REF!</definedName>
    <definedName name="EAR" localSheetId="5">#REF!</definedName>
    <definedName name="EAR" localSheetId="13">#REF!</definedName>
    <definedName name="EAR" localSheetId="12">#REF!</definedName>
    <definedName name="EAR" localSheetId="11">#REF!</definedName>
    <definedName name="EAR" localSheetId="10">#REF!</definedName>
    <definedName name="EAR" localSheetId="14">#REF!</definedName>
    <definedName name="EAR" localSheetId="4">#REF!</definedName>
    <definedName name="EAR" localSheetId="7">#REF!</definedName>
    <definedName name="EAR" localSheetId="9">#REF!</definedName>
    <definedName name="EAR">#REF!</definedName>
    <definedName name="Ed." localSheetId="6">#REF!</definedName>
    <definedName name="Ed." localSheetId="8">#REF!</definedName>
    <definedName name="Ed." localSheetId="15">#REF!</definedName>
    <definedName name="Ed." localSheetId="5">#REF!</definedName>
    <definedName name="Ed." localSheetId="13">#REF!</definedName>
    <definedName name="Ed." localSheetId="12">#REF!</definedName>
    <definedName name="Ed." localSheetId="11">#REF!</definedName>
    <definedName name="Ed." localSheetId="10">#REF!</definedName>
    <definedName name="Ed." localSheetId="14">#REF!</definedName>
    <definedName name="Ed." localSheetId="4">#REF!</definedName>
    <definedName name="Ed." localSheetId="7">#REF!</definedName>
    <definedName name="Ed." localSheetId="9">#REF!</definedName>
    <definedName name="Ed.">#REF!</definedName>
    <definedName name="ee" hidden="1">'[4]Prelim Cost'!$B$36:$L$36</definedName>
    <definedName name="eee" localSheetId="6">#REF!</definedName>
    <definedName name="eee" localSheetId="8">#REF!</definedName>
    <definedName name="eee" localSheetId="15">#REF!</definedName>
    <definedName name="eee" localSheetId="5">#REF!</definedName>
    <definedName name="eee" localSheetId="13">#REF!</definedName>
    <definedName name="eee" localSheetId="12">#REF!</definedName>
    <definedName name="eee" localSheetId="11">#REF!</definedName>
    <definedName name="eee" localSheetId="10">#REF!</definedName>
    <definedName name="eee" localSheetId="14">#REF!</definedName>
    <definedName name="eee" localSheetId="4">#REF!</definedName>
    <definedName name="eee" localSheetId="7">#REF!</definedName>
    <definedName name="eee" localSheetId="9">#REF!</definedName>
    <definedName name="eee">#REF!</definedName>
    <definedName name="eeee" hidden="1">'[4]Prelim Cost'!$B$33:$L$33</definedName>
    <definedName name="elvira" localSheetId="6">'[56]B 1'!#REF!</definedName>
    <definedName name="elvira" localSheetId="8">'[56]B 1'!#REF!</definedName>
    <definedName name="elvira" localSheetId="15">'[56]B 1'!#REF!</definedName>
    <definedName name="elvira" localSheetId="5">'[56]B 1'!#REF!</definedName>
    <definedName name="elvira" localSheetId="13">'[56]B 1'!#REF!</definedName>
    <definedName name="elvira" localSheetId="12">'[56]B 1'!#REF!</definedName>
    <definedName name="elvira" localSheetId="11">'[56]B 1'!#REF!</definedName>
    <definedName name="elvira" localSheetId="10">'[56]B 1'!#REF!</definedName>
    <definedName name="elvira" localSheetId="14">'[56]B 1'!#REF!</definedName>
    <definedName name="elvira" localSheetId="4">'[56]B 1'!#REF!</definedName>
    <definedName name="elvira" localSheetId="7">'[56]B 1'!#REF!</definedName>
    <definedName name="elvira" localSheetId="9">'[56]B 1'!#REF!</definedName>
    <definedName name="elvira">'[56]B 1'!#REF!</definedName>
    <definedName name="elvira_1" localSheetId="6">#REF!</definedName>
    <definedName name="elvira_1" localSheetId="8">#REF!</definedName>
    <definedName name="elvira_1" localSheetId="15">#REF!</definedName>
    <definedName name="elvira_1" localSheetId="5">#REF!</definedName>
    <definedName name="elvira_1" localSheetId="13">#REF!</definedName>
    <definedName name="elvira_1" localSheetId="12">#REF!</definedName>
    <definedName name="elvira_1" localSheetId="11">#REF!</definedName>
    <definedName name="elvira_1" localSheetId="10">#REF!</definedName>
    <definedName name="elvira_1" localSheetId="14">#REF!</definedName>
    <definedName name="elvira_1" localSheetId="4">#REF!</definedName>
    <definedName name="elvira_1" localSheetId="7">#REF!</definedName>
    <definedName name="elvira_1" localSheetId="9">#REF!</definedName>
    <definedName name="elvira_1">#REF!</definedName>
    <definedName name="END" localSheetId="6">#REF!</definedName>
    <definedName name="END" localSheetId="8">#REF!</definedName>
    <definedName name="END" localSheetId="15">#REF!</definedName>
    <definedName name="END" localSheetId="5">#REF!</definedName>
    <definedName name="END" localSheetId="13">#REF!</definedName>
    <definedName name="END" localSheetId="12">#REF!</definedName>
    <definedName name="END" localSheetId="11">#REF!</definedName>
    <definedName name="END" localSheetId="10">#REF!</definedName>
    <definedName name="END" localSheetId="14">#REF!</definedName>
    <definedName name="END" localSheetId="4">#REF!</definedName>
    <definedName name="END" localSheetId="7">#REF!</definedName>
    <definedName name="END" localSheetId="9">#REF!</definedName>
    <definedName name="END">#REF!</definedName>
    <definedName name="entity">[57]Tabeller!$B$22</definedName>
    <definedName name="Entity_code">'[58]std tabel'!$H$6</definedName>
    <definedName name="Entity_name">'[59]std tabel'!$H$4</definedName>
    <definedName name="epifj" localSheetId="6">#REF!</definedName>
    <definedName name="epifj" localSheetId="8">#REF!</definedName>
    <definedName name="epifj" localSheetId="15">#REF!</definedName>
    <definedName name="epifj" localSheetId="5">#REF!</definedName>
    <definedName name="epifj" localSheetId="13">#REF!</definedName>
    <definedName name="epifj" localSheetId="12">#REF!</definedName>
    <definedName name="epifj" localSheetId="11">#REF!</definedName>
    <definedName name="epifj" localSheetId="10">#REF!</definedName>
    <definedName name="epifj" localSheetId="14">#REF!</definedName>
    <definedName name="epifj" localSheetId="4">#REF!</definedName>
    <definedName name="epifj" localSheetId="7">#REF!</definedName>
    <definedName name="epifj" localSheetId="9">#REF!</definedName>
    <definedName name="epifj">#REF!</definedName>
    <definedName name="er" hidden="1">'[4]Prelim Cost'!$B$31:$L$31</definedName>
    <definedName name="Error">[60]Anlagevermögen!$A$1:$Z$29</definedName>
    <definedName name="est">[36]Tabeller!$H$17</definedName>
    <definedName name="EUR">134.77</definedName>
    <definedName name="Expected_balance" localSheetId="6">#REF!</definedName>
    <definedName name="Expected_balance" localSheetId="8">#REF!</definedName>
    <definedName name="Expected_balance" localSheetId="15">#REF!</definedName>
    <definedName name="Expected_balance" localSheetId="5">#REF!</definedName>
    <definedName name="Expected_balance" localSheetId="13">#REF!</definedName>
    <definedName name="Expected_balance" localSheetId="12">#REF!</definedName>
    <definedName name="Expected_balance" localSheetId="11">#REF!</definedName>
    <definedName name="Expected_balance" localSheetId="10">#REF!</definedName>
    <definedName name="Expected_balance" localSheetId="14">#REF!</definedName>
    <definedName name="Expected_balance" localSheetId="4">#REF!</definedName>
    <definedName name="Expected_balance" localSheetId="7">#REF!</definedName>
    <definedName name="Expected_balance" localSheetId="9">#REF!</definedName>
    <definedName name="Expected_balance">#REF!</definedName>
    <definedName name="Expense" localSheetId="6">#REF!</definedName>
    <definedName name="Expense" localSheetId="8">#REF!</definedName>
    <definedName name="Expense" localSheetId="15">#REF!</definedName>
    <definedName name="Expense" localSheetId="5">#REF!</definedName>
    <definedName name="Expense" localSheetId="13">#REF!</definedName>
    <definedName name="Expense" localSheetId="12">#REF!</definedName>
    <definedName name="Expense" localSheetId="11">#REF!</definedName>
    <definedName name="Expense" localSheetId="10">#REF!</definedName>
    <definedName name="Expense" localSheetId="14">#REF!</definedName>
    <definedName name="Expense" localSheetId="4">#REF!</definedName>
    <definedName name="Expense" localSheetId="7">#REF!</definedName>
    <definedName name="Expense" localSheetId="9">#REF!</definedName>
    <definedName name="Expense">#REF!</definedName>
    <definedName name="f" localSheetId="6">#REF!</definedName>
    <definedName name="f" localSheetId="8">#REF!</definedName>
    <definedName name="f" localSheetId="15">#REF!</definedName>
    <definedName name="f" localSheetId="5">#REF!</definedName>
    <definedName name="f" localSheetId="13">#REF!</definedName>
    <definedName name="f" localSheetId="12">#REF!</definedName>
    <definedName name="f" localSheetId="11">#REF!</definedName>
    <definedName name="f" localSheetId="10">#REF!</definedName>
    <definedName name="f" localSheetId="14">#REF!</definedName>
    <definedName name="f" localSheetId="4">#REF!</definedName>
    <definedName name="f" localSheetId="7">#REF!</definedName>
    <definedName name="f" localSheetId="9">#REF!</definedName>
    <definedName name="f">#REF!</definedName>
    <definedName name="F_BEG" localSheetId="6">#REF!</definedName>
    <definedName name="F_BEG" localSheetId="8">#REF!</definedName>
    <definedName name="F_BEG" localSheetId="15">#REF!</definedName>
    <definedName name="F_BEG" localSheetId="5">#REF!</definedName>
    <definedName name="F_BEG" localSheetId="13">#REF!</definedName>
    <definedName name="F_BEG" localSheetId="12">#REF!</definedName>
    <definedName name="F_BEG" localSheetId="11">#REF!</definedName>
    <definedName name="F_BEG" localSheetId="10">#REF!</definedName>
    <definedName name="F_BEG" localSheetId="14">#REF!</definedName>
    <definedName name="F_BEG" localSheetId="4">#REF!</definedName>
    <definedName name="F_BEG" localSheetId="7">#REF!</definedName>
    <definedName name="F_BEG" localSheetId="9">#REF!</definedName>
    <definedName name="F_BEG">#REF!</definedName>
    <definedName name="F_END" localSheetId="6">#REF!</definedName>
    <definedName name="F_END" localSheetId="8">#REF!</definedName>
    <definedName name="F_END" localSheetId="15">#REF!</definedName>
    <definedName name="F_END" localSheetId="5">#REF!</definedName>
    <definedName name="F_END" localSheetId="13">#REF!</definedName>
    <definedName name="F_END" localSheetId="12">#REF!</definedName>
    <definedName name="F_END" localSheetId="11">#REF!</definedName>
    <definedName name="F_END" localSheetId="10">#REF!</definedName>
    <definedName name="F_END" localSheetId="14">#REF!</definedName>
    <definedName name="F_END" localSheetId="4">#REF!</definedName>
    <definedName name="F_END" localSheetId="7">#REF!</definedName>
    <definedName name="F_END" localSheetId="9">#REF!</definedName>
    <definedName name="F_END">#REF!</definedName>
    <definedName name="F10_EXCHANGE" localSheetId="6">#REF!</definedName>
    <definedName name="F10_EXCHANGE" localSheetId="8">#REF!</definedName>
    <definedName name="F10_EXCHANGE" localSheetId="15">#REF!</definedName>
    <definedName name="F10_EXCHANGE" localSheetId="5">#REF!</definedName>
    <definedName name="F10_EXCHANGE" localSheetId="13">#REF!</definedName>
    <definedName name="F10_EXCHANGE" localSheetId="12">#REF!</definedName>
    <definedName name="F10_EXCHANGE" localSheetId="11">#REF!</definedName>
    <definedName name="F10_EXCHANGE" localSheetId="10">#REF!</definedName>
    <definedName name="F10_EXCHANGE" localSheetId="14">#REF!</definedName>
    <definedName name="F10_EXCHANGE" localSheetId="4">#REF!</definedName>
    <definedName name="F10_EXCHANGE" localSheetId="7">#REF!</definedName>
    <definedName name="F10_EXCHANGE" localSheetId="9">#REF!</definedName>
    <definedName name="F10_EXCHANGE">#REF!</definedName>
    <definedName name="F11_M8" localSheetId="6">#REF!</definedName>
    <definedName name="F11_M8" localSheetId="8">#REF!</definedName>
    <definedName name="F11_M8" localSheetId="15">#REF!</definedName>
    <definedName name="F11_M8" localSheetId="5">#REF!</definedName>
    <definedName name="F11_M8" localSheetId="13">#REF!</definedName>
    <definedName name="F11_M8" localSheetId="12">#REF!</definedName>
    <definedName name="F11_M8" localSheetId="11">#REF!</definedName>
    <definedName name="F11_M8" localSheetId="10">#REF!</definedName>
    <definedName name="F11_M8" localSheetId="14">#REF!</definedName>
    <definedName name="F11_M8" localSheetId="4">#REF!</definedName>
    <definedName name="F11_M8" localSheetId="7">#REF!</definedName>
    <definedName name="F11_M8" localSheetId="9">#REF!</definedName>
    <definedName name="F11_M8">#REF!</definedName>
    <definedName name="F12_PLEDG" localSheetId="6">#REF!</definedName>
    <definedName name="F12_PLEDG" localSheetId="8">#REF!</definedName>
    <definedName name="F12_PLEDG" localSheetId="15">#REF!</definedName>
    <definedName name="F12_PLEDG" localSheetId="5">#REF!</definedName>
    <definedName name="F12_PLEDG" localSheetId="13">#REF!</definedName>
    <definedName name="F12_PLEDG" localSheetId="12">#REF!</definedName>
    <definedName name="F12_PLEDG" localSheetId="11">#REF!</definedName>
    <definedName name="F12_PLEDG" localSheetId="10">#REF!</definedName>
    <definedName name="F12_PLEDG" localSheetId="14">#REF!</definedName>
    <definedName name="F12_PLEDG" localSheetId="4">#REF!</definedName>
    <definedName name="F12_PLEDG" localSheetId="7">#REF!</definedName>
    <definedName name="F12_PLEDG" localSheetId="9">#REF!</definedName>
    <definedName name="F12_PLEDG">#REF!</definedName>
    <definedName name="F14_EQUITY" localSheetId="6">#REF!</definedName>
    <definedName name="F14_EQUITY" localSheetId="8">#REF!</definedName>
    <definedName name="F14_EQUITY" localSheetId="15">#REF!</definedName>
    <definedName name="F14_EQUITY" localSheetId="5">#REF!</definedName>
    <definedName name="F14_EQUITY" localSheetId="13">#REF!</definedName>
    <definedName name="F14_EQUITY" localSheetId="12">#REF!</definedName>
    <definedName name="F14_EQUITY" localSheetId="11">#REF!</definedName>
    <definedName name="F14_EQUITY" localSheetId="10">#REF!</definedName>
    <definedName name="F14_EQUITY" localSheetId="14">#REF!</definedName>
    <definedName name="F14_EQUITY" localSheetId="4">#REF!</definedName>
    <definedName name="F14_EQUITY" localSheetId="7">#REF!</definedName>
    <definedName name="F14_EQUITY" localSheetId="9">#REF!</definedName>
    <definedName name="F14_EQUITY">#REF!</definedName>
    <definedName name="F15_ACCRUED" localSheetId="6">#REF!</definedName>
    <definedName name="F15_ACCRUED" localSheetId="8">#REF!</definedName>
    <definedName name="F15_ACCRUED" localSheetId="15">#REF!</definedName>
    <definedName name="F15_ACCRUED" localSheetId="5">#REF!</definedName>
    <definedName name="F15_ACCRUED" localSheetId="13">#REF!</definedName>
    <definedName name="F15_ACCRUED" localSheetId="12">#REF!</definedName>
    <definedName name="F15_ACCRUED" localSheetId="11">#REF!</definedName>
    <definedName name="F15_ACCRUED" localSheetId="10">#REF!</definedName>
    <definedName name="F15_ACCRUED" localSheetId="14">#REF!</definedName>
    <definedName name="F15_ACCRUED" localSheetId="4">#REF!</definedName>
    <definedName name="F15_ACCRUED" localSheetId="7">#REF!</definedName>
    <definedName name="F15_ACCRUED" localSheetId="9">#REF!</definedName>
    <definedName name="F15_ACCRUED">#REF!</definedName>
    <definedName name="F16_SHARES" localSheetId="6">#REF!</definedName>
    <definedName name="F16_SHARES" localSheetId="8">#REF!</definedName>
    <definedName name="F16_SHARES" localSheetId="15">#REF!</definedName>
    <definedName name="F16_SHARES" localSheetId="5">#REF!</definedName>
    <definedName name="F16_SHARES" localSheetId="13">#REF!</definedName>
    <definedName name="F16_SHARES" localSheetId="12">#REF!</definedName>
    <definedName name="F16_SHARES" localSheetId="11">#REF!</definedName>
    <definedName name="F16_SHARES" localSheetId="10">#REF!</definedName>
    <definedName name="F16_SHARES" localSheetId="14">#REF!</definedName>
    <definedName name="F16_SHARES" localSheetId="4">#REF!</definedName>
    <definedName name="F16_SHARES" localSheetId="7">#REF!</definedName>
    <definedName name="F16_SHARES" localSheetId="9">#REF!</definedName>
    <definedName name="F16_SHARES">#REF!</definedName>
    <definedName name="F17_" localSheetId="6">#REF!</definedName>
    <definedName name="F17_" localSheetId="8">#REF!</definedName>
    <definedName name="F17_" localSheetId="15">#REF!</definedName>
    <definedName name="F17_" localSheetId="5">#REF!</definedName>
    <definedName name="F17_" localSheetId="13">#REF!</definedName>
    <definedName name="F17_" localSheetId="12">#REF!</definedName>
    <definedName name="F17_" localSheetId="11">#REF!</definedName>
    <definedName name="F17_" localSheetId="10">#REF!</definedName>
    <definedName name="F17_" localSheetId="14">#REF!</definedName>
    <definedName name="F17_" localSheetId="4">#REF!</definedName>
    <definedName name="F17_" localSheetId="7">#REF!</definedName>
    <definedName name="F17_" localSheetId="9">#REF!</definedName>
    <definedName name="F17_">#REF!</definedName>
    <definedName name="F18_CashFlow" localSheetId="6">#REF!</definedName>
    <definedName name="F18_CashFlow" localSheetId="8">#REF!</definedName>
    <definedName name="F18_CashFlow" localSheetId="15">#REF!</definedName>
    <definedName name="F18_CashFlow" localSheetId="5">#REF!</definedName>
    <definedName name="F18_CashFlow" localSheetId="13">#REF!</definedName>
    <definedName name="F18_CashFlow" localSheetId="12">#REF!</definedName>
    <definedName name="F18_CashFlow" localSheetId="11">#REF!</definedName>
    <definedName name="F18_CashFlow" localSheetId="10">#REF!</definedName>
    <definedName name="F18_CashFlow" localSheetId="14">#REF!</definedName>
    <definedName name="F18_CashFlow" localSheetId="4">#REF!</definedName>
    <definedName name="F18_CashFlow" localSheetId="7">#REF!</definedName>
    <definedName name="F18_CashFlow" localSheetId="9">#REF!</definedName>
    <definedName name="F18_CashFlow">#REF!</definedName>
    <definedName name="F19_INTERCSALES" localSheetId="6">#REF!</definedName>
    <definedName name="F19_INTERCSALES" localSheetId="8">#REF!</definedName>
    <definedName name="F19_INTERCSALES" localSheetId="15">#REF!</definedName>
    <definedName name="F19_INTERCSALES" localSheetId="5">#REF!</definedName>
    <definedName name="F19_INTERCSALES" localSheetId="13">#REF!</definedName>
    <definedName name="F19_INTERCSALES" localSheetId="12">#REF!</definedName>
    <definedName name="F19_INTERCSALES" localSheetId="11">#REF!</definedName>
    <definedName name="F19_INTERCSALES" localSheetId="10">#REF!</definedName>
    <definedName name="F19_INTERCSALES" localSheetId="14">#REF!</definedName>
    <definedName name="F19_INTERCSALES" localSheetId="4">#REF!</definedName>
    <definedName name="F19_INTERCSALES" localSheetId="7">#REF!</definedName>
    <definedName name="F19_INTERCSALES" localSheetId="9">#REF!</definedName>
    <definedName name="F19_INTERCSALES">#REF!</definedName>
    <definedName name="F2_BS" localSheetId="6">#REF!</definedName>
    <definedName name="F2_BS" localSheetId="8">#REF!</definedName>
    <definedName name="F2_BS" localSheetId="15">#REF!</definedName>
    <definedName name="F2_BS" localSheetId="5">#REF!</definedName>
    <definedName name="F2_BS" localSheetId="13">#REF!</definedName>
    <definedName name="F2_BS" localSheetId="12">#REF!</definedName>
    <definedName name="F2_BS" localSheetId="11">#REF!</definedName>
    <definedName name="F2_BS" localSheetId="10">#REF!</definedName>
    <definedName name="F2_BS" localSheetId="14">#REF!</definedName>
    <definedName name="F2_BS" localSheetId="4">#REF!</definedName>
    <definedName name="F2_BS" localSheetId="7">#REF!</definedName>
    <definedName name="F2_BS" localSheetId="9">#REF!</definedName>
    <definedName name="F2_BS">#REF!</definedName>
    <definedName name="F22_INVENT" localSheetId="6">#REF!</definedName>
    <definedName name="F22_INVENT" localSheetId="8">#REF!</definedName>
    <definedName name="F22_INVENT" localSheetId="15">#REF!</definedName>
    <definedName name="F22_INVENT" localSheetId="5">#REF!</definedName>
    <definedName name="F22_INVENT" localSheetId="13">#REF!</definedName>
    <definedName name="F22_INVENT" localSheetId="12">#REF!</definedName>
    <definedName name="F22_INVENT" localSheetId="11">#REF!</definedName>
    <definedName name="F22_INVENT" localSheetId="10">#REF!</definedName>
    <definedName name="F22_INVENT" localSheetId="14">#REF!</definedName>
    <definedName name="F22_INVENT" localSheetId="4">#REF!</definedName>
    <definedName name="F22_INVENT" localSheetId="7">#REF!</definedName>
    <definedName name="F22_INVENT" localSheetId="9">#REF!</definedName>
    <definedName name="F22_INVENT">#REF!</definedName>
    <definedName name="F28_" localSheetId="6">#REF!</definedName>
    <definedName name="F28_" localSheetId="8">#REF!</definedName>
    <definedName name="F28_" localSheetId="15">#REF!</definedName>
    <definedName name="F28_" localSheetId="5">#REF!</definedName>
    <definedName name="F28_" localSheetId="13">#REF!</definedName>
    <definedName name="F28_" localSheetId="12">#REF!</definedName>
    <definedName name="F28_" localSheetId="11">#REF!</definedName>
    <definedName name="F28_" localSheetId="10">#REF!</definedName>
    <definedName name="F28_" localSheetId="14">#REF!</definedName>
    <definedName name="F28_" localSheetId="4">#REF!</definedName>
    <definedName name="F28_" localSheetId="7">#REF!</definedName>
    <definedName name="F28_" localSheetId="9">#REF!</definedName>
    <definedName name="F28_">#REF!</definedName>
    <definedName name="F33A_" localSheetId="6">#REF!</definedName>
    <definedName name="F33A_" localSheetId="8">#REF!</definedName>
    <definedName name="F33A_" localSheetId="15">#REF!</definedName>
    <definedName name="F33A_" localSheetId="5">#REF!</definedName>
    <definedName name="F33A_" localSheetId="13">#REF!</definedName>
    <definedName name="F33A_" localSheetId="12">#REF!</definedName>
    <definedName name="F33A_" localSheetId="11">#REF!</definedName>
    <definedName name="F33A_" localSheetId="10">#REF!</definedName>
    <definedName name="F33A_" localSheetId="14">#REF!</definedName>
    <definedName name="F33A_" localSheetId="4">#REF!</definedName>
    <definedName name="F33A_" localSheetId="7">#REF!</definedName>
    <definedName name="F33A_" localSheetId="9">#REF!</definedName>
    <definedName name="F33A_">#REF!</definedName>
    <definedName name="F33B" localSheetId="6">#REF!</definedName>
    <definedName name="F33B" localSheetId="8">#REF!</definedName>
    <definedName name="F33B" localSheetId="15">#REF!</definedName>
    <definedName name="F33B" localSheetId="5">#REF!</definedName>
    <definedName name="F33B" localSheetId="13">#REF!</definedName>
    <definedName name="F33B" localSheetId="12">#REF!</definedName>
    <definedName name="F33B" localSheetId="11">#REF!</definedName>
    <definedName name="F33B" localSheetId="10">#REF!</definedName>
    <definedName name="F33B" localSheetId="14">#REF!</definedName>
    <definedName name="F33B" localSheetId="4">#REF!</definedName>
    <definedName name="F33B" localSheetId="7">#REF!</definedName>
    <definedName name="F33B" localSheetId="9">#REF!</definedName>
    <definedName name="F33B">#REF!</definedName>
    <definedName name="F33B_" localSheetId="6">#REF!</definedName>
    <definedName name="F33B_" localSheetId="8">#REF!</definedName>
    <definedName name="F33B_" localSheetId="15">#REF!</definedName>
    <definedName name="F33B_" localSheetId="5">#REF!</definedName>
    <definedName name="F33B_" localSheetId="13">#REF!</definedName>
    <definedName name="F33B_" localSheetId="12">#REF!</definedName>
    <definedName name="F33B_" localSheetId="11">#REF!</definedName>
    <definedName name="F33B_" localSheetId="10">#REF!</definedName>
    <definedName name="F33B_" localSheetId="14">#REF!</definedName>
    <definedName name="F33B_" localSheetId="4">#REF!</definedName>
    <definedName name="F33B_" localSheetId="7">#REF!</definedName>
    <definedName name="F33B_" localSheetId="9">#REF!</definedName>
    <definedName name="F33B_">#REF!</definedName>
    <definedName name="F34_PROV" localSheetId="6">#REF!</definedName>
    <definedName name="F34_PROV" localSheetId="8">#REF!</definedName>
    <definedName name="F34_PROV" localSheetId="15">#REF!</definedName>
    <definedName name="F34_PROV" localSheetId="5">#REF!</definedName>
    <definedName name="F34_PROV" localSheetId="13">#REF!</definedName>
    <definedName name="F34_PROV" localSheetId="12">#REF!</definedName>
    <definedName name="F34_PROV" localSheetId="11">#REF!</definedName>
    <definedName name="F34_PROV" localSheetId="10">#REF!</definedName>
    <definedName name="F34_PROV" localSheetId="14">#REF!</definedName>
    <definedName name="F34_PROV" localSheetId="4">#REF!</definedName>
    <definedName name="F34_PROV" localSheetId="7">#REF!</definedName>
    <definedName name="F34_PROV" localSheetId="9">#REF!</definedName>
    <definedName name="F34_PROV">#REF!</definedName>
    <definedName name="F35_ASSOC" localSheetId="6">#REF!</definedName>
    <definedName name="F35_ASSOC" localSheetId="8">#REF!</definedName>
    <definedName name="F35_ASSOC" localSheetId="15">#REF!</definedName>
    <definedName name="F35_ASSOC" localSheetId="5">#REF!</definedName>
    <definedName name="F35_ASSOC" localSheetId="13">#REF!</definedName>
    <definedName name="F35_ASSOC" localSheetId="12">#REF!</definedName>
    <definedName name="F35_ASSOC" localSheetId="11">#REF!</definedName>
    <definedName name="F35_ASSOC" localSheetId="10">#REF!</definedName>
    <definedName name="F35_ASSOC" localSheetId="14">#REF!</definedName>
    <definedName name="F35_ASSOC" localSheetId="4">#REF!</definedName>
    <definedName name="F35_ASSOC" localSheetId="7">#REF!</definedName>
    <definedName name="F35_ASSOC" localSheetId="9">#REF!</definedName>
    <definedName name="F35_ASSOC">#REF!</definedName>
    <definedName name="F4_Reconcile" localSheetId="6">#REF!</definedName>
    <definedName name="F4_Reconcile" localSheetId="8">#REF!</definedName>
    <definedName name="F4_Reconcile" localSheetId="15">#REF!</definedName>
    <definedName name="F4_Reconcile" localSheetId="5">#REF!</definedName>
    <definedName name="F4_Reconcile" localSheetId="13">#REF!</definedName>
    <definedName name="F4_Reconcile" localSheetId="12">#REF!</definedName>
    <definedName name="F4_Reconcile" localSheetId="11">#REF!</definedName>
    <definedName name="F4_Reconcile" localSheetId="10">#REF!</definedName>
    <definedName name="F4_Reconcile" localSheetId="14">#REF!</definedName>
    <definedName name="F4_Reconcile" localSheetId="4">#REF!</definedName>
    <definedName name="F4_Reconcile" localSheetId="7">#REF!</definedName>
    <definedName name="F4_Reconcile" localSheetId="9">#REF!</definedName>
    <definedName name="F4_Reconcile">#REF!</definedName>
    <definedName name="F5_Interc" localSheetId="6">#REF!</definedName>
    <definedName name="F5_Interc" localSheetId="8">#REF!</definedName>
    <definedName name="F5_Interc" localSheetId="15">#REF!</definedName>
    <definedName name="F5_Interc" localSheetId="5">#REF!</definedName>
    <definedName name="F5_Interc" localSheetId="13">#REF!</definedName>
    <definedName name="F5_Interc" localSheetId="12">#REF!</definedName>
    <definedName name="F5_Interc" localSheetId="11">#REF!</definedName>
    <definedName name="F5_Interc" localSheetId="10">#REF!</definedName>
    <definedName name="F5_Interc" localSheetId="14">#REF!</definedName>
    <definedName name="F5_Interc" localSheetId="4">#REF!</definedName>
    <definedName name="F5_Interc" localSheetId="7">#REF!</definedName>
    <definedName name="F5_Interc" localSheetId="9">#REF!</definedName>
    <definedName name="F5_Interc">#REF!</definedName>
    <definedName name="F6A_1803" localSheetId="6">#REF!</definedName>
    <definedName name="F6A_1803" localSheetId="8">#REF!</definedName>
    <definedName name="F6A_1803" localSheetId="15">#REF!</definedName>
    <definedName name="F6A_1803" localSheetId="5">#REF!</definedName>
    <definedName name="F6A_1803" localSheetId="13">#REF!</definedName>
    <definedName name="F6A_1803" localSheetId="12">#REF!</definedName>
    <definedName name="F6A_1803" localSheetId="11">#REF!</definedName>
    <definedName name="F6A_1803" localSheetId="10">#REF!</definedName>
    <definedName name="F6A_1803" localSheetId="14">#REF!</definedName>
    <definedName name="F6A_1803" localSheetId="4">#REF!</definedName>
    <definedName name="F6A_1803" localSheetId="7">#REF!</definedName>
    <definedName name="F6A_1803" localSheetId="9">#REF!</definedName>
    <definedName name="F6A_1803">#REF!</definedName>
    <definedName name="F6A_1806" localSheetId="6">#REF!</definedName>
    <definedName name="F6A_1806" localSheetId="8">#REF!</definedName>
    <definedName name="F6A_1806" localSheetId="15">#REF!</definedName>
    <definedName name="F6A_1806" localSheetId="5">#REF!</definedName>
    <definedName name="F6A_1806" localSheetId="13">#REF!</definedName>
    <definedName name="F6A_1806" localSheetId="12">#REF!</definedName>
    <definedName name="F6A_1806" localSheetId="11">#REF!</definedName>
    <definedName name="F6A_1806" localSheetId="10">#REF!</definedName>
    <definedName name="F6A_1806" localSheetId="14">#REF!</definedName>
    <definedName name="F6A_1806" localSheetId="4">#REF!</definedName>
    <definedName name="F6A_1806" localSheetId="7">#REF!</definedName>
    <definedName name="F6A_1806" localSheetId="9">#REF!</definedName>
    <definedName name="F6A_1806">#REF!</definedName>
    <definedName name="F6A_1816" localSheetId="6">#REF!</definedName>
    <definedName name="F6A_1816" localSheetId="8">#REF!</definedName>
    <definedName name="F6A_1816" localSheetId="15">#REF!</definedName>
    <definedName name="F6A_1816" localSheetId="5">#REF!</definedName>
    <definedName name="F6A_1816" localSheetId="13">#REF!</definedName>
    <definedName name="F6A_1816" localSheetId="12">#REF!</definedName>
    <definedName name="F6A_1816" localSheetId="11">#REF!</definedName>
    <definedName name="F6A_1816" localSheetId="10">#REF!</definedName>
    <definedName name="F6A_1816" localSheetId="14">#REF!</definedName>
    <definedName name="F6A_1816" localSheetId="4">#REF!</definedName>
    <definedName name="F6A_1816" localSheetId="7">#REF!</definedName>
    <definedName name="F6A_1816" localSheetId="9">#REF!</definedName>
    <definedName name="F6A_1816">#REF!</definedName>
    <definedName name="F6B_1808" localSheetId="6">#REF!</definedName>
    <definedName name="F6B_1808" localSheetId="8">#REF!</definedName>
    <definedName name="F6B_1808" localSheetId="15">#REF!</definedName>
    <definedName name="F6B_1808" localSheetId="5">#REF!</definedName>
    <definedName name="F6B_1808" localSheetId="13">#REF!</definedName>
    <definedName name="F6B_1808" localSheetId="12">#REF!</definedName>
    <definedName name="F6B_1808" localSheetId="11">#REF!</definedName>
    <definedName name="F6B_1808" localSheetId="10">#REF!</definedName>
    <definedName name="F6B_1808" localSheetId="14">#REF!</definedName>
    <definedName name="F6B_1808" localSheetId="4">#REF!</definedName>
    <definedName name="F6B_1808" localSheetId="7">#REF!</definedName>
    <definedName name="F6B_1808" localSheetId="9">#REF!</definedName>
    <definedName name="F6B_1808">#REF!</definedName>
    <definedName name="F6B_1811" localSheetId="6">#REF!</definedName>
    <definedName name="F6B_1811" localSheetId="8">#REF!</definedName>
    <definedName name="F6B_1811" localSheetId="15">#REF!</definedName>
    <definedName name="F6B_1811" localSheetId="5">#REF!</definedName>
    <definedName name="F6B_1811" localSheetId="13">#REF!</definedName>
    <definedName name="F6B_1811" localSheetId="12">#REF!</definedName>
    <definedName name="F6B_1811" localSheetId="11">#REF!</definedName>
    <definedName name="F6B_1811" localSheetId="10">#REF!</definedName>
    <definedName name="F6B_1811" localSheetId="14">#REF!</definedName>
    <definedName name="F6B_1811" localSheetId="4">#REF!</definedName>
    <definedName name="F6B_1811" localSheetId="7">#REF!</definedName>
    <definedName name="F6B_1811" localSheetId="9">#REF!</definedName>
    <definedName name="F6B_1811">#REF!</definedName>
    <definedName name="F6C_1801" localSheetId="6">#REF!</definedName>
    <definedName name="F6C_1801" localSheetId="8">#REF!</definedName>
    <definedName name="F6C_1801" localSheetId="15">#REF!</definedName>
    <definedName name="F6C_1801" localSheetId="5">#REF!</definedName>
    <definedName name="F6C_1801" localSheetId="13">#REF!</definedName>
    <definedName name="F6C_1801" localSheetId="12">#REF!</definedName>
    <definedName name="F6C_1801" localSheetId="11">#REF!</definedName>
    <definedName name="F6C_1801" localSheetId="10">#REF!</definedName>
    <definedName name="F6C_1801" localSheetId="14">#REF!</definedName>
    <definedName name="F6C_1801" localSheetId="4">#REF!</definedName>
    <definedName name="F6C_1801" localSheetId="7">#REF!</definedName>
    <definedName name="F6C_1801" localSheetId="9">#REF!</definedName>
    <definedName name="F6C_1801">#REF!</definedName>
    <definedName name="F6C_1820" localSheetId="6">#REF!</definedName>
    <definedName name="F6C_1820" localSheetId="8">#REF!</definedName>
    <definedName name="F6C_1820" localSheetId="15">#REF!</definedName>
    <definedName name="F6C_1820" localSheetId="5">#REF!</definedName>
    <definedName name="F6C_1820" localSheetId="13">#REF!</definedName>
    <definedName name="F6C_1820" localSheetId="12">#REF!</definedName>
    <definedName name="F6C_1820" localSheetId="11">#REF!</definedName>
    <definedName name="F6C_1820" localSheetId="10">#REF!</definedName>
    <definedName name="F6C_1820" localSheetId="14">#REF!</definedName>
    <definedName name="F6C_1820" localSheetId="4">#REF!</definedName>
    <definedName name="F6C_1820" localSheetId="7">#REF!</definedName>
    <definedName name="F6C_1820" localSheetId="9">#REF!</definedName>
    <definedName name="F6C_1820">#REF!</definedName>
    <definedName name="F7A_1701" localSheetId="6">#REF!</definedName>
    <definedName name="F7A_1701" localSheetId="8">#REF!</definedName>
    <definedName name="F7A_1701" localSheetId="15">#REF!</definedName>
    <definedName name="F7A_1701" localSheetId="5">#REF!</definedName>
    <definedName name="F7A_1701" localSheetId="13">#REF!</definedName>
    <definedName name="F7A_1701" localSheetId="12">#REF!</definedName>
    <definedName name="F7A_1701" localSheetId="11">#REF!</definedName>
    <definedName name="F7A_1701" localSheetId="10">#REF!</definedName>
    <definedName name="F7A_1701" localSheetId="14">#REF!</definedName>
    <definedName name="F7A_1701" localSheetId="4">#REF!</definedName>
    <definedName name="F7A_1701" localSheetId="7">#REF!</definedName>
    <definedName name="F7A_1701" localSheetId="9">#REF!</definedName>
    <definedName name="F7A_1701">#REF!</definedName>
    <definedName name="F7A_1702" localSheetId="6">#REF!</definedName>
    <definedName name="F7A_1702" localSheetId="8">#REF!</definedName>
    <definedName name="F7A_1702" localSheetId="15">#REF!</definedName>
    <definedName name="F7A_1702" localSheetId="5">#REF!</definedName>
    <definedName name="F7A_1702" localSheetId="13">#REF!</definedName>
    <definedName name="F7A_1702" localSheetId="12">#REF!</definedName>
    <definedName name="F7A_1702" localSheetId="11">#REF!</definedName>
    <definedName name="F7A_1702" localSheetId="10">#REF!</definedName>
    <definedName name="F7A_1702" localSheetId="14">#REF!</definedName>
    <definedName name="F7A_1702" localSheetId="4">#REF!</definedName>
    <definedName name="F7A_1702" localSheetId="7">#REF!</definedName>
    <definedName name="F7A_1702" localSheetId="9">#REF!</definedName>
    <definedName name="F7A_1702">#REF!</definedName>
    <definedName name="F7B_1700" localSheetId="6">#REF!</definedName>
    <definedName name="F7B_1700" localSheetId="8">#REF!</definedName>
    <definedName name="F7B_1700" localSheetId="15">#REF!</definedName>
    <definedName name="F7B_1700" localSheetId="5">#REF!</definedName>
    <definedName name="F7B_1700" localSheetId="13">#REF!</definedName>
    <definedName name="F7B_1700" localSheetId="12">#REF!</definedName>
    <definedName name="F7B_1700" localSheetId="11">#REF!</definedName>
    <definedName name="F7B_1700" localSheetId="10">#REF!</definedName>
    <definedName name="F7B_1700" localSheetId="14">#REF!</definedName>
    <definedName name="F7B_1700" localSheetId="4">#REF!</definedName>
    <definedName name="F7B_1700" localSheetId="7">#REF!</definedName>
    <definedName name="F7B_1700" localSheetId="9">#REF!</definedName>
    <definedName name="F7B_1700">#REF!</definedName>
    <definedName name="F7B_2795" localSheetId="6">#REF!</definedName>
    <definedName name="F7B_2795" localSheetId="8">#REF!</definedName>
    <definedName name="F7B_2795" localSheetId="15">#REF!</definedName>
    <definedName name="F7B_2795" localSheetId="5">#REF!</definedName>
    <definedName name="F7B_2795" localSheetId="13">#REF!</definedName>
    <definedName name="F7B_2795" localSheetId="12">#REF!</definedName>
    <definedName name="F7B_2795" localSheetId="11">#REF!</definedName>
    <definedName name="F7B_2795" localSheetId="10">#REF!</definedName>
    <definedName name="F7B_2795" localSheetId="14">#REF!</definedName>
    <definedName name="F7B_2795" localSheetId="4">#REF!</definedName>
    <definedName name="F7B_2795" localSheetId="7">#REF!</definedName>
    <definedName name="F7B_2795" localSheetId="9">#REF!</definedName>
    <definedName name="F7B_2795">#REF!</definedName>
    <definedName name="F7C_2861" localSheetId="6">#REF!</definedName>
    <definedName name="F7C_2861" localSheetId="8">#REF!</definedName>
    <definedName name="F7C_2861" localSheetId="15">#REF!</definedName>
    <definedName name="F7C_2861" localSheetId="5">#REF!</definedName>
    <definedName name="F7C_2861" localSheetId="13">#REF!</definedName>
    <definedName name="F7C_2861" localSheetId="12">#REF!</definedName>
    <definedName name="F7C_2861" localSheetId="11">#REF!</definedName>
    <definedName name="F7C_2861" localSheetId="10">#REF!</definedName>
    <definedName name="F7C_2861" localSheetId="14">#REF!</definedName>
    <definedName name="F7C_2861" localSheetId="4">#REF!</definedName>
    <definedName name="F7C_2861" localSheetId="7">#REF!</definedName>
    <definedName name="F7C_2861" localSheetId="9">#REF!</definedName>
    <definedName name="F7C_2861">#REF!</definedName>
    <definedName name="F8_" localSheetId="6">#REF!</definedName>
    <definedName name="F8_" localSheetId="8">#REF!</definedName>
    <definedName name="F8_" localSheetId="15">#REF!</definedName>
    <definedName name="F8_" localSheetId="5">#REF!</definedName>
    <definedName name="F8_" localSheetId="13">#REF!</definedName>
    <definedName name="F8_" localSheetId="12">#REF!</definedName>
    <definedName name="F8_" localSheetId="11">#REF!</definedName>
    <definedName name="F8_" localSheetId="10">#REF!</definedName>
    <definedName name="F8_" localSheetId="14">#REF!</definedName>
    <definedName name="F8_" localSheetId="4">#REF!</definedName>
    <definedName name="F8_" localSheetId="7">#REF!</definedName>
    <definedName name="F8_" localSheetId="9">#REF!</definedName>
    <definedName name="F8_">#REF!</definedName>
    <definedName name="fd" localSheetId="6">#REF!</definedName>
    <definedName name="fd" localSheetId="8">#REF!</definedName>
    <definedName name="fd" localSheetId="15">#REF!</definedName>
    <definedName name="fd" localSheetId="5">#REF!</definedName>
    <definedName name="fd" localSheetId="13">#REF!</definedName>
    <definedName name="fd" localSheetId="12">#REF!</definedName>
    <definedName name="fd" localSheetId="11">#REF!</definedName>
    <definedName name="fd" localSheetId="10">#REF!</definedName>
    <definedName name="fd" localSheetId="14">#REF!</definedName>
    <definedName name="fd" localSheetId="4">#REF!</definedName>
    <definedName name="fd" localSheetId="7">#REF!</definedName>
    <definedName name="fd" localSheetId="9">#REF!</definedName>
    <definedName name="fd">#REF!</definedName>
    <definedName name="fdf" localSheetId="6">#REF!</definedName>
    <definedName name="fdf" localSheetId="8">#REF!</definedName>
    <definedName name="fdf" localSheetId="15">#REF!</definedName>
    <definedName name="fdf" localSheetId="5">#REF!</definedName>
    <definedName name="fdf" localSheetId="13">#REF!</definedName>
    <definedName name="fdf" localSheetId="12">#REF!</definedName>
    <definedName name="fdf" localSheetId="11">#REF!</definedName>
    <definedName name="fdf" localSheetId="10">#REF!</definedName>
    <definedName name="fdf" localSheetId="14">#REF!</definedName>
    <definedName name="fdf" localSheetId="4">#REF!</definedName>
    <definedName name="fdf" localSheetId="7">#REF!</definedName>
    <definedName name="fdf" localSheetId="9">#REF!</definedName>
    <definedName name="fdf">#REF!</definedName>
    <definedName name="fdfd" localSheetId="6">'[56]B 1'!#REF!</definedName>
    <definedName name="fdfd" localSheetId="5">'[56]B 1'!#REF!</definedName>
    <definedName name="fdfd" localSheetId="4">'[56]B 1'!#REF!</definedName>
    <definedName name="fdfd" localSheetId="7">'[56]B 1'!#REF!</definedName>
    <definedName name="fdfd">'[56]B 1'!#REF!</definedName>
    <definedName name="fdfdfd" localSheetId="6">#REF!</definedName>
    <definedName name="fdfdfd" localSheetId="8">#REF!</definedName>
    <definedName name="fdfdfd" localSheetId="15">#REF!</definedName>
    <definedName name="fdfdfd" localSheetId="5">#REF!</definedName>
    <definedName name="fdfdfd" localSheetId="13">#REF!</definedName>
    <definedName name="fdfdfd" localSheetId="12">#REF!</definedName>
    <definedName name="fdfdfd" localSheetId="11">#REF!</definedName>
    <definedName name="fdfdfd" localSheetId="10">#REF!</definedName>
    <definedName name="fdfdfd" localSheetId="14">#REF!</definedName>
    <definedName name="fdfdfd" localSheetId="4">#REF!</definedName>
    <definedName name="fdfdfd" localSheetId="7">#REF!</definedName>
    <definedName name="fdfdfd" localSheetId="9">#REF!</definedName>
    <definedName name="fdfdfd">#REF!</definedName>
    <definedName name="fdh" localSheetId="6">#REF!</definedName>
    <definedName name="fdh" localSheetId="8">#REF!</definedName>
    <definedName name="fdh" localSheetId="15">#REF!</definedName>
    <definedName name="fdh" localSheetId="5">#REF!</definedName>
    <definedName name="fdh" localSheetId="13">#REF!</definedName>
    <definedName name="fdh" localSheetId="12">#REF!</definedName>
    <definedName name="fdh" localSheetId="11">#REF!</definedName>
    <definedName name="fdh" localSheetId="10">#REF!</definedName>
    <definedName name="fdh" localSheetId="14">#REF!</definedName>
    <definedName name="fdh" localSheetId="4">#REF!</definedName>
    <definedName name="fdh" localSheetId="7">#REF!</definedName>
    <definedName name="fdh" localSheetId="9">#REF!</definedName>
    <definedName name="fdh">#REF!</definedName>
    <definedName name="fdjfd" localSheetId="6">#REF!</definedName>
    <definedName name="fdjfd" localSheetId="8">#REF!</definedName>
    <definedName name="fdjfd" localSheetId="15">#REF!</definedName>
    <definedName name="fdjfd" localSheetId="5">#REF!</definedName>
    <definedName name="fdjfd" localSheetId="13">#REF!</definedName>
    <definedName name="fdjfd" localSheetId="12">#REF!</definedName>
    <definedName name="fdjfd" localSheetId="11">#REF!</definedName>
    <definedName name="fdjfd" localSheetId="10">#REF!</definedName>
    <definedName name="fdjfd" localSheetId="14">#REF!</definedName>
    <definedName name="fdjfd" localSheetId="4">#REF!</definedName>
    <definedName name="fdjfd" localSheetId="7">#REF!</definedName>
    <definedName name="fdjfd" localSheetId="9">#REF!</definedName>
    <definedName name="fdjfd">#REF!</definedName>
    <definedName name="fdjlsj" localSheetId="6">#REF!</definedName>
    <definedName name="fdjlsj" localSheetId="8">#REF!</definedName>
    <definedName name="fdjlsj" localSheetId="15">#REF!</definedName>
    <definedName name="fdjlsj" localSheetId="5">#REF!</definedName>
    <definedName name="fdjlsj" localSheetId="13">#REF!</definedName>
    <definedName name="fdjlsj" localSheetId="12">#REF!</definedName>
    <definedName name="fdjlsj" localSheetId="11">#REF!</definedName>
    <definedName name="fdjlsj" localSheetId="10">#REF!</definedName>
    <definedName name="fdjlsj" localSheetId="14">#REF!</definedName>
    <definedName name="fdjlsj" localSheetId="4">#REF!</definedName>
    <definedName name="fdjlsj" localSheetId="7">#REF!</definedName>
    <definedName name="fdjlsj" localSheetId="9">#REF!</definedName>
    <definedName name="fdjlsj">#REF!</definedName>
    <definedName name="fffff" localSheetId="6">#REF!</definedName>
    <definedName name="fffff" localSheetId="8">#REF!</definedName>
    <definedName name="fffff" localSheetId="15">#REF!</definedName>
    <definedName name="fffff" localSheetId="5">#REF!</definedName>
    <definedName name="fffff" localSheetId="13">#REF!</definedName>
    <definedName name="fffff" localSheetId="12">#REF!</definedName>
    <definedName name="fffff" localSheetId="11">#REF!</definedName>
    <definedName name="fffff" localSheetId="10">#REF!</definedName>
    <definedName name="fffff" localSheetId="14">#REF!</definedName>
    <definedName name="fffff" localSheetId="4">#REF!</definedName>
    <definedName name="fffff" localSheetId="7">#REF!</definedName>
    <definedName name="fffff" localSheetId="9">#REF!</definedName>
    <definedName name="fffff">#REF!</definedName>
    <definedName name="ffk" localSheetId="6">[61]ЯНВАРЬ!#REF!</definedName>
    <definedName name="ffk" localSheetId="8">[61]ЯНВАРЬ!#REF!</definedName>
    <definedName name="ffk" localSheetId="15">[61]ЯНВАРЬ!#REF!</definedName>
    <definedName name="ffk" localSheetId="5">[61]ЯНВАРЬ!#REF!</definedName>
    <definedName name="ffk" localSheetId="13">[61]ЯНВАРЬ!#REF!</definedName>
    <definedName name="ffk" localSheetId="12">[61]ЯНВАРЬ!#REF!</definedName>
    <definedName name="ffk" localSheetId="11">[61]ЯНВАРЬ!#REF!</definedName>
    <definedName name="ffk" localSheetId="10">[61]ЯНВАРЬ!#REF!</definedName>
    <definedName name="ffk" localSheetId="14">[61]ЯНВАРЬ!#REF!</definedName>
    <definedName name="ffk" localSheetId="4">[61]ЯНВАРЬ!#REF!</definedName>
    <definedName name="ffk" localSheetId="7">[61]ЯНВАРЬ!#REF!</definedName>
    <definedName name="ffk" localSheetId="9">[61]ЯНВАРЬ!#REF!</definedName>
    <definedName name="ffk">[61]ЯНВАРЬ!#REF!</definedName>
    <definedName name="fg" localSheetId="6">#REF!</definedName>
    <definedName name="fg" localSheetId="8">#REF!</definedName>
    <definedName name="fg" localSheetId="15">#REF!</definedName>
    <definedName name="fg" localSheetId="5">#REF!</definedName>
    <definedName name="fg" localSheetId="13">#REF!</definedName>
    <definedName name="fg" localSheetId="12">#REF!</definedName>
    <definedName name="fg" localSheetId="11">#REF!</definedName>
    <definedName name="fg" localSheetId="10">#REF!</definedName>
    <definedName name="fg" localSheetId="14">#REF!</definedName>
    <definedName name="fg" localSheetId="4">#REF!</definedName>
    <definedName name="fg" localSheetId="7">#REF!</definedName>
    <definedName name="fg" localSheetId="9">#REF!</definedName>
    <definedName name="fg">#REF!</definedName>
    <definedName name="Fibor_Rate_12" localSheetId="6">#REF!</definedName>
    <definedName name="Fibor_Rate_12" localSheetId="8">#REF!</definedName>
    <definedName name="Fibor_Rate_12" localSheetId="15">#REF!</definedName>
    <definedName name="Fibor_Rate_12" localSheetId="5">#REF!</definedName>
    <definedName name="Fibor_Rate_12" localSheetId="13">#REF!</definedName>
    <definedName name="Fibor_Rate_12" localSheetId="12">#REF!</definedName>
    <definedName name="Fibor_Rate_12" localSheetId="11">#REF!</definedName>
    <definedName name="Fibor_Rate_12" localSheetId="10">#REF!</definedName>
    <definedName name="Fibor_Rate_12" localSheetId="14">#REF!</definedName>
    <definedName name="Fibor_Rate_12" localSheetId="4">#REF!</definedName>
    <definedName name="Fibor_Rate_12" localSheetId="7">#REF!</definedName>
    <definedName name="Fibor_Rate_12" localSheetId="9">#REF!</definedName>
    <definedName name="Fibor_Rate_12">#REF!</definedName>
    <definedName name="Fibor_Rate_3" localSheetId="6">#REF!</definedName>
    <definedName name="Fibor_Rate_3" localSheetId="8">#REF!</definedName>
    <definedName name="Fibor_Rate_3" localSheetId="15">#REF!</definedName>
    <definedName name="Fibor_Rate_3" localSheetId="5">#REF!</definedName>
    <definedName name="Fibor_Rate_3" localSheetId="13">#REF!</definedName>
    <definedName name="Fibor_Rate_3" localSheetId="12">#REF!</definedName>
    <definedName name="Fibor_Rate_3" localSheetId="11">#REF!</definedName>
    <definedName name="Fibor_Rate_3" localSheetId="10">#REF!</definedName>
    <definedName name="Fibor_Rate_3" localSheetId="14">#REF!</definedName>
    <definedName name="Fibor_Rate_3" localSheetId="4">#REF!</definedName>
    <definedName name="Fibor_Rate_3" localSheetId="7">#REF!</definedName>
    <definedName name="Fibor_Rate_3" localSheetId="9">#REF!</definedName>
    <definedName name="Fibor_Rate_3">#REF!</definedName>
    <definedName name="Fibor_Rate_6" localSheetId="6">#REF!</definedName>
    <definedName name="Fibor_Rate_6" localSheetId="8">#REF!</definedName>
    <definedName name="Fibor_Rate_6" localSheetId="15">#REF!</definedName>
    <definedName name="Fibor_Rate_6" localSheetId="5">#REF!</definedName>
    <definedName name="Fibor_Rate_6" localSheetId="13">#REF!</definedName>
    <definedName name="Fibor_Rate_6" localSheetId="12">#REF!</definedName>
    <definedName name="Fibor_Rate_6" localSheetId="11">#REF!</definedName>
    <definedName name="Fibor_Rate_6" localSheetId="10">#REF!</definedName>
    <definedName name="Fibor_Rate_6" localSheetId="14">#REF!</definedName>
    <definedName name="Fibor_Rate_6" localSheetId="4">#REF!</definedName>
    <definedName name="Fibor_Rate_6" localSheetId="7">#REF!</definedName>
    <definedName name="Fibor_Rate_6" localSheetId="9">#REF!</definedName>
    <definedName name="Fibor_Rate_6">#REF!</definedName>
    <definedName name="figures">'[62]J-1'!$A$4</definedName>
    <definedName name="finance" localSheetId="6">#REF!</definedName>
    <definedName name="finance" localSheetId="8">#REF!</definedName>
    <definedName name="finance" localSheetId="15">#REF!</definedName>
    <definedName name="finance" localSheetId="5">#REF!</definedName>
    <definedName name="finance" localSheetId="13">#REF!</definedName>
    <definedName name="finance" localSheetId="12">#REF!</definedName>
    <definedName name="finance" localSheetId="11">#REF!</definedName>
    <definedName name="finance" localSheetId="10">#REF!</definedName>
    <definedName name="finance" localSheetId="14">#REF!</definedName>
    <definedName name="finance" localSheetId="4">#REF!</definedName>
    <definedName name="finance" localSheetId="7">#REF!</definedName>
    <definedName name="finance" localSheetId="9">#REF!</definedName>
    <definedName name="finance">#REF!</definedName>
    <definedName name="FISCAL_YEARS" localSheetId="6">#REF!</definedName>
    <definedName name="FISCAL_YEARS" localSheetId="8">#REF!</definedName>
    <definedName name="FISCAL_YEARS" localSheetId="15">#REF!</definedName>
    <definedName name="FISCAL_YEARS" localSheetId="5">#REF!</definedName>
    <definedName name="FISCAL_YEARS" localSheetId="13">#REF!</definedName>
    <definedName name="FISCAL_YEARS" localSheetId="12">#REF!</definedName>
    <definedName name="FISCAL_YEARS" localSheetId="11">#REF!</definedName>
    <definedName name="FISCAL_YEARS" localSheetId="10">#REF!</definedName>
    <definedName name="FISCAL_YEARS" localSheetId="14">#REF!</definedName>
    <definedName name="FISCAL_YEARS" localSheetId="4">#REF!</definedName>
    <definedName name="FISCAL_YEARS" localSheetId="7">#REF!</definedName>
    <definedName name="FISCAL_YEARS" localSheetId="9">#REF!</definedName>
    <definedName name="FISCAL_YEARS">#REF!</definedName>
    <definedName name="fjsf" localSheetId="6">#REF!</definedName>
    <definedName name="fjsf" localSheetId="8">#REF!</definedName>
    <definedName name="fjsf" localSheetId="15">#REF!</definedName>
    <definedName name="fjsf" localSheetId="5">#REF!</definedName>
    <definedName name="fjsf" localSheetId="13">#REF!</definedName>
    <definedName name="fjsf" localSheetId="12">#REF!</definedName>
    <definedName name="fjsf" localSheetId="11">#REF!</definedName>
    <definedName name="fjsf" localSheetId="10">#REF!</definedName>
    <definedName name="fjsf" localSheetId="14">#REF!</definedName>
    <definedName name="fjsf" localSheetId="4">#REF!</definedName>
    <definedName name="fjsf" localSheetId="7">#REF!</definedName>
    <definedName name="fjsf" localSheetId="9">#REF!</definedName>
    <definedName name="fjsf">#REF!</definedName>
    <definedName name="Footer" localSheetId="6">#REF!</definedName>
    <definedName name="Footer" localSheetId="8">#REF!</definedName>
    <definedName name="Footer" localSheetId="15">#REF!</definedName>
    <definedName name="Footer" localSheetId="5">#REF!</definedName>
    <definedName name="Footer" localSheetId="13">#REF!</definedName>
    <definedName name="Footer" localSheetId="12">#REF!</definedName>
    <definedName name="Footer" localSheetId="11">#REF!</definedName>
    <definedName name="Footer" localSheetId="10">#REF!</definedName>
    <definedName name="Footer" localSheetId="14">#REF!</definedName>
    <definedName name="Footer" localSheetId="4">#REF!</definedName>
    <definedName name="Footer" localSheetId="7">#REF!</definedName>
    <definedName name="Footer" localSheetId="9">#REF!</definedName>
    <definedName name="Footer">#REF!</definedName>
    <definedName name="FORData" localSheetId="6">[63]!FORData</definedName>
    <definedName name="FORData" localSheetId="5">[63]!FORData</definedName>
    <definedName name="FORData" localSheetId="4">[63]!FORData</definedName>
    <definedName name="FORData" localSheetId="7">[63]!FORData</definedName>
    <definedName name="FORData">[63]!FORData</definedName>
    <definedName name="forecast">[57]Tabeller!$H$15</definedName>
    <definedName name="ForeignUnit">[44]Info!$E$39</definedName>
    <definedName name="Format0Dec">[32]SMSTemp!$B$15</definedName>
    <definedName name="Format2Dec">[32]SMSTemp!$B$13</definedName>
    <definedName name="fuck" localSheetId="6">#REF!</definedName>
    <definedName name="fuck" localSheetId="8">#REF!</definedName>
    <definedName name="fuck" localSheetId="15">#REF!</definedName>
    <definedName name="fuck" localSheetId="5">#REF!</definedName>
    <definedName name="fuck" localSheetId="13">#REF!</definedName>
    <definedName name="fuck" localSheetId="12">#REF!</definedName>
    <definedName name="fuck" localSheetId="11">#REF!</definedName>
    <definedName name="fuck" localSheetId="10">#REF!</definedName>
    <definedName name="fuck" localSheetId="14">#REF!</definedName>
    <definedName name="fuck" localSheetId="4">#REF!</definedName>
    <definedName name="fuck" localSheetId="7">#REF!</definedName>
    <definedName name="fuck" localSheetId="9">#REF!</definedName>
    <definedName name="fuck">#REF!</definedName>
    <definedName name="FX_gain_loss" localSheetId="6">#REF!</definedName>
    <definedName name="FX_gain_loss" localSheetId="8">#REF!</definedName>
    <definedName name="FX_gain_loss" localSheetId="15">#REF!</definedName>
    <definedName name="FX_gain_loss" localSheetId="5">#REF!</definedName>
    <definedName name="FX_gain_loss" localSheetId="13">#REF!</definedName>
    <definedName name="FX_gain_loss" localSheetId="12">#REF!</definedName>
    <definedName name="FX_gain_loss" localSheetId="11">#REF!</definedName>
    <definedName name="FX_gain_loss" localSheetId="10">#REF!</definedName>
    <definedName name="FX_gain_loss" localSheetId="14">#REF!</definedName>
    <definedName name="FX_gain_loss" localSheetId="4">#REF!</definedName>
    <definedName name="FX_gain_loss" localSheetId="7">#REF!</definedName>
    <definedName name="FX_gain_loss" localSheetId="9">#REF!</definedName>
    <definedName name="FX_gain_loss">#REF!</definedName>
    <definedName name="fytf" localSheetId="6">#REF!</definedName>
    <definedName name="fytf" localSheetId="8">#REF!</definedName>
    <definedName name="fytf" localSheetId="15">#REF!</definedName>
    <definedName name="fytf" localSheetId="5">#REF!</definedName>
    <definedName name="fytf" localSheetId="13">#REF!</definedName>
    <definedName name="fytf" localSheetId="12">#REF!</definedName>
    <definedName name="fytf" localSheetId="11">#REF!</definedName>
    <definedName name="fytf" localSheetId="10">#REF!</definedName>
    <definedName name="fytf" localSheetId="14">#REF!</definedName>
    <definedName name="fytf" localSheetId="4">#REF!</definedName>
    <definedName name="fytf" localSheetId="7">#REF!</definedName>
    <definedName name="fytf" localSheetId="9">#REF!</definedName>
    <definedName name="fytf">#REF!</definedName>
    <definedName name="g" hidden="1">'[4]Prelim Cost'!$B$33:$L$33</definedName>
    <definedName name="G_70" localSheetId="6">#REF!</definedName>
    <definedName name="G_70" localSheetId="8">#REF!</definedName>
    <definedName name="G_70" localSheetId="15">#REF!</definedName>
    <definedName name="G_70" localSheetId="5">#REF!</definedName>
    <definedName name="G_70" localSheetId="13">#REF!</definedName>
    <definedName name="G_70" localSheetId="12">#REF!</definedName>
    <definedName name="G_70" localSheetId="11">#REF!</definedName>
    <definedName name="G_70" localSheetId="10">#REF!</definedName>
    <definedName name="G_70" localSheetId="14">#REF!</definedName>
    <definedName name="G_70" localSheetId="4">#REF!</definedName>
    <definedName name="G_70" localSheetId="7">#REF!</definedName>
    <definedName name="G_70" localSheetId="9">#REF!</definedName>
    <definedName name="G_70">#REF!</definedName>
    <definedName name="GA" localSheetId="6">[46]IS!#REF!</definedName>
    <definedName name="GA" localSheetId="5">[46]IS!#REF!</definedName>
    <definedName name="GA" localSheetId="4">[46]IS!#REF!</definedName>
    <definedName name="GA" localSheetId="7">[46]IS!#REF!</definedName>
    <definedName name="GA">[46]IS!#REF!</definedName>
    <definedName name="GDBUT" localSheetId="6">[35]!GDBUT</definedName>
    <definedName name="GDBUT" localSheetId="5">[35]!GDBUT</definedName>
    <definedName name="GDBUT" localSheetId="4">[35]!GDBUT</definedName>
    <definedName name="GDBUT" localSheetId="7">[35]!GDBUT</definedName>
    <definedName name="GDBUT">[35]!GDBUT</definedName>
    <definedName name="GDRAP" localSheetId="6">[35]!GDRAP</definedName>
    <definedName name="GDRAP" localSheetId="5">[35]!GDRAP</definedName>
    <definedName name="GDRAP" localSheetId="4">[35]!GDRAP</definedName>
    <definedName name="GDRAP" localSheetId="7">[35]!GDRAP</definedName>
    <definedName name="GDRAP">[35]!GDRAP</definedName>
    <definedName name="GEBUT" localSheetId="6">[35]!GEBUT</definedName>
    <definedName name="GEBUT" localSheetId="5">[35]!GEBUT</definedName>
    <definedName name="GEBUT" localSheetId="4">[35]!GEBUT</definedName>
    <definedName name="GEBUT" localSheetId="7">[35]!GEBUT</definedName>
    <definedName name="GEBUT">[35]!GEBUT</definedName>
    <definedName name="gen_path" localSheetId="6">#REF!</definedName>
    <definedName name="gen_path" localSheetId="8">#REF!</definedName>
    <definedName name="gen_path" localSheetId="15">#REF!</definedName>
    <definedName name="gen_path" localSheetId="5">#REF!</definedName>
    <definedName name="gen_path" localSheetId="13">#REF!</definedName>
    <definedName name="gen_path" localSheetId="12">#REF!</definedName>
    <definedName name="gen_path" localSheetId="11">#REF!</definedName>
    <definedName name="gen_path" localSheetId="10">#REF!</definedName>
    <definedName name="gen_path" localSheetId="14">#REF!</definedName>
    <definedName name="gen_path" localSheetId="4">#REF!</definedName>
    <definedName name="gen_path" localSheetId="7">#REF!</definedName>
    <definedName name="gen_path" localSheetId="9">#REF!</definedName>
    <definedName name="gen_path">#REF!</definedName>
    <definedName name="GERAP" localSheetId="6">[35]!GERAP</definedName>
    <definedName name="GERAP" localSheetId="5">[35]!GERAP</definedName>
    <definedName name="GERAP" localSheetId="4">[35]!GERAP</definedName>
    <definedName name="GERAP" localSheetId="7">[35]!GERAP</definedName>
    <definedName name="GERAP">[35]!GERAP</definedName>
    <definedName name="gf" localSheetId="6">#REF!</definedName>
    <definedName name="gf" localSheetId="8">#REF!</definedName>
    <definedName name="gf" localSheetId="15">#REF!</definedName>
    <definedName name="gf" localSheetId="5">#REF!</definedName>
    <definedName name="gf" localSheetId="13">#REF!</definedName>
    <definedName name="gf" localSheetId="12">#REF!</definedName>
    <definedName name="gf" localSheetId="11">#REF!</definedName>
    <definedName name="gf" localSheetId="10">#REF!</definedName>
    <definedName name="gf" localSheetId="14">#REF!</definedName>
    <definedName name="gf" localSheetId="4">#REF!</definedName>
    <definedName name="gf" localSheetId="7">#REF!</definedName>
    <definedName name="gf" localSheetId="9">#REF!</definedName>
    <definedName name="gf">#REF!</definedName>
    <definedName name="ggfc" hidden="1">'[4]Prelim Cost'!$B$31:$L$31</definedName>
    <definedName name="ggt">'[22]A-20'!$B$151</definedName>
    <definedName name="gh" hidden="1">'[4]Prelim Cost'!$B$36:$L$36</definedName>
    <definedName name="ghb">#N/A</definedName>
    <definedName name="ghhhh" hidden="1">'[54]Prelim Cost'!$B$36:$L$36</definedName>
    <definedName name="ghjf" localSheetId="6">Average!ghjf</definedName>
    <definedName name="ghjf" localSheetId="8">Currency!ghjf</definedName>
    <definedName name="ghjf" localSheetId="15">FV!ghjf</definedName>
    <definedName name="ghjf" localSheetId="5">GAP!ghjf</definedName>
    <definedName name="ghjf" localSheetId="13">Lease!ghjf</definedName>
    <definedName name="ghjf" localSheetId="12">Maturity!ghjf</definedName>
    <definedName name="ghjf" localSheetId="11">'Maturity for FL'!ghjf</definedName>
    <definedName name="ghjf" localSheetId="10">Maximum!ghjf</definedName>
    <definedName name="ghjf" localSheetId="14">'Related party'!ghjf</definedName>
    <definedName name="ghjf" localSheetId="4">Segment!ghjf</definedName>
    <definedName name="ghjf" localSheetId="7">'Sen Analysis'!ghjf</definedName>
    <definedName name="ghjf" localSheetId="9">VaR!ghjf</definedName>
    <definedName name="ghjf">[0]!ghjf</definedName>
    <definedName name="Gr_100">'[64]31.12.03'!$E$8:$E$13</definedName>
    <definedName name="Gr_101">'[64]31.12.03'!$E$15:$E$17</definedName>
    <definedName name="Gr_105">'[64]31.12.03'!$E$19:$E$20</definedName>
    <definedName name="Gr_110">'[64]31.12.03'!$E$22:$E$25</definedName>
    <definedName name="Gr_120">'[64]31.12.03'!$E$27:$E$34</definedName>
    <definedName name="Gr_125">'[64]31.12.03'!$E$36:$E$48</definedName>
    <definedName name="Gr_130">'[64]31.12.03'!$E$50:$E$59</definedName>
    <definedName name="Gr_132">'[64]31.12.03'!$E$61:$E$69</definedName>
    <definedName name="Gr_135">'[64]31.12.03'!$E$71:$E$73</definedName>
    <definedName name="Gr_140">'[64]31.12.03'!$E$75:$E$94</definedName>
    <definedName name="Gr_145">'[64]31.12.03'!$E$96:$E$102</definedName>
    <definedName name="Gr_146">'[64]31.12.03'!$E$106:$E$111</definedName>
    <definedName name="Gr_147">'[64]31.12.03'!$E$113:$E$116</definedName>
    <definedName name="Gr_155">'[64]31.12.03'!$E$118:$E$119</definedName>
    <definedName name="Gr_160">'[64]31.12.03'!$E$121:$E$123</definedName>
    <definedName name="Gr_165">'[64]31.12.03'!$E$125:$E$142</definedName>
    <definedName name="Gr_170">'[64]31.12.03'!$E$144:$E$164</definedName>
    <definedName name="Gr_179">'[64]31.12.03'!$E$166:$E$167</definedName>
    <definedName name="Gr_181">'[64]31.12.03'!$E$169:$E$182</definedName>
    <definedName name="Gr_183">'[64]31.12.03'!$E$184:$E$197</definedName>
    <definedName name="Gr_185">'[64]31.12.03'!$E$199:$E$217</definedName>
    <definedName name="Gr_189">'[64]31.12.03'!$E$219:$E$225</definedName>
    <definedName name="Gr_201">'[64]31.12.03'!$E$228:$E$232</definedName>
    <definedName name="Gr_202">'[64]31.12.03'!$E$234:$E$237</definedName>
    <definedName name="Gr_203">'[64]31.12.03'!$E$239:$E$243</definedName>
    <definedName name="Gr_204">'[64]31.12.03'!$E$245:$E$249</definedName>
    <definedName name="Gr_205">'[64]31.12.03'!$E$251:$E$263</definedName>
    <definedName name="Gr_206">'[64]31.12.03'!$E$259:$E$263</definedName>
    <definedName name="Gr_211">'[64]31.12.03'!$E$265:$E$267</definedName>
    <definedName name="Gr_212">'[64]31.12.03'!$E$269:$E$282</definedName>
    <definedName name="Gr_215">'[64]31.12.03'!$E$284:$E$286</definedName>
    <definedName name="Gr_220">'[64]31.12.03'!$E$288:$E$316</definedName>
    <definedName name="Gr_230">'[64]31.12.03'!$E$320:$E$323</definedName>
    <definedName name="Gr_240">'[64]31.12.03'!$E$325:$E$326</definedName>
    <definedName name="Gr_255">'[64]31.12.03'!$E$328:$E$329</definedName>
    <definedName name="Gr_270">'[64]31.12.03'!$E$331:$E$362</definedName>
    <definedName name="Gr_279">'[64]31.12.03'!$E$364:$E$366</definedName>
    <definedName name="Gr_281">'[64]31.12.03'!$E$368:$E$376</definedName>
    <definedName name="Gr_283">'[64]31.12.03'!$E$378:$E$385</definedName>
    <definedName name="Gr_285">'[64]31.12.03'!$E$387:$E$404</definedName>
    <definedName name="Gr_289">'[64]31.12.03'!$E$406:$E$412</definedName>
    <definedName name="Gr_300">'[64]31.12.03'!$E$415:$E$423</definedName>
    <definedName name="Gr_310">'[64]31.12.03'!$E$425</definedName>
    <definedName name="Gr_350">'[64]31.12.03'!$E$427:$E$436</definedName>
    <definedName name="Gr_405">'[64]31.12.03'!$E$439:$E$440</definedName>
    <definedName name="Gr_410">'[64]31.12.03'!$E$442:$E$445</definedName>
    <definedName name="Gr_420">'[64]31.12.03'!$E$447:$E$448</definedName>
    <definedName name="Gr_425">'[64]31.12.03'!$E$450:$E$462</definedName>
    <definedName name="Gr_430">'[64]31.12.03'!$E$464:$E$472</definedName>
    <definedName name="Gr_432">'[64]31.12.03'!$E$474:$E$479</definedName>
    <definedName name="Gr_435">'[64]31.12.03'!$E$481:$E$483</definedName>
    <definedName name="Gr_440">'[64]31.12.03'!$E$485:$E$500</definedName>
    <definedName name="Gr_445">'[64]31.12.03'!$E$502:$E$505</definedName>
    <definedName name="Gr_447">'[64]31.12.03'!$E$509:$E$512</definedName>
    <definedName name="Gr_450">'[64]31.12.03'!$E$514:$E$524</definedName>
    <definedName name="Gr_460">'[64]31.12.03'!$E$526:$E$539</definedName>
    <definedName name="Gr_470">'[64]31.12.03'!$E$541:$E$546</definedName>
    <definedName name="Gr_473">'[64]31.12.03'!$E$548:$E$551</definedName>
    <definedName name="Gr_485">'[64]31.12.03'!$E$553:$E$556</definedName>
    <definedName name="Gr_487">'[64]31.12.03'!$E$558:$E$559</definedName>
    <definedName name="Gr_489">'[64]31.12.03'!$E$561:$E$566</definedName>
    <definedName name="Gr_492">'[64]31.12.03'!$E$570:$E$571</definedName>
    <definedName name="Gr_494">'[64]31.12.03'!$E$573:$E$575</definedName>
    <definedName name="Gr_502">'[64]31.12.03'!$E$579:$E$583</definedName>
    <definedName name="Gr_503">'[64]31.12.03'!$E$585:$E$588</definedName>
    <definedName name="Gr_504">'[64]31.12.03'!$E$590:$E$593</definedName>
    <definedName name="Gr_505">'[64]31.12.03'!$E$595:$E$602</definedName>
    <definedName name="Gr_506">'[64]31.12.03'!$E$604:$E$608</definedName>
    <definedName name="Gr_509">'[64]31.12.03'!$E$610:$E$611</definedName>
    <definedName name="Gr_511">'[64]31.12.03'!$E$613:$E$615</definedName>
    <definedName name="Gr_512">'[64]31.12.03'!$E$617:$E$630</definedName>
    <definedName name="Gr_515">'[64]31.12.03'!$E$632:$E$634</definedName>
    <definedName name="Gr_520">'[64]31.12.03'!$E$636:$E$657</definedName>
    <definedName name="Gr_530">'[64]31.12.03'!$E$661:$E$665</definedName>
    <definedName name="Gr_540">'[64]31.12.03'!$E$667:$E$668</definedName>
    <definedName name="Gr_545">'[64]31.12.03'!$E$670:$E$684</definedName>
    <definedName name="Gr_550">'[64]31.12.03'!$E$686:$E$696</definedName>
    <definedName name="Gr_560">'[64]31.12.03'!$E$698:$E$706</definedName>
    <definedName name="Gr_570">'[64]31.12.03'!$E$708:$E$713</definedName>
    <definedName name="Gr_572">'[64]31.12.03'!$E$715:$E$716</definedName>
    <definedName name="Gr_573">'[64]31.12.03'!$E$718:$E$721</definedName>
    <definedName name="Gr_574">'[64]31.12.03'!$E$723:$E$734</definedName>
    <definedName name="Gr_576">'[64]31.12.03'!$E$736:$E$742</definedName>
    <definedName name="Gr_578">'[64]31.12.03'!$E$744:$E$751</definedName>
    <definedName name="Gr_585">'[64]31.12.03'!$E$753:$E$756</definedName>
    <definedName name="Gr_587">'[64]31.12.03'!$E$758:$E$759</definedName>
    <definedName name="Gr_589">'[64]31.12.03'!$E$761:$E$766</definedName>
    <definedName name="Gr_592">'[64]31.12.03'!$E$770:$E$774</definedName>
    <definedName name="Gr_594">'[64]31.12.03'!$E$776:$E$778</definedName>
    <definedName name="Gr_600">'[64]31.12.03'!$E$782:$E$785</definedName>
    <definedName name="Gr_605">'[64]31.12.03'!$E$787:$E$788</definedName>
    <definedName name="Gr_610">'[64]31.12.03'!$E$791:$E$792</definedName>
    <definedName name="Gr_615">'[64]31.12.03'!$E$795:$E$796</definedName>
    <definedName name="Gr_620">'[64]31.12.03'!$E$799:$E$806</definedName>
    <definedName name="Gr_630">'[64]31.12.03'!$E$808:$E$814</definedName>
    <definedName name="Gr_640">'[64]31.12.03'!$E$816:$E$819</definedName>
    <definedName name="Gr_650">'[64]31.12.03'!$E$822:$E$825</definedName>
    <definedName name="Gr_655">'[64]31.12.03'!$E$827:$E$828</definedName>
    <definedName name="Gr_660">'[64]31.12.03'!$E$831:$E$832</definedName>
    <definedName name="Gr_665">'[64]31.12.03'!$E$835:$E$836</definedName>
    <definedName name="Gr_670">'[64]31.12.03'!$E$839:$E$846</definedName>
    <definedName name="Gr_680">'[64]31.12.03'!$E$848:$E$854</definedName>
    <definedName name="Gr_690">'[64]31.12.03'!$E$856:$E$859</definedName>
    <definedName name="Gr_710">'[64]31.12.03'!$E$862:$E$866</definedName>
    <definedName name="Gr_720">'[64]31.12.03'!$E$868:$E$870</definedName>
    <definedName name="Gr_730">'[64]31.12.03'!$E$872:$E$878</definedName>
    <definedName name="Gr_740">'[64]31.12.03'!$E$880:$E$893</definedName>
    <definedName name="Gr_750">'[64]31.12.03'!$E$895:$E$899</definedName>
    <definedName name="Gr_763" localSheetId="6">#REF!</definedName>
    <definedName name="Gr_763" localSheetId="8">#REF!</definedName>
    <definedName name="Gr_763" localSheetId="15">#REF!</definedName>
    <definedName name="Gr_763" localSheetId="5">#REF!</definedName>
    <definedName name="Gr_763" localSheetId="13">#REF!</definedName>
    <definedName name="Gr_763" localSheetId="12">#REF!</definedName>
    <definedName name="Gr_763" localSheetId="11">#REF!</definedName>
    <definedName name="Gr_763" localSheetId="10">#REF!</definedName>
    <definedName name="Gr_763" localSheetId="14">#REF!</definedName>
    <definedName name="Gr_763" localSheetId="4">#REF!</definedName>
    <definedName name="Gr_763" localSheetId="7">#REF!</definedName>
    <definedName name="Gr_763" localSheetId="9">#REF!</definedName>
    <definedName name="Gr_763">#REF!</definedName>
    <definedName name="Gr_765" localSheetId="6">#REF!</definedName>
    <definedName name="Gr_765" localSheetId="8">#REF!</definedName>
    <definedName name="Gr_765" localSheetId="15">#REF!</definedName>
    <definedName name="Gr_765" localSheetId="5">#REF!</definedName>
    <definedName name="Gr_765" localSheetId="13">#REF!</definedName>
    <definedName name="Gr_765" localSheetId="12">#REF!</definedName>
    <definedName name="Gr_765" localSheetId="11">#REF!</definedName>
    <definedName name="Gr_765" localSheetId="10">#REF!</definedName>
    <definedName name="Gr_765" localSheetId="14">#REF!</definedName>
    <definedName name="Gr_765" localSheetId="4">#REF!</definedName>
    <definedName name="Gr_765" localSheetId="7">#REF!</definedName>
    <definedName name="Gr_765" localSheetId="9">#REF!</definedName>
    <definedName name="Gr_765">#REF!</definedName>
    <definedName name="Gr_766" localSheetId="6">#REF!</definedName>
    <definedName name="Gr_766" localSheetId="8">#REF!</definedName>
    <definedName name="Gr_766" localSheetId="15">#REF!</definedName>
    <definedName name="Gr_766" localSheetId="5">#REF!</definedName>
    <definedName name="Gr_766" localSheetId="13">#REF!</definedName>
    <definedName name="Gr_766" localSheetId="12">#REF!</definedName>
    <definedName name="Gr_766" localSheetId="11">#REF!</definedName>
    <definedName name="Gr_766" localSheetId="10">#REF!</definedName>
    <definedName name="Gr_766" localSheetId="14">#REF!</definedName>
    <definedName name="Gr_766" localSheetId="4">#REF!</definedName>
    <definedName name="Gr_766" localSheetId="7">#REF!</definedName>
    <definedName name="Gr_766" localSheetId="9">#REF!</definedName>
    <definedName name="Gr_766">#REF!</definedName>
    <definedName name="group">[65]Grouplist!$A$2:$D$253</definedName>
    <definedName name="grp" localSheetId="6">#REF!</definedName>
    <definedName name="grp" localSheetId="8">#REF!</definedName>
    <definedName name="grp" localSheetId="15">#REF!</definedName>
    <definedName name="grp" localSheetId="5">#REF!</definedName>
    <definedName name="grp" localSheetId="13">#REF!</definedName>
    <definedName name="grp" localSheetId="12">#REF!</definedName>
    <definedName name="grp" localSheetId="11">#REF!</definedName>
    <definedName name="grp" localSheetId="10">#REF!</definedName>
    <definedName name="grp" localSheetId="14">#REF!</definedName>
    <definedName name="grp" localSheetId="4">#REF!</definedName>
    <definedName name="grp" localSheetId="7">#REF!</definedName>
    <definedName name="grp" localSheetId="9">#REF!</definedName>
    <definedName name="grp">#REF!</definedName>
    <definedName name="gs" localSheetId="6">#REF!</definedName>
    <definedName name="gs" localSheetId="8">#REF!</definedName>
    <definedName name="gs" localSheetId="15">#REF!</definedName>
    <definedName name="gs" localSheetId="5">#REF!</definedName>
    <definedName name="gs" localSheetId="13">#REF!</definedName>
    <definedName name="gs" localSheetId="12">#REF!</definedName>
    <definedName name="gs" localSheetId="11">#REF!</definedName>
    <definedName name="gs" localSheetId="10">#REF!</definedName>
    <definedName name="gs" localSheetId="14">#REF!</definedName>
    <definedName name="gs" localSheetId="4">#REF!</definedName>
    <definedName name="gs" localSheetId="7">#REF!</definedName>
    <definedName name="gs" localSheetId="9">#REF!</definedName>
    <definedName name="gs">#REF!</definedName>
    <definedName name="gtr" localSheetId="6" hidden="1">{#N/A,#N/A,FALSE,"Aging Summary";#N/A,#N/A,FALSE,"Ratio Analysis";#N/A,#N/A,FALSE,"Test 120 Day Accts";#N/A,#N/A,FALSE,"Tickmarks"}</definedName>
    <definedName name="gtr" localSheetId="8" hidden="1">{#N/A,#N/A,FALSE,"Aging Summary";#N/A,#N/A,FALSE,"Ratio Analysis";#N/A,#N/A,FALSE,"Test 120 Day Accts";#N/A,#N/A,FALSE,"Tickmarks"}</definedName>
    <definedName name="gtr" localSheetId="15" hidden="1">{#N/A,#N/A,FALSE,"Aging Summary";#N/A,#N/A,FALSE,"Ratio Analysis";#N/A,#N/A,FALSE,"Test 120 Day Accts";#N/A,#N/A,FALSE,"Tickmarks"}</definedName>
    <definedName name="gtr" localSheetId="5" hidden="1">{#N/A,#N/A,FALSE,"Aging Summary";#N/A,#N/A,FALSE,"Ratio Analysis";#N/A,#N/A,FALSE,"Test 120 Day Accts";#N/A,#N/A,FALSE,"Tickmarks"}</definedName>
    <definedName name="gtr" localSheetId="13" hidden="1">{#N/A,#N/A,FALSE,"Aging Summary";#N/A,#N/A,FALSE,"Ratio Analysis";#N/A,#N/A,FALSE,"Test 120 Day Accts";#N/A,#N/A,FALSE,"Tickmarks"}</definedName>
    <definedName name="gtr" localSheetId="12" hidden="1">{#N/A,#N/A,FALSE,"Aging Summary";#N/A,#N/A,FALSE,"Ratio Analysis";#N/A,#N/A,FALSE,"Test 120 Day Accts";#N/A,#N/A,FALSE,"Tickmarks"}</definedName>
    <definedName name="gtr" localSheetId="11" hidden="1">{#N/A,#N/A,FALSE,"Aging Summary";#N/A,#N/A,FALSE,"Ratio Analysis";#N/A,#N/A,FALSE,"Test 120 Day Accts";#N/A,#N/A,FALSE,"Tickmarks"}</definedName>
    <definedName name="gtr" localSheetId="10" hidden="1">{#N/A,#N/A,FALSE,"Aging Summary";#N/A,#N/A,FALSE,"Ratio Analysis";#N/A,#N/A,FALSE,"Test 120 Day Accts";#N/A,#N/A,FALSE,"Tickmarks"}</definedName>
    <definedName name="gtr" localSheetId="14" hidden="1">{#N/A,#N/A,FALSE,"Aging Summary";#N/A,#N/A,FALSE,"Ratio Analysis";#N/A,#N/A,FALSE,"Test 120 Day Accts";#N/A,#N/A,FALSE,"Tickmarks"}</definedName>
    <definedName name="gtr" localSheetId="4" hidden="1">{#N/A,#N/A,FALSE,"Aging Summary";#N/A,#N/A,FALSE,"Ratio Analysis";#N/A,#N/A,FALSE,"Test 120 Day Accts";#N/A,#N/A,FALSE,"Tickmarks"}</definedName>
    <definedName name="gtr" localSheetId="7" hidden="1">{#N/A,#N/A,FALSE,"Aging Summary";#N/A,#N/A,FALSE,"Ratio Analysis";#N/A,#N/A,FALSE,"Test 120 Day Accts";#N/A,#N/A,FALSE,"Tickmarks"}</definedName>
    <definedName name="gtr" localSheetId="9" hidden="1">{#N/A,#N/A,FALSE,"Aging Summary";#N/A,#N/A,FALSE,"Ratio Analysis";#N/A,#N/A,FALSE,"Test 120 Day Accts";#N/A,#N/A,FALSE,"Tickmarks"}</definedName>
    <definedName name="gtr" hidden="1">{#N/A,#N/A,FALSE,"Aging Summary";#N/A,#N/A,FALSE,"Ratio Analysis";#N/A,#N/A,FALSE,"Test 120 Day Accts";#N/A,#N/A,FALSE,"Tickmarks"}</definedName>
    <definedName name="h" localSheetId="6">#REF!</definedName>
    <definedName name="h" localSheetId="8">#REF!</definedName>
    <definedName name="h" localSheetId="15">#REF!</definedName>
    <definedName name="h" localSheetId="5">#REF!</definedName>
    <definedName name="h" localSheetId="13">#REF!</definedName>
    <definedName name="h" localSheetId="12">#REF!</definedName>
    <definedName name="h" localSheetId="11">#REF!</definedName>
    <definedName name="h" localSheetId="10">#REF!</definedName>
    <definedName name="h" localSheetId="14">#REF!</definedName>
    <definedName name="h" localSheetId="4">#REF!</definedName>
    <definedName name="h" localSheetId="7">#REF!</definedName>
    <definedName name="h" localSheetId="9">#REF!</definedName>
    <definedName name="h">#REF!</definedName>
    <definedName name="hdas">#N/A</definedName>
    <definedName name="Head_AD">[66]Staff!$A$9:$IV$9</definedName>
    <definedName name="Head_CD">[66]Staff!$A$12:$IV$12</definedName>
    <definedName name="Head_CS">[66]Staff!$A$11:$IV$11</definedName>
    <definedName name="Head_FD">[66]Staff!$A$7:$IV$7</definedName>
    <definedName name="Head_Free">[67]Staff!$A$13:$IV$13</definedName>
    <definedName name="Head_MD">[66]Staff!$A$10:$IV$10</definedName>
    <definedName name="Head_PR">[66]Staff!$A$6:$IV$6</definedName>
    <definedName name="Head_TD">[66]Staff!$A$8:$IV$8</definedName>
    <definedName name="header1" localSheetId="6">#REF!</definedName>
    <definedName name="header1" localSheetId="8">#REF!</definedName>
    <definedName name="header1" localSheetId="15">#REF!</definedName>
    <definedName name="header1" localSheetId="5">#REF!</definedName>
    <definedName name="header1" localSheetId="13">#REF!</definedName>
    <definedName name="header1" localSheetId="12">#REF!</definedName>
    <definedName name="header1" localSheetId="11">#REF!</definedName>
    <definedName name="header1" localSheetId="10">#REF!</definedName>
    <definedName name="header1" localSheetId="14">#REF!</definedName>
    <definedName name="header1" localSheetId="4">#REF!</definedName>
    <definedName name="header1" localSheetId="7">#REF!</definedName>
    <definedName name="header1" localSheetId="9">#REF!</definedName>
    <definedName name="header1">#REF!</definedName>
    <definedName name="HEDACT" localSheetId="6">#REF!</definedName>
    <definedName name="HEDACT" localSheetId="8">#REF!</definedName>
    <definedName name="HEDACT" localSheetId="15">#REF!</definedName>
    <definedName name="HEDACT" localSheetId="5">#REF!</definedName>
    <definedName name="HEDACT" localSheetId="13">#REF!</definedName>
    <definedName name="HEDACT" localSheetId="12">#REF!</definedName>
    <definedName name="HEDACT" localSheetId="11">#REF!</definedName>
    <definedName name="HEDACT" localSheetId="10">#REF!</definedName>
    <definedName name="HEDACT" localSheetId="14">#REF!</definedName>
    <definedName name="HEDACT" localSheetId="4">#REF!</definedName>
    <definedName name="HEDACT" localSheetId="7">#REF!</definedName>
    <definedName name="HEDACT" localSheetId="9">#REF!</definedName>
    <definedName name="HEDACT">#REF!</definedName>
    <definedName name="HEDPOS" localSheetId="6">#REF!</definedName>
    <definedName name="HEDPOS" localSheetId="8">#REF!</definedName>
    <definedName name="HEDPOS" localSheetId="15">#REF!</definedName>
    <definedName name="HEDPOS" localSheetId="5">#REF!</definedName>
    <definedName name="HEDPOS" localSheetId="13">#REF!</definedName>
    <definedName name="HEDPOS" localSheetId="12">#REF!</definedName>
    <definedName name="HEDPOS" localSheetId="11">#REF!</definedName>
    <definedName name="HEDPOS" localSheetId="10">#REF!</definedName>
    <definedName name="HEDPOS" localSheetId="14">#REF!</definedName>
    <definedName name="HEDPOS" localSheetId="4">#REF!</definedName>
    <definedName name="HEDPOS" localSheetId="7">#REF!</definedName>
    <definedName name="HEDPOS" localSheetId="9">#REF!</definedName>
    <definedName name="HEDPOS">#REF!</definedName>
    <definedName name="HEDPOSBYR" localSheetId="6">#REF!</definedName>
    <definedName name="HEDPOSBYR" localSheetId="8">#REF!</definedName>
    <definedName name="HEDPOSBYR" localSheetId="15">#REF!</definedName>
    <definedName name="HEDPOSBYR" localSheetId="5">#REF!</definedName>
    <definedName name="HEDPOSBYR" localSheetId="13">#REF!</definedName>
    <definedName name="HEDPOSBYR" localSheetId="12">#REF!</definedName>
    <definedName name="HEDPOSBYR" localSheetId="11">#REF!</definedName>
    <definedName name="HEDPOSBYR" localSheetId="10">#REF!</definedName>
    <definedName name="HEDPOSBYR" localSheetId="14">#REF!</definedName>
    <definedName name="HEDPOSBYR" localSheetId="4">#REF!</definedName>
    <definedName name="HEDPOSBYR" localSheetId="7">#REF!</definedName>
    <definedName name="HEDPOSBYR" localSheetId="9">#REF!</definedName>
    <definedName name="HEDPOSBYR">#REF!</definedName>
    <definedName name="HELP" localSheetId="6">#REF!</definedName>
    <definedName name="HELP" localSheetId="8">#REF!</definedName>
    <definedName name="HELP" localSheetId="15">#REF!</definedName>
    <definedName name="HELP" localSheetId="5">#REF!</definedName>
    <definedName name="HELP" localSheetId="13">#REF!</definedName>
    <definedName name="HELP" localSheetId="12">#REF!</definedName>
    <definedName name="HELP" localSheetId="11">#REF!</definedName>
    <definedName name="HELP" localSheetId="10">#REF!</definedName>
    <definedName name="HELP" localSheetId="14">#REF!</definedName>
    <definedName name="HELP" localSheetId="4">#REF!</definedName>
    <definedName name="HELP" localSheetId="7">#REF!</definedName>
    <definedName name="HELP" localSheetId="9">#REF!</definedName>
    <definedName name="HELP">#REF!</definedName>
    <definedName name="HFсушка_печ" localSheetId="6">#REF!</definedName>
    <definedName name="HFсушка_печ" localSheetId="8">#REF!</definedName>
    <definedName name="HFсушка_печ" localSheetId="15">#REF!</definedName>
    <definedName name="HFсушка_печ" localSheetId="5">#REF!</definedName>
    <definedName name="HFсушка_печ" localSheetId="13">#REF!</definedName>
    <definedName name="HFсушка_печ" localSheetId="12">#REF!</definedName>
    <definedName name="HFсушка_печ" localSheetId="11">#REF!</definedName>
    <definedName name="HFсушка_печ" localSheetId="10">#REF!</definedName>
    <definedName name="HFсушка_печ" localSheetId="14">#REF!</definedName>
    <definedName name="HFсушка_печ" localSheetId="4">#REF!</definedName>
    <definedName name="HFсушка_печ" localSheetId="7">#REF!</definedName>
    <definedName name="HFсушка_печ" localSheetId="9">#REF!</definedName>
    <definedName name="HFсушка_печ">#REF!</definedName>
    <definedName name="HFсушка_печать" localSheetId="6">#REF!</definedName>
    <definedName name="HFсушка_печать" localSheetId="8">#REF!</definedName>
    <definedName name="HFсушка_печать" localSheetId="15">#REF!</definedName>
    <definedName name="HFсушка_печать" localSheetId="5">#REF!</definedName>
    <definedName name="HFсушка_печать" localSheetId="13">#REF!</definedName>
    <definedName name="HFсушка_печать" localSheetId="12">#REF!</definedName>
    <definedName name="HFсушка_печать" localSheetId="11">#REF!</definedName>
    <definedName name="HFсушка_печать" localSheetId="10">#REF!</definedName>
    <definedName name="HFсушка_печать" localSheetId="14">#REF!</definedName>
    <definedName name="HFсушка_печать" localSheetId="4">#REF!</definedName>
    <definedName name="HFсушка_печать" localSheetId="7">#REF!</definedName>
    <definedName name="HFсушка_печать" localSheetId="9">#REF!</definedName>
    <definedName name="HFсушка_печать">#REF!</definedName>
    <definedName name="hgf" localSheetId="6">#REF!</definedName>
    <definedName name="hgf" localSheetId="8">#REF!</definedName>
    <definedName name="hgf" localSheetId="15">#REF!</definedName>
    <definedName name="hgf" localSheetId="5">#REF!</definedName>
    <definedName name="hgf" localSheetId="13">#REF!</definedName>
    <definedName name="hgf" localSheetId="12">#REF!</definedName>
    <definedName name="hgf" localSheetId="11">#REF!</definedName>
    <definedName name="hgf" localSheetId="10">#REF!</definedName>
    <definedName name="hgf" localSheetId="14">#REF!</definedName>
    <definedName name="hgf" localSheetId="4">#REF!</definedName>
    <definedName name="hgf" localSheetId="7">#REF!</definedName>
    <definedName name="hgf" localSheetId="9">#REF!</definedName>
    <definedName name="hgf">#REF!</definedName>
    <definedName name="hghg" localSheetId="6">#REF!</definedName>
    <definedName name="hghg" localSheetId="8">#REF!</definedName>
    <definedName name="hghg" localSheetId="15">#REF!</definedName>
    <definedName name="hghg" localSheetId="5">#REF!</definedName>
    <definedName name="hghg" localSheetId="13">#REF!</definedName>
    <definedName name="hghg" localSheetId="12">#REF!</definedName>
    <definedName name="hghg" localSheetId="11">#REF!</definedName>
    <definedName name="hghg" localSheetId="10">#REF!</definedName>
    <definedName name="hghg" localSheetId="14">#REF!</definedName>
    <definedName name="hghg" localSheetId="4">#REF!</definedName>
    <definedName name="hghg" localSheetId="7">#REF!</definedName>
    <definedName name="hghg" localSheetId="9">#REF!</definedName>
    <definedName name="hghg">#REF!</definedName>
    <definedName name="HILH">#N/A</definedName>
    <definedName name="I0">'[22]A-20'!$E$149</definedName>
    <definedName name="IAS_BS1998" localSheetId="6">#REF!</definedName>
    <definedName name="IAS_BS1998" localSheetId="8">#REF!</definedName>
    <definedName name="IAS_BS1998" localSheetId="15">#REF!</definedName>
    <definedName name="IAS_BS1998" localSheetId="5">#REF!</definedName>
    <definedName name="IAS_BS1998" localSheetId="13">#REF!</definedName>
    <definedName name="IAS_BS1998" localSheetId="12">#REF!</definedName>
    <definedName name="IAS_BS1998" localSheetId="11">#REF!</definedName>
    <definedName name="IAS_BS1998" localSheetId="10">#REF!</definedName>
    <definedName name="IAS_BS1998" localSheetId="14">#REF!</definedName>
    <definedName name="IAS_BS1998" localSheetId="4">#REF!</definedName>
    <definedName name="IAS_BS1998" localSheetId="7">#REF!</definedName>
    <definedName name="IAS_BS1998" localSheetId="9">#REF!</definedName>
    <definedName name="IAS_BS1998">#REF!</definedName>
    <definedName name="IAS_IS1998" localSheetId="6">#REF!</definedName>
    <definedName name="IAS_IS1998" localSheetId="8">#REF!</definedName>
    <definedName name="IAS_IS1998" localSheetId="15">#REF!</definedName>
    <definedName name="IAS_IS1998" localSheetId="5">#REF!</definedName>
    <definedName name="IAS_IS1998" localSheetId="13">#REF!</definedName>
    <definedName name="IAS_IS1998" localSheetId="12">#REF!</definedName>
    <definedName name="IAS_IS1998" localSheetId="11">#REF!</definedName>
    <definedName name="IAS_IS1998" localSheetId="10">#REF!</definedName>
    <definedName name="IAS_IS1998" localSheetId="14">#REF!</definedName>
    <definedName name="IAS_IS1998" localSheetId="4">#REF!</definedName>
    <definedName name="IAS_IS1998" localSheetId="7">#REF!</definedName>
    <definedName name="IAS_IS1998" localSheetId="9">#REF!</definedName>
    <definedName name="IAS_IS1998">#REF!</definedName>
    <definedName name="Igr_100">'[64]31.12.03'!$E$7</definedName>
    <definedName name="Igr_101">'[64]31.12.03'!$E$14</definedName>
    <definedName name="Igr_105">'[64]31.12.03'!$E$18</definedName>
    <definedName name="Igr_110">'[64]31.12.03'!$E$21</definedName>
    <definedName name="Igr_115" localSheetId="6">#REF!</definedName>
    <definedName name="Igr_115" localSheetId="8">#REF!</definedName>
    <definedName name="Igr_115" localSheetId="15">#REF!</definedName>
    <definedName name="Igr_115" localSheetId="5">#REF!</definedName>
    <definedName name="Igr_115" localSheetId="13">#REF!</definedName>
    <definedName name="Igr_115" localSheetId="12">#REF!</definedName>
    <definedName name="Igr_115" localSheetId="11">#REF!</definedName>
    <definedName name="Igr_115" localSheetId="10">#REF!</definedName>
    <definedName name="Igr_115" localSheetId="14">#REF!</definedName>
    <definedName name="Igr_115" localSheetId="4">#REF!</definedName>
    <definedName name="Igr_115" localSheetId="7">#REF!</definedName>
    <definedName name="Igr_115" localSheetId="9">#REF!</definedName>
    <definedName name="Igr_115">#REF!</definedName>
    <definedName name="Igr_120">'[64]31.12.03'!$E$26</definedName>
    <definedName name="Igr_125">'[64]31.12.03'!$E$35</definedName>
    <definedName name="Igr_130">'[64]31.12.03'!$E$49</definedName>
    <definedName name="Igr_132">'[64]31.12.03'!$E$60</definedName>
    <definedName name="Igr_135">'[64]31.12.03'!$E$70</definedName>
    <definedName name="Igr_140">'[64]31.12.03'!$E$74</definedName>
    <definedName name="Igr_145">'[64]31.12.03'!$E$95</definedName>
    <definedName name="Igr_146">'[64]31.12.03'!$E$105</definedName>
    <definedName name="Igr_147">'[64]31.12.03'!$E$112</definedName>
    <definedName name="Igr_148">'[64]31.12.03'!$E$103</definedName>
    <definedName name="Igr_155">'[64]31.12.03'!$E$117</definedName>
    <definedName name="Igr_160">'[64]31.12.03'!$E$120</definedName>
    <definedName name="Igr_165">'[64]31.12.03'!$E$124</definedName>
    <definedName name="Igr_170">'[64]31.12.03'!$E$143</definedName>
    <definedName name="Igr_179">'[64]31.12.03'!$E$165</definedName>
    <definedName name="Igr_181">'[64]31.12.03'!$E$168</definedName>
    <definedName name="Igr_183">'[64]31.12.03'!$E$183</definedName>
    <definedName name="Igr_185">'[64]31.12.03'!$E$198</definedName>
    <definedName name="Igr_189">'[64]31.12.03'!$E$218</definedName>
    <definedName name="Igr_201">'[64]31.12.03'!$E$227</definedName>
    <definedName name="Igr_202">'[64]31.12.03'!$E$233</definedName>
    <definedName name="Igr_203">'[64]31.12.03'!$E$238</definedName>
    <definedName name="Igr_204">'[64]31.12.03'!$E$244</definedName>
    <definedName name="Igr_205">'[64]31.12.03'!$E$250</definedName>
    <definedName name="Igr_211">'[64]31.12.03'!$E$264</definedName>
    <definedName name="Igr_212">'[64]31.12.03'!$E$268</definedName>
    <definedName name="Igr_215">'[64]31.12.03'!$E$283</definedName>
    <definedName name="Igr_220">'[64]31.12.03'!$E$287</definedName>
    <definedName name="Igr_225">'[64]31.12.03'!$E$317</definedName>
    <definedName name="Igr_230">'[64]31.12.03'!$E$319</definedName>
    <definedName name="Igr_240">'[64]31.12.03'!$E$324</definedName>
    <definedName name="Igr_255">'[64]31.12.03'!$E$327</definedName>
    <definedName name="Igr_270">'[64]31.12.03'!$E$330</definedName>
    <definedName name="Igr_277" localSheetId="6">#REF!</definedName>
    <definedName name="Igr_277" localSheetId="8">#REF!</definedName>
    <definedName name="Igr_277" localSheetId="15">#REF!</definedName>
    <definedName name="Igr_277" localSheetId="5">#REF!</definedName>
    <definedName name="Igr_277" localSheetId="13">#REF!</definedName>
    <definedName name="Igr_277" localSheetId="12">#REF!</definedName>
    <definedName name="Igr_277" localSheetId="11">#REF!</definedName>
    <definedName name="Igr_277" localSheetId="10">#REF!</definedName>
    <definedName name="Igr_277" localSheetId="14">#REF!</definedName>
    <definedName name="Igr_277" localSheetId="4">#REF!</definedName>
    <definedName name="Igr_277" localSheetId="7">#REF!</definedName>
    <definedName name="Igr_277" localSheetId="9">#REF!</definedName>
    <definedName name="Igr_277">#REF!</definedName>
    <definedName name="Igr_279">'[64]31.12.03'!$E$363</definedName>
    <definedName name="Igr_281">'[64]31.12.03'!$E$367</definedName>
    <definedName name="Igr_283">'[64]31.12.03'!$E$377</definedName>
    <definedName name="Igr_285">'[64]31.12.03'!$E$386</definedName>
    <definedName name="Igr_289">'[64]31.12.03'!$E$405</definedName>
    <definedName name="Igr_300">'[64]31.12.03'!$E$414</definedName>
    <definedName name="Igr_310">'[64]31.12.03'!$E$424</definedName>
    <definedName name="Igr_312" localSheetId="6">#REF!</definedName>
    <definedName name="Igr_312" localSheetId="8">#REF!</definedName>
    <definedName name="Igr_312" localSheetId="15">#REF!</definedName>
    <definedName name="Igr_312" localSheetId="5">#REF!</definedName>
    <definedName name="Igr_312" localSheetId="13">#REF!</definedName>
    <definedName name="Igr_312" localSheetId="12">#REF!</definedName>
    <definedName name="Igr_312" localSheetId="11">#REF!</definedName>
    <definedName name="Igr_312" localSheetId="10">#REF!</definedName>
    <definedName name="Igr_312" localSheetId="14">#REF!</definedName>
    <definedName name="Igr_312" localSheetId="4">#REF!</definedName>
    <definedName name="Igr_312" localSheetId="7">#REF!</definedName>
    <definedName name="Igr_312" localSheetId="9">#REF!</definedName>
    <definedName name="Igr_312">#REF!</definedName>
    <definedName name="Igr_350">'[64]31.12.03'!$E$426</definedName>
    <definedName name="Igr_405">'[64]31.12.03'!$E$438</definedName>
    <definedName name="Igr_410">'[64]31.12.03'!$E$441</definedName>
    <definedName name="Igr_420">'[64]31.12.03'!$E$446</definedName>
    <definedName name="Igr_425">'[64]31.12.03'!$E$449</definedName>
    <definedName name="Igr_430">'[64]31.12.03'!$E$463</definedName>
    <definedName name="Igr_432">'[64]31.12.03'!$E$473</definedName>
    <definedName name="Igr_435">'[64]31.12.03'!$E$480</definedName>
    <definedName name="Igr_440">'[64]31.12.03'!$E$484</definedName>
    <definedName name="Igr_445">'[64]31.12.03'!$E$501</definedName>
    <definedName name="Igr_446">'[64]31.12.03'!$E$506</definedName>
    <definedName name="Igr_447">'[64]31.12.03'!$E$508</definedName>
    <definedName name="Igr_450">'[64]31.12.03'!$E$513</definedName>
    <definedName name="Igr_460">'[64]31.12.03'!$E$525</definedName>
    <definedName name="Igr_470">'[64]31.12.03'!$E$540</definedName>
    <definedName name="Igr_473">'[64]31.12.03'!$E$547</definedName>
    <definedName name="Igr_485">'[64]31.12.03'!$E$552</definedName>
    <definedName name="Igr_487">'[64]31.12.03'!$E$557</definedName>
    <definedName name="Igr_489">'[64]31.12.03'!$E$560</definedName>
    <definedName name="Igr_490">'[64]31.12.03'!$E$567</definedName>
    <definedName name="Igr_492">'[64]31.12.03'!$E$569</definedName>
    <definedName name="Igr_494">'[64]31.12.03'!$E$572</definedName>
    <definedName name="Igr_499">'[64]31.12.03'!$E$576</definedName>
    <definedName name="Igr_502">'[64]31.12.03'!$E$578</definedName>
    <definedName name="Igr_503">'[64]31.12.03'!$E$584</definedName>
    <definedName name="Igr_504">'[64]31.12.03'!$E$589</definedName>
    <definedName name="Igr_505">'[64]31.12.03'!$E$594</definedName>
    <definedName name="Igr_506">'[64]31.12.03'!$E$603</definedName>
    <definedName name="Igr_509">'[64]31.12.03'!$E$609</definedName>
    <definedName name="Igr_511">'[64]31.12.03'!$E$612</definedName>
    <definedName name="Igr_512">'[64]31.12.03'!$E$616</definedName>
    <definedName name="Igr_515">'[64]31.12.03'!$E$631</definedName>
    <definedName name="Igr_520">'[64]31.12.03'!$E$635</definedName>
    <definedName name="Igr_525">'[64]31.12.03'!$E$658</definedName>
    <definedName name="Igr_530">'[64]31.12.03'!$E$660</definedName>
    <definedName name="Igr_540">'[64]31.12.03'!$E$666</definedName>
    <definedName name="Igr_545">'[64]31.12.03'!$E$669</definedName>
    <definedName name="Igr_550">'[64]31.12.03'!$E$685</definedName>
    <definedName name="Igr_560">'[64]31.12.03'!$E$697</definedName>
    <definedName name="Igr_570">'[64]31.12.03'!$E$707</definedName>
    <definedName name="Igr_572">'[64]31.12.03'!$E$714</definedName>
    <definedName name="Igr_573">'[64]31.12.03'!$E$717</definedName>
    <definedName name="Igr_574">'[64]31.12.03'!$E$722</definedName>
    <definedName name="Igr_576">'[64]31.12.03'!$E$735</definedName>
    <definedName name="Igr_578">'[64]31.12.03'!$E$743</definedName>
    <definedName name="Igr_585">'[64]31.12.03'!$E$752</definedName>
    <definedName name="Igr_587">'[64]31.12.03'!$E$757</definedName>
    <definedName name="Igr_589">'[64]31.12.03'!$E$760</definedName>
    <definedName name="Igr_590">'[64]31.12.03'!$E$767</definedName>
    <definedName name="Igr_592">'[64]31.12.03'!$E$769</definedName>
    <definedName name="Igr_594">'[64]31.12.03'!$E$775</definedName>
    <definedName name="Igr_599">'[64]31.12.03'!$E$779</definedName>
    <definedName name="Igr_600">'[64]31.12.03'!$E$781</definedName>
    <definedName name="Igr_605">'[64]31.12.03'!$E$786</definedName>
    <definedName name="Igr_608">'[64]31.12.03'!$E$789</definedName>
    <definedName name="Igr_610">'[64]31.12.03'!$E$790</definedName>
    <definedName name="Igr_615">'[64]31.12.03'!$E$794</definedName>
    <definedName name="Igr_618">'[64]31.12.03'!$E$797</definedName>
    <definedName name="Igr_620">'[64]31.12.03'!$E$798</definedName>
    <definedName name="Igr_630">'[64]31.12.03'!$E$807</definedName>
    <definedName name="Igr_640">'[64]31.12.03'!$E$815</definedName>
    <definedName name="Igr_650">'[64]31.12.03'!$E$821</definedName>
    <definedName name="Igr_655">'[64]31.12.03'!$E$826</definedName>
    <definedName name="Igr_658">'[64]31.12.03'!$E$829</definedName>
    <definedName name="Igr_660">'[64]31.12.03'!$E$830</definedName>
    <definedName name="Igr_665">'[64]31.12.03'!$E$834</definedName>
    <definedName name="Igr_668">'[64]31.12.03'!$E$837</definedName>
    <definedName name="Igr_670">'[64]31.12.03'!$E$838</definedName>
    <definedName name="Igr_680">'[64]31.12.03'!$E$847</definedName>
    <definedName name="Igr_690">'[64]31.12.03'!$E$855</definedName>
    <definedName name="Igr_710">'[64]31.12.03'!$E$861</definedName>
    <definedName name="Igr_720">'[64]31.12.03'!$E$867</definedName>
    <definedName name="Igr_730">'[64]31.12.03'!$E$871</definedName>
    <definedName name="Igr_740">'[64]31.12.03'!$E$879</definedName>
    <definedName name="Igr_750">'[64]31.12.03'!$E$894</definedName>
    <definedName name="Ik_1">'[64]31.12.03'!$E$226</definedName>
    <definedName name="Ik_2">'[64]31.12.03'!$E$413</definedName>
    <definedName name="Ik_3">'[64]31.12.03'!$E$437</definedName>
    <definedName name="Ik_4">'[64]31.12.03'!$E$577</definedName>
    <definedName name="Ik_5">'[64]31.12.03'!$E$780</definedName>
    <definedName name="Im_64">'[64]31.12.03'!$E$820</definedName>
    <definedName name="Im_66">'[64]31.12.03'!$E$860</definedName>
    <definedName name="infls">'[68]J-25'!$K$2</definedName>
    <definedName name="inter" localSheetId="6">#REF!</definedName>
    <definedName name="inter" localSheetId="8">#REF!</definedName>
    <definedName name="inter" localSheetId="15">#REF!</definedName>
    <definedName name="inter" localSheetId="5">#REF!</definedName>
    <definedName name="inter" localSheetId="13">#REF!</definedName>
    <definedName name="inter" localSheetId="12">#REF!</definedName>
    <definedName name="inter" localSheetId="11">#REF!</definedName>
    <definedName name="inter" localSheetId="10">#REF!</definedName>
    <definedName name="inter" localSheetId="14">#REF!</definedName>
    <definedName name="inter" localSheetId="4">#REF!</definedName>
    <definedName name="inter" localSheetId="7">#REF!</definedName>
    <definedName name="inter" localSheetId="9">#REF!</definedName>
    <definedName name="inter">#REF!</definedName>
    <definedName name="Interest_accrued" localSheetId="6">#REF!</definedName>
    <definedName name="Interest_accrued" localSheetId="8">#REF!</definedName>
    <definedName name="Interest_accrued" localSheetId="15">#REF!</definedName>
    <definedName name="Interest_accrued" localSheetId="5">#REF!</definedName>
    <definedName name="Interest_accrued" localSheetId="13">#REF!</definedName>
    <definedName name="Interest_accrued" localSheetId="12">#REF!</definedName>
    <definedName name="Interest_accrued" localSheetId="11">#REF!</definedName>
    <definedName name="Interest_accrued" localSheetId="10">#REF!</definedName>
    <definedName name="Interest_accrued" localSheetId="14">#REF!</definedName>
    <definedName name="Interest_accrued" localSheetId="4">#REF!</definedName>
    <definedName name="Interest_accrued" localSheetId="7">#REF!</definedName>
    <definedName name="Interest_accrued" localSheetId="9">#REF!</definedName>
    <definedName name="Interest_accrued">#REF!</definedName>
    <definedName name="interm_level">'[33]Threshold Table'!$D$6:$F$11</definedName>
    <definedName name="Interval" localSheetId="6">#REF!</definedName>
    <definedName name="Interval" localSheetId="8">#REF!</definedName>
    <definedName name="Interval" localSheetId="15">#REF!</definedName>
    <definedName name="Interval" localSheetId="5">#REF!</definedName>
    <definedName name="Interval" localSheetId="13">#REF!</definedName>
    <definedName name="Interval" localSheetId="12">#REF!</definedName>
    <definedName name="Interval" localSheetId="11">#REF!</definedName>
    <definedName name="Interval" localSheetId="10">#REF!</definedName>
    <definedName name="Interval" localSheetId="14">#REF!</definedName>
    <definedName name="Interval" localSheetId="4">#REF!</definedName>
    <definedName name="Interval" localSheetId="7">#REF!</definedName>
    <definedName name="Interval" localSheetId="9">#REF!</definedName>
    <definedName name="Interval">#REF!</definedName>
    <definedName name="INV" localSheetId="6">#REF!</definedName>
    <definedName name="INV" localSheetId="8">#REF!</definedName>
    <definedName name="INV" localSheetId="15">#REF!</definedName>
    <definedName name="INV" localSheetId="5">#REF!</definedName>
    <definedName name="INV" localSheetId="13">#REF!</definedName>
    <definedName name="INV" localSheetId="12">#REF!</definedName>
    <definedName name="INV" localSheetId="11">#REF!</definedName>
    <definedName name="INV" localSheetId="10">#REF!</definedName>
    <definedName name="INV" localSheetId="14">#REF!</definedName>
    <definedName name="INV" localSheetId="4">#REF!</definedName>
    <definedName name="INV" localSheetId="7">#REF!</definedName>
    <definedName name="INV" localSheetId="9">#REF!</definedName>
    <definedName name="INV">#REF!</definedName>
    <definedName name="Inventory_close" localSheetId="6">[46]BS!#REF!</definedName>
    <definedName name="Inventory_close" localSheetId="8">[46]BS!#REF!</definedName>
    <definedName name="Inventory_close" localSheetId="15">[46]BS!#REF!</definedName>
    <definedName name="Inventory_close" localSheetId="5">[46]BS!#REF!</definedName>
    <definedName name="Inventory_close" localSheetId="13">[46]BS!#REF!</definedName>
    <definedName name="Inventory_close" localSheetId="12">[46]BS!#REF!</definedName>
    <definedName name="Inventory_close" localSheetId="11">[46]BS!#REF!</definedName>
    <definedName name="Inventory_close" localSheetId="10">[46]BS!#REF!</definedName>
    <definedName name="Inventory_close" localSheetId="14">[46]BS!#REF!</definedName>
    <definedName name="Inventory_close" localSheetId="4">[46]BS!#REF!</definedName>
    <definedName name="Inventory_close" localSheetId="7">[46]BS!#REF!</definedName>
    <definedName name="Inventory_close" localSheetId="9">[46]BS!#REF!</definedName>
    <definedName name="Inventory_close">[46]BS!#REF!</definedName>
    <definedName name="Inventory_open" localSheetId="6">[46]BS!#REF!</definedName>
    <definedName name="Inventory_open" localSheetId="5">[46]BS!#REF!</definedName>
    <definedName name="Inventory_open" localSheetId="4">[46]BS!#REF!</definedName>
    <definedName name="Inventory_open" localSheetId="7">[46]BS!#REF!</definedName>
    <definedName name="Inventory_open">[46]BS!#REF!</definedName>
    <definedName name="investing" localSheetId="6">#REF!</definedName>
    <definedName name="investing" localSheetId="8">#REF!</definedName>
    <definedName name="investing" localSheetId="15">#REF!</definedName>
    <definedName name="investing" localSheetId="5">#REF!</definedName>
    <definedName name="investing" localSheetId="13">#REF!</definedName>
    <definedName name="investing" localSheetId="12">#REF!</definedName>
    <definedName name="investing" localSheetId="11">#REF!</definedName>
    <definedName name="investing" localSheetId="10">#REF!</definedName>
    <definedName name="investing" localSheetId="14">#REF!</definedName>
    <definedName name="investing" localSheetId="4">#REF!</definedName>
    <definedName name="investing" localSheetId="7">#REF!</definedName>
    <definedName name="investing" localSheetId="9">#REF!</definedName>
    <definedName name="investing">#REF!</definedName>
    <definedName name="ISO">[69]SETUP!$D$11</definedName>
    <definedName name="Iss" localSheetId="6">[59]Settings!#REF!</definedName>
    <definedName name="Iss" localSheetId="8">[59]Settings!#REF!</definedName>
    <definedName name="Iss" localSheetId="15">[59]Settings!#REF!</definedName>
    <definedName name="Iss" localSheetId="5">[59]Settings!#REF!</definedName>
    <definedName name="Iss" localSheetId="13">[59]Settings!#REF!</definedName>
    <definedName name="Iss" localSheetId="12">[59]Settings!#REF!</definedName>
    <definedName name="Iss" localSheetId="11">[59]Settings!#REF!</definedName>
    <definedName name="Iss" localSheetId="10">[59]Settings!#REF!</definedName>
    <definedName name="Iss" localSheetId="14">[59]Settings!#REF!</definedName>
    <definedName name="Iss" localSheetId="4">[59]Settings!#REF!</definedName>
    <definedName name="Iss" localSheetId="7">[59]Settings!#REF!</definedName>
    <definedName name="Iss" localSheetId="9">[59]Settings!#REF!</definedName>
    <definedName name="Iss">[59]Settings!#REF!</definedName>
    <definedName name="item">[70]Статьи!$A$3:$B$55</definedName>
    <definedName name="itemm">[71]Статьи!$A$3:$B$42</definedName>
    <definedName name="j" hidden="1">'[4]Prelim Cost'!$B$33:$L$33</definedName>
    <definedName name="jfh" localSheetId="6">[72]Securities!#REF!</definedName>
    <definedName name="jfh" localSheetId="5">[72]Securities!#REF!</definedName>
    <definedName name="jfh" localSheetId="4">[72]Securities!#REF!</definedName>
    <definedName name="jfh" localSheetId="7">[72]Securities!#REF!</definedName>
    <definedName name="jfh">[72]Securities!#REF!</definedName>
    <definedName name="jj" localSheetId="6">#REF!</definedName>
    <definedName name="jj" localSheetId="8">#REF!</definedName>
    <definedName name="jj" localSheetId="15">#REF!</definedName>
    <definedName name="jj" localSheetId="5">#REF!</definedName>
    <definedName name="jj" localSheetId="13">#REF!</definedName>
    <definedName name="jj" localSheetId="12">#REF!</definedName>
    <definedName name="jj" localSheetId="11">#REF!</definedName>
    <definedName name="jj" localSheetId="10">#REF!</definedName>
    <definedName name="jj" localSheetId="14">#REF!</definedName>
    <definedName name="jj" localSheetId="4">#REF!</definedName>
    <definedName name="jj" localSheetId="7">#REF!</definedName>
    <definedName name="jj" localSheetId="9">#REF!</definedName>
    <definedName name="jj">#REF!</definedName>
    <definedName name="jk" localSheetId="6">#REF!</definedName>
    <definedName name="jk" localSheetId="8">#REF!</definedName>
    <definedName name="jk" localSheetId="15">#REF!</definedName>
    <definedName name="jk" localSheetId="5">#REF!</definedName>
    <definedName name="jk" localSheetId="13">#REF!</definedName>
    <definedName name="jk" localSheetId="12">#REF!</definedName>
    <definedName name="jk" localSheetId="11">#REF!</definedName>
    <definedName name="jk" localSheetId="10">#REF!</definedName>
    <definedName name="jk" localSheetId="14">#REF!</definedName>
    <definedName name="jk" localSheetId="4">#REF!</definedName>
    <definedName name="jk" localSheetId="7">#REF!</definedName>
    <definedName name="jk" localSheetId="9">#REF!</definedName>
    <definedName name="jk">#REF!</definedName>
    <definedName name="k" localSheetId="6">#REF!</definedName>
    <definedName name="k" localSheetId="8">#REF!</definedName>
    <definedName name="k" localSheetId="15">#REF!</definedName>
    <definedName name="k" localSheetId="5">#REF!</definedName>
    <definedName name="k" localSheetId="13">#REF!</definedName>
    <definedName name="k" localSheetId="12">#REF!</definedName>
    <definedName name="k" localSheetId="11">#REF!</definedName>
    <definedName name="k" localSheetId="10">#REF!</definedName>
    <definedName name="k" localSheetId="14">#REF!</definedName>
    <definedName name="k" localSheetId="4">#REF!</definedName>
    <definedName name="k" localSheetId="7">#REF!</definedName>
    <definedName name="k" localSheetId="9">#REF!</definedName>
    <definedName name="k">#REF!</definedName>
    <definedName name="k_oth_eqt">[48]Const!$D$21</definedName>
    <definedName name="K0" localSheetId="6">'[73]Test of FA Installation'!#REF!</definedName>
    <definedName name="K0" localSheetId="8">'[73]Test of FA Installation'!#REF!</definedName>
    <definedName name="K0" localSheetId="15">'[73]Test of FA Installation'!#REF!</definedName>
    <definedName name="K0" localSheetId="5">'[73]Test of FA Installation'!#REF!</definedName>
    <definedName name="K0" localSheetId="13">'[73]Test of FA Installation'!#REF!</definedName>
    <definedName name="K0" localSheetId="12">'[73]Test of FA Installation'!#REF!</definedName>
    <definedName name="K0" localSheetId="11">'[73]Test of FA Installation'!#REF!</definedName>
    <definedName name="K0" localSheetId="10">'[73]Test of FA Installation'!#REF!</definedName>
    <definedName name="K0" localSheetId="14">'[73]Test of FA Installation'!#REF!</definedName>
    <definedName name="K0" localSheetId="4">'[73]Test of FA Installation'!#REF!</definedName>
    <definedName name="K0" localSheetId="7">'[73]Test of FA Installation'!#REF!</definedName>
    <definedName name="K0" localSheetId="9">'[73]Test of FA Installation'!#REF!</definedName>
    <definedName name="K0">'[73]Test of FA Installation'!#REF!</definedName>
    <definedName name="kana" localSheetId="6">#REF!</definedName>
    <definedName name="kana" localSheetId="8">#REF!</definedName>
    <definedName name="kana" localSheetId="15">#REF!</definedName>
    <definedName name="kana" localSheetId="5">#REF!</definedName>
    <definedName name="kana" localSheetId="13">#REF!</definedName>
    <definedName name="kana" localSheetId="12">#REF!</definedName>
    <definedName name="kana" localSheetId="11">#REF!</definedName>
    <definedName name="kana" localSheetId="10">#REF!</definedName>
    <definedName name="kana" localSheetId="14">#REF!</definedName>
    <definedName name="kana" localSheetId="4">#REF!</definedName>
    <definedName name="kana" localSheetId="7">#REF!</definedName>
    <definedName name="kana" localSheetId="9">#REF!</definedName>
    <definedName name="kana">#REF!</definedName>
    <definedName name="kgh">#N/A</definedName>
    <definedName name="khkd">[74]Summary!$D$12</definedName>
    <definedName name="ki" localSheetId="6">#REF!</definedName>
    <definedName name="ki" localSheetId="8">#REF!</definedName>
    <definedName name="ki" localSheetId="15">#REF!</definedName>
    <definedName name="ki" localSheetId="5">#REF!</definedName>
    <definedName name="ki" localSheetId="13">#REF!</definedName>
    <definedName name="ki" localSheetId="12">#REF!</definedName>
    <definedName name="ki" localSheetId="11">#REF!</definedName>
    <definedName name="ki" localSheetId="10">#REF!</definedName>
    <definedName name="ki" localSheetId="14">#REF!</definedName>
    <definedName name="ki" localSheetId="4">#REF!</definedName>
    <definedName name="ki" localSheetId="7">#REF!</definedName>
    <definedName name="ki" localSheetId="9">#REF!</definedName>
    <definedName name="ki">#REF!</definedName>
    <definedName name="kjh">#N/A</definedName>
    <definedName name="kjhj" localSheetId="6">#REF!</definedName>
    <definedName name="kjhj" localSheetId="8">#REF!</definedName>
    <definedName name="kjhj" localSheetId="15">#REF!</definedName>
    <definedName name="kjhj" localSheetId="5">#REF!</definedName>
    <definedName name="kjhj" localSheetId="13">#REF!</definedName>
    <definedName name="kjhj" localSheetId="12">#REF!</definedName>
    <definedName name="kjhj" localSheetId="11">#REF!</definedName>
    <definedName name="kjhj" localSheetId="10">#REF!</definedName>
    <definedName name="kjhj" localSheetId="14">#REF!</definedName>
    <definedName name="kjhj" localSheetId="4">#REF!</definedName>
    <definedName name="kjhj" localSheetId="7">#REF!</definedName>
    <definedName name="kjhj" localSheetId="9">#REF!</definedName>
    <definedName name="kjhj">#REF!</definedName>
    <definedName name="kjj" hidden="1">'[4]Prelim Cost'!$B$31:$L$31</definedName>
    <definedName name="kkkk" localSheetId="6">[75]Sheet3!#REF!</definedName>
    <definedName name="kkkk" localSheetId="8">[75]Sheet3!#REF!</definedName>
    <definedName name="kkkk" localSheetId="15">[75]Sheet3!#REF!</definedName>
    <definedName name="kkkk" localSheetId="5">[75]Sheet3!#REF!</definedName>
    <definedName name="kkkk" localSheetId="13">[75]Sheet3!#REF!</definedName>
    <definedName name="kkkk" localSheetId="12">[75]Sheet3!#REF!</definedName>
    <definedName name="kkkk" localSheetId="11">[75]Sheet3!#REF!</definedName>
    <definedName name="kkkk" localSheetId="10">[75]Sheet3!#REF!</definedName>
    <definedName name="kkkk" localSheetId="14">[75]Sheet3!#REF!</definedName>
    <definedName name="kkkk" localSheetId="4">[75]Sheet3!#REF!</definedName>
    <definedName name="kkkk" localSheetId="7">[75]Sheet3!#REF!</definedName>
    <definedName name="kkkk" localSheetId="9">[75]Sheet3!#REF!</definedName>
    <definedName name="kkkk">[75]Sheet3!#REF!</definedName>
    <definedName name="klk" localSheetId="6">#REF!</definedName>
    <definedName name="klk" localSheetId="8">#REF!</definedName>
    <definedName name="klk" localSheetId="15">#REF!</definedName>
    <definedName name="klk" localSheetId="5">#REF!</definedName>
    <definedName name="klk" localSheetId="13">#REF!</definedName>
    <definedName name="klk" localSheetId="12">#REF!</definedName>
    <definedName name="klk" localSheetId="11">#REF!</definedName>
    <definedName name="klk" localSheetId="10">#REF!</definedName>
    <definedName name="klk" localSheetId="14">#REF!</definedName>
    <definedName name="klk" localSheetId="4">#REF!</definedName>
    <definedName name="klk" localSheetId="7">#REF!</definedName>
    <definedName name="klk" localSheetId="9">#REF!</definedName>
    <definedName name="klk">#REF!</definedName>
    <definedName name="ksajdn" localSheetId="6">#REF!</definedName>
    <definedName name="ksajdn" localSheetId="8">#REF!</definedName>
    <definedName name="ksajdn" localSheetId="15">#REF!</definedName>
    <definedName name="ksajdn" localSheetId="5">#REF!</definedName>
    <definedName name="ksajdn" localSheetId="13">#REF!</definedName>
    <definedName name="ksajdn" localSheetId="12">#REF!</definedName>
    <definedName name="ksajdn" localSheetId="11">#REF!</definedName>
    <definedName name="ksajdn" localSheetId="10">#REF!</definedName>
    <definedName name="ksajdn" localSheetId="14">#REF!</definedName>
    <definedName name="ksajdn" localSheetId="4">#REF!</definedName>
    <definedName name="ksajdn" localSheetId="7">#REF!</definedName>
    <definedName name="ksajdn" localSheetId="9">#REF!</definedName>
    <definedName name="ksajdn">#REF!</definedName>
    <definedName name="l" hidden="1">'[4]Prelim Cost'!$B$36:$L$36</definedName>
    <definedName name="L_Adjust">[76]Links!$H$1:$H$65536</definedName>
    <definedName name="L_AJE_Tot">[76]Links!$G$1:$G$65536</definedName>
    <definedName name="L_CY_Beg">[76]Links!$F$1:$F$65536</definedName>
    <definedName name="L_CY_End">[76]Links!$J$1:$J$65536</definedName>
    <definedName name="L_PY_End">[77]Links!$K$1:$K$65536</definedName>
    <definedName name="L_RJE_Tot">[76]Links!$I$1:$I$65536</definedName>
    <definedName name="l2d02" localSheetId="6">#REF!</definedName>
    <definedName name="l2d02" localSheetId="8">#REF!</definedName>
    <definedName name="l2d02" localSheetId="15">#REF!</definedName>
    <definedName name="l2d02" localSheetId="5">#REF!</definedName>
    <definedName name="l2d02" localSheetId="13">#REF!</definedName>
    <definedName name="l2d02" localSheetId="12">#REF!</definedName>
    <definedName name="l2d02" localSheetId="11">#REF!</definedName>
    <definedName name="l2d02" localSheetId="10">#REF!</definedName>
    <definedName name="l2d02" localSheetId="14">#REF!</definedName>
    <definedName name="l2d02" localSheetId="4">#REF!</definedName>
    <definedName name="l2d02" localSheetId="7">#REF!</definedName>
    <definedName name="l2d02" localSheetId="9">#REF!</definedName>
    <definedName name="l2d02">#REF!</definedName>
    <definedName name="lead" localSheetId="6">#REF!</definedName>
    <definedName name="lead" localSheetId="8">#REF!</definedName>
    <definedName name="lead" localSheetId="15">#REF!</definedName>
    <definedName name="lead" localSheetId="5">#REF!</definedName>
    <definedName name="lead" localSheetId="13">#REF!</definedName>
    <definedName name="lead" localSheetId="12">#REF!</definedName>
    <definedName name="lead" localSheetId="11">#REF!</definedName>
    <definedName name="lead" localSheetId="10">#REF!</definedName>
    <definedName name="lead" localSheetId="14">#REF!</definedName>
    <definedName name="lead" localSheetId="4">#REF!</definedName>
    <definedName name="lead" localSheetId="7">#REF!</definedName>
    <definedName name="lead" localSheetId="9">#REF!</definedName>
    <definedName name="lead">#REF!</definedName>
    <definedName name="Libor_Rate_12" localSheetId="6">#REF!</definedName>
    <definedName name="Libor_Rate_12" localSheetId="8">#REF!</definedName>
    <definedName name="Libor_Rate_12" localSheetId="15">#REF!</definedName>
    <definedName name="Libor_Rate_12" localSheetId="5">#REF!</definedName>
    <definedName name="Libor_Rate_12" localSheetId="13">#REF!</definedName>
    <definedName name="Libor_Rate_12" localSheetId="12">#REF!</definedName>
    <definedName name="Libor_Rate_12" localSheetId="11">#REF!</definedName>
    <definedName name="Libor_Rate_12" localSheetId="10">#REF!</definedName>
    <definedName name="Libor_Rate_12" localSheetId="14">#REF!</definedName>
    <definedName name="Libor_Rate_12" localSheetId="4">#REF!</definedName>
    <definedName name="Libor_Rate_12" localSheetId="7">#REF!</definedName>
    <definedName name="Libor_Rate_12" localSheetId="9">#REF!</definedName>
    <definedName name="Libor_Rate_12">#REF!</definedName>
    <definedName name="Libor_Rate_3" localSheetId="6">#REF!</definedName>
    <definedName name="Libor_Rate_3" localSheetId="8">#REF!</definedName>
    <definedName name="Libor_Rate_3" localSheetId="15">#REF!</definedName>
    <definedName name="Libor_Rate_3" localSheetId="5">#REF!</definedName>
    <definedName name="Libor_Rate_3" localSheetId="13">#REF!</definedName>
    <definedName name="Libor_Rate_3" localSheetId="12">#REF!</definedName>
    <definedName name="Libor_Rate_3" localSheetId="11">#REF!</definedName>
    <definedName name="Libor_Rate_3" localSheetId="10">#REF!</definedName>
    <definedName name="Libor_Rate_3" localSheetId="14">#REF!</definedName>
    <definedName name="Libor_Rate_3" localSheetId="4">#REF!</definedName>
    <definedName name="Libor_Rate_3" localSheetId="7">#REF!</definedName>
    <definedName name="Libor_Rate_3" localSheetId="9">#REF!</definedName>
    <definedName name="Libor_Rate_3">#REF!</definedName>
    <definedName name="Libor_Rate_6" localSheetId="6">#REF!</definedName>
    <definedName name="Libor_Rate_6" localSheetId="8">#REF!</definedName>
    <definedName name="Libor_Rate_6" localSheetId="15">#REF!</definedName>
    <definedName name="Libor_Rate_6" localSheetId="5">#REF!</definedName>
    <definedName name="Libor_Rate_6" localSheetId="13">#REF!</definedName>
    <definedName name="Libor_Rate_6" localSheetId="12">#REF!</definedName>
    <definedName name="Libor_Rate_6" localSheetId="11">#REF!</definedName>
    <definedName name="Libor_Rate_6" localSheetId="10">#REF!</definedName>
    <definedName name="Libor_Rate_6" localSheetId="14">#REF!</definedName>
    <definedName name="Libor_Rate_6" localSheetId="4">#REF!</definedName>
    <definedName name="Libor_Rate_6" localSheetId="7">#REF!</definedName>
    <definedName name="Libor_Rate_6" localSheetId="9">#REF!</definedName>
    <definedName name="Libor_Rate_6">#REF!</definedName>
    <definedName name="line_rang1_1" localSheetId="6">#REF!</definedName>
    <definedName name="line_rang1_1" localSheetId="8">#REF!</definedName>
    <definedName name="line_rang1_1" localSheetId="15">#REF!</definedName>
    <definedName name="line_rang1_1" localSheetId="5">#REF!</definedName>
    <definedName name="line_rang1_1" localSheetId="13">#REF!</definedName>
    <definedName name="line_rang1_1" localSheetId="12">#REF!</definedName>
    <definedName name="line_rang1_1" localSheetId="11">#REF!</definedName>
    <definedName name="line_rang1_1" localSheetId="10">#REF!</definedName>
    <definedName name="line_rang1_1" localSheetId="14">#REF!</definedName>
    <definedName name="line_rang1_1" localSheetId="4">#REF!</definedName>
    <definedName name="line_rang1_1" localSheetId="7">#REF!</definedName>
    <definedName name="line_rang1_1" localSheetId="9">#REF!</definedName>
    <definedName name="line_rang1_1">#REF!</definedName>
    <definedName name="line_rang1_2" localSheetId="6">#REF!</definedName>
    <definedName name="line_rang1_2" localSheetId="8">#REF!</definedName>
    <definedName name="line_rang1_2" localSheetId="15">#REF!</definedName>
    <definedName name="line_rang1_2" localSheetId="5">#REF!</definedName>
    <definedName name="line_rang1_2" localSheetId="13">#REF!</definedName>
    <definedName name="line_rang1_2" localSheetId="12">#REF!</definedName>
    <definedName name="line_rang1_2" localSheetId="11">#REF!</definedName>
    <definedName name="line_rang1_2" localSheetId="10">#REF!</definedName>
    <definedName name="line_rang1_2" localSheetId="14">#REF!</definedName>
    <definedName name="line_rang1_2" localSheetId="4">#REF!</definedName>
    <definedName name="line_rang1_2" localSheetId="7">#REF!</definedName>
    <definedName name="line_rang1_2" localSheetId="9">#REF!</definedName>
    <definedName name="line_rang1_2">#REF!</definedName>
    <definedName name="line_rang1_3" localSheetId="6">#REF!</definedName>
    <definedName name="line_rang1_3" localSheetId="8">#REF!</definedName>
    <definedName name="line_rang1_3" localSheetId="15">#REF!</definedName>
    <definedName name="line_rang1_3" localSheetId="5">#REF!</definedName>
    <definedName name="line_rang1_3" localSheetId="13">#REF!</definedName>
    <definedName name="line_rang1_3" localSheetId="12">#REF!</definedName>
    <definedName name="line_rang1_3" localSheetId="11">#REF!</definedName>
    <definedName name="line_rang1_3" localSheetId="10">#REF!</definedName>
    <definedName name="line_rang1_3" localSheetId="14">#REF!</definedName>
    <definedName name="line_rang1_3" localSheetId="4">#REF!</definedName>
    <definedName name="line_rang1_3" localSheetId="7">#REF!</definedName>
    <definedName name="line_rang1_3" localSheetId="9">#REF!</definedName>
    <definedName name="line_rang1_3">#REF!</definedName>
    <definedName name="line_rang1_4" localSheetId="6">#REF!</definedName>
    <definedName name="line_rang1_4" localSheetId="8">#REF!</definedName>
    <definedName name="line_rang1_4" localSheetId="15">#REF!</definedName>
    <definedName name="line_rang1_4" localSheetId="5">#REF!</definedName>
    <definedName name="line_rang1_4" localSheetId="13">#REF!</definedName>
    <definedName name="line_rang1_4" localSheetId="12">#REF!</definedName>
    <definedName name="line_rang1_4" localSheetId="11">#REF!</definedName>
    <definedName name="line_rang1_4" localSheetId="10">#REF!</definedName>
    <definedName name="line_rang1_4" localSheetId="14">#REF!</definedName>
    <definedName name="line_rang1_4" localSheetId="4">#REF!</definedName>
    <definedName name="line_rang1_4" localSheetId="7">#REF!</definedName>
    <definedName name="line_rang1_4" localSheetId="9">#REF!</definedName>
    <definedName name="line_rang1_4">#REF!</definedName>
    <definedName name="line_rang1_5" localSheetId="6">#REF!</definedName>
    <definedName name="line_rang1_5" localSheetId="8">#REF!</definedName>
    <definedName name="line_rang1_5" localSheetId="15">#REF!</definedName>
    <definedName name="line_rang1_5" localSheetId="5">#REF!</definedName>
    <definedName name="line_rang1_5" localSheetId="13">#REF!</definedName>
    <definedName name="line_rang1_5" localSheetId="12">#REF!</definedName>
    <definedName name="line_rang1_5" localSheetId="11">#REF!</definedName>
    <definedName name="line_rang1_5" localSheetId="10">#REF!</definedName>
    <definedName name="line_rang1_5" localSheetId="14">#REF!</definedName>
    <definedName name="line_rang1_5" localSheetId="4">#REF!</definedName>
    <definedName name="line_rang1_5" localSheetId="7">#REF!</definedName>
    <definedName name="line_rang1_5" localSheetId="9">#REF!</definedName>
    <definedName name="line_rang1_5">#REF!</definedName>
    <definedName name="line_rang1_6" localSheetId="6">#REF!</definedName>
    <definedName name="line_rang1_6" localSheetId="8">#REF!</definedName>
    <definedName name="line_rang1_6" localSheetId="15">#REF!</definedName>
    <definedName name="line_rang1_6" localSheetId="5">#REF!</definedName>
    <definedName name="line_rang1_6" localSheetId="13">#REF!</definedName>
    <definedName name="line_rang1_6" localSheetId="12">#REF!</definedName>
    <definedName name="line_rang1_6" localSheetId="11">#REF!</definedName>
    <definedName name="line_rang1_6" localSheetId="10">#REF!</definedName>
    <definedName name="line_rang1_6" localSheetId="14">#REF!</definedName>
    <definedName name="line_rang1_6" localSheetId="4">#REF!</definedName>
    <definedName name="line_rang1_6" localSheetId="7">#REF!</definedName>
    <definedName name="line_rang1_6" localSheetId="9">#REF!</definedName>
    <definedName name="line_rang1_6">#REF!</definedName>
    <definedName name="line_rang1_7" localSheetId="6">#REF!</definedName>
    <definedName name="line_rang1_7" localSheetId="8">#REF!</definedName>
    <definedName name="line_rang1_7" localSheetId="15">#REF!</definedName>
    <definedName name="line_rang1_7" localSheetId="5">#REF!</definedName>
    <definedName name="line_rang1_7" localSheetId="13">#REF!</definedName>
    <definedName name="line_rang1_7" localSheetId="12">#REF!</definedName>
    <definedName name="line_rang1_7" localSheetId="11">#REF!</definedName>
    <definedName name="line_rang1_7" localSheetId="10">#REF!</definedName>
    <definedName name="line_rang1_7" localSheetId="14">#REF!</definedName>
    <definedName name="line_rang1_7" localSheetId="4">#REF!</definedName>
    <definedName name="line_rang1_7" localSheetId="7">#REF!</definedName>
    <definedName name="line_rang1_7" localSheetId="9">#REF!</definedName>
    <definedName name="line_rang1_7">#REF!</definedName>
    <definedName name="line_rang1_8" localSheetId="6">#REF!</definedName>
    <definedName name="line_rang1_8" localSheetId="8">#REF!</definedName>
    <definedName name="line_rang1_8" localSheetId="15">#REF!</definedName>
    <definedName name="line_rang1_8" localSheetId="5">#REF!</definedName>
    <definedName name="line_rang1_8" localSheetId="13">#REF!</definedName>
    <definedName name="line_rang1_8" localSheetId="12">#REF!</definedName>
    <definedName name="line_rang1_8" localSheetId="11">#REF!</definedName>
    <definedName name="line_rang1_8" localSheetId="10">#REF!</definedName>
    <definedName name="line_rang1_8" localSheetId="14">#REF!</definedName>
    <definedName name="line_rang1_8" localSheetId="4">#REF!</definedName>
    <definedName name="line_rang1_8" localSheetId="7">#REF!</definedName>
    <definedName name="line_rang1_8" localSheetId="9">#REF!</definedName>
    <definedName name="line_rang1_8">#REF!</definedName>
    <definedName name="line_rang2_2" localSheetId="6">#REF!</definedName>
    <definedName name="line_rang2_2" localSheetId="8">#REF!</definedName>
    <definedName name="line_rang2_2" localSheetId="15">#REF!</definedName>
    <definedName name="line_rang2_2" localSheetId="5">#REF!</definedName>
    <definedName name="line_rang2_2" localSheetId="13">#REF!</definedName>
    <definedName name="line_rang2_2" localSheetId="12">#REF!</definedName>
    <definedName name="line_rang2_2" localSheetId="11">#REF!</definedName>
    <definedName name="line_rang2_2" localSheetId="10">#REF!</definedName>
    <definedName name="line_rang2_2" localSheetId="14">#REF!</definedName>
    <definedName name="line_rang2_2" localSheetId="4">#REF!</definedName>
    <definedName name="line_rang2_2" localSheetId="7">#REF!</definedName>
    <definedName name="line_rang2_2" localSheetId="9">#REF!</definedName>
    <definedName name="line_rang2_2">#REF!</definedName>
    <definedName name="line_rang2_3" localSheetId="6">#REF!</definedName>
    <definedName name="line_rang2_3" localSheetId="8">#REF!</definedName>
    <definedName name="line_rang2_3" localSheetId="15">#REF!</definedName>
    <definedName name="line_rang2_3" localSheetId="5">#REF!</definedName>
    <definedName name="line_rang2_3" localSheetId="13">#REF!</definedName>
    <definedName name="line_rang2_3" localSheetId="12">#REF!</definedName>
    <definedName name="line_rang2_3" localSheetId="11">#REF!</definedName>
    <definedName name="line_rang2_3" localSheetId="10">#REF!</definedName>
    <definedName name="line_rang2_3" localSheetId="14">#REF!</definedName>
    <definedName name="line_rang2_3" localSheetId="4">#REF!</definedName>
    <definedName name="line_rang2_3" localSheetId="7">#REF!</definedName>
    <definedName name="line_rang2_3" localSheetId="9">#REF!</definedName>
    <definedName name="line_rang2_3">#REF!</definedName>
    <definedName name="line_rang2_4" localSheetId="6">#REF!</definedName>
    <definedName name="line_rang2_4" localSheetId="8">#REF!</definedName>
    <definedName name="line_rang2_4" localSheetId="15">#REF!</definedName>
    <definedName name="line_rang2_4" localSheetId="5">#REF!</definedName>
    <definedName name="line_rang2_4" localSheetId="13">#REF!</definedName>
    <definedName name="line_rang2_4" localSheetId="12">#REF!</definedName>
    <definedName name="line_rang2_4" localSheetId="11">#REF!</definedName>
    <definedName name="line_rang2_4" localSheetId="10">#REF!</definedName>
    <definedName name="line_rang2_4" localSheetId="14">#REF!</definedName>
    <definedName name="line_rang2_4" localSheetId="4">#REF!</definedName>
    <definedName name="line_rang2_4" localSheetId="7">#REF!</definedName>
    <definedName name="line_rang2_4" localSheetId="9">#REF!</definedName>
    <definedName name="line_rang2_4">#REF!</definedName>
    <definedName name="line_rang2_5" localSheetId="6">#REF!</definedName>
    <definedName name="line_rang2_5" localSheetId="8">#REF!</definedName>
    <definedName name="line_rang2_5" localSheetId="15">#REF!</definedName>
    <definedName name="line_rang2_5" localSheetId="5">#REF!</definedName>
    <definedName name="line_rang2_5" localSheetId="13">#REF!</definedName>
    <definedName name="line_rang2_5" localSheetId="12">#REF!</definedName>
    <definedName name="line_rang2_5" localSheetId="11">#REF!</definedName>
    <definedName name="line_rang2_5" localSheetId="10">#REF!</definedName>
    <definedName name="line_rang2_5" localSheetId="14">#REF!</definedName>
    <definedName name="line_rang2_5" localSheetId="4">#REF!</definedName>
    <definedName name="line_rang2_5" localSheetId="7">#REF!</definedName>
    <definedName name="line_rang2_5" localSheetId="9">#REF!</definedName>
    <definedName name="line_rang2_5">#REF!</definedName>
    <definedName name="line_rang2_6" localSheetId="6">#REF!</definedName>
    <definedName name="line_rang2_6" localSheetId="8">#REF!</definedName>
    <definedName name="line_rang2_6" localSheetId="15">#REF!</definedName>
    <definedName name="line_rang2_6" localSheetId="5">#REF!</definedName>
    <definedName name="line_rang2_6" localSheetId="13">#REF!</definedName>
    <definedName name="line_rang2_6" localSheetId="12">#REF!</definedName>
    <definedName name="line_rang2_6" localSheetId="11">#REF!</definedName>
    <definedName name="line_rang2_6" localSheetId="10">#REF!</definedName>
    <definedName name="line_rang2_6" localSheetId="14">#REF!</definedName>
    <definedName name="line_rang2_6" localSheetId="4">#REF!</definedName>
    <definedName name="line_rang2_6" localSheetId="7">#REF!</definedName>
    <definedName name="line_rang2_6" localSheetId="9">#REF!</definedName>
    <definedName name="line_rang2_6">#REF!</definedName>
    <definedName name="line_rang2_7" localSheetId="6">#REF!</definedName>
    <definedName name="line_rang2_7" localSheetId="8">#REF!</definedName>
    <definedName name="line_rang2_7" localSheetId="15">#REF!</definedName>
    <definedName name="line_rang2_7" localSheetId="5">#REF!</definedName>
    <definedName name="line_rang2_7" localSheetId="13">#REF!</definedName>
    <definedName name="line_rang2_7" localSheetId="12">#REF!</definedName>
    <definedName name="line_rang2_7" localSheetId="11">#REF!</definedName>
    <definedName name="line_rang2_7" localSheetId="10">#REF!</definedName>
    <definedName name="line_rang2_7" localSheetId="14">#REF!</definedName>
    <definedName name="line_rang2_7" localSheetId="4">#REF!</definedName>
    <definedName name="line_rang2_7" localSheetId="7">#REF!</definedName>
    <definedName name="line_rang2_7" localSheetId="9">#REF!</definedName>
    <definedName name="line_rang2_7">#REF!</definedName>
    <definedName name="line_rang2_8" localSheetId="6">#REF!</definedName>
    <definedName name="line_rang2_8" localSheetId="8">#REF!</definedName>
    <definedName name="line_rang2_8" localSheetId="15">#REF!</definedName>
    <definedName name="line_rang2_8" localSheetId="5">#REF!</definedName>
    <definedName name="line_rang2_8" localSheetId="13">#REF!</definedName>
    <definedName name="line_rang2_8" localSheetId="12">#REF!</definedName>
    <definedName name="line_rang2_8" localSheetId="11">#REF!</definedName>
    <definedName name="line_rang2_8" localSheetId="10">#REF!</definedName>
    <definedName name="line_rang2_8" localSheetId="14">#REF!</definedName>
    <definedName name="line_rang2_8" localSheetId="4">#REF!</definedName>
    <definedName name="line_rang2_8" localSheetId="7">#REF!</definedName>
    <definedName name="line_rang2_8" localSheetId="9">#REF!</definedName>
    <definedName name="line_rang2_8">#REF!</definedName>
    <definedName name="line_rang3_3" localSheetId="6">#REF!</definedName>
    <definedName name="line_rang3_3" localSheetId="8">#REF!</definedName>
    <definedName name="line_rang3_3" localSheetId="15">#REF!</definedName>
    <definedName name="line_rang3_3" localSheetId="5">#REF!</definedName>
    <definedName name="line_rang3_3" localSheetId="13">#REF!</definedName>
    <definedName name="line_rang3_3" localSheetId="12">#REF!</definedName>
    <definedName name="line_rang3_3" localSheetId="11">#REF!</definedName>
    <definedName name="line_rang3_3" localSheetId="10">#REF!</definedName>
    <definedName name="line_rang3_3" localSheetId="14">#REF!</definedName>
    <definedName name="line_rang3_3" localSheetId="4">#REF!</definedName>
    <definedName name="line_rang3_3" localSheetId="7">#REF!</definedName>
    <definedName name="line_rang3_3" localSheetId="9">#REF!</definedName>
    <definedName name="line_rang3_3">#REF!</definedName>
    <definedName name="line_rang3_4" localSheetId="6">#REF!</definedName>
    <definedName name="line_rang3_4" localSheetId="8">#REF!</definedName>
    <definedName name="line_rang3_4" localSheetId="15">#REF!</definedName>
    <definedName name="line_rang3_4" localSheetId="5">#REF!</definedName>
    <definedName name="line_rang3_4" localSheetId="13">#REF!</definedName>
    <definedName name="line_rang3_4" localSheetId="12">#REF!</definedName>
    <definedName name="line_rang3_4" localSheetId="11">#REF!</definedName>
    <definedName name="line_rang3_4" localSheetId="10">#REF!</definedName>
    <definedName name="line_rang3_4" localSheetId="14">#REF!</definedName>
    <definedName name="line_rang3_4" localSheetId="4">#REF!</definedName>
    <definedName name="line_rang3_4" localSheetId="7">#REF!</definedName>
    <definedName name="line_rang3_4" localSheetId="9">#REF!</definedName>
    <definedName name="line_rang3_4">#REF!</definedName>
    <definedName name="line_rang3_5" localSheetId="6">#REF!</definedName>
    <definedName name="line_rang3_5" localSheetId="8">#REF!</definedName>
    <definedName name="line_rang3_5" localSheetId="15">#REF!</definedName>
    <definedName name="line_rang3_5" localSheetId="5">#REF!</definedName>
    <definedName name="line_rang3_5" localSheetId="13">#REF!</definedName>
    <definedName name="line_rang3_5" localSheetId="12">#REF!</definedName>
    <definedName name="line_rang3_5" localSheetId="11">#REF!</definedName>
    <definedName name="line_rang3_5" localSheetId="10">#REF!</definedName>
    <definedName name="line_rang3_5" localSheetId="14">#REF!</definedName>
    <definedName name="line_rang3_5" localSheetId="4">#REF!</definedName>
    <definedName name="line_rang3_5" localSheetId="7">#REF!</definedName>
    <definedName name="line_rang3_5" localSheetId="9">#REF!</definedName>
    <definedName name="line_rang3_5">#REF!</definedName>
    <definedName name="line_rang3_6" localSheetId="6">#REF!</definedName>
    <definedName name="line_rang3_6" localSheetId="8">#REF!</definedName>
    <definedName name="line_rang3_6" localSheetId="15">#REF!</definedName>
    <definedName name="line_rang3_6" localSheetId="5">#REF!</definedName>
    <definedName name="line_rang3_6" localSheetId="13">#REF!</definedName>
    <definedName name="line_rang3_6" localSheetId="12">#REF!</definedName>
    <definedName name="line_rang3_6" localSheetId="11">#REF!</definedName>
    <definedName name="line_rang3_6" localSheetId="10">#REF!</definedName>
    <definedName name="line_rang3_6" localSheetId="14">#REF!</definedName>
    <definedName name="line_rang3_6" localSheetId="4">#REF!</definedName>
    <definedName name="line_rang3_6" localSheetId="7">#REF!</definedName>
    <definedName name="line_rang3_6" localSheetId="9">#REF!</definedName>
    <definedName name="line_rang3_6">#REF!</definedName>
    <definedName name="line_rang3_7" localSheetId="6">#REF!</definedName>
    <definedName name="line_rang3_7" localSheetId="8">#REF!</definedName>
    <definedName name="line_rang3_7" localSheetId="15">#REF!</definedName>
    <definedName name="line_rang3_7" localSheetId="5">#REF!</definedName>
    <definedName name="line_rang3_7" localSheetId="13">#REF!</definedName>
    <definedName name="line_rang3_7" localSheetId="12">#REF!</definedName>
    <definedName name="line_rang3_7" localSheetId="11">#REF!</definedName>
    <definedName name="line_rang3_7" localSheetId="10">#REF!</definedName>
    <definedName name="line_rang3_7" localSheetId="14">#REF!</definedName>
    <definedName name="line_rang3_7" localSheetId="4">#REF!</definedName>
    <definedName name="line_rang3_7" localSheetId="7">#REF!</definedName>
    <definedName name="line_rang3_7" localSheetId="9">#REF!</definedName>
    <definedName name="line_rang3_7">#REF!</definedName>
    <definedName name="line_rang3_8" localSheetId="6">#REF!</definedName>
    <definedName name="line_rang3_8" localSheetId="8">#REF!</definedName>
    <definedName name="line_rang3_8" localSheetId="15">#REF!</definedName>
    <definedName name="line_rang3_8" localSheetId="5">#REF!</definedName>
    <definedName name="line_rang3_8" localSheetId="13">#REF!</definedName>
    <definedName name="line_rang3_8" localSheetId="12">#REF!</definedName>
    <definedName name="line_rang3_8" localSheetId="11">#REF!</definedName>
    <definedName name="line_rang3_8" localSheetId="10">#REF!</definedName>
    <definedName name="line_rang3_8" localSheetId="14">#REF!</definedName>
    <definedName name="line_rang3_8" localSheetId="4">#REF!</definedName>
    <definedName name="line_rang3_8" localSheetId="7">#REF!</definedName>
    <definedName name="line_rang3_8" localSheetId="9">#REF!</definedName>
    <definedName name="line_rang3_8">#REF!</definedName>
    <definedName name="line_rang4_4" localSheetId="6">#REF!</definedName>
    <definedName name="line_rang4_4" localSheetId="8">#REF!</definedName>
    <definedName name="line_rang4_4" localSheetId="15">#REF!</definedName>
    <definedName name="line_rang4_4" localSheetId="5">#REF!</definedName>
    <definedName name="line_rang4_4" localSheetId="13">#REF!</definedName>
    <definedName name="line_rang4_4" localSheetId="12">#REF!</definedName>
    <definedName name="line_rang4_4" localSheetId="11">#REF!</definedName>
    <definedName name="line_rang4_4" localSheetId="10">#REF!</definedName>
    <definedName name="line_rang4_4" localSheetId="14">#REF!</definedName>
    <definedName name="line_rang4_4" localSheetId="4">#REF!</definedName>
    <definedName name="line_rang4_4" localSheetId="7">#REF!</definedName>
    <definedName name="line_rang4_4" localSheetId="9">#REF!</definedName>
    <definedName name="line_rang4_4">#REF!</definedName>
    <definedName name="line_rang4_5" localSheetId="6">#REF!</definedName>
    <definedName name="line_rang4_5" localSheetId="8">#REF!</definedName>
    <definedName name="line_rang4_5" localSheetId="15">#REF!</definedName>
    <definedName name="line_rang4_5" localSheetId="5">#REF!</definedName>
    <definedName name="line_rang4_5" localSheetId="13">#REF!</definedName>
    <definedName name="line_rang4_5" localSheetId="12">#REF!</definedName>
    <definedName name="line_rang4_5" localSheetId="11">#REF!</definedName>
    <definedName name="line_rang4_5" localSheetId="10">#REF!</definedName>
    <definedName name="line_rang4_5" localSheetId="14">#REF!</definedName>
    <definedName name="line_rang4_5" localSheetId="4">#REF!</definedName>
    <definedName name="line_rang4_5" localSheetId="7">#REF!</definedName>
    <definedName name="line_rang4_5" localSheetId="9">#REF!</definedName>
    <definedName name="line_rang4_5">#REF!</definedName>
    <definedName name="line_rang4_6" localSheetId="6">#REF!</definedName>
    <definedName name="line_rang4_6" localSheetId="8">#REF!</definedName>
    <definedName name="line_rang4_6" localSheetId="15">#REF!</definedName>
    <definedName name="line_rang4_6" localSheetId="5">#REF!</definedName>
    <definedName name="line_rang4_6" localSheetId="13">#REF!</definedName>
    <definedName name="line_rang4_6" localSheetId="12">#REF!</definedName>
    <definedName name="line_rang4_6" localSheetId="11">#REF!</definedName>
    <definedName name="line_rang4_6" localSheetId="10">#REF!</definedName>
    <definedName name="line_rang4_6" localSheetId="14">#REF!</definedName>
    <definedName name="line_rang4_6" localSheetId="4">#REF!</definedName>
    <definedName name="line_rang4_6" localSheetId="7">#REF!</definedName>
    <definedName name="line_rang4_6" localSheetId="9">#REF!</definedName>
    <definedName name="line_rang4_6">#REF!</definedName>
    <definedName name="line_rang4_7" localSheetId="6">#REF!</definedName>
    <definedName name="line_rang4_7" localSheetId="8">#REF!</definedName>
    <definedName name="line_rang4_7" localSheetId="15">#REF!</definedName>
    <definedName name="line_rang4_7" localSheetId="5">#REF!</definedName>
    <definedName name="line_rang4_7" localSheetId="13">#REF!</definedName>
    <definedName name="line_rang4_7" localSheetId="12">#REF!</definedName>
    <definedName name="line_rang4_7" localSheetId="11">#REF!</definedName>
    <definedName name="line_rang4_7" localSheetId="10">#REF!</definedName>
    <definedName name="line_rang4_7" localSheetId="14">#REF!</definedName>
    <definedName name="line_rang4_7" localSheetId="4">#REF!</definedName>
    <definedName name="line_rang4_7" localSheetId="7">#REF!</definedName>
    <definedName name="line_rang4_7" localSheetId="9">#REF!</definedName>
    <definedName name="line_rang4_7">#REF!</definedName>
    <definedName name="line_rang4_8" localSheetId="6">#REF!</definedName>
    <definedName name="line_rang4_8" localSheetId="8">#REF!</definedName>
    <definedName name="line_rang4_8" localSheetId="15">#REF!</definedName>
    <definedName name="line_rang4_8" localSheetId="5">#REF!</definedName>
    <definedName name="line_rang4_8" localSheetId="13">#REF!</definedName>
    <definedName name="line_rang4_8" localSheetId="12">#REF!</definedName>
    <definedName name="line_rang4_8" localSheetId="11">#REF!</definedName>
    <definedName name="line_rang4_8" localSheetId="10">#REF!</definedName>
    <definedName name="line_rang4_8" localSheetId="14">#REF!</definedName>
    <definedName name="line_rang4_8" localSheetId="4">#REF!</definedName>
    <definedName name="line_rang4_8" localSheetId="7">#REF!</definedName>
    <definedName name="line_rang4_8" localSheetId="9">#REF!</definedName>
    <definedName name="line_rang4_8">#REF!</definedName>
    <definedName name="line_rang5_5" localSheetId="6">#REF!</definedName>
    <definedName name="line_rang5_5" localSheetId="8">#REF!</definedName>
    <definedName name="line_rang5_5" localSheetId="15">#REF!</definedName>
    <definedName name="line_rang5_5" localSheetId="5">#REF!</definedName>
    <definedName name="line_rang5_5" localSheetId="13">#REF!</definedName>
    <definedName name="line_rang5_5" localSheetId="12">#REF!</definedName>
    <definedName name="line_rang5_5" localSheetId="11">#REF!</definedName>
    <definedName name="line_rang5_5" localSheetId="10">#REF!</definedName>
    <definedName name="line_rang5_5" localSheetId="14">#REF!</definedName>
    <definedName name="line_rang5_5" localSheetId="4">#REF!</definedName>
    <definedName name="line_rang5_5" localSheetId="7">#REF!</definedName>
    <definedName name="line_rang5_5" localSheetId="9">#REF!</definedName>
    <definedName name="line_rang5_5">#REF!</definedName>
    <definedName name="line_rang5_6" localSheetId="6">#REF!</definedName>
    <definedName name="line_rang5_6" localSheetId="8">#REF!</definedName>
    <definedName name="line_rang5_6" localSheetId="15">#REF!</definedName>
    <definedName name="line_rang5_6" localSheetId="5">#REF!</definedName>
    <definedName name="line_rang5_6" localSheetId="13">#REF!</definedName>
    <definedName name="line_rang5_6" localSheetId="12">#REF!</definedName>
    <definedName name="line_rang5_6" localSheetId="11">#REF!</definedName>
    <definedName name="line_rang5_6" localSheetId="10">#REF!</definedName>
    <definedName name="line_rang5_6" localSheetId="14">#REF!</definedName>
    <definedName name="line_rang5_6" localSheetId="4">#REF!</definedName>
    <definedName name="line_rang5_6" localSheetId="7">#REF!</definedName>
    <definedName name="line_rang5_6" localSheetId="9">#REF!</definedName>
    <definedName name="line_rang5_6">#REF!</definedName>
    <definedName name="line_rang5_7" localSheetId="6">#REF!</definedName>
    <definedName name="line_rang5_7" localSheetId="8">#REF!</definedName>
    <definedName name="line_rang5_7" localSheetId="15">#REF!</definedName>
    <definedName name="line_rang5_7" localSheetId="5">#REF!</definedName>
    <definedName name="line_rang5_7" localSheetId="13">#REF!</definedName>
    <definedName name="line_rang5_7" localSheetId="12">#REF!</definedName>
    <definedName name="line_rang5_7" localSheetId="11">#REF!</definedName>
    <definedName name="line_rang5_7" localSheetId="10">#REF!</definedName>
    <definedName name="line_rang5_7" localSheetId="14">#REF!</definedName>
    <definedName name="line_rang5_7" localSheetId="4">#REF!</definedName>
    <definedName name="line_rang5_7" localSheetId="7">#REF!</definedName>
    <definedName name="line_rang5_7" localSheetId="9">#REF!</definedName>
    <definedName name="line_rang5_7">#REF!</definedName>
    <definedName name="line_rang5_8" localSheetId="6">#REF!</definedName>
    <definedName name="line_rang5_8" localSheetId="8">#REF!</definedName>
    <definedName name="line_rang5_8" localSheetId="15">#REF!</definedName>
    <definedName name="line_rang5_8" localSheetId="5">#REF!</definedName>
    <definedName name="line_rang5_8" localSheetId="13">#REF!</definedName>
    <definedName name="line_rang5_8" localSheetId="12">#REF!</definedName>
    <definedName name="line_rang5_8" localSheetId="11">#REF!</definedName>
    <definedName name="line_rang5_8" localSheetId="10">#REF!</definedName>
    <definedName name="line_rang5_8" localSheetId="14">#REF!</definedName>
    <definedName name="line_rang5_8" localSheetId="4">#REF!</definedName>
    <definedName name="line_rang5_8" localSheetId="7">#REF!</definedName>
    <definedName name="line_rang5_8" localSheetId="9">#REF!</definedName>
    <definedName name="line_rang5_8">#REF!</definedName>
    <definedName name="line_rang6_6" localSheetId="6">#REF!</definedName>
    <definedName name="line_rang6_6" localSheetId="8">#REF!</definedName>
    <definedName name="line_rang6_6" localSheetId="15">#REF!</definedName>
    <definedName name="line_rang6_6" localSheetId="5">#REF!</definedName>
    <definedName name="line_rang6_6" localSheetId="13">#REF!</definedName>
    <definedName name="line_rang6_6" localSheetId="12">#REF!</definedName>
    <definedName name="line_rang6_6" localSheetId="11">#REF!</definedName>
    <definedName name="line_rang6_6" localSheetId="10">#REF!</definedName>
    <definedName name="line_rang6_6" localSheetId="14">#REF!</definedName>
    <definedName name="line_rang6_6" localSheetId="4">#REF!</definedName>
    <definedName name="line_rang6_6" localSheetId="7">#REF!</definedName>
    <definedName name="line_rang6_6" localSheetId="9">#REF!</definedName>
    <definedName name="line_rang6_6">#REF!</definedName>
    <definedName name="line_rang6_7" localSheetId="6">#REF!</definedName>
    <definedName name="line_rang6_7" localSheetId="8">#REF!</definedName>
    <definedName name="line_rang6_7" localSheetId="15">#REF!</definedName>
    <definedName name="line_rang6_7" localSheetId="5">#REF!</definedName>
    <definedName name="line_rang6_7" localSheetId="13">#REF!</definedName>
    <definedName name="line_rang6_7" localSheetId="12">#REF!</definedName>
    <definedName name="line_rang6_7" localSheetId="11">#REF!</definedName>
    <definedName name="line_rang6_7" localSheetId="10">#REF!</definedName>
    <definedName name="line_rang6_7" localSheetId="14">#REF!</definedName>
    <definedName name="line_rang6_7" localSheetId="4">#REF!</definedName>
    <definedName name="line_rang6_7" localSheetId="7">#REF!</definedName>
    <definedName name="line_rang6_7" localSheetId="9">#REF!</definedName>
    <definedName name="line_rang6_7">#REF!</definedName>
    <definedName name="line_rang6_8" localSheetId="6">#REF!</definedName>
    <definedName name="line_rang6_8" localSheetId="8">#REF!</definedName>
    <definedName name="line_rang6_8" localSheetId="15">#REF!</definedName>
    <definedName name="line_rang6_8" localSheetId="5">#REF!</definedName>
    <definedName name="line_rang6_8" localSheetId="13">#REF!</definedName>
    <definedName name="line_rang6_8" localSheetId="12">#REF!</definedName>
    <definedName name="line_rang6_8" localSheetId="11">#REF!</definedName>
    <definedName name="line_rang6_8" localSheetId="10">#REF!</definedName>
    <definedName name="line_rang6_8" localSheetId="14">#REF!</definedName>
    <definedName name="line_rang6_8" localSheetId="4">#REF!</definedName>
    <definedName name="line_rang6_8" localSheetId="7">#REF!</definedName>
    <definedName name="line_rang6_8" localSheetId="9">#REF!</definedName>
    <definedName name="line_rang6_8">#REF!</definedName>
    <definedName name="line_rang7_7" localSheetId="6">#REF!</definedName>
    <definedName name="line_rang7_7" localSheetId="8">#REF!</definedName>
    <definedName name="line_rang7_7" localSheetId="15">#REF!</definedName>
    <definedName name="line_rang7_7" localSheetId="5">#REF!</definedName>
    <definedName name="line_rang7_7" localSheetId="13">#REF!</definedName>
    <definedName name="line_rang7_7" localSheetId="12">#REF!</definedName>
    <definedName name="line_rang7_7" localSheetId="11">#REF!</definedName>
    <definedName name="line_rang7_7" localSheetId="10">#REF!</definedName>
    <definedName name="line_rang7_7" localSheetId="14">#REF!</definedName>
    <definedName name="line_rang7_7" localSheetId="4">#REF!</definedName>
    <definedName name="line_rang7_7" localSheetId="7">#REF!</definedName>
    <definedName name="line_rang7_7" localSheetId="9">#REF!</definedName>
    <definedName name="line_rang7_7">#REF!</definedName>
    <definedName name="line_rang7_8" localSheetId="6">#REF!</definedName>
    <definedName name="line_rang7_8" localSheetId="8">#REF!</definedName>
    <definedName name="line_rang7_8" localSheetId="15">#REF!</definedName>
    <definedName name="line_rang7_8" localSheetId="5">#REF!</definedName>
    <definedName name="line_rang7_8" localSheetId="13">#REF!</definedName>
    <definedName name="line_rang7_8" localSheetId="12">#REF!</definedName>
    <definedName name="line_rang7_8" localSheetId="11">#REF!</definedName>
    <definedName name="line_rang7_8" localSheetId="10">#REF!</definedName>
    <definedName name="line_rang7_8" localSheetId="14">#REF!</definedName>
    <definedName name="line_rang7_8" localSheetId="4">#REF!</definedName>
    <definedName name="line_rang7_8" localSheetId="7">#REF!</definedName>
    <definedName name="line_rang7_8" localSheetId="9">#REF!</definedName>
    <definedName name="line_rang7_8">#REF!</definedName>
    <definedName name="line_rang8_8" localSheetId="6">#REF!</definedName>
    <definedName name="line_rang8_8" localSheetId="8">#REF!</definedName>
    <definedName name="line_rang8_8" localSheetId="15">#REF!</definedName>
    <definedName name="line_rang8_8" localSheetId="5">#REF!</definedName>
    <definedName name="line_rang8_8" localSheetId="13">#REF!</definedName>
    <definedName name="line_rang8_8" localSheetId="12">#REF!</definedName>
    <definedName name="line_rang8_8" localSheetId="11">#REF!</definedName>
    <definedName name="line_rang8_8" localSheetId="10">#REF!</definedName>
    <definedName name="line_rang8_8" localSheetId="14">#REF!</definedName>
    <definedName name="line_rang8_8" localSheetId="4">#REF!</definedName>
    <definedName name="line_rang8_8" localSheetId="7">#REF!</definedName>
    <definedName name="line_rang8_8" localSheetId="9">#REF!</definedName>
    <definedName name="line_rang8_8">#REF!</definedName>
    <definedName name="lkj">#N/A</definedName>
    <definedName name="loan" localSheetId="6" hidden="1">{"Summary report",#N/A,FALSE,"BBH";"Details - chart",#N/A,FALSE,"BBH"}</definedName>
    <definedName name="loan" localSheetId="8" hidden="1">{"Summary report",#N/A,FALSE,"BBH";"Details - chart",#N/A,FALSE,"BBH"}</definedName>
    <definedName name="loan" localSheetId="15" hidden="1">{"Summary report",#N/A,FALSE,"BBH";"Details - chart",#N/A,FALSE,"BBH"}</definedName>
    <definedName name="loan" localSheetId="5" hidden="1">{"Summary report",#N/A,FALSE,"BBH";"Details - chart",#N/A,FALSE,"BBH"}</definedName>
    <definedName name="loan" localSheetId="13" hidden="1">{"Summary report",#N/A,FALSE,"BBH";"Details - chart",#N/A,FALSE,"BBH"}</definedName>
    <definedName name="loan" localSheetId="12" hidden="1">{"Summary report",#N/A,FALSE,"BBH";"Details - chart",#N/A,FALSE,"BBH"}</definedName>
    <definedName name="loan" localSheetId="11" hidden="1">{"Summary report",#N/A,FALSE,"BBH";"Details - chart",#N/A,FALSE,"BBH"}</definedName>
    <definedName name="loan" localSheetId="10" hidden="1">{"Summary report",#N/A,FALSE,"BBH";"Details - chart",#N/A,FALSE,"BBH"}</definedName>
    <definedName name="loan" localSheetId="14" hidden="1">{"Summary report",#N/A,FALSE,"BBH";"Details - chart",#N/A,FALSE,"BBH"}</definedName>
    <definedName name="loan" localSheetId="4" hidden="1">{"Summary report",#N/A,FALSE,"BBH";"Details - chart",#N/A,FALSE,"BBH"}</definedName>
    <definedName name="loan" localSheetId="7" hidden="1">{"Summary report",#N/A,FALSE,"BBH";"Details - chart",#N/A,FALSE,"BBH"}</definedName>
    <definedName name="loan" localSheetId="9" hidden="1">{"Summary report",#N/A,FALSE,"BBH";"Details - chart",#N/A,FALSE,"BBH"}</definedName>
    <definedName name="loan" hidden="1">{"Summary report",#N/A,FALSE,"BBH";"Details - chart",#N/A,FALSE,"BBH"}</definedName>
    <definedName name="Loan_from_Halyk" localSheetId="6">#REF!</definedName>
    <definedName name="Loan_from_Halyk" localSheetId="8">#REF!</definedName>
    <definedName name="Loan_from_Halyk" localSheetId="15">#REF!</definedName>
    <definedName name="Loan_from_Halyk" localSheetId="5">#REF!</definedName>
    <definedName name="Loan_from_Halyk" localSheetId="13">#REF!</definedName>
    <definedName name="Loan_from_Halyk" localSheetId="12">#REF!</definedName>
    <definedName name="Loan_from_Halyk" localSheetId="11">#REF!</definedName>
    <definedName name="Loan_from_Halyk" localSheetId="10">#REF!</definedName>
    <definedName name="Loan_from_Halyk" localSheetId="14">#REF!</definedName>
    <definedName name="Loan_from_Halyk" localSheetId="4">#REF!</definedName>
    <definedName name="Loan_from_Halyk" localSheetId="7">#REF!</definedName>
    <definedName name="Loan_from_Halyk" localSheetId="9">#REF!</definedName>
    <definedName name="Loan_from_Halyk">#REF!</definedName>
    <definedName name="loan08" localSheetId="6">#REF!</definedName>
    <definedName name="loan08" localSheetId="8">#REF!</definedName>
    <definedName name="loan08" localSheetId="15">#REF!</definedName>
    <definedName name="loan08" localSheetId="5">#REF!</definedName>
    <definedName name="loan08" localSheetId="13">#REF!</definedName>
    <definedName name="loan08" localSheetId="12">#REF!</definedName>
    <definedName name="loan08" localSheetId="11">#REF!</definedName>
    <definedName name="loan08" localSheetId="10">#REF!</definedName>
    <definedName name="loan08" localSheetId="14">#REF!</definedName>
    <definedName name="loan08" localSheetId="4">#REF!</definedName>
    <definedName name="loan08" localSheetId="7">#REF!</definedName>
    <definedName name="loan08" localSheetId="9">#REF!</definedName>
    <definedName name="loan08">#REF!</definedName>
    <definedName name="loan09_not_zalog" localSheetId="6">#REF!</definedName>
    <definedName name="loan09_not_zalog" localSheetId="8">#REF!</definedName>
    <definedName name="loan09_not_zalog" localSheetId="15">#REF!</definedName>
    <definedName name="loan09_not_zalog" localSheetId="5">#REF!</definedName>
    <definedName name="loan09_not_zalog" localSheetId="13">#REF!</definedName>
    <definedName name="loan09_not_zalog" localSheetId="12">#REF!</definedName>
    <definedName name="loan09_not_zalog" localSheetId="11">#REF!</definedName>
    <definedName name="loan09_not_zalog" localSheetId="10">#REF!</definedName>
    <definedName name="loan09_not_zalog" localSheetId="14">#REF!</definedName>
    <definedName name="loan09_not_zalog" localSheetId="4">#REF!</definedName>
    <definedName name="loan09_not_zalog" localSheetId="7">#REF!</definedName>
    <definedName name="loan09_not_zalog" localSheetId="9">#REF!</definedName>
    <definedName name="loan09_not_zalog">#REF!</definedName>
    <definedName name="Loans_CP" localSheetId="6">[46]BS!#REF!</definedName>
    <definedName name="Loans_CP" localSheetId="8">[46]BS!#REF!</definedName>
    <definedName name="Loans_CP" localSheetId="15">[46]BS!#REF!</definedName>
    <definedName name="Loans_CP" localSheetId="5">[46]BS!#REF!</definedName>
    <definedName name="Loans_CP" localSheetId="13">[46]BS!#REF!</definedName>
    <definedName name="Loans_CP" localSheetId="12">[46]BS!#REF!</definedName>
    <definedName name="Loans_CP" localSheetId="11">[46]BS!#REF!</definedName>
    <definedName name="Loans_CP" localSheetId="10">[46]BS!#REF!</definedName>
    <definedName name="Loans_CP" localSheetId="14">[46]BS!#REF!</definedName>
    <definedName name="Loans_CP" localSheetId="4">[46]BS!#REF!</definedName>
    <definedName name="Loans_CP" localSheetId="7">[46]BS!#REF!</definedName>
    <definedName name="Loans_CP" localSheetId="9">[46]BS!#REF!</definedName>
    <definedName name="Loans_CP">[46]BS!#REF!</definedName>
    <definedName name="Loans_NP" localSheetId="6">[46]BS!#REF!</definedName>
    <definedName name="Loans_NP" localSheetId="5">[46]BS!#REF!</definedName>
    <definedName name="Loans_NP" localSheetId="4">[46]BS!#REF!</definedName>
    <definedName name="Loans_NP" localSheetId="7">[46]BS!#REF!</definedName>
    <definedName name="Loans_NP">[46]BS!#REF!</definedName>
    <definedName name="log_file_path" localSheetId="6">#REF!</definedName>
    <definedName name="log_file_path" localSheetId="8">#REF!</definedName>
    <definedName name="log_file_path" localSheetId="15">#REF!</definedName>
    <definedName name="log_file_path" localSheetId="5">#REF!</definedName>
    <definedName name="log_file_path" localSheetId="13">#REF!</definedName>
    <definedName name="log_file_path" localSheetId="12">#REF!</definedName>
    <definedName name="log_file_path" localSheetId="11">#REF!</definedName>
    <definedName name="log_file_path" localSheetId="10">#REF!</definedName>
    <definedName name="log_file_path" localSheetId="14">#REF!</definedName>
    <definedName name="log_file_path" localSheetId="4">#REF!</definedName>
    <definedName name="log_file_path" localSheetId="7">#REF!</definedName>
    <definedName name="log_file_path" localSheetId="9">#REF!</definedName>
    <definedName name="log_file_path">#REF!</definedName>
    <definedName name="LP" localSheetId="6">#REF!</definedName>
    <definedName name="LP" localSheetId="8">#REF!</definedName>
    <definedName name="LP" localSheetId="15">#REF!</definedName>
    <definedName name="LP" localSheetId="5">#REF!</definedName>
    <definedName name="LP" localSheetId="13">#REF!</definedName>
    <definedName name="LP" localSheetId="12">#REF!</definedName>
    <definedName name="LP" localSheetId="11">#REF!</definedName>
    <definedName name="LP" localSheetId="10">#REF!</definedName>
    <definedName name="LP" localSheetId="14">#REF!</definedName>
    <definedName name="LP" localSheetId="4">#REF!</definedName>
    <definedName name="LP" localSheetId="7">#REF!</definedName>
    <definedName name="LP" localSheetId="9">#REF!</definedName>
    <definedName name="LP">#REF!</definedName>
    <definedName name="m">[43]Anlagevermögen!$A$1:$Z$29</definedName>
    <definedName name="M12_COSTS" localSheetId="6">#REF!</definedName>
    <definedName name="M12_COSTS" localSheetId="8">#REF!</definedName>
    <definedName name="M12_COSTS" localSheetId="15">#REF!</definedName>
    <definedName name="M12_COSTS" localSheetId="5">#REF!</definedName>
    <definedName name="M12_COSTS" localSheetId="13">#REF!</definedName>
    <definedName name="M12_COSTS" localSheetId="12">#REF!</definedName>
    <definedName name="M12_COSTS" localSheetId="11">#REF!</definedName>
    <definedName name="M12_COSTS" localSheetId="10">#REF!</definedName>
    <definedName name="M12_COSTS" localSheetId="14">#REF!</definedName>
    <definedName name="M12_COSTS" localSheetId="4">#REF!</definedName>
    <definedName name="M12_COSTS" localSheetId="7">#REF!</definedName>
    <definedName name="M12_COSTS" localSheetId="9">#REF!</definedName>
    <definedName name="M12_COSTS">#REF!</definedName>
    <definedName name="M13_TRADEREC" localSheetId="6">#REF!</definedName>
    <definedName name="M13_TRADEREC" localSheetId="8">#REF!</definedName>
    <definedName name="M13_TRADEREC" localSheetId="15">#REF!</definedName>
    <definedName name="M13_TRADEREC" localSheetId="5">#REF!</definedName>
    <definedName name="M13_TRADEREC" localSheetId="13">#REF!</definedName>
    <definedName name="M13_TRADEREC" localSheetId="12">#REF!</definedName>
    <definedName name="M13_TRADEREC" localSheetId="11">#REF!</definedName>
    <definedName name="M13_TRADEREC" localSheetId="10">#REF!</definedName>
    <definedName name="M13_TRADEREC" localSheetId="14">#REF!</definedName>
    <definedName name="M13_TRADEREC" localSheetId="4">#REF!</definedName>
    <definedName name="M13_TRADEREC" localSheetId="7">#REF!</definedName>
    <definedName name="M13_TRADEREC" localSheetId="9">#REF!</definedName>
    <definedName name="M13_TRADEREC">#REF!</definedName>
    <definedName name="Macro">[23]!Macro</definedName>
    <definedName name="macros10">#N/A</definedName>
    <definedName name="Macros2">#N/A</definedName>
    <definedName name="Macros3">#N/A</definedName>
    <definedName name="Macros4">#N/A</definedName>
    <definedName name="Macros5">#N/A</definedName>
    <definedName name="macros6">#N/A</definedName>
    <definedName name="macros7">#N/A</definedName>
    <definedName name="macros8">#N/A</definedName>
    <definedName name="macros9">#N/A</definedName>
    <definedName name="madasd">#N/A</definedName>
    <definedName name="MATURITIESBYYR" localSheetId="6">#REF!</definedName>
    <definedName name="MATURITIESBYYR" localSheetId="8">#REF!</definedName>
    <definedName name="MATURITIESBYYR" localSheetId="15">#REF!</definedName>
    <definedName name="MATURITIESBYYR" localSheetId="5">#REF!</definedName>
    <definedName name="MATURITIESBYYR" localSheetId="13">#REF!</definedName>
    <definedName name="MATURITIESBYYR" localSheetId="12">#REF!</definedName>
    <definedName name="MATURITIESBYYR" localSheetId="11">#REF!</definedName>
    <definedName name="MATURITIESBYYR" localSheetId="10">#REF!</definedName>
    <definedName name="MATURITIESBYYR" localSheetId="14">#REF!</definedName>
    <definedName name="MATURITIESBYYR" localSheetId="4">#REF!</definedName>
    <definedName name="MATURITIESBYYR" localSheetId="7">#REF!</definedName>
    <definedName name="MATURITIESBYYR" localSheetId="9">#REF!</definedName>
    <definedName name="MATURITIESBYYR">#REF!</definedName>
    <definedName name="Max">[23]!Max</definedName>
    <definedName name="mcurr">[44]Info!$F$9</definedName>
    <definedName name="MIF" localSheetId="6">#REF!</definedName>
    <definedName name="MIF" localSheetId="8">#REF!</definedName>
    <definedName name="MIF" localSheetId="15">#REF!</definedName>
    <definedName name="MIF" localSheetId="5">#REF!</definedName>
    <definedName name="MIF" localSheetId="13">#REF!</definedName>
    <definedName name="MIF" localSheetId="12">#REF!</definedName>
    <definedName name="MIF" localSheetId="11">#REF!</definedName>
    <definedName name="MIF" localSheetId="10">#REF!</definedName>
    <definedName name="MIF" localSheetId="14">#REF!</definedName>
    <definedName name="MIF" localSheetId="4">#REF!</definedName>
    <definedName name="MIF" localSheetId="7">#REF!</definedName>
    <definedName name="MIF" localSheetId="9">#REF!</definedName>
    <definedName name="MIF">#REF!</definedName>
    <definedName name="MIN_Sal_from_July" localSheetId="6">#REF!</definedName>
    <definedName name="MIN_Sal_from_July" localSheetId="8">#REF!</definedName>
    <definedName name="MIN_Sal_from_July" localSheetId="15">#REF!</definedName>
    <definedName name="MIN_Sal_from_July" localSheetId="5">#REF!</definedName>
    <definedName name="MIN_Sal_from_July" localSheetId="13">#REF!</definedName>
    <definedName name="MIN_Sal_from_July" localSheetId="12">#REF!</definedName>
    <definedName name="MIN_Sal_from_July" localSheetId="11">#REF!</definedName>
    <definedName name="MIN_Sal_from_July" localSheetId="10">#REF!</definedName>
    <definedName name="MIN_Sal_from_July" localSheetId="14">#REF!</definedName>
    <definedName name="MIN_Sal_from_July" localSheetId="4">#REF!</definedName>
    <definedName name="MIN_Sal_from_July" localSheetId="7">#REF!</definedName>
    <definedName name="MIN_Sal_from_July" localSheetId="9">#REF!</definedName>
    <definedName name="MIN_Sal_from_July">#REF!</definedName>
    <definedName name="MIN_SALARY" localSheetId="6">#REF!</definedName>
    <definedName name="MIN_SALARY" localSheetId="8">#REF!</definedName>
    <definedName name="MIN_SALARY" localSheetId="15">#REF!</definedName>
    <definedName name="MIN_SALARY" localSheetId="5">#REF!</definedName>
    <definedName name="MIN_SALARY" localSheetId="13">#REF!</definedName>
    <definedName name="MIN_SALARY" localSheetId="12">#REF!</definedName>
    <definedName name="MIN_SALARY" localSheetId="11">#REF!</definedName>
    <definedName name="MIN_SALARY" localSheetId="10">#REF!</definedName>
    <definedName name="MIN_SALARY" localSheetId="14">#REF!</definedName>
    <definedName name="MIN_SALARY" localSheetId="4">#REF!</definedName>
    <definedName name="MIN_SALARY" localSheetId="7">#REF!</definedName>
    <definedName name="MIN_SALARY" localSheetId="9">#REF!</definedName>
    <definedName name="MIN_SALARY">#REF!</definedName>
    <definedName name="MINED">'[4]CamKum Prod'!$H$17</definedName>
    <definedName name="mmm">[69]SETUP!$D$12</definedName>
    <definedName name="mnrmn">'[22]A-20'!$E$150</definedName>
    <definedName name="mokm">[23]!mokm</definedName>
    <definedName name="Monetary_Precision" localSheetId="6">#REF!</definedName>
    <definedName name="Monetary_Precision" localSheetId="8">#REF!</definedName>
    <definedName name="Monetary_Precision" localSheetId="15">#REF!</definedName>
    <definedName name="Monetary_Precision" localSheetId="5">#REF!</definedName>
    <definedName name="Monetary_Precision" localSheetId="13">#REF!</definedName>
    <definedName name="Monetary_Precision" localSheetId="12">#REF!</definedName>
    <definedName name="Monetary_Precision" localSheetId="11">#REF!</definedName>
    <definedName name="Monetary_Precision" localSheetId="10">#REF!</definedName>
    <definedName name="Monetary_Precision" localSheetId="14">#REF!</definedName>
    <definedName name="Monetary_Precision" localSheetId="4">#REF!</definedName>
    <definedName name="Monetary_Precision" localSheetId="7">#REF!</definedName>
    <definedName name="Monetary_Precision" localSheetId="9">#REF!</definedName>
    <definedName name="Monetary_Precision">#REF!</definedName>
    <definedName name="month">[50]misc!$B$12</definedName>
    <definedName name="Month_title">[48]Dep_OpEx!$E$3:$R$3</definedName>
    <definedName name="MP" localSheetId="6">#REF!</definedName>
    <definedName name="MP" localSheetId="8">#REF!</definedName>
    <definedName name="MP" localSheetId="15">#REF!</definedName>
    <definedName name="MP" localSheetId="5">#REF!</definedName>
    <definedName name="MP" localSheetId="13">#REF!</definedName>
    <definedName name="MP" localSheetId="12">#REF!</definedName>
    <definedName name="MP" localSheetId="11">#REF!</definedName>
    <definedName name="MP" localSheetId="10">#REF!</definedName>
    <definedName name="MP" localSheetId="14">#REF!</definedName>
    <definedName name="MP" localSheetId="4">#REF!</definedName>
    <definedName name="MP" localSheetId="7">#REF!</definedName>
    <definedName name="MP" localSheetId="9">#REF!</definedName>
    <definedName name="MP">#REF!</definedName>
    <definedName name="mrp" localSheetId="6">#REF!</definedName>
    <definedName name="mrp" localSheetId="8">#REF!</definedName>
    <definedName name="mrp" localSheetId="15">#REF!</definedName>
    <definedName name="mrp" localSheetId="5">#REF!</definedName>
    <definedName name="mrp" localSheetId="13">#REF!</definedName>
    <definedName name="mrp" localSheetId="12">#REF!</definedName>
    <definedName name="mrp" localSheetId="11">#REF!</definedName>
    <definedName name="mrp" localSheetId="10">#REF!</definedName>
    <definedName name="mrp" localSheetId="14">#REF!</definedName>
    <definedName name="mrp" localSheetId="4">#REF!</definedName>
    <definedName name="mrp" localSheetId="7">#REF!</definedName>
    <definedName name="mrp" localSheetId="9">#REF!</definedName>
    <definedName name="mrp">#REF!</definedName>
    <definedName name="Name_rang1_1" localSheetId="6">#REF!</definedName>
    <definedName name="Name_rang1_1" localSheetId="8">#REF!</definedName>
    <definedName name="Name_rang1_1" localSheetId="15">#REF!</definedName>
    <definedName name="Name_rang1_1" localSheetId="5">#REF!</definedName>
    <definedName name="Name_rang1_1" localSheetId="13">#REF!</definedName>
    <definedName name="Name_rang1_1" localSheetId="12">#REF!</definedName>
    <definedName name="Name_rang1_1" localSheetId="11">#REF!</definedName>
    <definedName name="Name_rang1_1" localSheetId="10">#REF!</definedName>
    <definedName name="Name_rang1_1" localSheetId="14">#REF!</definedName>
    <definedName name="Name_rang1_1" localSheetId="4">#REF!</definedName>
    <definedName name="Name_rang1_1" localSheetId="7">#REF!</definedName>
    <definedName name="Name_rang1_1" localSheetId="9">#REF!</definedName>
    <definedName name="Name_rang1_1">#REF!</definedName>
    <definedName name="Name_rang1_2" localSheetId="6">#REF!</definedName>
    <definedName name="Name_rang1_2" localSheetId="8">#REF!</definedName>
    <definedName name="Name_rang1_2" localSheetId="15">#REF!</definedName>
    <definedName name="Name_rang1_2" localSheetId="5">#REF!</definedName>
    <definedName name="Name_rang1_2" localSheetId="13">#REF!</definedName>
    <definedName name="Name_rang1_2" localSheetId="12">#REF!</definedName>
    <definedName name="Name_rang1_2" localSheetId="11">#REF!</definedName>
    <definedName name="Name_rang1_2" localSheetId="10">#REF!</definedName>
    <definedName name="Name_rang1_2" localSheetId="14">#REF!</definedName>
    <definedName name="Name_rang1_2" localSheetId="4">#REF!</definedName>
    <definedName name="Name_rang1_2" localSheetId="7">#REF!</definedName>
    <definedName name="Name_rang1_2" localSheetId="9">#REF!</definedName>
    <definedName name="Name_rang1_2">#REF!</definedName>
    <definedName name="Name_rang1_3" localSheetId="6">#REF!</definedName>
    <definedName name="Name_rang1_3" localSheetId="8">#REF!</definedName>
    <definedName name="Name_rang1_3" localSheetId="15">#REF!</definedName>
    <definedName name="Name_rang1_3" localSheetId="5">#REF!</definedName>
    <definedName name="Name_rang1_3" localSheetId="13">#REF!</definedName>
    <definedName name="Name_rang1_3" localSheetId="12">#REF!</definedName>
    <definedName name="Name_rang1_3" localSheetId="11">#REF!</definedName>
    <definedName name="Name_rang1_3" localSheetId="10">#REF!</definedName>
    <definedName name="Name_rang1_3" localSheetId="14">#REF!</definedName>
    <definedName name="Name_rang1_3" localSheetId="4">#REF!</definedName>
    <definedName name="Name_rang1_3" localSheetId="7">#REF!</definedName>
    <definedName name="Name_rang1_3" localSheetId="9">#REF!</definedName>
    <definedName name="Name_rang1_3">#REF!</definedName>
    <definedName name="Name_rang1_4" localSheetId="6">#REF!</definedName>
    <definedName name="Name_rang1_4" localSheetId="8">#REF!</definedName>
    <definedName name="Name_rang1_4" localSheetId="15">#REF!</definedName>
    <definedName name="Name_rang1_4" localSheetId="5">#REF!</definedName>
    <definedName name="Name_rang1_4" localSheetId="13">#REF!</definedName>
    <definedName name="Name_rang1_4" localSheetId="12">#REF!</definedName>
    <definedName name="Name_rang1_4" localSheetId="11">#REF!</definedName>
    <definedName name="Name_rang1_4" localSheetId="10">#REF!</definedName>
    <definedName name="Name_rang1_4" localSheetId="14">#REF!</definedName>
    <definedName name="Name_rang1_4" localSheetId="4">#REF!</definedName>
    <definedName name="Name_rang1_4" localSheetId="7">#REF!</definedName>
    <definedName name="Name_rang1_4" localSheetId="9">#REF!</definedName>
    <definedName name="Name_rang1_4">#REF!</definedName>
    <definedName name="Name_rang1_5" localSheetId="6">#REF!</definedName>
    <definedName name="Name_rang1_5" localSheetId="8">#REF!</definedName>
    <definedName name="Name_rang1_5" localSheetId="15">#REF!</definedName>
    <definedName name="Name_rang1_5" localSheetId="5">#REF!</definedName>
    <definedName name="Name_rang1_5" localSheetId="13">#REF!</definedName>
    <definedName name="Name_rang1_5" localSheetId="12">#REF!</definedName>
    <definedName name="Name_rang1_5" localSheetId="11">#REF!</definedName>
    <definedName name="Name_rang1_5" localSheetId="10">#REF!</definedName>
    <definedName name="Name_rang1_5" localSheetId="14">#REF!</definedName>
    <definedName name="Name_rang1_5" localSheetId="4">#REF!</definedName>
    <definedName name="Name_rang1_5" localSheetId="7">#REF!</definedName>
    <definedName name="Name_rang1_5" localSheetId="9">#REF!</definedName>
    <definedName name="Name_rang1_5">#REF!</definedName>
    <definedName name="Name_rang1_6" localSheetId="6">#REF!</definedName>
    <definedName name="Name_rang1_6" localSheetId="8">#REF!</definedName>
    <definedName name="Name_rang1_6" localSheetId="15">#REF!</definedName>
    <definedName name="Name_rang1_6" localSheetId="5">#REF!</definedName>
    <definedName name="Name_rang1_6" localSheetId="13">#REF!</definedName>
    <definedName name="Name_rang1_6" localSheetId="12">#REF!</definedName>
    <definedName name="Name_rang1_6" localSheetId="11">#REF!</definedName>
    <definedName name="Name_rang1_6" localSheetId="10">#REF!</definedName>
    <definedName name="Name_rang1_6" localSheetId="14">#REF!</definedName>
    <definedName name="Name_rang1_6" localSheetId="4">#REF!</definedName>
    <definedName name="Name_rang1_6" localSheetId="7">#REF!</definedName>
    <definedName name="Name_rang1_6" localSheetId="9">#REF!</definedName>
    <definedName name="Name_rang1_6">#REF!</definedName>
    <definedName name="Name_rang1_7" localSheetId="6">#REF!</definedName>
    <definedName name="Name_rang1_7" localSheetId="8">#REF!</definedName>
    <definedName name="Name_rang1_7" localSheetId="15">#REF!</definedName>
    <definedName name="Name_rang1_7" localSheetId="5">#REF!</definedName>
    <definedName name="Name_rang1_7" localSheetId="13">#REF!</definedName>
    <definedName name="Name_rang1_7" localSheetId="12">#REF!</definedName>
    <definedName name="Name_rang1_7" localSheetId="11">#REF!</definedName>
    <definedName name="Name_rang1_7" localSheetId="10">#REF!</definedName>
    <definedName name="Name_rang1_7" localSheetId="14">#REF!</definedName>
    <definedName name="Name_rang1_7" localSheetId="4">#REF!</definedName>
    <definedName name="Name_rang1_7" localSheetId="7">#REF!</definedName>
    <definedName name="Name_rang1_7" localSheetId="9">#REF!</definedName>
    <definedName name="Name_rang1_7">#REF!</definedName>
    <definedName name="Name_rang1_8" localSheetId="6">#REF!</definedName>
    <definedName name="Name_rang1_8" localSheetId="8">#REF!</definedName>
    <definedName name="Name_rang1_8" localSheetId="15">#REF!</definedName>
    <definedName name="Name_rang1_8" localSheetId="5">#REF!</definedName>
    <definedName name="Name_rang1_8" localSheetId="13">#REF!</definedName>
    <definedName name="Name_rang1_8" localSheetId="12">#REF!</definedName>
    <definedName name="Name_rang1_8" localSheetId="11">#REF!</definedName>
    <definedName name="Name_rang1_8" localSheetId="10">#REF!</definedName>
    <definedName name="Name_rang1_8" localSheetId="14">#REF!</definedName>
    <definedName name="Name_rang1_8" localSheetId="4">#REF!</definedName>
    <definedName name="Name_rang1_8" localSheetId="7">#REF!</definedName>
    <definedName name="Name_rang1_8" localSheetId="9">#REF!</definedName>
    <definedName name="Name_rang1_8">#REF!</definedName>
    <definedName name="Name_rang2_2" localSheetId="6">#REF!</definedName>
    <definedName name="Name_rang2_2" localSheetId="8">#REF!</definedName>
    <definedName name="Name_rang2_2" localSheetId="15">#REF!</definedName>
    <definedName name="Name_rang2_2" localSheetId="5">#REF!</definedName>
    <definedName name="Name_rang2_2" localSheetId="13">#REF!</definedName>
    <definedName name="Name_rang2_2" localSheetId="12">#REF!</definedName>
    <definedName name="Name_rang2_2" localSheetId="11">#REF!</definedName>
    <definedName name="Name_rang2_2" localSheetId="10">#REF!</definedName>
    <definedName name="Name_rang2_2" localSheetId="14">#REF!</definedName>
    <definedName name="Name_rang2_2" localSheetId="4">#REF!</definedName>
    <definedName name="Name_rang2_2" localSheetId="7">#REF!</definedName>
    <definedName name="Name_rang2_2" localSheetId="9">#REF!</definedName>
    <definedName name="Name_rang2_2">#REF!</definedName>
    <definedName name="Name_rang2_3" localSheetId="6">#REF!</definedName>
    <definedName name="Name_rang2_3" localSheetId="8">#REF!</definedName>
    <definedName name="Name_rang2_3" localSheetId="15">#REF!</definedName>
    <definedName name="Name_rang2_3" localSheetId="5">#REF!</definedName>
    <definedName name="Name_rang2_3" localSheetId="13">#REF!</definedName>
    <definedName name="Name_rang2_3" localSheetId="12">#REF!</definedName>
    <definedName name="Name_rang2_3" localSheetId="11">#REF!</definedName>
    <definedName name="Name_rang2_3" localSheetId="10">#REF!</definedName>
    <definedName name="Name_rang2_3" localSheetId="14">#REF!</definedName>
    <definedName name="Name_rang2_3" localSheetId="4">#REF!</definedName>
    <definedName name="Name_rang2_3" localSheetId="7">#REF!</definedName>
    <definedName name="Name_rang2_3" localSheetId="9">#REF!</definedName>
    <definedName name="Name_rang2_3">#REF!</definedName>
    <definedName name="Name_rang2_4" localSheetId="6">#REF!</definedName>
    <definedName name="Name_rang2_4" localSheetId="8">#REF!</definedName>
    <definedName name="Name_rang2_4" localSheetId="15">#REF!</definedName>
    <definedName name="Name_rang2_4" localSheetId="5">#REF!</definedName>
    <definedName name="Name_rang2_4" localSheetId="13">#REF!</definedName>
    <definedName name="Name_rang2_4" localSheetId="12">#REF!</definedName>
    <definedName name="Name_rang2_4" localSheetId="11">#REF!</definedName>
    <definedName name="Name_rang2_4" localSheetId="10">#REF!</definedName>
    <definedName name="Name_rang2_4" localSheetId="14">#REF!</definedName>
    <definedName name="Name_rang2_4" localSheetId="4">#REF!</definedName>
    <definedName name="Name_rang2_4" localSheetId="7">#REF!</definedName>
    <definedName name="Name_rang2_4" localSheetId="9">#REF!</definedName>
    <definedName name="Name_rang2_4">#REF!</definedName>
    <definedName name="Name_rang2_5" localSheetId="6">#REF!</definedName>
    <definedName name="Name_rang2_5" localSheetId="8">#REF!</definedName>
    <definedName name="Name_rang2_5" localSheetId="15">#REF!</definedName>
    <definedName name="Name_rang2_5" localSheetId="5">#REF!</definedName>
    <definedName name="Name_rang2_5" localSheetId="13">#REF!</definedName>
    <definedName name="Name_rang2_5" localSheetId="12">#REF!</definedName>
    <definedName name="Name_rang2_5" localSheetId="11">#REF!</definedName>
    <definedName name="Name_rang2_5" localSheetId="10">#REF!</definedName>
    <definedName name="Name_rang2_5" localSheetId="14">#REF!</definedName>
    <definedName name="Name_rang2_5" localSheetId="4">#REF!</definedName>
    <definedName name="Name_rang2_5" localSheetId="7">#REF!</definedName>
    <definedName name="Name_rang2_5" localSheetId="9">#REF!</definedName>
    <definedName name="Name_rang2_5">#REF!</definedName>
    <definedName name="Name_rang2_6" localSheetId="6">#REF!</definedName>
    <definedName name="Name_rang2_6" localSheetId="8">#REF!</definedName>
    <definedName name="Name_rang2_6" localSheetId="15">#REF!</definedName>
    <definedName name="Name_rang2_6" localSheetId="5">#REF!</definedName>
    <definedName name="Name_rang2_6" localSheetId="13">#REF!</definedName>
    <definedName name="Name_rang2_6" localSheetId="12">#REF!</definedName>
    <definedName name="Name_rang2_6" localSheetId="11">#REF!</definedName>
    <definedName name="Name_rang2_6" localSheetId="10">#REF!</definedName>
    <definedName name="Name_rang2_6" localSheetId="14">#REF!</definedName>
    <definedName name="Name_rang2_6" localSheetId="4">#REF!</definedName>
    <definedName name="Name_rang2_6" localSheetId="7">#REF!</definedName>
    <definedName name="Name_rang2_6" localSheetId="9">#REF!</definedName>
    <definedName name="Name_rang2_6">#REF!</definedName>
    <definedName name="Name_rang2_7" localSheetId="6">#REF!</definedName>
    <definedName name="Name_rang2_7" localSheetId="8">#REF!</definedName>
    <definedName name="Name_rang2_7" localSheetId="15">#REF!</definedName>
    <definedName name="Name_rang2_7" localSheetId="5">#REF!</definedName>
    <definedName name="Name_rang2_7" localSheetId="13">#REF!</definedName>
    <definedName name="Name_rang2_7" localSheetId="12">#REF!</definedName>
    <definedName name="Name_rang2_7" localSheetId="11">#REF!</definedName>
    <definedName name="Name_rang2_7" localSheetId="10">#REF!</definedName>
    <definedName name="Name_rang2_7" localSheetId="14">#REF!</definedName>
    <definedName name="Name_rang2_7" localSheetId="4">#REF!</definedName>
    <definedName name="Name_rang2_7" localSheetId="7">#REF!</definedName>
    <definedName name="Name_rang2_7" localSheetId="9">#REF!</definedName>
    <definedName name="Name_rang2_7">#REF!</definedName>
    <definedName name="Name_rang2_8" localSheetId="6">#REF!</definedName>
    <definedName name="Name_rang2_8" localSheetId="8">#REF!</definedName>
    <definedName name="Name_rang2_8" localSheetId="15">#REF!</definedName>
    <definedName name="Name_rang2_8" localSheetId="5">#REF!</definedName>
    <definedName name="Name_rang2_8" localSheetId="13">#REF!</definedName>
    <definedName name="Name_rang2_8" localSheetId="12">#REF!</definedName>
    <definedName name="Name_rang2_8" localSheetId="11">#REF!</definedName>
    <definedName name="Name_rang2_8" localSheetId="10">#REF!</definedName>
    <definedName name="Name_rang2_8" localSheetId="14">#REF!</definedName>
    <definedName name="Name_rang2_8" localSheetId="4">#REF!</definedName>
    <definedName name="Name_rang2_8" localSheetId="7">#REF!</definedName>
    <definedName name="Name_rang2_8" localSheetId="9">#REF!</definedName>
    <definedName name="Name_rang2_8">#REF!</definedName>
    <definedName name="Name_rang3" localSheetId="6">#REF!</definedName>
    <definedName name="Name_rang3" localSheetId="8">#REF!</definedName>
    <definedName name="Name_rang3" localSheetId="15">#REF!</definedName>
    <definedName name="Name_rang3" localSheetId="5">#REF!</definedName>
    <definedName name="Name_rang3" localSheetId="13">#REF!</definedName>
    <definedName name="Name_rang3" localSheetId="12">#REF!</definedName>
    <definedName name="Name_rang3" localSheetId="11">#REF!</definedName>
    <definedName name="Name_rang3" localSheetId="10">#REF!</definedName>
    <definedName name="Name_rang3" localSheetId="14">#REF!</definedName>
    <definedName name="Name_rang3" localSheetId="4">#REF!</definedName>
    <definedName name="Name_rang3" localSheetId="7">#REF!</definedName>
    <definedName name="Name_rang3" localSheetId="9">#REF!</definedName>
    <definedName name="Name_rang3">#REF!</definedName>
    <definedName name="Name_rang3_3" localSheetId="6">#REF!</definedName>
    <definedName name="Name_rang3_3" localSheetId="8">#REF!</definedName>
    <definedName name="Name_rang3_3" localSheetId="15">#REF!</definedName>
    <definedName name="Name_rang3_3" localSheetId="5">#REF!</definedName>
    <definedName name="Name_rang3_3" localSheetId="13">#REF!</definedName>
    <definedName name="Name_rang3_3" localSheetId="12">#REF!</definedName>
    <definedName name="Name_rang3_3" localSheetId="11">#REF!</definedName>
    <definedName name="Name_rang3_3" localSheetId="10">#REF!</definedName>
    <definedName name="Name_rang3_3" localSheetId="14">#REF!</definedName>
    <definedName name="Name_rang3_3" localSheetId="4">#REF!</definedName>
    <definedName name="Name_rang3_3" localSheetId="7">#REF!</definedName>
    <definedName name="Name_rang3_3" localSheetId="9">#REF!</definedName>
    <definedName name="Name_rang3_3">#REF!</definedName>
    <definedName name="Name_rang3_4" localSheetId="6">#REF!</definedName>
    <definedName name="Name_rang3_4" localSheetId="8">#REF!</definedName>
    <definedName name="Name_rang3_4" localSheetId="15">#REF!</definedName>
    <definedName name="Name_rang3_4" localSheetId="5">#REF!</definedName>
    <definedName name="Name_rang3_4" localSheetId="13">#REF!</definedName>
    <definedName name="Name_rang3_4" localSheetId="12">#REF!</definedName>
    <definedName name="Name_rang3_4" localSheetId="11">#REF!</definedName>
    <definedName name="Name_rang3_4" localSheetId="10">#REF!</definedName>
    <definedName name="Name_rang3_4" localSheetId="14">#REF!</definedName>
    <definedName name="Name_rang3_4" localSheetId="4">#REF!</definedName>
    <definedName name="Name_rang3_4" localSheetId="7">#REF!</definedName>
    <definedName name="Name_rang3_4" localSheetId="9">#REF!</definedName>
    <definedName name="Name_rang3_4">#REF!</definedName>
    <definedName name="Name_rang3_5" localSheetId="6">#REF!</definedName>
    <definedName name="Name_rang3_5" localSheetId="8">#REF!</definedName>
    <definedName name="Name_rang3_5" localSheetId="15">#REF!</definedName>
    <definedName name="Name_rang3_5" localSheetId="5">#REF!</definedName>
    <definedName name="Name_rang3_5" localSheetId="13">#REF!</definedName>
    <definedName name="Name_rang3_5" localSheetId="12">#REF!</definedName>
    <definedName name="Name_rang3_5" localSheetId="11">#REF!</definedName>
    <definedName name="Name_rang3_5" localSheetId="10">#REF!</definedName>
    <definedName name="Name_rang3_5" localSheetId="14">#REF!</definedName>
    <definedName name="Name_rang3_5" localSheetId="4">#REF!</definedName>
    <definedName name="Name_rang3_5" localSheetId="7">#REF!</definedName>
    <definedName name="Name_rang3_5" localSheetId="9">#REF!</definedName>
    <definedName name="Name_rang3_5">#REF!</definedName>
    <definedName name="Name_rang3_6" localSheetId="6">#REF!</definedName>
    <definedName name="Name_rang3_6" localSheetId="8">#REF!</definedName>
    <definedName name="Name_rang3_6" localSheetId="15">#REF!</definedName>
    <definedName name="Name_rang3_6" localSheetId="5">#REF!</definedName>
    <definedName name="Name_rang3_6" localSheetId="13">#REF!</definedName>
    <definedName name="Name_rang3_6" localSheetId="12">#REF!</definedName>
    <definedName name="Name_rang3_6" localSheetId="11">#REF!</definedName>
    <definedName name="Name_rang3_6" localSheetId="10">#REF!</definedName>
    <definedName name="Name_rang3_6" localSheetId="14">#REF!</definedName>
    <definedName name="Name_rang3_6" localSheetId="4">#REF!</definedName>
    <definedName name="Name_rang3_6" localSheetId="7">#REF!</definedName>
    <definedName name="Name_rang3_6" localSheetId="9">#REF!</definedName>
    <definedName name="Name_rang3_6">#REF!</definedName>
    <definedName name="Name_rang3_7" localSheetId="6">#REF!</definedName>
    <definedName name="Name_rang3_7" localSheetId="8">#REF!</definedName>
    <definedName name="Name_rang3_7" localSheetId="15">#REF!</definedName>
    <definedName name="Name_rang3_7" localSheetId="5">#REF!</definedName>
    <definedName name="Name_rang3_7" localSheetId="13">#REF!</definedName>
    <definedName name="Name_rang3_7" localSheetId="12">#REF!</definedName>
    <definedName name="Name_rang3_7" localSheetId="11">#REF!</definedName>
    <definedName name="Name_rang3_7" localSheetId="10">#REF!</definedName>
    <definedName name="Name_rang3_7" localSheetId="14">#REF!</definedName>
    <definedName name="Name_rang3_7" localSheetId="4">#REF!</definedName>
    <definedName name="Name_rang3_7" localSheetId="7">#REF!</definedName>
    <definedName name="Name_rang3_7" localSheetId="9">#REF!</definedName>
    <definedName name="Name_rang3_7">#REF!</definedName>
    <definedName name="Name_rang3_8" localSheetId="6">#REF!</definedName>
    <definedName name="Name_rang3_8" localSheetId="8">#REF!</definedName>
    <definedName name="Name_rang3_8" localSheetId="15">#REF!</definedName>
    <definedName name="Name_rang3_8" localSheetId="5">#REF!</definedName>
    <definedName name="Name_rang3_8" localSheetId="13">#REF!</definedName>
    <definedName name="Name_rang3_8" localSheetId="12">#REF!</definedName>
    <definedName name="Name_rang3_8" localSheetId="11">#REF!</definedName>
    <definedName name="Name_rang3_8" localSheetId="10">#REF!</definedName>
    <definedName name="Name_rang3_8" localSheetId="14">#REF!</definedName>
    <definedName name="Name_rang3_8" localSheetId="4">#REF!</definedName>
    <definedName name="Name_rang3_8" localSheetId="7">#REF!</definedName>
    <definedName name="Name_rang3_8" localSheetId="9">#REF!</definedName>
    <definedName name="Name_rang3_8">#REF!</definedName>
    <definedName name="Name_rang4_4" localSheetId="6">#REF!</definedName>
    <definedName name="Name_rang4_4" localSheetId="8">#REF!</definedName>
    <definedName name="Name_rang4_4" localSheetId="15">#REF!</definedName>
    <definedName name="Name_rang4_4" localSheetId="5">#REF!</definedName>
    <definedName name="Name_rang4_4" localSheetId="13">#REF!</definedName>
    <definedName name="Name_rang4_4" localSheetId="12">#REF!</definedName>
    <definedName name="Name_rang4_4" localSheetId="11">#REF!</definedName>
    <definedName name="Name_rang4_4" localSheetId="10">#REF!</definedName>
    <definedName name="Name_rang4_4" localSheetId="14">#REF!</definedName>
    <definedName name="Name_rang4_4" localSheetId="4">#REF!</definedName>
    <definedName name="Name_rang4_4" localSheetId="7">#REF!</definedName>
    <definedName name="Name_rang4_4" localSheetId="9">#REF!</definedName>
    <definedName name="Name_rang4_4">#REF!</definedName>
    <definedName name="Name_rang4_5" localSheetId="6">#REF!</definedName>
    <definedName name="Name_rang4_5" localSheetId="8">#REF!</definedName>
    <definedName name="Name_rang4_5" localSheetId="15">#REF!</definedName>
    <definedName name="Name_rang4_5" localSheetId="5">#REF!</definedName>
    <definedName name="Name_rang4_5" localSheetId="13">#REF!</definedName>
    <definedName name="Name_rang4_5" localSheetId="12">#REF!</definedName>
    <definedName name="Name_rang4_5" localSheetId="11">#REF!</definedName>
    <definedName name="Name_rang4_5" localSheetId="10">#REF!</definedName>
    <definedName name="Name_rang4_5" localSheetId="14">#REF!</definedName>
    <definedName name="Name_rang4_5" localSheetId="4">#REF!</definedName>
    <definedName name="Name_rang4_5" localSheetId="7">#REF!</definedName>
    <definedName name="Name_rang4_5" localSheetId="9">#REF!</definedName>
    <definedName name="Name_rang4_5">#REF!</definedName>
    <definedName name="Name_rang4_6" localSheetId="6">#REF!</definedName>
    <definedName name="Name_rang4_6" localSheetId="8">#REF!</definedName>
    <definedName name="Name_rang4_6" localSheetId="15">#REF!</definedName>
    <definedName name="Name_rang4_6" localSheetId="5">#REF!</definedName>
    <definedName name="Name_rang4_6" localSheetId="13">#REF!</definedName>
    <definedName name="Name_rang4_6" localSheetId="12">#REF!</definedName>
    <definedName name="Name_rang4_6" localSheetId="11">#REF!</definedName>
    <definedName name="Name_rang4_6" localSheetId="10">#REF!</definedName>
    <definedName name="Name_rang4_6" localSheetId="14">#REF!</definedName>
    <definedName name="Name_rang4_6" localSheetId="4">#REF!</definedName>
    <definedName name="Name_rang4_6" localSheetId="7">#REF!</definedName>
    <definedName name="Name_rang4_6" localSheetId="9">#REF!</definedName>
    <definedName name="Name_rang4_6">#REF!</definedName>
    <definedName name="Name_rang4_7" localSheetId="6">#REF!</definedName>
    <definedName name="Name_rang4_7" localSheetId="8">#REF!</definedName>
    <definedName name="Name_rang4_7" localSheetId="15">#REF!</definedName>
    <definedName name="Name_rang4_7" localSheetId="5">#REF!</definedName>
    <definedName name="Name_rang4_7" localSheetId="13">#REF!</definedName>
    <definedName name="Name_rang4_7" localSheetId="12">#REF!</definedName>
    <definedName name="Name_rang4_7" localSheetId="11">#REF!</definedName>
    <definedName name="Name_rang4_7" localSheetId="10">#REF!</definedName>
    <definedName name="Name_rang4_7" localSheetId="14">#REF!</definedName>
    <definedName name="Name_rang4_7" localSheetId="4">#REF!</definedName>
    <definedName name="Name_rang4_7" localSheetId="7">#REF!</definedName>
    <definedName name="Name_rang4_7" localSheetId="9">#REF!</definedName>
    <definedName name="Name_rang4_7">#REF!</definedName>
    <definedName name="Name_rang4_8" localSheetId="6">#REF!</definedName>
    <definedName name="Name_rang4_8" localSheetId="8">#REF!</definedName>
    <definedName name="Name_rang4_8" localSheetId="15">#REF!</definedName>
    <definedName name="Name_rang4_8" localSheetId="5">#REF!</definedName>
    <definedName name="Name_rang4_8" localSheetId="13">#REF!</definedName>
    <definedName name="Name_rang4_8" localSheetId="12">#REF!</definedName>
    <definedName name="Name_rang4_8" localSheetId="11">#REF!</definedName>
    <definedName name="Name_rang4_8" localSheetId="10">#REF!</definedName>
    <definedName name="Name_rang4_8" localSheetId="14">#REF!</definedName>
    <definedName name="Name_rang4_8" localSheetId="4">#REF!</definedName>
    <definedName name="Name_rang4_8" localSheetId="7">#REF!</definedName>
    <definedName name="Name_rang4_8" localSheetId="9">#REF!</definedName>
    <definedName name="Name_rang4_8">#REF!</definedName>
    <definedName name="Name_rang5_5" localSheetId="6">#REF!</definedName>
    <definedName name="Name_rang5_5" localSheetId="8">#REF!</definedName>
    <definedName name="Name_rang5_5" localSheetId="15">#REF!</definedName>
    <definedName name="Name_rang5_5" localSheetId="5">#REF!</definedName>
    <definedName name="Name_rang5_5" localSheetId="13">#REF!</definedName>
    <definedName name="Name_rang5_5" localSheetId="12">#REF!</definedName>
    <definedName name="Name_rang5_5" localSheetId="11">#REF!</definedName>
    <definedName name="Name_rang5_5" localSheetId="10">#REF!</definedName>
    <definedName name="Name_rang5_5" localSheetId="14">#REF!</definedName>
    <definedName name="Name_rang5_5" localSheetId="4">#REF!</definedName>
    <definedName name="Name_rang5_5" localSheetId="7">#REF!</definedName>
    <definedName name="Name_rang5_5" localSheetId="9">#REF!</definedName>
    <definedName name="Name_rang5_5">#REF!</definedName>
    <definedName name="Name_rang5_6" localSheetId="6">#REF!</definedName>
    <definedName name="Name_rang5_6" localSheetId="8">#REF!</definedName>
    <definedName name="Name_rang5_6" localSheetId="15">#REF!</definedName>
    <definedName name="Name_rang5_6" localSheetId="5">#REF!</definedName>
    <definedName name="Name_rang5_6" localSheetId="13">#REF!</definedName>
    <definedName name="Name_rang5_6" localSheetId="12">#REF!</definedName>
    <definedName name="Name_rang5_6" localSheetId="11">#REF!</definedName>
    <definedName name="Name_rang5_6" localSheetId="10">#REF!</definedName>
    <definedName name="Name_rang5_6" localSheetId="14">#REF!</definedName>
    <definedName name="Name_rang5_6" localSheetId="4">#REF!</definedName>
    <definedName name="Name_rang5_6" localSheetId="7">#REF!</definedName>
    <definedName name="Name_rang5_6" localSheetId="9">#REF!</definedName>
    <definedName name="Name_rang5_6">#REF!</definedName>
    <definedName name="Name_rang5_7" localSheetId="6">#REF!</definedName>
    <definedName name="Name_rang5_7" localSheetId="8">#REF!</definedName>
    <definedName name="Name_rang5_7" localSheetId="15">#REF!</definedName>
    <definedName name="Name_rang5_7" localSheetId="5">#REF!</definedName>
    <definedName name="Name_rang5_7" localSheetId="13">#REF!</definedName>
    <definedName name="Name_rang5_7" localSheetId="12">#REF!</definedName>
    <definedName name="Name_rang5_7" localSheetId="11">#REF!</definedName>
    <definedName name="Name_rang5_7" localSheetId="10">#REF!</definedName>
    <definedName name="Name_rang5_7" localSheetId="14">#REF!</definedName>
    <definedName name="Name_rang5_7" localSheetId="4">#REF!</definedName>
    <definedName name="Name_rang5_7" localSheetId="7">#REF!</definedName>
    <definedName name="Name_rang5_7" localSheetId="9">#REF!</definedName>
    <definedName name="Name_rang5_7">#REF!</definedName>
    <definedName name="Name_rang5_8" localSheetId="6">#REF!</definedName>
    <definedName name="Name_rang5_8" localSheetId="8">#REF!</definedName>
    <definedName name="Name_rang5_8" localSheetId="15">#REF!</definedName>
    <definedName name="Name_rang5_8" localSheetId="5">#REF!</definedName>
    <definedName name="Name_rang5_8" localSheetId="13">#REF!</definedName>
    <definedName name="Name_rang5_8" localSheetId="12">#REF!</definedName>
    <definedName name="Name_rang5_8" localSheetId="11">#REF!</definedName>
    <definedName name="Name_rang5_8" localSheetId="10">#REF!</definedName>
    <definedName name="Name_rang5_8" localSheetId="14">#REF!</definedName>
    <definedName name="Name_rang5_8" localSheetId="4">#REF!</definedName>
    <definedName name="Name_rang5_8" localSheetId="7">#REF!</definedName>
    <definedName name="Name_rang5_8" localSheetId="9">#REF!</definedName>
    <definedName name="Name_rang5_8">#REF!</definedName>
    <definedName name="Name_rang6_6" localSheetId="6">#REF!</definedName>
    <definedName name="Name_rang6_6" localSheetId="8">#REF!</definedName>
    <definedName name="Name_rang6_6" localSheetId="15">#REF!</definedName>
    <definedName name="Name_rang6_6" localSheetId="5">#REF!</definedName>
    <definedName name="Name_rang6_6" localSheetId="13">#REF!</definedName>
    <definedName name="Name_rang6_6" localSheetId="12">#REF!</definedName>
    <definedName name="Name_rang6_6" localSheetId="11">#REF!</definedName>
    <definedName name="Name_rang6_6" localSheetId="10">#REF!</definedName>
    <definedName name="Name_rang6_6" localSheetId="14">#REF!</definedName>
    <definedName name="Name_rang6_6" localSheetId="4">#REF!</definedName>
    <definedName name="Name_rang6_6" localSheetId="7">#REF!</definedName>
    <definedName name="Name_rang6_6" localSheetId="9">#REF!</definedName>
    <definedName name="Name_rang6_6">#REF!</definedName>
    <definedName name="Name_rang6_7" localSheetId="6">#REF!</definedName>
    <definedName name="Name_rang6_7" localSheetId="8">#REF!</definedName>
    <definedName name="Name_rang6_7" localSheetId="15">#REF!</definedName>
    <definedName name="Name_rang6_7" localSheetId="5">#REF!</definedName>
    <definedName name="Name_rang6_7" localSheetId="13">#REF!</definedName>
    <definedName name="Name_rang6_7" localSheetId="12">#REF!</definedName>
    <definedName name="Name_rang6_7" localSheetId="11">#REF!</definedName>
    <definedName name="Name_rang6_7" localSheetId="10">#REF!</definedName>
    <definedName name="Name_rang6_7" localSheetId="14">#REF!</definedName>
    <definedName name="Name_rang6_7" localSheetId="4">#REF!</definedName>
    <definedName name="Name_rang6_7" localSheetId="7">#REF!</definedName>
    <definedName name="Name_rang6_7" localSheetId="9">#REF!</definedName>
    <definedName name="Name_rang6_7">#REF!</definedName>
    <definedName name="Name_rang6_8" localSheetId="6">#REF!</definedName>
    <definedName name="Name_rang6_8" localSheetId="8">#REF!</definedName>
    <definedName name="Name_rang6_8" localSheetId="15">#REF!</definedName>
    <definedName name="Name_rang6_8" localSheetId="5">#REF!</definedName>
    <definedName name="Name_rang6_8" localSheetId="13">#REF!</definedName>
    <definedName name="Name_rang6_8" localSheetId="12">#REF!</definedName>
    <definedName name="Name_rang6_8" localSheetId="11">#REF!</definedName>
    <definedName name="Name_rang6_8" localSheetId="10">#REF!</definedName>
    <definedName name="Name_rang6_8" localSheetId="14">#REF!</definedName>
    <definedName name="Name_rang6_8" localSheetId="4">#REF!</definedName>
    <definedName name="Name_rang6_8" localSheetId="7">#REF!</definedName>
    <definedName name="Name_rang6_8" localSheetId="9">#REF!</definedName>
    <definedName name="Name_rang6_8">#REF!</definedName>
    <definedName name="Name_rang7_7" localSheetId="6">#REF!</definedName>
    <definedName name="Name_rang7_7" localSheetId="8">#REF!</definedName>
    <definedName name="Name_rang7_7" localSheetId="15">#REF!</definedName>
    <definedName name="Name_rang7_7" localSheetId="5">#REF!</definedName>
    <definedName name="Name_rang7_7" localSheetId="13">#REF!</definedName>
    <definedName name="Name_rang7_7" localSheetId="12">#REF!</definedName>
    <definedName name="Name_rang7_7" localSheetId="11">#REF!</definedName>
    <definedName name="Name_rang7_7" localSheetId="10">#REF!</definedName>
    <definedName name="Name_rang7_7" localSheetId="14">#REF!</definedName>
    <definedName name="Name_rang7_7" localSheetId="4">#REF!</definedName>
    <definedName name="Name_rang7_7" localSheetId="7">#REF!</definedName>
    <definedName name="Name_rang7_7" localSheetId="9">#REF!</definedName>
    <definedName name="Name_rang7_7">#REF!</definedName>
    <definedName name="Name_rang7_8" localSheetId="6">#REF!</definedName>
    <definedName name="Name_rang7_8" localSheetId="8">#REF!</definedName>
    <definedName name="Name_rang7_8" localSheetId="15">#REF!</definedName>
    <definedName name="Name_rang7_8" localSheetId="5">#REF!</definedName>
    <definedName name="Name_rang7_8" localSheetId="13">#REF!</definedName>
    <definedName name="Name_rang7_8" localSheetId="12">#REF!</definedName>
    <definedName name="Name_rang7_8" localSheetId="11">#REF!</definedName>
    <definedName name="Name_rang7_8" localSheetId="10">#REF!</definedName>
    <definedName name="Name_rang7_8" localSheetId="14">#REF!</definedName>
    <definedName name="Name_rang7_8" localSheetId="4">#REF!</definedName>
    <definedName name="Name_rang7_8" localSheetId="7">#REF!</definedName>
    <definedName name="Name_rang7_8" localSheetId="9">#REF!</definedName>
    <definedName name="Name_rang7_8">#REF!</definedName>
    <definedName name="Name_rang8_8" localSheetId="6">#REF!</definedName>
    <definedName name="Name_rang8_8" localSheetId="8">#REF!</definedName>
    <definedName name="Name_rang8_8" localSheetId="15">#REF!</definedName>
    <definedName name="Name_rang8_8" localSheetId="5">#REF!</definedName>
    <definedName name="Name_rang8_8" localSheetId="13">#REF!</definedName>
    <definedName name="Name_rang8_8" localSheetId="12">#REF!</definedName>
    <definedName name="Name_rang8_8" localSheetId="11">#REF!</definedName>
    <definedName name="Name_rang8_8" localSheetId="10">#REF!</definedName>
    <definedName name="Name_rang8_8" localSheetId="14">#REF!</definedName>
    <definedName name="Name_rang8_8" localSheetId="4">#REF!</definedName>
    <definedName name="Name_rang8_8" localSheetId="7">#REF!</definedName>
    <definedName name="Name_rang8_8" localSheetId="9">#REF!</definedName>
    <definedName name="Name_rang8_8">#REF!</definedName>
    <definedName name="NBK">89.57</definedName>
    <definedName name="NFC" localSheetId="6">[46]IS!#REF!</definedName>
    <definedName name="NFC" localSheetId="8">[46]IS!#REF!</definedName>
    <definedName name="NFC" localSheetId="15">[46]IS!#REF!</definedName>
    <definedName name="NFC" localSheetId="5">[46]IS!#REF!</definedName>
    <definedName name="NFC" localSheetId="13">[46]IS!#REF!</definedName>
    <definedName name="NFC" localSheetId="12">[46]IS!#REF!</definedName>
    <definedName name="NFC" localSheetId="11">[46]IS!#REF!</definedName>
    <definedName name="NFC" localSheetId="10">[46]IS!#REF!</definedName>
    <definedName name="NFC" localSheetId="14">[46]IS!#REF!</definedName>
    <definedName name="NFC" localSheetId="4">[46]IS!#REF!</definedName>
    <definedName name="NFC" localSheetId="7">[46]IS!#REF!</definedName>
    <definedName name="NFC" localSheetId="9">[46]IS!#REF!</definedName>
    <definedName name="NFC">[46]IS!#REF!</definedName>
    <definedName name="nj">[23]!nj</definedName>
    <definedName name="njz">[23]!njz</definedName>
    <definedName name="nkjnjhfkwgfyoeowgoyg">'[22]A-20'!$E$176</definedName>
    <definedName name="no" localSheetId="6">#REF!</definedName>
    <definedName name="no" localSheetId="8">#REF!</definedName>
    <definedName name="no" localSheetId="15">#REF!</definedName>
    <definedName name="no" localSheetId="5">#REF!</definedName>
    <definedName name="no" localSheetId="13">#REF!</definedName>
    <definedName name="no" localSheetId="12">#REF!</definedName>
    <definedName name="no" localSheetId="11">#REF!</definedName>
    <definedName name="no" localSheetId="10">#REF!</definedName>
    <definedName name="no" localSheetId="14">#REF!</definedName>
    <definedName name="no" localSheetId="4">#REF!</definedName>
    <definedName name="no" localSheetId="7">#REF!</definedName>
    <definedName name="no" localSheetId="9">#REF!</definedName>
    <definedName name="no">#REF!</definedName>
    <definedName name="non" localSheetId="6">#REF!</definedName>
    <definedName name="non" localSheetId="8">#REF!</definedName>
    <definedName name="non" localSheetId="15">#REF!</definedName>
    <definedName name="non" localSheetId="5">#REF!</definedName>
    <definedName name="non" localSheetId="13">#REF!</definedName>
    <definedName name="non" localSheetId="12">#REF!</definedName>
    <definedName name="non" localSheetId="11">#REF!</definedName>
    <definedName name="non" localSheetId="10">#REF!</definedName>
    <definedName name="non" localSheetId="14">#REF!</definedName>
    <definedName name="non" localSheetId="4">#REF!</definedName>
    <definedName name="non" localSheetId="7">#REF!</definedName>
    <definedName name="non" localSheetId="9">#REF!</definedName>
    <definedName name="non">#REF!</definedName>
    <definedName name="noncash" localSheetId="6">#REF!</definedName>
    <definedName name="noncash" localSheetId="8">#REF!</definedName>
    <definedName name="noncash" localSheetId="15">#REF!</definedName>
    <definedName name="noncash" localSheetId="5">#REF!</definedName>
    <definedName name="noncash" localSheetId="13">#REF!</definedName>
    <definedName name="noncash" localSheetId="12">#REF!</definedName>
    <definedName name="noncash" localSheetId="11">#REF!</definedName>
    <definedName name="noncash" localSheetId="10">#REF!</definedName>
    <definedName name="noncash" localSheetId="14">#REF!</definedName>
    <definedName name="noncash" localSheetId="4">#REF!</definedName>
    <definedName name="noncash" localSheetId="7">#REF!</definedName>
    <definedName name="noncash" localSheetId="9">#REF!</definedName>
    <definedName name="noncash">#REF!</definedName>
    <definedName name="NonTop_Stratum_Value" localSheetId="6">#REF!</definedName>
    <definedName name="NonTop_Stratum_Value" localSheetId="8">#REF!</definedName>
    <definedName name="NonTop_Stratum_Value" localSheetId="15">#REF!</definedName>
    <definedName name="NonTop_Stratum_Value" localSheetId="5">#REF!</definedName>
    <definedName name="NonTop_Stratum_Value" localSheetId="13">#REF!</definedName>
    <definedName name="NonTop_Stratum_Value" localSheetId="12">#REF!</definedName>
    <definedName name="NonTop_Stratum_Value" localSheetId="11">#REF!</definedName>
    <definedName name="NonTop_Stratum_Value" localSheetId="10">#REF!</definedName>
    <definedName name="NonTop_Stratum_Value" localSheetId="14">#REF!</definedName>
    <definedName name="NonTop_Stratum_Value" localSheetId="4">#REF!</definedName>
    <definedName name="NonTop_Stratum_Value" localSheetId="7">#REF!</definedName>
    <definedName name="NonTop_Stratum_Value" localSheetId="9">#REF!</definedName>
    <definedName name="NonTop_Stratum_Value">#REF!</definedName>
    <definedName name="nter" localSheetId="6">#REF!</definedName>
    <definedName name="nter" localSheetId="8">#REF!</definedName>
    <definedName name="nter" localSheetId="15">#REF!</definedName>
    <definedName name="nter" localSheetId="5">#REF!</definedName>
    <definedName name="nter" localSheetId="13">#REF!</definedName>
    <definedName name="nter" localSheetId="12">#REF!</definedName>
    <definedName name="nter" localSheetId="11">#REF!</definedName>
    <definedName name="nter" localSheetId="10">#REF!</definedName>
    <definedName name="nter" localSheetId="14">#REF!</definedName>
    <definedName name="nter" localSheetId="4">#REF!</definedName>
    <definedName name="nter" localSheetId="7">#REF!</definedName>
    <definedName name="nter" localSheetId="9">#REF!</definedName>
    <definedName name="nter">#REF!</definedName>
    <definedName name="O">#N/A</definedName>
    <definedName name="of" localSheetId="6">#REF!</definedName>
    <definedName name="of" localSheetId="8">#REF!</definedName>
    <definedName name="of" localSheetId="15">#REF!</definedName>
    <definedName name="of" localSheetId="5">#REF!</definedName>
    <definedName name="of" localSheetId="13">#REF!</definedName>
    <definedName name="of" localSheetId="12">#REF!</definedName>
    <definedName name="of" localSheetId="11">#REF!</definedName>
    <definedName name="of" localSheetId="10">#REF!</definedName>
    <definedName name="of" localSheetId="14">#REF!</definedName>
    <definedName name="of" localSheetId="4">#REF!</definedName>
    <definedName name="of" localSheetId="7">#REF!</definedName>
    <definedName name="of" localSheetId="9">#REF!</definedName>
    <definedName name="of">#REF!</definedName>
    <definedName name="oi" localSheetId="6">#REF!</definedName>
    <definedName name="oi" localSheetId="8">#REF!</definedName>
    <definedName name="oi" localSheetId="15">#REF!</definedName>
    <definedName name="oi" localSheetId="5">#REF!</definedName>
    <definedName name="oi" localSheetId="13">#REF!</definedName>
    <definedName name="oi" localSheetId="12">#REF!</definedName>
    <definedName name="oi" localSheetId="11">#REF!</definedName>
    <definedName name="oi" localSheetId="10">#REF!</definedName>
    <definedName name="oi" localSheetId="14">#REF!</definedName>
    <definedName name="oi" localSheetId="4">#REF!</definedName>
    <definedName name="oi" localSheetId="7">#REF!</definedName>
    <definedName name="oi" localSheetId="9">#REF!</definedName>
    <definedName name="oi">#REF!</definedName>
    <definedName name="oikjlkj" localSheetId="6">#REF!</definedName>
    <definedName name="oikjlkj" localSheetId="8">#REF!</definedName>
    <definedName name="oikjlkj" localSheetId="15">#REF!</definedName>
    <definedName name="oikjlkj" localSheetId="5">#REF!</definedName>
    <definedName name="oikjlkj" localSheetId="13">#REF!</definedName>
    <definedName name="oikjlkj" localSheetId="12">#REF!</definedName>
    <definedName name="oikjlkj" localSheetId="11">#REF!</definedName>
    <definedName name="oikjlkj" localSheetId="10">#REF!</definedName>
    <definedName name="oikjlkj" localSheetId="14">#REF!</definedName>
    <definedName name="oikjlkj" localSheetId="4">#REF!</definedName>
    <definedName name="oikjlkj" localSheetId="7">#REF!</definedName>
    <definedName name="oikjlkj" localSheetId="9">#REF!</definedName>
    <definedName name="oikjlkj">#REF!</definedName>
    <definedName name="ojojoj">#N/A</definedName>
    <definedName name="ojojoj2">#N/A</definedName>
    <definedName name="OK" localSheetId="6">'[1]#'!#REF!</definedName>
    <definedName name="OK" localSheetId="8">'[1]#'!#REF!</definedName>
    <definedName name="OK" localSheetId="15">'[2]#'!#REF!</definedName>
    <definedName name="OK" localSheetId="5">'[1]#'!#REF!</definedName>
    <definedName name="OK" localSheetId="13">'[2]#'!#REF!</definedName>
    <definedName name="OK" localSheetId="12">'[1]#'!#REF!</definedName>
    <definedName name="OK" localSheetId="11">'[1]#'!#REF!</definedName>
    <definedName name="OK" localSheetId="10">'[1]#'!#REF!</definedName>
    <definedName name="OK" localSheetId="14">'[3]#'!#REF!</definedName>
    <definedName name="OK" localSheetId="4">'[1]#'!#REF!</definedName>
    <definedName name="OK" localSheetId="7">'[1]#'!#REF!</definedName>
    <definedName name="OK" localSheetId="9">'[1]#'!#REF!</definedName>
    <definedName name="OK">#REF!</definedName>
    <definedName name="OLE_LINK3" localSheetId="10">Maximum!$C$6</definedName>
    <definedName name="OOE" localSheetId="6">[46]IS!#REF!</definedName>
    <definedName name="OOE" localSheetId="8">[46]IS!#REF!</definedName>
    <definedName name="OOE" localSheetId="15">[46]IS!#REF!</definedName>
    <definedName name="OOE" localSheetId="5">[46]IS!#REF!</definedName>
    <definedName name="OOE" localSheetId="13">[46]IS!#REF!</definedName>
    <definedName name="OOE" localSheetId="12">[46]IS!#REF!</definedName>
    <definedName name="OOE" localSheetId="11">[46]IS!#REF!</definedName>
    <definedName name="OOE" localSheetId="10">[46]IS!#REF!</definedName>
    <definedName name="OOE" localSheetId="14">[46]IS!#REF!</definedName>
    <definedName name="OOE" localSheetId="4">[46]IS!#REF!</definedName>
    <definedName name="OOE" localSheetId="7">[46]IS!#REF!</definedName>
    <definedName name="OOE" localSheetId="9">[46]IS!#REF!</definedName>
    <definedName name="OOE">[46]IS!#REF!</definedName>
    <definedName name="ooiuo" localSheetId="6">#REF!</definedName>
    <definedName name="ooiuo" localSheetId="8">#REF!</definedName>
    <definedName name="ooiuo" localSheetId="15">#REF!</definedName>
    <definedName name="ooiuo" localSheetId="5">#REF!</definedName>
    <definedName name="ooiuo" localSheetId="13">#REF!</definedName>
    <definedName name="ooiuo" localSheetId="12">#REF!</definedName>
    <definedName name="ooiuo" localSheetId="11">#REF!</definedName>
    <definedName name="ooiuo" localSheetId="10">#REF!</definedName>
    <definedName name="ooiuo" localSheetId="14">#REF!</definedName>
    <definedName name="ooiuo" localSheetId="4">#REF!</definedName>
    <definedName name="ooiuo" localSheetId="7">#REF!</definedName>
    <definedName name="ooiuo" localSheetId="9">#REF!</definedName>
    <definedName name="ooiuo">#REF!</definedName>
    <definedName name="OP_1Q05_PERIOD">'[78]KGC Operations Costs'!$S$2:$S$2614</definedName>
    <definedName name="OP_1Q06_PERIOD">'[78]KGC Operations Costs'!$O$2:$O$2614</definedName>
    <definedName name="OP_COST_CODE">'[79]KGC Operations Costs'!$A$1:$A$3379</definedName>
    <definedName name="OP_CURRENT_PERIOD">'[79]KGC Operations Costs'!$N$1:$N$3379</definedName>
    <definedName name="OP_PRIOR_PERIOD">'[80]KGC Operations Costs'!$O$1:$O$3062</definedName>
    <definedName name="opactivities" localSheetId="6">#REF!</definedName>
    <definedName name="opactivities" localSheetId="8">#REF!</definedName>
    <definedName name="opactivities" localSheetId="15">#REF!</definedName>
    <definedName name="opactivities" localSheetId="5">#REF!</definedName>
    <definedName name="opactivities" localSheetId="13">#REF!</definedName>
    <definedName name="opactivities" localSheetId="12">#REF!</definedName>
    <definedName name="opactivities" localSheetId="11">#REF!</definedName>
    <definedName name="opactivities" localSheetId="10">#REF!</definedName>
    <definedName name="opactivities" localSheetId="14">#REF!</definedName>
    <definedName name="opactivities" localSheetId="4">#REF!</definedName>
    <definedName name="opactivities" localSheetId="7">#REF!</definedName>
    <definedName name="opactivities" localSheetId="9">#REF!</definedName>
    <definedName name="opactivities">#REF!</definedName>
    <definedName name="OpDate">[44]Info!$G$5</definedName>
    <definedName name="Other_sales_groupunits" localSheetId="6">#REF!</definedName>
    <definedName name="Other_sales_groupunits" localSheetId="8">#REF!</definedName>
    <definedName name="Other_sales_groupunits" localSheetId="15">#REF!</definedName>
    <definedName name="Other_sales_groupunits" localSheetId="5">#REF!</definedName>
    <definedName name="Other_sales_groupunits" localSheetId="13">#REF!</definedName>
    <definedName name="Other_sales_groupunits" localSheetId="12">#REF!</definedName>
    <definedName name="Other_sales_groupunits" localSheetId="11">#REF!</definedName>
    <definedName name="Other_sales_groupunits" localSheetId="10">#REF!</definedName>
    <definedName name="Other_sales_groupunits" localSheetId="14">#REF!</definedName>
    <definedName name="Other_sales_groupunits" localSheetId="4">#REF!</definedName>
    <definedName name="Other_sales_groupunits" localSheetId="7">#REF!</definedName>
    <definedName name="Other_sales_groupunits" localSheetId="9">#REF!</definedName>
    <definedName name="Other_sales_groupunits">#REF!</definedName>
    <definedName name="Other_Tax_CB" localSheetId="6">#REF!</definedName>
    <definedName name="Other_Tax_CB" localSheetId="8">#REF!</definedName>
    <definedName name="Other_Tax_CB" localSheetId="15">#REF!</definedName>
    <definedName name="Other_Tax_CB" localSheetId="5">#REF!</definedName>
    <definedName name="Other_Tax_CB" localSheetId="13">#REF!</definedName>
    <definedName name="Other_Tax_CB" localSheetId="12">#REF!</definedName>
    <definedName name="Other_Tax_CB" localSheetId="11">#REF!</definedName>
    <definedName name="Other_Tax_CB" localSheetId="10">#REF!</definedName>
    <definedName name="Other_Tax_CB" localSheetId="14">#REF!</definedName>
    <definedName name="Other_Tax_CB" localSheetId="4">#REF!</definedName>
    <definedName name="Other_Tax_CB" localSheetId="7">#REF!</definedName>
    <definedName name="Other_Tax_CB" localSheetId="9">#REF!</definedName>
    <definedName name="Other_Tax_CB">#REF!</definedName>
    <definedName name="Other_Tax_payable_CB" localSheetId="6">#REF!</definedName>
    <definedName name="Other_Tax_payable_CB" localSheetId="8">#REF!</definedName>
    <definedName name="Other_Tax_payable_CB" localSheetId="15">#REF!</definedName>
    <definedName name="Other_Tax_payable_CB" localSheetId="5">#REF!</definedName>
    <definedName name="Other_Tax_payable_CB" localSheetId="13">#REF!</definedName>
    <definedName name="Other_Tax_payable_CB" localSheetId="12">#REF!</definedName>
    <definedName name="Other_Tax_payable_CB" localSheetId="11">#REF!</definedName>
    <definedName name="Other_Tax_payable_CB" localSheetId="10">#REF!</definedName>
    <definedName name="Other_Tax_payable_CB" localSheetId="14">#REF!</definedName>
    <definedName name="Other_Tax_payable_CB" localSheetId="4">#REF!</definedName>
    <definedName name="Other_Tax_payable_CB" localSheetId="7">#REF!</definedName>
    <definedName name="Other_Tax_payable_CB" localSheetId="9">#REF!</definedName>
    <definedName name="Other_Tax_payable_CB">#REF!</definedName>
    <definedName name="Other_Tax_payable_OB" localSheetId="6">#REF!</definedName>
    <definedName name="Other_Tax_payable_OB" localSheetId="8">#REF!</definedName>
    <definedName name="Other_Tax_payable_OB" localSheetId="15">#REF!</definedName>
    <definedName name="Other_Tax_payable_OB" localSheetId="5">#REF!</definedName>
    <definedName name="Other_Tax_payable_OB" localSheetId="13">#REF!</definedName>
    <definedName name="Other_Tax_payable_OB" localSheetId="12">#REF!</definedName>
    <definedName name="Other_Tax_payable_OB" localSheetId="11">#REF!</definedName>
    <definedName name="Other_Tax_payable_OB" localSheetId="10">#REF!</definedName>
    <definedName name="Other_Tax_payable_OB" localSheetId="14">#REF!</definedName>
    <definedName name="Other_Tax_payable_OB" localSheetId="4">#REF!</definedName>
    <definedName name="Other_Tax_payable_OB" localSheetId="7">#REF!</definedName>
    <definedName name="Other_Tax_payable_OB" localSheetId="9">#REF!</definedName>
    <definedName name="Other_Tax_payable_OB">#REF!</definedName>
    <definedName name="OtherOperRevenue" localSheetId="6">[46]IS!#REF!</definedName>
    <definedName name="OtherOperRevenue" localSheetId="8">[46]IS!#REF!</definedName>
    <definedName name="OtherOperRevenue" localSheetId="15">[46]IS!#REF!</definedName>
    <definedName name="OtherOperRevenue" localSheetId="5">[46]IS!#REF!</definedName>
    <definedName name="OtherOperRevenue" localSheetId="13">[46]IS!#REF!</definedName>
    <definedName name="OtherOperRevenue" localSheetId="12">[46]IS!#REF!</definedName>
    <definedName name="OtherOperRevenue" localSheetId="11">[46]IS!#REF!</definedName>
    <definedName name="OtherOperRevenue" localSheetId="10">[46]IS!#REF!</definedName>
    <definedName name="OtherOperRevenue" localSheetId="14">[46]IS!#REF!</definedName>
    <definedName name="OtherOperRevenue" localSheetId="4">[46]IS!#REF!</definedName>
    <definedName name="OtherOperRevenue" localSheetId="7">[46]IS!#REF!</definedName>
    <definedName name="OtherOperRevenue" localSheetId="9">[46]IS!#REF!</definedName>
    <definedName name="OtherOperRevenue">[46]IS!#REF!</definedName>
    <definedName name="oxy" localSheetId="6">#REF!</definedName>
    <definedName name="oxy" localSheetId="8">#REF!</definedName>
    <definedName name="oxy" localSheetId="15">#REF!</definedName>
    <definedName name="oxy" localSheetId="5">#REF!</definedName>
    <definedName name="oxy" localSheetId="13">#REF!</definedName>
    <definedName name="oxy" localSheetId="12">#REF!</definedName>
    <definedName name="oxy" localSheetId="11">#REF!</definedName>
    <definedName name="oxy" localSheetId="10">#REF!</definedName>
    <definedName name="oxy" localSheetId="14">#REF!</definedName>
    <definedName name="oxy" localSheetId="4">#REF!</definedName>
    <definedName name="oxy" localSheetId="7">#REF!</definedName>
    <definedName name="oxy" localSheetId="9">#REF!</definedName>
    <definedName name="oxy">#REF!</definedName>
    <definedName name="p" localSheetId="6">#REF!</definedName>
    <definedName name="p" localSheetId="8">#REF!</definedName>
    <definedName name="p" localSheetId="15">#REF!</definedName>
    <definedName name="p" localSheetId="5">#REF!</definedName>
    <definedName name="p" localSheetId="13">#REF!</definedName>
    <definedName name="p" localSheetId="12">#REF!</definedName>
    <definedName name="p" localSheetId="11">#REF!</definedName>
    <definedName name="p" localSheetId="10">#REF!</definedName>
    <definedName name="p" localSheetId="14">#REF!</definedName>
    <definedName name="p" localSheetId="4">#REF!</definedName>
    <definedName name="p" localSheetId="7">#REF!</definedName>
    <definedName name="p" localSheetId="9">#REF!</definedName>
    <definedName name="p">#REF!</definedName>
    <definedName name="Payables_close" localSheetId="6">[46]BS!#REF!</definedName>
    <definedName name="Payables_close" localSheetId="8">[46]BS!#REF!</definedName>
    <definedName name="Payables_close" localSheetId="15">[46]BS!#REF!</definedName>
    <definedName name="Payables_close" localSheetId="5">[46]BS!#REF!</definedName>
    <definedName name="Payables_close" localSheetId="13">[46]BS!#REF!</definedName>
    <definedName name="Payables_close" localSheetId="12">[46]BS!#REF!</definedName>
    <definedName name="Payables_close" localSheetId="11">[46]BS!#REF!</definedName>
    <definedName name="Payables_close" localSheetId="10">[46]BS!#REF!</definedName>
    <definedName name="Payables_close" localSheetId="14">[46]BS!#REF!</definedName>
    <definedName name="Payables_close" localSheetId="4">[46]BS!#REF!</definedName>
    <definedName name="Payables_close" localSheetId="7">[46]BS!#REF!</definedName>
    <definedName name="Payables_close" localSheetId="9">[46]BS!#REF!</definedName>
    <definedName name="Payables_close">[46]BS!#REF!</definedName>
    <definedName name="Payables_open" localSheetId="6">[46]BS!#REF!</definedName>
    <definedName name="Payables_open" localSheetId="5">[46]BS!#REF!</definedName>
    <definedName name="Payables_open" localSheetId="4">[46]BS!#REF!</definedName>
    <definedName name="Payables_open" localSheetId="7">[46]BS!#REF!</definedName>
    <definedName name="Payables_open">[46]BS!#REF!</definedName>
    <definedName name="period">'[59]std tabel'!$C$4</definedName>
    <definedName name="Period_From">[81]параметры!$C$8</definedName>
    <definedName name="Period_To">[82]параметры!$E$11</definedName>
    <definedName name="Phito" localSheetId="6">#REF!</definedName>
    <definedName name="Phito" localSheetId="8">#REF!</definedName>
    <definedName name="Phito" localSheetId="15">#REF!</definedName>
    <definedName name="Phito" localSheetId="5">#REF!</definedName>
    <definedName name="Phito" localSheetId="13">#REF!</definedName>
    <definedName name="Phito" localSheetId="12">#REF!</definedName>
    <definedName name="Phito" localSheetId="11">#REF!</definedName>
    <definedName name="Phito" localSheetId="10">#REF!</definedName>
    <definedName name="Phito" localSheetId="14">#REF!</definedName>
    <definedName name="Phito" localSheetId="4">#REF!</definedName>
    <definedName name="Phito" localSheetId="7">#REF!</definedName>
    <definedName name="Phito" localSheetId="9">#REF!</definedName>
    <definedName name="Phito">#REF!</definedName>
    <definedName name="PL_M1" localSheetId="6">#REF!</definedName>
    <definedName name="PL_M1" localSheetId="8">#REF!</definedName>
    <definedName name="PL_M1" localSheetId="15">#REF!</definedName>
    <definedName name="PL_M1" localSheetId="5">#REF!</definedName>
    <definedName name="PL_M1" localSheetId="13">#REF!</definedName>
    <definedName name="PL_M1" localSheetId="12">#REF!</definedName>
    <definedName name="PL_M1" localSheetId="11">#REF!</definedName>
    <definedName name="PL_M1" localSheetId="10">#REF!</definedName>
    <definedName name="PL_M1" localSheetId="14">#REF!</definedName>
    <definedName name="PL_M1" localSheetId="4">#REF!</definedName>
    <definedName name="PL_M1" localSheetId="7">#REF!</definedName>
    <definedName name="PL_M1" localSheetId="9">#REF!</definedName>
    <definedName name="PL_M1">#REF!</definedName>
    <definedName name="Plans">[83]Планы!$A$3:$AB$127</definedName>
    <definedName name="PopDate">[32]SMSTemp!$B$7</definedName>
    <definedName name="Postage_AD" localSheetId="6">[84]D_Opex!#REF!</definedName>
    <definedName name="Postage_AD" localSheetId="8">[84]D_Opex!#REF!</definedName>
    <definedName name="Postage_AD" localSheetId="15">[84]D_Opex!#REF!</definedName>
    <definedName name="Postage_AD" localSheetId="5">[84]D_Opex!#REF!</definedName>
    <definedName name="Postage_AD" localSheetId="13">[84]D_Opex!#REF!</definedName>
    <definedName name="Postage_AD" localSheetId="12">[84]D_Opex!#REF!</definedName>
    <definedName name="Postage_AD" localSheetId="11">[84]D_Opex!#REF!</definedName>
    <definedName name="Postage_AD" localSheetId="10">[84]D_Opex!#REF!</definedName>
    <definedName name="Postage_AD" localSheetId="14">[84]D_Opex!#REF!</definedName>
    <definedName name="Postage_AD" localSheetId="4">[84]D_Opex!#REF!</definedName>
    <definedName name="Postage_AD" localSheetId="7">[84]D_Opex!#REF!</definedName>
    <definedName name="Postage_AD" localSheetId="9">[84]D_Opex!#REF!</definedName>
    <definedName name="Postage_AD">[84]D_Opex!#REF!</definedName>
    <definedName name="Postage_CD" localSheetId="6">[84]D_Opex!#REF!</definedName>
    <definedName name="Postage_CD" localSheetId="5">[84]D_Opex!#REF!</definedName>
    <definedName name="Postage_CD" localSheetId="4">[84]D_Opex!#REF!</definedName>
    <definedName name="Postage_CD" localSheetId="7">[84]D_Opex!#REF!</definedName>
    <definedName name="Postage_CD">[84]D_Opex!#REF!</definedName>
    <definedName name="Postage_FD" localSheetId="6">[84]D_Opex!#REF!</definedName>
    <definedName name="Postage_FD" localSheetId="5">[84]D_Opex!#REF!</definedName>
    <definedName name="Postage_FD" localSheetId="4">[84]D_Opex!#REF!</definedName>
    <definedName name="Postage_FD" localSheetId="7">[84]D_Opex!#REF!</definedName>
    <definedName name="Postage_FD">[84]D_Opex!#REF!</definedName>
    <definedName name="Postage_Free" localSheetId="6">[84]D_Opex!#REF!</definedName>
    <definedName name="Postage_Free" localSheetId="5">[84]D_Opex!#REF!</definedName>
    <definedName name="Postage_Free" localSheetId="4">[84]D_Opex!#REF!</definedName>
    <definedName name="Postage_Free" localSheetId="7">[84]D_Opex!#REF!</definedName>
    <definedName name="Postage_Free">[84]D_Opex!#REF!</definedName>
    <definedName name="Postage_PR" localSheetId="6">[84]D_Opex!#REF!</definedName>
    <definedName name="Postage_PR" localSheetId="5">[84]D_Opex!#REF!</definedName>
    <definedName name="Postage_PR" localSheetId="4">[84]D_Opex!#REF!</definedName>
    <definedName name="Postage_PR" localSheetId="7">[84]D_Opex!#REF!</definedName>
    <definedName name="Postage_PR">[84]D_Opex!#REF!</definedName>
    <definedName name="Postage_TD" localSheetId="6">[84]D_Opex!#REF!</definedName>
    <definedName name="Postage_TD" localSheetId="5">[84]D_Opex!#REF!</definedName>
    <definedName name="Postage_TD" localSheetId="4">[84]D_Opex!#REF!</definedName>
    <definedName name="Postage_TD" localSheetId="7">[84]D_Opex!#REF!</definedName>
    <definedName name="Postage_TD">[84]D_Opex!#REF!</definedName>
    <definedName name="POURED">'[4]CamKum Prod'!$H$28</definedName>
    <definedName name="pr">[85]Anlagevermögen!$A$1:$Z$29</definedName>
    <definedName name="PrepBy">[32]SMSTemp!$B$6</definedName>
    <definedName name="price" localSheetId="6">#REF!</definedName>
    <definedName name="price" localSheetId="8">#REF!</definedName>
    <definedName name="price" localSheetId="15">#REF!</definedName>
    <definedName name="price" localSheetId="5">#REF!</definedName>
    <definedName name="price" localSheetId="13">#REF!</definedName>
    <definedName name="price" localSheetId="12">#REF!</definedName>
    <definedName name="price" localSheetId="11">#REF!</definedName>
    <definedName name="price" localSheetId="10">#REF!</definedName>
    <definedName name="price" localSheetId="14">#REF!</definedName>
    <definedName name="price" localSheetId="4">#REF!</definedName>
    <definedName name="price" localSheetId="7">#REF!</definedName>
    <definedName name="price" localSheetId="9">#REF!</definedName>
    <definedName name="price">#REF!</definedName>
    <definedName name="printa" localSheetId="6">#REF!</definedName>
    <definedName name="printa" localSheetId="8">#REF!</definedName>
    <definedName name="printa" localSheetId="15">#REF!</definedName>
    <definedName name="printa" localSheetId="5">#REF!</definedName>
    <definedName name="printa" localSheetId="13">#REF!</definedName>
    <definedName name="printa" localSheetId="12">#REF!</definedName>
    <definedName name="printa" localSheetId="11">#REF!</definedName>
    <definedName name="printa" localSheetId="10">#REF!</definedName>
    <definedName name="printa" localSheetId="14">#REF!</definedName>
    <definedName name="printa" localSheetId="4">#REF!</definedName>
    <definedName name="printa" localSheetId="7">#REF!</definedName>
    <definedName name="printa" localSheetId="9">#REF!</definedName>
    <definedName name="printa">#REF!</definedName>
    <definedName name="printb" localSheetId="6">#REF!</definedName>
    <definedName name="printb" localSheetId="8">#REF!</definedName>
    <definedName name="printb" localSheetId="15">#REF!</definedName>
    <definedName name="printb" localSheetId="5">#REF!</definedName>
    <definedName name="printb" localSheetId="13">#REF!</definedName>
    <definedName name="printb" localSheetId="12">#REF!</definedName>
    <definedName name="printb" localSheetId="11">#REF!</definedName>
    <definedName name="printb" localSheetId="10">#REF!</definedName>
    <definedName name="printb" localSheetId="14">#REF!</definedName>
    <definedName name="printb" localSheetId="4">#REF!</definedName>
    <definedName name="printb" localSheetId="7">#REF!</definedName>
    <definedName name="printb" localSheetId="9">#REF!</definedName>
    <definedName name="printb">#REF!</definedName>
    <definedName name="printc" localSheetId="6">#REF!</definedName>
    <definedName name="printc" localSheetId="8">#REF!</definedName>
    <definedName name="printc" localSheetId="15">#REF!</definedName>
    <definedName name="printc" localSheetId="5">#REF!</definedName>
    <definedName name="printc" localSheetId="13">#REF!</definedName>
    <definedName name="printc" localSheetId="12">#REF!</definedName>
    <definedName name="printc" localSheetId="11">#REF!</definedName>
    <definedName name="printc" localSheetId="10">#REF!</definedName>
    <definedName name="printc" localSheetId="14">#REF!</definedName>
    <definedName name="printc" localSheetId="4">#REF!</definedName>
    <definedName name="printc" localSheetId="7">#REF!</definedName>
    <definedName name="printc" localSheetId="9">#REF!</definedName>
    <definedName name="printc">#REF!</definedName>
    <definedName name="printk" localSheetId="6">#REF!</definedName>
    <definedName name="printk" localSheetId="8">#REF!</definedName>
    <definedName name="printk" localSheetId="15">#REF!</definedName>
    <definedName name="printk" localSheetId="5">#REF!</definedName>
    <definedName name="printk" localSheetId="13">#REF!</definedName>
    <definedName name="printk" localSheetId="12">#REF!</definedName>
    <definedName name="printk" localSheetId="11">#REF!</definedName>
    <definedName name="printk" localSheetId="10">#REF!</definedName>
    <definedName name="printk" localSheetId="14">#REF!</definedName>
    <definedName name="printk" localSheetId="4">#REF!</definedName>
    <definedName name="printk" localSheetId="7">#REF!</definedName>
    <definedName name="printk" localSheetId="9">#REF!</definedName>
    <definedName name="printk">#REF!</definedName>
    <definedName name="priop" localSheetId="6">#REF!</definedName>
    <definedName name="priop" localSheetId="8">#REF!</definedName>
    <definedName name="priop" localSheetId="15">#REF!</definedName>
    <definedName name="priop" localSheetId="5">#REF!</definedName>
    <definedName name="priop" localSheetId="13">#REF!</definedName>
    <definedName name="priop" localSheetId="12">#REF!</definedName>
    <definedName name="priop" localSheetId="11">#REF!</definedName>
    <definedName name="priop" localSheetId="10">#REF!</definedName>
    <definedName name="priop" localSheetId="14">#REF!</definedName>
    <definedName name="priop" localSheetId="4">#REF!</definedName>
    <definedName name="priop" localSheetId="7">#REF!</definedName>
    <definedName name="priop" localSheetId="9">#REF!</definedName>
    <definedName name="priop">#REF!</definedName>
    <definedName name="Prior" localSheetId="6">#REF!</definedName>
    <definedName name="Prior" localSheetId="8">#REF!</definedName>
    <definedName name="Prior" localSheetId="15">#REF!</definedName>
    <definedName name="Prior" localSheetId="5">#REF!</definedName>
    <definedName name="Prior" localSheetId="13">#REF!</definedName>
    <definedName name="Prior" localSheetId="12">#REF!</definedName>
    <definedName name="Prior" localSheetId="11">#REF!</definedName>
    <definedName name="Prior" localSheetId="10">#REF!</definedName>
    <definedName name="Prior" localSheetId="14">#REF!</definedName>
    <definedName name="Prior" localSheetId="4">#REF!</definedName>
    <definedName name="Prior" localSheetId="7">#REF!</definedName>
    <definedName name="Prior" localSheetId="9">#REF!</definedName>
    <definedName name="Prior">#REF!</definedName>
    <definedName name="prior_month">[80]Summary!$D$12</definedName>
    <definedName name="PY_Accounts_Receivable" localSheetId="6">#REF!</definedName>
    <definedName name="PY_Accounts_Receivable" localSheetId="8">#REF!</definedName>
    <definedName name="PY_Accounts_Receivable" localSheetId="15">#REF!</definedName>
    <definedName name="PY_Accounts_Receivable" localSheetId="5">#REF!</definedName>
    <definedName name="PY_Accounts_Receivable" localSheetId="13">#REF!</definedName>
    <definedName name="PY_Accounts_Receivable" localSheetId="12">#REF!</definedName>
    <definedName name="PY_Accounts_Receivable" localSheetId="11">#REF!</definedName>
    <definedName name="PY_Accounts_Receivable" localSheetId="10">#REF!</definedName>
    <definedName name="PY_Accounts_Receivable" localSheetId="14">#REF!</definedName>
    <definedName name="PY_Accounts_Receivable" localSheetId="4">#REF!</definedName>
    <definedName name="PY_Accounts_Receivable" localSheetId="7">#REF!</definedName>
    <definedName name="PY_Accounts_Receivable" localSheetId="9">#REF!</definedName>
    <definedName name="PY_Accounts_Receivable">#REF!</definedName>
    <definedName name="PY_Administration" localSheetId="6">'[51]Income Statement'!#REF!</definedName>
    <definedName name="PY_Administration" localSheetId="8">'[51]Income Statement'!#REF!</definedName>
    <definedName name="PY_Administration" localSheetId="15">'[51]Income Statement'!#REF!</definedName>
    <definedName name="PY_Administration" localSheetId="5">'[51]Income Statement'!#REF!</definedName>
    <definedName name="PY_Administration" localSheetId="13">'[51]Income Statement'!#REF!</definedName>
    <definedName name="PY_Administration" localSheetId="12">'[51]Income Statement'!#REF!</definedName>
    <definedName name="PY_Administration" localSheetId="11">'[51]Income Statement'!#REF!</definedName>
    <definedName name="PY_Administration" localSheetId="10">'[51]Income Statement'!#REF!</definedName>
    <definedName name="PY_Administration" localSheetId="14">'[51]Income Statement'!#REF!</definedName>
    <definedName name="PY_Administration" localSheetId="4">'[51]Income Statement'!#REF!</definedName>
    <definedName name="PY_Administration" localSheetId="7">'[51]Income Statement'!#REF!</definedName>
    <definedName name="PY_Administration" localSheetId="9">'[51]Income Statement'!#REF!</definedName>
    <definedName name="PY_Administration">'[51]Income Statement'!#REF!</definedName>
    <definedName name="PY_Cash" localSheetId="6">#REF!</definedName>
    <definedName name="PY_Cash" localSheetId="8">#REF!</definedName>
    <definedName name="PY_Cash" localSheetId="15">#REF!</definedName>
    <definedName name="PY_Cash" localSheetId="5">#REF!</definedName>
    <definedName name="PY_Cash" localSheetId="13">#REF!</definedName>
    <definedName name="PY_Cash" localSheetId="12">#REF!</definedName>
    <definedName name="PY_Cash" localSheetId="11">#REF!</definedName>
    <definedName name="PY_Cash" localSheetId="10">#REF!</definedName>
    <definedName name="PY_Cash" localSheetId="14">#REF!</definedName>
    <definedName name="PY_Cash" localSheetId="4">#REF!</definedName>
    <definedName name="PY_Cash" localSheetId="7">#REF!</definedName>
    <definedName name="PY_Cash" localSheetId="9">#REF!</definedName>
    <definedName name="PY_Cash">#REF!</definedName>
    <definedName name="PY_Common_Equity" localSheetId="6">#REF!</definedName>
    <definedName name="PY_Common_Equity" localSheetId="8">#REF!</definedName>
    <definedName name="PY_Common_Equity" localSheetId="15">#REF!</definedName>
    <definedName name="PY_Common_Equity" localSheetId="5">#REF!</definedName>
    <definedName name="PY_Common_Equity" localSheetId="13">#REF!</definedName>
    <definedName name="PY_Common_Equity" localSheetId="12">#REF!</definedName>
    <definedName name="PY_Common_Equity" localSheetId="11">#REF!</definedName>
    <definedName name="PY_Common_Equity" localSheetId="10">#REF!</definedName>
    <definedName name="PY_Common_Equity" localSheetId="14">#REF!</definedName>
    <definedName name="PY_Common_Equity" localSheetId="4">#REF!</definedName>
    <definedName name="PY_Common_Equity" localSheetId="7">#REF!</definedName>
    <definedName name="PY_Common_Equity" localSheetId="9">#REF!</definedName>
    <definedName name="PY_Common_Equity">#REF!</definedName>
    <definedName name="PY_Cost_of_Sales" localSheetId="6">#REF!</definedName>
    <definedName name="PY_Cost_of_Sales" localSheetId="8">#REF!</definedName>
    <definedName name="PY_Cost_of_Sales" localSheetId="15">#REF!</definedName>
    <definedName name="PY_Cost_of_Sales" localSheetId="5">#REF!</definedName>
    <definedName name="PY_Cost_of_Sales" localSheetId="13">#REF!</definedName>
    <definedName name="PY_Cost_of_Sales" localSheetId="12">#REF!</definedName>
    <definedName name="PY_Cost_of_Sales" localSheetId="11">#REF!</definedName>
    <definedName name="PY_Cost_of_Sales" localSheetId="10">#REF!</definedName>
    <definedName name="PY_Cost_of_Sales" localSheetId="14">#REF!</definedName>
    <definedName name="PY_Cost_of_Sales" localSheetId="4">#REF!</definedName>
    <definedName name="PY_Cost_of_Sales" localSheetId="7">#REF!</definedName>
    <definedName name="PY_Cost_of_Sales" localSheetId="9">#REF!</definedName>
    <definedName name="PY_Cost_of_Sales">#REF!</definedName>
    <definedName name="PY_Current_Liabilities" localSheetId="6">#REF!</definedName>
    <definedName name="PY_Current_Liabilities" localSheetId="8">#REF!</definedName>
    <definedName name="PY_Current_Liabilities" localSheetId="15">#REF!</definedName>
    <definedName name="PY_Current_Liabilities" localSheetId="5">#REF!</definedName>
    <definedName name="PY_Current_Liabilities" localSheetId="13">#REF!</definedName>
    <definedName name="PY_Current_Liabilities" localSheetId="12">#REF!</definedName>
    <definedName name="PY_Current_Liabilities" localSheetId="11">#REF!</definedName>
    <definedName name="PY_Current_Liabilities" localSheetId="10">#REF!</definedName>
    <definedName name="PY_Current_Liabilities" localSheetId="14">#REF!</definedName>
    <definedName name="PY_Current_Liabilities" localSheetId="4">#REF!</definedName>
    <definedName name="PY_Current_Liabilities" localSheetId="7">#REF!</definedName>
    <definedName name="PY_Current_Liabilities" localSheetId="9">#REF!</definedName>
    <definedName name="PY_Current_Liabilities">#REF!</definedName>
    <definedName name="PY_Depreciation" localSheetId="6">#REF!</definedName>
    <definedName name="PY_Depreciation" localSheetId="8">#REF!</definedName>
    <definedName name="PY_Depreciation" localSheetId="15">#REF!</definedName>
    <definedName name="PY_Depreciation" localSheetId="5">#REF!</definedName>
    <definedName name="PY_Depreciation" localSheetId="13">#REF!</definedName>
    <definedName name="PY_Depreciation" localSheetId="12">#REF!</definedName>
    <definedName name="PY_Depreciation" localSheetId="11">#REF!</definedName>
    <definedName name="PY_Depreciation" localSheetId="10">#REF!</definedName>
    <definedName name="PY_Depreciation" localSheetId="14">#REF!</definedName>
    <definedName name="PY_Depreciation" localSheetId="4">#REF!</definedName>
    <definedName name="PY_Depreciation" localSheetId="7">#REF!</definedName>
    <definedName name="PY_Depreciation" localSheetId="9">#REF!</definedName>
    <definedName name="PY_Depreciation">#REF!</definedName>
    <definedName name="PY_Gross_Profit" localSheetId="6">#REF!</definedName>
    <definedName name="PY_Gross_Profit" localSheetId="8">#REF!</definedName>
    <definedName name="PY_Gross_Profit" localSheetId="15">#REF!</definedName>
    <definedName name="PY_Gross_Profit" localSheetId="5">#REF!</definedName>
    <definedName name="PY_Gross_Profit" localSheetId="13">#REF!</definedName>
    <definedName name="PY_Gross_Profit" localSheetId="12">#REF!</definedName>
    <definedName name="PY_Gross_Profit" localSheetId="11">#REF!</definedName>
    <definedName name="PY_Gross_Profit" localSheetId="10">#REF!</definedName>
    <definedName name="PY_Gross_Profit" localSheetId="14">#REF!</definedName>
    <definedName name="PY_Gross_Profit" localSheetId="4">#REF!</definedName>
    <definedName name="PY_Gross_Profit" localSheetId="7">#REF!</definedName>
    <definedName name="PY_Gross_Profit" localSheetId="9">#REF!</definedName>
    <definedName name="PY_Gross_Profit">#REF!</definedName>
    <definedName name="PY_Inc_Bef_Tax" localSheetId="6">#REF!</definedName>
    <definedName name="PY_Inc_Bef_Tax" localSheetId="8">#REF!</definedName>
    <definedName name="PY_Inc_Bef_Tax" localSheetId="15">#REF!</definedName>
    <definedName name="PY_Inc_Bef_Tax" localSheetId="5">#REF!</definedName>
    <definedName name="PY_Inc_Bef_Tax" localSheetId="13">#REF!</definedName>
    <definedName name="PY_Inc_Bef_Tax" localSheetId="12">#REF!</definedName>
    <definedName name="PY_Inc_Bef_Tax" localSheetId="11">#REF!</definedName>
    <definedName name="PY_Inc_Bef_Tax" localSheetId="10">#REF!</definedName>
    <definedName name="PY_Inc_Bef_Tax" localSheetId="14">#REF!</definedName>
    <definedName name="PY_Inc_Bef_Tax" localSheetId="4">#REF!</definedName>
    <definedName name="PY_Inc_Bef_Tax" localSheetId="7">#REF!</definedName>
    <definedName name="PY_Inc_Bef_Tax" localSheetId="9">#REF!</definedName>
    <definedName name="PY_Inc_Bef_Tax">#REF!</definedName>
    <definedName name="PY_Intangible_Assets" localSheetId="6">#REF!</definedName>
    <definedName name="PY_Intangible_Assets" localSheetId="8">#REF!</definedName>
    <definedName name="PY_Intangible_Assets" localSheetId="15">#REF!</definedName>
    <definedName name="PY_Intangible_Assets" localSheetId="5">#REF!</definedName>
    <definedName name="PY_Intangible_Assets" localSheetId="13">#REF!</definedName>
    <definedName name="PY_Intangible_Assets" localSheetId="12">#REF!</definedName>
    <definedName name="PY_Intangible_Assets" localSheetId="11">#REF!</definedName>
    <definedName name="PY_Intangible_Assets" localSheetId="10">#REF!</definedName>
    <definedName name="PY_Intangible_Assets" localSheetId="14">#REF!</definedName>
    <definedName name="PY_Intangible_Assets" localSheetId="4">#REF!</definedName>
    <definedName name="PY_Intangible_Assets" localSheetId="7">#REF!</definedName>
    <definedName name="PY_Intangible_Assets" localSheetId="9">#REF!</definedName>
    <definedName name="PY_Intangible_Assets">#REF!</definedName>
    <definedName name="PY_Interest_Expense" localSheetId="6">#REF!</definedName>
    <definedName name="PY_Interest_Expense" localSheetId="8">#REF!</definedName>
    <definedName name="PY_Interest_Expense" localSheetId="15">#REF!</definedName>
    <definedName name="PY_Interest_Expense" localSheetId="5">#REF!</definedName>
    <definedName name="PY_Interest_Expense" localSheetId="13">#REF!</definedName>
    <definedName name="PY_Interest_Expense" localSheetId="12">#REF!</definedName>
    <definedName name="PY_Interest_Expense" localSheetId="11">#REF!</definedName>
    <definedName name="PY_Interest_Expense" localSheetId="10">#REF!</definedName>
    <definedName name="PY_Interest_Expense" localSheetId="14">#REF!</definedName>
    <definedName name="PY_Interest_Expense" localSheetId="4">#REF!</definedName>
    <definedName name="PY_Interest_Expense" localSheetId="7">#REF!</definedName>
    <definedName name="PY_Interest_Expense" localSheetId="9">#REF!</definedName>
    <definedName name="PY_Interest_Expense">#REF!</definedName>
    <definedName name="PY_Inventory" localSheetId="6">#REF!</definedName>
    <definedName name="PY_Inventory" localSheetId="8">#REF!</definedName>
    <definedName name="PY_Inventory" localSheetId="15">#REF!</definedName>
    <definedName name="PY_Inventory" localSheetId="5">#REF!</definedName>
    <definedName name="PY_Inventory" localSheetId="13">#REF!</definedName>
    <definedName name="PY_Inventory" localSheetId="12">#REF!</definedName>
    <definedName name="PY_Inventory" localSheetId="11">#REF!</definedName>
    <definedName name="PY_Inventory" localSheetId="10">#REF!</definedName>
    <definedName name="PY_Inventory" localSheetId="14">#REF!</definedName>
    <definedName name="PY_Inventory" localSheetId="4">#REF!</definedName>
    <definedName name="PY_Inventory" localSheetId="7">#REF!</definedName>
    <definedName name="PY_Inventory" localSheetId="9">#REF!</definedName>
    <definedName name="PY_Inventory">#REF!</definedName>
    <definedName name="PY_LIABIL_EQUITY" localSheetId="6">#REF!</definedName>
    <definedName name="PY_LIABIL_EQUITY" localSheetId="8">#REF!</definedName>
    <definedName name="PY_LIABIL_EQUITY" localSheetId="15">#REF!</definedName>
    <definedName name="PY_LIABIL_EQUITY" localSheetId="5">#REF!</definedName>
    <definedName name="PY_LIABIL_EQUITY" localSheetId="13">#REF!</definedName>
    <definedName name="PY_LIABIL_EQUITY" localSheetId="12">#REF!</definedName>
    <definedName name="PY_LIABIL_EQUITY" localSheetId="11">#REF!</definedName>
    <definedName name="PY_LIABIL_EQUITY" localSheetId="10">#REF!</definedName>
    <definedName name="PY_LIABIL_EQUITY" localSheetId="14">#REF!</definedName>
    <definedName name="PY_LIABIL_EQUITY" localSheetId="4">#REF!</definedName>
    <definedName name="PY_LIABIL_EQUITY" localSheetId="7">#REF!</definedName>
    <definedName name="PY_LIABIL_EQUITY" localSheetId="9">#REF!</definedName>
    <definedName name="PY_LIABIL_EQUITY">#REF!</definedName>
    <definedName name="PY_LT_Debt" localSheetId="6">#REF!</definedName>
    <definedName name="PY_LT_Debt" localSheetId="8">#REF!</definedName>
    <definedName name="PY_LT_Debt" localSheetId="15">#REF!</definedName>
    <definedName name="PY_LT_Debt" localSheetId="5">#REF!</definedName>
    <definedName name="PY_LT_Debt" localSheetId="13">#REF!</definedName>
    <definedName name="PY_LT_Debt" localSheetId="12">#REF!</definedName>
    <definedName name="PY_LT_Debt" localSheetId="11">#REF!</definedName>
    <definedName name="PY_LT_Debt" localSheetId="10">#REF!</definedName>
    <definedName name="PY_LT_Debt" localSheetId="14">#REF!</definedName>
    <definedName name="PY_LT_Debt" localSheetId="4">#REF!</definedName>
    <definedName name="PY_LT_Debt" localSheetId="7">#REF!</definedName>
    <definedName name="PY_LT_Debt" localSheetId="9">#REF!</definedName>
    <definedName name="PY_LT_Debt">#REF!</definedName>
    <definedName name="PY_Market_Value_of_Equity" localSheetId="6">#REF!</definedName>
    <definedName name="PY_Market_Value_of_Equity" localSheetId="8">#REF!</definedName>
    <definedName name="PY_Market_Value_of_Equity" localSheetId="15">#REF!</definedName>
    <definedName name="PY_Market_Value_of_Equity" localSheetId="5">#REF!</definedName>
    <definedName name="PY_Market_Value_of_Equity" localSheetId="13">#REF!</definedName>
    <definedName name="PY_Market_Value_of_Equity" localSheetId="12">#REF!</definedName>
    <definedName name="PY_Market_Value_of_Equity" localSheetId="11">#REF!</definedName>
    <definedName name="PY_Market_Value_of_Equity" localSheetId="10">#REF!</definedName>
    <definedName name="PY_Market_Value_of_Equity" localSheetId="14">#REF!</definedName>
    <definedName name="PY_Market_Value_of_Equity" localSheetId="4">#REF!</definedName>
    <definedName name="PY_Market_Value_of_Equity" localSheetId="7">#REF!</definedName>
    <definedName name="PY_Market_Value_of_Equity" localSheetId="9">#REF!</definedName>
    <definedName name="PY_Market_Value_of_Equity">#REF!</definedName>
    <definedName name="PY_Marketable_Sec" localSheetId="6">#REF!</definedName>
    <definedName name="PY_Marketable_Sec" localSheetId="8">#REF!</definedName>
    <definedName name="PY_Marketable_Sec" localSheetId="15">#REF!</definedName>
    <definedName name="PY_Marketable_Sec" localSheetId="5">#REF!</definedName>
    <definedName name="PY_Marketable_Sec" localSheetId="13">#REF!</definedName>
    <definedName name="PY_Marketable_Sec" localSheetId="12">#REF!</definedName>
    <definedName name="PY_Marketable_Sec" localSheetId="11">#REF!</definedName>
    <definedName name="PY_Marketable_Sec" localSheetId="10">#REF!</definedName>
    <definedName name="PY_Marketable_Sec" localSheetId="14">#REF!</definedName>
    <definedName name="PY_Marketable_Sec" localSheetId="4">#REF!</definedName>
    <definedName name="PY_Marketable_Sec" localSheetId="7">#REF!</definedName>
    <definedName name="PY_Marketable_Sec" localSheetId="9">#REF!</definedName>
    <definedName name="PY_Marketable_Sec">#REF!</definedName>
    <definedName name="PY_NET_PROFIT" localSheetId="6">#REF!</definedName>
    <definedName name="PY_NET_PROFIT" localSheetId="8">#REF!</definedName>
    <definedName name="PY_NET_PROFIT" localSheetId="15">#REF!</definedName>
    <definedName name="PY_NET_PROFIT" localSheetId="5">#REF!</definedName>
    <definedName name="PY_NET_PROFIT" localSheetId="13">#REF!</definedName>
    <definedName name="PY_NET_PROFIT" localSheetId="12">#REF!</definedName>
    <definedName name="PY_NET_PROFIT" localSheetId="11">#REF!</definedName>
    <definedName name="PY_NET_PROFIT" localSheetId="10">#REF!</definedName>
    <definedName name="PY_NET_PROFIT" localSheetId="14">#REF!</definedName>
    <definedName name="PY_NET_PROFIT" localSheetId="4">#REF!</definedName>
    <definedName name="PY_NET_PROFIT" localSheetId="7">#REF!</definedName>
    <definedName name="PY_NET_PROFIT" localSheetId="9">#REF!</definedName>
    <definedName name="PY_NET_PROFIT">#REF!</definedName>
    <definedName name="PY_Net_Revenue" localSheetId="6">#REF!</definedName>
    <definedName name="PY_Net_Revenue" localSheetId="8">#REF!</definedName>
    <definedName name="PY_Net_Revenue" localSheetId="15">#REF!</definedName>
    <definedName name="PY_Net_Revenue" localSheetId="5">#REF!</definedName>
    <definedName name="PY_Net_Revenue" localSheetId="13">#REF!</definedName>
    <definedName name="PY_Net_Revenue" localSheetId="12">#REF!</definedName>
    <definedName name="PY_Net_Revenue" localSheetId="11">#REF!</definedName>
    <definedName name="PY_Net_Revenue" localSheetId="10">#REF!</definedName>
    <definedName name="PY_Net_Revenue" localSheetId="14">#REF!</definedName>
    <definedName name="PY_Net_Revenue" localSheetId="4">#REF!</definedName>
    <definedName name="PY_Net_Revenue" localSheetId="7">#REF!</definedName>
    <definedName name="PY_Net_Revenue" localSheetId="9">#REF!</definedName>
    <definedName name="PY_Net_Revenue">#REF!</definedName>
    <definedName name="PY_Operating_Inc" localSheetId="6">#REF!</definedName>
    <definedName name="PY_Operating_Inc" localSheetId="8">#REF!</definedName>
    <definedName name="PY_Operating_Inc" localSheetId="15">#REF!</definedName>
    <definedName name="PY_Operating_Inc" localSheetId="5">#REF!</definedName>
    <definedName name="PY_Operating_Inc" localSheetId="13">#REF!</definedName>
    <definedName name="PY_Operating_Inc" localSheetId="12">#REF!</definedName>
    <definedName name="PY_Operating_Inc" localSheetId="11">#REF!</definedName>
    <definedName name="PY_Operating_Inc" localSheetId="10">#REF!</definedName>
    <definedName name="PY_Operating_Inc" localSheetId="14">#REF!</definedName>
    <definedName name="PY_Operating_Inc" localSheetId="4">#REF!</definedName>
    <definedName name="PY_Operating_Inc" localSheetId="7">#REF!</definedName>
    <definedName name="PY_Operating_Inc" localSheetId="9">#REF!</definedName>
    <definedName name="PY_Operating_Inc">#REF!</definedName>
    <definedName name="PY_Operating_Income" localSheetId="6">#REF!</definedName>
    <definedName name="PY_Operating_Income" localSheetId="8">#REF!</definedName>
    <definedName name="PY_Operating_Income" localSheetId="15">#REF!</definedName>
    <definedName name="PY_Operating_Income" localSheetId="5">#REF!</definedName>
    <definedName name="PY_Operating_Income" localSheetId="13">#REF!</definedName>
    <definedName name="PY_Operating_Income" localSheetId="12">#REF!</definedName>
    <definedName name="PY_Operating_Income" localSheetId="11">#REF!</definedName>
    <definedName name="PY_Operating_Income" localSheetId="10">#REF!</definedName>
    <definedName name="PY_Operating_Income" localSheetId="14">#REF!</definedName>
    <definedName name="PY_Operating_Income" localSheetId="4">#REF!</definedName>
    <definedName name="PY_Operating_Income" localSheetId="7">#REF!</definedName>
    <definedName name="PY_Operating_Income" localSheetId="9">#REF!</definedName>
    <definedName name="PY_Operating_Income">#REF!</definedName>
    <definedName name="PY_Other_Curr_Assets" localSheetId="6">#REF!</definedName>
    <definedName name="PY_Other_Curr_Assets" localSheetId="8">#REF!</definedName>
    <definedName name="PY_Other_Curr_Assets" localSheetId="15">#REF!</definedName>
    <definedName name="PY_Other_Curr_Assets" localSheetId="5">#REF!</definedName>
    <definedName name="PY_Other_Curr_Assets" localSheetId="13">#REF!</definedName>
    <definedName name="PY_Other_Curr_Assets" localSheetId="12">#REF!</definedName>
    <definedName name="PY_Other_Curr_Assets" localSheetId="11">#REF!</definedName>
    <definedName name="PY_Other_Curr_Assets" localSheetId="10">#REF!</definedName>
    <definedName name="PY_Other_Curr_Assets" localSheetId="14">#REF!</definedName>
    <definedName name="PY_Other_Curr_Assets" localSheetId="4">#REF!</definedName>
    <definedName name="PY_Other_Curr_Assets" localSheetId="7">#REF!</definedName>
    <definedName name="PY_Other_Curr_Assets" localSheetId="9">#REF!</definedName>
    <definedName name="PY_Other_Curr_Assets">#REF!</definedName>
    <definedName name="PY_Other_Exp" localSheetId="6">'[51]Income Statement'!#REF!</definedName>
    <definedName name="PY_Other_Exp" localSheetId="8">'[51]Income Statement'!#REF!</definedName>
    <definedName name="PY_Other_Exp" localSheetId="15">'[51]Income Statement'!#REF!</definedName>
    <definedName name="PY_Other_Exp" localSheetId="5">'[51]Income Statement'!#REF!</definedName>
    <definedName name="PY_Other_Exp" localSheetId="13">'[51]Income Statement'!#REF!</definedName>
    <definedName name="PY_Other_Exp" localSheetId="12">'[51]Income Statement'!#REF!</definedName>
    <definedName name="PY_Other_Exp" localSheetId="11">'[51]Income Statement'!#REF!</definedName>
    <definedName name="PY_Other_Exp" localSheetId="10">'[51]Income Statement'!#REF!</definedName>
    <definedName name="PY_Other_Exp" localSheetId="14">'[51]Income Statement'!#REF!</definedName>
    <definedName name="PY_Other_Exp" localSheetId="4">'[51]Income Statement'!#REF!</definedName>
    <definedName name="PY_Other_Exp" localSheetId="7">'[51]Income Statement'!#REF!</definedName>
    <definedName name="PY_Other_Exp" localSheetId="9">'[51]Income Statement'!#REF!</definedName>
    <definedName name="PY_Other_Exp">'[51]Income Statement'!#REF!</definedName>
    <definedName name="PY_Other_LT_Assets" localSheetId="6">#REF!</definedName>
    <definedName name="PY_Other_LT_Assets" localSheetId="8">#REF!</definedName>
    <definedName name="PY_Other_LT_Assets" localSheetId="15">#REF!</definedName>
    <definedName name="PY_Other_LT_Assets" localSheetId="5">#REF!</definedName>
    <definedName name="PY_Other_LT_Assets" localSheetId="13">#REF!</definedName>
    <definedName name="PY_Other_LT_Assets" localSheetId="12">#REF!</definedName>
    <definedName name="PY_Other_LT_Assets" localSheetId="11">#REF!</definedName>
    <definedName name="PY_Other_LT_Assets" localSheetId="10">#REF!</definedName>
    <definedName name="PY_Other_LT_Assets" localSheetId="14">#REF!</definedName>
    <definedName name="PY_Other_LT_Assets" localSheetId="4">#REF!</definedName>
    <definedName name="PY_Other_LT_Assets" localSheetId="7">#REF!</definedName>
    <definedName name="PY_Other_LT_Assets" localSheetId="9">#REF!</definedName>
    <definedName name="PY_Other_LT_Assets">#REF!</definedName>
    <definedName name="PY_Other_LT_Liabilities" localSheetId="6">#REF!</definedName>
    <definedName name="PY_Other_LT_Liabilities" localSheetId="8">#REF!</definedName>
    <definedName name="PY_Other_LT_Liabilities" localSheetId="15">#REF!</definedName>
    <definedName name="PY_Other_LT_Liabilities" localSheetId="5">#REF!</definedName>
    <definedName name="PY_Other_LT_Liabilities" localSheetId="13">#REF!</definedName>
    <definedName name="PY_Other_LT_Liabilities" localSheetId="12">#REF!</definedName>
    <definedName name="PY_Other_LT_Liabilities" localSheetId="11">#REF!</definedName>
    <definedName name="PY_Other_LT_Liabilities" localSheetId="10">#REF!</definedName>
    <definedName name="PY_Other_LT_Liabilities" localSheetId="14">#REF!</definedName>
    <definedName name="PY_Other_LT_Liabilities" localSheetId="4">#REF!</definedName>
    <definedName name="PY_Other_LT_Liabilities" localSheetId="7">#REF!</definedName>
    <definedName name="PY_Other_LT_Liabilities" localSheetId="9">#REF!</definedName>
    <definedName name="PY_Other_LT_Liabilities">#REF!</definedName>
    <definedName name="PY_Preferred_Stock" localSheetId="6">#REF!</definedName>
    <definedName name="PY_Preferred_Stock" localSheetId="8">#REF!</definedName>
    <definedName name="PY_Preferred_Stock" localSheetId="15">#REF!</definedName>
    <definedName name="PY_Preferred_Stock" localSheetId="5">#REF!</definedName>
    <definedName name="PY_Preferred_Stock" localSheetId="13">#REF!</definedName>
    <definedName name="PY_Preferred_Stock" localSheetId="12">#REF!</definedName>
    <definedName name="PY_Preferred_Stock" localSheetId="11">#REF!</definedName>
    <definedName name="PY_Preferred_Stock" localSheetId="10">#REF!</definedName>
    <definedName name="PY_Preferred_Stock" localSheetId="14">#REF!</definedName>
    <definedName name="PY_Preferred_Stock" localSheetId="4">#REF!</definedName>
    <definedName name="PY_Preferred_Stock" localSheetId="7">#REF!</definedName>
    <definedName name="PY_Preferred_Stock" localSheetId="9">#REF!</definedName>
    <definedName name="PY_Preferred_Stock">#REF!</definedName>
    <definedName name="PY_QUICK_ASSETS" localSheetId="6">#REF!</definedName>
    <definedName name="PY_QUICK_ASSETS" localSheetId="8">#REF!</definedName>
    <definedName name="PY_QUICK_ASSETS" localSheetId="15">#REF!</definedName>
    <definedName name="PY_QUICK_ASSETS" localSheetId="5">#REF!</definedName>
    <definedName name="PY_QUICK_ASSETS" localSheetId="13">#REF!</definedName>
    <definedName name="PY_QUICK_ASSETS" localSheetId="12">#REF!</definedName>
    <definedName name="PY_QUICK_ASSETS" localSheetId="11">#REF!</definedName>
    <definedName name="PY_QUICK_ASSETS" localSheetId="10">#REF!</definedName>
    <definedName name="PY_QUICK_ASSETS" localSheetId="14">#REF!</definedName>
    <definedName name="PY_QUICK_ASSETS" localSheetId="4">#REF!</definedName>
    <definedName name="PY_QUICK_ASSETS" localSheetId="7">#REF!</definedName>
    <definedName name="PY_QUICK_ASSETS" localSheetId="9">#REF!</definedName>
    <definedName name="PY_QUICK_ASSETS">#REF!</definedName>
    <definedName name="PY_Retained_Earnings" localSheetId="6">#REF!</definedName>
    <definedName name="PY_Retained_Earnings" localSheetId="8">#REF!</definedName>
    <definedName name="PY_Retained_Earnings" localSheetId="15">#REF!</definedName>
    <definedName name="PY_Retained_Earnings" localSheetId="5">#REF!</definedName>
    <definedName name="PY_Retained_Earnings" localSheetId="13">#REF!</definedName>
    <definedName name="PY_Retained_Earnings" localSheetId="12">#REF!</definedName>
    <definedName name="PY_Retained_Earnings" localSheetId="11">#REF!</definedName>
    <definedName name="PY_Retained_Earnings" localSheetId="10">#REF!</definedName>
    <definedName name="PY_Retained_Earnings" localSheetId="14">#REF!</definedName>
    <definedName name="PY_Retained_Earnings" localSheetId="4">#REF!</definedName>
    <definedName name="PY_Retained_Earnings" localSheetId="7">#REF!</definedName>
    <definedName name="PY_Retained_Earnings" localSheetId="9">#REF!</definedName>
    <definedName name="PY_Retained_Earnings">#REF!</definedName>
    <definedName name="PY_Selling" localSheetId="6">'[51]Income Statement'!#REF!</definedName>
    <definedName name="PY_Selling" localSheetId="8">'[51]Income Statement'!#REF!</definedName>
    <definedName name="PY_Selling" localSheetId="15">'[51]Income Statement'!#REF!</definedName>
    <definedName name="PY_Selling" localSheetId="5">'[51]Income Statement'!#REF!</definedName>
    <definedName name="PY_Selling" localSheetId="13">'[51]Income Statement'!#REF!</definedName>
    <definedName name="PY_Selling" localSheetId="12">'[51]Income Statement'!#REF!</definedName>
    <definedName name="PY_Selling" localSheetId="11">'[51]Income Statement'!#REF!</definedName>
    <definedName name="PY_Selling" localSheetId="10">'[51]Income Statement'!#REF!</definedName>
    <definedName name="PY_Selling" localSheetId="14">'[51]Income Statement'!#REF!</definedName>
    <definedName name="PY_Selling" localSheetId="4">'[51]Income Statement'!#REF!</definedName>
    <definedName name="PY_Selling" localSheetId="7">'[51]Income Statement'!#REF!</definedName>
    <definedName name="PY_Selling" localSheetId="9">'[51]Income Statement'!#REF!</definedName>
    <definedName name="PY_Selling">'[51]Income Statement'!#REF!</definedName>
    <definedName name="PY_Tangible_Assets" localSheetId="6">#REF!</definedName>
    <definedName name="PY_Tangible_Assets" localSheetId="8">#REF!</definedName>
    <definedName name="PY_Tangible_Assets" localSheetId="15">#REF!</definedName>
    <definedName name="PY_Tangible_Assets" localSheetId="5">#REF!</definedName>
    <definedName name="PY_Tangible_Assets" localSheetId="13">#REF!</definedName>
    <definedName name="PY_Tangible_Assets" localSheetId="12">#REF!</definedName>
    <definedName name="PY_Tangible_Assets" localSheetId="11">#REF!</definedName>
    <definedName name="PY_Tangible_Assets" localSheetId="10">#REF!</definedName>
    <definedName name="PY_Tangible_Assets" localSheetId="14">#REF!</definedName>
    <definedName name="PY_Tangible_Assets" localSheetId="4">#REF!</definedName>
    <definedName name="PY_Tangible_Assets" localSheetId="7">#REF!</definedName>
    <definedName name="PY_Tangible_Assets" localSheetId="9">#REF!</definedName>
    <definedName name="PY_Tangible_Assets">#REF!</definedName>
    <definedName name="PY_Tangible_Net_Worth" localSheetId="6">#REF!</definedName>
    <definedName name="PY_Tangible_Net_Worth" localSheetId="8">#REF!</definedName>
    <definedName name="PY_Tangible_Net_Worth" localSheetId="15">#REF!</definedName>
    <definedName name="PY_Tangible_Net_Worth" localSheetId="5">#REF!</definedName>
    <definedName name="PY_Tangible_Net_Worth" localSheetId="13">#REF!</definedName>
    <definedName name="PY_Tangible_Net_Worth" localSheetId="12">#REF!</definedName>
    <definedName name="PY_Tangible_Net_Worth" localSheetId="11">#REF!</definedName>
    <definedName name="PY_Tangible_Net_Worth" localSheetId="10">#REF!</definedName>
    <definedName name="PY_Tangible_Net_Worth" localSheetId="14">#REF!</definedName>
    <definedName name="PY_Tangible_Net_Worth" localSheetId="4">#REF!</definedName>
    <definedName name="PY_Tangible_Net_Worth" localSheetId="7">#REF!</definedName>
    <definedName name="PY_Tangible_Net_Worth" localSheetId="9">#REF!</definedName>
    <definedName name="PY_Tangible_Net_Worth">#REF!</definedName>
    <definedName name="PY_Taxes" localSheetId="6">#REF!</definedName>
    <definedName name="PY_Taxes" localSheetId="8">#REF!</definedName>
    <definedName name="PY_Taxes" localSheetId="15">#REF!</definedName>
    <definedName name="PY_Taxes" localSheetId="5">#REF!</definedName>
    <definedName name="PY_Taxes" localSheetId="13">#REF!</definedName>
    <definedName name="PY_Taxes" localSheetId="12">#REF!</definedName>
    <definedName name="PY_Taxes" localSheetId="11">#REF!</definedName>
    <definedName name="PY_Taxes" localSheetId="10">#REF!</definedName>
    <definedName name="PY_Taxes" localSheetId="14">#REF!</definedName>
    <definedName name="PY_Taxes" localSheetId="4">#REF!</definedName>
    <definedName name="PY_Taxes" localSheetId="7">#REF!</definedName>
    <definedName name="PY_Taxes" localSheetId="9">#REF!</definedName>
    <definedName name="PY_Taxes">#REF!</definedName>
    <definedName name="PY_TOTAL_ASSETS" localSheetId="6">#REF!</definedName>
    <definedName name="PY_TOTAL_ASSETS" localSheetId="8">#REF!</definedName>
    <definedName name="PY_TOTAL_ASSETS" localSheetId="15">#REF!</definedName>
    <definedName name="PY_TOTAL_ASSETS" localSheetId="5">#REF!</definedName>
    <definedName name="PY_TOTAL_ASSETS" localSheetId="13">#REF!</definedName>
    <definedName name="PY_TOTAL_ASSETS" localSheetId="12">#REF!</definedName>
    <definedName name="PY_TOTAL_ASSETS" localSheetId="11">#REF!</definedName>
    <definedName name="PY_TOTAL_ASSETS" localSheetId="10">#REF!</definedName>
    <definedName name="PY_TOTAL_ASSETS" localSheetId="14">#REF!</definedName>
    <definedName name="PY_TOTAL_ASSETS" localSheetId="4">#REF!</definedName>
    <definedName name="PY_TOTAL_ASSETS" localSheetId="7">#REF!</definedName>
    <definedName name="PY_TOTAL_ASSETS" localSheetId="9">#REF!</definedName>
    <definedName name="PY_TOTAL_ASSETS">#REF!</definedName>
    <definedName name="PY_TOTAL_CURR_ASSETS" localSheetId="6">#REF!</definedName>
    <definedName name="PY_TOTAL_CURR_ASSETS" localSheetId="8">#REF!</definedName>
    <definedName name="PY_TOTAL_CURR_ASSETS" localSheetId="15">#REF!</definedName>
    <definedName name="PY_TOTAL_CURR_ASSETS" localSheetId="5">#REF!</definedName>
    <definedName name="PY_TOTAL_CURR_ASSETS" localSheetId="13">#REF!</definedName>
    <definedName name="PY_TOTAL_CURR_ASSETS" localSheetId="12">#REF!</definedName>
    <definedName name="PY_TOTAL_CURR_ASSETS" localSheetId="11">#REF!</definedName>
    <definedName name="PY_TOTAL_CURR_ASSETS" localSheetId="10">#REF!</definedName>
    <definedName name="PY_TOTAL_CURR_ASSETS" localSheetId="14">#REF!</definedName>
    <definedName name="PY_TOTAL_CURR_ASSETS" localSheetId="4">#REF!</definedName>
    <definedName name="PY_TOTAL_CURR_ASSETS" localSheetId="7">#REF!</definedName>
    <definedName name="PY_TOTAL_CURR_ASSETS" localSheetId="9">#REF!</definedName>
    <definedName name="PY_TOTAL_CURR_ASSETS">#REF!</definedName>
    <definedName name="PY_TOTAL_DEBT" localSheetId="6">#REF!</definedName>
    <definedName name="PY_TOTAL_DEBT" localSheetId="8">#REF!</definedName>
    <definedName name="PY_TOTAL_DEBT" localSheetId="15">#REF!</definedName>
    <definedName name="PY_TOTAL_DEBT" localSheetId="5">#REF!</definedName>
    <definedName name="PY_TOTAL_DEBT" localSheetId="13">#REF!</definedName>
    <definedName name="PY_TOTAL_DEBT" localSheetId="12">#REF!</definedName>
    <definedName name="PY_TOTAL_DEBT" localSheetId="11">#REF!</definedName>
    <definedName name="PY_TOTAL_DEBT" localSheetId="10">#REF!</definedName>
    <definedName name="PY_TOTAL_DEBT" localSheetId="14">#REF!</definedName>
    <definedName name="PY_TOTAL_DEBT" localSheetId="4">#REF!</definedName>
    <definedName name="PY_TOTAL_DEBT" localSheetId="7">#REF!</definedName>
    <definedName name="PY_TOTAL_DEBT" localSheetId="9">#REF!</definedName>
    <definedName name="PY_TOTAL_DEBT">#REF!</definedName>
    <definedName name="PY_TOTAL_EQUITY" localSheetId="6">#REF!</definedName>
    <definedName name="PY_TOTAL_EQUITY" localSheetId="8">#REF!</definedName>
    <definedName name="PY_TOTAL_EQUITY" localSheetId="15">#REF!</definedName>
    <definedName name="PY_TOTAL_EQUITY" localSheetId="5">#REF!</definedName>
    <definedName name="PY_TOTAL_EQUITY" localSheetId="13">#REF!</definedName>
    <definedName name="PY_TOTAL_EQUITY" localSheetId="12">#REF!</definedName>
    <definedName name="PY_TOTAL_EQUITY" localSheetId="11">#REF!</definedName>
    <definedName name="PY_TOTAL_EQUITY" localSheetId="10">#REF!</definedName>
    <definedName name="PY_TOTAL_EQUITY" localSheetId="14">#REF!</definedName>
    <definedName name="PY_TOTAL_EQUITY" localSheetId="4">#REF!</definedName>
    <definedName name="PY_TOTAL_EQUITY" localSheetId="7">#REF!</definedName>
    <definedName name="PY_TOTAL_EQUITY" localSheetId="9">#REF!</definedName>
    <definedName name="PY_TOTAL_EQUITY">#REF!</definedName>
    <definedName name="PY_Working_Capital" localSheetId="6">#REF!</definedName>
    <definedName name="PY_Working_Capital" localSheetId="8">#REF!</definedName>
    <definedName name="PY_Working_Capital" localSheetId="15">#REF!</definedName>
    <definedName name="PY_Working_Capital" localSheetId="5">#REF!</definedName>
    <definedName name="PY_Working_Capital" localSheetId="13">#REF!</definedName>
    <definedName name="PY_Working_Capital" localSheetId="12">#REF!</definedName>
    <definedName name="PY_Working_Capital" localSheetId="11">#REF!</definedName>
    <definedName name="PY_Working_Capital" localSheetId="10">#REF!</definedName>
    <definedName name="PY_Working_Capital" localSheetId="14">#REF!</definedName>
    <definedName name="PY_Working_Capital" localSheetId="4">#REF!</definedName>
    <definedName name="PY_Working_Capital" localSheetId="7">#REF!</definedName>
    <definedName name="PY_Working_Capital" localSheetId="9">#REF!</definedName>
    <definedName name="PY_Working_Capital">#REF!</definedName>
    <definedName name="PY2_Accounts_Receivable" localSheetId="6">#REF!</definedName>
    <definedName name="PY2_Accounts_Receivable" localSheetId="8">#REF!</definedName>
    <definedName name="PY2_Accounts_Receivable" localSheetId="15">#REF!</definedName>
    <definedName name="PY2_Accounts_Receivable" localSheetId="5">#REF!</definedName>
    <definedName name="PY2_Accounts_Receivable" localSheetId="13">#REF!</definedName>
    <definedName name="PY2_Accounts_Receivable" localSheetId="12">#REF!</definedName>
    <definedName name="PY2_Accounts_Receivable" localSheetId="11">#REF!</definedName>
    <definedName name="PY2_Accounts_Receivable" localSheetId="10">#REF!</definedName>
    <definedName name="PY2_Accounts_Receivable" localSheetId="14">#REF!</definedName>
    <definedName name="PY2_Accounts_Receivable" localSheetId="4">#REF!</definedName>
    <definedName name="PY2_Accounts_Receivable" localSheetId="7">#REF!</definedName>
    <definedName name="PY2_Accounts_Receivable" localSheetId="9">#REF!</definedName>
    <definedName name="PY2_Accounts_Receivable">#REF!</definedName>
    <definedName name="PY2_Administration" localSheetId="6">'[51]Income Statement'!#REF!</definedName>
    <definedName name="PY2_Administration" localSheetId="8">'[51]Income Statement'!#REF!</definedName>
    <definedName name="PY2_Administration" localSheetId="15">'[51]Income Statement'!#REF!</definedName>
    <definedName name="PY2_Administration" localSheetId="5">'[51]Income Statement'!#REF!</definedName>
    <definedName name="PY2_Administration" localSheetId="13">'[51]Income Statement'!#REF!</definedName>
    <definedName name="PY2_Administration" localSheetId="12">'[51]Income Statement'!#REF!</definedName>
    <definedName name="PY2_Administration" localSheetId="11">'[51]Income Statement'!#REF!</definedName>
    <definedName name="PY2_Administration" localSheetId="10">'[51]Income Statement'!#REF!</definedName>
    <definedName name="PY2_Administration" localSheetId="14">'[51]Income Statement'!#REF!</definedName>
    <definedName name="PY2_Administration" localSheetId="4">'[51]Income Statement'!#REF!</definedName>
    <definedName name="PY2_Administration" localSheetId="7">'[51]Income Statement'!#REF!</definedName>
    <definedName name="PY2_Administration" localSheetId="9">'[51]Income Statement'!#REF!</definedName>
    <definedName name="PY2_Administration">'[51]Income Statement'!#REF!</definedName>
    <definedName name="PY2_Cash" localSheetId="6">#REF!</definedName>
    <definedName name="PY2_Cash" localSheetId="8">#REF!</definedName>
    <definedName name="PY2_Cash" localSheetId="15">#REF!</definedName>
    <definedName name="PY2_Cash" localSheetId="5">#REF!</definedName>
    <definedName name="PY2_Cash" localSheetId="13">#REF!</definedName>
    <definedName name="PY2_Cash" localSheetId="12">#REF!</definedName>
    <definedName name="PY2_Cash" localSheetId="11">#REF!</definedName>
    <definedName name="PY2_Cash" localSheetId="10">#REF!</definedName>
    <definedName name="PY2_Cash" localSheetId="14">#REF!</definedName>
    <definedName name="PY2_Cash" localSheetId="4">#REF!</definedName>
    <definedName name="PY2_Cash" localSheetId="7">#REF!</definedName>
    <definedName name="PY2_Cash" localSheetId="9">#REF!</definedName>
    <definedName name="PY2_Cash">#REF!</definedName>
    <definedName name="PY2_Common_Equity" localSheetId="6">#REF!</definedName>
    <definedName name="PY2_Common_Equity" localSheetId="8">#REF!</definedName>
    <definedName name="PY2_Common_Equity" localSheetId="15">#REF!</definedName>
    <definedName name="PY2_Common_Equity" localSheetId="5">#REF!</definedName>
    <definedName name="PY2_Common_Equity" localSheetId="13">#REF!</definedName>
    <definedName name="PY2_Common_Equity" localSheetId="12">#REF!</definedName>
    <definedName name="PY2_Common_Equity" localSheetId="11">#REF!</definedName>
    <definedName name="PY2_Common_Equity" localSheetId="10">#REF!</definedName>
    <definedName name="PY2_Common_Equity" localSheetId="14">#REF!</definedName>
    <definedName name="PY2_Common_Equity" localSheetId="4">#REF!</definedName>
    <definedName name="PY2_Common_Equity" localSheetId="7">#REF!</definedName>
    <definedName name="PY2_Common_Equity" localSheetId="9">#REF!</definedName>
    <definedName name="PY2_Common_Equity">#REF!</definedName>
    <definedName name="PY2_Cost_of_Sales" localSheetId="6">#REF!</definedName>
    <definedName name="PY2_Cost_of_Sales" localSheetId="8">#REF!</definedName>
    <definedName name="PY2_Cost_of_Sales" localSheetId="15">#REF!</definedName>
    <definedName name="PY2_Cost_of_Sales" localSheetId="5">#REF!</definedName>
    <definedName name="PY2_Cost_of_Sales" localSheetId="13">#REF!</definedName>
    <definedName name="PY2_Cost_of_Sales" localSheetId="12">#REF!</definedName>
    <definedName name="PY2_Cost_of_Sales" localSheetId="11">#REF!</definedName>
    <definedName name="PY2_Cost_of_Sales" localSheetId="10">#REF!</definedName>
    <definedName name="PY2_Cost_of_Sales" localSheetId="14">#REF!</definedName>
    <definedName name="PY2_Cost_of_Sales" localSheetId="4">#REF!</definedName>
    <definedName name="PY2_Cost_of_Sales" localSheetId="7">#REF!</definedName>
    <definedName name="PY2_Cost_of_Sales" localSheetId="9">#REF!</definedName>
    <definedName name="PY2_Cost_of_Sales">#REF!</definedName>
    <definedName name="PY2_Current_Liabilities" localSheetId="6">#REF!</definedName>
    <definedName name="PY2_Current_Liabilities" localSheetId="8">#REF!</definedName>
    <definedName name="PY2_Current_Liabilities" localSheetId="15">#REF!</definedName>
    <definedName name="PY2_Current_Liabilities" localSheetId="5">#REF!</definedName>
    <definedName name="PY2_Current_Liabilities" localSheetId="13">#REF!</definedName>
    <definedName name="PY2_Current_Liabilities" localSheetId="12">#REF!</definedName>
    <definedName name="PY2_Current_Liabilities" localSheetId="11">#REF!</definedName>
    <definedName name="PY2_Current_Liabilities" localSheetId="10">#REF!</definedName>
    <definedName name="PY2_Current_Liabilities" localSheetId="14">#REF!</definedName>
    <definedName name="PY2_Current_Liabilities" localSheetId="4">#REF!</definedName>
    <definedName name="PY2_Current_Liabilities" localSheetId="7">#REF!</definedName>
    <definedName name="PY2_Current_Liabilities" localSheetId="9">#REF!</definedName>
    <definedName name="PY2_Current_Liabilities">#REF!</definedName>
    <definedName name="PY2_Depreciation" localSheetId="6">#REF!</definedName>
    <definedName name="PY2_Depreciation" localSheetId="8">#REF!</definedName>
    <definedName name="PY2_Depreciation" localSheetId="15">#REF!</definedName>
    <definedName name="PY2_Depreciation" localSheetId="5">#REF!</definedName>
    <definedName name="PY2_Depreciation" localSheetId="13">#REF!</definedName>
    <definedName name="PY2_Depreciation" localSheetId="12">#REF!</definedName>
    <definedName name="PY2_Depreciation" localSheetId="11">#REF!</definedName>
    <definedName name="PY2_Depreciation" localSheetId="10">#REF!</definedName>
    <definedName name="PY2_Depreciation" localSheetId="14">#REF!</definedName>
    <definedName name="PY2_Depreciation" localSheetId="4">#REF!</definedName>
    <definedName name="PY2_Depreciation" localSheetId="7">#REF!</definedName>
    <definedName name="PY2_Depreciation" localSheetId="9">#REF!</definedName>
    <definedName name="PY2_Depreciation">#REF!</definedName>
    <definedName name="PY2_Gross_Profit" localSheetId="6">#REF!</definedName>
    <definedName name="PY2_Gross_Profit" localSheetId="8">#REF!</definedName>
    <definedName name="PY2_Gross_Profit" localSheetId="15">#REF!</definedName>
    <definedName name="PY2_Gross_Profit" localSheetId="5">#REF!</definedName>
    <definedName name="PY2_Gross_Profit" localSheetId="13">#REF!</definedName>
    <definedName name="PY2_Gross_Profit" localSheetId="12">#REF!</definedName>
    <definedName name="PY2_Gross_Profit" localSheetId="11">#REF!</definedName>
    <definedName name="PY2_Gross_Profit" localSheetId="10">#REF!</definedName>
    <definedName name="PY2_Gross_Profit" localSheetId="14">#REF!</definedName>
    <definedName name="PY2_Gross_Profit" localSheetId="4">#REF!</definedName>
    <definedName name="PY2_Gross_Profit" localSheetId="7">#REF!</definedName>
    <definedName name="PY2_Gross_Profit" localSheetId="9">#REF!</definedName>
    <definedName name="PY2_Gross_Profit">#REF!</definedName>
    <definedName name="PY2_Inc_Bef_Tax" localSheetId="6">#REF!</definedName>
    <definedName name="PY2_Inc_Bef_Tax" localSheetId="8">#REF!</definedName>
    <definedName name="PY2_Inc_Bef_Tax" localSheetId="15">#REF!</definedName>
    <definedName name="PY2_Inc_Bef_Tax" localSheetId="5">#REF!</definedName>
    <definedName name="PY2_Inc_Bef_Tax" localSheetId="13">#REF!</definedName>
    <definedName name="PY2_Inc_Bef_Tax" localSheetId="12">#REF!</definedName>
    <definedName name="PY2_Inc_Bef_Tax" localSheetId="11">#REF!</definedName>
    <definedName name="PY2_Inc_Bef_Tax" localSheetId="10">#REF!</definedName>
    <definedName name="PY2_Inc_Bef_Tax" localSheetId="14">#REF!</definedName>
    <definedName name="PY2_Inc_Bef_Tax" localSheetId="4">#REF!</definedName>
    <definedName name="PY2_Inc_Bef_Tax" localSheetId="7">#REF!</definedName>
    <definedName name="PY2_Inc_Bef_Tax" localSheetId="9">#REF!</definedName>
    <definedName name="PY2_Inc_Bef_Tax">#REF!</definedName>
    <definedName name="PY2_Intangible_Assets" localSheetId="6">#REF!</definedName>
    <definedName name="PY2_Intangible_Assets" localSheetId="8">#REF!</definedName>
    <definedName name="PY2_Intangible_Assets" localSheetId="15">#REF!</definedName>
    <definedName name="PY2_Intangible_Assets" localSheetId="5">#REF!</definedName>
    <definedName name="PY2_Intangible_Assets" localSheetId="13">#REF!</definedName>
    <definedName name="PY2_Intangible_Assets" localSheetId="12">#REF!</definedName>
    <definedName name="PY2_Intangible_Assets" localSheetId="11">#REF!</definedName>
    <definedName name="PY2_Intangible_Assets" localSheetId="10">#REF!</definedName>
    <definedName name="PY2_Intangible_Assets" localSheetId="14">#REF!</definedName>
    <definedName name="PY2_Intangible_Assets" localSheetId="4">#REF!</definedName>
    <definedName name="PY2_Intangible_Assets" localSheetId="7">#REF!</definedName>
    <definedName name="PY2_Intangible_Assets" localSheetId="9">#REF!</definedName>
    <definedName name="PY2_Intangible_Assets">#REF!</definedName>
    <definedName name="PY2_Interest_Expense" localSheetId="6">#REF!</definedName>
    <definedName name="PY2_Interest_Expense" localSheetId="8">#REF!</definedName>
    <definedName name="PY2_Interest_Expense" localSheetId="15">#REF!</definedName>
    <definedName name="PY2_Interest_Expense" localSheetId="5">#REF!</definedName>
    <definedName name="PY2_Interest_Expense" localSheetId="13">#REF!</definedName>
    <definedName name="PY2_Interest_Expense" localSheetId="12">#REF!</definedName>
    <definedName name="PY2_Interest_Expense" localSheetId="11">#REF!</definedName>
    <definedName name="PY2_Interest_Expense" localSheetId="10">#REF!</definedName>
    <definedName name="PY2_Interest_Expense" localSheetId="14">#REF!</definedName>
    <definedName name="PY2_Interest_Expense" localSheetId="4">#REF!</definedName>
    <definedName name="PY2_Interest_Expense" localSheetId="7">#REF!</definedName>
    <definedName name="PY2_Interest_Expense" localSheetId="9">#REF!</definedName>
    <definedName name="PY2_Interest_Expense">#REF!</definedName>
    <definedName name="PY2_Inventory" localSheetId="6">#REF!</definedName>
    <definedName name="PY2_Inventory" localSheetId="8">#REF!</definedName>
    <definedName name="PY2_Inventory" localSheetId="15">#REF!</definedName>
    <definedName name="PY2_Inventory" localSheetId="5">#REF!</definedName>
    <definedName name="PY2_Inventory" localSheetId="13">#REF!</definedName>
    <definedName name="PY2_Inventory" localSheetId="12">#REF!</definedName>
    <definedName name="PY2_Inventory" localSheetId="11">#REF!</definedName>
    <definedName name="PY2_Inventory" localSheetId="10">#REF!</definedName>
    <definedName name="PY2_Inventory" localSheetId="14">#REF!</definedName>
    <definedName name="PY2_Inventory" localSheetId="4">#REF!</definedName>
    <definedName name="PY2_Inventory" localSheetId="7">#REF!</definedName>
    <definedName name="PY2_Inventory" localSheetId="9">#REF!</definedName>
    <definedName name="PY2_Inventory">#REF!</definedName>
    <definedName name="PY2_LIABIL_EQUITY" localSheetId="6">#REF!</definedName>
    <definedName name="PY2_LIABIL_EQUITY" localSheetId="8">#REF!</definedName>
    <definedName name="PY2_LIABIL_EQUITY" localSheetId="15">#REF!</definedName>
    <definedName name="PY2_LIABIL_EQUITY" localSheetId="5">#REF!</definedName>
    <definedName name="PY2_LIABIL_EQUITY" localSheetId="13">#REF!</definedName>
    <definedName name="PY2_LIABIL_EQUITY" localSheetId="12">#REF!</definedName>
    <definedName name="PY2_LIABIL_EQUITY" localSheetId="11">#REF!</definedName>
    <definedName name="PY2_LIABIL_EQUITY" localSheetId="10">#REF!</definedName>
    <definedName name="PY2_LIABIL_EQUITY" localSheetId="14">#REF!</definedName>
    <definedName name="PY2_LIABIL_EQUITY" localSheetId="4">#REF!</definedName>
    <definedName name="PY2_LIABIL_EQUITY" localSheetId="7">#REF!</definedName>
    <definedName name="PY2_LIABIL_EQUITY" localSheetId="9">#REF!</definedName>
    <definedName name="PY2_LIABIL_EQUITY">#REF!</definedName>
    <definedName name="PY2_LT_Debt" localSheetId="6">#REF!</definedName>
    <definedName name="PY2_LT_Debt" localSheetId="8">#REF!</definedName>
    <definedName name="PY2_LT_Debt" localSheetId="15">#REF!</definedName>
    <definedName name="PY2_LT_Debt" localSheetId="5">#REF!</definedName>
    <definedName name="PY2_LT_Debt" localSheetId="13">#REF!</definedName>
    <definedName name="PY2_LT_Debt" localSheetId="12">#REF!</definedName>
    <definedName name="PY2_LT_Debt" localSheetId="11">#REF!</definedName>
    <definedName name="PY2_LT_Debt" localSheetId="10">#REF!</definedName>
    <definedName name="PY2_LT_Debt" localSheetId="14">#REF!</definedName>
    <definedName name="PY2_LT_Debt" localSheetId="4">#REF!</definedName>
    <definedName name="PY2_LT_Debt" localSheetId="7">#REF!</definedName>
    <definedName name="PY2_LT_Debt" localSheetId="9">#REF!</definedName>
    <definedName name="PY2_LT_Debt">#REF!</definedName>
    <definedName name="PY2_Marketable_Sec" localSheetId="6">#REF!</definedName>
    <definedName name="PY2_Marketable_Sec" localSheetId="8">#REF!</definedName>
    <definedName name="PY2_Marketable_Sec" localSheetId="15">#REF!</definedName>
    <definedName name="PY2_Marketable_Sec" localSheetId="5">#REF!</definedName>
    <definedName name="PY2_Marketable_Sec" localSheetId="13">#REF!</definedName>
    <definedName name="PY2_Marketable_Sec" localSheetId="12">#REF!</definedName>
    <definedName name="PY2_Marketable_Sec" localSheetId="11">#REF!</definedName>
    <definedName name="PY2_Marketable_Sec" localSheetId="10">#REF!</definedName>
    <definedName name="PY2_Marketable_Sec" localSheetId="14">#REF!</definedName>
    <definedName name="PY2_Marketable_Sec" localSheetId="4">#REF!</definedName>
    <definedName name="PY2_Marketable_Sec" localSheetId="7">#REF!</definedName>
    <definedName name="PY2_Marketable_Sec" localSheetId="9">#REF!</definedName>
    <definedName name="PY2_Marketable_Sec">#REF!</definedName>
    <definedName name="PY2_NET_PROFIT" localSheetId="6">#REF!</definedName>
    <definedName name="PY2_NET_PROFIT" localSheetId="8">#REF!</definedName>
    <definedName name="PY2_NET_PROFIT" localSheetId="15">#REF!</definedName>
    <definedName name="PY2_NET_PROFIT" localSheetId="5">#REF!</definedName>
    <definedName name="PY2_NET_PROFIT" localSheetId="13">#REF!</definedName>
    <definedName name="PY2_NET_PROFIT" localSheetId="12">#REF!</definedName>
    <definedName name="PY2_NET_PROFIT" localSheetId="11">#REF!</definedName>
    <definedName name="PY2_NET_PROFIT" localSheetId="10">#REF!</definedName>
    <definedName name="PY2_NET_PROFIT" localSheetId="14">#REF!</definedName>
    <definedName name="PY2_NET_PROFIT" localSheetId="4">#REF!</definedName>
    <definedName name="PY2_NET_PROFIT" localSheetId="7">#REF!</definedName>
    <definedName name="PY2_NET_PROFIT" localSheetId="9">#REF!</definedName>
    <definedName name="PY2_NET_PROFIT">#REF!</definedName>
    <definedName name="PY2_Net_Revenue" localSheetId="6">#REF!</definedName>
    <definedName name="PY2_Net_Revenue" localSheetId="8">#REF!</definedName>
    <definedName name="PY2_Net_Revenue" localSheetId="15">#REF!</definedName>
    <definedName name="PY2_Net_Revenue" localSheetId="5">#REF!</definedName>
    <definedName name="PY2_Net_Revenue" localSheetId="13">#REF!</definedName>
    <definedName name="PY2_Net_Revenue" localSheetId="12">#REF!</definedName>
    <definedName name="PY2_Net_Revenue" localSheetId="11">#REF!</definedName>
    <definedName name="PY2_Net_Revenue" localSheetId="10">#REF!</definedName>
    <definedName name="PY2_Net_Revenue" localSheetId="14">#REF!</definedName>
    <definedName name="PY2_Net_Revenue" localSheetId="4">#REF!</definedName>
    <definedName name="PY2_Net_Revenue" localSheetId="7">#REF!</definedName>
    <definedName name="PY2_Net_Revenue" localSheetId="9">#REF!</definedName>
    <definedName name="PY2_Net_Revenue">#REF!</definedName>
    <definedName name="PY2_Operating_Inc" localSheetId="6">#REF!</definedName>
    <definedName name="PY2_Operating_Inc" localSheetId="8">#REF!</definedName>
    <definedName name="PY2_Operating_Inc" localSheetId="15">#REF!</definedName>
    <definedName name="PY2_Operating_Inc" localSheetId="5">#REF!</definedName>
    <definedName name="PY2_Operating_Inc" localSheetId="13">#REF!</definedName>
    <definedName name="PY2_Operating_Inc" localSheetId="12">#REF!</definedName>
    <definedName name="PY2_Operating_Inc" localSheetId="11">#REF!</definedName>
    <definedName name="PY2_Operating_Inc" localSheetId="10">#REF!</definedName>
    <definedName name="PY2_Operating_Inc" localSheetId="14">#REF!</definedName>
    <definedName name="PY2_Operating_Inc" localSheetId="4">#REF!</definedName>
    <definedName name="PY2_Operating_Inc" localSheetId="7">#REF!</definedName>
    <definedName name="PY2_Operating_Inc" localSheetId="9">#REF!</definedName>
    <definedName name="PY2_Operating_Inc">#REF!</definedName>
    <definedName name="PY2_Operating_Income" localSheetId="6">#REF!</definedName>
    <definedName name="PY2_Operating_Income" localSheetId="8">#REF!</definedName>
    <definedName name="PY2_Operating_Income" localSheetId="15">#REF!</definedName>
    <definedName name="PY2_Operating_Income" localSheetId="5">#REF!</definedName>
    <definedName name="PY2_Operating_Income" localSheetId="13">#REF!</definedName>
    <definedName name="PY2_Operating_Income" localSheetId="12">#REF!</definedName>
    <definedName name="PY2_Operating_Income" localSheetId="11">#REF!</definedName>
    <definedName name="PY2_Operating_Income" localSheetId="10">#REF!</definedName>
    <definedName name="PY2_Operating_Income" localSheetId="14">#REF!</definedName>
    <definedName name="PY2_Operating_Income" localSheetId="4">#REF!</definedName>
    <definedName name="PY2_Operating_Income" localSheetId="7">#REF!</definedName>
    <definedName name="PY2_Operating_Income" localSheetId="9">#REF!</definedName>
    <definedName name="PY2_Operating_Income">#REF!</definedName>
    <definedName name="PY2_Other_Curr_Assets" localSheetId="6">#REF!</definedName>
    <definedName name="PY2_Other_Curr_Assets" localSheetId="8">#REF!</definedName>
    <definedName name="PY2_Other_Curr_Assets" localSheetId="15">#REF!</definedName>
    <definedName name="PY2_Other_Curr_Assets" localSheetId="5">#REF!</definedName>
    <definedName name="PY2_Other_Curr_Assets" localSheetId="13">#REF!</definedName>
    <definedName name="PY2_Other_Curr_Assets" localSheetId="12">#REF!</definedName>
    <definedName name="PY2_Other_Curr_Assets" localSheetId="11">#REF!</definedName>
    <definedName name="PY2_Other_Curr_Assets" localSheetId="10">#REF!</definedName>
    <definedName name="PY2_Other_Curr_Assets" localSheetId="14">#REF!</definedName>
    <definedName name="PY2_Other_Curr_Assets" localSheetId="4">#REF!</definedName>
    <definedName name="PY2_Other_Curr_Assets" localSheetId="7">#REF!</definedName>
    <definedName name="PY2_Other_Curr_Assets" localSheetId="9">#REF!</definedName>
    <definedName name="PY2_Other_Curr_Assets">#REF!</definedName>
    <definedName name="PY2_Other_Exp." localSheetId="6">'[51]Income Statement'!#REF!</definedName>
    <definedName name="PY2_Other_Exp." localSheetId="8">'[51]Income Statement'!#REF!</definedName>
    <definedName name="PY2_Other_Exp." localSheetId="15">'[51]Income Statement'!#REF!</definedName>
    <definedName name="PY2_Other_Exp." localSheetId="5">'[51]Income Statement'!#REF!</definedName>
    <definedName name="PY2_Other_Exp." localSheetId="13">'[51]Income Statement'!#REF!</definedName>
    <definedName name="PY2_Other_Exp." localSheetId="12">'[51]Income Statement'!#REF!</definedName>
    <definedName name="PY2_Other_Exp." localSheetId="11">'[51]Income Statement'!#REF!</definedName>
    <definedName name="PY2_Other_Exp." localSheetId="10">'[51]Income Statement'!#REF!</definedName>
    <definedName name="PY2_Other_Exp." localSheetId="14">'[51]Income Statement'!#REF!</definedName>
    <definedName name="PY2_Other_Exp." localSheetId="4">'[51]Income Statement'!#REF!</definedName>
    <definedName name="PY2_Other_Exp." localSheetId="7">'[51]Income Statement'!#REF!</definedName>
    <definedName name="PY2_Other_Exp." localSheetId="9">'[51]Income Statement'!#REF!</definedName>
    <definedName name="PY2_Other_Exp.">'[51]Income Statement'!#REF!</definedName>
    <definedName name="PY2_Other_LT_Assets" localSheetId="6">#REF!</definedName>
    <definedName name="PY2_Other_LT_Assets" localSheetId="8">#REF!</definedName>
    <definedName name="PY2_Other_LT_Assets" localSheetId="15">#REF!</definedName>
    <definedName name="PY2_Other_LT_Assets" localSheetId="5">#REF!</definedName>
    <definedName name="PY2_Other_LT_Assets" localSheetId="13">#REF!</definedName>
    <definedName name="PY2_Other_LT_Assets" localSheetId="12">#REF!</definedName>
    <definedName name="PY2_Other_LT_Assets" localSheetId="11">#REF!</definedName>
    <definedName name="PY2_Other_LT_Assets" localSheetId="10">#REF!</definedName>
    <definedName name="PY2_Other_LT_Assets" localSheetId="14">#REF!</definedName>
    <definedName name="PY2_Other_LT_Assets" localSheetId="4">#REF!</definedName>
    <definedName name="PY2_Other_LT_Assets" localSheetId="7">#REF!</definedName>
    <definedName name="PY2_Other_LT_Assets" localSheetId="9">#REF!</definedName>
    <definedName name="PY2_Other_LT_Assets">#REF!</definedName>
    <definedName name="PY2_Other_LT_Liabilities" localSheetId="6">#REF!</definedName>
    <definedName name="PY2_Other_LT_Liabilities" localSheetId="8">#REF!</definedName>
    <definedName name="PY2_Other_LT_Liabilities" localSheetId="15">#REF!</definedName>
    <definedName name="PY2_Other_LT_Liabilities" localSheetId="5">#REF!</definedName>
    <definedName name="PY2_Other_LT_Liabilities" localSheetId="13">#REF!</definedName>
    <definedName name="PY2_Other_LT_Liabilities" localSheetId="12">#REF!</definedName>
    <definedName name="PY2_Other_LT_Liabilities" localSheetId="11">#REF!</definedName>
    <definedName name="PY2_Other_LT_Liabilities" localSheetId="10">#REF!</definedName>
    <definedName name="PY2_Other_LT_Liabilities" localSheetId="14">#REF!</definedName>
    <definedName name="PY2_Other_LT_Liabilities" localSheetId="4">#REF!</definedName>
    <definedName name="PY2_Other_LT_Liabilities" localSheetId="7">#REF!</definedName>
    <definedName name="PY2_Other_LT_Liabilities" localSheetId="9">#REF!</definedName>
    <definedName name="PY2_Other_LT_Liabilities">#REF!</definedName>
    <definedName name="PY2_Preferred_Stock" localSheetId="6">#REF!</definedName>
    <definedName name="PY2_Preferred_Stock" localSheetId="8">#REF!</definedName>
    <definedName name="PY2_Preferred_Stock" localSheetId="15">#REF!</definedName>
    <definedName name="PY2_Preferred_Stock" localSheetId="5">#REF!</definedName>
    <definedName name="PY2_Preferred_Stock" localSheetId="13">#REF!</definedName>
    <definedName name="PY2_Preferred_Stock" localSheetId="12">#REF!</definedName>
    <definedName name="PY2_Preferred_Stock" localSheetId="11">#REF!</definedName>
    <definedName name="PY2_Preferred_Stock" localSheetId="10">#REF!</definedName>
    <definedName name="PY2_Preferred_Stock" localSheetId="14">#REF!</definedName>
    <definedName name="PY2_Preferred_Stock" localSheetId="4">#REF!</definedName>
    <definedName name="PY2_Preferred_Stock" localSheetId="7">#REF!</definedName>
    <definedName name="PY2_Preferred_Stock" localSheetId="9">#REF!</definedName>
    <definedName name="PY2_Preferred_Stock">#REF!</definedName>
    <definedName name="PY2_QUICK_ASSETS" localSheetId="6">#REF!</definedName>
    <definedName name="PY2_QUICK_ASSETS" localSheetId="8">#REF!</definedName>
    <definedName name="PY2_QUICK_ASSETS" localSheetId="15">#REF!</definedName>
    <definedName name="PY2_QUICK_ASSETS" localSheetId="5">#REF!</definedName>
    <definedName name="PY2_QUICK_ASSETS" localSheetId="13">#REF!</definedName>
    <definedName name="PY2_QUICK_ASSETS" localSheetId="12">#REF!</definedName>
    <definedName name="PY2_QUICK_ASSETS" localSheetId="11">#REF!</definedName>
    <definedName name="PY2_QUICK_ASSETS" localSheetId="10">#REF!</definedName>
    <definedName name="PY2_QUICK_ASSETS" localSheetId="14">#REF!</definedName>
    <definedName name="PY2_QUICK_ASSETS" localSheetId="4">#REF!</definedName>
    <definedName name="PY2_QUICK_ASSETS" localSheetId="7">#REF!</definedName>
    <definedName name="PY2_QUICK_ASSETS" localSheetId="9">#REF!</definedName>
    <definedName name="PY2_QUICK_ASSETS">#REF!</definedName>
    <definedName name="PY2_Retained_Earnings" localSheetId="6">#REF!</definedName>
    <definedName name="PY2_Retained_Earnings" localSheetId="8">#REF!</definedName>
    <definedName name="PY2_Retained_Earnings" localSheetId="15">#REF!</definedName>
    <definedName name="PY2_Retained_Earnings" localSheetId="5">#REF!</definedName>
    <definedName name="PY2_Retained_Earnings" localSheetId="13">#REF!</definedName>
    <definedName name="PY2_Retained_Earnings" localSheetId="12">#REF!</definedName>
    <definedName name="PY2_Retained_Earnings" localSheetId="11">#REF!</definedName>
    <definedName name="PY2_Retained_Earnings" localSheetId="10">#REF!</definedName>
    <definedName name="PY2_Retained_Earnings" localSheetId="14">#REF!</definedName>
    <definedName name="PY2_Retained_Earnings" localSheetId="4">#REF!</definedName>
    <definedName name="PY2_Retained_Earnings" localSheetId="7">#REF!</definedName>
    <definedName name="PY2_Retained_Earnings" localSheetId="9">#REF!</definedName>
    <definedName name="PY2_Retained_Earnings">#REF!</definedName>
    <definedName name="PY2_Selling" localSheetId="6">'[51]Income Statement'!#REF!</definedName>
    <definedName name="PY2_Selling" localSheetId="8">'[51]Income Statement'!#REF!</definedName>
    <definedName name="PY2_Selling" localSheetId="15">'[51]Income Statement'!#REF!</definedName>
    <definedName name="PY2_Selling" localSheetId="5">'[51]Income Statement'!#REF!</definedName>
    <definedName name="PY2_Selling" localSheetId="13">'[51]Income Statement'!#REF!</definedName>
    <definedName name="PY2_Selling" localSheetId="12">'[51]Income Statement'!#REF!</definedName>
    <definedName name="PY2_Selling" localSheetId="11">'[51]Income Statement'!#REF!</definedName>
    <definedName name="PY2_Selling" localSheetId="10">'[51]Income Statement'!#REF!</definedName>
    <definedName name="PY2_Selling" localSheetId="14">'[51]Income Statement'!#REF!</definedName>
    <definedName name="PY2_Selling" localSheetId="4">'[51]Income Statement'!#REF!</definedName>
    <definedName name="PY2_Selling" localSheetId="7">'[51]Income Statement'!#REF!</definedName>
    <definedName name="PY2_Selling" localSheetId="9">'[51]Income Statement'!#REF!</definedName>
    <definedName name="PY2_Selling">'[51]Income Statement'!#REF!</definedName>
    <definedName name="PY2_Tangible_Assets" localSheetId="6">#REF!</definedName>
    <definedName name="PY2_Tangible_Assets" localSheetId="8">#REF!</definedName>
    <definedName name="PY2_Tangible_Assets" localSheetId="15">#REF!</definedName>
    <definedName name="PY2_Tangible_Assets" localSheetId="5">#REF!</definedName>
    <definedName name="PY2_Tangible_Assets" localSheetId="13">#REF!</definedName>
    <definedName name="PY2_Tangible_Assets" localSheetId="12">#REF!</definedName>
    <definedName name="PY2_Tangible_Assets" localSheetId="11">#REF!</definedName>
    <definedName name="PY2_Tangible_Assets" localSheetId="10">#REF!</definedName>
    <definedName name="PY2_Tangible_Assets" localSheetId="14">#REF!</definedName>
    <definedName name="PY2_Tangible_Assets" localSheetId="4">#REF!</definedName>
    <definedName name="PY2_Tangible_Assets" localSheetId="7">#REF!</definedName>
    <definedName name="PY2_Tangible_Assets" localSheetId="9">#REF!</definedName>
    <definedName name="PY2_Tangible_Assets">#REF!</definedName>
    <definedName name="PY2_Tangible_Net_Worth" localSheetId="6">#REF!</definedName>
    <definedName name="PY2_Tangible_Net_Worth" localSheetId="8">#REF!</definedName>
    <definedName name="PY2_Tangible_Net_Worth" localSheetId="15">#REF!</definedName>
    <definedName name="PY2_Tangible_Net_Worth" localSheetId="5">#REF!</definedName>
    <definedName name="PY2_Tangible_Net_Worth" localSheetId="13">#REF!</definedName>
    <definedName name="PY2_Tangible_Net_Worth" localSheetId="12">#REF!</definedName>
    <definedName name="PY2_Tangible_Net_Worth" localSheetId="11">#REF!</definedName>
    <definedName name="PY2_Tangible_Net_Worth" localSheetId="10">#REF!</definedName>
    <definedName name="PY2_Tangible_Net_Worth" localSheetId="14">#REF!</definedName>
    <definedName name="PY2_Tangible_Net_Worth" localSheetId="4">#REF!</definedName>
    <definedName name="PY2_Tangible_Net_Worth" localSheetId="7">#REF!</definedName>
    <definedName name="PY2_Tangible_Net_Worth" localSheetId="9">#REF!</definedName>
    <definedName name="PY2_Tangible_Net_Worth">#REF!</definedName>
    <definedName name="PY2_Taxes" localSheetId="6">#REF!</definedName>
    <definedName name="PY2_Taxes" localSheetId="8">#REF!</definedName>
    <definedName name="PY2_Taxes" localSheetId="15">#REF!</definedName>
    <definedName name="PY2_Taxes" localSheetId="5">#REF!</definedName>
    <definedName name="PY2_Taxes" localSheetId="13">#REF!</definedName>
    <definedName name="PY2_Taxes" localSheetId="12">#REF!</definedName>
    <definedName name="PY2_Taxes" localSheetId="11">#REF!</definedName>
    <definedName name="PY2_Taxes" localSheetId="10">#REF!</definedName>
    <definedName name="PY2_Taxes" localSheetId="14">#REF!</definedName>
    <definedName name="PY2_Taxes" localSheetId="4">#REF!</definedName>
    <definedName name="PY2_Taxes" localSheetId="7">#REF!</definedName>
    <definedName name="PY2_Taxes" localSheetId="9">#REF!</definedName>
    <definedName name="PY2_Taxes">#REF!</definedName>
    <definedName name="PY2_TOTAL_ASSETS" localSheetId="6">#REF!</definedName>
    <definedName name="PY2_TOTAL_ASSETS" localSheetId="8">#REF!</definedName>
    <definedName name="PY2_TOTAL_ASSETS" localSheetId="15">#REF!</definedName>
    <definedName name="PY2_TOTAL_ASSETS" localSheetId="5">#REF!</definedName>
    <definedName name="PY2_TOTAL_ASSETS" localSheetId="13">#REF!</definedName>
    <definedName name="PY2_TOTAL_ASSETS" localSheetId="12">#REF!</definedName>
    <definedName name="PY2_TOTAL_ASSETS" localSheetId="11">#REF!</definedName>
    <definedName name="PY2_TOTAL_ASSETS" localSheetId="10">#REF!</definedName>
    <definedName name="PY2_TOTAL_ASSETS" localSheetId="14">#REF!</definedName>
    <definedName name="PY2_TOTAL_ASSETS" localSheetId="4">#REF!</definedName>
    <definedName name="PY2_TOTAL_ASSETS" localSheetId="7">#REF!</definedName>
    <definedName name="PY2_TOTAL_ASSETS" localSheetId="9">#REF!</definedName>
    <definedName name="PY2_TOTAL_ASSETS">#REF!</definedName>
    <definedName name="PY2_TOTAL_CURR_ASSETS" localSheetId="6">#REF!</definedName>
    <definedName name="PY2_TOTAL_CURR_ASSETS" localSheetId="8">#REF!</definedName>
    <definedName name="PY2_TOTAL_CURR_ASSETS" localSheetId="15">#REF!</definedName>
    <definedName name="PY2_TOTAL_CURR_ASSETS" localSheetId="5">#REF!</definedName>
    <definedName name="PY2_TOTAL_CURR_ASSETS" localSheetId="13">#REF!</definedName>
    <definedName name="PY2_TOTAL_CURR_ASSETS" localSheetId="12">#REF!</definedName>
    <definedName name="PY2_TOTAL_CURR_ASSETS" localSheetId="11">#REF!</definedName>
    <definedName name="PY2_TOTAL_CURR_ASSETS" localSheetId="10">#REF!</definedName>
    <definedName name="PY2_TOTAL_CURR_ASSETS" localSheetId="14">#REF!</definedName>
    <definedName name="PY2_TOTAL_CURR_ASSETS" localSheetId="4">#REF!</definedName>
    <definedName name="PY2_TOTAL_CURR_ASSETS" localSheetId="7">#REF!</definedName>
    <definedName name="PY2_TOTAL_CURR_ASSETS" localSheetId="9">#REF!</definedName>
    <definedName name="PY2_TOTAL_CURR_ASSETS">#REF!</definedName>
    <definedName name="PY2_TOTAL_DEBT" localSheetId="6">#REF!</definedName>
    <definedName name="PY2_TOTAL_DEBT" localSheetId="8">#REF!</definedName>
    <definedName name="PY2_TOTAL_DEBT" localSheetId="15">#REF!</definedName>
    <definedName name="PY2_TOTAL_DEBT" localSheetId="5">#REF!</definedName>
    <definedName name="PY2_TOTAL_DEBT" localSheetId="13">#REF!</definedName>
    <definedName name="PY2_TOTAL_DEBT" localSheetId="12">#REF!</definedName>
    <definedName name="PY2_TOTAL_DEBT" localSheetId="11">#REF!</definedName>
    <definedName name="PY2_TOTAL_DEBT" localSheetId="10">#REF!</definedName>
    <definedName name="PY2_TOTAL_DEBT" localSheetId="14">#REF!</definedName>
    <definedName name="PY2_TOTAL_DEBT" localSheetId="4">#REF!</definedName>
    <definedName name="PY2_TOTAL_DEBT" localSheetId="7">#REF!</definedName>
    <definedName name="PY2_TOTAL_DEBT" localSheetId="9">#REF!</definedName>
    <definedName name="PY2_TOTAL_DEBT">#REF!</definedName>
    <definedName name="PY2_TOTAL_EQUITY" localSheetId="6">#REF!</definedName>
    <definedName name="PY2_TOTAL_EQUITY" localSheetId="8">#REF!</definedName>
    <definedName name="PY2_TOTAL_EQUITY" localSheetId="15">#REF!</definedName>
    <definedName name="PY2_TOTAL_EQUITY" localSheetId="5">#REF!</definedName>
    <definedName name="PY2_TOTAL_EQUITY" localSheetId="13">#REF!</definedName>
    <definedName name="PY2_TOTAL_EQUITY" localSheetId="12">#REF!</definedName>
    <definedName name="PY2_TOTAL_EQUITY" localSheetId="11">#REF!</definedName>
    <definedName name="PY2_TOTAL_EQUITY" localSheetId="10">#REF!</definedName>
    <definedName name="PY2_TOTAL_EQUITY" localSheetId="14">#REF!</definedName>
    <definedName name="PY2_TOTAL_EQUITY" localSheetId="4">#REF!</definedName>
    <definedName name="PY2_TOTAL_EQUITY" localSheetId="7">#REF!</definedName>
    <definedName name="PY2_TOTAL_EQUITY" localSheetId="9">#REF!</definedName>
    <definedName name="PY2_TOTAL_EQUITY">#REF!</definedName>
    <definedName name="PY2_Working_Capital" localSheetId="6">#REF!</definedName>
    <definedName name="PY2_Working_Capital" localSheetId="8">#REF!</definedName>
    <definedName name="PY2_Working_Capital" localSheetId="15">#REF!</definedName>
    <definedName name="PY2_Working_Capital" localSheetId="5">#REF!</definedName>
    <definedName name="PY2_Working_Capital" localSheetId="13">#REF!</definedName>
    <definedName name="PY2_Working_Capital" localSheetId="12">#REF!</definedName>
    <definedName name="PY2_Working_Capital" localSheetId="11">#REF!</definedName>
    <definedName name="PY2_Working_Capital" localSheetId="10">#REF!</definedName>
    <definedName name="PY2_Working_Capital" localSheetId="14">#REF!</definedName>
    <definedName name="PY2_Working_Capital" localSheetId="4">#REF!</definedName>
    <definedName name="PY2_Working_Capital" localSheetId="7">#REF!</definedName>
    <definedName name="PY2_Working_Capital" localSheetId="9">#REF!</definedName>
    <definedName name="PY2_Working_Capital">#REF!</definedName>
    <definedName name="PYTB">[86]PYTB!$A$1:$B$835</definedName>
    <definedName name="q" hidden="1">'[4]Prelim Cost'!$B$31:$L$31</definedName>
    <definedName name="qawf">#N/A</definedName>
    <definedName name="qq" localSheetId="6">#REF!</definedName>
    <definedName name="qq" localSheetId="8">#REF!</definedName>
    <definedName name="qq" localSheetId="15">#REF!</definedName>
    <definedName name="qq" localSheetId="5">#REF!</definedName>
    <definedName name="qq" localSheetId="13">#REF!</definedName>
    <definedName name="qq" localSheetId="12">#REF!</definedName>
    <definedName name="qq" localSheetId="11">#REF!</definedName>
    <definedName name="qq" localSheetId="10">#REF!</definedName>
    <definedName name="qq" localSheetId="14">#REF!</definedName>
    <definedName name="qq" localSheetId="4">#REF!</definedName>
    <definedName name="qq" localSheetId="7">#REF!</definedName>
    <definedName name="qq" localSheetId="9">#REF!</definedName>
    <definedName name="qq">#REF!</definedName>
    <definedName name="qqq" localSheetId="6">#REF!</definedName>
    <definedName name="qqq" localSheetId="8">#REF!</definedName>
    <definedName name="qqq" localSheetId="15">#REF!</definedName>
    <definedName name="qqq" localSheetId="5">#REF!</definedName>
    <definedName name="qqq" localSheetId="13">#REF!</definedName>
    <definedName name="qqq" localSheetId="12">#REF!</definedName>
    <definedName name="qqq" localSheetId="11">#REF!</definedName>
    <definedName name="qqq" localSheetId="10">#REF!</definedName>
    <definedName name="qqq" localSheetId="14">#REF!</definedName>
    <definedName name="qqq" localSheetId="4">#REF!</definedName>
    <definedName name="qqq" localSheetId="7">#REF!</definedName>
    <definedName name="qqq" localSheetId="9">#REF!</definedName>
    <definedName name="qqq">#REF!</definedName>
    <definedName name="R_BEG" localSheetId="6">#REF!</definedName>
    <definedName name="R_BEG" localSheetId="8">#REF!</definedName>
    <definedName name="R_BEG" localSheetId="15">#REF!</definedName>
    <definedName name="R_BEG" localSheetId="5">#REF!</definedName>
    <definedName name="R_BEG" localSheetId="13">#REF!</definedName>
    <definedName name="R_BEG" localSheetId="12">#REF!</definedName>
    <definedName name="R_BEG" localSheetId="11">#REF!</definedName>
    <definedName name="R_BEG" localSheetId="10">#REF!</definedName>
    <definedName name="R_BEG" localSheetId="14">#REF!</definedName>
    <definedName name="R_BEG" localSheetId="4">#REF!</definedName>
    <definedName name="R_BEG" localSheetId="7">#REF!</definedName>
    <definedName name="R_BEG" localSheetId="9">#REF!</definedName>
    <definedName name="R_BEG">#REF!</definedName>
    <definedName name="R_END" localSheetId="6">#REF!</definedName>
    <definedName name="R_END" localSheetId="8">#REF!</definedName>
    <definedName name="R_END" localSheetId="15">#REF!</definedName>
    <definedName name="R_END" localSheetId="5">#REF!</definedName>
    <definedName name="R_END" localSheetId="13">#REF!</definedName>
    <definedName name="R_END" localSheetId="12">#REF!</definedName>
    <definedName name="R_END" localSheetId="11">#REF!</definedName>
    <definedName name="R_END" localSheetId="10">#REF!</definedName>
    <definedName name="R_END" localSheetId="14">#REF!</definedName>
    <definedName name="R_END" localSheetId="4">#REF!</definedName>
    <definedName name="R_END" localSheetId="7">#REF!</definedName>
    <definedName name="R_END" localSheetId="9">#REF!</definedName>
    <definedName name="R_END">#REF!</definedName>
    <definedName name="R_Factor" localSheetId="6">#REF!</definedName>
    <definedName name="R_Factor" localSheetId="8">#REF!</definedName>
    <definedName name="R_Factor" localSheetId="15">#REF!</definedName>
    <definedName name="R_Factor" localSheetId="5">#REF!</definedName>
    <definedName name="R_Factor" localSheetId="13">#REF!</definedName>
    <definedName name="R_Factor" localSheetId="12">#REF!</definedName>
    <definedName name="R_Factor" localSheetId="11">#REF!</definedName>
    <definedName name="R_Factor" localSheetId="10">#REF!</definedName>
    <definedName name="R_Factor" localSheetId="14">#REF!</definedName>
    <definedName name="R_Factor" localSheetId="4">#REF!</definedName>
    <definedName name="R_Factor" localSheetId="7">#REF!</definedName>
    <definedName name="R_Factor" localSheetId="9">#REF!</definedName>
    <definedName name="R_Factor">#REF!</definedName>
    <definedName name="R_INS" localSheetId="6">#REF!</definedName>
    <definedName name="R_INS" localSheetId="8">#REF!</definedName>
    <definedName name="R_INS" localSheetId="15">#REF!</definedName>
    <definedName name="R_INS" localSheetId="5">#REF!</definedName>
    <definedName name="R_INS" localSheetId="13">#REF!</definedName>
    <definedName name="R_INS" localSheetId="12">#REF!</definedName>
    <definedName name="R_INS" localSheetId="11">#REF!</definedName>
    <definedName name="R_INS" localSheetId="10">#REF!</definedName>
    <definedName name="R_INS" localSheetId="14">#REF!</definedName>
    <definedName name="R_INS" localSheetId="4">#REF!</definedName>
    <definedName name="R_INS" localSheetId="7">#REF!</definedName>
    <definedName name="R_INS" localSheetId="9">#REF!</definedName>
    <definedName name="R_INS">#REF!</definedName>
    <definedName name="Random_Book_Value_Totals">[32]SMSTemp!$B$48</definedName>
    <definedName name="Random_Net_Book_Value">[32]SMSTemp!$B$45</definedName>
    <definedName name="Random_Population_Count">[32]SMSTemp!$B$46</definedName>
    <definedName name="Random_Sample_Size">[32]SMSTemp!$B$47</definedName>
    <definedName name="rates">[44]Rates!$A$2:$D$146</definedName>
    <definedName name="RE" localSheetId="6">#REF!</definedName>
    <definedName name="RE" localSheetId="8">#REF!</definedName>
    <definedName name="RE" localSheetId="15">#REF!</definedName>
    <definedName name="RE" localSheetId="5">#REF!</definedName>
    <definedName name="RE" localSheetId="13">#REF!</definedName>
    <definedName name="RE" localSheetId="12">#REF!</definedName>
    <definedName name="RE" localSheetId="11">#REF!</definedName>
    <definedName name="RE" localSheetId="10">#REF!</definedName>
    <definedName name="RE" localSheetId="14">#REF!</definedName>
    <definedName name="RE" localSheetId="4">#REF!</definedName>
    <definedName name="RE" localSheetId="7">#REF!</definedName>
    <definedName name="RE" localSheetId="9">#REF!</definedName>
    <definedName name="RE">#REF!</definedName>
    <definedName name="Receivables_close" localSheetId="6">[46]BS!#REF!</definedName>
    <definedName name="Receivables_close" localSheetId="8">[46]BS!#REF!</definedName>
    <definedName name="Receivables_close" localSheetId="15">[46]BS!#REF!</definedName>
    <definedName name="Receivables_close" localSheetId="5">[46]BS!#REF!</definedName>
    <definedName name="Receivables_close" localSheetId="13">[46]BS!#REF!</definedName>
    <definedName name="Receivables_close" localSheetId="12">[46]BS!#REF!</definedName>
    <definedName name="Receivables_close" localSheetId="11">[46]BS!#REF!</definedName>
    <definedName name="Receivables_close" localSheetId="10">[46]BS!#REF!</definedName>
    <definedName name="Receivables_close" localSheetId="14">[46]BS!#REF!</definedName>
    <definedName name="Receivables_close" localSheetId="4">[46]BS!#REF!</definedName>
    <definedName name="Receivables_close" localSheetId="7">[46]BS!#REF!</definedName>
    <definedName name="Receivables_close" localSheetId="9">[46]BS!#REF!</definedName>
    <definedName name="Receivables_close">[46]BS!#REF!</definedName>
    <definedName name="Receivables_open" localSheetId="6">[46]BS!#REF!</definedName>
    <definedName name="Receivables_open" localSheetId="5">[46]BS!#REF!</definedName>
    <definedName name="Receivables_open" localSheetId="4">[46]BS!#REF!</definedName>
    <definedName name="Receivables_open" localSheetId="7">[46]BS!#REF!</definedName>
    <definedName name="Receivables_open">[46]BS!#REF!</definedName>
    <definedName name="RECONC_DEPR" localSheetId="6">#REF!</definedName>
    <definedName name="RECONC_DEPR" localSheetId="8">#REF!</definedName>
    <definedName name="RECONC_DEPR" localSheetId="15">#REF!</definedName>
    <definedName name="RECONC_DEPR" localSheetId="5">#REF!</definedName>
    <definedName name="RECONC_DEPR" localSheetId="13">#REF!</definedName>
    <definedName name="RECONC_DEPR" localSheetId="12">#REF!</definedName>
    <definedName name="RECONC_DEPR" localSheetId="11">#REF!</definedName>
    <definedName name="RECONC_DEPR" localSheetId="10">#REF!</definedName>
    <definedName name="RECONC_DEPR" localSheetId="14">#REF!</definedName>
    <definedName name="RECONC_DEPR" localSheetId="4">#REF!</definedName>
    <definedName name="RECONC_DEPR" localSheetId="7">#REF!</definedName>
    <definedName name="RECONC_DEPR" localSheetId="9">#REF!</definedName>
    <definedName name="RECONC_DEPR">#REF!</definedName>
    <definedName name="Ref">#N/A</definedName>
    <definedName name="Ref_1">'[87]FA Movement Kyrg'!$E$22</definedName>
    <definedName name="Ref_10">'[87]FA Movement Kyrg'!$I$39</definedName>
    <definedName name="Ref_11">'[87]FA Movement Kyrg'!$K$39</definedName>
    <definedName name="Ref_12">'[87]FA Movement Kyrg'!$K$17</definedName>
    <definedName name="Ref_13">'[87]FA Movement Kyrg'!$C$17</definedName>
    <definedName name="Ref_14">'[87]FA Movement Kyrg'!$E$17</definedName>
    <definedName name="Ref_2">'[87]FA Movement Kyrg'!$A$1</definedName>
    <definedName name="Ref_3" localSheetId="6">#REF!</definedName>
    <definedName name="Ref_3" localSheetId="8">#REF!</definedName>
    <definedName name="Ref_3" localSheetId="15">#REF!</definedName>
    <definedName name="Ref_3" localSheetId="5">#REF!</definedName>
    <definedName name="Ref_3" localSheetId="13">#REF!</definedName>
    <definedName name="Ref_3" localSheetId="12">#REF!</definedName>
    <definedName name="Ref_3" localSheetId="11">#REF!</definedName>
    <definedName name="Ref_3" localSheetId="10">#REF!</definedName>
    <definedName name="Ref_3" localSheetId="14">#REF!</definedName>
    <definedName name="Ref_3" localSheetId="4">#REF!</definedName>
    <definedName name="Ref_3" localSheetId="7">#REF!</definedName>
    <definedName name="Ref_3" localSheetId="9">#REF!</definedName>
    <definedName name="Ref_3">#REF!</definedName>
    <definedName name="Ref_4">'[87]FA Movement Kyrg'!$A$19</definedName>
    <definedName name="Ref_5">'[87]FA Movement Kyrg'!$C$17</definedName>
    <definedName name="Ref_6">'[87]FA Movement Kyrg'!$K$17</definedName>
    <definedName name="Ref_7">'[87]FA Movement Kyrg'!$C$28</definedName>
    <definedName name="Ref_8">'[87]FA Movement Kyrg'!$C$28</definedName>
    <definedName name="Ref_9">'[87]FA Movement Kyrg'!$K$28</definedName>
    <definedName name="rep" localSheetId="6">#REF!</definedName>
    <definedName name="rep" localSheetId="8">#REF!</definedName>
    <definedName name="rep" localSheetId="15">#REF!</definedName>
    <definedName name="rep" localSheetId="5">#REF!</definedName>
    <definedName name="rep" localSheetId="13">#REF!</definedName>
    <definedName name="rep" localSheetId="12">#REF!</definedName>
    <definedName name="rep" localSheetId="11">#REF!</definedName>
    <definedName name="rep" localSheetId="10">#REF!</definedName>
    <definedName name="rep" localSheetId="14">#REF!</definedName>
    <definedName name="rep" localSheetId="4">#REF!</definedName>
    <definedName name="rep" localSheetId="7">#REF!</definedName>
    <definedName name="rep" localSheetId="9">#REF!</definedName>
    <definedName name="rep">#REF!</definedName>
    <definedName name="Residual_difference" localSheetId="6">#REF!</definedName>
    <definedName name="Residual_difference" localSheetId="8">#REF!</definedName>
    <definedName name="Residual_difference" localSheetId="15">#REF!</definedName>
    <definedName name="Residual_difference" localSheetId="5">#REF!</definedName>
    <definedName name="Residual_difference" localSheetId="13">#REF!</definedName>
    <definedName name="Residual_difference" localSheetId="12">#REF!</definedName>
    <definedName name="Residual_difference" localSheetId="11">#REF!</definedName>
    <definedName name="Residual_difference" localSheetId="10">#REF!</definedName>
    <definedName name="Residual_difference" localSheetId="14">#REF!</definedName>
    <definedName name="Residual_difference" localSheetId="4">#REF!</definedName>
    <definedName name="Residual_difference" localSheetId="7">#REF!</definedName>
    <definedName name="Residual_difference" localSheetId="9">#REF!</definedName>
    <definedName name="Residual_difference">#REF!</definedName>
    <definedName name="RESİNEX_GT_RESİNEXB8_Listele" localSheetId="6">#REF!</definedName>
    <definedName name="RESİNEX_GT_RESİNEXB8_Listele" localSheetId="8">#REF!</definedName>
    <definedName name="RESİNEX_GT_RESİNEXB8_Listele" localSheetId="15">#REF!</definedName>
    <definedName name="RESİNEX_GT_RESİNEXB8_Listele" localSheetId="5">#REF!</definedName>
    <definedName name="RESİNEX_GT_RESİNEXB8_Listele" localSheetId="13">#REF!</definedName>
    <definedName name="RESİNEX_GT_RESİNEXB8_Listele" localSheetId="12">#REF!</definedName>
    <definedName name="RESİNEX_GT_RESİNEXB8_Listele" localSheetId="11">#REF!</definedName>
    <definedName name="RESİNEX_GT_RESİNEXB8_Listele" localSheetId="10">#REF!</definedName>
    <definedName name="RESİNEX_GT_RESİNEXB8_Listele" localSheetId="14">#REF!</definedName>
    <definedName name="RESİNEX_GT_RESİNEXB8_Listele" localSheetId="4">#REF!</definedName>
    <definedName name="RESİNEX_GT_RESİNEXB8_Listele" localSheetId="7">#REF!</definedName>
    <definedName name="RESİNEX_GT_RESİNEXB8_Listele" localSheetId="9">#REF!</definedName>
    <definedName name="RESİNEX_GT_RESİNEXB8_Listele">#REF!</definedName>
    <definedName name="respirators" localSheetId="6">#REF!</definedName>
    <definedName name="respirators" localSheetId="8">#REF!</definedName>
    <definedName name="respirators" localSheetId="15">#REF!</definedName>
    <definedName name="respirators" localSheetId="5">#REF!</definedName>
    <definedName name="respirators" localSheetId="13">#REF!</definedName>
    <definedName name="respirators" localSheetId="12">#REF!</definedName>
    <definedName name="respirators" localSheetId="11">#REF!</definedName>
    <definedName name="respirators" localSheetId="10">#REF!</definedName>
    <definedName name="respirators" localSheetId="14">#REF!</definedName>
    <definedName name="respirators" localSheetId="4">#REF!</definedName>
    <definedName name="respirators" localSheetId="7">#REF!</definedName>
    <definedName name="respirators" localSheetId="9">#REF!</definedName>
    <definedName name="respirators">#REF!</definedName>
    <definedName name="Rest_Fact_rang1_1" localSheetId="6">#REF!</definedName>
    <definedName name="Rest_Fact_rang1_1" localSheetId="8">#REF!</definedName>
    <definedName name="Rest_Fact_rang1_1" localSheetId="15">#REF!</definedName>
    <definedName name="Rest_Fact_rang1_1" localSheetId="5">#REF!</definedName>
    <definedName name="Rest_Fact_rang1_1" localSheetId="13">#REF!</definedName>
    <definedName name="Rest_Fact_rang1_1" localSheetId="12">#REF!</definedName>
    <definedName name="Rest_Fact_rang1_1" localSheetId="11">#REF!</definedName>
    <definedName name="Rest_Fact_rang1_1" localSheetId="10">#REF!</definedName>
    <definedName name="Rest_Fact_rang1_1" localSheetId="14">#REF!</definedName>
    <definedName name="Rest_Fact_rang1_1" localSheetId="4">#REF!</definedName>
    <definedName name="Rest_Fact_rang1_1" localSheetId="7">#REF!</definedName>
    <definedName name="Rest_Fact_rang1_1" localSheetId="9">#REF!</definedName>
    <definedName name="Rest_Fact_rang1_1">#REF!</definedName>
    <definedName name="Rest_Fact_rang1_2" localSheetId="6">#REF!</definedName>
    <definedName name="Rest_Fact_rang1_2" localSheetId="8">#REF!</definedName>
    <definedName name="Rest_Fact_rang1_2" localSheetId="15">#REF!</definedName>
    <definedName name="Rest_Fact_rang1_2" localSheetId="5">#REF!</definedName>
    <definedName name="Rest_Fact_rang1_2" localSheetId="13">#REF!</definedName>
    <definedName name="Rest_Fact_rang1_2" localSheetId="12">#REF!</definedName>
    <definedName name="Rest_Fact_rang1_2" localSheetId="11">#REF!</definedName>
    <definedName name="Rest_Fact_rang1_2" localSheetId="10">#REF!</definedName>
    <definedName name="Rest_Fact_rang1_2" localSheetId="14">#REF!</definedName>
    <definedName name="Rest_Fact_rang1_2" localSheetId="4">#REF!</definedName>
    <definedName name="Rest_Fact_rang1_2" localSheetId="7">#REF!</definedName>
    <definedName name="Rest_Fact_rang1_2" localSheetId="9">#REF!</definedName>
    <definedName name="Rest_Fact_rang1_2">#REF!</definedName>
    <definedName name="Rest_Fact_rang1_3" localSheetId="6">#REF!</definedName>
    <definedName name="Rest_Fact_rang1_3" localSheetId="8">#REF!</definedName>
    <definedName name="Rest_Fact_rang1_3" localSheetId="15">#REF!</definedName>
    <definedName name="Rest_Fact_rang1_3" localSheetId="5">#REF!</definedName>
    <definedName name="Rest_Fact_rang1_3" localSheetId="13">#REF!</definedName>
    <definedName name="Rest_Fact_rang1_3" localSheetId="12">#REF!</definedName>
    <definedName name="Rest_Fact_rang1_3" localSheetId="11">#REF!</definedName>
    <definedName name="Rest_Fact_rang1_3" localSheetId="10">#REF!</definedName>
    <definedName name="Rest_Fact_rang1_3" localSheetId="14">#REF!</definedName>
    <definedName name="Rest_Fact_rang1_3" localSheetId="4">#REF!</definedName>
    <definedName name="Rest_Fact_rang1_3" localSheetId="7">#REF!</definedName>
    <definedName name="Rest_Fact_rang1_3" localSheetId="9">#REF!</definedName>
    <definedName name="Rest_Fact_rang1_3">#REF!</definedName>
    <definedName name="Rest_Fact_rang1_4" localSheetId="6">#REF!</definedName>
    <definedName name="Rest_Fact_rang1_4" localSheetId="8">#REF!</definedName>
    <definedName name="Rest_Fact_rang1_4" localSheetId="15">#REF!</definedName>
    <definedName name="Rest_Fact_rang1_4" localSheetId="5">#REF!</definedName>
    <definedName name="Rest_Fact_rang1_4" localSheetId="13">#REF!</definedName>
    <definedName name="Rest_Fact_rang1_4" localSheetId="12">#REF!</definedName>
    <definedName name="Rest_Fact_rang1_4" localSheetId="11">#REF!</definedName>
    <definedName name="Rest_Fact_rang1_4" localSheetId="10">#REF!</definedName>
    <definedName name="Rest_Fact_rang1_4" localSheetId="14">#REF!</definedName>
    <definedName name="Rest_Fact_rang1_4" localSheetId="4">#REF!</definedName>
    <definedName name="Rest_Fact_rang1_4" localSheetId="7">#REF!</definedName>
    <definedName name="Rest_Fact_rang1_4" localSheetId="9">#REF!</definedName>
    <definedName name="Rest_Fact_rang1_4">#REF!</definedName>
    <definedName name="Rest_Fact_rang1_5" localSheetId="6">#REF!</definedName>
    <definedName name="Rest_Fact_rang1_5" localSheetId="8">#REF!</definedName>
    <definedName name="Rest_Fact_rang1_5" localSheetId="15">#REF!</definedName>
    <definedName name="Rest_Fact_rang1_5" localSheetId="5">#REF!</definedName>
    <definedName name="Rest_Fact_rang1_5" localSheetId="13">#REF!</definedName>
    <definedName name="Rest_Fact_rang1_5" localSheetId="12">#REF!</definedName>
    <definedName name="Rest_Fact_rang1_5" localSheetId="11">#REF!</definedName>
    <definedName name="Rest_Fact_rang1_5" localSheetId="10">#REF!</definedName>
    <definedName name="Rest_Fact_rang1_5" localSheetId="14">#REF!</definedName>
    <definedName name="Rest_Fact_rang1_5" localSheetId="4">#REF!</definedName>
    <definedName name="Rest_Fact_rang1_5" localSheetId="7">#REF!</definedName>
    <definedName name="Rest_Fact_rang1_5" localSheetId="9">#REF!</definedName>
    <definedName name="Rest_Fact_rang1_5">#REF!</definedName>
    <definedName name="Rest_Fact_rang1_6" localSheetId="6">#REF!</definedName>
    <definedName name="Rest_Fact_rang1_6" localSheetId="8">#REF!</definedName>
    <definedName name="Rest_Fact_rang1_6" localSheetId="15">#REF!</definedName>
    <definedName name="Rest_Fact_rang1_6" localSheetId="5">#REF!</definedName>
    <definedName name="Rest_Fact_rang1_6" localSheetId="13">#REF!</definedName>
    <definedName name="Rest_Fact_rang1_6" localSheetId="12">#REF!</definedName>
    <definedName name="Rest_Fact_rang1_6" localSheetId="11">#REF!</definedName>
    <definedName name="Rest_Fact_rang1_6" localSheetId="10">#REF!</definedName>
    <definedName name="Rest_Fact_rang1_6" localSheetId="14">#REF!</definedName>
    <definedName name="Rest_Fact_rang1_6" localSheetId="4">#REF!</definedName>
    <definedName name="Rest_Fact_rang1_6" localSheetId="7">#REF!</definedName>
    <definedName name="Rest_Fact_rang1_6" localSheetId="9">#REF!</definedName>
    <definedName name="Rest_Fact_rang1_6">#REF!</definedName>
    <definedName name="Rest_Fact_rang1_7" localSheetId="6">#REF!</definedName>
    <definedName name="Rest_Fact_rang1_7" localSheetId="8">#REF!</definedName>
    <definedName name="Rest_Fact_rang1_7" localSheetId="15">#REF!</definedName>
    <definedName name="Rest_Fact_rang1_7" localSheetId="5">#REF!</definedName>
    <definedName name="Rest_Fact_rang1_7" localSheetId="13">#REF!</definedName>
    <definedName name="Rest_Fact_rang1_7" localSheetId="12">#REF!</definedName>
    <definedName name="Rest_Fact_rang1_7" localSheetId="11">#REF!</definedName>
    <definedName name="Rest_Fact_rang1_7" localSheetId="10">#REF!</definedName>
    <definedName name="Rest_Fact_rang1_7" localSheetId="14">#REF!</definedName>
    <definedName name="Rest_Fact_rang1_7" localSheetId="4">#REF!</definedName>
    <definedName name="Rest_Fact_rang1_7" localSheetId="7">#REF!</definedName>
    <definedName name="Rest_Fact_rang1_7" localSheetId="9">#REF!</definedName>
    <definedName name="Rest_Fact_rang1_7">#REF!</definedName>
    <definedName name="Rest_Fact_rang1_8" localSheetId="6">#REF!</definedName>
    <definedName name="Rest_Fact_rang1_8" localSheetId="8">#REF!</definedName>
    <definedName name="Rest_Fact_rang1_8" localSheetId="15">#REF!</definedName>
    <definedName name="Rest_Fact_rang1_8" localSheetId="5">#REF!</definedName>
    <definedName name="Rest_Fact_rang1_8" localSheetId="13">#REF!</definedName>
    <definedName name="Rest_Fact_rang1_8" localSheetId="12">#REF!</definedName>
    <definedName name="Rest_Fact_rang1_8" localSheetId="11">#REF!</definedName>
    <definedName name="Rest_Fact_rang1_8" localSheetId="10">#REF!</definedName>
    <definedName name="Rest_Fact_rang1_8" localSheetId="14">#REF!</definedName>
    <definedName name="Rest_Fact_rang1_8" localSheetId="4">#REF!</definedName>
    <definedName name="Rest_Fact_rang1_8" localSheetId="7">#REF!</definedName>
    <definedName name="Rest_Fact_rang1_8" localSheetId="9">#REF!</definedName>
    <definedName name="Rest_Fact_rang1_8">#REF!</definedName>
    <definedName name="Rest_Fact_rang2_2" localSheetId="6">#REF!</definedName>
    <definedName name="Rest_Fact_rang2_2" localSheetId="8">#REF!</definedName>
    <definedName name="Rest_Fact_rang2_2" localSheetId="15">#REF!</definedName>
    <definedName name="Rest_Fact_rang2_2" localSheetId="5">#REF!</definedName>
    <definedName name="Rest_Fact_rang2_2" localSheetId="13">#REF!</definedName>
    <definedName name="Rest_Fact_rang2_2" localSheetId="12">#REF!</definedName>
    <definedName name="Rest_Fact_rang2_2" localSheetId="11">#REF!</definedName>
    <definedName name="Rest_Fact_rang2_2" localSheetId="10">#REF!</definedName>
    <definedName name="Rest_Fact_rang2_2" localSheetId="14">#REF!</definedName>
    <definedName name="Rest_Fact_rang2_2" localSheetId="4">#REF!</definedName>
    <definedName name="Rest_Fact_rang2_2" localSheetId="7">#REF!</definedName>
    <definedName name="Rest_Fact_rang2_2" localSheetId="9">#REF!</definedName>
    <definedName name="Rest_Fact_rang2_2">#REF!</definedName>
    <definedName name="Rest_Fact_rang2_3" localSheetId="6">#REF!</definedName>
    <definedName name="Rest_Fact_rang2_3" localSheetId="8">#REF!</definedName>
    <definedName name="Rest_Fact_rang2_3" localSheetId="15">#REF!</definedName>
    <definedName name="Rest_Fact_rang2_3" localSheetId="5">#REF!</definedName>
    <definedName name="Rest_Fact_rang2_3" localSheetId="13">#REF!</definedName>
    <definedName name="Rest_Fact_rang2_3" localSheetId="12">#REF!</definedName>
    <definedName name="Rest_Fact_rang2_3" localSheetId="11">#REF!</definedName>
    <definedName name="Rest_Fact_rang2_3" localSheetId="10">#REF!</definedName>
    <definedName name="Rest_Fact_rang2_3" localSheetId="14">#REF!</definedName>
    <definedName name="Rest_Fact_rang2_3" localSheetId="4">#REF!</definedName>
    <definedName name="Rest_Fact_rang2_3" localSheetId="7">#REF!</definedName>
    <definedName name="Rest_Fact_rang2_3" localSheetId="9">#REF!</definedName>
    <definedName name="Rest_Fact_rang2_3">#REF!</definedName>
    <definedName name="Rest_Fact_rang2_4" localSheetId="6">#REF!</definedName>
    <definedName name="Rest_Fact_rang2_4" localSheetId="8">#REF!</definedName>
    <definedName name="Rest_Fact_rang2_4" localSheetId="15">#REF!</definedName>
    <definedName name="Rest_Fact_rang2_4" localSheetId="5">#REF!</definedName>
    <definedName name="Rest_Fact_rang2_4" localSheetId="13">#REF!</definedName>
    <definedName name="Rest_Fact_rang2_4" localSheetId="12">#REF!</definedName>
    <definedName name="Rest_Fact_rang2_4" localSheetId="11">#REF!</definedName>
    <definedName name="Rest_Fact_rang2_4" localSheetId="10">#REF!</definedName>
    <definedName name="Rest_Fact_rang2_4" localSheetId="14">#REF!</definedName>
    <definedName name="Rest_Fact_rang2_4" localSheetId="4">#REF!</definedName>
    <definedName name="Rest_Fact_rang2_4" localSheetId="7">#REF!</definedName>
    <definedName name="Rest_Fact_rang2_4" localSheetId="9">#REF!</definedName>
    <definedName name="Rest_Fact_rang2_4">#REF!</definedName>
    <definedName name="Rest_Fact_rang2_5" localSheetId="6">#REF!</definedName>
    <definedName name="Rest_Fact_rang2_5" localSheetId="8">#REF!</definedName>
    <definedName name="Rest_Fact_rang2_5" localSheetId="15">#REF!</definedName>
    <definedName name="Rest_Fact_rang2_5" localSheetId="5">#REF!</definedName>
    <definedName name="Rest_Fact_rang2_5" localSheetId="13">#REF!</definedName>
    <definedName name="Rest_Fact_rang2_5" localSheetId="12">#REF!</definedName>
    <definedName name="Rest_Fact_rang2_5" localSheetId="11">#REF!</definedName>
    <definedName name="Rest_Fact_rang2_5" localSheetId="10">#REF!</definedName>
    <definedName name="Rest_Fact_rang2_5" localSheetId="14">#REF!</definedName>
    <definedName name="Rest_Fact_rang2_5" localSheetId="4">#REF!</definedName>
    <definedName name="Rest_Fact_rang2_5" localSheetId="7">#REF!</definedName>
    <definedName name="Rest_Fact_rang2_5" localSheetId="9">#REF!</definedName>
    <definedName name="Rest_Fact_rang2_5">#REF!</definedName>
    <definedName name="Rest_Fact_rang2_6" localSheetId="6">#REF!</definedName>
    <definedName name="Rest_Fact_rang2_6" localSheetId="8">#REF!</definedName>
    <definedName name="Rest_Fact_rang2_6" localSheetId="15">#REF!</definedName>
    <definedName name="Rest_Fact_rang2_6" localSheetId="5">#REF!</definedName>
    <definedName name="Rest_Fact_rang2_6" localSheetId="13">#REF!</definedName>
    <definedName name="Rest_Fact_rang2_6" localSheetId="12">#REF!</definedName>
    <definedName name="Rest_Fact_rang2_6" localSheetId="11">#REF!</definedName>
    <definedName name="Rest_Fact_rang2_6" localSheetId="10">#REF!</definedName>
    <definedName name="Rest_Fact_rang2_6" localSheetId="14">#REF!</definedName>
    <definedName name="Rest_Fact_rang2_6" localSheetId="4">#REF!</definedName>
    <definedName name="Rest_Fact_rang2_6" localSheetId="7">#REF!</definedName>
    <definedName name="Rest_Fact_rang2_6" localSheetId="9">#REF!</definedName>
    <definedName name="Rest_Fact_rang2_6">#REF!</definedName>
    <definedName name="Rest_Fact_rang2_7" localSheetId="6">#REF!</definedName>
    <definedName name="Rest_Fact_rang2_7" localSheetId="8">#REF!</definedName>
    <definedName name="Rest_Fact_rang2_7" localSheetId="15">#REF!</definedName>
    <definedName name="Rest_Fact_rang2_7" localSheetId="5">#REF!</definedName>
    <definedName name="Rest_Fact_rang2_7" localSheetId="13">#REF!</definedName>
    <definedName name="Rest_Fact_rang2_7" localSheetId="12">#REF!</definedName>
    <definedName name="Rest_Fact_rang2_7" localSheetId="11">#REF!</definedName>
    <definedName name="Rest_Fact_rang2_7" localSheetId="10">#REF!</definedName>
    <definedName name="Rest_Fact_rang2_7" localSheetId="14">#REF!</definedName>
    <definedName name="Rest_Fact_rang2_7" localSheetId="4">#REF!</definedName>
    <definedName name="Rest_Fact_rang2_7" localSheetId="7">#REF!</definedName>
    <definedName name="Rest_Fact_rang2_7" localSheetId="9">#REF!</definedName>
    <definedName name="Rest_Fact_rang2_7">#REF!</definedName>
    <definedName name="Rest_Fact_rang2_8" localSheetId="6">#REF!</definedName>
    <definedName name="Rest_Fact_rang2_8" localSheetId="8">#REF!</definedName>
    <definedName name="Rest_Fact_rang2_8" localSheetId="15">#REF!</definedName>
    <definedName name="Rest_Fact_rang2_8" localSheetId="5">#REF!</definedName>
    <definedName name="Rest_Fact_rang2_8" localSheetId="13">#REF!</definedName>
    <definedName name="Rest_Fact_rang2_8" localSheetId="12">#REF!</definedName>
    <definedName name="Rest_Fact_rang2_8" localSheetId="11">#REF!</definedName>
    <definedName name="Rest_Fact_rang2_8" localSheetId="10">#REF!</definedName>
    <definedName name="Rest_Fact_rang2_8" localSheetId="14">#REF!</definedName>
    <definedName name="Rest_Fact_rang2_8" localSheetId="4">#REF!</definedName>
    <definedName name="Rest_Fact_rang2_8" localSheetId="7">#REF!</definedName>
    <definedName name="Rest_Fact_rang2_8" localSheetId="9">#REF!</definedName>
    <definedName name="Rest_Fact_rang2_8">#REF!</definedName>
    <definedName name="Rest_Fact_rang3_3" localSheetId="6">#REF!</definedName>
    <definedName name="Rest_Fact_rang3_3" localSheetId="8">#REF!</definedName>
    <definedName name="Rest_Fact_rang3_3" localSheetId="15">#REF!</definedName>
    <definedName name="Rest_Fact_rang3_3" localSheetId="5">#REF!</definedName>
    <definedName name="Rest_Fact_rang3_3" localSheetId="13">#REF!</definedName>
    <definedName name="Rest_Fact_rang3_3" localSheetId="12">#REF!</definedName>
    <definedName name="Rest_Fact_rang3_3" localSheetId="11">#REF!</definedName>
    <definedName name="Rest_Fact_rang3_3" localSheetId="10">#REF!</definedName>
    <definedName name="Rest_Fact_rang3_3" localSheetId="14">#REF!</definedName>
    <definedName name="Rest_Fact_rang3_3" localSheetId="4">#REF!</definedName>
    <definedName name="Rest_Fact_rang3_3" localSheetId="7">#REF!</definedName>
    <definedName name="Rest_Fact_rang3_3" localSheetId="9">#REF!</definedName>
    <definedName name="Rest_Fact_rang3_3">#REF!</definedName>
    <definedName name="Rest_Fact_rang3_4" localSheetId="6">#REF!</definedName>
    <definedName name="Rest_Fact_rang3_4" localSheetId="8">#REF!</definedName>
    <definedName name="Rest_Fact_rang3_4" localSheetId="15">#REF!</definedName>
    <definedName name="Rest_Fact_rang3_4" localSheetId="5">#REF!</definedName>
    <definedName name="Rest_Fact_rang3_4" localSheetId="13">#REF!</definedName>
    <definedName name="Rest_Fact_rang3_4" localSheetId="12">#REF!</definedName>
    <definedName name="Rest_Fact_rang3_4" localSheetId="11">#REF!</definedName>
    <definedName name="Rest_Fact_rang3_4" localSheetId="10">#REF!</definedName>
    <definedName name="Rest_Fact_rang3_4" localSheetId="14">#REF!</definedName>
    <definedName name="Rest_Fact_rang3_4" localSheetId="4">#REF!</definedName>
    <definedName name="Rest_Fact_rang3_4" localSheetId="7">#REF!</definedName>
    <definedName name="Rest_Fact_rang3_4" localSheetId="9">#REF!</definedName>
    <definedName name="Rest_Fact_rang3_4">#REF!</definedName>
    <definedName name="Rest_Fact_rang3_5" localSheetId="6">#REF!</definedName>
    <definedName name="Rest_Fact_rang3_5" localSheetId="8">#REF!</definedName>
    <definedName name="Rest_Fact_rang3_5" localSheetId="15">#REF!</definedName>
    <definedName name="Rest_Fact_rang3_5" localSheetId="5">#REF!</definedName>
    <definedName name="Rest_Fact_rang3_5" localSheetId="13">#REF!</definedName>
    <definedName name="Rest_Fact_rang3_5" localSheetId="12">#REF!</definedName>
    <definedName name="Rest_Fact_rang3_5" localSheetId="11">#REF!</definedName>
    <definedName name="Rest_Fact_rang3_5" localSheetId="10">#REF!</definedName>
    <definedName name="Rest_Fact_rang3_5" localSheetId="14">#REF!</definedName>
    <definedName name="Rest_Fact_rang3_5" localSheetId="4">#REF!</definedName>
    <definedName name="Rest_Fact_rang3_5" localSheetId="7">#REF!</definedName>
    <definedName name="Rest_Fact_rang3_5" localSheetId="9">#REF!</definedName>
    <definedName name="Rest_Fact_rang3_5">#REF!</definedName>
    <definedName name="Rest_Fact_rang3_6" localSheetId="6">#REF!</definedName>
    <definedName name="Rest_Fact_rang3_6" localSheetId="8">#REF!</definedName>
    <definedName name="Rest_Fact_rang3_6" localSheetId="15">#REF!</definedName>
    <definedName name="Rest_Fact_rang3_6" localSheetId="5">#REF!</definedName>
    <definedName name="Rest_Fact_rang3_6" localSheetId="13">#REF!</definedName>
    <definedName name="Rest_Fact_rang3_6" localSheetId="12">#REF!</definedName>
    <definedName name="Rest_Fact_rang3_6" localSheetId="11">#REF!</definedName>
    <definedName name="Rest_Fact_rang3_6" localSheetId="10">#REF!</definedName>
    <definedName name="Rest_Fact_rang3_6" localSheetId="14">#REF!</definedName>
    <definedName name="Rest_Fact_rang3_6" localSheetId="4">#REF!</definedName>
    <definedName name="Rest_Fact_rang3_6" localSheetId="7">#REF!</definedName>
    <definedName name="Rest_Fact_rang3_6" localSheetId="9">#REF!</definedName>
    <definedName name="Rest_Fact_rang3_6">#REF!</definedName>
    <definedName name="Rest_Fact_rang3_7" localSheetId="6">#REF!</definedName>
    <definedName name="Rest_Fact_rang3_7" localSheetId="8">#REF!</definedName>
    <definedName name="Rest_Fact_rang3_7" localSheetId="15">#REF!</definedName>
    <definedName name="Rest_Fact_rang3_7" localSheetId="5">#REF!</definedName>
    <definedName name="Rest_Fact_rang3_7" localSheetId="13">#REF!</definedName>
    <definedName name="Rest_Fact_rang3_7" localSheetId="12">#REF!</definedName>
    <definedName name="Rest_Fact_rang3_7" localSheetId="11">#REF!</definedName>
    <definedName name="Rest_Fact_rang3_7" localSheetId="10">#REF!</definedName>
    <definedName name="Rest_Fact_rang3_7" localSheetId="14">#REF!</definedName>
    <definedName name="Rest_Fact_rang3_7" localSheetId="4">#REF!</definedName>
    <definedName name="Rest_Fact_rang3_7" localSheetId="7">#REF!</definedName>
    <definedName name="Rest_Fact_rang3_7" localSheetId="9">#REF!</definedName>
    <definedName name="Rest_Fact_rang3_7">#REF!</definedName>
    <definedName name="Rest_Fact_rang3_8" localSheetId="6">#REF!</definedName>
    <definedName name="Rest_Fact_rang3_8" localSheetId="8">#REF!</definedName>
    <definedName name="Rest_Fact_rang3_8" localSheetId="15">#REF!</definedName>
    <definedName name="Rest_Fact_rang3_8" localSheetId="5">#REF!</definedName>
    <definedName name="Rest_Fact_rang3_8" localSheetId="13">#REF!</definedName>
    <definedName name="Rest_Fact_rang3_8" localSheetId="12">#REF!</definedName>
    <definedName name="Rest_Fact_rang3_8" localSheetId="11">#REF!</definedName>
    <definedName name="Rest_Fact_rang3_8" localSheetId="10">#REF!</definedName>
    <definedName name="Rest_Fact_rang3_8" localSheetId="14">#REF!</definedName>
    <definedName name="Rest_Fact_rang3_8" localSheetId="4">#REF!</definedName>
    <definedName name="Rest_Fact_rang3_8" localSheetId="7">#REF!</definedName>
    <definedName name="Rest_Fact_rang3_8" localSheetId="9">#REF!</definedName>
    <definedName name="Rest_Fact_rang3_8">#REF!</definedName>
    <definedName name="Rest_Fact_rang4_4" localSheetId="6">#REF!</definedName>
    <definedName name="Rest_Fact_rang4_4" localSheetId="8">#REF!</definedName>
    <definedName name="Rest_Fact_rang4_4" localSheetId="15">#REF!</definedName>
    <definedName name="Rest_Fact_rang4_4" localSheetId="5">#REF!</definedName>
    <definedName name="Rest_Fact_rang4_4" localSheetId="13">#REF!</definedName>
    <definedName name="Rest_Fact_rang4_4" localSheetId="12">#REF!</definedName>
    <definedName name="Rest_Fact_rang4_4" localSheetId="11">#REF!</definedName>
    <definedName name="Rest_Fact_rang4_4" localSheetId="10">#REF!</definedName>
    <definedName name="Rest_Fact_rang4_4" localSheetId="14">#REF!</definedName>
    <definedName name="Rest_Fact_rang4_4" localSheetId="4">#REF!</definedName>
    <definedName name="Rest_Fact_rang4_4" localSheetId="7">#REF!</definedName>
    <definedName name="Rest_Fact_rang4_4" localSheetId="9">#REF!</definedName>
    <definedName name="Rest_Fact_rang4_4">#REF!</definedName>
    <definedName name="Rest_Fact_rang4_5" localSheetId="6">#REF!</definedName>
    <definedName name="Rest_Fact_rang4_5" localSheetId="8">#REF!</definedName>
    <definedName name="Rest_Fact_rang4_5" localSheetId="15">#REF!</definedName>
    <definedName name="Rest_Fact_rang4_5" localSheetId="5">#REF!</definedName>
    <definedName name="Rest_Fact_rang4_5" localSheetId="13">#REF!</definedName>
    <definedName name="Rest_Fact_rang4_5" localSheetId="12">#REF!</definedName>
    <definedName name="Rest_Fact_rang4_5" localSheetId="11">#REF!</definedName>
    <definedName name="Rest_Fact_rang4_5" localSheetId="10">#REF!</definedName>
    <definedName name="Rest_Fact_rang4_5" localSheetId="14">#REF!</definedName>
    <definedName name="Rest_Fact_rang4_5" localSheetId="4">#REF!</definedName>
    <definedName name="Rest_Fact_rang4_5" localSheetId="7">#REF!</definedName>
    <definedName name="Rest_Fact_rang4_5" localSheetId="9">#REF!</definedName>
    <definedName name="Rest_Fact_rang4_5">#REF!</definedName>
    <definedName name="Rest_Fact_rang4_6" localSheetId="6">#REF!</definedName>
    <definedName name="Rest_Fact_rang4_6" localSheetId="8">#REF!</definedName>
    <definedName name="Rest_Fact_rang4_6" localSheetId="15">#REF!</definedName>
    <definedName name="Rest_Fact_rang4_6" localSheetId="5">#REF!</definedName>
    <definedName name="Rest_Fact_rang4_6" localSheetId="13">#REF!</definedName>
    <definedName name="Rest_Fact_rang4_6" localSheetId="12">#REF!</definedName>
    <definedName name="Rest_Fact_rang4_6" localSheetId="11">#REF!</definedName>
    <definedName name="Rest_Fact_rang4_6" localSheetId="10">#REF!</definedName>
    <definedName name="Rest_Fact_rang4_6" localSheetId="14">#REF!</definedName>
    <definedName name="Rest_Fact_rang4_6" localSheetId="4">#REF!</definedName>
    <definedName name="Rest_Fact_rang4_6" localSheetId="7">#REF!</definedName>
    <definedName name="Rest_Fact_rang4_6" localSheetId="9">#REF!</definedName>
    <definedName name="Rest_Fact_rang4_6">#REF!</definedName>
    <definedName name="Rest_Fact_rang4_7" localSheetId="6">#REF!</definedName>
    <definedName name="Rest_Fact_rang4_7" localSheetId="8">#REF!</definedName>
    <definedName name="Rest_Fact_rang4_7" localSheetId="15">#REF!</definedName>
    <definedName name="Rest_Fact_rang4_7" localSheetId="5">#REF!</definedName>
    <definedName name="Rest_Fact_rang4_7" localSheetId="13">#REF!</definedName>
    <definedName name="Rest_Fact_rang4_7" localSheetId="12">#REF!</definedName>
    <definedName name="Rest_Fact_rang4_7" localSheetId="11">#REF!</definedName>
    <definedName name="Rest_Fact_rang4_7" localSheetId="10">#REF!</definedName>
    <definedName name="Rest_Fact_rang4_7" localSheetId="14">#REF!</definedName>
    <definedName name="Rest_Fact_rang4_7" localSheetId="4">#REF!</definedName>
    <definedName name="Rest_Fact_rang4_7" localSheetId="7">#REF!</definedName>
    <definedName name="Rest_Fact_rang4_7" localSheetId="9">#REF!</definedName>
    <definedName name="Rest_Fact_rang4_7">#REF!</definedName>
    <definedName name="Rest_Fact_rang4_8" localSheetId="6">#REF!</definedName>
    <definedName name="Rest_Fact_rang4_8" localSheetId="8">#REF!</definedName>
    <definedName name="Rest_Fact_rang4_8" localSheetId="15">#REF!</definedName>
    <definedName name="Rest_Fact_rang4_8" localSheetId="5">#REF!</definedName>
    <definedName name="Rest_Fact_rang4_8" localSheetId="13">#REF!</definedName>
    <definedName name="Rest_Fact_rang4_8" localSheetId="12">#REF!</definedName>
    <definedName name="Rest_Fact_rang4_8" localSheetId="11">#REF!</definedName>
    <definedName name="Rest_Fact_rang4_8" localSheetId="10">#REF!</definedName>
    <definedName name="Rest_Fact_rang4_8" localSheetId="14">#REF!</definedName>
    <definedName name="Rest_Fact_rang4_8" localSheetId="4">#REF!</definedName>
    <definedName name="Rest_Fact_rang4_8" localSheetId="7">#REF!</definedName>
    <definedName name="Rest_Fact_rang4_8" localSheetId="9">#REF!</definedName>
    <definedName name="Rest_Fact_rang4_8">#REF!</definedName>
    <definedName name="Rest_Fact_rang5_5" localSheetId="6">#REF!</definedName>
    <definedName name="Rest_Fact_rang5_5" localSheetId="8">#REF!</definedName>
    <definedName name="Rest_Fact_rang5_5" localSheetId="15">#REF!</definedName>
    <definedName name="Rest_Fact_rang5_5" localSheetId="5">#REF!</definedName>
    <definedName name="Rest_Fact_rang5_5" localSheetId="13">#REF!</definedName>
    <definedName name="Rest_Fact_rang5_5" localSheetId="12">#REF!</definedName>
    <definedName name="Rest_Fact_rang5_5" localSheetId="11">#REF!</definedName>
    <definedName name="Rest_Fact_rang5_5" localSheetId="10">#REF!</definedName>
    <definedName name="Rest_Fact_rang5_5" localSheetId="14">#REF!</definedName>
    <definedName name="Rest_Fact_rang5_5" localSheetId="4">#REF!</definedName>
    <definedName name="Rest_Fact_rang5_5" localSheetId="7">#REF!</definedName>
    <definedName name="Rest_Fact_rang5_5" localSheetId="9">#REF!</definedName>
    <definedName name="Rest_Fact_rang5_5">#REF!</definedName>
    <definedName name="Rest_Fact_rang5_6" localSheetId="6">#REF!</definedName>
    <definedName name="Rest_Fact_rang5_6" localSheetId="8">#REF!</definedName>
    <definedName name="Rest_Fact_rang5_6" localSheetId="15">#REF!</definedName>
    <definedName name="Rest_Fact_rang5_6" localSheetId="5">#REF!</definedName>
    <definedName name="Rest_Fact_rang5_6" localSheetId="13">#REF!</definedName>
    <definedName name="Rest_Fact_rang5_6" localSheetId="12">#REF!</definedName>
    <definedName name="Rest_Fact_rang5_6" localSheetId="11">#REF!</definedName>
    <definedName name="Rest_Fact_rang5_6" localSheetId="10">#REF!</definedName>
    <definedName name="Rest_Fact_rang5_6" localSheetId="14">#REF!</definedName>
    <definedName name="Rest_Fact_rang5_6" localSheetId="4">#REF!</definedName>
    <definedName name="Rest_Fact_rang5_6" localSheetId="7">#REF!</definedName>
    <definedName name="Rest_Fact_rang5_6" localSheetId="9">#REF!</definedName>
    <definedName name="Rest_Fact_rang5_6">#REF!</definedName>
    <definedName name="Rest_Fact_rang5_7" localSheetId="6">#REF!</definedName>
    <definedName name="Rest_Fact_rang5_7" localSheetId="8">#REF!</definedName>
    <definedName name="Rest_Fact_rang5_7" localSheetId="15">#REF!</definedName>
    <definedName name="Rest_Fact_rang5_7" localSheetId="5">#REF!</definedName>
    <definedName name="Rest_Fact_rang5_7" localSheetId="13">#REF!</definedName>
    <definedName name="Rest_Fact_rang5_7" localSheetId="12">#REF!</definedName>
    <definedName name="Rest_Fact_rang5_7" localSheetId="11">#REF!</definedName>
    <definedName name="Rest_Fact_rang5_7" localSheetId="10">#REF!</definedName>
    <definedName name="Rest_Fact_rang5_7" localSheetId="14">#REF!</definedName>
    <definedName name="Rest_Fact_rang5_7" localSheetId="4">#REF!</definedName>
    <definedName name="Rest_Fact_rang5_7" localSheetId="7">#REF!</definedName>
    <definedName name="Rest_Fact_rang5_7" localSheetId="9">#REF!</definedName>
    <definedName name="Rest_Fact_rang5_7">#REF!</definedName>
    <definedName name="Rest_Fact_rang5_8" localSheetId="6">#REF!</definedName>
    <definedName name="Rest_Fact_rang5_8" localSheetId="8">#REF!</definedName>
    <definedName name="Rest_Fact_rang5_8" localSheetId="15">#REF!</definedName>
    <definedName name="Rest_Fact_rang5_8" localSheetId="5">#REF!</definedName>
    <definedName name="Rest_Fact_rang5_8" localSheetId="13">#REF!</definedName>
    <definedName name="Rest_Fact_rang5_8" localSheetId="12">#REF!</definedName>
    <definedName name="Rest_Fact_rang5_8" localSheetId="11">#REF!</definedName>
    <definedName name="Rest_Fact_rang5_8" localSheetId="10">#REF!</definedName>
    <definedName name="Rest_Fact_rang5_8" localSheetId="14">#REF!</definedName>
    <definedName name="Rest_Fact_rang5_8" localSheetId="4">#REF!</definedName>
    <definedName name="Rest_Fact_rang5_8" localSheetId="7">#REF!</definedName>
    <definedName name="Rest_Fact_rang5_8" localSheetId="9">#REF!</definedName>
    <definedName name="Rest_Fact_rang5_8">#REF!</definedName>
    <definedName name="Rest_Fact_rang6_6" localSheetId="6">#REF!</definedName>
    <definedName name="Rest_Fact_rang6_6" localSheetId="8">#REF!</definedName>
    <definedName name="Rest_Fact_rang6_6" localSheetId="15">#REF!</definedName>
    <definedName name="Rest_Fact_rang6_6" localSheetId="5">#REF!</definedName>
    <definedName name="Rest_Fact_rang6_6" localSheetId="13">#REF!</definedName>
    <definedName name="Rest_Fact_rang6_6" localSheetId="12">#REF!</definedName>
    <definedName name="Rest_Fact_rang6_6" localSheetId="11">#REF!</definedName>
    <definedName name="Rest_Fact_rang6_6" localSheetId="10">#REF!</definedName>
    <definedName name="Rest_Fact_rang6_6" localSheetId="14">#REF!</definedName>
    <definedName name="Rest_Fact_rang6_6" localSheetId="4">#REF!</definedName>
    <definedName name="Rest_Fact_rang6_6" localSheetId="7">#REF!</definedName>
    <definedName name="Rest_Fact_rang6_6" localSheetId="9">#REF!</definedName>
    <definedName name="Rest_Fact_rang6_6">#REF!</definedName>
    <definedName name="Rest_Fact_rang6_7" localSheetId="6">#REF!</definedName>
    <definedName name="Rest_Fact_rang6_7" localSheetId="8">#REF!</definedName>
    <definedName name="Rest_Fact_rang6_7" localSheetId="15">#REF!</definedName>
    <definedName name="Rest_Fact_rang6_7" localSheetId="5">#REF!</definedName>
    <definedName name="Rest_Fact_rang6_7" localSheetId="13">#REF!</definedName>
    <definedName name="Rest_Fact_rang6_7" localSheetId="12">#REF!</definedName>
    <definedName name="Rest_Fact_rang6_7" localSheetId="11">#REF!</definedName>
    <definedName name="Rest_Fact_rang6_7" localSheetId="10">#REF!</definedName>
    <definedName name="Rest_Fact_rang6_7" localSheetId="14">#REF!</definedName>
    <definedName name="Rest_Fact_rang6_7" localSheetId="4">#REF!</definedName>
    <definedName name="Rest_Fact_rang6_7" localSheetId="7">#REF!</definedName>
    <definedName name="Rest_Fact_rang6_7" localSheetId="9">#REF!</definedName>
    <definedName name="Rest_Fact_rang6_7">#REF!</definedName>
    <definedName name="Rest_Fact_rang6_8" localSheetId="6">#REF!</definedName>
    <definedName name="Rest_Fact_rang6_8" localSheetId="8">#REF!</definedName>
    <definedName name="Rest_Fact_rang6_8" localSheetId="15">#REF!</definedName>
    <definedName name="Rest_Fact_rang6_8" localSheetId="5">#REF!</definedName>
    <definedName name="Rest_Fact_rang6_8" localSheetId="13">#REF!</definedName>
    <definedName name="Rest_Fact_rang6_8" localSheetId="12">#REF!</definedName>
    <definedName name="Rest_Fact_rang6_8" localSheetId="11">#REF!</definedName>
    <definedName name="Rest_Fact_rang6_8" localSheetId="10">#REF!</definedName>
    <definedName name="Rest_Fact_rang6_8" localSheetId="14">#REF!</definedName>
    <definedName name="Rest_Fact_rang6_8" localSheetId="4">#REF!</definedName>
    <definedName name="Rest_Fact_rang6_8" localSheetId="7">#REF!</definedName>
    <definedName name="Rest_Fact_rang6_8" localSheetId="9">#REF!</definedName>
    <definedName name="Rest_Fact_rang6_8">#REF!</definedName>
    <definedName name="Rest_Fact_rang7_7" localSheetId="6">#REF!</definedName>
    <definedName name="Rest_Fact_rang7_7" localSheetId="8">#REF!</definedName>
    <definedName name="Rest_Fact_rang7_7" localSheetId="15">#REF!</definedName>
    <definedName name="Rest_Fact_rang7_7" localSheetId="5">#REF!</definedName>
    <definedName name="Rest_Fact_rang7_7" localSheetId="13">#REF!</definedName>
    <definedName name="Rest_Fact_rang7_7" localSheetId="12">#REF!</definedName>
    <definedName name="Rest_Fact_rang7_7" localSheetId="11">#REF!</definedName>
    <definedName name="Rest_Fact_rang7_7" localSheetId="10">#REF!</definedName>
    <definedName name="Rest_Fact_rang7_7" localSheetId="14">#REF!</definedName>
    <definedName name="Rest_Fact_rang7_7" localSheetId="4">#REF!</definedName>
    <definedName name="Rest_Fact_rang7_7" localSheetId="7">#REF!</definedName>
    <definedName name="Rest_Fact_rang7_7" localSheetId="9">#REF!</definedName>
    <definedName name="Rest_Fact_rang7_7">#REF!</definedName>
    <definedName name="Rest_Fact_rang7_8" localSheetId="6">#REF!</definedName>
    <definedName name="Rest_Fact_rang7_8" localSheetId="8">#REF!</definedName>
    <definedName name="Rest_Fact_rang7_8" localSheetId="15">#REF!</definedName>
    <definedName name="Rest_Fact_rang7_8" localSheetId="5">#REF!</definedName>
    <definedName name="Rest_Fact_rang7_8" localSheetId="13">#REF!</definedName>
    <definedName name="Rest_Fact_rang7_8" localSheetId="12">#REF!</definedName>
    <definedName name="Rest_Fact_rang7_8" localSheetId="11">#REF!</definedName>
    <definedName name="Rest_Fact_rang7_8" localSheetId="10">#REF!</definedName>
    <definedName name="Rest_Fact_rang7_8" localSheetId="14">#REF!</definedName>
    <definedName name="Rest_Fact_rang7_8" localSheetId="4">#REF!</definedName>
    <definedName name="Rest_Fact_rang7_8" localSheetId="7">#REF!</definedName>
    <definedName name="Rest_Fact_rang7_8" localSheetId="9">#REF!</definedName>
    <definedName name="Rest_Fact_rang7_8">#REF!</definedName>
    <definedName name="Rest_Fact_rang8_8" localSheetId="6">#REF!</definedName>
    <definedName name="Rest_Fact_rang8_8" localSheetId="8">#REF!</definedName>
    <definedName name="Rest_Fact_rang8_8" localSheetId="15">#REF!</definedName>
    <definedName name="Rest_Fact_rang8_8" localSheetId="5">#REF!</definedName>
    <definedName name="Rest_Fact_rang8_8" localSheetId="13">#REF!</definedName>
    <definedName name="Rest_Fact_rang8_8" localSheetId="12">#REF!</definedName>
    <definedName name="Rest_Fact_rang8_8" localSheetId="11">#REF!</definedName>
    <definedName name="Rest_Fact_rang8_8" localSheetId="10">#REF!</definedName>
    <definedName name="Rest_Fact_rang8_8" localSheetId="14">#REF!</definedName>
    <definedName name="Rest_Fact_rang8_8" localSheetId="4">#REF!</definedName>
    <definedName name="Rest_Fact_rang8_8" localSheetId="7">#REF!</definedName>
    <definedName name="Rest_Fact_rang8_8" localSheetId="9">#REF!</definedName>
    <definedName name="Rest_Fact_rang8_8">#REF!</definedName>
    <definedName name="Result">'[34]profit &amp; loss'!$E$608</definedName>
    <definedName name="rett">[88]Статьи!$A$3:$B$55</definedName>
    <definedName name="Revenue" localSheetId="6">[46]IS!#REF!</definedName>
    <definedName name="Revenue" localSheetId="8">[46]IS!#REF!</definedName>
    <definedName name="Revenue" localSheetId="15">[46]IS!#REF!</definedName>
    <definedName name="Revenue" localSheetId="5">[46]IS!#REF!</definedName>
    <definedName name="Revenue" localSheetId="13">[46]IS!#REF!</definedName>
    <definedName name="Revenue" localSheetId="12">[46]IS!#REF!</definedName>
    <definedName name="Revenue" localSheetId="11">[46]IS!#REF!</definedName>
    <definedName name="Revenue" localSheetId="10">[46]IS!#REF!</definedName>
    <definedName name="Revenue" localSheetId="14">[46]IS!#REF!</definedName>
    <definedName name="Revenue" localSheetId="4">[46]IS!#REF!</definedName>
    <definedName name="Revenue" localSheetId="7">[46]IS!#REF!</definedName>
    <definedName name="Revenue" localSheetId="9">[46]IS!#REF!</definedName>
    <definedName name="Revenue">[46]IS!#REF!</definedName>
    <definedName name="rf" localSheetId="6">'[89]A-20'!#REF!</definedName>
    <definedName name="rf" localSheetId="5">'[89]A-20'!#REF!</definedName>
    <definedName name="rf" localSheetId="4">'[89]A-20'!#REF!</definedName>
    <definedName name="rf" localSheetId="7">'[89]A-20'!#REF!</definedName>
    <definedName name="rf">'[89]A-20'!#REF!</definedName>
    <definedName name="rr" localSheetId="6">#REF!</definedName>
    <definedName name="rr" localSheetId="8">#REF!</definedName>
    <definedName name="rr" localSheetId="15">#REF!</definedName>
    <definedName name="rr" localSheetId="5">#REF!</definedName>
    <definedName name="rr" localSheetId="13">#REF!</definedName>
    <definedName name="rr" localSheetId="12">#REF!</definedName>
    <definedName name="rr" localSheetId="11">#REF!</definedName>
    <definedName name="rr" localSheetId="10">#REF!</definedName>
    <definedName name="rr" localSheetId="14">#REF!</definedName>
    <definedName name="rr" localSheetId="4">#REF!</definedName>
    <definedName name="rr" localSheetId="7">#REF!</definedName>
    <definedName name="rr" localSheetId="9">#REF!</definedName>
    <definedName name="rr">#REF!</definedName>
    <definedName name="rty" hidden="1">'[4]Prelim Cost'!$B$31:$L$31</definedName>
    <definedName name="RUR">4.97</definedName>
    <definedName name="rus" localSheetId="6">#REF!</definedName>
    <definedName name="rus" localSheetId="8">#REF!</definedName>
    <definedName name="rus" localSheetId="15">#REF!</definedName>
    <definedName name="rus" localSheetId="5">#REF!</definedName>
    <definedName name="rus" localSheetId="13">#REF!</definedName>
    <definedName name="rus" localSheetId="12">#REF!</definedName>
    <definedName name="rus" localSheetId="11">#REF!</definedName>
    <definedName name="rus" localSheetId="10">#REF!</definedName>
    <definedName name="rus" localSheetId="14">#REF!</definedName>
    <definedName name="rus" localSheetId="4">#REF!</definedName>
    <definedName name="rus" localSheetId="7">#REF!</definedName>
    <definedName name="rus" localSheetId="9">#REF!</definedName>
    <definedName name="rus">#REF!</definedName>
    <definedName name="s" localSheetId="6">#REF!</definedName>
    <definedName name="s" localSheetId="8">#REF!</definedName>
    <definedName name="s" localSheetId="15">#REF!</definedName>
    <definedName name="s" localSheetId="5">#REF!</definedName>
    <definedName name="s" localSheetId="13">#REF!</definedName>
    <definedName name="s" localSheetId="12">#REF!</definedName>
    <definedName name="s" localSheetId="11">#REF!</definedName>
    <definedName name="s" localSheetId="10">#REF!</definedName>
    <definedName name="s" localSheetId="14">#REF!</definedName>
    <definedName name="s" localSheetId="4">#REF!</definedName>
    <definedName name="s" localSheetId="7">#REF!</definedName>
    <definedName name="s" localSheetId="9">#REF!</definedName>
    <definedName name="s">#REF!</definedName>
    <definedName name="S_AcctDes">[31]Securities!$A$1:$A$65536</definedName>
    <definedName name="S_Adjust" localSheetId="6">[90]Securities!#REF!</definedName>
    <definedName name="S_Adjust" localSheetId="8">[90]Securities!#REF!</definedName>
    <definedName name="S_Adjust" localSheetId="15">[90]Securities!#REF!</definedName>
    <definedName name="S_Adjust" localSheetId="5">[90]Securities!#REF!</definedName>
    <definedName name="S_Adjust" localSheetId="13">[90]Securities!#REF!</definedName>
    <definedName name="S_Adjust" localSheetId="12">[90]Securities!#REF!</definedName>
    <definedName name="S_Adjust" localSheetId="11">[90]Securities!#REF!</definedName>
    <definedName name="S_Adjust" localSheetId="10">[90]Securities!#REF!</definedName>
    <definedName name="S_Adjust" localSheetId="14">[90]Securities!#REF!</definedName>
    <definedName name="S_Adjust" localSheetId="4">[90]Securities!#REF!</definedName>
    <definedName name="S_Adjust" localSheetId="7">[90]Securities!#REF!</definedName>
    <definedName name="S_Adjust" localSheetId="9">[90]Securities!#REF!</definedName>
    <definedName name="S_Adjust">[90]Securities!#REF!</definedName>
    <definedName name="S_Adjust_Data">[76]Lead!$I$1:$I$30</definedName>
    <definedName name="S_Adjust_GT" localSheetId="6">[90]Securities!#REF!</definedName>
    <definedName name="S_Adjust_GT" localSheetId="8">[90]Securities!#REF!</definedName>
    <definedName name="S_Adjust_GT" localSheetId="15">[90]Securities!#REF!</definedName>
    <definedName name="S_Adjust_GT" localSheetId="5">[90]Securities!#REF!</definedName>
    <definedName name="S_Adjust_GT" localSheetId="13">[90]Securities!#REF!</definedName>
    <definedName name="S_Adjust_GT" localSheetId="12">[90]Securities!#REF!</definedName>
    <definedName name="S_Adjust_GT" localSheetId="11">[90]Securities!#REF!</definedName>
    <definedName name="S_Adjust_GT" localSheetId="10">[90]Securities!#REF!</definedName>
    <definedName name="S_Adjust_GT" localSheetId="14">[90]Securities!#REF!</definedName>
    <definedName name="S_Adjust_GT" localSheetId="4">[90]Securities!#REF!</definedName>
    <definedName name="S_Adjust_GT" localSheetId="7">[90]Securities!#REF!</definedName>
    <definedName name="S_Adjust_GT" localSheetId="9">[90]Securities!#REF!</definedName>
    <definedName name="S_Adjust_GT">[90]Securities!#REF!</definedName>
    <definedName name="S_AJE_Tot" localSheetId="6">[90]Securities!#REF!</definedName>
    <definedName name="S_AJE_Tot" localSheetId="5">[90]Securities!#REF!</definedName>
    <definedName name="S_AJE_Tot" localSheetId="4">[90]Securities!#REF!</definedName>
    <definedName name="S_AJE_Tot" localSheetId="7">[90]Securities!#REF!</definedName>
    <definedName name="S_AJE_Tot">[90]Securities!#REF!</definedName>
    <definedName name="S_AJE_Tot_Data">[76]Lead!$H$1:$H$30</definedName>
    <definedName name="S_AJE_Tot_GT" localSheetId="6">[90]Securities!#REF!</definedName>
    <definedName name="S_AJE_Tot_GT" localSheetId="8">[90]Securities!#REF!</definedName>
    <definedName name="S_AJE_Tot_GT" localSheetId="15">[90]Securities!#REF!</definedName>
    <definedName name="S_AJE_Tot_GT" localSheetId="5">[90]Securities!#REF!</definedName>
    <definedName name="S_AJE_Tot_GT" localSheetId="13">[90]Securities!#REF!</definedName>
    <definedName name="S_AJE_Tot_GT" localSheetId="12">[90]Securities!#REF!</definedName>
    <definedName name="S_AJE_Tot_GT" localSheetId="11">[90]Securities!#REF!</definedName>
    <definedName name="S_AJE_Tot_GT" localSheetId="10">[90]Securities!#REF!</definedName>
    <definedName name="S_AJE_Tot_GT" localSheetId="14">[90]Securities!#REF!</definedName>
    <definedName name="S_AJE_Tot_GT" localSheetId="4">[90]Securities!#REF!</definedName>
    <definedName name="S_AJE_Tot_GT" localSheetId="7">[90]Securities!#REF!</definedName>
    <definedName name="S_AJE_Tot_GT" localSheetId="9">[90]Securities!#REF!</definedName>
    <definedName name="S_AJE_Tot_GT">[90]Securities!#REF!</definedName>
    <definedName name="S_CompNum" localSheetId="6">[31]Securities!#REF!</definedName>
    <definedName name="S_CompNum" localSheetId="5">[31]Securities!#REF!</definedName>
    <definedName name="S_CompNum" localSheetId="4">[31]Securities!#REF!</definedName>
    <definedName name="S_CompNum" localSheetId="7">[31]Securities!#REF!</definedName>
    <definedName name="S_CompNum">[31]Securities!#REF!</definedName>
    <definedName name="S_CY_Beg">[31]Securities!$B$1:$B$65536</definedName>
    <definedName name="S_CY_Beg_Data">[76]Lead!$F$1:$F$30</definedName>
    <definedName name="S_CY_Beg_GT" localSheetId="6">[31]Securities!#REF!</definedName>
    <definedName name="S_CY_Beg_GT" localSheetId="8">[31]Securities!#REF!</definedName>
    <definedName name="S_CY_Beg_GT" localSheetId="15">[31]Securities!#REF!</definedName>
    <definedName name="S_CY_Beg_GT" localSheetId="5">[31]Securities!#REF!</definedName>
    <definedName name="S_CY_Beg_GT" localSheetId="13">[31]Securities!#REF!</definedName>
    <definedName name="S_CY_Beg_GT" localSheetId="12">[31]Securities!#REF!</definedName>
    <definedName name="S_CY_Beg_GT" localSheetId="11">[31]Securities!#REF!</definedName>
    <definedName name="S_CY_Beg_GT" localSheetId="10">[31]Securities!#REF!</definedName>
    <definedName name="S_CY_Beg_GT" localSheetId="14">[31]Securities!#REF!</definedName>
    <definedName name="S_CY_Beg_GT" localSheetId="4">[31]Securities!#REF!</definedName>
    <definedName name="S_CY_Beg_GT" localSheetId="7">[31]Securities!#REF!</definedName>
    <definedName name="S_CY_Beg_GT" localSheetId="9">[31]Securities!#REF!</definedName>
    <definedName name="S_CY_Beg_GT">[31]Securities!#REF!</definedName>
    <definedName name="S_CY_End" localSheetId="6">[90]Securities!#REF!</definedName>
    <definedName name="S_CY_End" localSheetId="5">[90]Securities!#REF!</definedName>
    <definedName name="S_CY_End" localSheetId="4">[90]Securities!#REF!</definedName>
    <definedName name="S_CY_End" localSheetId="7">[90]Securities!#REF!</definedName>
    <definedName name="S_CY_End">[90]Securities!#REF!</definedName>
    <definedName name="S_CY_End_Data">[76]Lead!$K$1:$K$30</definedName>
    <definedName name="S_CY_End_GT" localSheetId="6">[90]Securities!#REF!</definedName>
    <definedName name="S_CY_End_GT" localSheetId="8">[90]Securities!#REF!</definedName>
    <definedName name="S_CY_End_GT" localSheetId="15">[90]Securities!#REF!</definedName>
    <definedName name="S_CY_End_GT" localSheetId="5">[90]Securities!#REF!</definedName>
    <definedName name="S_CY_End_GT" localSheetId="13">[90]Securities!#REF!</definedName>
    <definedName name="S_CY_End_GT" localSheetId="12">[90]Securities!#REF!</definedName>
    <definedName name="S_CY_End_GT" localSheetId="11">[90]Securities!#REF!</definedName>
    <definedName name="S_CY_End_GT" localSheetId="10">[90]Securities!#REF!</definedName>
    <definedName name="S_CY_End_GT" localSheetId="14">[90]Securities!#REF!</definedName>
    <definedName name="S_CY_End_GT" localSheetId="4">[90]Securities!#REF!</definedName>
    <definedName name="S_CY_End_GT" localSheetId="7">[90]Securities!#REF!</definedName>
    <definedName name="S_CY_End_GT" localSheetId="9">[90]Securities!#REF!</definedName>
    <definedName name="S_CY_End_GT">[90]Securities!#REF!</definedName>
    <definedName name="S_Diff_Amt" localSheetId="6">[90]Securities!#REF!</definedName>
    <definedName name="S_Diff_Amt" localSheetId="5">[90]Securities!#REF!</definedName>
    <definedName name="S_Diff_Amt" localSheetId="4">[90]Securities!#REF!</definedName>
    <definedName name="S_Diff_Amt" localSheetId="7">[90]Securities!#REF!</definedName>
    <definedName name="S_Diff_Amt">[90]Securities!#REF!</definedName>
    <definedName name="S_Diff_Pct" localSheetId="6">[90]Securities!#REF!</definedName>
    <definedName name="S_Diff_Pct" localSheetId="5">[90]Securities!#REF!</definedName>
    <definedName name="S_Diff_Pct" localSheetId="4">[90]Securities!#REF!</definedName>
    <definedName name="S_Diff_Pct" localSheetId="7">[90]Securities!#REF!</definedName>
    <definedName name="S_Diff_Pct">[90]Securities!#REF!</definedName>
    <definedName name="S_GrpNum" localSheetId="6">[31]Securities!#REF!</definedName>
    <definedName name="S_GrpNum" localSheetId="5">[31]Securities!#REF!</definedName>
    <definedName name="S_GrpNum" localSheetId="4">[31]Securities!#REF!</definedName>
    <definedName name="S_GrpNum" localSheetId="7">[31]Securities!#REF!</definedName>
    <definedName name="S_GrpNum">[31]Securities!#REF!</definedName>
    <definedName name="S_Headings" localSheetId="6">[90]Securities!#REF!</definedName>
    <definedName name="S_Headings" localSheetId="5">[90]Securities!#REF!</definedName>
    <definedName name="S_Headings" localSheetId="4">[90]Securities!#REF!</definedName>
    <definedName name="S_Headings" localSheetId="7">[90]Securities!#REF!</definedName>
    <definedName name="S_Headings">[90]Securities!#REF!</definedName>
    <definedName name="S_KeyValue" localSheetId="6">[31]Securities!#REF!</definedName>
    <definedName name="S_KeyValue" localSheetId="5">[31]Securities!#REF!</definedName>
    <definedName name="S_KeyValue" localSheetId="4">[31]Securities!#REF!</definedName>
    <definedName name="S_KeyValue" localSheetId="7">[31]Securities!#REF!</definedName>
    <definedName name="S_KeyValue">[31]Securities!#REF!</definedName>
    <definedName name="S_PY_End">[31]Securities!$G$1:$G$65536</definedName>
    <definedName name="S_PY_End_Data">[77]Lead!$M$1:$M$13</definedName>
    <definedName name="S_PY_End_GT" localSheetId="6">[31]Securities!#REF!</definedName>
    <definedName name="S_PY_End_GT" localSheetId="8">[31]Securities!#REF!</definedName>
    <definedName name="S_PY_End_GT" localSheetId="15">[31]Securities!#REF!</definedName>
    <definedName name="S_PY_End_GT" localSheetId="5">[31]Securities!#REF!</definedName>
    <definedName name="S_PY_End_GT" localSheetId="13">[31]Securities!#REF!</definedName>
    <definedName name="S_PY_End_GT" localSheetId="12">[31]Securities!#REF!</definedName>
    <definedName name="S_PY_End_GT" localSheetId="11">[31]Securities!#REF!</definedName>
    <definedName name="S_PY_End_GT" localSheetId="10">[31]Securities!#REF!</definedName>
    <definedName name="S_PY_End_GT" localSheetId="14">[31]Securities!#REF!</definedName>
    <definedName name="S_PY_End_GT" localSheetId="4">[31]Securities!#REF!</definedName>
    <definedName name="S_PY_End_GT" localSheetId="7">[31]Securities!#REF!</definedName>
    <definedName name="S_PY_End_GT" localSheetId="9">[31]Securities!#REF!</definedName>
    <definedName name="S_PY_End_GT">[31]Securities!#REF!</definedName>
    <definedName name="S_RJE_Tot" localSheetId="6">[90]Securities!#REF!</definedName>
    <definedName name="S_RJE_Tot" localSheetId="5">[90]Securities!#REF!</definedName>
    <definedName name="S_RJE_Tot" localSheetId="4">[90]Securities!#REF!</definedName>
    <definedName name="S_RJE_Tot" localSheetId="7">[90]Securities!#REF!</definedName>
    <definedName name="S_RJE_Tot">[90]Securities!#REF!</definedName>
    <definedName name="S_RJE_Tot_Data">[76]Lead!$J$1:$J$30</definedName>
    <definedName name="S_RJE_Tot_GT" localSheetId="6">[90]Securities!#REF!</definedName>
    <definedName name="S_RJE_Tot_GT" localSheetId="8">[90]Securities!#REF!</definedName>
    <definedName name="S_RJE_Tot_GT" localSheetId="15">[90]Securities!#REF!</definedName>
    <definedName name="S_RJE_Tot_GT" localSheetId="5">[90]Securities!#REF!</definedName>
    <definedName name="S_RJE_Tot_GT" localSheetId="13">[90]Securities!#REF!</definedName>
    <definedName name="S_RJE_Tot_GT" localSheetId="12">[90]Securities!#REF!</definedName>
    <definedName name="S_RJE_Tot_GT" localSheetId="11">[90]Securities!#REF!</definedName>
    <definedName name="S_RJE_Tot_GT" localSheetId="10">[90]Securities!#REF!</definedName>
    <definedName name="S_RJE_Tot_GT" localSheetId="14">[90]Securities!#REF!</definedName>
    <definedName name="S_RJE_Tot_GT" localSheetId="4">[90]Securities!#REF!</definedName>
    <definedName name="S_RJE_Tot_GT" localSheetId="7">[90]Securities!#REF!</definedName>
    <definedName name="S_RJE_Tot_GT" localSheetId="9">[90]Securities!#REF!</definedName>
    <definedName name="S_RJE_Tot_GT">[90]Securities!#REF!</definedName>
    <definedName name="S_RowNum" localSheetId="6">[31]Securities!#REF!</definedName>
    <definedName name="S_RowNum" localSheetId="5">[31]Securities!#REF!</definedName>
    <definedName name="S_RowNum" localSheetId="4">[31]Securities!#REF!</definedName>
    <definedName name="S_RowNum" localSheetId="7">[31]Securities!#REF!</definedName>
    <definedName name="S_RowNum">[31]Securities!#REF!</definedName>
    <definedName name="Salary_AD">[66]Staff!$A$22:$IV$22</definedName>
    <definedName name="Salary_CD">[67]Staff!$A$25:$IV$25</definedName>
    <definedName name="Salary_CS">[66]Staff!$A$24:$IV$24</definedName>
    <definedName name="Salary_FD">[66]Staff!$A$20:$IV$20</definedName>
    <definedName name="Salary_Free">[67]Staff!$A$26:$IV$26</definedName>
    <definedName name="Salary_MD">[66]Staff!$A$23:$IV$23</definedName>
    <definedName name="Salary_PR">[66]Staff!$A$19:$IV$19</definedName>
    <definedName name="Salary_TD">[66]Staff!$A$21:$IV$21</definedName>
    <definedName name="Sales_groupunits" localSheetId="6">#REF!</definedName>
    <definedName name="Sales_groupunits" localSheetId="8">#REF!</definedName>
    <definedName name="Sales_groupunits" localSheetId="15">#REF!</definedName>
    <definedName name="Sales_groupunits" localSheetId="5">#REF!</definedName>
    <definedName name="Sales_groupunits" localSheetId="13">#REF!</definedName>
    <definedName name="Sales_groupunits" localSheetId="12">#REF!</definedName>
    <definedName name="Sales_groupunits" localSheetId="11">#REF!</definedName>
    <definedName name="Sales_groupunits" localSheetId="10">#REF!</definedName>
    <definedName name="Sales_groupunits" localSheetId="14">#REF!</definedName>
    <definedName name="Sales_groupunits" localSheetId="4">#REF!</definedName>
    <definedName name="Sales_groupunits" localSheetId="7">#REF!</definedName>
    <definedName name="Sales_groupunits" localSheetId="9">#REF!</definedName>
    <definedName name="Sales_groupunits">#REF!</definedName>
    <definedName name="Sales_groupunits_F19" localSheetId="6">#REF!</definedName>
    <definedName name="Sales_groupunits_F19" localSheetId="8">#REF!</definedName>
    <definedName name="Sales_groupunits_F19" localSheetId="15">#REF!</definedName>
    <definedName name="Sales_groupunits_F19" localSheetId="5">#REF!</definedName>
    <definedName name="Sales_groupunits_F19" localSheetId="13">#REF!</definedName>
    <definedName name="Sales_groupunits_F19" localSheetId="12">#REF!</definedName>
    <definedName name="Sales_groupunits_F19" localSheetId="11">#REF!</definedName>
    <definedName name="Sales_groupunits_F19" localSheetId="10">#REF!</definedName>
    <definedName name="Sales_groupunits_F19" localSheetId="14">#REF!</definedName>
    <definedName name="Sales_groupunits_F19" localSheetId="4">#REF!</definedName>
    <definedName name="Sales_groupunits_F19" localSheetId="7">#REF!</definedName>
    <definedName name="Sales_groupunits_F19" localSheetId="9">#REF!</definedName>
    <definedName name="Sales_groupunits_F19">#REF!</definedName>
    <definedName name="SalesArea" localSheetId="6">[47]Pilot!#REF!</definedName>
    <definedName name="SalesArea" localSheetId="8">[47]Pilot!#REF!</definedName>
    <definedName name="SalesArea" localSheetId="15">[47]Pilot!#REF!</definedName>
    <definedName name="SalesArea" localSheetId="5">[47]Pilot!#REF!</definedName>
    <definedName name="SalesArea" localSheetId="13">[47]Pilot!#REF!</definedName>
    <definedName name="SalesArea" localSheetId="12">[47]Pilot!#REF!</definedName>
    <definedName name="SalesArea" localSheetId="11">[47]Pilot!#REF!</definedName>
    <definedName name="SalesArea" localSheetId="10">[47]Pilot!#REF!</definedName>
    <definedName name="SalesArea" localSheetId="14">[47]Pilot!#REF!</definedName>
    <definedName name="SalesArea" localSheetId="4">[47]Pilot!#REF!</definedName>
    <definedName name="SalesArea" localSheetId="7">[47]Pilot!#REF!</definedName>
    <definedName name="SalesArea" localSheetId="9">[47]Pilot!#REF!</definedName>
    <definedName name="SalesArea">[47]Pilot!#REF!</definedName>
    <definedName name="samle" localSheetId="6">#REF!</definedName>
    <definedName name="samle" localSheetId="8">#REF!</definedName>
    <definedName name="samle" localSheetId="15">#REF!</definedName>
    <definedName name="samle" localSheetId="5">#REF!</definedName>
    <definedName name="samle" localSheetId="13">#REF!</definedName>
    <definedName name="samle" localSheetId="12">#REF!</definedName>
    <definedName name="samle" localSheetId="11">#REF!</definedName>
    <definedName name="samle" localSheetId="10">#REF!</definedName>
    <definedName name="samle" localSheetId="14">#REF!</definedName>
    <definedName name="samle" localSheetId="4">#REF!</definedName>
    <definedName name="samle" localSheetId="7">#REF!</definedName>
    <definedName name="samle" localSheetId="9">#REF!</definedName>
    <definedName name="samle">#REF!</definedName>
    <definedName name="sample" localSheetId="6">#REF!</definedName>
    <definedName name="sample" localSheetId="8">#REF!</definedName>
    <definedName name="sample" localSheetId="15">#REF!</definedName>
    <definedName name="sample" localSheetId="5">#REF!</definedName>
    <definedName name="sample" localSheetId="13">#REF!</definedName>
    <definedName name="sample" localSheetId="12">#REF!</definedName>
    <definedName name="sample" localSheetId="11">#REF!</definedName>
    <definedName name="sample" localSheetId="10">#REF!</definedName>
    <definedName name="sample" localSheetId="14">#REF!</definedName>
    <definedName name="sample" localSheetId="4">#REF!</definedName>
    <definedName name="sample" localSheetId="7">#REF!</definedName>
    <definedName name="sample" localSheetId="9">#REF!</definedName>
    <definedName name="sample">#REF!</definedName>
    <definedName name="SATBLT" localSheetId="6">[35]!SATBLT</definedName>
    <definedName name="SATBLT" localSheetId="5">[35]!SATBLT</definedName>
    <definedName name="SATBLT" localSheetId="4">[35]!SATBLT</definedName>
    <definedName name="SATBLT" localSheetId="7">[35]!SATBLT</definedName>
    <definedName name="SATBLT">[35]!SATBLT</definedName>
    <definedName name="SATBUS" localSheetId="6">[35]!SATBUS</definedName>
    <definedName name="SATBUS" localSheetId="5">[35]!SATBUS</definedName>
    <definedName name="SATBUS" localSheetId="4">[35]!SATBUS</definedName>
    <definedName name="SATBUS" localSheetId="7">[35]!SATBUS</definedName>
    <definedName name="SATBUS">[35]!SATBUS</definedName>
    <definedName name="SATRAP" localSheetId="6">[35]!SATRAP</definedName>
    <definedName name="SATRAP" localSheetId="5">[35]!SATRAP</definedName>
    <definedName name="SATRAP" localSheetId="4">[35]!SATRAP</definedName>
    <definedName name="SATRAP" localSheetId="7">[35]!SATRAP</definedName>
    <definedName name="SATRAP">[35]!SATRAP</definedName>
    <definedName name="sd" localSheetId="6">#REF!</definedName>
    <definedName name="sd" localSheetId="8">#REF!</definedName>
    <definedName name="sd" localSheetId="15">#REF!</definedName>
    <definedName name="sd" localSheetId="5">#REF!</definedName>
    <definedName name="sd" localSheetId="13">#REF!</definedName>
    <definedName name="sd" localSheetId="12">#REF!</definedName>
    <definedName name="sd" localSheetId="11">#REF!</definedName>
    <definedName name="sd" localSheetId="10">#REF!</definedName>
    <definedName name="sd" localSheetId="14">#REF!</definedName>
    <definedName name="sd" localSheetId="4">#REF!</definedName>
    <definedName name="sd" localSheetId="7">#REF!</definedName>
    <definedName name="sd" localSheetId="9">#REF!</definedName>
    <definedName name="sd">#REF!</definedName>
    <definedName name="sdas">#N/A</definedName>
    <definedName name="sdsd">#N/A</definedName>
    <definedName name="Selection_Remainder" localSheetId="6">#REF!</definedName>
    <definedName name="Selection_Remainder" localSheetId="8">#REF!</definedName>
    <definedName name="Selection_Remainder" localSheetId="15">#REF!</definedName>
    <definedName name="Selection_Remainder" localSheetId="5">#REF!</definedName>
    <definedName name="Selection_Remainder" localSheetId="13">#REF!</definedName>
    <definedName name="Selection_Remainder" localSheetId="12">#REF!</definedName>
    <definedName name="Selection_Remainder" localSheetId="11">#REF!</definedName>
    <definedName name="Selection_Remainder" localSheetId="10">#REF!</definedName>
    <definedName name="Selection_Remainder" localSheetId="14">#REF!</definedName>
    <definedName name="Selection_Remainder" localSheetId="4">#REF!</definedName>
    <definedName name="Selection_Remainder" localSheetId="7">#REF!</definedName>
    <definedName name="Selection_Remainder" localSheetId="9">#REF!</definedName>
    <definedName name="Selection_Remainder">#REF!</definedName>
    <definedName name="SellingExp" localSheetId="6">[46]IS!#REF!</definedName>
    <definedName name="SellingExp" localSheetId="8">[46]IS!#REF!</definedName>
    <definedName name="SellingExp" localSheetId="15">[46]IS!#REF!</definedName>
    <definedName name="SellingExp" localSheetId="5">[46]IS!#REF!</definedName>
    <definedName name="SellingExp" localSheetId="13">[46]IS!#REF!</definedName>
    <definedName name="SellingExp" localSheetId="12">[46]IS!#REF!</definedName>
    <definedName name="SellingExp" localSheetId="11">[46]IS!#REF!</definedName>
    <definedName name="SellingExp" localSheetId="10">[46]IS!#REF!</definedName>
    <definedName name="SellingExp" localSheetId="14">[46]IS!#REF!</definedName>
    <definedName name="SellingExp" localSheetId="4">[46]IS!#REF!</definedName>
    <definedName name="SellingExp" localSheetId="7">[46]IS!#REF!</definedName>
    <definedName name="SellingExp" localSheetId="9">[46]IS!#REF!</definedName>
    <definedName name="SellingExp">[46]IS!#REF!</definedName>
    <definedName name="ser" localSheetId="6">#REF!</definedName>
    <definedName name="ser" localSheetId="8">#REF!</definedName>
    <definedName name="ser" localSheetId="15">#REF!</definedName>
    <definedName name="ser" localSheetId="5">#REF!</definedName>
    <definedName name="ser" localSheetId="13">#REF!</definedName>
    <definedName name="ser" localSheetId="12">#REF!</definedName>
    <definedName name="ser" localSheetId="11">#REF!</definedName>
    <definedName name="ser" localSheetId="10">#REF!</definedName>
    <definedName name="ser" localSheetId="14">#REF!</definedName>
    <definedName name="ser" localSheetId="4">#REF!</definedName>
    <definedName name="ser" localSheetId="7">#REF!</definedName>
    <definedName name="ser" localSheetId="9">#REF!</definedName>
    <definedName name="ser">#REF!</definedName>
    <definedName name="sex" localSheetId="6">#REF!</definedName>
    <definedName name="sex" localSheetId="8">#REF!</definedName>
    <definedName name="sex" localSheetId="15">#REF!</definedName>
    <definedName name="sex" localSheetId="5">#REF!</definedName>
    <definedName name="sex" localSheetId="13">#REF!</definedName>
    <definedName name="sex" localSheetId="12">#REF!</definedName>
    <definedName name="sex" localSheetId="11">#REF!</definedName>
    <definedName name="sex" localSheetId="10">#REF!</definedName>
    <definedName name="sex" localSheetId="14">#REF!</definedName>
    <definedName name="sex" localSheetId="4">#REF!</definedName>
    <definedName name="sex" localSheetId="7">#REF!</definedName>
    <definedName name="sex" localSheetId="9">#REF!</definedName>
    <definedName name="sex">#REF!</definedName>
    <definedName name="sfd" localSheetId="6">#REF!</definedName>
    <definedName name="sfd" localSheetId="8">#REF!</definedName>
    <definedName name="sfd" localSheetId="15">#REF!</definedName>
    <definedName name="sfd" localSheetId="5">#REF!</definedName>
    <definedName name="sfd" localSheetId="13">#REF!</definedName>
    <definedName name="sfd" localSheetId="12">#REF!</definedName>
    <definedName name="sfd" localSheetId="11">#REF!</definedName>
    <definedName name="sfd" localSheetId="10">#REF!</definedName>
    <definedName name="sfd" localSheetId="14">#REF!</definedName>
    <definedName name="sfd" localSheetId="4">#REF!</definedName>
    <definedName name="sfd" localSheetId="7">#REF!</definedName>
    <definedName name="sfd" localSheetId="9">#REF!</definedName>
    <definedName name="sfd">#REF!</definedName>
    <definedName name="Shapka" localSheetId="6">#REF!</definedName>
    <definedName name="Shapka" localSheetId="8">#REF!</definedName>
    <definedName name="Shapka" localSheetId="15">#REF!</definedName>
    <definedName name="Shapka" localSheetId="5">#REF!</definedName>
    <definedName name="Shapka" localSheetId="13">#REF!</definedName>
    <definedName name="Shapka" localSheetId="12">#REF!</definedName>
    <definedName name="Shapka" localSheetId="11">#REF!</definedName>
    <definedName name="Shapka" localSheetId="10">#REF!</definedName>
    <definedName name="Shapka" localSheetId="14">#REF!</definedName>
    <definedName name="Shapka" localSheetId="4">#REF!</definedName>
    <definedName name="Shapka" localSheetId="7">#REF!</definedName>
    <definedName name="Shapka" localSheetId="9">#REF!</definedName>
    <definedName name="Shapka">#REF!</definedName>
    <definedName name="Shapka1" localSheetId="6">#REF!</definedName>
    <definedName name="Shapka1" localSheetId="8">#REF!</definedName>
    <definedName name="Shapka1" localSheetId="15">#REF!</definedName>
    <definedName name="Shapka1" localSheetId="5">#REF!</definedName>
    <definedName name="Shapka1" localSheetId="13">#REF!</definedName>
    <definedName name="Shapka1" localSheetId="12">#REF!</definedName>
    <definedName name="Shapka1" localSheetId="11">#REF!</definedName>
    <definedName name="Shapka1" localSheetId="10">#REF!</definedName>
    <definedName name="Shapka1" localSheetId="14">#REF!</definedName>
    <definedName name="Shapka1" localSheetId="4">#REF!</definedName>
    <definedName name="Shapka1" localSheetId="7">#REF!</definedName>
    <definedName name="Shapka1" localSheetId="9">#REF!</definedName>
    <definedName name="Shapka1">#REF!</definedName>
    <definedName name="Shapka10" localSheetId="6">#REF!</definedName>
    <definedName name="Shapka10" localSheetId="8">#REF!</definedName>
    <definedName name="Shapka10" localSheetId="15">#REF!</definedName>
    <definedName name="Shapka10" localSheetId="5">#REF!</definedName>
    <definedName name="Shapka10" localSheetId="13">#REF!</definedName>
    <definedName name="Shapka10" localSheetId="12">#REF!</definedName>
    <definedName name="Shapka10" localSheetId="11">#REF!</definedName>
    <definedName name="Shapka10" localSheetId="10">#REF!</definedName>
    <definedName name="Shapka10" localSheetId="14">#REF!</definedName>
    <definedName name="Shapka10" localSheetId="4">#REF!</definedName>
    <definedName name="Shapka10" localSheetId="7">#REF!</definedName>
    <definedName name="Shapka10" localSheetId="9">#REF!</definedName>
    <definedName name="Shapka10">#REF!</definedName>
    <definedName name="Sheet1">'[22]A-20'!$B$177</definedName>
    <definedName name="SHetts">'[26]31.12.03'!$E$838</definedName>
    <definedName name="SOCFUND" localSheetId="6">#REF!</definedName>
    <definedName name="SOCFUND" localSheetId="8">#REF!</definedName>
    <definedName name="SOCFUND" localSheetId="15">#REF!</definedName>
    <definedName name="SOCFUND" localSheetId="5">#REF!</definedName>
    <definedName name="SOCFUND" localSheetId="13">#REF!</definedName>
    <definedName name="SOCFUND" localSheetId="12">#REF!</definedName>
    <definedName name="SOCFUND" localSheetId="11">#REF!</definedName>
    <definedName name="SOCFUND" localSheetId="10">#REF!</definedName>
    <definedName name="SOCFUND" localSheetId="14">#REF!</definedName>
    <definedName name="SOCFUND" localSheetId="4">#REF!</definedName>
    <definedName name="SOCFUND" localSheetId="7">#REF!</definedName>
    <definedName name="SOCFUND" localSheetId="9">#REF!</definedName>
    <definedName name="SOCFUND">#REF!</definedName>
    <definedName name="ss">'[28]F-2.3'!ss</definedName>
    <definedName name="sss" hidden="1">'[4]Prelim Cost'!$B$31:$L$31</definedName>
    <definedName name="ssss" hidden="1">'[4]Prelim Cost'!$B$33:$L$33</definedName>
    <definedName name="ssssss" hidden="1">'[4]Prelim Cost'!$B$36:$L$36</definedName>
    <definedName name="sssssssssssssss">'[28]F-2.3'!sssssssssssssss</definedName>
    <definedName name="Starting_Point" localSheetId="6">#REF!</definedName>
    <definedName name="Starting_Point" localSheetId="8">#REF!</definedName>
    <definedName name="Starting_Point" localSheetId="15">#REF!</definedName>
    <definedName name="Starting_Point" localSheetId="5">#REF!</definedName>
    <definedName name="Starting_Point" localSheetId="13">#REF!</definedName>
    <definedName name="Starting_Point" localSheetId="12">#REF!</definedName>
    <definedName name="Starting_Point" localSheetId="11">#REF!</definedName>
    <definedName name="Starting_Point" localSheetId="10">#REF!</definedName>
    <definedName name="Starting_Point" localSheetId="14">#REF!</definedName>
    <definedName name="Starting_Point" localSheetId="4">#REF!</definedName>
    <definedName name="Starting_Point" localSheetId="7">#REF!</definedName>
    <definedName name="Starting_Point" localSheetId="9">#REF!</definedName>
    <definedName name="Starting_Point">#REF!</definedName>
    <definedName name="StartSeller" localSheetId="6">[63]!StartSeller</definedName>
    <definedName name="StartSeller" localSheetId="5">[63]!StartSeller</definedName>
    <definedName name="StartSeller" localSheetId="4">[63]!StartSeller</definedName>
    <definedName name="StartSeller" localSheetId="7">[63]!StartSeller</definedName>
    <definedName name="StartSeller">[63]!StartSeller</definedName>
    <definedName name="Stationary_AD" localSheetId="6">[84]D_Opex!#REF!</definedName>
    <definedName name="Stationary_AD" localSheetId="5">[84]D_Opex!#REF!</definedName>
    <definedName name="Stationary_AD" localSheetId="4">[84]D_Opex!#REF!</definedName>
    <definedName name="Stationary_AD" localSheetId="7">[84]D_Opex!#REF!</definedName>
    <definedName name="Stationary_AD">[84]D_Opex!#REF!</definedName>
    <definedName name="Stationary_CD" localSheetId="6">[84]D_Opex!#REF!</definedName>
    <definedName name="Stationary_CD" localSheetId="5">[84]D_Opex!#REF!</definedName>
    <definedName name="Stationary_CD" localSheetId="4">[84]D_Opex!#REF!</definedName>
    <definedName name="Stationary_CD" localSheetId="7">[84]D_Opex!#REF!</definedName>
    <definedName name="Stationary_CD">[84]D_Opex!#REF!</definedName>
    <definedName name="Stationary_FD" localSheetId="6">[84]D_Opex!#REF!</definedName>
    <definedName name="Stationary_FD" localSheetId="5">[84]D_Opex!#REF!</definedName>
    <definedName name="Stationary_FD" localSheetId="4">[84]D_Opex!#REF!</definedName>
    <definedName name="Stationary_FD" localSheetId="7">[84]D_Opex!#REF!</definedName>
    <definedName name="Stationary_FD">[84]D_Opex!#REF!</definedName>
    <definedName name="Stationary_Free" localSheetId="6">[84]D_Opex!#REF!</definedName>
    <definedName name="Stationary_Free" localSheetId="5">[84]D_Opex!#REF!</definedName>
    <definedName name="Stationary_Free" localSheetId="4">[84]D_Opex!#REF!</definedName>
    <definedName name="Stationary_Free" localSheetId="7">[84]D_Opex!#REF!</definedName>
    <definedName name="Stationary_Free">[84]D_Opex!#REF!</definedName>
    <definedName name="Stationary_PR" localSheetId="6">[84]D_Opex!#REF!</definedName>
    <definedName name="Stationary_PR" localSheetId="5">[84]D_Opex!#REF!</definedName>
    <definedName name="Stationary_PR" localSheetId="4">[84]D_Opex!#REF!</definedName>
    <definedName name="Stationary_PR" localSheetId="7">[84]D_Opex!#REF!</definedName>
    <definedName name="Stationary_PR">[84]D_Opex!#REF!</definedName>
    <definedName name="Stationary_TD" localSheetId="6">[84]D_Opex!#REF!</definedName>
    <definedName name="Stationary_TD" localSheetId="5">[84]D_Opex!#REF!</definedName>
    <definedName name="Stationary_TD" localSheetId="4">[84]D_Opex!#REF!</definedName>
    <definedName name="Stationary_TD" localSheetId="7">[84]D_Opex!#REF!</definedName>
    <definedName name="Stationary_TD">[84]D_Opex!#REF!</definedName>
    <definedName name="sul" localSheetId="6">#REF!</definedName>
    <definedName name="sul" localSheetId="8">#REF!</definedName>
    <definedName name="sul" localSheetId="15">#REF!</definedName>
    <definedName name="sul" localSheetId="5">#REF!</definedName>
    <definedName name="sul" localSheetId="13">#REF!</definedName>
    <definedName name="sul" localSheetId="12">#REF!</definedName>
    <definedName name="sul" localSheetId="11">#REF!</definedName>
    <definedName name="sul" localSheetId="10">#REF!</definedName>
    <definedName name="sul" localSheetId="14">#REF!</definedName>
    <definedName name="sul" localSheetId="4">#REF!</definedName>
    <definedName name="sul" localSheetId="7">#REF!</definedName>
    <definedName name="sul" localSheetId="9">#REF!</definedName>
    <definedName name="sul">#REF!</definedName>
    <definedName name="Sum_Fact_Rang1_1" localSheetId="6">#REF!</definedName>
    <definedName name="Sum_Fact_Rang1_1" localSheetId="8">#REF!</definedName>
    <definedName name="Sum_Fact_Rang1_1" localSheetId="15">#REF!</definedName>
    <definedName name="Sum_Fact_Rang1_1" localSheetId="5">#REF!</definedName>
    <definedName name="Sum_Fact_Rang1_1" localSheetId="13">#REF!</definedName>
    <definedName name="Sum_Fact_Rang1_1" localSheetId="12">#REF!</definedName>
    <definedName name="Sum_Fact_Rang1_1" localSheetId="11">#REF!</definedName>
    <definedName name="Sum_Fact_Rang1_1" localSheetId="10">#REF!</definedName>
    <definedName name="Sum_Fact_Rang1_1" localSheetId="14">#REF!</definedName>
    <definedName name="Sum_Fact_Rang1_1" localSheetId="4">#REF!</definedName>
    <definedName name="Sum_Fact_Rang1_1" localSheetId="7">#REF!</definedName>
    <definedName name="Sum_Fact_Rang1_1" localSheetId="9">#REF!</definedName>
    <definedName name="Sum_Fact_Rang1_1">#REF!</definedName>
    <definedName name="Sum_Fact_Rang1_2" localSheetId="6">#REF!</definedName>
    <definedName name="Sum_Fact_Rang1_2" localSheetId="8">#REF!</definedName>
    <definedName name="Sum_Fact_Rang1_2" localSheetId="15">#REF!</definedName>
    <definedName name="Sum_Fact_Rang1_2" localSheetId="5">#REF!</definedName>
    <definedName name="Sum_Fact_Rang1_2" localSheetId="13">#REF!</definedName>
    <definedName name="Sum_Fact_Rang1_2" localSheetId="12">#REF!</definedName>
    <definedName name="Sum_Fact_Rang1_2" localSheetId="11">#REF!</definedName>
    <definedName name="Sum_Fact_Rang1_2" localSheetId="10">#REF!</definedName>
    <definedName name="Sum_Fact_Rang1_2" localSheetId="14">#REF!</definedName>
    <definedName name="Sum_Fact_Rang1_2" localSheetId="4">#REF!</definedName>
    <definedName name="Sum_Fact_Rang1_2" localSheetId="7">#REF!</definedName>
    <definedName name="Sum_Fact_Rang1_2" localSheetId="9">#REF!</definedName>
    <definedName name="Sum_Fact_Rang1_2">#REF!</definedName>
    <definedName name="Sum_Fact_Rang1_3" localSheetId="6">#REF!</definedName>
    <definedName name="Sum_Fact_Rang1_3" localSheetId="8">#REF!</definedName>
    <definedName name="Sum_Fact_Rang1_3" localSheetId="15">#REF!</definedName>
    <definedName name="Sum_Fact_Rang1_3" localSheetId="5">#REF!</definedName>
    <definedName name="Sum_Fact_Rang1_3" localSheetId="13">#REF!</definedName>
    <definedName name="Sum_Fact_Rang1_3" localSheetId="12">#REF!</definedName>
    <definedName name="Sum_Fact_Rang1_3" localSheetId="11">#REF!</definedName>
    <definedName name="Sum_Fact_Rang1_3" localSheetId="10">#REF!</definedName>
    <definedName name="Sum_Fact_Rang1_3" localSheetId="14">#REF!</definedName>
    <definedName name="Sum_Fact_Rang1_3" localSheetId="4">#REF!</definedName>
    <definedName name="Sum_Fact_Rang1_3" localSheetId="7">#REF!</definedName>
    <definedName name="Sum_Fact_Rang1_3" localSheetId="9">#REF!</definedName>
    <definedName name="Sum_Fact_Rang1_3">#REF!</definedName>
    <definedName name="Sum_Fact_Rang1_4" localSheetId="6">#REF!</definedName>
    <definedName name="Sum_Fact_Rang1_4" localSheetId="8">#REF!</definedName>
    <definedName name="Sum_Fact_Rang1_4" localSheetId="15">#REF!</definedName>
    <definedName name="Sum_Fact_Rang1_4" localSheetId="5">#REF!</definedName>
    <definedName name="Sum_Fact_Rang1_4" localSheetId="13">#REF!</definedName>
    <definedName name="Sum_Fact_Rang1_4" localSheetId="12">#REF!</definedName>
    <definedName name="Sum_Fact_Rang1_4" localSheetId="11">#REF!</definedName>
    <definedName name="Sum_Fact_Rang1_4" localSheetId="10">#REF!</definedName>
    <definedName name="Sum_Fact_Rang1_4" localSheetId="14">#REF!</definedName>
    <definedName name="Sum_Fact_Rang1_4" localSheetId="4">#REF!</definedName>
    <definedName name="Sum_Fact_Rang1_4" localSheetId="7">#REF!</definedName>
    <definedName name="Sum_Fact_Rang1_4" localSheetId="9">#REF!</definedName>
    <definedName name="Sum_Fact_Rang1_4">#REF!</definedName>
    <definedName name="Sum_Fact_Rang1_5" localSheetId="6">#REF!</definedName>
    <definedName name="Sum_Fact_Rang1_5" localSheetId="8">#REF!</definedName>
    <definedName name="Sum_Fact_Rang1_5" localSheetId="15">#REF!</definedName>
    <definedName name="Sum_Fact_Rang1_5" localSheetId="5">#REF!</definedName>
    <definedName name="Sum_Fact_Rang1_5" localSheetId="13">#REF!</definedName>
    <definedName name="Sum_Fact_Rang1_5" localSheetId="12">#REF!</definedName>
    <definedName name="Sum_Fact_Rang1_5" localSheetId="11">#REF!</definedName>
    <definedName name="Sum_Fact_Rang1_5" localSheetId="10">#REF!</definedName>
    <definedName name="Sum_Fact_Rang1_5" localSheetId="14">#REF!</definedName>
    <definedName name="Sum_Fact_Rang1_5" localSheetId="4">#REF!</definedName>
    <definedName name="Sum_Fact_Rang1_5" localSheetId="7">#REF!</definedName>
    <definedName name="Sum_Fact_Rang1_5" localSheetId="9">#REF!</definedName>
    <definedName name="Sum_Fact_Rang1_5">#REF!</definedName>
    <definedName name="Sum_Fact_Rang1_6" localSheetId="6">#REF!</definedName>
    <definedName name="Sum_Fact_Rang1_6" localSheetId="8">#REF!</definedName>
    <definedName name="Sum_Fact_Rang1_6" localSheetId="15">#REF!</definedName>
    <definedName name="Sum_Fact_Rang1_6" localSheetId="5">#REF!</definedName>
    <definedName name="Sum_Fact_Rang1_6" localSheetId="13">#REF!</definedName>
    <definedName name="Sum_Fact_Rang1_6" localSheetId="12">#REF!</definedName>
    <definedName name="Sum_Fact_Rang1_6" localSheetId="11">#REF!</definedName>
    <definedName name="Sum_Fact_Rang1_6" localSheetId="10">#REF!</definedName>
    <definedName name="Sum_Fact_Rang1_6" localSheetId="14">#REF!</definedName>
    <definedName name="Sum_Fact_Rang1_6" localSheetId="4">#REF!</definedName>
    <definedName name="Sum_Fact_Rang1_6" localSheetId="7">#REF!</definedName>
    <definedName name="Sum_Fact_Rang1_6" localSheetId="9">#REF!</definedName>
    <definedName name="Sum_Fact_Rang1_6">#REF!</definedName>
    <definedName name="Sum_Fact_Rang1_7" localSheetId="6">#REF!</definedName>
    <definedName name="Sum_Fact_Rang1_7" localSheetId="8">#REF!</definedName>
    <definedName name="Sum_Fact_Rang1_7" localSheetId="15">#REF!</definedName>
    <definedName name="Sum_Fact_Rang1_7" localSheetId="5">#REF!</definedName>
    <definedName name="Sum_Fact_Rang1_7" localSheetId="13">#REF!</definedName>
    <definedName name="Sum_Fact_Rang1_7" localSheetId="12">#REF!</definedName>
    <definedName name="Sum_Fact_Rang1_7" localSheetId="11">#REF!</definedName>
    <definedName name="Sum_Fact_Rang1_7" localSheetId="10">#REF!</definedName>
    <definedName name="Sum_Fact_Rang1_7" localSheetId="14">#REF!</definedName>
    <definedName name="Sum_Fact_Rang1_7" localSheetId="4">#REF!</definedName>
    <definedName name="Sum_Fact_Rang1_7" localSheetId="7">#REF!</definedName>
    <definedName name="Sum_Fact_Rang1_7" localSheetId="9">#REF!</definedName>
    <definedName name="Sum_Fact_Rang1_7">#REF!</definedName>
    <definedName name="Sum_Fact_Rang1_8" localSheetId="6">#REF!</definedName>
    <definedName name="Sum_Fact_Rang1_8" localSheetId="8">#REF!</definedName>
    <definedName name="Sum_Fact_Rang1_8" localSheetId="15">#REF!</definedName>
    <definedName name="Sum_Fact_Rang1_8" localSheetId="5">#REF!</definedName>
    <definedName name="Sum_Fact_Rang1_8" localSheetId="13">#REF!</definedName>
    <definedName name="Sum_Fact_Rang1_8" localSheetId="12">#REF!</definedName>
    <definedName name="Sum_Fact_Rang1_8" localSheetId="11">#REF!</definedName>
    <definedName name="Sum_Fact_Rang1_8" localSheetId="10">#REF!</definedName>
    <definedName name="Sum_Fact_Rang1_8" localSheetId="14">#REF!</definedName>
    <definedName name="Sum_Fact_Rang1_8" localSheetId="4">#REF!</definedName>
    <definedName name="Sum_Fact_Rang1_8" localSheetId="7">#REF!</definedName>
    <definedName name="Sum_Fact_Rang1_8" localSheetId="9">#REF!</definedName>
    <definedName name="Sum_Fact_Rang1_8">#REF!</definedName>
    <definedName name="Sum_Fact_Rang2_2" localSheetId="6">#REF!</definedName>
    <definedName name="Sum_Fact_Rang2_2" localSheetId="8">#REF!</definedName>
    <definedName name="Sum_Fact_Rang2_2" localSheetId="15">#REF!</definedName>
    <definedName name="Sum_Fact_Rang2_2" localSheetId="5">#REF!</definedName>
    <definedName name="Sum_Fact_Rang2_2" localSheetId="13">#REF!</definedName>
    <definedName name="Sum_Fact_Rang2_2" localSheetId="12">#REF!</definedName>
    <definedName name="Sum_Fact_Rang2_2" localSheetId="11">#REF!</definedName>
    <definedName name="Sum_Fact_Rang2_2" localSheetId="10">#REF!</definedName>
    <definedName name="Sum_Fact_Rang2_2" localSheetId="14">#REF!</definedName>
    <definedName name="Sum_Fact_Rang2_2" localSheetId="4">#REF!</definedName>
    <definedName name="Sum_Fact_Rang2_2" localSheetId="7">#REF!</definedName>
    <definedName name="Sum_Fact_Rang2_2" localSheetId="9">#REF!</definedName>
    <definedName name="Sum_Fact_Rang2_2">#REF!</definedName>
    <definedName name="Sum_Fact_Rang2_3" localSheetId="6">#REF!</definedName>
    <definedName name="Sum_Fact_Rang2_3" localSheetId="8">#REF!</definedName>
    <definedName name="Sum_Fact_Rang2_3" localSheetId="15">#REF!</definedName>
    <definedName name="Sum_Fact_Rang2_3" localSheetId="5">#REF!</definedName>
    <definedName name="Sum_Fact_Rang2_3" localSheetId="13">#REF!</definedName>
    <definedName name="Sum_Fact_Rang2_3" localSheetId="12">#REF!</definedName>
    <definedName name="Sum_Fact_Rang2_3" localSheetId="11">#REF!</definedName>
    <definedName name="Sum_Fact_Rang2_3" localSheetId="10">#REF!</definedName>
    <definedName name="Sum_Fact_Rang2_3" localSheetId="14">#REF!</definedName>
    <definedName name="Sum_Fact_Rang2_3" localSheetId="4">#REF!</definedName>
    <definedName name="Sum_Fact_Rang2_3" localSheetId="7">#REF!</definedName>
    <definedName name="Sum_Fact_Rang2_3" localSheetId="9">#REF!</definedName>
    <definedName name="Sum_Fact_Rang2_3">#REF!</definedName>
    <definedName name="Sum_Fact_Rang2_4" localSheetId="6">#REF!</definedName>
    <definedName name="Sum_Fact_Rang2_4" localSheetId="8">#REF!</definedName>
    <definedName name="Sum_Fact_Rang2_4" localSheetId="15">#REF!</definedName>
    <definedName name="Sum_Fact_Rang2_4" localSheetId="5">#REF!</definedName>
    <definedName name="Sum_Fact_Rang2_4" localSheetId="13">#REF!</definedName>
    <definedName name="Sum_Fact_Rang2_4" localSheetId="12">#REF!</definedName>
    <definedName name="Sum_Fact_Rang2_4" localSheetId="11">#REF!</definedName>
    <definedName name="Sum_Fact_Rang2_4" localSheetId="10">#REF!</definedName>
    <definedName name="Sum_Fact_Rang2_4" localSheetId="14">#REF!</definedName>
    <definedName name="Sum_Fact_Rang2_4" localSheetId="4">#REF!</definedName>
    <definedName name="Sum_Fact_Rang2_4" localSheetId="7">#REF!</definedName>
    <definedName name="Sum_Fact_Rang2_4" localSheetId="9">#REF!</definedName>
    <definedName name="Sum_Fact_Rang2_4">#REF!</definedName>
    <definedName name="Sum_Fact_Rang2_5" localSheetId="6">#REF!</definedName>
    <definedName name="Sum_Fact_Rang2_5" localSheetId="8">#REF!</definedName>
    <definedName name="Sum_Fact_Rang2_5" localSheetId="15">#REF!</definedName>
    <definedName name="Sum_Fact_Rang2_5" localSheetId="5">#REF!</definedName>
    <definedName name="Sum_Fact_Rang2_5" localSheetId="13">#REF!</definedName>
    <definedName name="Sum_Fact_Rang2_5" localSheetId="12">#REF!</definedName>
    <definedName name="Sum_Fact_Rang2_5" localSheetId="11">#REF!</definedName>
    <definedName name="Sum_Fact_Rang2_5" localSheetId="10">#REF!</definedName>
    <definedName name="Sum_Fact_Rang2_5" localSheetId="14">#REF!</definedName>
    <definedName name="Sum_Fact_Rang2_5" localSheetId="4">#REF!</definedName>
    <definedName name="Sum_Fact_Rang2_5" localSheetId="7">#REF!</definedName>
    <definedName name="Sum_Fact_Rang2_5" localSheetId="9">#REF!</definedName>
    <definedName name="Sum_Fact_Rang2_5">#REF!</definedName>
    <definedName name="Sum_Fact_Rang2_6" localSheetId="6">#REF!</definedName>
    <definedName name="Sum_Fact_Rang2_6" localSheetId="8">#REF!</definedName>
    <definedName name="Sum_Fact_Rang2_6" localSheetId="15">#REF!</definedName>
    <definedName name="Sum_Fact_Rang2_6" localSheetId="5">#REF!</definedName>
    <definedName name="Sum_Fact_Rang2_6" localSheetId="13">#REF!</definedName>
    <definedName name="Sum_Fact_Rang2_6" localSheetId="12">#REF!</definedName>
    <definedName name="Sum_Fact_Rang2_6" localSheetId="11">#REF!</definedName>
    <definedName name="Sum_Fact_Rang2_6" localSheetId="10">#REF!</definedName>
    <definedName name="Sum_Fact_Rang2_6" localSheetId="14">#REF!</definedName>
    <definedName name="Sum_Fact_Rang2_6" localSheetId="4">#REF!</definedName>
    <definedName name="Sum_Fact_Rang2_6" localSheetId="7">#REF!</definedName>
    <definedName name="Sum_Fact_Rang2_6" localSheetId="9">#REF!</definedName>
    <definedName name="Sum_Fact_Rang2_6">#REF!</definedName>
    <definedName name="Sum_Fact_Rang2_7" localSheetId="6">#REF!</definedName>
    <definedName name="Sum_Fact_Rang2_7" localSheetId="8">#REF!</definedName>
    <definedName name="Sum_Fact_Rang2_7" localSheetId="15">#REF!</definedName>
    <definedName name="Sum_Fact_Rang2_7" localSheetId="5">#REF!</definedName>
    <definedName name="Sum_Fact_Rang2_7" localSheetId="13">#REF!</definedName>
    <definedName name="Sum_Fact_Rang2_7" localSheetId="12">#REF!</definedName>
    <definedName name="Sum_Fact_Rang2_7" localSheetId="11">#REF!</definedName>
    <definedName name="Sum_Fact_Rang2_7" localSheetId="10">#REF!</definedName>
    <definedName name="Sum_Fact_Rang2_7" localSheetId="14">#REF!</definedName>
    <definedName name="Sum_Fact_Rang2_7" localSheetId="4">#REF!</definedName>
    <definedName name="Sum_Fact_Rang2_7" localSheetId="7">#REF!</definedName>
    <definedName name="Sum_Fact_Rang2_7" localSheetId="9">#REF!</definedName>
    <definedName name="Sum_Fact_Rang2_7">#REF!</definedName>
    <definedName name="Sum_Fact_Rang2_8" localSheetId="6">#REF!</definedName>
    <definedName name="Sum_Fact_Rang2_8" localSheetId="8">#REF!</definedName>
    <definedName name="Sum_Fact_Rang2_8" localSheetId="15">#REF!</definedName>
    <definedName name="Sum_Fact_Rang2_8" localSheetId="5">#REF!</definedName>
    <definedName name="Sum_Fact_Rang2_8" localSheetId="13">#REF!</definedName>
    <definedName name="Sum_Fact_Rang2_8" localSheetId="12">#REF!</definedName>
    <definedName name="Sum_Fact_Rang2_8" localSheetId="11">#REF!</definedName>
    <definedName name="Sum_Fact_Rang2_8" localSheetId="10">#REF!</definedName>
    <definedName name="Sum_Fact_Rang2_8" localSheetId="14">#REF!</definedName>
    <definedName name="Sum_Fact_Rang2_8" localSheetId="4">#REF!</definedName>
    <definedName name="Sum_Fact_Rang2_8" localSheetId="7">#REF!</definedName>
    <definedName name="Sum_Fact_Rang2_8" localSheetId="9">#REF!</definedName>
    <definedName name="Sum_Fact_Rang2_8">#REF!</definedName>
    <definedName name="Sum_Fact_Rang3_3" localSheetId="6">#REF!</definedName>
    <definedName name="Sum_Fact_Rang3_3" localSheetId="8">#REF!</definedName>
    <definedName name="Sum_Fact_Rang3_3" localSheetId="15">#REF!</definedName>
    <definedName name="Sum_Fact_Rang3_3" localSheetId="5">#REF!</definedName>
    <definedName name="Sum_Fact_Rang3_3" localSheetId="13">#REF!</definedName>
    <definedName name="Sum_Fact_Rang3_3" localSheetId="12">#REF!</definedName>
    <definedName name="Sum_Fact_Rang3_3" localSheetId="11">#REF!</definedName>
    <definedName name="Sum_Fact_Rang3_3" localSheetId="10">#REF!</definedName>
    <definedName name="Sum_Fact_Rang3_3" localSheetId="14">#REF!</definedName>
    <definedName name="Sum_Fact_Rang3_3" localSheetId="4">#REF!</definedName>
    <definedName name="Sum_Fact_Rang3_3" localSheetId="7">#REF!</definedName>
    <definedName name="Sum_Fact_Rang3_3" localSheetId="9">#REF!</definedName>
    <definedName name="Sum_Fact_Rang3_3">#REF!</definedName>
    <definedName name="Sum_Fact_Rang3_4" localSheetId="6">#REF!</definedName>
    <definedName name="Sum_Fact_Rang3_4" localSheetId="8">#REF!</definedName>
    <definedName name="Sum_Fact_Rang3_4" localSheetId="15">#REF!</definedName>
    <definedName name="Sum_Fact_Rang3_4" localSheetId="5">#REF!</definedName>
    <definedName name="Sum_Fact_Rang3_4" localSheetId="13">#REF!</definedName>
    <definedName name="Sum_Fact_Rang3_4" localSheetId="12">#REF!</definedName>
    <definedName name="Sum_Fact_Rang3_4" localSheetId="11">#REF!</definedName>
    <definedName name="Sum_Fact_Rang3_4" localSheetId="10">#REF!</definedName>
    <definedName name="Sum_Fact_Rang3_4" localSheetId="14">#REF!</definedName>
    <definedName name="Sum_Fact_Rang3_4" localSheetId="4">#REF!</definedName>
    <definedName name="Sum_Fact_Rang3_4" localSheetId="7">#REF!</definedName>
    <definedName name="Sum_Fact_Rang3_4" localSheetId="9">#REF!</definedName>
    <definedName name="Sum_Fact_Rang3_4">#REF!</definedName>
    <definedName name="Sum_Fact_Rang3_5" localSheetId="6">#REF!</definedName>
    <definedName name="Sum_Fact_Rang3_5" localSheetId="8">#REF!</definedName>
    <definedName name="Sum_Fact_Rang3_5" localSheetId="15">#REF!</definedName>
    <definedName name="Sum_Fact_Rang3_5" localSheetId="5">#REF!</definedName>
    <definedName name="Sum_Fact_Rang3_5" localSheetId="13">#REF!</definedName>
    <definedName name="Sum_Fact_Rang3_5" localSheetId="12">#REF!</definedName>
    <definedName name="Sum_Fact_Rang3_5" localSheetId="11">#REF!</definedName>
    <definedName name="Sum_Fact_Rang3_5" localSheetId="10">#REF!</definedName>
    <definedName name="Sum_Fact_Rang3_5" localSheetId="14">#REF!</definedName>
    <definedName name="Sum_Fact_Rang3_5" localSheetId="4">#REF!</definedName>
    <definedName name="Sum_Fact_Rang3_5" localSheetId="7">#REF!</definedName>
    <definedName name="Sum_Fact_Rang3_5" localSheetId="9">#REF!</definedName>
    <definedName name="Sum_Fact_Rang3_5">#REF!</definedName>
    <definedName name="Sum_Fact_Rang3_6" localSheetId="6">#REF!</definedName>
    <definedName name="Sum_Fact_Rang3_6" localSheetId="8">#REF!</definedName>
    <definedName name="Sum_Fact_Rang3_6" localSheetId="15">#REF!</definedName>
    <definedName name="Sum_Fact_Rang3_6" localSheetId="5">#REF!</definedName>
    <definedName name="Sum_Fact_Rang3_6" localSheetId="13">#REF!</definedName>
    <definedName name="Sum_Fact_Rang3_6" localSheetId="12">#REF!</definedName>
    <definedName name="Sum_Fact_Rang3_6" localSheetId="11">#REF!</definedName>
    <definedName name="Sum_Fact_Rang3_6" localSheetId="10">#REF!</definedName>
    <definedName name="Sum_Fact_Rang3_6" localSheetId="14">#REF!</definedName>
    <definedName name="Sum_Fact_Rang3_6" localSheetId="4">#REF!</definedName>
    <definedName name="Sum_Fact_Rang3_6" localSheetId="7">#REF!</definedName>
    <definedName name="Sum_Fact_Rang3_6" localSheetId="9">#REF!</definedName>
    <definedName name="Sum_Fact_Rang3_6">#REF!</definedName>
    <definedName name="Sum_Fact_Rang3_7" localSheetId="6">#REF!</definedName>
    <definedName name="Sum_Fact_Rang3_7" localSheetId="8">#REF!</definedName>
    <definedName name="Sum_Fact_Rang3_7" localSheetId="15">#REF!</definedName>
    <definedName name="Sum_Fact_Rang3_7" localSheetId="5">#REF!</definedName>
    <definedName name="Sum_Fact_Rang3_7" localSheetId="13">#REF!</definedName>
    <definedName name="Sum_Fact_Rang3_7" localSheetId="12">#REF!</definedName>
    <definedName name="Sum_Fact_Rang3_7" localSheetId="11">#REF!</definedName>
    <definedName name="Sum_Fact_Rang3_7" localSheetId="10">#REF!</definedName>
    <definedName name="Sum_Fact_Rang3_7" localSheetId="14">#REF!</definedName>
    <definedName name="Sum_Fact_Rang3_7" localSheetId="4">#REF!</definedName>
    <definedName name="Sum_Fact_Rang3_7" localSheetId="7">#REF!</definedName>
    <definedName name="Sum_Fact_Rang3_7" localSheetId="9">#REF!</definedName>
    <definedName name="Sum_Fact_Rang3_7">#REF!</definedName>
    <definedName name="Sum_Fact_Rang3_8" localSheetId="6">#REF!</definedName>
    <definedName name="Sum_Fact_Rang3_8" localSheetId="8">#REF!</definedName>
    <definedName name="Sum_Fact_Rang3_8" localSheetId="15">#REF!</definedName>
    <definedName name="Sum_Fact_Rang3_8" localSheetId="5">#REF!</definedName>
    <definedName name="Sum_Fact_Rang3_8" localSheetId="13">#REF!</definedName>
    <definedName name="Sum_Fact_Rang3_8" localSheetId="12">#REF!</definedName>
    <definedName name="Sum_Fact_Rang3_8" localSheetId="11">#REF!</definedName>
    <definedName name="Sum_Fact_Rang3_8" localSheetId="10">#REF!</definedName>
    <definedName name="Sum_Fact_Rang3_8" localSheetId="14">#REF!</definedName>
    <definedName name="Sum_Fact_Rang3_8" localSheetId="4">#REF!</definedName>
    <definedName name="Sum_Fact_Rang3_8" localSheetId="7">#REF!</definedName>
    <definedName name="Sum_Fact_Rang3_8" localSheetId="9">#REF!</definedName>
    <definedName name="Sum_Fact_Rang3_8">#REF!</definedName>
    <definedName name="Sum_Fact_Rang4_4" localSheetId="6">#REF!</definedName>
    <definedName name="Sum_Fact_Rang4_4" localSheetId="8">#REF!</definedName>
    <definedName name="Sum_Fact_Rang4_4" localSheetId="15">#REF!</definedName>
    <definedName name="Sum_Fact_Rang4_4" localSheetId="5">#REF!</definedName>
    <definedName name="Sum_Fact_Rang4_4" localSheetId="13">#REF!</definedName>
    <definedName name="Sum_Fact_Rang4_4" localSheetId="12">#REF!</definedName>
    <definedName name="Sum_Fact_Rang4_4" localSheetId="11">#REF!</definedName>
    <definedName name="Sum_Fact_Rang4_4" localSheetId="10">#REF!</definedName>
    <definedName name="Sum_Fact_Rang4_4" localSheetId="14">#REF!</definedName>
    <definedName name="Sum_Fact_Rang4_4" localSheetId="4">#REF!</definedName>
    <definedName name="Sum_Fact_Rang4_4" localSheetId="7">#REF!</definedName>
    <definedName name="Sum_Fact_Rang4_4" localSheetId="9">#REF!</definedName>
    <definedName name="Sum_Fact_Rang4_4">#REF!</definedName>
    <definedName name="Sum_Fact_Rang4_5" localSheetId="6">#REF!</definedName>
    <definedName name="Sum_Fact_Rang4_5" localSheetId="8">#REF!</definedName>
    <definedName name="Sum_Fact_Rang4_5" localSheetId="15">#REF!</definedName>
    <definedName name="Sum_Fact_Rang4_5" localSheetId="5">#REF!</definedName>
    <definedName name="Sum_Fact_Rang4_5" localSheetId="13">#REF!</definedName>
    <definedName name="Sum_Fact_Rang4_5" localSheetId="12">#REF!</definedName>
    <definedName name="Sum_Fact_Rang4_5" localSheetId="11">#REF!</definedName>
    <definedName name="Sum_Fact_Rang4_5" localSheetId="10">#REF!</definedName>
    <definedName name="Sum_Fact_Rang4_5" localSheetId="14">#REF!</definedName>
    <definedName name="Sum_Fact_Rang4_5" localSheetId="4">#REF!</definedName>
    <definedName name="Sum_Fact_Rang4_5" localSheetId="7">#REF!</definedName>
    <definedName name="Sum_Fact_Rang4_5" localSheetId="9">#REF!</definedName>
    <definedName name="Sum_Fact_Rang4_5">#REF!</definedName>
    <definedName name="Sum_Fact_Rang4_6" localSheetId="6">#REF!</definedName>
    <definedName name="Sum_Fact_Rang4_6" localSheetId="8">#REF!</definedName>
    <definedName name="Sum_Fact_Rang4_6" localSheetId="15">#REF!</definedName>
    <definedName name="Sum_Fact_Rang4_6" localSheetId="5">#REF!</definedName>
    <definedName name="Sum_Fact_Rang4_6" localSheetId="13">#REF!</definedName>
    <definedName name="Sum_Fact_Rang4_6" localSheetId="12">#REF!</definedName>
    <definedName name="Sum_Fact_Rang4_6" localSheetId="11">#REF!</definedName>
    <definedName name="Sum_Fact_Rang4_6" localSheetId="10">#REF!</definedName>
    <definedName name="Sum_Fact_Rang4_6" localSheetId="14">#REF!</definedName>
    <definedName name="Sum_Fact_Rang4_6" localSheetId="4">#REF!</definedName>
    <definedName name="Sum_Fact_Rang4_6" localSheetId="7">#REF!</definedName>
    <definedName name="Sum_Fact_Rang4_6" localSheetId="9">#REF!</definedName>
    <definedName name="Sum_Fact_Rang4_6">#REF!</definedName>
    <definedName name="Sum_Fact_Rang4_7" localSheetId="6">#REF!</definedName>
    <definedName name="Sum_Fact_Rang4_7" localSheetId="8">#REF!</definedName>
    <definedName name="Sum_Fact_Rang4_7" localSheetId="15">#REF!</definedName>
    <definedName name="Sum_Fact_Rang4_7" localSheetId="5">#REF!</definedName>
    <definedName name="Sum_Fact_Rang4_7" localSheetId="13">#REF!</definedName>
    <definedName name="Sum_Fact_Rang4_7" localSheetId="12">#REF!</definedName>
    <definedName name="Sum_Fact_Rang4_7" localSheetId="11">#REF!</definedName>
    <definedName name="Sum_Fact_Rang4_7" localSheetId="10">#REF!</definedName>
    <definedName name="Sum_Fact_Rang4_7" localSheetId="14">#REF!</definedName>
    <definedName name="Sum_Fact_Rang4_7" localSheetId="4">#REF!</definedName>
    <definedName name="Sum_Fact_Rang4_7" localSheetId="7">#REF!</definedName>
    <definedName name="Sum_Fact_Rang4_7" localSheetId="9">#REF!</definedName>
    <definedName name="Sum_Fact_Rang4_7">#REF!</definedName>
    <definedName name="Sum_Fact_Rang4_8" localSheetId="6">#REF!</definedName>
    <definedName name="Sum_Fact_Rang4_8" localSheetId="8">#REF!</definedName>
    <definedName name="Sum_Fact_Rang4_8" localSheetId="15">#REF!</definedName>
    <definedName name="Sum_Fact_Rang4_8" localSheetId="5">#REF!</definedName>
    <definedName name="Sum_Fact_Rang4_8" localSheetId="13">#REF!</definedName>
    <definedName name="Sum_Fact_Rang4_8" localSheetId="12">#REF!</definedName>
    <definedName name="Sum_Fact_Rang4_8" localSheetId="11">#REF!</definedName>
    <definedName name="Sum_Fact_Rang4_8" localSheetId="10">#REF!</definedName>
    <definedName name="Sum_Fact_Rang4_8" localSheetId="14">#REF!</definedName>
    <definedName name="Sum_Fact_Rang4_8" localSheetId="4">#REF!</definedName>
    <definedName name="Sum_Fact_Rang4_8" localSheetId="7">#REF!</definedName>
    <definedName name="Sum_Fact_Rang4_8" localSheetId="9">#REF!</definedName>
    <definedName name="Sum_Fact_Rang4_8">#REF!</definedName>
    <definedName name="Sum_Fact_Rang5_5" localSheetId="6">#REF!</definedName>
    <definedName name="Sum_Fact_Rang5_5" localSheetId="8">#REF!</definedName>
    <definedName name="Sum_Fact_Rang5_5" localSheetId="15">#REF!</definedName>
    <definedName name="Sum_Fact_Rang5_5" localSheetId="5">#REF!</definedName>
    <definedName name="Sum_Fact_Rang5_5" localSheetId="13">#REF!</definedName>
    <definedName name="Sum_Fact_Rang5_5" localSheetId="12">#REF!</definedName>
    <definedName name="Sum_Fact_Rang5_5" localSheetId="11">#REF!</definedName>
    <definedName name="Sum_Fact_Rang5_5" localSheetId="10">#REF!</definedName>
    <definedName name="Sum_Fact_Rang5_5" localSheetId="14">#REF!</definedName>
    <definedName name="Sum_Fact_Rang5_5" localSheetId="4">#REF!</definedName>
    <definedName name="Sum_Fact_Rang5_5" localSheetId="7">#REF!</definedName>
    <definedName name="Sum_Fact_Rang5_5" localSheetId="9">#REF!</definedName>
    <definedName name="Sum_Fact_Rang5_5">#REF!</definedName>
    <definedName name="Sum_Fact_Rang5_6" localSheetId="6">#REF!</definedName>
    <definedName name="Sum_Fact_Rang5_6" localSheetId="8">#REF!</definedName>
    <definedName name="Sum_Fact_Rang5_6" localSheetId="15">#REF!</definedName>
    <definedName name="Sum_Fact_Rang5_6" localSheetId="5">#REF!</definedName>
    <definedName name="Sum_Fact_Rang5_6" localSheetId="13">#REF!</definedName>
    <definedName name="Sum_Fact_Rang5_6" localSheetId="12">#REF!</definedName>
    <definedName name="Sum_Fact_Rang5_6" localSheetId="11">#REF!</definedName>
    <definedName name="Sum_Fact_Rang5_6" localSheetId="10">#REF!</definedName>
    <definedName name="Sum_Fact_Rang5_6" localSheetId="14">#REF!</definedName>
    <definedName name="Sum_Fact_Rang5_6" localSheetId="4">#REF!</definedName>
    <definedName name="Sum_Fact_Rang5_6" localSheetId="7">#REF!</definedName>
    <definedName name="Sum_Fact_Rang5_6" localSheetId="9">#REF!</definedName>
    <definedName name="Sum_Fact_Rang5_6">#REF!</definedName>
    <definedName name="Sum_Fact_Rang5_7" localSheetId="6">#REF!</definedName>
    <definedName name="Sum_Fact_Rang5_7" localSheetId="8">#REF!</definedName>
    <definedName name="Sum_Fact_Rang5_7" localSheetId="15">#REF!</definedName>
    <definedName name="Sum_Fact_Rang5_7" localSheetId="5">#REF!</definedName>
    <definedName name="Sum_Fact_Rang5_7" localSheetId="13">#REF!</definedName>
    <definedName name="Sum_Fact_Rang5_7" localSheetId="12">#REF!</definedName>
    <definedName name="Sum_Fact_Rang5_7" localSheetId="11">#REF!</definedName>
    <definedName name="Sum_Fact_Rang5_7" localSheetId="10">#REF!</definedName>
    <definedName name="Sum_Fact_Rang5_7" localSheetId="14">#REF!</definedName>
    <definedName name="Sum_Fact_Rang5_7" localSheetId="4">#REF!</definedName>
    <definedName name="Sum_Fact_Rang5_7" localSheetId="7">#REF!</definedName>
    <definedName name="Sum_Fact_Rang5_7" localSheetId="9">#REF!</definedName>
    <definedName name="Sum_Fact_Rang5_7">#REF!</definedName>
    <definedName name="Sum_Fact_Rang5_8" localSheetId="6">#REF!</definedName>
    <definedName name="Sum_Fact_Rang5_8" localSheetId="8">#REF!</definedName>
    <definedName name="Sum_Fact_Rang5_8" localSheetId="15">#REF!</definedName>
    <definedName name="Sum_Fact_Rang5_8" localSheetId="5">#REF!</definedName>
    <definedName name="Sum_Fact_Rang5_8" localSheetId="13">#REF!</definedName>
    <definedName name="Sum_Fact_Rang5_8" localSheetId="12">#REF!</definedName>
    <definedName name="Sum_Fact_Rang5_8" localSheetId="11">#REF!</definedName>
    <definedName name="Sum_Fact_Rang5_8" localSheetId="10">#REF!</definedName>
    <definedName name="Sum_Fact_Rang5_8" localSheetId="14">#REF!</definedName>
    <definedName name="Sum_Fact_Rang5_8" localSheetId="4">#REF!</definedName>
    <definedName name="Sum_Fact_Rang5_8" localSheetId="7">#REF!</definedName>
    <definedName name="Sum_Fact_Rang5_8" localSheetId="9">#REF!</definedName>
    <definedName name="Sum_Fact_Rang5_8">#REF!</definedName>
    <definedName name="Sum_Fact_Rang6_6" localSheetId="6">#REF!</definedName>
    <definedName name="Sum_Fact_Rang6_6" localSheetId="8">#REF!</definedName>
    <definedName name="Sum_Fact_Rang6_6" localSheetId="15">#REF!</definedName>
    <definedName name="Sum_Fact_Rang6_6" localSheetId="5">#REF!</definedName>
    <definedName name="Sum_Fact_Rang6_6" localSheetId="13">#REF!</definedName>
    <definedName name="Sum_Fact_Rang6_6" localSheetId="12">#REF!</definedName>
    <definedName name="Sum_Fact_Rang6_6" localSheetId="11">#REF!</definedName>
    <definedName name="Sum_Fact_Rang6_6" localSheetId="10">#REF!</definedName>
    <definedName name="Sum_Fact_Rang6_6" localSheetId="14">#REF!</definedName>
    <definedName name="Sum_Fact_Rang6_6" localSheetId="4">#REF!</definedName>
    <definedName name="Sum_Fact_Rang6_6" localSheetId="7">#REF!</definedName>
    <definedName name="Sum_Fact_Rang6_6" localSheetId="9">#REF!</definedName>
    <definedName name="Sum_Fact_Rang6_6">#REF!</definedName>
    <definedName name="Sum_Fact_Rang6_7" localSheetId="6">#REF!</definedName>
    <definedName name="Sum_Fact_Rang6_7" localSheetId="8">#REF!</definedName>
    <definedName name="Sum_Fact_Rang6_7" localSheetId="15">#REF!</definedName>
    <definedName name="Sum_Fact_Rang6_7" localSheetId="5">#REF!</definedName>
    <definedName name="Sum_Fact_Rang6_7" localSheetId="13">#REF!</definedName>
    <definedName name="Sum_Fact_Rang6_7" localSheetId="12">#REF!</definedName>
    <definedName name="Sum_Fact_Rang6_7" localSheetId="11">#REF!</definedName>
    <definedName name="Sum_Fact_Rang6_7" localSheetId="10">#REF!</definedName>
    <definedName name="Sum_Fact_Rang6_7" localSheetId="14">#REF!</definedName>
    <definedName name="Sum_Fact_Rang6_7" localSheetId="4">#REF!</definedName>
    <definedName name="Sum_Fact_Rang6_7" localSheetId="7">#REF!</definedName>
    <definedName name="Sum_Fact_Rang6_7" localSheetId="9">#REF!</definedName>
    <definedName name="Sum_Fact_Rang6_7">#REF!</definedName>
    <definedName name="Sum_Fact_Rang6_8" localSheetId="6">#REF!</definedName>
    <definedName name="Sum_Fact_Rang6_8" localSheetId="8">#REF!</definedName>
    <definedName name="Sum_Fact_Rang6_8" localSheetId="15">#REF!</definedName>
    <definedName name="Sum_Fact_Rang6_8" localSheetId="5">#REF!</definedName>
    <definedName name="Sum_Fact_Rang6_8" localSheetId="13">#REF!</definedName>
    <definedName name="Sum_Fact_Rang6_8" localSheetId="12">#REF!</definedName>
    <definedName name="Sum_Fact_Rang6_8" localSheetId="11">#REF!</definedName>
    <definedName name="Sum_Fact_Rang6_8" localSheetId="10">#REF!</definedName>
    <definedName name="Sum_Fact_Rang6_8" localSheetId="14">#REF!</definedName>
    <definedName name="Sum_Fact_Rang6_8" localSheetId="4">#REF!</definedName>
    <definedName name="Sum_Fact_Rang6_8" localSheetId="7">#REF!</definedName>
    <definedName name="Sum_Fact_Rang6_8" localSheetId="9">#REF!</definedName>
    <definedName name="Sum_Fact_Rang6_8">#REF!</definedName>
    <definedName name="Sum_Fact_Rang7_7" localSheetId="6">#REF!</definedName>
    <definedName name="Sum_Fact_Rang7_7" localSheetId="8">#REF!</definedName>
    <definedName name="Sum_Fact_Rang7_7" localSheetId="15">#REF!</definedName>
    <definedName name="Sum_Fact_Rang7_7" localSheetId="5">#REF!</definedName>
    <definedName name="Sum_Fact_Rang7_7" localSheetId="13">#REF!</definedName>
    <definedName name="Sum_Fact_Rang7_7" localSheetId="12">#REF!</definedName>
    <definedName name="Sum_Fact_Rang7_7" localSheetId="11">#REF!</definedName>
    <definedName name="Sum_Fact_Rang7_7" localSheetId="10">#REF!</definedName>
    <definedName name="Sum_Fact_Rang7_7" localSheetId="14">#REF!</definedName>
    <definedName name="Sum_Fact_Rang7_7" localSheetId="4">#REF!</definedName>
    <definedName name="Sum_Fact_Rang7_7" localSheetId="7">#REF!</definedName>
    <definedName name="Sum_Fact_Rang7_7" localSheetId="9">#REF!</definedName>
    <definedName name="Sum_Fact_Rang7_7">#REF!</definedName>
    <definedName name="Sum_Fact_Rang7_8" localSheetId="6">#REF!</definedName>
    <definedName name="Sum_Fact_Rang7_8" localSheetId="8">#REF!</definedName>
    <definedName name="Sum_Fact_Rang7_8" localSheetId="15">#REF!</definedName>
    <definedName name="Sum_Fact_Rang7_8" localSheetId="5">#REF!</definedName>
    <definedName name="Sum_Fact_Rang7_8" localSheetId="13">#REF!</definedName>
    <definedName name="Sum_Fact_Rang7_8" localSheetId="12">#REF!</definedName>
    <definedName name="Sum_Fact_Rang7_8" localSheetId="11">#REF!</definedName>
    <definedName name="Sum_Fact_Rang7_8" localSheetId="10">#REF!</definedName>
    <definedName name="Sum_Fact_Rang7_8" localSheetId="14">#REF!</definedName>
    <definedName name="Sum_Fact_Rang7_8" localSheetId="4">#REF!</definedName>
    <definedName name="Sum_Fact_Rang7_8" localSheetId="7">#REF!</definedName>
    <definedName name="Sum_Fact_Rang7_8" localSheetId="9">#REF!</definedName>
    <definedName name="Sum_Fact_Rang7_8">#REF!</definedName>
    <definedName name="Sum_Fact_Rang8_8" localSheetId="6">#REF!</definedName>
    <definedName name="Sum_Fact_Rang8_8" localSheetId="8">#REF!</definedName>
    <definedName name="Sum_Fact_Rang8_8" localSheetId="15">#REF!</definedName>
    <definedName name="Sum_Fact_Rang8_8" localSheetId="5">#REF!</definedName>
    <definedName name="Sum_Fact_Rang8_8" localSheetId="13">#REF!</definedName>
    <definedName name="Sum_Fact_Rang8_8" localSheetId="12">#REF!</definedName>
    <definedName name="Sum_Fact_Rang8_8" localSheetId="11">#REF!</definedName>
    <definedName name="Sum_Fact_Rang8_8" localSheetId="10">#REF!</definedName>
    <definedName name="Sum_Fact_Rang8_8" localSheetId="14">#REF!</definedName>
    <definedName name="Sum_Fact_Rang8_8" localSheetId="4">#REF!</definedName>
    <definedName name="Sum_Fact_Rang8_8" localSheetId="7">#REF!</definedName>
    <definedName name="Sum_Fact_Rang8_8" localSheetId="9">#REF!</definedName>
    <definedName name="Sum_Fact_Rang8_8">#REF!</definedName>
    <definedName name="sv">#N/A</definedName>
    <definedName name="t" hidden="1">'[4]Prelim Cost'!$B$36:$L$36</definedName>
    <definedName name="t_4_b" localSheetId="6">'[91]B 1'!#REF!</definedName>
    <definedName name="t_4_b" localSheetId="8">'[91]B 1'!#REF!</definedName>
    <definedName name="t_4_b" localSheetId="15">'[91]B 1'!#REF!</definedName>
    <definedName name="t_4_b" localSheetId="5">'[91]B 1'!#REF!</definedName>
    <definedName name="t_4_b" localSheetId="13">'[91]B 1'!#REF!</definedName>
    <definedName name="t_4_b" localSheetId="12">'[91]B 1'!#REF!</definedName>
    <definedName name="t_4_b" localSheetId="11">'[91]B 1'!#REF!</definedName>
    <definedName name="t_4_b" localSheetId="10">'[91]B 1'!#REF!</definedName>
    <definedName name="t_4_b" localSheetId="14">'[91]B 1'!#REF!</definedName>
    <definedName name="t_4_b" localSheetId="4">'[91]B 1'!#REF!</definedName>
    <definedName name="t_4_b" localSheetId="7">'[91]B 1'!#REF!</definedName>
    <definedName name="t_4_b" localSheetId="9">'[91]B 1'!#REF!</definedName>
    <definedName name="t_4_b">'[91]B 1'!#REF!</definedName>
    <definedName name="T_4_b_1" localSheetId="6">'[92]B 1'!#REF!</definedName>
    <definedName name="T_4_b_1" localSheetId="5">'[92]B 1'!#REF!</definedName>
    <definedName name="T_4_b_1" localSheetId="4">'[92]B 1'!#REF!</definedName>
    <definedName name="T_4_b_1" localSheetId="7">'[92]B 1'!#REF!</definedName>
    <definedName name="T_4_b_1">'[92]B 1'!#REF!</definedName>
    <definedName name="t1b00" localSheetId="6">#REF!</definedName>
    <definedName name="t1b00" localSheetId="8">#REF!</definedName>
    <definedName name="t1b00" localSheetId="15">#REF!</definedName>
    <definedName name="t1b00" localSheetId="5">#REF!</definedName>
    <definedName name="t1b00" localSheetId="13">#REF!</definedName>
    <definedName name="t1b00" localSheetId="12">#REF!</definedName>
    <definedName name="t1b00" localSheetId="11">#REF!</definedName>
    <definedName name="t1b00" localSheetId="10">#REF!</definedName>
    <definedName name="t1b00" localSheetId="14">#REF!</definedName>
    <definedName name="t1b00" localSheetId="4">#REF!</definedName>
    <definedName name="t1b00" localSheetId="7">#REF!</definedName>
    <definedName name="t1b00" localSheetId="9">#REF!</definedName>
    <definedName name="t1b00">#REF!</definedName>
    <definedName name="t1b01" localSheetId="6">#REF!</definedName>
    <definedName name="t1b01" localSheetId="8">#REF!</definedName>
    <definedName name="t1b01" localSheetId="15">#REF!</definedName>
    <definedName name="t1b01" localSheetId="5">#REF!</definedName>
    <definedName name="t1b01" localSheetId="13">#REF!</definedName>
    <definedName name="t1b01" localSheetId="12">#REF!</definedName>
    <definedName name="t1b01" localSheetId="11">#REF!</definedName>
    <definedName name="t1b01" localSheetId="10">#REF!</definedName>
    <definedName name="t1b01" localSheetId="14">#REF!</definedName>
    <definedName name="t1b01" localSheetId="4">#REF!</definedName>
    <definedName name="t1b01" localSheetId="7">#REF!</definedName>
    <definedName name="t1b01" localSheetId="9">#REF!</definedName>
    <definedName name="t1b01">#REF!</definedName>
    <definedName name="t1c00" localSheetId="6">'[93]C 25'!#REF!</definedName>
    <definedName name="t1c00" localSheetId="8">'[93]C 25'!#REF!</definedName>
    <definedName name="t1c00" localSheetId="15">'[93]C 25'!#REF!</definedName>
    <definedName name="t1c00" localSheetId="5">'[93]C 25'!#REF!</definedName>
    <definedName name="t1c00" localSheetId="13">'[93]C 25'!#REF!</definedName>
    <definedName name="t1c00" localSheetId="12">'[93]C 25'!#REF!</definedName>
    <definedName name="t1c00" localSheetId="11">'[93]C 25'!#REF!</definedName>
    <definedName name="t1c00" localSheetId="10">'[93]C 25'!#REF!</definedName>
    <definedName name="t1c00" localSheetId="14">'[93]C 25'!#REF!</definedName>
    <definedName name="t1c00" localSheetId="4">'[93]C 25'!#REF!</definedName>
    <definedName name="t1c00" localSheetId="7">'[93]C 25'!#REF!</definedName>
    <definedName name="t1c00" localSheetId="9">'[93]C 25'!#REF!</definedName>
    <definedName name="t1c00">'[93]C 25'!#REF!</definedName>
    <definedName name="t1c01" localSheetId="6">'[93]C 25'!#REF!</definedName>
    <definedName name="t1c01" localSheetId="5">'[93]C 25'!#REF!</definedName>
    <definedName name="t1c01" localSheetId="4">'[93]C 25'!#REF!</definedName>
    <definedName name="t1c01" localSheetId="7">'[93]C 25'!#REF!</definedName>
    <definedName name="t1c01">'[93]C 25'!#REF!</definedName>
    <definedName name="t1d00" localSheetId="6">#REF!</definedName>
    <definedName name="t1d00" localSheetId="8">#REF!</definedName>
    <definedName name="t1d00" localSheetId="15">#REF!</definedName>
    <definedName name="t1d00" localSheetId="5">#REF!</definedName>
    <definedName name="t1d00" localSheetId="13">#REF!</definedName>
    <definedName name="t1d00" localSheetId="12">#REF!</definedName>
    <definedName name="t1d00" localSheetId="11">#REF!</definedName>
    <definedName name="t1d00" localSheetId="10">#REF!</definedName>
    <definedName name="t1d00" localSheetId="14">#REF!</definedName>
    <definedName name="t1d00" localSheetId="4">#REF!</definedName>
    <definedName name="t1d00" localSheetId="7">#REF!</definedName>
    <definedName name="t1d00" localSheetId="9">#REF!</definedName>
    <definedName name="t1d00">#REF!</definedName>
    <definedName name="t1d01" localSheetId="6">#REF!</definedName>
    <definedName name="t1d01" localSheetId="8">#REF!</definedName>
    <definedName name="t1d01" localSheetId="15">#REF!</definedName>
    <definedName name="t1d01" localSheetId="5">#REF!</definedName>
    <definedName name="t1d01" localSheetId="13">#REF!</definedName>
    <definedName name="t1d01" localSheetId="12">#REF!</definedName>
    <definedName name="t1d01" localSheetId="11">#REF!</definedName>
    <definedName name="t1d01" localSheetId="10">#REF!</definedName>
    <definedName name="t1d01" localSheetId="14">#REF!</definedName>
    <definedName name="t1d01" localSheetId="4">#REF!</definedName>
    <definedName name="t1d01" localSheetId="7">#REF!</definedName>
    <definedName name="t1d01" localSheetId="9">#REF!</definedName>
    <definedName name="t1d01">#REF!</definedName>
    <definedName name="t1d100" localSheetId="6">#REF!</definedName>
    <definedName name="t1d100" localSheetId="8">#REF!</definedName>
    <definedName name="t1d100" localSheetId="15">#REF!</definedName>
    <definedName name="t1d100" localSheetId="5">#REF!</definedName>
    <definedName name="t1d100" localSheetId="13">#REF!</definedName>
    <definedName name="t1d100" localSheetId="12">#REF!</definedName>
    <definedName name="t1d100" localSheetId="11">#REF!</definedName>
    <definedName name="t1d100" localSheetId="10">#REF!</definedName>
    <definedName name="t1d100" localSheetId="14">#REF!</definedName>
    <definedName name="t1d100" localSheetId="4">#REF!</definedName>
    <definedName name="t1d100" localSheetId="7">#REF!</definedName>
    <definedName name="t1d100" localSheetId="9">#REF!</definedName>
    <definedName name="t1d100">#REF!</definedName>
    <definedName name="t1e01" localSheetId="6">'[91]B 1'!#REF!</definedName>
    <definedName name="t1e01" localSheetId="8">'[91]B 1'!#REF!</definedName>
    <definedName name="t1e01" localSheetId="15">'[91]B 1'!#REF!</definedName>
    <definedName name="t1e01" localSheetId="5">'[91]B 1'!#REF!</definedName>
    <definedName name="t1e01" localSheetId="13">'[91]B 1'!#REF!</definedName>
    <definedName name="t1e01" localSheetId="12">'[91]B 1'!#REF!</definedName>
    <definedName name="t1e01" localSheetId="11">'[91]B 1'!#REF!</definedName>
    <definedName name="t1e01" localSheetId="10">'[91]B 1'!#REF!</definedName>
    <definedName name="t1e01" localSheetId="14">'[91]B 1'!#REF!</definedName>
    <definedName name="t1e01" localSheetId="4">'[91]B 1'!#REF!</definedName>
    <definedName name="t1e01" localSheetId="7">'[91]B 1'!#REF!</definedName>
    <definedName name="t1e01" localSheetId="9">'[91]B 1'!#REF!</definedName>
    <definedName name="t1e01">'[91]B 1'!#REF!</definedName>
    <definedName name="t1f00" localSheetId="6">#REF!</definedName>
    <definedName name="t1f00" localSheetId="8">#REF!</definedName>
    <definedName name="t1f00" localSheetId="15">#REF!</definedName>
    <definedName name="t1f00" localSheetId="5">#REF!</definedName>
    <definedName name="t1f00" localSheetId="13">#REF!</definedName>
    <definedName name="t1f00" localSheetId="12">#REF!</definedName>
    <definedName name="t1f00" localSheetId="11">#REF!</definedName>
    <definedName name="t1f00" localSheetId="10">#REF!</definedName>
    <definedName name="t1f00" localSheetId="14">#REF!</definedName>
    <definedName name="t1f00" localSheetId="4">#REF!</definedName>
    <definedName name="t1f00" localSheetId="7">#REF!</definedName>
    <definedName name="t1f00" localSheetId="9">#REF!</definedName>
    <definedName name="t1f00">#REF!</definedName>
    <definedName name="t1f01" localSheetId="6">#REF!</definedName>
    <definedName name="t1f01" localSheetId="8">#REF!</definedName>
    <definedName name="t1f01" localSheetId="15">#REF!</definedName>
    <definedName name="t1f01" localSheetId="5">#REF!</definedName>
    <definedName name="t1f01" localSheetId="13">#REF!</definedName>
    <definedName name="t1f01" localSheetId="12">#REF!</definedName>
    <definedName name="t1f01" localSheetId="11">#REF!</definedName>
    <definedName name="t1f01" localSheetId="10">#REF!</definedName>
    <definedName name="t1f01" localSheetId="14">#REF!</definedName>
    <definedName name="t1f01" localSheetId="4">#REF!</definedName>
    <definedName name="t1f01" localSheetId="7">#REF!</definedName>
    <definedName name="t1f01" localSheetId="9">#REF!</definedName>
    <definedName name="t1f01">#REF!</definedName>
    <definedName name="t1g00" localSheetId="6">#REF!</definedName>
    <definedName name="t1g00" localSheetId="8">#REF!</definedName>
    <definedName name="t1g00" localSheetId="15">#REF!</definedName>
    <definedName name="t1g00" localSheetId="5">#REF!</definedName>
    <definedName name="t1g00" localSheetId="13">#REF!</definedName>
    <definedName name="t1g00" localSheetId="12">#REF!</definedName>
    <definedName name="t1g00" localSheetId="11">#REF!</definedName>
    <definedName name="t1g00" localSheetId="10">#REF!</definedName>
    <definedName name="t1g00" localSheetId="14">#REF!</definedName>
    <definedName name="t1g00" localSheetId="4">#REF!</definedName>
    <definedName name="t1g00" localSheetId="7">#REF!</definedName>
    <definedName name="t1g00" localSheetId="9">#REF!</definedName>
    <definedName name="t1g00">#REF!</definedName>
    <definedName name="t1g01" localSheetId="6">#REF!</definedName>
    <definedName name="t1g01" localSheetId="8">#REF!</definedName>
    <definedName name="t1g01" localSheetId="15">#REF!</definedName>
    <definedName name="t1g01" localSheetId="5">#REF!</definedName>
    <definedName name="t1g01" localSheetId="13">#REF!</definedName>
    <definedName name="t1g01" localSheetId="12">#REF!</definedName>
    <definedName name="t1g01" localSheetId="11">#REF!</definedName>
    <definedName name="t1g01" localSheetId="10">#REF!</definedName>
    <definedName name="t1g01" localSheetId="14">#REF!</definedName>
    <definedName name="t1g01" localSheetId="4">#REF!</definedName>
    <definedName name="t1g01" localSheetId="7">#REF!</definedName>
    <definedName name="t1g01" localSheetId="9">#REF!</definedName>
    <definedName name="t1g01">#REF!</definedName>
    <definedName name="t1i00" localSheetId="6">#REF!</definedName>
    <definedName name="t1i00" localSheetId="8">#REF!</definedName>
    <definedName name="t1i00" localSheetId="15">#REF!</definedName>
    <definedName name="t1i00" localSheetId="5">#REF!</definedName>
    <definedName name="t1i00" localSheetId="13">#REF!</definedName>
    <definedName name="t1i00" localSheetId="12">#REF!</definedName>
    <definedName name="t1i00" localSheetId="11">#REF!</definedName>
    <definedName name="t1i00" localSheetId="10">#REF!</definedName>
    <definedName name="t1i00" localSheetId="14">#REF!</definedName>
    <definedName name="t1i00" localSheetId="4">#REF!</definedName>
    <definedName name="t1i00" localSheetId="7">#REF!</definedName>
    <definedName name="t1i00" localSheetId="9">#REF!</definedName>
    <definedName name="t1i00">#REF!</definedName>
    <definedName name="t1i01" localSheetId="6">#REF!</definedName>
    <definedName name="t1i01" localSheetId="8">#REF!</definedName>
    <definedName name="t1i01" localSheetId="15">#REF!</definedName>
    <definedName name="t1i01" localSheetId="5">#REF!</definedName>
    <definedName name="t1i01" localSheetId="13">#REF!</definedName>
    <definedName name="t1i01" localSheetId="12">#REF!</definedName>
    <definedName name="t1i01" localSheetId="11">#REF!</definedName>
    <definedName name="t1i01" localSheetId="10">#REF!</definedName>
    <definedName name="t1i01" localSheetId="14">#REF!</definedName>
    <definedName name="t1i01" localSheetId="4">#REF!</definedName>
    <definedName name="t1i01" localSheetId="7">#REF!</definedName>
    <definedName name="t1i01" localSheetId="9">#REF!</definedName>
    <definedName name="t1i01">#REF!</definedName>
    <definedName name="t1k00" localSheetId="6">#REF!</definedName>
    <definedName name="t1k00" localSheetId="8">#REF!</definedName>
    <definedName name="t1k00" localSheetId="15">#REF!</definedName>
    <definedName name="t1k00" localSheetId="5">#REF!</definedName>
    <definedName name="t1k00" localSheetId="13">#REF!</definedName>
    <definedName name="t1k00" localSheetId="12">#REF!</definedName>
    <definedName name="t1k00" localSheetId="11">#REF!</definedName>
    <definedName name="t1k00" localSheetId="10">#REF!</definedName>
    <definedName name="t1k00" localSheetId="14">#REF!</definedName>
    <definedName name="t1k00" localSheetId="4">#REF!</definedName>
    <definedName name="t1k00" localSheetId="7">#REF!</definedName>
    <definedName name="t1k00" localSheetId="9">#REF!</definedName>
    <definedName name="t1k00">#REF!</definedName>
    <definedName name="t1k01" localSheetId="6">#REF!</definedName>
    <definedName name="t1k01" localSheetId="8">#REF!</definedName>
    <definedName name="t1k01" localSheetId="15">#REF!</definedName>
    <definedName name="t1k01" localSheetId="5">#REF!</definedName>
    <definedName name="t1k01" localSheetId="13">#REF!</definedName>
    <definedName name="t1k01" localSheetId="12">#REF!</definedName>
    <definedName name="t1k01" localSheetId="11">#REF!</definedName>
    <definedName name="t1k01" localSheetId="10">#REF!</definedName>
    <definedName name="t1k01" localSheetId="14">#REF!</definedName>
    <definedName name="t1k01" localSheetId="4">#REF!</definedName>
    <definedName name="t1k01" localSheetId="7">#REF!</definedName>
    <definedName name="t1k01" localSheetId="9">#REF!</definedName>
    <definedName name="t1k01">#REF!</definedName>
    <definedName name="t2c00" localSheetId="6">'[93]C 25'!#REF!</definedName>
    <definedName name="t2c00" localSheetId="8">'[93]C 25'!#REF!</definedName>
    <definedName name="t2c00" localSheetId="15">'[93]C 25'!#REF!</definedName>
    <definedName name="t2c00" localSheetId="5">'[93]C 25'!#REF!</definedName>
    <definedName name="t2c00" localSheetId="13">'[93]C 25'!#REF!</definedName>
    <definedName name="t2c00" localSheetId="12">'[93]C 25'!#REF!</definedName>
    <definedName name="t2c00" localSheetId="11">'[93]C 25'!#REF!</definedName>
    <definedName name="t2c00" localSheetId="10">'[93]C 25'!#REF!</definedName>
    <definedName name="t2c00" localSheetId="14">'[93]C 25'!#REF!</definedName>
    <definedName name="t2c00" localSheetId="4">'[93]C 25'!#REF!</definedName>
    <definedName name="t2c00" localSheetId="7">'[93]C 25'!#REF!</definedName>
    <definedName name="t2c00" localSheetId="9">'[93]C 25'!#REF!</definedName>
    <definedName name="t2c00">'[93]C 25'!#REF!</definedName>
    <definedName name="t2c01" localSheetId="6">'[93]C 25'!#REF!</definedName>
    <definedName name="t2c01" localSheetId="5">'[93]C 25'!#REF!</definedName>
    <definedName name="t2c01" localSheetId="4">'[93]C 25'!#REF!</definedName>
    <definedName name="t2c01" localSheetId="7">'[93]C 25'!#REF!</definedName>
    <definedName name="t2c01">'[93]C 25'!#REF!</definedName>
    <definedName name="t2d00" localSheetId="6">#REF!</definedName>
    <definedName name="t2d00" localSheetId="8">#REF!</definedName>
    <definedName name="t2d00" localSheetId="15">#REF!</definedName>
    <definedName name="t2d00" localSheetId="5">#REF!</definedName>
    <definedName name="t2d00" localSheetId="13">#REF!</definedName>
    <definedName name="t2d00" localSheetId="12">#REF!</definedName>
    <definedName name="t2d00" localSheetId="11">#REF!</definedName>
    <definedName name="t2d00" localSheetId="10">#REF!</definedName>
    <definedName name="t2d00" localSheetId="14">#REF!</definedName>
    <definedName name="t2d00" localSheetId="4">#REF!</definedName>
    <definedName name="t2d00" localSheetId="7">#REF!</definedName>
    <definedName name="t2d00" localSheetId="9">#REF!</definedName>
    <definedName name="t2d00">#REF!</definedName>
    <definedName name="t2d01" localSheetId="6">#REF!</definedName>
    <definedName name="t2d01" localSheetId="8">#REF!</definedName>
    <definedName name="t2d01" localSheetId="15">#REF!</definedName>
    <definedName name="t2d01" localSheetId="5">#REF!</definedName>
    <definedName name="t2d01" localSheetId="13">#REF!</definedName>
    <definedName name="t2d01" localSheetId="12">#REF!</definedName>
    <definedName name="t2d01" localSheetId="11">#REF!</definedName>
    <definedName name="t2d01" localSheetId="10">#REF!</definedName>
    <definedName name="t2d01" localSheetId="14">#REF!</definedName>
    <definedName name="t2d01" localSheetId="4">#REF!</definedName>
    <definedName name="t2d01" localSheetId="7">#REF!</definedName>
    <definedName name="t2d01" localSheetId="9">#REF!</definedName>
    <definedName name="t2d01">#REF!</definedName>
    <definedName name="t2f00" localSheetId="6">#REF!</definedName>
    <definedName name="t2f00" localSheetId="8">#REF!</definedName>
    <definedName name="t2f00" localSheetId="15">#REF!</definedName>
    <definedName name="t2f00" localSheetId="5">#REF!</definedName>
    <definedName name="t2f00" localSheetId="13">#REF!</definedName>
    <definedName name="t2f00" localSheetId="12">#REF!</definedName>
    <definedName name="t2f00" localSheetId="11">#REF!</definedName>
    <definedName name="t2f00" localSheetId="10">#REF!</definedName>
    <definedName name="t2f00" localSheetId="14">#REF!</definedName>
    <definedName name="t2f00" localSheetId="4">#REF!</definedName>
    <definedName name="t2f00" localSheetId="7">#REF!</definedName>
    <definedName name="t2f00" localSheetId="9">#REF!</definedName>
    <definedName name="t2f00">#REF!</definedName>
    <definedName name="t2f01" localSheetId="6">#REF!</definedName>
    <definedName name="t2f01" localSheetId="8">#REF!</definedName>
    <definedName name="t2f01" localSheetId="15">#REF!</definedName>
    <definedName name="t2f01" localSheetId="5">#REF!</definedName>
    <definedName name="t2f01" localSheetId="13">#REF!</definedName>
    <definedName name="t2f01" localSheetId="12">#REF!</definedName>
    <definedName name="t2f01" localSheetId="11">#REF!</definedName>
    <definedName name="t2f01" localSheetId="10">#REF!</definedName>
    <definedName name="t2f01" localSheetId="14">#REF!</definedName>
    <definedName name="t2f01" localSheetId="4">#REF!</definedName>
    <definedName name="t2f01" localSheetId="7">#REF!</definedName>
    <definedName name="t2f01" localSheetId="9">#REF!</definedName>
    <definedName name="t2f01">#REF!</definedName>
    <definedName name="t2g00" localSheetId="6">#REF!</definedName>
    <definedName name="t2g00" localSheetId="8">#REF!</definedName>
    <definedName name="t2g00" localSheetId="15">#REF!</definedName>
    <definedName name="t2g00" localSheetId="5">#REF!</definedName>
    <definedName name="t2g00" localSheetId="13">#REF!</definedName>
    <definedName name="t2g00" localSheetId="12">#REF!</definedName>
    <definedName name="t2g00" localSheetId="11">#REF!</definedName>
    <definedName name="t2g00" localSheetId="10">#REF!</definedName>
    <definedName name="t2g00" localSheetId="14">#REF!</definedName>
    <definedName name="t2g00" localSheetId="4">#REF!</definedName>
    <definedName name="t2g00" localSheetId="7">#REF!</definedName>
    <definedName name="t2g00" localSheetId="9">#REF!</definedName>
    <definedName name="t2g00">#REF!</definedName>
    <definedName name="t2g01" localSheetId="6">#REF!</definedName>
    <definedName name="t2g01" localSheetId="8">#REF!</definedName>
    <definedName name="t2g01" localSheetId="15">#REF!</definedName>
    <definedName name="t2g01" localSheetId="5">#REF!</definedName>
    <definedName name="t2g01" localSheetId="13">#REF!</definedName>
    <definedName name="t2g01" localSheetId="12">#REF!</definedName>
    <definedName name="t2g01" localSheetId="11">#REF!</definedName>
    <definedName name="t2g01" localSheetId="10">#REF!</definedName>
    <definedName name="t2g01" localSheetId="14">#REF!</definedName>
    <definedName name="t2g01" localSheetId="4">#REF!</definedName>
    <definedName name="t2g01" localSheetId="7">#REF!</definedName>
    <definedName name="t2g01" localSheetId="9">#REF!</definedName>
    <definedName name="t2g01">#REF!</definedName>
    <definedName name="t2h00" localSheetId="6">#REF!</definedName>
    <definedName name="t2h00" localSheetId="8">#REF!</definedName>
    <definedName name="t2h00" localSheetId="15">#REF!</definedName>
    <definedName name="t2h00" localSheetId="5">#REF!</definedName>
    <definedName name="t2h00" localSheetId="13">#REF!</definedName>
    <definedName name="t2h00" localSheetId="12">#REF!</definedName>
    <definedName name="t2h00" localSheetId="11">#REF!</definedName>
    <definedName name="t2h00" localSheetId="10">#REF!</definedName>
    <definedName name="t2h00" localSheetId="14">#REF!</definedName>
    <definedName name="t2h00" localSheetId="4">#REF!</definedName>
    <definedName name="t2h00" localSheetId="7">#REF!</definedName>
    <definedName name="t2h00" localSheetId="9">#REF!</definedName>
    <definedName name="t2h00">#REF!</definedName>
    <definedName name="t2h01" localSheetId="6">#REF!</definedName>
    <definedName name="t2h01" localSheetId="8">#REF!</definedName>
    <definedName name="t2h01" localSheetId="15">#REF!</definedName>
    <definedName name="t2h01" localSheetId="5">#REF!</definedName>
    <definedName name="t2h01" localSheetId="13">#REF!</definedName>
    <definedName name="t2h01" localSheetId="12">#REF!</definedName>
    <definedName name="t2h01" localSheetId="11">#REF!</definedName>
    <definedName name="t2h01" localSheetId="10">#REF!</definedName>
    <definedName name="t2h01" localSheetId="14">#REF!</definedName>
    <definedName name="t2h01" localSheetId="4">#REF!</definedName>
    <definedName name="t2h01" localSheetId="7">#REF!</definedName>
    <definedName name="t2h01" localSheetId="9">#REF!</definedName>
    <definedName name="t2h01">#REF!</definedName>
    <definedName name="t2i00" localSheetId="6">#REF!</definedName>
    <definedName name="t2i00" localSheetId="8">#REF!</definedName>
    <definedName name="t2i00" localSheetId="15">#REF!</definedName>
    <definedName name="t2i00" localSheetId="5">#REF!</definedName>
    <definedName name="t2i00" localSheetId="13">#REF!</definedName>
    <definedName name="t2i00" localSheetId="12">#REF!</definedName>
    <definedName name="t2i00" localSheetId="11">#REF!</definedName>
    <definedName name="t2i00" localSheetId="10">#REF!</definedName>
    <definedName name="t2i00" localSheetId="14">#REF!</definedName>
    <definedName name="t2i00" localSheetId="4">#REF!</definedName>
    <definedName name="t2i00" localSheetId="7">#REF!</definedName>
    <definedName name="t2i00" localSheetId="9">#REF!</definedName>
    <definedName name="t2i00">#REF!</definedName>
    <definedName name="t2i01" localSheetId="6">#REF!</definedName>
    <definedName name="t2i01" localSheetId="8">#REF!</definedName>
    <definedName name="t2i01" localSheetId="15">#REF!</definedName>
    <definedName name="t2i01" localSheetId="5">#REF!</definedName>
    <definedName name="t2i01" localSheetId="13">#REF!</definedName>
    <definedName name="t2i01" localSheetId="12">#REF!</definedName>
    <definedName name="t2i01" localSheetId="11">#REF!</definedName>
    <definedName name="t2i01" localSheetId="10">#REF!</definedName>
    <definedName name="t2i01" localSheetId="14">#REF!</definedName>
    <definedName name="t2i01" localSheetId="4">#REF!</definedName>
    <definedName name="t2i01" localSheetId="7">#REF!</definedName>
    <definedName name="t2i01" localSheetId="9">#REF!</definedName>
    <definedName name="t2i01">#REF!</definedName>
    <definedName name="t2k00" localSheetId="6">#REF!</definedName>
    <definedName name="t2k00" localSheetId="8">#REF!</definedName>
    <definedName name="t2k00" localSheetId="15">#REF!</definedName>
    <definedName name="t2k00" localSheetId="5">#REF!</definedName>
    <definedName name="t2k00" localSheetId="13">#REF!</definedName>
    <definedName name="t2k00" localSheetId="12">#REF!</definedName>
    <definedName name="t2k00" localSheetId="11">#REF!</definedName>
    <definedName name="t2k00" localSheetId="10">#REF!</definedName>
    <definedName name="t2k00" localSheetId="14">#REF!</definedName>
    <definedName name="t2k00" localSheetId="4">#REF!</definedName>
    <definedName name="t2k00" localSheetId="7">#REF!</definedName>
    <definedName name="t2k00" localSheetId="9">#REF!</definedName>
    <definedName name="t2k00">#REF!</definedName>
    <definedName name="t2k01" localSheetId="6">#REF!</definedName>
    <definedName name="t2k01" localSheetId="8">#REF!</definedName>
    <definedName name="t2k01" localSheetId="15">#REF!</definedName>
    <definedName name="t2k01" localSheetId="5">#REF!</definedName>
    <definedName name="t2k01" localSheetId="13">#REF!</definedName>
    <definedName name="t2k01" localSheetId="12">#REF!</definedName>
    <definedName name="t2k01" localSheetId="11">#REF!</definedName>
    <definedName name="t2k01" localSheetId="10">#REF!</definedName>
    <definedName name="t2k01" localSheetId="14">#REF!</definedName>
    <definedName name="t2k01" localSheetId="4">#REF!</definedName>
    <definedName name="t2k01" localSheetId="7">#REF!</definedName>
    <definedName name="t2k01" localSheetId="9">#REF!</definedName>
    <definedName name="t2k01">#REF!</definedName>
    <definedName name="t3h00" localSheetId="6">#REF!</definedName>
    <definedName name="t3h00" localSheetId="8">#REF!</definedName>
    <definedName name="t3h00" localSheetId="15">#REF!</definedName>
    <definedName name="t3h00" localSheetId="5">#REF!</definedName>
    <definedName name="t3h00" localSheetId="13">#REF!</definedName>
    <definedName name="t3h00" localSheetId="12">#REF!</definedName>
    <definedName name="t3h00" localSheetId="11">#REF!</definedName>
    <definedName name="t3h00" localSheetId="10">#REF!</definedName>
    <definedName name="t3h00" localSheetId="14">#REF!</definedName>
    <definedName name="t3h00" localSheetId="4">#REF!</definedName>
    <definedName name="t3h00" localSheetId="7">#REF!</definedName>
    <definedName name="t3h00" localSheetId="9">#REF!</definedName>
    <definedName name="t3h00">#REF!</definedName>
    <definedName name="t3h01" localSheetId="6">#REF!</definedName>
    <definedName name="t3h01" localSheetId="8">#REF!</definedName>
    <definedName name="t3h01" localSheetId="15">#REF!</definedName>
    <definedName name="t3h01" localSheetId="5">#REF!</definedName>
    <definedName name="t3h01" localSheetId="13">#REF!</definedName>
    <definedName name="t3h01" localSheetId="12">#REF!</definedName>
    <definedName name="t3h01" localSheetId="11">#REF!</definedName>
    <definedName name="t3h01" localSheetId="10">#REF!</definedName>
    <definedName name="t3h01" localSheetId="14">#REF!</definedName>
    <definedName name="t3h01" localSheetId="4">#REF!</definedName>
    <definedName name="t3h01" localSheetId="7">#REF!</definedName>
    <definedName name="t3h01" localSheetId="9">#REF!</definedName>
    <definedName name="t3h01">#REF!</definedName>
    <definedName name="t4b" localSheetId="6">'[91]B 1'!#REF!</definedName>
    <definedName name="t4b" localSheetId="8">'[91]B 1'!#REF!</definedName>
    <definedName name="t4b" localSheetId="15">'[91]B 1'!#REF!</definedName>
    <definedName name="t4b" localSheetId="5">'[91]B 1'!#REF!</definedName>
    <definedName name="t4b" localSheetId="13">'[91]B 1'!#REF!</definedName>
    <definedName name="t4b" localSheetId="12">'[91]B 1'!#REF!</definedName>
    <definedName name="t4b" localSheetId="11">'[91]B 1'!#REF!</definedName>
    <definedName name="t4b" localSheetId="10">'[91]B 1'!#REF!</definedName>
    <definedName name="t4b" localSheetId="14">'[91]B 1'!#REF!</definedName>
    <definedName name="t4b" localSheetId="4">'[91]B 1'!#REF!</definedName>
    <definedName name="t4b" localSheetId="7">'[91]B 1'!#REF!</definedName>
    <definedName name="t4b" localSheetId="9">'[91]B 1'!#REF!</definedName>
    <definedName name="t4b">'[91]B 1'!#REF!</definedName>
    <definedName name="t4b00" localSheetId="6">#REF!</definedName>
    <definedName name="t4b00" localSheetId="8">#REF!</definedName>
    <definedName name="t4b00" localSheetId="15">#REF!</definedName>
    <definedName name="t4b00" localSheetId="5">#REF!</definedName>
    <definedName name="t4b00" localSheetId="13">#REF!</definedName>
    <definedName name="t4b00" localSheetId="12">#REF!</definedName>
    <definedName name="t4b00" localSheetId="11">#REF!</definedName>
    <definedName name="t4b00" localSheetId="10">#REF!</definedName>
    <definedName name="t4b00" localSheetId="14">#REF!</definedName>
    <definedName name="t4b00" localSheetId="4">#REF!</definedName>
    <definedName name="t4b00" localSheetId="7">#REF!</definedName>
    <definedName name="t4b00" localSheetId="9">#REF!</definedName>
    <definedName name="t4b00">#REF!</definedName>
    <definedName name="t4b01" localSheetId="6">#REF!</definedName>
    <definedName name="t4b01" localSheetId="8">#REF!</definedName>
    <definedName name="t4b01" localSheetId="15">#REF!</definedName>
    <definedName name="t4b01" localSheetId="5">#REF!</definedName>
    <definedName name="t4b01" localSheetId="13">#REF!</definedName>
    <definedName name="t4b01" localSheetId="12">#REF!</definedName>
    <definedName name="t4b01" localSheetId="11">#REF!</definedName>
    <definedName name="t4b01" localSheetId="10">#REF!</definedName>
    <definedName name="t4b01" localSheetId="14">#REF!</definedName>
    <definedName name="t4b01" localSheetId="4">#REF!</definedName>
    <definedName name="t4b01" localSheetId="7">#REF!</definedName>
    <definedName name="t4b01" localSheetId="9">#REF!</definedName>
    <definedName name="t4b01">#REF!</definedName>
    <definedName name="t4c00" localSheetId="6">'[93]C 25'!#REF!</definedName>
    <definedName name="t4c00" localSheetId="8">'[93]C 25'!#REF!</definedName>
    <definedName name="t4c00" localSheetId="15">'[93]C 25'!#REF!</definedName>
    <definedName name="t4c00" localSheetId="5">'[93]C 25'!#REF!</definedName>
    <definedName name="t4c00" localSheetId="13">'[93]C 25'!#REF!</definedName>
    <definedName name="t4c00" localSheetId="12">'[93]C 25'!#REF!</definedName>
    <definedName name="t4c00" localSheetId="11">'[93]C 25'!#REF!</definedName>
    <definedName name="t4c00" localSheetId="10">'[93]C 25'!#REF!</definedName>
    <definedName name="t4c00" localSheetId="14">'[93]C 25'!#REF!</definedName>
    <definedName name="t4c00" localSheetId="4">'[93]C 25'!#REF!</definedName>
    <definedName name="t4c00" localSheetId="7">'[93]C 25'!#REF!</definedName>
    <definedName name="t4c00" localSheetId="9">'[93]C 25'!#REF!</definedName>
    <definedName name="t4c00">'[93]C 25'!#REF!</definedName>
    <definedName name="t4c01" localSheetId="6">'[93]C 25'!#REF!</definedName>
    <definedName name="t4c01" localSheetId="5">'[93]C 25'!#REF!</definedName>
    <definedName name="t4c01" localSheetId="4">'[93]C 25'!#REF!</definedName>
    <definedName name="t4c01" localSheetId="7">'[93]C 25'!#REF!</definedName>
    <definedName name="t4c01">'[93]C 25'!#REF!</definedName>
    <definedName name="t4d00" localSheetId="6">#REF!</definedName>
    <definedName name="t4d00" localSheetId="8">#REF!</definedName>
    <definedName name="t4d00" localSheetId="15">#REF!</definedName>
    <definedName name="t4d00" localSheetId="5">#REF!</definedName>
    <definedName name="t4d00" localSheetId="13">#REF!</definedName>
    <definedName name="t4d00" localSheetId="12">#REF!</definedName>
    <definedName name="t4d00" localSheetId="11">#REF!</definedName>
    <definedName name="t4d00" localSheetId="10">#REF!</definedName>
    <definedName name="t4d00" localSheetId="14">#REF!</definedName>
    <definedName name="t4d00" localSheetId="4">#REF!</definedName>
    <definedName name="t4d00" localSheetId="7">#REF!</definedName>
    <definedName name="t4d00" localSheetId="9">#REF!</definedName>
    <definedName name="t4d00">#REF!</definedName>
    <definedName name="t4d001" localSheetId="6">#REF!</definedName>
    <definedName name="t4d001" localSheetId="8">#REF!</definedName>
    <definedName name="t4d001" localSheetId="15">#REF!</definedName>
    <definedName name="t4d001" localSheetId="5">#REF!</definedName>
    <definedName name="t4d001" localSheetId="13">#REF!</definedName>
    <definedName name="t4d001" localSheetId="12">#REF!</definedName>
    <definedName name="t4d001" localSheetId="11">#REF!</definedName>
    <definedName name="t4d001" localSheetId="10">#REF!</definedName>
    <definedName name="t4d001" localSheetId="14">#REF!</definedName>
    <definedName name="t4d001" localSheetId="4">#REF!</definedName>
    <definedName name="t4d001" localSheetId="7">#REF!</definedName>
    <definedName name="t4d001" localSheetId="9">#REF!</definedName>
    <definedName name="t4d001">#REF!</definedName>
    <definedName name="t4d01" localSheetId="6">#REF!</definedName>
    <definedName name="t4d01" localSheetId="8">#REF!</definedName>
    <definedName name="t4d01" localSheetId="15">#REF!</definedName>
    <definedName name="t4d01" localSheetId="5">#REF!</definedName>
    <definedName name="t4d01" localSheetId="13">#REF!</definedName>
    <definedName name="t4d01" localSheetId="12">#REF!</definedName>
    <definedName name="t4d01" localSheetId="11">#REF!</definedName>
    <definedName name="t4d01" localSheetId="10">#REF!</definedName>
    <definedName name="t4d01" localSheetId="14">#REF!</definedName>
    <definedName name="t4d01" localSheetId="4">#REF!</definedName>
    <definedName name="t4d01" localSheetId="7">#REF!</definedName>
    <definedName name="t4d01" localSheetId="9">#REF!</definedName>
    <definedName name="t4d01">#REF!</definedName>
    <definedName name="t4f00" localSheetId="6">#REF!</definedName>
    <definedName name="t4f00" localSheetId="8">#REF!</definedName>
    <definedName name="t4f00" localSheetId="15">#REF!</definedName>
    <definedName name="t4f00" localSheetId="5">#REF!</definedName>
    <definedName name="t4f00" localSheetId="13">#REF!</definedName>
    <definedName name="t4f00" localSheetId="12">#REF!</definedName>
    <definedName name="t4f00" localSheetId="11">#REF!</definedName>
    <definedName name="t4f00" localSheetId="10">#REF!</definedName>
    <definedName name="t4f00" localSheetId="14">#REF!</definedName>
    <definedName name="t4f00" localSheetId="4">#REF!</definedName>
    <definedName name="t4f00" localSheetId="7">#REF!</definedName>
    <definedName name="t4f00" localSheetId="9">#REF!</definedName>
    <definedName name="t4f00">#REF!</definedName>
    <definedName name="t4f01" localSheetId="6">#REF!</definedName>
    <definedName name="t4f01" localSheetId="8">#REF!</definedName>
    <definedName name="t4f01" localSheetId="15">#REF!</definedName>
    <definedName name="t4f01" localSheetId="5">#REF!</definedName>
    <definedName name="t4f01" localSheetId="13">#REF!</definedName>
    <definedName name="t4f01" localSheetId="12">#REF!</definedName>
    <definedName name="t4f01" localSheetId="11">#REF!</definedName>
    <definedName name="t4f01" localSheetId="10">#REF!</definedName>
    <definedName name="t4f01" localSheetId="14">#REF!</definedName>
    <definedName name="t4f01" localSheetId="4">#REF!</definedName>
    <definedName name="t4f01" localSheetId="7">#REF!</definedName>
    <definedName name="t4f01" localSheetId="9">#REF!</definedName>
    <definedName name="t4f01">#REF!</definedName>
    <definedName name="t4g00" localSheetId="6">#REF!</definedName>
    <definedName name="t4g00" localSheetId="8">#REF!</definedName>
    <definedName name="t4g00" localSheetId="15">#REF!</definedName>
    <definedName name="t4g00" localSheetId="5">#REF!</definedName>
    <definedName name="t4g00" localSheetId="13">#REF!</definedName>
    <definedName name="t4g00" localSheetId="12">#REF!</definedName>
    <definedName name="t4g00" localSheetId="11">#REF!</definedName>
    <definedName name="t4g00" localSheetId="10">#REF!</definedName>
    <definedName name="t4g00" localSheetId="14">#REF!</definedName>
    <definedName name="t4g00" localSheetId="4">#REF!</definedName>
    <definedName name="t4g00" localSheetId="7">#REF!</definedName>
    <definedName name="t4g00" localSheetId="9">#REF!</definedName>
    <definedName name="t4g00">#REF!</definedName>
    <definedName name="t4g01" localSheetId="6">#REF!</definedName>
    <definedName name="t4g01" localSheetId="8">#REF!</definedName>
    <definedName name="t4g01" localSheetId="15">#REF!</definedName>
    <definedName name="t4g01" localSheetId="5">#REF!</definedName>
    <definedName name="t4g01" localSheetId="13">#REF!</definedName>
    <definedName name="t4g01" localSheetId="12">#REF!</definedName>
    <definedName name="t4g01" localSheetId="11">#REF!</definedName>
    <definedName name="t4g01" localSheetId="10">#REF!</definedName>
    <definedName name="t4g01" localSheetId="14">#REF!</definedName>
    <definedName name="t4g01" localSheetId="4">#REF!</definedName>
    <definedName name="t4g01" localSheetId="7">#REF!</definedName>
    <definedName name="t4g01" localSheetId="9">#REF!</definedName>
    <definedName name="t4g01">#REF!</definedName>
    <definedName name="t4h00" localSheetId="6">#REF!</definedName>
    <definedName name="t4h00" localSheetId="8">#REF!</definedName>
    <definedName name="t4h00" localSheetId="15">#REF!</definedName>
    <definedName name="t4h00" localSheetId="5">#REF!</definedName>
    <definedName name="t4h00" localSheetId="13">#REF!</definedName>
    <definedName name="t4h00" localSheetId="12">#REF!</definedName>
    <definedName name="t4h00" localSheetId="11">#REF!</definedName>
    <definedName name="t4h00" localSheetId="10">#REF!</definedName>
    <definedName name="t4h00" localSheetId="14">#REF!</definedName>
    <definedName name="t4h00" localSheetId="4">#REF!</definedName>
    <definedName name="t4h00" localSheetId="7">#REF!</definedName>
    <definedName name="t4h00" localSheetId="9">#REF!</definedName>
    <definedName name="t4h00">#REF!</definedName>
    <definedName name="t4h01" localSheetId="6">#REF!</definedName>
    <definedName name="t4h01" localSheetId="8">#REF!</definedName>
    <definedName name="t4h01" localSheetId="15">#REF!</definedName>
    <definedName name="t4h01" localSheetId="5">#REF!</definedName>
    <definedName name="t4h01" localSheetId="13">#REF!</definedName>
    <definedName name="t4h01" localSheetId="12">#REF!</definedName>
    <definedName name="t4h01" localSheetId="11">#REF!</definedName>
    <definedName name="t4h01" localSheetId="10">#REF!</definedName>
    <definedName name="t4h01" localSheetId="14">#REF!</definedName>
    <definedName name="t4h01" localSheetId="4">#REF!</definedName>
    <definedName name="t4h01" localSheetId="7">#REF!</definedName>
    <definedName name="t4h01" localSheetId="9">#REF!</definedName>
    <definedName name="t4h01">#REF!</definedName>
    <definedName name="t4i00" localSheetId="6">#REF!</definedName>
    <definedName name="t4i00" localSheetId="8">#REF!</definedName>
    <definedName name="t4i00" localSheetId="15">#REF!</definedName>
    <definedName name="t4i00" localSheetId="5">#REF!</definedName>
    <definedName name="t4i00" localSheetId="13">#REF!</definedName>
    <definedName name="t4i00" localSheetId="12">#REF!</definedName>
    <definedName name="t4i00" localSheetId="11">#REF!</definedName>
    <definedName name="t4i00" localSheetId="10">#REF!</definedName>
    <definedName name="t4i00" localSheetId="14">#REF!</definedName>
    <definedName name="t4i00" localSheetId="4">#REF!</definedName>
    <definedName name="t4i00" localSheetId="7">#REF!</definedName>
    <definedName name="t4i00" localSheetId="9">#REF!</definedName>
    <definedName name="t4i00">#REF!</definedName>
    <definedName name="t4i01" localSheetId="6">#REF!</definedName>
    <definedName name="t4i01" localSheetId="8">#REF!</definedName>
    <definedName name="t4i01" localSheetId="15">#REF!</definedName>
    <definedName name="t4i01" localSheetId="5">#REF!</definedName>
    <definedName name="t4i01" localSheetId="13">#REF!</definedName>
    <definedName name="t4i01" localSheetId="12">#REF!</definedName>
    <definedName name="t4i01" localSheetId="11">#REF!</definedName>
    <definedName name="t4i01" localSheetId="10">#REF!</definedName>
    <definedName name="t4i01" localSheetId="14">#REF!</definedName>
    <definedName name="t4i01" localSheetId="4">#REF!</definedName>
    <definedName name="t4i01" localSheetId="7">#REF!</definedName>
    <definedName name="t4i01" localSheetId="9">#REF!</definedName>
    <definedName name="t4i01">#REF!</definedName>
    <definedName name="t4k00" localSheetId="6">#REF!</definedName>
    <definedName name="t4k00" localSheetId="8">#REF!</definedName>
    <definedName name="t4k00" localSheetId="15">#REF!</definedName>
    <definedName name="t4k00" localSheetId="5">#REF!</definedName>
    <definedName name="t4k00" localSheetId="13">#REF!</definedName>
    <definedName name="t4k00" localSheetId="12">#REF!</definedName>
    <definedName name="t4k00" localSheetId="11">#REF!</definedName>
    <definedName name="t4k00" localSheetId="10">#REF!</definedName>
    <definedName name="t4k00" localSheetId="14">#REF!</definedName>
    <definedName name="t4k00" localSheetId="4">#REF!</definedName>
    <definedName name="t4k00" localSheetId="7">#REF!</definedName>
    <definedName name="t4k00" localSheetId="9">#REF!</definedName>
    <definedName name="t4k00">#REF!</definedName>
    <definedName name="t4k01" localSheetId="6">#REF!</definedName>
    <definedName name="t4k01" localSheetId="8">#REF!</definedName>
    <definedName name="t4k01" localSheetId="15">#REF!</definedName>
    <definedName name="t4k01" localSheetId="5">#REF!</definedName>
    <definedName name="t4k01" localSheetId="13">#REF!</definedName>
    <definedName name="t4k01" localSheetId="12">#REF!</definedName>
    <definedName name="t4k01" localSheetId="11">#REF!</definedName>
    <definedName name="t4k01" localSheetId="10">#REF!</definedName>
    <definedName name="t4k01" localSheetId="14">#REF!</definedName>
    <definedName name="t4k01" localSheetId="4">#REF!</definedName>
    <definedName name="t4k01" localSheetId="7">#REF!</definedName>
    <definedName name="t4k01" localSheetId="9">#REF!</definedName>
    <definedName name="t4k01">#REF!</definedName>
    <definedName name="t5b" localSheetId="6">'[91]B 1'!#REF!</definedName>
    <definedName name="t5b" localSheetId="8">'[91]B 1'!#REF!</definedName>
    <definedName name="t5b" localSheetId="15">'[91]B 1'!#REF!</definedName>
    <definedName name="t5b" localSheetId="5">'[91]B 1'!#REF!</definedName>
    <definedName name="t5b" localSheetId="13">'[91]B 1'!#REF!</definedName>
    <definedName name="t5b" localSheetId="12">'[91]B 1'!#REF!</definedName>
    <definedName name="t5b" localSheetId="11">'[91]B 1'!#REF!</definedName>
    <definedName name="t5b" localSheetId="10">'[91]B 1'!#REF!</definedName>
    <definedName name="t5b" localSheetId="14">'[91]B 1'!#REF!</definedName>
    <definedName name="t5b" localSheetId="4">'[91]B 1'!#REF!</definedName>
    <definedName name="t5b" localSheetId="7">'[91]B 1'!#REF!</definedName>
    <definedName name="t5b" localSheetId="9">'[91]B 1'!#REF!</definedName>
    <definedName name="t5b">'[91]B 1'!#REF!</definedName>
    <definedName name="t5b00" localSheetId="6">#REF!</definedName>
    <definedName name="t5b00" localSheetId="8">#REF!</definedName>
    <definedName name="t5b00" localSheetId="15">#REF!</definedName>
    <definedName name="t5b00" localSheetId="5">#REF!</definedName>
    <definedName name="t5b00" localSheetId="13">#REF!</definedName>
    <definedName name="t5b00" localSheetId="12">#REF!</definedName>
    <definedName name="t5b00" localSheetId="11">#REF!</definedName>
    <definedName name="t5b00" localSheetId="10">#REF!</definedName>
    <definedName name="t5b00" localSheetId="14">#REF!</definedName>
    <definedName name="t5b00" localSheetId="4">#REF!</definedName>
    <definedName name="t5b00" localSheetId="7">#REF!</definedName>
    <definedName name="t5b00" localSheetId="9">#REF!</definedName>
    <definedName name="t5b00">#REF!</definedName>
    <definedName name="t5b01" localSheetId="6">#REF!</definedName>
    <definedName name="t5b01" localSheetId="8">#REF!</definedName>
    <definedName name="t5b01" localSheetId="15">#REF!</definedName>
    <definedName name="t5b01" localSheetId="5">#REF!</definedName>
    <definedName name="t5b01" localSheetId="13">#REF!</definedName>
    <definedName name="t5b01" localSheetId="12">#REF!</definedName>
    <definedName name="t5b01" localSheetId="11">#REF!</definedName>
    <definedName name="t5b01" localSheetId="10">#REF!</definedName>
    <definedName name="t5b01" localSheetId="14">#REF!</definedName>
    <definedName name="t5b01" localSheetId="4">#REF!</definedName>
    <definedName name="t5b01" localSheetId="7">#REF!</definedName>
    <definedName name="t5b01" localSheetId="9">#REF!</definedName>
    <definedName name="t5b01">#REF!</definedName>
    <definedName name="t5c00" localSheetId="6">'[93]C 25'!#REF!</definedName>
    <definedName name="t5c00" localSheetId="8">'[93]C 25'!#REF!</definedName>
    <definedName name="t5c00" localSheetId="15">'[93]C 25'!#REF!</definedName>
    <definedName name="t5c00" localSheetId="5">'[93]C 25'!#REF!</definedName>
    <definedName name="t5c00" localSheetId="13">'[93]C 25'!#REF!</definedName>
    <definedName name="t5c00" localSheetId="12">'[93]C 25'!#REF!</definedName>
    <definedName name="t5c00" localSheetId="11">'[93]C 25'!#REF!</definedName>
    <definedName name="t5c00" localSheetId="10">'[93]C 25'!#REF!</definedName>
    <definedName name="t5c00" localSheetId="14">'[93]C 25'!#REF!</definedName>
    <definedName name="t5c00" localSheetId="4">'[93]C 25'!#REF!</definedName>
    <definedName name="t5c00" localSheetId="7">'[93]C 25'!#REF!</definedName>
    <definedName name="t5c00" localSheetId="9">'[93]C 25'!#REF!</definedName>
    <definedName name="t5c00">'[93]C 25'!#REF!</definedName>
    <definedName name="t5c01" localSheetId="6">'[93]C 25'!#REF!</definedName>
    <definedName name="t5c01" localSheetId="5">'[93]C 25'!#REF!</definedName>
    <definedName name="t5c01" localSheetId="4">'[93]C 25'!#REF!</definedName>
    <definedName name="t5c01" localSheetId="7">'[93]C 25'!#REF!</definedName>
    <definedName name="t5c01">'[93]C 25'!#REF!</definedName>
    <definedName name="t5d00" localSheetId="6">#REF!</definedName>
    <definedName name="t5d00" localSheetId="8">#REF!</definedName>
    <definedName name="t5d00" localSheetId="15">#REF!</definedName>
    <definedName name="t5d00" localSheetId="5">#REF!</definedName>
    <definedName name="t5d00" localSheetId="13">#REF!</definedName>
    <definedName name="t5d00" localSheetId="12">#REF!</definedName>
    <definedName name="t5d00" localSheetId="11">#REF!</definedName>
    <definedName name="t5d00" localSheetId="10">#REF!</definedName>
    <definedName name="t5d00" localSheetId="14">#REF!</definedName>
    <definedName name="t5d00" localSheetId="4">#REF!</definedName>
    <definedName name="t5d00" localSheetId="7">#REF!</definedName>
    <definedName name="t5d00" localSheetId="9">#REF!</definedName>
    <definedName name="t5d00">#REF!</definedName>
    <definedName name="t5d01" localSheetId="6">#REF!</definedName>
    <definedName name="t5d01" localSheetId="8">#REF!</definedName>
    <definedName name="t5d01" localSheetId="15">#REF!</definedName>
    <definedName name="t5d01" localSheetId="5">#REF!</definedName>
    <definedName name="t5d01" localSheetId="13">#REF!</definedName>
    <definedName name="t5d01" localSheetId="12">#REF!</definedName>
    <definedName name="t5d01" localSheetId="11">#REF!</definedName>
    <definedName name="t5d01" localSheetId="10">#REF!</definedName>
    <definedName name="t5d01" localSheetId="14">#REF!</definedName>
    <definedName name="t5d01" localSheetId="4">#REF!</definedName>
    <definedName name="t5d01" localSheetId="7">#REF!</definedName>
    <definedName name="t5d01" localSheetId="9">#REF!</definedName>
    <definedName name="t5d01">#REF!</definedName>
    <definedName name="t5d02" localSheetId="6">#REF!</definedName>
    <definedName name="t5d02" localSheetId="8">#REF!</definedName>
    <definedName name="t5d02" localSheetId="15">#REF!</definedName>
    <definedName name="t5d02" localSheetId="5">#REF!</definedName>
    <definedName name="t5d02" localSheetId="13">#REF!</definedName>
    <definedName name="t5d02" localSheetId="12">#REF!</definedName>
    <definedName name="t5d02" localSheetId="11">#REF!</definedName>
    <definedName name="t5d02" localSheetId="10">#REF!</definedName>
    <definedName name="t5d02" localSheetId="14">#REF!</definedName>
    <definedName name="t5d02" localSheetId="4">#REF!</definedName>
    <definedName name="t5d02" localSheetId="7">#REF!</definedName>
    <definedName name="t5d02" localSheetId="9">#REF!</definedName>
    <definedName name="t5d02">#REF!</definedName>
    <definedName name="t5d500" localSheetId="6">#REF!</definedName>
    <definedName name="t5d500" localSheetId="8">#REF!</definedName>
    <definedName name="t5d500" localSheetId="15">#REF!</definedName>
    <definedName name="t5d500" localSheetId="5">#REF!</definedName>
    <definedName name="t5d500" localSheetId="13">#REF!</definedName>
    <definedName name="t5d500" localSheetId="12">#REF!</definedName>
    <definedName name="t5d500" localSheetId="11">#REF!</definedName>
    <definedName name="t5d500" localSheetId="10">#REF!</definedName>
    <definedName name="t5d500" localSheetId="14">#REF!</definedName>
    <definedName name="t5d500" localSheetId="4">#REF!</definedName>
    <definedName name="t5d500" localSheetId="7">#REF!</definedName>
    <definedName name="t5d500" localSheetId="9">#REF!</definedName>
    <definedName name="t5d500">#REF!</definedName>
    <definedName name="t5f00" localSheetId="6">#REF!</definedName>
    <definedName name="t5f00" localSheetId="8">#REF!</definedName>
    <definedName name="t5f00" localSheetId="15">#REF!</definedName>
    <definedName name="t5f00" localSheetId="5">#REF!</definedName>
    <definedName name="t5f00" localSheetId="13">#REF!</definedName>
    <definedName name="t5f00" localSheetId="12">#REF!</definedName>
    <definedName name="t5f00" localSheetId="11">#REF!</definedName>
    <definedName name="t5f00" localSheetId="10">#REF!</definedName>
    <definedName name="t5f00" localSheetId="14">#REF!</definedName>
    <definedName name="t5f00" localSheetId="4">#REF!</definedName>
    <definedName name="t5f00" localSheetId="7">#REF!</definedName>
    <definedName name="t5f00" localSheetId="9">#REF!</definedName>
    <definedName name="t5f00">#REF!</definedName>
    <definedName name="t5f01" localSheetId="6">#REF!</definedName>
    <definedName name="t5f01" localSheetId="8">#REF!</definedName>
    <definedName name="t5f01" localSheetId="15">#REF!</definedName>
    <definedName name="t5f01" localSheetId="5">#REF!</definedName>
    <definedName name="t5f01" localSheetId="13">#REF!</definedName>
    <definedName name="t5f01" localSheetId="12">#REF!</definedName>
    <definedName name="t5f01" localSheetId="11">#REF!</definedName>
    <definedName name="t5f01" localSheetId="10">#REF!</definedName>
    <definedName name="t5f01" localSheetId="14">#REF!</definedName>
    <definedName name="t5f01" localSheetId="4">#REF!</definedName>
    <definedName name="t5f01" localSheetId="7">#REF!</definedName>
    <definedName name="t5f01" localSheetId="9">#REF!</definedName>
    <definedName name="t5f01">#REF!</definedName>
    <definedName name="t5g00" localSheetId="6">[20]G!#REF!</definedName>
    <definedName name="t5g00" localSheetId="8">[20]G!#REF!</definedName>
    <definedName name="t5g00" localSheetId="15">[20]G!#REF!</definedName>
    <definedName name="t5g00" localSheetId="5">[20]G!#REF!</definedName>
    <definedName name="t5g00" localSheetId="13">[20]G!#REF!</definedName>
    <definedName name="t5g00" localSheetId="12">[20]G!#REF!</definedName>
    <definedName name="t5g00" localSheetId="11">[20]G!#REF!</definedName>
    <definedName name="t5g00" localSheetId="10">[20]G!#REF!</definedName>
    <definedName name="t5g00" localSheetId="14">[20]G!#REF!</definedName>
    <definedName name="t5g00" localSheetId="4">[20]G!#REF!</definedName>
    <definedName name="t5g00" localSheetId="7">[20]G!#REF!</definedName>
    <definedName name="t5g00" localSheetId="9">[20]G!#REF!</definedName>
    <definedName name="t5g00">[20]G!#REF!</definedName>
    <definedName name="t5g01" localSheetId="6">[20]G!#REF!</definedName>
    <definedName name="t5g01" localSheetId="5">[20]G!#REF!</definedName>
    <definedName name="t5g01" localSheetId="4">[20]G!#REF!</definedName>
    <definedName name="t5g01" localSheetId="7">[20]G!#REF!</definedName>
    <definedName name="t5g01">[20]G!#REF!</definedName>
    <definedName name="t5h00" localSheetId="6">#REF!</definedName>
    <definedName name="t5h00" localSheetId="8">#REF!</definedName>
    <definedName name="t5h00" localSheetId="15">#REF!</definedName>
    <definedName name="t5h00" localSheetId="5">#REF!</definedName>
    <definedName name="t5h00" localSheetId="13">#REF!</definedName>
    <definedName name="t5h00" localSheetId="12">#REF!</definedName>
    <definedName name="t5h00" localSheetId="11">#REF!</definedName>
    <definedName name="t5h00" localSheetId="10">#REF!</definedName>
    <definedName name="t5h00" localSheetId="14">#REF!</definedName>
    <definedName name="t5h00" localSheetId="4">#REF!</definedName>
    <definedName name="t5h00" localSheetId="7">#REF!</definedName>
    <definedName name="t5h00" localSheetId="9">#REF!</definedName>
    <definedName name="t5h00">#REF!</definedName>
    <definedName name="t5h01" localSheetId="6">#REF!</definedName>
    <definedName name="t5h01" localSheetId="8">#REF!</definedName>
    <definedName name="t5h01" localSheetId="15">#REF!</definedName>
    <definedName name="t5h01" localSheetId="5">#REF!</definedName>
    <definedName name="t5h01" localSheetId="13">#REF!</definedName>
    <definedName name="t5h01" localSheetId="12">#REF!</definedName>
    <definedName name="t5h01" localSheetId="11">#REF!</definedName>
    <definedName name="t5h01" localSheetId="10">#REF!</definedName>
    <definedName name="t5h01" localSheetId="14">#REF!</definedName>
    <definedName name="t5h01" localSheetId="4">#REF!</definedName>
    <definedName name="t5h01" localSheetId="7">#REF!</definedName>
    <definedName name="t5h01" localSheetId="9">#REF!</definedName>
    <definedName name="t5h01">#REF!</definedName>
    <definedName name="t5i00" localSheetId="6">#REF!</definedName>
    <definedName name="t5i00" localSheetId="8">#REF!</definedName>
    <definedName name="t5i00" localSheetId="15">#REF!</definedName>
    <definedName name="t5i00" localSheetId="5">#REF!</definedName>
    <definedName name="t5i00" localSheetId="13">#REF!</definedName>
    <definedName name="t5i00" localSheetId="12">#REF!</definedName>
    <definedName name="t5i00" localSheetId="11">#REF!</definedName>
    <definedName name="t5i00" localSheetId="10">#REF!</definedName>
    <definedName name="t5i00" localSheetId="14">#REF!</definedName>
    <definedName name="t5i00" localSheetId="4">#REF!</definedName>
    <definedName name="t5i00" localSheetId="7">#REF!</definedName>
    <definedName name="t5i00" localSheetId="9">#REF!</definedName>
    <definedName name="t5i00">#REF!</definedName>
    <definedName name="t5i01" localSheetId="6">#REF!</definedName>
    <definedName name="t5i01" localSheetId="8">#REF!</definedName>
    <definedName name="t5i01" localSheetId="15">#REF!</definedName>
    <definedName name="t5i01" localSheetId="5">#REF!</definedName>
    <definedName name="t5i01" localSheetId="13">#REF!</definedName>
    <definedName name="t5i01" localSheetId="12">#REF!</definedName>
    <definedName name="t5i01" localSheetId="11">#REF!</definedName>
    <definedName name="t5i01" localSheetId="10">#REF!</definedName>
    <definedName name="t5i01" localSheetId="14">#REF!</definedName>
    <definedName name="t5i01" localSheetId="4">#REF!</definedName>
    <definedName name="t5i01" localSheetId="7">#REF!</definedName>
    <definedName name="t5i01" localSheetId="9">#REF!</definedName>
    <definedName name="t5i01">#REF!</definedName>
    <definedName name="t5k00" localSheetId="6">#REF!</definedName>
    <definedName name="t5k00" localSheetId="8">#REF!</definedName>
    <definedName name="t5k00" localSheetId="15">#REF!</definedName>
    <definedName name="t5k00" localSheetId="5">#REF!</definedName>
    <definedName name="t5k00" localSheetId="13">#REF!</definedName>
    <definedName name="t5k00" localSheetId="12">#REF!</definedName>
    <definedName name="t5k00" localSheetId="11">#REF!</definedName>
    <definedName name="t5k00" localSheetId="10">#REF!</definedName>
    <definedName name="t5k00" localSheetId="14">#REF!</definedName>
    <definedName name="t5k00" localSheetId="4">#REF!</definedName>
    <definedName name="t5k00" localSheetId="7">#REF!</definedName>
    <definedName name="t5k00" localSheetId="9">#REF!</definedName>
    <definedName name="t5k00">#REF!</definedName>
    <definedName name="t5k01" localSheetId="6">#REF!</definedName>
    <definedName name="t5k01" localSheetId="8">#REF!</definedName>
    <definedName name="t5k01" localSheetId="15">#REF!</definedName>
    <definedName name="t5k01" localSheetId="5">#REF!</definedName>
    <definedName name="t5k01" localSheetId="13">#REF!</definedName>
    <definedName name="t5k01" localSheetId="12">#REF!</definedName>
    <definedName name="t5k01" localSheetId="11">#REF!</definedName>
    <definedName name="t5k01" localSheetId="10">#REF!</definedName>
    <definedName name="t5k01" localSheetId="14">#REF!</definedName>
    <definedName name="t5k01" localSheetId="4">#REF!</definedName>
    <definedName name="t5k01" localSheetId="7">#REF!</definedName>
    <definedName name="t5k01" localSheetId="9">#REF!</definedName>
    <definedName name="t5k01">#REF!</definedName>
    <definedName name="t6b" localSheetId="6">'[56]B 1'!#REF!</definedName>
    <definedName name="t6b" localSheetId="5">'[56]B 1'!#REF!</definedName>
    <definedName name="t6b" localSheetId="4">'[56]B 1'!#REF!</definedName>
    <definedName name="t6b" localSheetId="7">'[56]B 1'!#REF!</definedName>
    <definedName name="t6b">'[56]B 1'!#REF!</definedName>
    <definedName name="table" localSheetId="6">#REF!</definedName>
    <definedName name="table" localSheetId="8">#REF!</definedName>
    <definedName name="table" localSheetId="15">#REF!</definedName>
    <definedName name="table" localSheetId="5">#REF!</definedName>
    <definedName name="table" localSheetId="13">#REF!</definedName>
    <definedName name="table" localSheetId="12">#REF!</definedName>
    <definedName name="table" localSheetId="11">#REF!</definedName>
    <definedName name="table" localSheetId="10">#REF!</definedName>
    <definedName name="table" localSheetId="14">#REF!</definedName>
    <definedName name="table" localSheetId="4">#REF!</definedName>
    <definedName name="table" localSheetId="7">#REF!</definedName>
    <definedName name="table" localSheetId="9">#REF!</definedName>
    <definedName name="table">#REF!</definedName>
    <definedName name="Table10">'[94]Intercompany transactions'!$A$264:$X$290</definedName>
    <definedName name="Table13">'[94]Intercompany transactions'!$A$345:$AB$372</definedName>
    <definedName name="Table14">'[94]Intercompany transactions'!$A$373:$X$398</definedName>
    <definedName name="Table19">'[94]Intercompany transactions'!$A$505:$X$531</definedName>
    <definedName name="Table20">'[94]Intercompany transactions'!$A$532:$X$558</definedName>
    <definedName name="Table21">'[94]Intercompany transactions'!$A$559:$Y$585</definedName>
    <definedName name="Table22">'[94]Intercompany transactions'!$A$586:$X$612</definedName>
    <definedName name="Table7">'[94]Intercompany transactions'!$A$183:$X$209</definedName>
    <definedName name="Table8">'[94]Intercompany transactions'!$A$210:$X$236</definedName>
    <definedName name="Table9">'[94]Intercompany transactions'!$A$237:$X$263</definedName>
    <definedName name="taxrate" localSheetId="6">#REF!</definedName>
    <definedName name="taxrate" localSheetId="8">#REF!</definedName>
    <definedName name="taxrate" localSheetId="15">#REF!</definedName>
    <definedName name="taxrate" localSheetId="5">#REF!</definedName>
    <definedName name="taxrate" localSheetId="13">#REF!</definedName>
    <definedName name="taxrate" localSheetId="12">#REF!</definedName>
    <definedName name="taxrate" localSheetId="11">#REF!</definedName>
    <definedName name="taxrate" localSheetId="10">#REF!</definedName>
    <definedName name="taxrate" localSheetId="14">#REF!</definedName>
    <definedName name="taxrate" localSheetId="4">#REF!</definedName>
    <definedName name="taxrate" localSheetId="7">#REF!</definedName>
    <definedName name="taxrate" localSheetId="9">#REF!</definedName>
    <definedName name="taxrate">#REF!</definedName>
    <definedName name="TB_CGI_CODE">'[80]YTD Trial Balance'!$B$3:$B$436</definedName>
    <definedName name="TB_CLOSING_BALANCE">'[80]YTD Trial Balance'!$H$3:$H$436</definedName>
    <definedName name="TB_KGC_CODE">'[80]YTD Trial Balance'!$A$3:$A$436</definedName>
    <definedName name="TB_OPENING_BALANCE">'[80]YTD Trial Balance'!$D$3:$D$436</definedName>
    <definedName name="TB_PERIOD_BALANCE" localSheetId="6">'[95]C-4.3'!#REF!</definedName>
    <definedName name="TB_PERIOD_BALANCE" localSheetId="5">'[95]C-4.3'!#REF!</definedName>
    <definedName name="TB_PERIOD_BALANCE" localSheetId="4">'[95]C-4.3'!#REF!</definedName>
    <definedName name="TB_PERIOD_BALANCE" localSheetId="7">'[95]C-4.3'!#REF!</definedName>
    <definedName name="TB_PERIOD_BALANCE">'[95]C-4.3'!#REF!</definedName>
    <definedName name="templ_path" localSheetId="6">#REF!</definedName>
    <definedName name="templ_path" localSheetId="8">#REF!</definedName>
    <definedName name="templ_path" localSheetId="15">#REF!</definedName>
    <definedName name="templ_path" localSheetId="5">#REF!</definedName>
    <definedName name="templ_path" localSheetId="13">#REF!</definedName>
    <definedName name="templ_path" localSheetId="12">#REF!</definedName>
    <definedName name="templ_path" localSheetId="11">#REF!</definedName>
    <definedName name="templ_path" localSheetId="10">#REF!</definedName>
    <definedName name="templ_path" localSheetId="14">#REF!</definedName>
    <definedName name="templ_path" localSheetId="4">#REF!</definedName>
    <definedName name="templ_path" localSheetId="7">#REF!</definedName>
    <definedName name="templ_path" localSheetId="9">#REF!</definedName>
    <definedName name="templ_path">#REF!</definedName>
    <definedName name="TEST0" localSheetId="6">#REF!</definedName>
    <definedName name="TEST0" localSheetId="8">#REF!</definedName>
    <definedName name="TEST0" localSheetId="15">#REF!</definedName>
    <definedName name="TEST0" localSheetId="5">#REF!</definedName>
    <definedName name="TEST0" localSheetId="13">#REF!</definedName>
    <definedName name="TEST0" localSheetId="12">#REF!</definedName>
    <definedName name="TEST0" localSheetId="11">#REF!</definedName>
    <definedName name="TEST0" localSheetId="10">#REF!</definedName>
    <definedName name="TEST0" localSheetId="14">#REF!</definedName>
    <definedName name="TEST0" localSheetId="4">#REF!</definedName>
    <definedName name="TEST0" localSheetId="7">#REF!</definedName>
    <definedName name="TEST0" localSheetId="9">#REF!</definedName>
    <definedName name="TEST0">#REF!</definedName>
    <definedName name="TestDescription">[32]SMSTemp!$B$5</definedName>
    <definedName name="TESTHKEY" localSheetId="6">#REF!</definedName>
    <definedName name="TESTHKEY" localSheetId="8">#REF!</definedName>
    <definedName name="TESTHKEY" localSheetId="15">#REF!</definedName>
    <definedName name="TESTHKEY" localSheetId="5">#REF!</definedName>
    <definedName name="TESTHKEY" localSheetId="13">#REF!</definedName>
    <definedName name="TESTHKEY" localSheetId="12">#REF!</definedName>
    <definedName name="TESTHKEY" localSheetId="11">#REF!</definedName>
    <definedName name="TESTHKEY" localSheetId="10">#REF!</definedName>
    <definedName name="TESTHKEY" localSheetId="14">#REF!</definedName>
    <definedName name="TESTHKEY" localSheetId="4">#REF!</definedName>
    <definedName name="TESTHKEY" localSheetId="7">#REF!</definedName>
    <definedName name="TESTHKEY" localSheetId="9">#REF!</definedName>
    <definedName name="TESTHKEY">#REF!</definedName>
    <definedName name="TESTKEYS" localSheetId="6">#REF!</definedName>
    <definedName name="TESTKEYS" localSheetId="8">#REF!</definedName>
    <definedName name="TESTKEYS" localSheetId="15">#REF!</definedName>
    <definedName name="TESTKEYS" localSheetId="5">#REF!</definedName>
    <definedName name="TESTKEYS" localSheetId="13">#REF!</definedName>
    <definedName name="TESTKEYS" localSheetId="12">#REF!</definedName>
    <definedName name="TESTKEYS" localSheetId="11">#REF!</definedName>
    <definedName name="TESTKEYS" localSheetId="10">#REF!</definedName>
    <definedName name="TESTKEYS" localSheetId="14">#REF!</definedName>
    <definedName name="TESTKEYS" localSheetId="4">#REF!</definedName>
    <definedName name="TESTKEYS" localSheetId="7">#REF!</definedName>
    <definedName name="TESTKEYS" localSheetId="9">#REF!</definedName>
    <definedName name="TESTKEYS">#REF!</definedName>
    <definedName name="TESTVKEY" localSheetId="6">#REF!</definedName>
    <definedName name="TESTVKEY" localSheetId="8">#REF!</definedName>
    <definedName name="TESTVKEY" localSheetId="15">#REF!</definedName>
    <definedName name="TESTVKEY" localSheetId="5">#REF!</definedName>
    <definedName name="TESTVKEY" localSheetId="13">#REF!</definedName>
    <definedName name="TESTVKEY" localSheetId="12">#REF!</definedName>
    <definedName name="TESTVKEY" localSheetId="11">#REF!</definedName>
    <definedName name="TESTVKEY" localSheetId="10">#REF!</definedName>
    <definedName name="TESTVKEY" localSheetId="14">#REF!</definedName>
    <definedName name="TESTVKEY" localSheetId="4">#REF!</definedName>
    <definedName name="TESTVKEY" localSheetId="7">#REF!</definedName>
    <definedName name="TESTVKEY" localSheetId="9">#REF!</definedName>
    <definedName name="TESTVKEY">#REF!</definedName>
    <definedName name="Text1" localSheetId="6">#REF!</definedName>
    <definedName name="Text1" localSheetId="8">#REF!</definedName>
    <definedName name="Text1" localSheetId="15">#REF!</definedName>
    <definedName name="Text1" localSheetId="5">#REF!</definedName>
    <definedName name="Text1" localSheetId="13">#REF!</definedName>
    <definedName name="Text1" localSheetId="12">#REF!</definedName>
    <definedName name="Text1" localSheetId="11">#REF!</definedName>
    <definedName name="Text1" localSheetId="10">#REF!</definedName>
    <definedName name="Text1" localSheetId="14">#REF!</definedName>
    <definedName name="Text1" localSheetId="4">#REF!</definedName>
    <definedName name="Text1" localSheetId="7">#REF!</definedName>
    <definedName name="Text1" localSheetId="9">#REF!</definedName>
    <definedName name="Text1">#REF!</definedName>
    <definedName name="TextRefCopy1" localSheetId="6">'[96]COS calculation'!#REF!</definedName>
    <definedName name="TextRefCopy1" localSheetId="8">'[96]COS calculation'!#REF!</definedName>
    <definedName name="TextRefCopy1" localSheetId="15">'[96]COS calculation'!#REF!</definedName>
    <definedName name="TextRefCopy1" localSheetId="5">'[96]COS calculation'!#REF!</definedName>
    <definedName name="TextRefCopy1" localSheetId="13">'[96]COS calculation'!#REF!</definedName>
    <definedName name="TextRefCopy1" localSheetId="12">'[96]COS calculation'!#REF!</definedName>
    <definedName name="TextRefCopy1" localSheetId="11">'[96]COS calculation'!#REF!</definedName>
    <definedName name="TextRefCopy1" localSheetId="10">'[96]COS calculation'!#REF!</definedName>
    <definedName name="TextRefCopy1" localSheetId="14">'[96]COS calculation'!#REF!</definedName>
    <definedName name="TextRefCopy1" localSheetId="4">'[96]COS calculation'!#REF!</definedName>
    <definedName name="TextRefCopy1" localSheetId="7">'[96]COS calculation'!#REF!</definedName>
    <definedName name="TextRefCopy1" localSheetId="9">'[96]COS calculation'!#REF!</definedName>
    <definedName name="TextRefCopy1">'[96]COS calculation'!#REF!</definedName>
    <definedName name="TextRefCopy10" localSheetId="6">#REF!</definedName>
    <definedName name="TextRefCopy10" localSheetId="8">#REF!</definedName>
    <definedName name="TextRefCopy10" localSheetId="15">#REF!</definedName>
    <definedName name="TextRefCopy10" localSheetId="5">#REF!</definedName>
    <definedName name="TextRefCopy10" localSheetId="13">#REF!</definedName>
    <definedName name="TextRefCopy10" localSheetId="12">#REF!</definedName>
    <definedName name="TextRefCopy10" localSheetId="11">#REF!</definedName>
    <definedName name="TextRefCopy10" localSheetId="10">#REF!</definedName>
    <definedName name="TextRefCopy10" localSheetId="14">#REF!</definedName>
    <definedName name="TextRefCopy10" localSheetId="4">#REF!</definedName>
    <definedName name="TextRefCopy10" localSheetId="7">#REF!</definedName>
    <definedName name="TextRefCopy10" localSheetId="9">#REF!</definedName>
    <definedName name="TextRefCopy10">#REF!</definedName>
    <definedName name="TextRefCopy100" localSheetId="6">#REF!</definedName>
    <definedName name="TextRefCopy100" localSheetId="8">#REF!</definedName>
    <definedName name="TextRefCopy100" localSheetId="15">#REF!</definedName>
    <definedName name="TextRefCopy100" localSheetId="5">#REF!</definedName>
    <definedName name="TextRefCopy100" localSheetId="13">#REF!</definedName>
    <definedName name="TextRefCopy100" localSheetId="12">#REF!</definedName>
    <definedName name="TextRefCopy100" localSheetId="11">#REF!</definedName>
    <definedName name="TextRefCopy100" localSheetId="10">#REF!</definedName>
    <definedName name="TextRefCopy100" localSheetId="14">#REF!</definedName>
    <definedName name="TextRefCopy100" localSheetId="4">#REF!</definedName>
    <definedName name="TextRefCopy100" localSheetId="7">#REF!</definedName>
    <definedName name="TextRefCopy100" localSheetId="9">#REF!</definedName>
    <definedName name="TextRefCopy100">#REF!</definedName>
    <definedName name="TextRefCopy101" localSheetId="6">'[97]FA Movement '!#REF!</definedName>
    <definedName name="TextRefCopy101" localSheetId="8">'[97]FA Movement '!#REF!</definedName>
    <definedName name="TextRefCopy101" localSheetId="15">'[97]FA Movement '!#REF!</definedName>
    <definedName name="TextRefCopy101" localSheetId="5">'[97]FA Movement '!#REF!</definedName>
    <definedName name="TextRefCopy101" localSheetId="13">'[97]FA Movement '!#REF!</definedName>
    <definedName name="TextRefCopy101" localSheetId="12">'[97]FA Movement '!#REF!</definedName>
    <definedName name="TextRefCopy101" localSheetId="11">'[97]FA Movement '!#REF!</definedName>
    <definedName name="TextRefCopy101" localSheetId="10">'[97]FA Movement '!#REF!</definedName>
    <definedName name="TextRefCopy101" localSheetId="14">'[97]FA Movement '!#REF!</definedName>
    <definedName name="TextRefCopy101" localSheetId="4">'[97]FA Movement '!#REF!</definedName>
    <definedName name="TextRefCopy101" localSheetId="7">'[97]FA Movement '!#REF!</definedName>
    <definedName name="TextRefCopy101" localSheetId="9">'[97]FA Movement '!#REF!</definedName>
    <definedName name="TextRefCopy101">'[97]FA Movement '!#REF!</definedName>
    <definedName name="TextRefCopy102" localSheetId="6">#REF!</definedName>
    <definedName name="TextRefCopy102" localSheetId="8">#REF!</definedName>
    <definedName name="TextRefCopy102" localSheetId="15">#REF!</definedName>
    <definedName name="TextRefCopy102" localSheetId="5">#REF!</definedName>
    <definedName name="TextRefCopy102" localSheetId="13">#REF!</definedName>
    <definedName name="TextRefCopy102" localSheetId="12">#REF!</definedName>
    <definedName name="TextRefCopy102" localSheetId="11">#REF!</definedName>
    <definedName name="TextRefCopy102" localSheetId="10">#REF!</definedName>
    <definedName name="TextRefCopy102" localSheetId="14">#REF!</definedName>
    <definedName name="TextRefCopy102" localSheetId="4">#REF!</definedName>
    <definedName name="TextRefCopy102" localSheetId="7">#REF!</definedName>
    <definedName name="TextRefCopy102" localSheetId="9">#REF!</definedName>
    <definedName name="TextRefCopy102">#REF!</definedName>
    <definedName name="TextRefCopy103" localSheetId="6">#REF!</definedName>
    <definedName name="TextRefCopy103" localSheetId="8">#REF!</definedName>
    <definedName name="TextRefCopy103" localSheetId="15">#REF!</definedName>
    <definedName name="TextRefCopy103" localSheetId="5">#REF!</definedName>
    <definedName name="TextRefCopy103" localSheetId="13">#REF!</definedName>
    <definedName name="TextRefCopy103" localSheetId="12">#REF!</definedName>
    <definedName name="TextRefCopy103" localSheetId="11">#REF!</definedName>
    <definedName name="TextRefCopy103" localSheetId="10">#REF!</definedName>
    <definedName name="TextRefCopy103" localSheetId="14">#REF!</definedName>
    <definedName name="TextRefCopy103" localSheetId="4">#REF!</definedName>
    <definedName name="TextRefCopy103" localSheetId="7">#REF!</definedName>
    <definedName name="TextRefCopy103" localSheetId="9">#REF!</definedName>
    <definedName name="TextRefCopy103">#REF!</definedName>
    <definedName name="TextRefCopy104" localSheetId="6">#REF!</definedName>
    <definedName name="TextRefCopy104" localSheetId="8">#REF!</definedName>
    <definedName name="TextRefCopy104" localSheetId="15">#REF!</definedName>
    <definedName name="TextRefCopy104" localSheetId="5">#REF!</definedName>
    <definedName name="TextRefCopy104" localSheetId="13">#REF!</definedName>
    <definedName name="TextRefCopy104" localSheetId="12">#REF!</definedName>
    <definedName name="TextRefCopy104" localSheetId="11">#REF!</definedName>
    <definedName name="TextRefCopy104" localSheetId="10">#REF!</definedName>
    <definedName name="TextRefCopy104" localSheetId="14">#REF!</definedName>
    <definedName name="TextRefCopy104" localSheetId="4">#REF!</definedName>
    <definedName name="TextRefCopy104" localSheetId="7">#REF!</definedName>
    <definedName name="TextRefCopy104" localSheetId="9">#REF!</definedName>
    <definedName name="TextRefCopy104">#REF!</definedName>
    <definedName name="TextRefCopy105" localSheetId="6">#REF!</definedName>
    <definedName name="TextRefCopy105" localSheetId="8">#REF!</definedName>
    <definedName name="TextRefCopy105" localSheetId="15">#REF!</definedName>
    <definedName name="TextRefCopy105" localSheetId="5">#REF!</definedName>
    <definedName name="TextRefCopy105" localSheetId="13">#REF!</definedName>
    <definedName name="TextRefCopy105" localSheetId="12">#REF!</definedName>
    <definedName name="TextRefCopy105" localSheetId="11">#REF!</definedName>
    <definedName name="TextRefCopy105" localSheetId="10">#REF!</definedName>
    <definedName name="TextRefCopy105" localSheetId="14">#REF!</definedName>
    <definedName name="TextRefCopy105" localSheetId="4">#REF!</definedName>
    <definedName name="TextRefCopy105" localSheetId="7">#REF!</definedName>
    <definedName name="TextRefCopy105" localSheetId="9">#REF!</definedName>
    <definedName name="TextRefCopy105">#REF!</definedName>
    <definedName name="TextRefCopy106" localSheetId="6">#REF!</definedName>
    <definedName name="TextRefCopy106" localSheetId="8">#REF!</definedName>
    <definedName name="TextRefCopy106" localSheetId="15">#REF!</definedName>
    <definedName name="TextRefCopy106" localSheetId="5">#REF!</definedName>
    <definedName name="TextRefCopy106" localSheetId="13">#REF!</definedName>
    <definedName name="TextRefCopy106" localSheetId="12">#REF!</definedName>
    <definedName name="TextRefCopy106" localSheetId="11">#REF!</definedName>
    <definedName name="TextRefCopy106" localSheetId="10">#REF!</definedName>
    <definedName name="TextRefCopy106" localSheetId="14">#REF!</definedName>
    <definedName name="TextRefCopy106" localSheetId="4">#REF!</definedName>
    <definedName name="TextRefCopy106" localSheetId="7">#REF!</definedName>
    <definedName name="TextRefCopy106" localSheetId="9">#REF!</definedName>
    <definedName name="TextRefCopy106">#REF!</definedName>
    <definedName name="TextRefCopy107" localSheetId="6">#REF!</definedName>
    <definedName name="TextRefCopy107" localSheetId="8">#REF!</definedName>
    <definedName name="TextRefCopy107" localSheetId="15">#REF!</definedName>
    <definedName name="TextRefCopy107" localSheetId="5">#REF!</definedName>
    <definedName name="TextRefCopy107" localSheetId="13">#REF!</definedName>
    <definedName name="TextRefCopy107" localSheetId="12">#REF!</definedName>
    <definedName name="TextRefCopy107" localSheetId="11">#REF!</definedName>
    <definedName name="TextRefCopy107" localSheetId="10">#REF!</definedName>
    <definedName name="TextRefCopy107" localSheetId="14">#REF!</definedName>
    <definedName name="TextRefCopy107" localSheetId="4">#REF!</definedName>
    <definedName name="TextRefCopy107" localSheetId="7">#REF!</definedName>
    <definedName name="TextRefCopy107" localSheetId="9">#REF!</definedName>
    <definedName name="TextRefCopy107">#REF!</definedName>
    <definedName name="TextRefCopy108" localSheetId="6">#REF!</definedName>
    <definedName name="TextRefCopy108" localSheetId="8">#REF!</definedName>
    <definedName name="TextRefCopy108" localSheetId="15">#REF!</definedName>
    <definedName name="TextRefCopy108" localSheetId="5">#REF!</definedName>
    <definedName name="TextRefCopy108" localSheetId="13">#REF!</definedName>
    <definedName name="TextRefCopy108" localSheetId="12">#REF!</definedName>
    <definedName name="TextRefCopy108" localSheetId="11">#REF!</definedName>
    <definedName name="TextRefCopy108" localSheetId="10">#REF!</definedName>
    <definedName name="TextRefCopy108" localSheetId="14">#REF!</definedName>
    <definedName name="TextRefCopy108" localSheetId="4">#REF!</definedName>
    <definedName name="TextRefCopy108" localSheetId="7">#REF!</definedName>
    <definedName name="TextRefCopy108" localSheetId="9">#REF!</definedName>
    <definedName name="TextRefCopy108">#REF!</definedName>
    <definedName name="TextRefCopy109" localSheetId="6">#REF!</definedName>
    <definedName name="TextRefCopy109" localSheetId="8">#REF!</definedName>
    <definedName name="TextRefCopy109" localSheetId="15">#REF!</definedName>
    <definedName name="TextRefCopy109" localSheetId="5">#REF!</definedName>
    <definedName name="TextRefCopy109" localSheetId="13">#REF!</definedName>
    <definedName name="TextRefCopy109" localSheetId="12">#REF!</definedName>
    <definedName name="TextRefCopy109" localSheetId="11">#REF!</definedName>
    <definedName name="TextRefCopy109" localSheetId="10">#REF!</definedName>
    <definedName name="TextRefCopy109" localSheetId="14">#REF!</definedName>
    <definedName name="TextRefCopy109" localSheetId="4">#REF!</definedName>
    <definedName name="TextRefCopy109" localSheetId="7">#REF!</definedName>
    <definedName name="TextRefCopy109" localSheetId="9">#REF!</definedName>
    <definedName name="TextRefCopy109">#REF!</definedName>
    <definedName name="TextRefCopy11" localSheetId="6">#REF!</definedName>
    <definedName name="TextRefCopy11" localSheetId="8">#REF!</definedName>
    <definedName name="TextRefCopy11" localSheetId="15">#REF!</definedName>
    <definedName name="TextRefCopy11" localSheetId="5">#REF!</definedName>
    <definedName name="TextRefCopy11" localSheetId="13">#REF!</definedName>
    <definedName name="TextRefCopy11" localSheetId="12">#REF!</definedName>
    <definedName name="TextRefCopy11" localSheetId="11">#REF!</definedName>
    <definedName name="TextRefCopy11" localSheetId="10">#REF!</definedName>
    <definedName name="TextRefCopy11" localSheetId="14">#REF!</definedName>
    <definedName name="TextRefCopy11" localSheetId="4">#REF!</definedName>
    <definedName name="TextRefCopy11" localSheetId="7">#REF!</definedName>
    <definedName name="TextRefCopy11" localSheetId="9">#REF!</definedName>
    <definedName name="TextRefCopy11">#REF!</definedName>
    <definedName name="TextRefCopy110" localSheetId="6">#REF!</definedName>
    <definedName name="TextRefCopy110" localSheetId="8">#REF!</definedName>
    <definedName name="TextRefCopy110" localSheetId="15">#REF!</definedName>
    <definedName name="TextRefCopy110" localSheetId="5">#REF!</definedName>
    <definedName name="TextRefCopy110" localSheetId="13">#REF!</definedName>
    <definedName name="TextRefCopy110" localSheetId="12">#REF!</definedName>
    <definedName name="TextRefCopy110" localSheetId="11">#REF!</definedName>
    <definedName name="TextRefCopy110" localSheetId="10">#REF!</definedName>
    <definedName name="TextRefCopy110" localSheetId="14">#REF!</definedName>
    <definedName name="TextRefCopy110" localSheetId="4">#REF!</definedName>
    <definedName name="TextRefCopy110" localSheetId="7">#REF!</definedName>
    <definedName name="TextRefCopy110" localSheetId="9">#REF!</definedName>
    <definedName name="TextRefCopy110">#REF!</definedName>
    <definedName name="TextRefCopy111" localSheetId="6">#REF!</definedName>
    <definedName name="TextRefCopy111" localSheetId="8">#REF!</definedName>
    <definedName name="TextRefCopy111" localSheetId="15">#REF!</definedName>
    <definedName name="TextRefCopy111" localSheetId="5">#REF!</definedName>
    <definedName name="TextRefCopy111" localSheetId="13">#REF!</definedName>
    <definedName name="TextRefCopy111" localSheetId="12">#REF!</definedName>
    <definedName name="TextRefCopy111" localSheetId="11">#REF!</definedName>
    <definedName name="TextRefCopy111" localSheetId="10">#REF!</definedName>
    <definedName name="TextRefCopy111" localSheetId="14">#REF!</definedName>
    <definedName name="TextRefCopy111" localSheetId="4">#REF!</definedName>
    <definedName name="TextRefCopy111" localSheetId="7">#REF!</definedName>
    <definedName name="TextRefCopy111" localSheetId="9">#REF!</definedName>
    <definedName name="TextRefCopy111">#REF!</definedName>
    <definedName name="TextRefCopy112" localSheetId="6">'[98]Additions testing'!#REF!</definedName>
    <definedName name="TextRefCopy112" localSheetId="8">'[98]Additions testing'!#REF!</definedName>
    <definedName name="TextRefCopy112" localSheetId="15">'[98]Additions testing'!#REF!</definedName>
    <definedName name="TextRefCopy112" localSheetId="5">'[98]Additions testing'!#REF!</definedName>
    <definedName name="TextRefCopy112" localSheetId="13">'[98]Additions testing'!#REF!</definedName>
    <definedName name="TextRefCopy112" localSheetId="12">'[98]Additions testing'!#REF!</definedName>
    <definedName name="TextRefCopy112" localSheetId="11">'[98]Additions testing'!#REF!</definedName>
    <definedName name="TextRefCopy112" localSheetId="10">'[98]Additions testing'!#REF!</definedName>
    <definedName name="TextRefCopy112" localSheetId="14">'[98]Additions testing'!#REF!</definedName>
    <definedName name="TextRefCopy112" localSheetId="4">'[98]Additions testing'!#REF!</definedName>
    <definedName name="TextRefCopy112" localSheetId="7">'[98]Additions testing'!#REF!</definedName>
    <definedName name="TextRefCopy112" localSheetId="9">'[98]Additions testing'!#REF!</definedName>
    <definedName name="TextRefCopy112">'[98]Additions testing'!#REF!</definedName>
    <definedName name="TextRefCopy113" localSheetId="6">[99]breakdown!#REF!</definedName>
    <definedName name="TextRefCopy113" localSheetId="5">[99]breakdown!#REF!</definedName>
    <definedName name="TextRefCopy113" localSheetId="4">[99]breakdown!#REF!</definedName>
    <definedName name="TextRefCopy113" localSheetId="7">[99]breakdown!#REF!</definedName>
    <definedName name="TextRefCopy113">[99]breakdown!#REF!</definedName>
    <definedName name="TextRefCopy114" localSheetId="6">#REF!</definedName>
    <definedName name="TextRefCopy114" localSheetId="8">#REF!</definedName>
    <definedName name="TextRefCopy114" localSheetId="15">#REF!</definedName>
    <definedName name="TextRefCopy114" localSheetId="5">#REF!</definedName>
    <definedName name="TextRefCopy114" localSheetId="13">#REF!</definedName>
    <definedName name="TextRefCopy114" localSheetId="12">#REF!</definedName>
    <definedName name="TextRefCopy114" localSheetId="11">#REF!</definedName>
    <definedName name="TextRefCopy114" localSheetId="10">#REF!</definedName>
    <definedName name="TextRefCopy114" localSheetId="14">#REF!</definedName>
    <definedName name="TextRefCopy114" localSheetId="4">#REF!</definedName>
    <definedName name="TextRefCopy114" localSheetId="7">#REF!</definedName>
    <definedName name="TextRefCopy114" localSheetId="9">#REF!</definedName>
    <definedName name="TextRefCopy114">#REF!</definedName>
    <definedName name="TextRefCopy115" localSheetId="6">#REF!</definedName>
    <definedName name="TextRefCopy115" localSheetId="8">#REF!</definedName>
    <definedName name="TextRefCopy115" localSheetId="15">#REF!</definedName>
    <definedName name="TextRefCopy115" localSheetId="5">#REF!</definedName>
    <definedName name="TextRefCopy115" localSheetId="13">#REF!</definedName>
    <definedName name="TextRefCopy115" localSheetId="12">#REF!</definedName>
    <definedName name="TextRefCopy115" localSheetId="11">#REF!</definedName>
    <definedName name="TextRefCopy115" localSheetId="10">#REF!</definedName>
    <definedName name="TextRefCopy115" localSheetId="14">#REF!</definedName>
    <definedName name="TextRefCopy115" localSheetId="4">#REF!</definedName>
    <definedName name="TextRefCopy115" localSheetId="7">#REF!</definedName>
    <definedName name="TextRefCopy115" localSheetId="9">#REF!</definedName>
    <definedName name="TextRefCopy115">#REF!</definedName>
    <definedName name="TextRefCopy116" localSheetId="6">#REF!</definedName>
    <definedName name="TextRefCopy116" localSheetId="8">#REF!</definedName>
    <definedName name="TextRefCopy116" localSheetId="15">#REF!</definedName>
    <definedName name="TextRefCopy116" localSheetId="5">#REF!</definedName>
    <definedName name="TextRefCopy116" localSheetId="13">#REF!</definedName>
    <definedName name="TextRefCopy116" localSheetId="12">#REF!</definedName>
    <definedName name="TextRefCopy116" localSheetId="11">#REF!</definedName>
    <definedName name="TextRefCopy116" localSheetId="10">#REF!</definedName>
    <definedName name="TextRefCopy116" localSheetId="14">#REF!</definedName>
    <definedName name="TextRefCopy116" localSheetId="4">#REF!</definedName>
    <definedName name="TextRefCopy116" localSheetId="7">#REF!</definedName>
    <definedName name="TextRefCopy116" localSheetId="9">#REF!</definedName>
    <definedName name="TextRefCopy116">#REF!</definedName>
    <definedName name="TextRefCopy117" localSheetId="6">'[98]Additions testing'!#REF!</definedName>
    <definedName name="TextRefCopy117" localSheetId="8">'[98]Additions testing'!#REF!</definedName>
    <definedName name="TextRefCopy117" localSheetId="15">'[98]Additions testing'!#REF!</definedName>
    <definedName name="TextRefCopy117" localSheetId="5">'[98]Additions testing'!#REF!</definedName>
    <definedName name="TextRefCopy117" localSheetId="13">'[98]Additions testing'!#REF!</definedName>
    <definedName name="TextRefCopy117" localSheetId="12">'[98]Additions testing'!#REF!</definedName>
    <definedName name="TextRefCopy117" localSheetId="11">'[98]Additions testing'!#REF!</definedName>
    <definedName name="TextRefCopy117" localSheetId="10">'[98]Additions testing'!#REF!</definedName>
    <definedName name="TextRefCopy117" localSheetId="14">'[98]Additions testing'!#REF!</definedName>
    <definedName name="TextRefCopy117" localSheetId="4">'[98]Additions testing'!#REF!</definedName>
    <definedName name="TextRefCopy117" localSheetId="7">'[98]Additions testing'!#REF!</definedName>
    <definedName name="TextRefCopy117" localSheetId="9">'[98]Additions testing'!#REF!</definedName>
    <definedName name="TextRefCopy117">'[98]Additions testing'!#REF!</definedName>
    <definedName name="TextRefCopy118" localSheetId="6">#REF!</definedName>
    <definedName name="TextRefCopy118" localSheetId="8">#REF!</definedName>
    <definedName name="TextRefCopy118" localSheetId="15">#REF!</definedName>
    <definedName name="TextRefCopy118" localSheetId="5">#REF!</definedName>
    <definedName name="TextRefCopy118" localSheetId="13">#REF!</definedName>
    <definedName name="TextRefCopy118" localSheetId="12">#REF!</definedName>
    <definedName name="TextRefCopy118" localSheetId="11">#REF!</definedName>
    <definedName name="TextRefCopy118" localSheetId="10">#REF!</definedName>
    <definedName name="TextRefCopy118" localSheetId="14">#REF!</definedName>
    <definedName name="TextRefCopy118" localSheetId="4">#REF!</definedName>
    <definedName name="TextRefCopy118" localSheetId="7">#REF!</definedName>
    <definedName name="TextRefCopy118" localSheetId="9">#REF!</definedName>
    <definedName name="TextRefCopy118">#REF!</definedName>
    <definedName name="TextRefCopy119" localSheetId="6">#REF!</definedName>
    <definedName name="TextRefCopy119" localSheetId="8">#REF!</definedName>
    <definedName name="TextRefCopy119" localSheetId="15">#REF!</definedName>
    <definedName name="TextRefCopy119" localSheetId="5">#REF!</definedName>
    <definedName name="TextRefCopy119" localSheetId="13">#REF!</definedName>
    <definedName name="TextRefCopy119" localSheetId="12">#REF!</definedName>
    <definedName name="TextRefCopy119" localSheetId="11">#REF!</definedName>
    <definedName name="TextRefCopy119" localSheetId="10">#REF!</definedName>
    <definedName name="TextRefCopy119" localSheetId="14">#REF!</definedName>
    <definedName name="TextRefCopy119" localSheetId="4">#REF!</definedName>
    <definedName name="TextRefCopy119" localSheetId="7">#REF!</definedName>
    <definedName name="TextRefCopy119" localSheetId="9">#REF!</definedName>
    <definedName name="TextRefCopy119">#REF!</definedName>
    <definedName name="TextRefCopy12" localSheetId="6">#REF!</definedName>
    <definedName name="TextRefCopy12" localSheetId="8">#REF!</definedName>
    <definedName name="TextRefCopy12" localSheetId="15">#REF!</definedName>
    <definedName name="TextRefCopy12" localSheetId="5">#REF!</definedName>
    <definedName name="TextRefCopy12" localSheetId="13">#REF!</definedName>
    <definedName name="TextRefCopy12" localSheetId="12">#REF!</definedName>
    <definedName name="TextRefCopy12" localSheetId="11">#REF!</definedName>
    <definedName name="TextRefCopy12" localSheetId="10">#REF!</definedName>
    <definedName name="TextRefCopy12" localSheetId="14">#REF!</definedName>
    <definedName name="TextRefCopy12" localSheetId="4">#REF!</definedName>
    <definedName name="TextRefCopy12" localSheetId="7">#REF!</definedName>
    <definedName name="TextRefCopy12" localSheetId="9">#REF!</definedName>
    <definedName name="TextRefCopy12">#REF!</definedName>
    <definedName name="TextRefCopy120">'[100]P&amp;L'!$B$20</definedName>
    <definedName name="TextRefCopy122" localSheetId="6">[101]Rollforward!#REF!</definedName>
    <definedName name="TextRefCopy122" localSheetId="8">[101]Rollforward!#REF!</definedName>
    <definedName name="TextRefCopy122" localSheetId="15">[101]Rollforward!#REF!</definedName>
    <definedName name="TextRefCopy122" localSheetId="5">[101]Rollforward!#REF!</definedName>
    <definedName name="TextRefCopy122" localSheetId="13">[101]Rollforward!#REF!</definedName>
    <definedName name="TextRefCopy122" localSheetId="12">[101]Rollforward!#REF!</definedName>
    <definedName name="TextRefCopy122" localSheetId="11">[101]Rollforward!#REF!</definedName>
    <definedName name="TextRefCopy122" localSheetId="10">[101]Rollforward!#REF!</definedName>
    <definedName name="TextRefCopy122" localSheetId="14">[101]Rollforward!#REF!</definedName>
    <definedName name="TextRefCopy122" localSheetId="4">[101]Rollforward!#REF!</definedName>
    <definedName name="TextRefCopy122" localSheetId="7">[101]Rollforward!#REF!</definedName>
    <definedName name="TextRefCopy122" localSheetId="9">[101]Rollforward!#REF!</definedName>
    <definedName name="TextRefCopy122">[101]Rollforward!#REF!</definedName>
    <definedName name="TextRefCopy123" localSheetId="6">[102]Rollforward!#REF!</definedName>
    <definedName name="TextRefCopy123" localSheetId="5">[102]Rollforward!#REF!</definedName>
    <definedName name="TextRefCopy123" localSheetId="4">[102]Rollforward!#REF!</definedName>
    <definedName name="TextRefCopy123" localSheetId="7">[102]Rollforward!#REF!</definedName>
    <definedName name="TextRefCopy123">[102]Rollforward!#REF!</definedName>
    <definedName name="TextRefCopy126" localSheetId="6">'[98]Movement schedule'!#REF!</definedName>
    <definedName name="TextRefCopy126" localSheetId="5">'[98]Movement schedule'!#REF!</definedName>
    <definedName name="TextRefCopy126" localSheetId="4">'[98]Movement schedule'!#REF!</definedName>
    <definedName name="TextRefCopy126" localSheetId="7">'[98]Movement schedule'!#REF!</definedName>
    <definedName name="TextRefCopy126">'[98]Movement schedule'!#REF!</definedName>
    <definedName name="TextRefCopy13" localSheetId="6">'[97]FA Movement '!#REF!</definedName>
    <definedName name="TextRefCopy13" localSheetId="5">'[97]FA Movement '!#REF!</definedName>
    <definedName name="TextRefCopy13" localSheetId="4">'[97]FA Movement '!#REF!</definedName>
    <definedName name="TextRefCopy13" localSheetId="7">'[97]FA Movement '!#REF!</definedName>
    <definedName name="TextRefCopy13">'[97]FA Movement '!#REF!</definedName>
    <definedName name="TextRefCopy133" localSheetId="6">'[98]Movement schedule'!#REF!</definedName>
    <definedName name="TextRefCopy133" localSheetId="5">'[98]Movement schedule'!#REF!</definedName>
    <definedName name="TextRefCopy133" localSheetId="4">'[98]Movement schedule'!#REF!</definedName>
    <definedName name="TextRefCopy133" localSheetId="7">'[98]Movement schedule'!#REF!</definedName>
    <definedName name="TextRefCopy133">'[98]Movement schedule'!#REF!</definedName>
    <definedName name="TextRefCopy14" localSheetId="6">#REF!</definedName>
    <definedName name="TextRefCopy14" localSheetId="8">#REF!</definedName>
    <definedName name="TextRefCopy14" localSheetId="15">#REF!</definedName>
    <definedName name="TextRefCopy14" localSheetId="5">#REF!</definedName>
    <definedName name="TextRefCopy14" localSheetId="13">#REF!</definedName>
    <definedName name="TextRefCopy14" localSheetId="12">#REF!</definedName>
    <definedName name="TextRefCopy14" localSheetId="11">#REF!</definedName>
    <definedName name="TextRefCopy14" localSheetId="10">#REF!</definedName>
    <definedName name="TextRefCopy14" localSheetId="14">#REF!</definedName>
    <definedName name="TextRefCopy14" localSheetId="4">#REF!</definedName>
    <definedName name="TextRefCopy14" localSheetId="7">#REF!</definedName>
    <definedName name="TextRefCopy14" localSheetId="9">#REF!</definedName>
    <definedName name="TextRefCopy14">#REF!</definedName>
    <definedName name="TextRefCopy147" localSheetId="6">'[103]Test of FA Installation'!#REF!</definedName>
    <definedName name="TextRefCopy147" localSheetId="8">'[103]Test of FA Installation'!#REF!</definedName>
    <definedName name="TextRefCopy147" localSheetId="15">'[103]Test of FA Installation'!#REF!</definedName>
    <definedName name="TextRefCopy147" localSheetId="5">'[103]Test of FA Installation'!#REF!</definedName>
    <definedName name="TextRefCopy147" localSheetId="13">'[103]Test of FA Installation'!#REF!</definedName>
    <definedName name="TextRefCopy147" localSheetId="12">'[103]Test of FA Installation'!#REF!</definedName>
    <definedName name="TextRefCopy147" localSheetId="11">'[103]Test of FA Installation'!#REF!</definedName>
    <definedName name="TextRefCopy147" localSheetId="10">'[103]Test of FA Installation'!#REF!</definedName>
    <definedName name="TextRefCopy147" localSheetId="14">'[103]Test of FA Installation'!#REF!</definedName>
    <definedName name="TextRefCopy147" localSheetId="4">'[103]Test of FA Installation'!#REF!</definedName>
    <definedName name="TextRefCopy147" localSheetId="7">'[103]Test of FA Installation'!#REF!</definedName>
    <definedName name="TextRefCopy147" localSheetId="9">'[103]Test of FA Installation'!#REF!</definedName>
    <definedName name="TextRefCopy147">'[103]Test of FA Installation'!#REF!</definedName>
    <definedName name="TextRefCopy149" localSheetId="6">'[103]Test of FA Installation'!#REF!</definedName>
    <definedName name="TextRefCopy149" localSheetId="5">'[103]Test of FA Installation'!#REF!</definedName>
    <definedName name="TextRefCopy149" localSheetId="4">'[103]Test of FA Installation'!#REF!</definedName>
    <definedName name="TextRefCopy149" localSheetId="7">'[103]Test of FA Installation'!#REF!</definedName>
    <definedName name="TextRefCopy149">'[103]Test of FA Installation'!#REF!</definedName>
    <definedName name="TextRefCopy15" localSheetId="6">'[97]FA Movement '!#REF!</definedName>
    <definedName name="TextRefCopy15" localSheetId="5">'[97]FA Movement '!#REF!</definedName>
    <definedName name="TextRefCopy15" localSheetId="4">'[97]FA Movement '!#REF!</definedName>
    <definedName name="TextRefCopy15" localSheetId="7">'[97]FA Movement '!#REF!</definedName>
    <definedName name="TextRefCopy15">'[97]FA Movement '!#REF!</definedName>
    <definedName name="TextRefCopy151" localSheetId="6">'[103]Test of FA Installation'!#REF!</definedName>
    <definedName name="TextRefCopy151" localSheetId="5">'[103]Test of FA Installation'!#REF!</definedName>
    <definedName name="TextRefCopy151" localSheetId="4">'[103]Test of FA Installation'!#REF!</definedName>
    <definedName name="TextRefCopy151" localSheetId="7">'[103]Test of FA Installation'!#REF!</definedName>
    <definedName name="TextRefCopy151">'[103]Test of FA Installation'!#REF!</definedName>
    <definedName name="TextRefCopy153" localSheetId="6">'[103]Test of FA Installation'!#REF!</definedName>
    <definedName name="TextRefCopy153" localSheetId="5">'[103]Test of FA Installation'!#REF!</definedName>
    <definedName name="TextRefCopy153" localSheetId="4">'[103]Test of FA Installation'!#REF!</definedName>
    <definedName name="TextRefCopy153" localSheetId="7">'[103]Test of FA Installation'!#REF!</definedName>
    <definedName name="TextRefCopy153">'[103]Test of FA Installation'!#REF!</definedName>
    <definedName name="TextRefCopy154" localSheetId="6">'[103]Test of FA Installation'!#REF!</definedName>
    <definedName name="TextRefCopy154" localSheetId="5">'[103]Test of FA Installation'!#REF!</definedName>
    <definedName name="TextRefCopy154" localSheetId="4">'[103]Test of FA Installation'!#REF!</definedName>
    <definedName name="TextRefCopy154" localSheetId="7">'[103]Test of FA Installation'!#REF!</definedName>
    <definedName name="TextRefCopy154">'[103]Test of FA Installation'!#REF!</definedName>
    <definedName name="TextRefCopy156" localSheetId="6">'[103]Test of FA Installation'!#REF!</definedName>
    <definedName name="TextRefCopy156" localSheetId="5">'[103]Test of FA Installation'!#REF!</definedName>
    <definedName name="TextRefCopy156" localSheetId="4">'[103]Test of FA Installation'!#REF!</definedName>
    <definedName name="TextRefCopy156" localSheetId="7">'[103]Test of FA Installation'!#REF!</definedName>
    <definedName name="TextRefCopy156">'[103]Test of FA Installation'!#REF!</definedName>
    <definedName name="TextRefCopy158" localSheetId="6">'[103]Test of FA Installation'!#REF!</definedName>
    <definedName name="TextRefCopy158" localSheetId="5">'[103]Test of FA Installation'!#REF!</definedName>
    <definedName name="TextRefCopy158" localSheetId="4">'[103]Test of FA Installation'!#REF!</definedName>
    <definedName name="TextRefCopy158" localSheetId="7">'[103]Test of FA Installation'!#REF!</definedName>
    <definedName name="TextRefCopy158">'[103]Test of FA Installation'!#REF!</definedName>
    <definedName name="TextRefCopy16" localSheetId="6">'[97]FA Movement '!#REF!</definedName>
    <definedName name="TextRefCopy16" localSheetId="5">'[97]FA Movement '!#REF!</definedName>
    <definedName name="TextRefCopy16" localSheetId="4">'[97]FA Movement '!#REF!</definedName>
    <definedName name="TextRefCopy16" localSheetId="7">'[97]FA Movement '!#REF!</definedName>
    <definedName name="TextRefCopy16">'[97]FA Movement '!#REF!</definedName>
    <definedName name="TextRefCopy160" localSheetId="6">'[103]Test of FA Installation'!#REF!</definedName>
    <definedName name="TextRefCopy160" localSheetId="5">'[103]Test of FA Installation'!#REF!</definedName>
    <definedName name="TextRefCopy160" localSheetId="4">'[103]Test of FA Installation'!#REF!</definedName>
    <definedName name="TextRefCopy160" localSheetId="7">'[103]Test of FA Installation'!#REF!</definedName>
    <definedName name="TextRefCopy160">'[103]Test of FA Installation'!#REF!</definedName>
    <definedName name="TextRefCopy162" localSheetId="6">'[103]Test of FA Installation'!#REF!</definedName>
    <definedName name="TextRefCopy162" localSheetId="5">'[103]Test of FA Installation'!#REF!</definedName>
    <definedName name="TextRefCopy162" localSheetId="4">'[103]Test of FA Installation'!#REF!</definedName>
    <definedName name="TextRefCopy162" localSheetId="7">'[103]Test of FA Installation'!#REF!</definedName>
    <definedName name="TextRefCopy162">'[103]Test of FA Installation'!#REF!</definedName>
    <definedName name="TextRefCopy164" localSheetId="6">'[103]Test of FA Installation'!#REF!</definedName>
    <definedName name="TextRefCopy164" localSheetId="5">'[103]Test of FA Installation'!#REF!</definedName>
    <definedName name="TextRefCopy164" localSheetId="4">'[103]Test of FA Installation'!#REF!</definedName>
    <definedName name="TextRefCopy164" localSheetId="7">'[103]Test of FA Installation'!#REF!</definedName>
    <definedName name="TextRefCopy164">'[103]Test of FA Installation'!#REF!</definedName>
    <definedName name="TextRefCopy166" localSheetId="6">'[103]Test of FA Installation'!#REF!</definedName>
    <definedName name="TextRefCopy166" localSheetId="5">'[103]Test of FA Installation'!#REF!</definedName>
    <definedName name="TextRefCopy166" localSheetId="4">'[103]Test of FA Installation'!#REF!</definedName>
    <definedName name="TextRefCopy166" localSheetId="7">'[103]Test of FA Installation'!#REF!</definedName>
    <definedName name="TextRefCopy166">'[103]Test of FA Installation'!#REF!</definedName>
    <definedName name="TextRefCopy17" localSheetId="6">'[97]FA Movement '!#REF!</definedName>
    <definedName name="TextRefCopy17" localSheetId="5">'[97]FA Movement '!#REF!</definedName>
    <definedName name="TextRefCopy17" localSheetId="4">'[97]FA Movement '!#REF!</definedName>
    <definedName name="TextRefCopy17" localSheetId="7">'[97]FA Movement '!#REF!</definedName>
    <definedName name="TextRefCopy17">'[97]FA Movement '!#REF!</definedName>
    <definedName name="TextRefCopy170" localSheetId="6">'[103]Test of FA Installation'!#REF!</definedName>
    <definedName name="TextRefCopy170" localSheetId="5">'[103]Test of FA Installation'!#REF!</definedName>
    <definedName name="TextRefCopy170" localSheetId="4">'[103]Test of FA Installation'!#REF!</definedName>
    <definedName name="TextRefCopy170" localSheetId="7">'[103]Test of FA Installation'!#REF!</definedName>
    <definedName name="TextRefCopy170">'[103]Test of FA Installation'!#REF!</definedName>
    <definedName name="TextRefCopy172" localSheetId="6">'[103]Test of FA Installation'!#REF!</definedName>
    <definedName name="TextRefCopy172" localSheetId="5">'[103]Test of FA Installation'!#REF!</definedName>
    <definedName name="TextRefCopy172" localSheetId="4">'[103]Test of FA Installation'!#REF!</definedName>
    <definedName name="TextRefCopy172" localSheetId="7">'[103]Test of FA Installation'!#REF!</definedName>
    <definedName name="TextRefCopy172">'[103]Test of FA Installation'!#REF!</definedName>
    <definedName name="TextRefCopy173" localSheetId="6">'[103]Test of FA Installation'!#REF!</definedName>
    <definedName name="TextRefCopy173" localSheetId="5">'[103]Test of FA Installation'!#REF!</definedName>
    <definedName name="TextRefCopy173" localSheetId="4">'[103]Test of FA Installation'!#REF!</definedName>
    <definedName name="TextRefCopy173" localSheetId="7">'[103]Test of FA Installation'!#REF!</definedName>
    <definedName name="TextRefCopy173">'[103]Test of FA Installation'!#REF!</definedName>
    <definedName name="TextRefCopy175" localSheetId="6">'[103]Test of FA Installation'!#REF!</definedName>
    <definedName name="TextRefCopy175" localSheetId="5">'[103]Test of FA Installation'!#REF!</definedName>
    <definedName name="TextRefCopy175" localSheetId="4">'[103]Test of FA Installation'!#REF!</definedName>
    <definedName name="TextRefCopy175" localSheetId="7">'[103]Test of FA Installation'!#REF!</definedName>
    <definedName name="TextRefCopy175">'[103]Test of FA Installation'!#REF!</definedName>
    <definedName name="TextRefCopy177" localSheetId="6">'[103]Test of FA Installation'!#REF!</definedName>
    <definedName name="TextRefCopy177" localSheetId="5">'[103]Test of FA Installation'!#REF!</definedName>
    <definedName name="TextRefCopy177" localSheetId="4">'[103]Test of FA Installation'!#REF!</definedName>
    <definedName name="TextRefCopy177" localSheetId="7">'[103]Test of FA Installation'!#REF!</definedName>
    <definedName name="TextRefCopy177">'[103]Test of FA Installation'!#REF!</definedName>
    <definedName name="TextRefCopy179" localSheetId="6">'[103]Test of FA Installation'!#REF!</definedName>
    <definedName name="TextRefCopy179" localSheetId="5">'[103]Test of FA Installation'!#REF!</definedName>
    <definedName name="TextRefCopy179" localSheetId="4">'[103]Test of FA Installation'!#REF!</definedName>
    <definedName name="TextRefCopy179" localSheetId="7">'[103]Test of FA Installation'!#REF!</definedName>
    <definedName name="TextRefCopy179">'[103]Test of FA Installation'!#REF!</definedName>
    <definedName name="TextRefCopy18" localSheetId="6">'[97]FA Movement '!#REF!</definedName>
    <definedName name="TextRefCopy18" localSheetId="5">'[97]FA Movement '!#REF!</definedName>
    <definedName name="TextRefCopy18" localSheetId="4">'[97]FA Movement '!#REF!</definedName>
    <definedName name="TextRefCopy18" localSheetId="7">'[97]FA Movement '!#REF!</definedName>
    <definedName name="TextRefCopy18">'[97]FA Movement '!#REF!</definedName>
    <definedName name="TextRefCopy181" localSheetId="6">'[103]Test of FA Installation'!#REF!</definedName>
    <definedName name="TextRefCopy181" localSheetId="5">'[103]Test of FA Installation'!#REF!</definedName>
    <definedName name="TextRefCopy181" localSheetId="4">'[103]Test of FA Installation'!#REF!</definedName>
    <definedName name="TextRefCopy181" localSheetId="7">'[103]Test of FA Installation'!#REF!</definedName>
    <definedName name="TextRefCopy181">'[103]Test of FA Installation'!#REF!</definedName>
    <definedName name="TextRefCopy19" localSheetId="6">'[97]FA Movement '!#REF!</definedName>
    <definedName name="TextRefCopy19" localSheetId="5">'[97]FA Movement '!#REF!</definedName>
    <definedName name="TextRefCopy19" localSheetId="4">'[97]FA Movement '!#REF!</definedName>
    <definedName name="TextRefCopy19" localSheetId="7">'[97]FA Movement '!#REF!</definedName>
    <definedName name="TextRefCopy19">'[97]FA Movement '!#REF!</definedName>
    <definedName name="TextRefCopy2" localSheetId="6">#REF!</definedName>
    <definedName name="TextRefCopy2" localSheetId="8">#REF!</definedName>
    <definedName name="TextRefCopy2" localSheetId="15">#REF!</definedName>
    <definedName name="TextRefCopy2" localSheetId="5">#REF!</definedName>
    <definedName name="TextRefCopy2" localSheetId="13">#REF!</definedName>
    <definedName name="TextRefCopy2" localSheetId="12">#REF!</definedName>
    <definedName name="TextRefCopy2" localSheetId="11">#REF!</definedName>
    <definedName name="TextRefCopy2" localSheetId="10">#REF!</definedName>
    <definedName name="TextRefCopy2" localSheetId="14">#REF!</definedName>
    <definedName name="TextRefCopy2" localSheetId="4">#REF!</definedName>
    <definedName name="TextRefCopy2" localSheetId="7">#REF!</definedName>
    <definedName name="TextRefCopy2" localSheetId="9">#REF!</definedName>
    <definedName name="TextRefCopy2">#REF!</definedName>
    <definedName name="TextRefCopy20" localSheetId="6">'[97]FA Movement '!#REF!</definedName>
    <definedName name="TextRefCopy20" localSheetId="8">'[97]FA Movement '!#REF!</definedName>
    <definedName name="TextRefCopy20" localSheetId="15">'[97]FA Movement '!#REF!</definedName>
    <definedName name="TextRefCopy20" localSheetId="5">'[97]FA Movement '!#REF!</definedName>
    <definedName name="TextRefCopy20" localSheetId="13">'[97]FA Movement '!#REF!</definedName>
    <definedName name="TextRefCopy20" localSheetId="12">'[97]FA Movement '!#REF!</definedName>
    <definedName name="TextRefCopy20" localSheetId="11">'[97]FA Movement '!#REF!</definedName>
    <definedName name="TextRefCopy20" localSheetId="10">'[97]FA Movement '!#REF!</definedName>
    <definedName name="TextRefCopy20" localSheetId="14">'[97]FA Movement '!#REF!</definedName>
    <definedName name="TextRefCopy20" localSheetId="4">'[97]FA Movement '!#REF!</definedName>
    <definedName name="TextRefCopy20" localSheetId="7">'[97]FA Movement '!#REF!</definedName>
    <definedName name="TextRefCopy20" localSheetId="9">'[97]FA Movement '!#REF!</definedName>
    <definedName name="TextRefCopy20">'[97]FA Movement '!#REF!</definedName>
    <definedName name="TextRefCopy21" localSheetId="6">'[97]FA Movement '!#REF!</definedName>
    <definedName name="TextRefCopy21" localSheetId="5">'[97]FA Movement '!#REF!</definedName>
    <definedName name="TextRefCopy21" localSheetId="4">'[97]FA Movement '!#REF!</definedName>
    <definedName name="TextRefCopy21" localSheetId="7">'[97]FA Movement '!#REF!</definedName>
    <definedName name="TextRefCopy21">'[97]FA Movement '!#REF!</definedName>
    <definedName name="TextRefCopy22" localSheetId="6">'[97]FA Movement '!#REF!</definedName>
    <definedName name="TextRefCopy22" localSheetId="5">'[97]FA Movement '!#REF!</definedName>
    <definedName name="TextRefCopy22" localSheetId="4">'[97]FA Movement '!#REF!</definedName>
    <definedName name="TextRefCopy22" localSheetId="7">'[97]FA Movement '!#REF!</definedName>
    <definedName name="TextRefCopy22">'[97]FA Movement '!#REF!</definedName>
    <definedName name="TextRefCopy23" localSheetId="6">'[97]FA Movement '!#REF!</definedName>
    <definedName name="TextRefCopy23" localSheetId="5">'[97]FA Movement '!#REF!</definedName>
    <definedName name="TextRefCopy23" localSheetId="4">'[97]FA Movement '!#REF!</definedName>
    <definedName name="TextRefCopy23" localSheetId="7">'[97]FA Movement '!#REF!</definedName>
    <definedName name="TextRefCopy23">'[97]FA Movement '!#REF!</definedName>
    <definedName name="TextRefCopy24" localSheetId="6">'[97]FA Movement '!#REF!</definedName>
    <definedName name="TextRefCopy24" localSheetId="5">'[97]FA Movement '!#REF!</definedName>
    <definedName name="TextRefCopy24" localSheetId="4">'[97]FA Movement '!#REF!</definedName>
    <definedName name="TextRefCopy24" localSheetId="7">'[97]FA Movement '!#REF!</definedName>
    <definedName name="TextRefCopy24">'[97]FA Movement '!#REF!</definedName>
    <definedName name="TextRefCopy25" localSheetId="6">'[97]FA Movement '!#REF!</definedName>
    <definedName name="TextRefCopy25" localSheetId="5">'[97]FA Movement '!#REF!</definedName>
    <definedName name="TextRefCopy25" localSheetId="4">'[97]FA Movement '!#REF!</definedName>
    <definedName name="TextRefCopy25" localSheetId="7">'[97]FA Movement '!#REF!</definedName>
    <definedName name="TextRefCopy25">'[97]FA Movement '!#REF!</definedName>
    <definedName name="TextRefCopy26" localSheetId="6">'[97]FA Movement '!#REF!</definedName>
    <definedName name="TextRefCopy26" localSheetId="5">'[97]FA Movement '!#REF!</definedName>
    <definedName name="TextRefCopy26" localSheetId="4">'[97]FA Movement '!#REF!</definedName>
    <definedName name="TextRefCopy26" localSheetId="7">'[97]FA Movement '!#REF!</definedName>
    <definedName name="TextRefCopy26">'[97]FA Movement '!#REF!</definedName>
    <definedName name="TextRefCopy27" localSheetId="6">'[97]FA Movement '!#REF!</definedName>
    <definedName name="TextRefCopy27" localSheetId="5">'[97]FA Movement '!#REF!</definedName>
    <definedName name="TextRefCopy27" localSheetId="4">'[97]FA Movement '!#REF!</definedName>
    <definedName name="TextRefCopy27" localSheetId="7">'[97]FA Movement '!#REF!</definedName>
    <definedName name="TextRefCopy27">'[97]FA Movement '!#REF!</definedName>
    <definedName name="TextRefCopy28" localSheetId="6">'[97]FA Movement '!#REF!</definedName>
    <definedName name="TextRefCopy28" localSheetId="5">'[97]FA Movement '!#REF!</definedName>
    <definedName name="TextRefCopy28" localSheetId="4">'[97]FA Movement '!#REF!</definedName>
    <definedName name="TextRefCopy28" localSheetId="7">'[97]FA Movement '!#REF!</definedName>
    <definedName name="TextRefCopy28">'[97]FA Movement '!#REF!</definedName>
    <definedName name="TextRefCopy29" localSheetId="6">'[97]FA Movement '!#REF!</definedName>
    <definedName name="TextRefCopy29" localSheetId="5">'[97]FA Movement '!#REF!</definedName>
    <definedName name="TextRefCopy29" localSheetId="4">'[97]FA Movement '!#REF!</definedName>
    <definedName name="TextRefCopy29" localSheetId="7">'[97]FA Movement '!#REF!</definedName>
    <definedName name="TextRefCopy29">'[97]FA Movement '!#REF!</definedName>
    <definedName name="TextRefCopy3" localSheetId="6">#REF!</definedName>
    <definedName name="TextRefCopy3" localSheetId="8">#REF!</definedName>
    <definedName name="TextRefCopy3" localSheetId="15">#REF!</definedName>
    <definedName name="TextRefCopy3" localSheetId="5">#REF!</definedName>
    <definedName name="TextRefCopy3" localSheetId="13">#REF!</definedName>
    <definedName name="TextRefCopy3" localSheetId="12">#REF!</definedName>
    <definedName name="TextRefCopy3" localSheetId="11">#REF!</definedName>
    <definedName name="TextRefCopy3" localSheetId="10">#REF!</definedName>
    <definedName name="TextRefCopy3" localSheetId="14">#REF!</definedName>
    <definedName name="TextRefCopy3" localSheetId="4">#REF!</definedName>
    <definedName name="TextRefCopy3" localSheetId="7">#REF!</definedName>
    <definedName name="TextRefCopy3" localSheetId="9">#REF!</definedName>
    <definedName name="TextRefCopy3">#REF!</definedName>
    <definedName name="TextRefCopy30" localSheetId="6">'[97]FA Movement '!#REF!</definedName>
    <definedName name="TextRefCopy30" localSheetId="8">'[97]FA Movement '!#REF!</definedName>
    <definedName name="TextRefCopy30" localSheetId="15">'[97]FA Movement '!#REF!</definedName>
    <definedName name="TextRefCopy30" localSheetId="5">'[97]FA Movement '!#REF!</definedName>
    <definedName name="TextRefCopy30" localSheetId="13">'[97]FA Movement '!#REF!</definedName>
    <definedName name="TextRefCopy30" localSheetId="12">'[97]FA Movement '!#REF!</definedName>
    <definedName name="TextRefCopy30" localSheetId="11">'[97]FA Movement '!#REF!</definedName>
    <definedName name="TextRefCopy30" localSheetId="10">'[97]FA Movement '!#REF!</definedName>
    <definedName name="TextRefCopy30" localSheetId="14">'[97]FA Movement '!#REF!</definedName>
    <definedName name="TextRefCopy30" localSheetId="4">'[97]FA Movement '!#REF!</definedName>
    <definedName name="TextRefCopy30" localSheetId="7">'[97]FA Movement '!#REF!</definedName>
    <definedName name="TextRefCopy30" localSheetId="9">'[97]FA Movement '!#REF!</definedName>
    <definedName name="TextRefCopy30">'[97]FA Movement '!#REF!</definedName>
    <definedName name="TextRefCopy31" localSheetId="6">'[97]FA Movement '!#REF!</definedName>
    <definedName name="TextRefCopy31" localSheetId="5">'[97]FA Movement '!#REF!</definedName>
    <definedName name="TextRefCopy31" localSheetId="4">'[97]FA Movement '!#REF!</definedName>
    <definedName name="TextRefCopy31" localSheetId="7">'[97]FA Movement '!#REF!</definedName>
    <definedName name="TextRefCopy31">'[97]FA Movement '!#REF!</definedName>
    <definedName name="TextRefCopy32" localSheetId="6">'[97]FA Movement '!#REF!</definedName>
    <definedName name="TextRefCopy32" localSheetId="5">'[97]FA Movement '!#REF!</definedName>
    <definedName name="TextRefCopy32" localSheetId="4">'[97]FA Movement '!#REF!</definedName>
    <definedName name="TextRefCopy32" localSheetId="7">'[97]FA Movement '!#REF!</definedName>
    <definedName name="TextRefCopy32">'[97]FA Movement '!#REF!</definedName>
    <definedName name="TextRefCopy33" localSheetId="6">'[97]FA Movement '!#REF!</definedName>
    <definedName name="TextRefCopy33" localSheetId="5">'[97]FA Movement '!#REF!</definedName>
    <definedName name="TextRefCopy33" localSheetId="4">'[97]FA Movement '!#REF!</definedName>
    <definedName name="TextRefCopy33" localSheetId="7">'[97]FA Movement '!#REF!</definedName>
    <definedName name="TextRefCopy33">'[97]FA Movement '!#REF!</definedName>
    <definedName name="TextRefCopy34" localSheetId="6">'[97]FA Movement '!#REF!</definedName>
    <definedName name="TextRefCopy34" localSheetId="5">'[97]FA Movement '!#REF!</definedName>
    <definedName name="TextRefCopy34" localSheetId="4">'[97]FA Movement '!#REF!</definedName>
    <definedName name="TextRefCopy34" localSheetId="7">'[97]FA Movement '!#REF!</definedName>
    <definedName name="TextRefCopy34">'[97]FA Movement '!#REF!</definedName>
    <definedName name="TextRefCopy35" localSheetId="6">'[97]FA Movement '!#REF!</definedName>
    <definedName name="TextRefCopy35" localSheetId="5">'[97]FA Movement '!#REF!</definedName>
    <definedName name="TextRefCopy35" localSheetId="4">'[97]FA Movement '!#REF!</definedName>
    <definedName name="TextRefCopy35" localSheetId="7">'[97]FA Movement '!#REF!</definedName>
    <definedName name="TextRefCopy35">'[97]FA Movement '!#REF!</definedName>
    <definedName name="TextRefCopy36" localSheetId="6">'[97]FA Movement '!#REF!</definedName>
    <definedName name="TextRefCopy36" localSheetId="5">'[97]FA Movement '!#REF!</definedName>
    <definedName name="TextRefCopy36" localSheetId="4">'[97]FA Movement '!#REF!</definedName>
    <definedName name="TextRefCopy36" localSheetId="7">'[97]FA Movement '!#REF!</definedName>
    <definedName name="TextRefCopy36">'[97]FA Movement '!#REF!</definedName>
    <definedName name="TextRefCopy37" localSheetId="6">'[97]FA Movement '!#REF!</definedName>
    <definedName name="TextRefCopy37" localSheetId="5">'[97]FA Movement '!#REF!</definedName>
    <definedName name="TextRefCopy37" localSheetId="4">'[97]FA Movement '!#REF!</definedName>
    <definedName name="TextRefCopy37" localSheetId="7">'[97]FA Movement '!#REF!</definedName>
    <definedName name="TextRefCopy37">'[97]FA Movement '!#REF!</definedName>
    <definedName name="TextRefCopy38" localSheetId="6">'[97]FA Movement '!#REF!</definedName>
    <definedName name="TextRefCopy38" localSheetId="5">'[97]FA Movement '!#REF!</definedName>
    <definedName name="TextRefCopy38" localSheetId="4">'[97]FA Movement '!#REF!</definedName>
    <definedName name="TextRefCopy38" localSheetId="7">'[97]FA Movement '!#REF!</definedName>
    <definedName name="TextRefCopy38">'[97]FA Movement '!#REF!</definedName>
    <definedName name="TextRefCopy39" localSheetId="6">'[97]FA Movement '!#REF!</definedName>
    <definedName name="TextRefCopy39" localSheetId="5">'[97]FA Movement '!#REF!</definedName>
    <definedName name="TextRefCopy39" localSheetId="4">'[97]FA Movement '!#REF!</definedName>
    <definedName name="TextRefCopy39" localSheetId="7">'[97]FA Movement '!#REF!</definedName>
    <definedName name="TextRefCopy39">'[97]FA Movement '!#REF!</definedName>
    <definedName name="TextRefCopy4" localSheetId="6">#REF!</definedName>
    <definedName name="TextRefCopy4" localSheetId="8">#REF!</definedName>
    <definedName name="TextRefCopy4" localSheetId="15">#REF!</definedName>
    <definedName name="TextRefCopy4" localSheetId="5">#REF!</definedName>
    <definedName name="TextRefCopy4" localSheetId="13">#REF!</definedName>
    <definedName name="TextRefCopy4" localSheetId="12">#REF!</definedName>
    <definedName name="TextRefCopy4" localSheetId="11">#REF!</definedName>
    <definedName name="TextRefCopy4" localSheetId="10">#REF!</definedName>
    <definedName name="TextRefCopy4" localSheetId="14">#REF!</definedName>
    <definedName name="TextRefCopy4" localSheetId="4">#REF!</definedName>
    <definedName name="TextRefCopy4" localSheetId="7">#REF!</definedName>
    <definedName name="TextRefCopy4" localSheetId="9">#REF!</definedName>
    <definedName name="TextRefCopy4">#REF!</definedName>
    <definedName name="TextRefCopy40" localSheetId="6">'[97]FA Movement '!#REF!</definedName>
    <definedName name="TextRefCopy40" localSheetId="8">'[97]FA Movement '!#REF!</definedName>
    <definedName name="TextRefCopy40" localSheetId="15">'[97]FA Movement '!#REF!</definedName>
    <definedName name="TextRefCopy40" localSheetId="5">'[97]FA Movement '!#REF!</definedName>
    <definedName name="TextRefCopy40" localSheetId="13">'[97]FA Movement '!#REF!</definedName>
    <definedName name="TextRefCopy40" localSheetId="12">'[97]FA Movement '!#REF!</definedName>
    <definedName name="TextRefCopy40" localSheetId="11">'[97]FA Movement '!#REF!</definedName>
    <definedName name="TextRefCopy40" localSheetId="10">'[97]FA Movement '!#REF!</definedName>
    <definedName name="TextRefCopy40" localSheetId="14">'[97]FA Movement '!#REF!</definedName>
    <definedName name="TextRefCopy40" localSheetId="4">'[97]FA Movement '!#REF!</definedName>
    <definedName name="TextRefCopy40" localSheetId="7">'[97]FA Movement '!#REF!</definedName>
    <definedName name="TextRefCopy40" localSheetId="9">'[97]FA Movement '!#REF!</definedName>
    <definedName name="TextRefCopy40">'[97]FA Movement '!#REF!</definedName>
    <definedName name="TextRefCopy41" localSheetId="6">#REF!</definedName>
    <definedName name="TextRefCopy41" localSheetId="8">#REF!</definedName>
    <definedName name="TextRefCopy41" localSheetId="15">#REF!</definedName>
    <definedName name="TextRefCopy41" localSheetId="5">#REF!</definedName>
    <definedName name="TextRefCopy41" localSheetId="13">#REF!</definedName>
    <definedName name="TextRefCopy41" localSheetId="12">#REF!</definedName>
    <definedName name="TextRefCopy41" localSheetId="11">#REF!</definedName>
    <definedName name="TextRefCopy41" localSheetId="10">#REF!</definedName>
    <definedName name="TextRefCopy41" localSheetId="14">#REF!</definedName>
    <definedName name="TextRefCopy41" localSheetId="4">#REF!</definedName>
    <definedName name="TextRefCopy41" localSheetId="7">#REF!</definedName>
    <definedName name="TextRefCopy41" localSheetId="9">#REF!</definedName>
    <definedName name="TextRefCopy41">#REF!</definedName>
    <definedName name="TextRefCopy42" localSheetId="6">#REF!</definedName>
    <definedName name="TextRefCopy42" localSheetId="8">#REF!</definedName>
    <definedName name="TextRefCopy42" localSheetId="15">#REF!</definedName>
    <definedName name="TextRefCopy42" localSheetId="5">#REF!</definedName>
    <definedName name="TextRefCopy42" localSheetId="13">#REF!</definedName>
    <definedName name="TextRefCopy42" localSheetId="12">#REF!</definedName>
    <definedName name="TextRefCopy42" localSheetId="11">#REF!</definedName>
    <definedName name="TextRefCopy42" localSheetId="10">#REF!</definedName>
    <definedName name="TextRefCopy42" localSheetId="14">#REF!</definedName>
    <definedName name="TextRefCopy42" localSheetId="4">#REF!</definedName>
    <definedName name="TextRefCopy42" localSheetId="7">#REF!</definedName>
    <definedName name="TextRefCopy42" localSheetId="9">#REF!</definedName>
    <definedName name="TextRefCopy42">#REF!</definedName>
    <definedName name="TextRefCopy43" localSheetId="6">#REF!</definedName>
    <definedName name="TextRefCopy43" localSheetId="8">#REF!</definedName>
    <definedName name="TextRefCopy43" localSheetId="15">#REF!</definedName>
    <definedName name="TextRefCopy43" localSheetId="5">#REF!</definedName>
    <definedName name="TextRefCopy43" localSheetId="13">#REF!</definedName>
    <definedName name="TextRefCopy43" localSheetId="12">#REF!</definedName>
    <definedName name="TextRefCopy43" localSheetId="11">#REF!</definedName>
    <definedName name="TextRefCopy43" localSheetId="10">#REF!</definedName>
    <definedName name="TextRefCopy43" localSheetId="14">#REF!</definedName>
    <definedName name="TextRefCopy43" localSheetId="4">#REF!</definedName>
    <definedName name="TextRefCopy43" localSheetId="7">#REF!</definedName>
    <definedName name="TextRefCopy43" localSheetId="9">#REF!</definedName>
    <definedName name="TextRefCopy43">#REF!</definedName>
    <definedName name="TextRefCopy44" localSheetId="6">#REF!</definedName>
    <definedName name="TextRefCopy44" localSheetId="8">#REF!</definedName>
    <definedName name="TextRefCopy44" localSheetId="15">#REF!</definedName>
    <definedName name="TextRefCopy44" localSheetId="5">#REF!</definedName>
    <definedName name="TextRefCopy44" localSheetId="13">#REF!</definedName>
    <definedName name="TextRefCopy44" localSheetId="12">#REF!</definedName>
    <definedName name="TextRefCopy44" localSheetId="11">#REF!</definedName>
    <definedName name="TextRefCopy44" localSheetId="10">#REF!</definedName>
    <definedName name="TextRefCopy44" localSheetId="14">#REF!</definedName>
    <definedName name="TextRefCopy44" localSheetId="4">#REF!</definedName>
    <definedName name="TextRefCopy44" localSheetId="7">#REF!</definedName>
    <definedName name="TextRefCopy44" localSheetId="9">#REF!</definedName>
    <definedName name="TextRefCopy44">#REF!</definedName>
    <definedName name="TextRefCopy45" localSheetId="6">#REF!</definedName>
    <definedName name="TextRefCopy45" localSheetId="8">#REF!</definedName>
    <definedName name="TextRefCopy45" localSheetId="15">#REF!</definedName>
    <definedName name="TextRefCopy45" localSheetId="5">#REF!</definedName>
    <definedName name="TextRefCopy45" localSheetId="13">#REF!</definedName>
    <definedName name="TextRefCopy45" localSheetId="12">#REF!</definedName>
    <definedName name="TextRefCopy45" localSheetId="11">#REF!</definedName>
    <definedName name="TextRefCopy45" localSheetId="10">#REF!</definedName>
    <definedName name="TextRefCopy45" localSheetId="14">#REF!</definedName>
    <definedName name="TextRefCopy45" localSheetId="4">#REF!</definedName>
    <definedName name="TextRefCopy45" localSheetId="7">#REF!</definedName>
    <definedName name="TextRefCopy45" localSheetId="9">#REF!</definedName>
    <definedName name="TextRefCopy45">#REF!</definedName>
    <definedName name="TextRefCopy46" localSheetId="6">'[97]FA Movement '!#REF!</definedName>
    <definedName name="TextRefCopy46" localSheetId="8">'[97]FA Movement '!#REF!</definedName>
    <definedName name="TextRefCopy46" localSheetId="15">'[97]FA Movement '!#REF!</definedName>
    <definedName name="TextRefCopy46" localSheetId="5">'[97]FA Movement '!#REF!</definedName>
    <definedName name="TextRefCopy46" localSheetId="13">'[97]FA Movement '!#REF!</definedName>
    <definedName name="TextRefCopy46" localSheetId="12">'[97]FA Movement '!#REF!</definedName>
    <definedName name="TextRefCopy46" localSheetId="11">'[97]FA Movement '!#REF!</definedName>
    <definedName name="TextRefCopy46" localSheetId="10">'[97]FA Movement '!#REF!</definedName>
    <definedName name="TextRefCopy46" localSheetId="14">'[97]FA Movement '!#REF!</definedName>
    <definedName name="TextRefCopy46" localSheetId="4">'[97]FA Movement '!#REF!</definedName>
    <definedName name="TextRefCopy46" localSheetId="7">'[97]FA Movement '!#REF!</definedName>
    <definedName name="TextRefCopy46" localSheetId="9">'[97]FA Movement '!#REF!</definedName>
    <definedName name="TextRefCopy46">'[97]FA Movement '!#REF!</definedName>
    <definedName name="TextRefCopy47" localSheetId="6">'[97]FA Movement '!#REF!</definedName>
    <definedName name="TextRefCopy47" localSheetId="5">'[97]FA Movement '!#REF!</definedName>
    <definedName name="TextRefCopy47" localSheetId="4">'[97]FA Movement '!#REF!</definedName>
    <definedName name="TextRefCopy47" localSheetId="7">'[97]FA Movement '!#REF!</definedName>
    <definedName name="TextRefCopy47">'[97]FA Movement '!#REF!</definedName>
    <definedName name="TextRefCopy48">[100]Provisions!$B$6</definedName>
    <definedName name="TextRefCopy49" localSheetId="6">#REF!</definedName>
    <definedName name="TextRefCopy49" localSheetId="8">#REF!</definedName>
    <definedName name="TextRefCopy49" localSheetId="15">#REF!</definedName>
    <definedName name="TextRefCopy49" localSheetId="5">#REF!</definedName>
    <definedName name="TextRefCopy49" localSheetId="13">#REF!</definedName>
    <definedName name="TextRefCopy49" localSheetId="12">#REF!</definedName>
    <definedName name="TextRefCopy49" localSheetId="11">#REF!</definedName>
    <definedName name="TextRefCopy49" localSheetId="10">#REF!</definedName>
    <definedName name="TextRefCopy49" localSheetId="14">#REF!</definedName>
    <definedName name="TextRefCopy49" localSheetId="4">#REF!</definedName>
    <definedName name="TextRefCopy49" localSheetId="7">#REF!</definedName>
    <definedName name="TextRefCopy49" localSheetId="9">#REF!</definedName>
    <definedName name="TextRefCopy49">#REF!</definedName>
    <definedName name="TextRefCopy5" localSheetId="6">#REF!</definedName>
    <definedName name="TextRefCopy5" localSheetId="8">#REF!</definedName>
    <definedName name="TextRefCopy5" localSheetId="15">#REF!</definedName>
    <definedName name="TextRefCopy5" localSheetId="5">#REF!</definedName>
    <definedName name="TextRefCopy5" localSheetId="13">#REF!</definedName>
    <definedName name="TextRefCopy5" localSheetId="12">#REF!</definedName>
    <definedName name="TextRefCopy5" localSheetId="11">#REF!</definedName>
    <definedName name="TextRefCopy5" localSheetId="10">#REF!</definedName>
    <definedName name="TextRefCopy5" localSheetId="14">#REF!</definedName>
    <definedName name="TextRefCopy5" localSheetId="4">#REF!</definedName>
    <definedName name="TextRefCopy5" localSheetId="7">#REF!</definedName>
    <definedName name="TextRefCopy5" localSheetId="9">#REF!</definedName>
    <definedName name="TextRefCopy5">#REF!</definedName>
    <definedName name="TextRefCopy50" localSheetId="6">[99]breakdown!#REF!</definedName>
    <definedName name="TextRefCopy50" localSheetId="8">[99]breakdown!#REF!</definedName>
    <definedName name="TextRefCopy50" localSheetId="15">[99]breakdown!#REF!</definedName>
    <definedName name="TextRefCopy50" localSheetId="5">[99]breakdown!#REF!</definedName>
    <definedName name="TextRefCopy50" localSheetId="13">[99]breakdown!#REF!</definedName>
    <definedName name="TextRefCopy50" localSheetId="12">[99]breakdown!#REF!</definedName>
    <definedName name="TextRefCopy50" localSheetId="11">[99]breakdown!#REF!</definedName>
    <definedName name="TextRefCopy50" localSheetId="10">[99]breakdown!#REF!</definedName>
    <definedName name="TextRefCopy50" localSheetId="14">[99]breakdown!#REF!</definedName>
    <definedName name="TextRefCopy50" localSheetId="4">[99]breakdown!#REF!</definedName>
    <definedName name="TextRefCopy50" localSheetId="7">[99]breakdown!#REF!</definedName>
    <definedName name="TextRefCopy50" localSheetId="9">[99]breakdown!#REF!</definedName>
    <definedName name="TextRefCopy50">[99]breakdown!#REF!</definedName>
    <definedName name="TextRefCopy51" localSheetId="6">[99]breakdown!#REF!</definedName>
    <definedName name="TextRefCopy51" localSheetId="5">[99]breakdown!#REF!</definedName>
    <definedName name="TextRefCopy51" localSheetId="4">[99]breakdown!#REF!</definedName>
    <definedName name="TextRefCopy51" localSheetId="7">[99]breakdown!#REF!</definedName>
    <definedName name="TextRefCopy51">[99]breakdown!#REF!</definedName>
    <definedName name="TextRefCopy52" localSheetId="6">#REF!</definedName>
    <definedName name="TextRefCopy52" localSheetId="8">#REF!</definedName>
    <definedName name="TextRefCopy52" localSheetId="15">#REF!</definedName>
    <definedName name="TextRefCopy52" localSheetId="5">#REF!</definedName>
    <definedName name="TextRefCopy52" localSheetId="13">#REF!</definedName>
    <definedName name="TextRefCopy52" localSheetId="12">#REF!</definedName>
    <definedName name="TextRefCopy52" localSheetId="11">#REF!</definedName>
    <definedName name="TextRefCopy52" localSheetId="10">#REF!</definedName>
    <definedName name="TextRefCopy52" localSheetId="14">#REF!</definedName>
    <definedName name="TextRefCopy52" localSheetId="4">#REF!</definedName>
    <definedName name="TextRefCopy52" localSheetId="7">#REF!</definedName>
    <definedName name="TextRefCopy52" localSheetId="9">#REF!</definedName>
    <definedName name="TextRefCopy52">#REF!</definedName>
    <definedName name="TextRefCopy53" localSheetId="6">'[99]FA depreciation'!#REF!</definedName>
    <definedName name="TextRefCopy53" localSheetId="8">'[99]FA depreciation'!#REF!</definedName>
    <definedName name="TextRefCopy53" localSheetId="15">'[99]FA depreciation'!#REF!</definedName>
    <definedName name="TextRefCopy53" localSheetId="5">'[99]FA depreciation'!#REF!</definedName>
    <definedName name="TextRefCopy53" localSheetId="13">'[99]FA depreciation'!#REF!</definedName>
    <definedName name="TextRefCopy53" localSheetId="12">'[99]FA depreciation'!#REF!</definedName>
    <definedName name="TextRefCopy53" localSheetId="11">'[99]FA depreciation'!#REF!</definedName>
    <definedName name="TextRefCopy53" localSheetId="10">'[99]FA depreciation'!#REF!</definedName>
    <definedName name="TextRefCopy53" localSheetId="14">'[99]FA depreciation'!#REF!</definedName>
    <definedName name="TextRefCopy53" localSheetId="4">'[99]FA depreciation'!#REF!</definedName>
    <definedName name="TextRefCopy53" localSheetId="7">'[99]FA depreciation'!#REF!</definedName>
    <definedName name="TextRefCopy53" localSheetId="9">'[99]FA depreciation'!#REF!</definedName>
    <definedName name="TextRefCopy53">'[99]FA depreciation'!#REF!</definedName>
    <definedName name="TextRefCopy54" localSheetId="6">#REF!</definedName>
    <definedName name="TextRefCopy54" localSheetId="8">#REF!</definedName>
    <definedName name="TextRefCopy54" localSheetId="15">#REF!</definedName>
    <definedName name="TextRefCopy54" localSheetId="5">#REF!</definedName>
    <definedName name="TextRefCopy54" localSheetId="13">#REF!</definedName>
    <definedName name="TextRefCopy54" localSheetId="12">#REF!</definedName>
    <definedName name="TextRefCopy54" localSheetId="11">#REF!</definedName>
    <definedName name="TextRefCopy54" localSheetId="10">#REF!</definedName>
    <definedName name="TextRefCopy54" localSheetId="14">#REF!</definedName>
    <definedName name="TextRefCopy54" localSheetId="4">#REF!</definedName>
    <definedName name="TextRefCopy54" localSheetId="7">#REF!</definedName>
    <definedName name="TextRefCopy54" localSheetId="9">#REF!</definedName>
    <definedName name="TextRefCopy54">#REF!</definedName>
    <definedName name="TextRefCopy55" localSheetId="6">#REF!</definedName>
    <definedName name="TextRefCopy55" localSheetId="8">#REF!</definedName>
    <definedName name="TextRefCopy55" localSheetId="15">#REF!</definedName>
    <definedName name="TextRefCopy55" localSheetId="5">#REF!</definedName>
    <definedName name="TextRefCopy55" localSheetId="13">#REF!</definedName>
    <definedName name="TextRefCopy55" localSheetId="12">#REF!</definedName>
    <definedName name="TextRefCopy55" localSheetId="11">#REF!</definedName>
    <definedName name="TextRefCopy55" localSheetId="10">#REF!</definedName>
    <definedName name="TextRefCopy55" localSheetId="14">#REF!</definedName>
    <definedName name="TextRefCopy55" localSheetId="4">#REF!</definedName>
    <definedName name="TextRefCopy55" localSheetId="7">#REF!</definedName>
    <definedName name="TextRefCopy55" localSheetId="9">#REF!</definedName>
    <definedName name="TextRefCopy55">#REF!</definedName>
    <definedName name="TextRefCopy56" localSheetId="6">#REF!</definedName>
    <definedName name="TextRefCopy56" localSheetId="8">#REF!</definedName>
    <definedName name="TextRefCopy56" localSheetId="15">#REF!</definedName>
    <definedName name="TextRefCopy56" localSheetId="5">#REF!</definedName>
    <definedName name="TextRefCopy56" localSheetId="13">#REF!</definedName>
    <definedName name="TextRefCopy56" localSheetId="12">#REF!</definedName>
    <definedName name="TextRefCopy56" localSheetId="11">#REF!</definedName>
    <definedName name="TextRefCopy56" localSheetId="10">#REF!</definedName>
    <definedName name="TextRefCopy56" localSheetId="14">#REF!</definedName>
    <definedName name="TextRefCopy56" localSheetId="4">#REF!</definedName>
    <definedName name="TextRefCopy56" localSheetId="7">#REF!</definedName>
    <definedName name="TextRefCopy56" localSheetId="9">#REF!</definedName>
    <definedName name="TextRefCopy56">#REF!</definedName>
    <definedName name="TextRefCopy57" localSheetId="6">#REF!</definedName>
    <definedName name="TextRefCopy57" localSheetId="8">#REF!</definedName>
    <definedName name="TextRefCopy57" localSheetId="15">#REF!</definedName>
    <definedName name="TextRefCopy57" localSheetId="5">#REF!</definedName>
    <definedName name="TextRefCopy57" localSheetId="13">#REF!</definedName>
    <definedName name="TextRefCopy57" localSheetId="12">#REF!</definedName>
    <definedName name="TextRefCopy57" localSheetId="11">#REF!</definedName>
    <definedName name="TextRefCopy57" localSheetId="10">#REF!</definedName>
    <definedName name="TextRefCopy57" localSheetId="14">#REF!</definedName>
    <definedName name="TextRefCopy57" localSheetId="4">#REF!</definedName>
    <definedName name="TextRefCopy57" localSheetId="7">#REF!</definedName>
    <definedName name="TextRefCopy57" localSheetId="9">#REF!</definedName>
    <definedName name="TextRefCopy57">#REF!</definedName>
    <definedName name="TextRefCopy58" localSheetId="6">#REF!</definedName>
    <definedName name="TextRefCopy58" localSheetId="8">#REF!</definedName>
    <definedName name="TextRefCopy58" localSheetId="15">#REF!</definedName>
    <definedName name="TextRefCopy58" localSheetId="5">#REF!</definedName>
    <definedName name="TextRefCopy58" localSheetId="13">#REF!</definedName>
    <definedName name="TextRefCopy58" localSheetId="12">#REF!</definedName>
    <definedName name="TextRefCopy58" localSheetId="11">#REF!</definedName>
    <definedName name="TextRefCopy58" localSheetId="10">#REF!</definedName>
    <definedName name="TextRefCopy58" localSheetId="14">#REF!</definedName>
    <definedName name="TextRefCopy58" localSheetId="4">#REF!</definedName>
    <definedName name="TextRefCopy58" localSheetId="7">#REF!</definedName>
    <definedName name="TextRefCopy58" localSheetId="9">#REF!</definedName>
    <definedName name="TextRefCopy58">#REF!</definedName>
    <definedName name="TextRefCopy59" localSheetId="6">#REF!</definedName>
    <definedName name="TextRefCopy59" localSheetId="8">#REF!</definedName>
    <definedName name="TextRefCopy59" localSheetId="15">#REF!</definedName>
    <definedName name="TextRefCopy59" localSheetId="5">#REF!</definedName>
    <definedName name="TextRefCopy59" localSheetId="13">#REF!</definedName>
    <definedName name="TextRefCopy59" localSheetId="12">#REF!</definedName>
    <definedName name="TextRefCopy59" localSheetId="11">#REF!</definedName>
    <definedName name="TextRefCopy59" localSheetId="10">#REF!</definedName>
    <definedName name="TextRefCopy59" localSheetId="14">#REF!</definedName>
    <definedName name="TextRefCopy59" localSheetId="4">#REF!</definedName>
    <definedName name="TextRefCopy59" localSheetId="7">#REF!</definedName>
    <definedName name="TextRefCopy59" localSheetId="9">#REF!</definedName>
    <definedName name="TextRefCopy59">#REF!</definedName>
    <definedName name="TextRefCopy6" localSheetId="6">'[97]FA Movement '!#REF!</definedName>
    <definedName name="TextRefCopy6" localSheetId="8">'[97]FA Movement '!#REF!</definedName>
    <definedName name="TextRefCopy6" localSheetId="15">'[97]FA Movement '!#REF!</definedName>
    <definedName name="TextRefCopy6" localSheetId="5">'[97]FA Movement '!#REF!</definedName>
    <definedName name="TextRefCopy6" localSheetId="13">'[97]FA Movement '!#REF!</definedName>
    <definedName name="TextRefCopy6" localSheetId="12">'[97]FA Movement '!#REF!</definedName>
    <definedName name="TextRefCopy6" localSheetId="11">'[97]FA Movement '!#REF!</definedName>
    <definedName name="TextRefCopy6" localSheetId="10">'[97]FA Movement '!#REF!</definedName>
    <definedName name="TextRefCopy6" localSheetId="14">'[97]FA Movement '!#REF!</definedName>
    <definedName name="TextRefCopy6" localSheetId="4">'[97]FA Movement '!#REF!</definedName>
    <definedName name="TextRefCopy6" localSheetId="7">'[97]FA Movement '!#REF!</definedName>
    <definedName name="TextRefCopy6" localSheetId="9">'[97]FA Movement '!#REF!</definedName>
    <definedName name="TextRefCopy6">'[97]FA Movement '!#REF!</definedName>
    <definedName name="TextRefCopy60" localSheetId="6">#REF!</definedName>
    <definedName name="TextRefCopy60" localSheetId="8">#REF!</definedName>
    <definedName name="TextRefCopy60" localSheetId="15">#REF!</definedName>
    <definedName name="TextRefCopy60" localSheetId="5">#REF!</definedName>
    <definedName name="TextRefCopy60" localSheetId="13">#REF!</definedName>
    <definedName name="TextRefCopy60" localSheetId="12">#REF!</definedName>
    <definedName name="TextRefCopy60" localSheetId="11">#REF!</definedName>
    <definedName name="TextRefCopy60" localSheetId="10">#REF!</definedName>
    <definedName name="TextRefCopy60" localSheetId="14">#REF!</definedName>
    <definedName name="TextRefCopy60" localSheetId="4">#REF!</definedName>
    <definedName name="TextRefCopy60" localSheetId="7">#REF!</definedName>
    <definedName name="TextRefCopy60" localSheetId="9">#REF!</definedName>
    <definedName name="TextRefCopy60">#REF!</definedName>
    <definedName name="TextRefCopy61" localSheetId="6">#REF!</definedName>
    <definedName name="TextRefCopy61" localSheetId="8">#REF!</definedName>
    <definedName name="TextRefCopy61" localSheetId="15">#REF!</definedName>
    <definedName name="TextRefCopy61" localSheetId="5">#REF!</definedName>
    <definedName name="TextRefCopy61" localSheetId="13">#REF!</definedName>
    <definedName name="TextRefCopy61" localSheetId="12">#REF!</definedName>
    <definedName name="TextRefCopy61" localSheetId="11">#REF!</definedName>
    <definedName name="TextRefCopy61" localSheetId="10">#REF!</definedName>
    <definedName name="TextRefCopy61" localSheetId="14">#REF!</definedName>
    <definedName name="TextRefCopy61" localSheetId="4">#REF!</definedName>
    <definedName name="TextRefCopy61" localSheetId="7">#REF!</definedName>
    <definedName name="TextRefCopy61" localSheetId="9">#REF!</definedName>
    <definedName name="TextRefCopy61">#REF!</definedName>
    <definedName name="TextRefCopy62" localSheetId="6">#REF!</definedName>
    <definedName name="TextRefCopy62" localSheetId="8">#REF!</definedName>
    <definedName name="TextRefCopy62" localSheetId="15">#REF!</definedName>
    <definedName name="TextRefCopy62" localSheetId="5">#REF!</definedName>
    <definedName name="TextRefCopy62" localSheetId="13">#REF!</definedName>
    <definedName name="TextRefCopy62" localSheetId="12">#REF!</definedName>
    <definedName name="TextRefCopy62" localSheetId="11">#REF!</definedName>
    <definedName name="TextRefCopy62" localSheetId="10">#REF!</definedName>
    <definedName name="TextRefCopy62" localSheetId="14">#REF!</definedName>
    <definedName name="TextRefCopy62" localSheetId="4">#REF!</definedName>
    <definedName name="TextRefCopy62" localSheetId="7">#REF!</definedName>
    <definedName name="TextRefCopy62" localSheetId="9">#REF!</definedName>
    <definedName name="TextRefCopy62">#REF!</definedName>
    <definedName name="TextRefCopy63" localSheetId="6">#REF!</definedName>
    <definedName name="TextRefCopy63" localSheetId="8">#REF!</definedName>
    <definedName name="TextRefCopy63" localSheetId="15">#REF!</definedName>
    <definedName name="TextRefCopy63" localSheetId="5">#REF!</definedName>
    <definedName name="TextRefCopy63" localSheetId="13">#REF!</definedName>
    <definedName name="TextRefCopy63" localSheetId="12">#REF!</definedName>
    <definedName name="TextRefCopy63" localSheetId="11">#REF!</definedName>
    <definedName name="TextRefCopy63" localSheetId="10">#REF!</definedName>
    <definedName name="TextRefCopy63" localSheetId="14">#REF!</definedName>
    <definedName name="TextRefCopy63" localSheetId="4">#REF!</definedName>
    <definedName name="TextRefCopy63" localSheetId="7">#REF!</definedName>
    <definedName name="TextRefCopy63" localSheetId="9">#REF!</definedName>
    <definedName name="TextRefCopy63">#REF!</definedName>
    <definedName name="TextRefCopy64" localSheetId="6">#REF!</definedName>
    <definedName name="TextRefCopy64" localSheetId="8">#REF!</definedName>
    <definedName name="TextRefCopy64" localSheetId="15">#REF!</definedName>
    <definedName name="TextRefCopy64" localSheetId="5">#REF!</definedName>
    <definedName name="TextRefCopy64" localSheetId="13">#REF!</definedName>
    <definedName name="TextRefCopy64" localSheetId="12">#REF!</definedName>
    <definedName name="TextRefCopy64" localSheetId="11">#REF!</definedName>
    <definedName name="TextRefCopy64" localSheetId="10">#REF!</definedName>
    <definedName name="TextRefCopy64" localSheetId="14">#REF!</definedName>
    <definedName name="TextRefCopy64" localSheetId="4">#REF!</definedName>
    <definedName name="TextRefCopy64" localSheetId="7">#REF!</definedName>
    <definedName name="TextRefCopy64" localSheetId="9">#REF!</definedName>
    <definedName name="TextRefCopy64">#REF!</definedName>
    <definedName name="TextRefCopy65" localSheetId="6">#REF!</definedName>
    <definedName name="TextRefCopy65" localSheetId="8">#REF!</definedName>
    <definedName name="TextRefCopy65" localSheetId="15">#REF!</definedName>
    <definedName name="TextRefCopy65" localSheetId="5">#REF!</definedName>
    <definedName name="TextRefCopy65" localSheetId="13">#REF!</definedName>
    <definedName name="TextRefCopy65" localSheetId="12">#REF!</definedName>
    <definedName name="TextRefCopy65" localSheetId="11">#REF!</definedName>
    <definedName name="TextRefCopy65" localSheetId="10">#REF!</definedName>
    <definedName name="TextRefCopy65" localSheetId="14">#REF!</definedName>
    <definedName name="TextRefCopy65" localSheetId="4">#REF!</definedName>
    <definedName name="TextRefCopy65" localSheetId="7">#REF!</definedName>
    <definedName name="TextRefCopy65" localSheetId="9">#REF!</definedName>
    <definedName name="TextRefCopy65">#REF!</definedName>
    <definedName name="TextRefCopy66" localSheetId="6">#REF!</definedName>
    <definedName name="TextRefCopy66" localSheetId="8">#REF!</definedName>
    <definedName name="TextRefCopy66" localSheetId="15">#REF!</definedName>
    <definedName name="TextRefCopy66" localSheetId="5">#REF!</definedName>
    <definedName name="TextRefCopy66" localSheetId="13">#REF!</definedName>
    <definedName name="TextRefCopy66" localSheetId="12">#REF!</definedName>
    <definedName name="TextRefCopy66" localSheetId="11">#REF!</definedName>
    <definedName name="TextRefCopy66" localSheetId="10">#REF!</definedName>
    <definedName name="TextRefCopy66" localSheetId="14">#REF!</definedName>
    <definedName name="TextRefCopy66" localSheetId="4">#REF!</definedName>
    <definedName name="TextRefCopy66" localSheetId="7">#REF!</definedName>
    <definedName name="TextRefCopy66" localSheetId="9">#REF!</definedName>
    <definedName name="TextRefCopy66">#REF!</definedName>
    <definedName name="TextRefCopy67" localSheetId="6">#REF!</definedName>
    <definedName name="TextRefCopy67" localSheetId="8">#REF!</definedName>
    <definedName name="TextRefCopy67" localSheetId="15">#REF!</definedName>
    <definedName name="TextRefCopy67" localSheetId="5">#REF!</definedName>
    <definedName name="TextRefCopy67" localSheetId="13">#REF!</definedName>
    <definedName name="TextRefCopy67" localSheetId="12">#REF!</definedName>
    <definedName name="TextRefCopy67" localSheetId="11">#REF!</definedName>
    <definedName name="TextRefCopy67" localSheetId="10">#REF!</definedName>
    <definedName name="TextRefCopy67" localSheetId="14">#REF!</definedName>
    <definedName name="TextRefCopy67" localSheetId="4">#REF!</definedName>
    <definedName name="TextRefCopy67" localSheetId="7">#REF!</definedName>
    <definedName name="TextRefCopy67" localSheetId="9">#REF!</definedName>
    <definedName name="TextRefCopy67">#REF!</definedName>
    <definedName name="TextRefCopy68" localSheetId="6">#REF!</definedName>
    <definedName name="TextRefCopy68" localSheetId="8">#REF!</definedName>
    <definedName name="TextRefCopy68" localSheetId="15">#REF!</definedName>
    <definedName name="TextRefCopy68" localSheetId="5">#REF!</definedName>
    <definedName name="TextRefCopy68" localSheetId="13">#REF!</definedName>
    <definedName name="TextRefCopy68" localSheetId="12">#REF!</definedName>
    <definedName name="TextRefCopy68" localSheetId="11">#REF!</definedName>
    <definedName name="TextRefCopy68" localSheetId="10">#REF!</definedName>
    <definedName name="TextRefCopy68" localSheetId="14">#REF!</definedName>
    <definedName name="TextRefCopy68" localSheetId="4">#REF!</definedName>
    <definedName name="TextRefCopy68" localSheetId="7">#REF!</definedName>
    <definedName name="TextRefCopy68" localSheetId="9">#REF!</definedName>
    <definedName name="TextRefCopy68">#REF!</definedName>
    <definedName name="TextRefCopy69" localSheetId="6">#REF!</definedName>
    <definedName name="TextRefCopy69" localSheetId="8">#REF!</definedName>
    <definedName name="TextRefCopy69" localSheetId="15">#REF!</definedName>
    <definedName name="TextRefCopy69" localSheetId="5">#REF!</definedName>
    <definedName name="TextRefCopy69" localSheetId="13">#REF!</definedName>
    <definedName name="TextRefCopy69" localSheetId="12">#REF!</definedName>
    <definedName name="TextRefCopy69" localSheetId="11">#REF!</definedName>
    <definedName name="TextRefCopy69" localSheetId="10">#REF!</definedName>
    <definedName name="TextRefCopy69" localSheetId="14">#REF!</definedName>
    <definedName name="TextRefCopy69" localSheetId="4">#REF!</definedName>
    <definedName name="TextRefCopy69" localSheetId="7">#REF!</definedName>
    <definedName name="TextRefCopy69" localSheetId="9">#REF!</definedName>
    <definedName name="TextRefCopy69">#REF!</definedName>
    <definedName name="TextRefCopy7" localSheetId="6">'[97]FA Movement '!#REF!</definedName>
    <definedName name="TextRefCopy7" localSheetId="8">'[97]FA Movement '!#REF!</definedName>
    <definedName name="TextRefCopy7" localSheetId="15">'[97]FA Movement '!#REF!</definedName>
    <definedName name="TextRefCopy7" localSheetId="5">'[97]FA Movement '!#REF!</definedName>
    <definedName name="TextRefCopy7" localSheetId="13">'[97]FA Movement '!#REF!</definedName>
    <definedName name="TextRefCopy7" localSheetId="12">'[97]FA Movement '!#REF!</definedName>
    <definedName name="TextRefCopy7" localSheetId="11">'[97]FA Movement '!#REF!</definedName>
    <definedName name="TextRefCopy7" localSheetId="10">'[97]FA Movement '!#REF!</definedName>
    <definedName name="TextRefCopy7" localSheetId="14">'[97]FA Movement '!#REF!</definedName>
    <definedName name="TextRefCopy7" localSheetId="4">'[97]FA Movement '!#REF!</definedName>
    <definedName name="TextRefCopy7" localSheetId="7">'[97]FA Movement '!#REF!</definedName>
    <definedName name="TextRefCopy7" localSheetId="9">'[97]FA Movement '!#REF!</definedName>
    <definedName name="TextRefCopy7">'[97]FA Movement '!#REF!</definedName>
    <definedName name="TextRefCopy70" localSheetId="6">#REF!</definedName>
    <definedName name="TextRefCopy70" localSheetId="8">#REF!</definedName>
    <definedName name="TextRefCopy70" localSheetId="15">#REF!</definedName>
    <definedName name="TextRefCopy70" localSheetId="5">#REF!</definedName>
    <definedName name="TextRefCopy70" localSheetId="13">#REF!</definedName>
    <definedName name="TextRefCopy70" localSheetId="12">#REF!</definedName>
    <definedName name="TextRefCopy70" localSheetId="11">#REF!</definedName>
    <definedName name="TextRefCopy70" localSheetId="10">#REF!</definedName>
    <definedName name="TextRefCopy70" localSheetId="14">#REF!</definedName>
    <definedName name="TextRefCopy70" localSheetId="4">#REF!</definedName>
    <definedName name="TextRefCopy70" localSheetId="7">#REF!</definedName>
    <definedName name="TextRefCopy70" localSheetId="9">#REF!</definedName>
    <definedName name="TextRefCopy70">#REF!</definedName>
    <definedName name="TextRefCopy71" localSheetId="6">#REF!</definedName>
    <definedName name="TextRefCopy71" localSheetId="8">#REF!</definedName>
    <definedName name="TextRefCopy71" localSheetId="15">#REF!</definedName>
    <definedName name="TextRefCopy71" localSheetId="5">#REF!</definedName>
    <definedName name="TextRefCopy71" localSheetId="13">#REF!</definedName>
    <definedName name="TextRefCopy71" localSheetId="12">#REF!</definedName>
    <definedName name="TextRefCopy71" localSheetId="11">#REF!</definedName>
    <definedName name="TextRefCopy71" localSheetId="10">#REF!</definedName>
    <definedName name="TextRefCopy71" localSheetId="14">#REF!</definedName>
    <definedName name="TextRefCopy71" localSheetId="4">#REF!</definedName>
    <definedName name="TextRefCopy71" localSheetId="7">#REF!</definedName>
    <definedName name="TextRefCopy71" localSheetId="9">#REF!</definedName>
    <definedName name="TextRefCopy71">#REF!</definedName>
    <definedName name="TextRefCopy72" localSheetId="6">[103]Additions!#REF!</definedName>
    <definedName name="TextRefCopy72" localSheetId="8">[103]Additions!#REF!</definedName>
    <definedName name="TextRefCopy72" localSheetId="15">[103]Additions!#REF!</definedName>
    <definedName name="TextRefCopy72" localSheetId="5">[103]Additions!#REF!</definedName>
    <definedName name="TextRefCopy72" localSheetId="13">[103]Additions!#REF!</definedName>
    <definedName name="TextRefCopy72" localSheetId="12">[103]Additions!#REF!</definedName>
    <definedName name="TextRefCopy72" localSheetId="11">[103]Additions!#REF!</definedName>
    <definedName name="TextRefCopy72" localSheetId="10">[103]Additions!#REF!</definedName>
    <definedName name="TextRefCopy72" localSheetId="14">[103]Additions!#REF!</definedName>
    <definedName name="TextRefCopy72" localSheetId="4">[103]Additions!#REF!</definedName>
    <definedName name="TextRefCopy72" localSheetId="7">[103]Additions!#REF!</definedName>
    <definedName name="TextRefCopy72" localSheetId="9">[103]Additions!#REF!</definedName>
    <definedName name="TextRefCopy72">[103]Additions!#REF!</definedName>
    <definedName name="TextRefCopy74" localSheetId="6">[99]breakdown!#REF!</definedName>
    <definedName name="TextRefCopy74" localSheetId="5">[99]breakdown!#REF!</definedName>
    <definedName name="TextRefCopy74" localSheetId="4">[99]breakdown!#REF!</definedName>
    <definedName name="TextRefCopy74" localSheetId="7">[99]breakdown!#REF!</definedName>
    <definedName name="TextRefCopy74">[99]breakdown!#REF!</definedName>
    <definedName name="TextRefCopy75" localSheetId="6">#REF!</definedName>
    <definedName name="TextRefCopy75" localSheetId="8">#REF!</definedName>
    <definedName name="TextRefCopy75" localSheetId="15">#REF!</definedName>
    <definedName name="TextRefCopy75" localSheetId="5">#REF!</definedName>
    <definedName name="TextRefCopy75" localSheetId="13">#REF!</definedName>
    <definedName name="TextRefCopy75" localSheetId="12">#REF!</definedName>
    <definedName name="TextRefCopy75" localSheetId="11">#REF!</definedName>
    <definedName name="TextRefCopy75" localSheetId="10">#REF!</definedName>
    <definedName name="TextRefCopy75" localSheetId="14">#REF!</definedName>
    <definedName name="TextRefCopy75" localSheetId="4">#REF!</definedName>
    <definedName name="TextRefCopy75" localSheetId="7">#REF!</definedName>
    <definedName name="TextRefCopy75" localSheetId="9">#REF!</definedName>
    <definedName name="TextRefCopy75">#REF!</definedName>
    <definedName name="TextRefCopy76" localSheetId="6">#REF!</definedName>
    <definedName name="TextRefCopy76" localSheetId="8">#REF!</definedName>
    <definedName name="TextRefCopy76" localSheetId="15">#REF!</definedName>
    <definedName name="TextRefCopy76" localSheetId="5">#REF!</definedName>
    <definedName name="TextRefCopy76" localSheetId="13">#REF!</definedName>
    <definedName name="TextRefCopy76" localSheetId="12">#REF!</definedName>
    <definedName name="TextRefCopy76" localSheetId="11">#REF!</definedName>
    <definedName name="TextRefCopy76" localSheetId="10">#REF!</definedName>
    <definedName name="TextRefCopy76" localSheetId="14">#REF!</definedName>
    <definedName name="TextRefCopy76" localSheetId="4">#REF!</definedName>
    <definedName name="TextRefCopy76" localSheetId="7">#REF!</definedName>
    <definedName name="TextRefCopy76" localSheetId="9">#REF!</definedName>
    <definedName name="TextRefCopy76">#REF!</definedName>
    <definedName name="TextRefCopy77" localSheetId="6">#REF!</definedName>
    <definedName name="TextRefCopy77" localSheetId="8">#REF!</definedName>
    <definedName name="TextRefCopy77" localSheetId="15">#REF!</definedName>
    <definedName name="TextRefCopy77" localSheetId="5">#REF!</definedName>
    <definedName name="TextRefCopy77" localSheetId="13">#REF!</definedName>
    <definedName name="TextRefCopy77" localSheetId="12">#REF!</definedName>
    <definedName name="TextRefCopy77" localSheetId="11">#REF!</definedName>
    <definedName name="TextRefCopy77" localSheetId="10">#REF!</definedName>
    <definedName name="TextRefCopy77" localSheetId="14">#REF!</definedName>
    <definedName name="TextRefCopy77" localSheetId="4">#REF!</definedName>
    <definedName name="TextRefCopy77" localSheetId="7">#REF!</definedName>
    <definedName name="TextRefCopy77" localSheetId="9">#REF!</definedName>
    <definedName name="TextRefCopy77">#REF!</definedName>
    <definedName name="TextRefCopy78" localSheetId="6">#REF!</definedName>
    <definedName name="TextRefCopy78" localSheetId="8">#REF!</definedName>
    <definedName name="TextRefCopy78" localSheetId="15">#REF!</definedName>
    <definedName name="TextRefCopy78" localSheetId="5">#REF!</definedName>
    <definedName name="TextRefCopy78" localSheetId="13">#REF!</definedName>
    <definedName name="TextRefCopy78" localSheetId="12">#REF!</definedName>
    <definedName name="TextRefCopy78" localSheetId="11">#REF!</definedName>
    <definedName name="TextRefCopy78" localSheetId="10">#REF!</definedName>
    <definedName name="TextRefCopy78" localSheetId="14">#REF!</definedName>
    <definedName name="TextRefCopy78" localSheetId="4">#REF!</definedName>
    <definedName name="TextRefCopy78" localSheetId="7">#REF!</definedName>
    <definedName name="TextRefCopy78" localSheetId="9">#REF!</definedName>
    <definedName name="TextRefCopy78">#REF!</definedName>
    <definedName name="TextRefCopy79" localSheetId="6">#REF!</definedName>
    <definedName name="TextRefCopy79" localSheetId="8">#REF!</definedName>
    <definedName name="TextRefCopy79" localSheetId="15">#REF!</definedName>
    <definedName name="TextRefCopy79" localSheetId="5">#REF!</definedName>
    <definedName name="TextRefCopy79" localSheetId="13">#REF!</definedName>
    <definedName name="TextRefCopy79" localSheetId="12">#REF!</definedName>
    <definedName name="TextRefCopy79" localSheetId="11">#REF!</definedName>
    <definedName name="TextRefCopy79" localSheetId="10">#REF!</definedName>
    <definedName name="TextRefCopy79" localSheetId="14">#REF!</definedName>
    <definedName name="TextRefCopy79" localSheetId="4">#REF!</definedName>
    <definedName name="TextRefCopy79" localSheetId="7">#REF!</definedName>
    <definedName name="TextRefCopy79" localSheetId="9">#REF!</definedName>
    <definedName name="TextRefCopy79">#REF!</definedName>
    <definedName name="TextRefCopy8" localSheetId="6">'[97]FA Movement '!#REF!</definedName>
    <definedName name="TextRefCopy8" localSheetId="8">'[97]FA Movement '!#REF!</definedName>
    <definedName name="TextRefCopy8" localSheetId="15">'[97]FA Movement '!#REF!</definedName>
    <definedName name="TextRefCopy8" localSheetId="5">'[97]FA Movement '!#REF!</definedName>
    <definedName name="TextRefCopy8" localSheetId="13">'[97]FA Movement '!#REF!</definedName>
    <definedName name="TextRefCopy8" localSheetId="12">'[97]FA Movement '!#REF!</definedName>
    <definedName name="TextRefCopy8" localSheetId="11">'[97]FA Movement '!#REF!</definedName>
    <definedName name="TextRefCopy8" localSheetId="10">'[97]FA Movement '!#REF!</definedName>
    <definedName name="TextRefCopy8" localSheetId="14">'[97]FA Movement '!#REF!</definedName>
    <definedName name="TextRefCopy8" localSheetId="4">'[97]FA Movement '!#REF!</definedName>
    <definedName name="TextRefCopy8" localSheetId="7">'[97]FA Movement '!#REF!</definedName>
    <definedName name="TextRefCopy8" localSheetId="9">'[97]FA Movement '!#REF!</definedName>
    <definedName name="TextRefCopy8">'[97]FA Movement '!#REF!</definedName>
    <definedName name="TextRefCopy80">[104]Datasheet!$G$16</definedName>
    <definedName name="TextRefCopy81" localSheetId="6">#REF!</definedName>
    <definedName name="TextRefCopy81" localSheetId="8">#REF!</definedName>
    <definedName name="TextRefCopy81" localSheetId="15">#REF!</definedName>
    <definedName name="TextRefCopy81" localSheetId="5">#REF!</definedName>
    <definedName name="TextRefCopy81" localSheetId="13">#REF!</definedName>
    <definedName name="TextRefCopy81" localSheetId="12">#REF!</definedName>
    <definedName name="TextRefCopy81" localSheetId="11">#REF!</definedName>
    <definedName name="TextRefCopy81" localSheetId="10">#REF!</definedName>
    <definedName name="TextRefCopy81" localSheetId="14">#REF!</definedName>
    <definedName name="TextRefCopy81" localSheetId="4">#REF!</definedName>
    <definedName name="TextRefCopy81" localSheetId="7">#REF!</definedName>
    <definedName name="TextRefCopy81" localSheetId="9">#REF!</definedName>
    <definedName name="TextRefCopy81">#REF!</definedName>
    <definedName name="TextRefCopy82" localSheetId="6">#REF!</definedName>
    <definedName name="TextRefCopy82" localSheetId="8">#REF!</definedName>
    <definedName name="TextRefCopy82" localSheetId="15">#REF!</definedName>
    <definedName name="TextRefCopy82" localSheetId="5">#REF!</definedName>
    <definedName name="TextRefCopy82" localSheetId="13">#REF!</definedName>
    <definedName name="TextRefCopy82" localSheetId="12">#REF!</definedName>
    <definedName name="TextRefCopy82" localSheetId="11">#REF!</definedName>
    <definedName name="TextRefCopy82" localSheetId="10">#REF!</definedName>
    <definedName name="TextRefCopy82" localSheetId="14">#REF!</definedName>
    <definedName name="TextRefCopy82" localSheetId="4">#REF!</definedName>
    <definedName name="TextRefCopy82" localSheetId="7">#REF!</definedName>
    <definedName name="TextRefCopy82" localSheetId="9">#REF!</definedName>
    <definedName name="TextRefCopy82">#REF!</definedName>
    <definedName name="TextRefCopy83" localSheetId="6">#REF!</definedName>
    <definedName name="TextRefCopy83" localSheetId="8">#REF!</definedName>
    <definedName name="TextRefCopy83" localSheetId="15">#REF!</definedName>
    <definedName name="TextRefCopy83" localSheetId="5">#REF!</definedName>
    <definedName name="TextRefCopy83" localSheetId="13">#REF!</definedName>
    <definedName name="TextRefCopy83" localSheetId="12">#REF!</definedName>
    <definedName name="TextRefCopy83" localSheetId="11">#REF!</definedName>
    <definedName name="TextRefCopy83" localSheetId="10">#REF!</definedName>
    <definedName name="TextRefCopy83" localSheetId="14">#REF!</definedName>
    <definedName name="TextRefCopy83" localSheetId="4">#REF!</definedName>
    <definedName name="TextRefCopy83" localSheetId="7">#REF!</definedName>
    <definedName name="TextRefCopy83" localSheetId="9">#REF!</definedName>
    <definedName name="TextRefCopy83">#REF!</definedName>
    <definedName name="TextRefCopy84" localSheetId="6">#REF!</definedName>
    <definedName name="TextRefCopy84" localSheetId="8">#REF!</definedName>
    <definedName name="TextRefCopy84" localSheetId="15">#REF!</definedName>
    <definedName name="TextRefCopy84" localSheetId="5">#REF!</definedName>
    <definedName name="TextRefCopy84" localSheetId="13">#REF!</definedName>
    <definedName name="TextRefCopy84" localSheetId="12">#REF!</definedName>
    <definedName name="TextRefCopy84" localSheetId="11">#REF!</definedName>
    <definedName name="TextRefCopy84" localSheetId="10">#REF!</definedName>
    <definedName name="TextRefCopy84" localSheetId="14">#REF!</definedName>
    <definedName name="TextRefCopy84" localSheetId="4">#REF!</definedName>
    <definedName name="TextRefCopy84" localSheetId="7">#REF!</definedName>
    <definedName name="TextRefCopy84" localSheetId="9">#REF!</definedName>
    <definedName name="TextRefCopy84">#REF!</definedName>
    <definedName name="TextRefCopy85" localSheetId="6">#REF!</definedName>
    <definedName name="TextRefCopy85" localSheetId="8">#REF!</definedName>
    <definedName name="TextRefCopy85" localSheetId="15">#REF!</definedName>
    <definedName name="TextRefCopy85" localSheetId="5">#REF!</definedName>
    <definedName name="TextRefCopy85" localSheetId="13">#REF!</definedName>
    <definedName name="TextRefCopy85" localSheetId="12">#REF!</definedName>
    <definedName name="TextRefCopy85" localSheetId="11">#REF!</definedName>
    <definedName name="TextRefCopy85" localSheetId="10">#REF!</definedName>
    <definedName name="TextRefCopy85" localSheetId="14">#REF!</definedName>
    <definedName name="TextRefCopy85" localSheetId="4">#REF!</definedName>
    <definedName name="TextRefCopy85" localSheetId="7">#REF!</definedName>
    <definedName name="TextRefCopy85" localSheetId="9">#REF!</definedName>
    <definedName name="TextRefCopy85">#REF!</definedName>
    <definedName name="TextRefCopy86" localSheetId="6">#REF!</definedName>
    <definedName name="TextRefCopy86" localSheetId="8">#REF!</definedName>
    <definedName name="TextRefCopy86" localSheetId="15">#REF!</definedName>
    <definedName name="TextRefCopy86" localSheetId="5">#REF!</definedName>
    <definedName name="TextRefCopy86" localSheetId="13">#REF!</definedName>
    <definedName name="TextRefCopy86" localSheetId="12">#REF!</definedName>
    <definedName name="TextRefCopy86" localSheetId="11">#REF!</definedName>
    <definedName name="TextRefCopy86" localSheetId="10">#REF!</definedName>
    <definedName name="TextRefCopy86" localSheetId="14">#REF!</definedName>
    <definedName name="TextRefCopy86" localSheetId="4">#REF!</definedName>
    <definedName name="TextRefCopy86" localSheetId="7">#REF!</definedName>
    <definedName name="TextRefCopy86" localSheetId="9">#REF!</definedName>
    <definedName name="TextRefCopy86">#REF!</definedName>
    <definedName name="TextRefCopy87" localSheetId="6">#REF!</definedName>
    <definedName name="TextRefCopy87" localSheetId="8">#REF!</definedName>
    <definedName name="TextRefCopy87" localSheetId="15">#REF!</definedName>
    <definedName name="TextRefCopy87" localSheetId="5">#REF!</definedName>
    <definedName name="TextRefCopy87" localSheetId="13">#REF!</definedName>
    <definedName name="TextRefCopy87" localSheetId="12">#REF!</definedName>
    <definedName name="TextRefCopy87" localSheetId="11">#REF!</definedName>
    <definedName name="TextRefCopy87" localSheetId="10">#REF!</definedName>
    <definedName name="TextRefCopy87" localSheetId="14">#REF!</definedName>
    <definedName name="TextRefCopy87" localSheetId="4">#REF!</definedName>
    <definedName name="TextRefCopy87" localSheetId="7">#REF!</definedName>
    <definedName name="TextRefCopy87" localSheetId="9">#REF!</definedName>
    <definedName name="TextRefCopy87">#REF!</definedName>
    <definedName name="TextRefCopy88" localSheetId="6">#REF!</definedName>
    <definedName name="TextRefCopy88" localSheetId="8">#REF!</definedName>
    <definedName name="TextRefCopy88" localSheetId="15">#REF!</definedName>
    <definedName name="TextRefCopy88" localSheetId="5">#REF!</definedName>
    <definedName name="TextRefCopy88" localSheetId="13">#REF!</definedName>
    <definedName name="TextRefCopy88" localSheetId="12">#REF!</definedName>
    <definedName name="TextRefCopy88" localSheetId="11">#REF!</definedName>
    <definedName name="TextRefCopy88" localSheetId="10">#REF!</definedName>
    <definedName name="TextRefCopy88" localSheetId="14">#REF!</definedName>
    <definedName name="TextRefCopy88" localSheetId="4">#REF!</definedName>
    <definedName name="TextRefCopy88" localSheetId="7">#REF!</definedName>
    <definedName name="TextRefCopy88" localSheetId="9">#REF!</definedName>
    <definedName name="TextRefCopy88">#REF!</definedName>
    <definedName name="TextRefCopy89" localSheetId="6">'[99]FA depreciation'!#REF!</definedName>
    <definedName name="TextRefCopy89" localSheetId="8">'[99]FA depreciation'!#REF!</definedName>
    <definedName name="TextRefCopy89" localSheetId="15">'[99]FA depreciation'!#REF!</definedName>
    <definedName name="TextRefCopy89" localSheetId="5">'[99]FA depreciation'!#REF!</definedName>
    <definedName name="TextRefCopy89" localSheetId="13">'[99]FA depreciation'!#REF!</definedName>
    <definedName name="TextRefCopy89" localSheetId="12">'[99]FA depreciation'!#REF!</definedName>
    <definedName name="TextRefCopy89" localSheetId="11">'[99]FA depreciation'!#REF!</definedName>
    <definedName name="TextRefCopy89" localSheetId="10">'[99]FA depreciation'!#REF!</definedName>
    <definedName name="TextRefCopy89" localSheetId="14">'[99]FA depreciation'!#REF!</definedName>
    <definedName name="TextRefCopy89" localSheetId="4">'[99]FA depreciation'!#REF!</definedName>
    <definedName name="TextRefCopy89" localSheetId="7">'[99]FA depreciation'!#REF!</definedName>
    <definedName name="TextRefCopy89" localSheetId="9">'[99]FA depreciation'!#REF!</definedName>
    <definedName name="TextRefCopy89">'[99]FA depreciation'!#REF!</definedName>
    <definedName name="TextRefCopy9" localSheetId="6">#REF!</definedName>
    <definedName name="TextRefCopy9" localSheetId="8">#REF!</definedName>
    <definedName name="TextRefCopy9" localSheetId="15">#REF!</definedName>
    <definedName name="TextRefCopy9" localSheetId="5">#REF!</definedName>
    <definedName name="TextRefCopy9" localSheetId="13">#REF!</definedName>
    <definedName name="TextRefCopy9" localSheetId="12">#REF!</definedName>
    <definedName name="TextRefCopy9" localSheetId="11">#REF!</definedName>
    <definedName name="TextRefCopy9" localSheetId="10">#REF!</definedName>
    <definedName name="TextRefCopy9" localSheetId="14">#REF!</definedName>
    <definedName name="TextRefCopy9" localSheetId="4">#REF!</definedName>
    <definedName name="TextRefCopy9" localSheetId="7">#REF!</definedName>
    <definedName name="TextRefCopy9" localSheetId="9">#REF!</definedName>
    <definedName name="TextRefCopy9">#REF!</definedName>
    <definedName name="TextRefCopy90" localSheetId="6">#REF!</definedName>
    <definedName name="TextRefCopy90" localSheetId="8">#REF!</definedName>
    <definedName name="TextRefCopy90" localSheetId="15">#REF!</definedName>
    <definedName name="TextRefCopy90" localSheetId="5">#REF!</definedName>
    <definedName name="TextRefCopy90" localSheetId="13">#REF!</definedName>
    <definedName name="TextRefCopy90" localSheetId="12">#REF!</definedName>
    <definedName name="TextRefCopy90" localSheetId="11">#REF!</definedName>
    <definedName name="TextRefCopy90" localSheetId="10">#REF!</definedName>
    <definedName name="TextRefCopy90" localSheetId="14">#REF!</definedName>
    <definedName name="TextRefCopy90" localSheetId="4">#REF!</definedName>
    <definedName name="TextRefCopy90" localSheetId="7">#REF!</definedName>
    <definedName name="TextRefCopy90" localSheetId="9">#REF!</definedName>
    <definedName name="TextRefCopy90">#REF!</definedName>
    <definedName name="TextRefCopy91" localSheetId="6">'[98]depreciation testing'!#REF!</definedName>
    <definedName name="TextRefCopy91" localSheetId="8">'[98]depreciation testing'!#REF!</definedName>
    <definedName name="TextRefCopy91" localSheetId="15">'[98]depreciation testing'!#REF!</definedName>
    <definedName name="TextRefCopy91" localSheetId="5">'[98]depreciation testing'!#REF!</definedName>
    <definedName name="TextRefCopy91" localSheetId="13">'[98]depreciation testing'!#REF!</definedName>
    <definedName name="TextRefCopy91" localSheetId="12">'[98]depreciation testing'!#REF!</definedName>
    <definedName name="TextRefCopy91" localSheetId="11">'[98]depreciation testing'!#REF!</definedName>
    <definedName name="TextRefCopy91" localSheetId="10">'[98]depreciation testing'!#REF!</definedName>
    <definedName name="TextRefCopy91" localSheetId="14">'[98]depreciation testing'!#REF!</definedName>
    <definedName name="TextRefCopy91" localSheetId="4">'[98]depreciation testing'!#REF!</definedName>
    <definedName name="TextRefCopy91" localSheetId="7">'[98]depreciation testing'!#REF!</definedName>
    <definedName name="TextRefCopy91" localSheetId="9">'[98]depreciation testing'!#REF!</definedName>
    <definedName name="TextRefCopy91">'[98]depreciation testing'!#REF!</definedName>
    <definedName name="TextRefCopy92" localSheetId="6">'[98]depreciation testing'!#REF!</definedName>
    <definedName name="TextRefCopy92" localSheetId="5">'[98]depreciation testing'!#REF!</definedName>
    <definedName name="TextRefCopy92" localSheetId="4">'[98]depreciation testing'!#REF!</definedName>
    <definedName name="TextRefCopy92" localSheetId="7">'[98]depreciation testing'!#REF!</definedName>
    <definedName name="TextRefCopy92">'[98]depreciation testing'!#REF!</definedName>
    <definedName name="TextRefCopy93" localSheetId="6">'[98]depreciation testing'!#REF!</definedName>
    <definedName name="TextRefCopy93" localSheetId="5">'[98]depreciation testing'!#REF!</definedName>
    <definedName name="TextRefCopy93" localSheetId="4">'[98]depreciation testing'!#REF!</definedName>
    <definedName name="TextRefCopy93" localSheetId="7">'[98]depreciation testing'!#REF!</definedName>
    <definedName name="TextRefCopy93">'[98]depreciation testing'!#REF!</definedName>
    <definedName name="TextRefCopy94">[105]Additions_Disposals!$A$12</definedName>
    <definedName name="TextRefCopy95" localSheetId="6">'[106]depreciation testing'!#REF!</definedName>
    <definedName name="TextRefCopy95" localSheetId="5">'[106]depreciation testing'!#REF!</definedName>
    <definedName name="TextRefCopy95" localSheetId="4">'[106]depreciation testing'!#REF!</definedName>
    <definedName name="TextRefCopy95" localSheetId="7">'[106]depreciation testing'!#REF!</definedName>
    <definedName name="TextRefCopy95">'[106]depreciation testing'!#REF!</definedName>
    <definedName name="TextRefCopy96">'[107]% threshhold(salary)'!$C$6</definedName>
    <definedName name="TextRefCopy97" localSheetId="6">'[97]depreciation testing'!#REF!</definedName>
    <definedName name="TextRefCopy97" localSheetId="8">'[97]depreciation testing'!#REF!</definedName>
    <definedName name="TextRefCopy97" localSheetId="15">'[97]depreciation testing'!#REF!</definedName>
    <definedName name="TextRefCopy97" localSheetId="5">'[97]depreciation testing'!#REF!</definedName>
    <definedName name="TextRefCopy97" localSheetId="13">'[97]depreciation testing'!#REF!</definedName>
    <definedName name="TextRefCopy97" localSheetId="12">'[97]depreciation testing'!#REF!</definedName>
    <definedName name="TextRefCopy97" localSheetId="11">'[97]depreciation testing'!#REF!</definedName>
    <definedName name="TextRefCopy97" localSheetId="10">'[97]depreciation testing'!#REF!</definedName>
    <definedName name="TextRefCopy97" localSheetId="14">'[97]depreciation testing'!#REF!</definedName>
    <definedName name="TextRefCopy97" localSheetId="4">'[97]depreciation testing'!#REF!</definedName>
    <definedName name="TextRefCopy97" localSheetId="7">'[97]depreciation testing'!#REF!</definedName>
    <definedName name="TextRefCopy97" localSheetId="9">'[97]depreciation testing'!#REF!</definedName>
    <definedName name="TextRefCopy97">'[97]depreciation testing'!#REF!</definedName>
    <definedName name="TextRefCopy98" localSheetId="6">#REF!</definedName>
    <definedName name="TextRefCopy98" localSheetId="8">#REF!</definedName>
    <definedName name="TextRefCopy98" localSheetId="15">#REF!</definedName>
    <definedName name="TextRefCopy98" localSheetId="5">#REF!</definedName>
    <definedName name="TextRefCopy98" localSheetId="13">#REF!</definedName>
    <definedName name="TextRefCopy98" localSheetId="12">#REF!</definedName>
    <definedName name="TextRefCopy98" localSheetId="11">#REF!</definedName>
    <definedName name="TextRefCopy98" localSheetId="10">#REF!</definedName>
    <definedName name="TextRefCopy98" localSheetId="14">#REF!</definedName>
    <definedName name="TextRefCopy98" localSheetId="4">#REF!</definedName>
    <definedName name="TextRefCopy98" localSheetId="7">#REF!</definedName>
    <definedName name="TextRefCopy98" localSheetId="9">#REF!</definedName>
    <definedName name="TextRefCopy98">#REF!</definedName>
    <definedName name="TextRefCopy99" localSheetId="6">'[97]FA Movement '!#REF!</definedName>
    <definedName name="TextRefCopy99" localSheetId="8">'[97]FA Movement '!#REF!</definedName>
    <definedName name="TextRefCopy99" localSheetId="15">'[97]FA Movement '!#REF!</definedName>
    <definedName name="TextRefCopy99" localSheetId="5">'[97]FA Movement '!#REF!</definedName>
    <definedName name="TextRefCopy99" localSheetId="13">'[97]FA Movement '!#REF!</definedName>
    <definedName name="TextRefCopy99" localSheetId="12">'[97]FA Movement '!#REF!</definedName>
    <definedName name="TextRefCopy99" localSheetId="11">'[97]FA Movement '!#REF!</definedName>
    <definedName name="TextRefCopy99" localSheetId="10">'[97]FA Movement '!#REF!</definedName>
    <definedName name="TextRefCopy99" localSheetId="14">'[97]FA Movement '!#REF!</definedName>
    <definedName name="TextRefCopy99" localSheetId="4">'[97]FA Movement '!#REF!</definedName>
    <definedName name="TextRefCopy99" localSheetId="7">'[97]FA Movement '!#REF!</definedName>
    <definedName name="TextRefCopy99" localSheetId="9">'[97]FA Movement '!#REF!</definedName>
    <definedName name="TextRefCopy99">'[97]FA Movement '!#REF!</definedName>
    <definedName name="TextRefCopyRangeCount" hidden="1">1</definedName>
    <definedName name="Threshold" localSheetId="6">#REF!</definedName>
    <definedName name="Threshold" localSheetId="8">#REF!</definedName>
    <definedName name="Threshold" localSheetId="15">#REF!</definedName>
    <definedName name="Threshold" localSheetId="5">#REF!</definedName>
    <definedName name="Threshold" localSheetId="13">#REF!</definedName>
    <definedName name="Threshold" localSheetId="12">#REF!</definedName>
    <definedName name="Threshold" localSheetId="11">#REF!</definedName>
    <definedName name="Threshold" localSheetId="10">#REF!</definedName>
    <definedName name="Threshold" localSheetId="14">#REF!</definedName>
    <definedName name="Threshold" localSheetId="4">#REF!</definedName>
    <definedName name="Threshold" localSheetId="7">#REF!</definedName>
    <definedName name="Threshold" localSheetId="9">#REF!</definedName>
    <definedName name="Threshold">#REF!</definedName>
    <definedName name="tid">[36]Tabeller!$E$17</definedName>
    <definedName name="TONMILL">'[4]CamKum Prod'!$H$21</definedName>
    <definedName name="TONMIN">'[4]CamKum Prod'!$H$15</definedName>
    <definedName name="Top_Stratum_Number" localSheetId="6">#REF!</definedName>
    <definedName name="Top_Stratum_Number" localSheetId="8">#REF!</definedName>
    <definedName name="Top_Stratum_Number" localSheetId="15">#REF!</definedName>
    <definedName name="Top_Stratum_Number" localSheetId="5">#REF!</definedName>
    <definedName name="Top_Stratum_Number" localSheetId="13">#REF!</definedName>
    <definedName name="Top_Stratum_Number" localSheetId="12">#REF!</definedName>
    <definedName name="Top_Stratum_Number" localSheetId="11">#REF!</definedName>
    <definedName name="Top_Stratum_Number" localSheetId="10">#REF!</definedName>
    <definedName name="Top_Stratum_Number" localSheetId="14">#REF!</definedName>
    <definedName name="Top_Stratum_Number" localSheetId="4">#REF!</definedName>
    <definedName name="Top_Stratum_Number" localSheetId="7">#REF!</definedName>
    <definedName name="Top_Stratum_Number" localSheetId="9">#REF!</definedName>
    <definedName name="Top_Stratum_Number">#REF!</definedName>
    <definedName name="Top_Stratum_Value" localSheetId="6">#REF!</definedName>
    <definedName name="Top_Stratum_Value" localSheetId="8">#REF!</definedName>
    <definedName name="Top_Stratum_Value" localSheetId="15">#REF!</definedName>
    <definedName name="Top_Stratum_Value" localSheetId="5">#REF!</definedName>
    <definedName name="Top_Stratum_Value" localSheetId="13">#REF!</definedName>
    <definedName name="Top_Stratum_Value" localSheetId="12">#REF!</definedName>
    <definedName name="Top_Stratum_Value" localSheetId="11">#REF!</definedName>
    <definedName name="Top_Stratum_Value" localSheetId="10">#REF!</definedName>
    <definedName name="Top_Stratum_Value" localSheetId="14">#REF!</definedName>
    <definedName name="Top_Stratum_Value" localSheetId="4">#REF!</definedName>
    <definedName name="Top_Stratum_Value" localSheetId="7">#REF!</definedName>
    <definedName name="Top_Stratum_Value" localSheetId="9">#REF!</definedName>
    <definedName name="Top_Stratum_Value">#REF!</definedName>
    <definedName name="Total" localSheetId="6">#REF!</definedName>
    <definedName name="Total" localSheetId="8">#REF!</definedName>
    <definedName name="Total" localSheetId="15">#REF!</definedName>
    <definedName name="Total" localSheetId="5">#REF!</definedName>
    <definedName name="Total" localSheetId="13">#REF!</definedName>
    <definedName name="Total" localSheetId="12">#REF!</definedName>
    <definedName name="Total" localSheetId="11">#REF!</definedName>
    <definedName name="Total" localSheetId="10">#REF!</definedName>
    <definedName name="Total" localSheetId="14">#REF!</definedName>
    <definedName name="Total" localSheetId="4">#REF!</definedName>
    <definedName name="Total" localSheetId="7">#REF!</definedName>
    <definedName name="Total" localSheetId="9">#REF!</definedName>
    <definedName name="Total">#REF!</definedName>
    <definedName name="total_1" localSheetId="6">'[91]A 100'!#REF!</definedName>
    <definedName name="total_1" localSheetId="8">'[91]A 100'!#REF!</definedName>
    <definedName name="total_1" localSheetId="15">'[91]A 100'!#REF!</definedName>
    <definedName name="total_1" localSheetId="5">'[91]A 100'!#REF!</definedName>
    <definedName name="total_1" localSheetId="13">'[91]A 100'!#REF!</definedName>
    <definedName name="total_1" localSheetId="12">'[91]A 100'!#REF!</definedName>
    <definedName name="total_1" localSheetId="11">'[91]A 100'!#REF!</definedName>
    <definedName name="total_1" localSheetId="10">'[91]A 100'!#REF!</definedName>
    <definedName name="total_1" localSheetId="14">'[91]A 100'!#REF!</definedName>
    <definedName name="total_1" localSheetId="4">'[91]A 100'!#REF!</definedName>
    <definedName name="total_1" localSheetId="7">'[91]A 100'!#REF!</definedName>
    <definedName name="total_1" localSheetId="9">'[91]A 100'!#REF!</definedName>
    <definedName name="total_1">'[91]A 100'!#REF!</definedName>
    <definedName name="Total_Name_rang1" localSheetId="6">#REF!</definedName>
    <definedName name="Total_Name_rang1" localSheetId="8">#REF!</definedName>
    <definedName name="Total_Name_rang1" localSheetId="15">#REF!</definedName>
    <definedName name="Total_Name_rang1" localSheetId="5">#REF!</definedName>
    <definedName name="Total_Name_rang1" localSheetId="13">#REF!</definedName>
    <definedName name="Total_Name_rang1" localSheetId="12">#REF!</definedName>
    <definedName name="Total_Name_rang1" localSheetId="11">#REF!</definedName>
    <definedName name="Total_Name_rang1" localSheetId="10">#REF!</definedName>
    <definedName name="Total_Name_rang1" localSheetId="14">#REF!</definedName>
    <definedName name="Total_Name_rang1" localSheetId="4">#REF!</definedName>
    <definedName name="Total_Name_rang1" localSheetId="7">#REF!</definedName>
    <definedName name="Total_Name_rang1" localSheetId="9">#REF!</definedName>
    <definedName name="Total_Name_rang1">#REF!</definedName>
    <definedName name="Total_Name_rang2" localSheetId="6">#REF!</definedName>
    <definedName name="Total_Name_rang2" localSheetId="8">#REF!</definedName>
    <definedName name="Total_Name_rang2" localSheetId="15">#REF!</definedName>
    <definedName name="Total_Name_rang2" localSheetId="5">#REF!</definedName>
    <definedName name="Total_Name_rang2" localSheetId="13">#REF!</definedName>
    <definedName name="Total_Name_rang2" localSheetId="12">#REF!</definedName>
    <definedName name="Total_Name_rang2" localSheetId="11">#REF!</definedName>
    <definedName name="Total_Name_rang2" localSheetId="10">#REF!</definedName>
    <definedName name="Total_Name_rang2" localSheetId="14">#REF!</definedName>
    <definedName name="Total_Name_rang2" localSheetId="4">#REF!</definedName>
    <definedName name="Total_Name_rang2" localSheetId="7">#REF!</definedName>
    <definedName name="Total_Name_rang2" localSheetId="9">#REF!</definedName>
    <definedName name="Total_Name_rang2">#REF!</definedName>
    <definedName name="Total_Number_Selections" localSheetId="6">#REF!</definedName>
    <definedName name="Total_Number_Selections" localSheetId="8">#REF!</definedName>
    <definedName name="Total_Number_Selections" localSheetId="15">#REF!</definedName>
    <definedName name="Total_Number_Selections" localSheetId="5">#REF!</definedName>
    <definedName name="Total_Number_Selections" localSheetId="13">#REF!</definedName>
    <definedName name="Total_Number_Selections" localSheetId="12">#REF!</definedName>
    <definedName name="Total_Number_Selections" localSheetId="11">#REF!</definedName>
    <definedName name="Total_Number_Selections" localSheetId="10">#REF!</definedName>
    <definedName name="Total_Number_Selections" localSheetId="14">#REF!</definedName>
    <definedName name="Total_Number_Selections" localSheetId="4">#REF!</definedName>
    <definedName name="Total_Number_Selections" localSheetId="7">#REF!</definedName>
    <definedName name="Total_Number_Selections" localSheetId="9">#REF!</definedName>
    <definedName name="Total_Number_Selections">#REF!</definedName>
    <definedName name="Total_R" localSheetId="6">#REF!</definedName>
    <definedName name="Total_R" localSheetId="8">#REF!</definedName>
    <definedName name="Total_R" localSheetId="15">#REF!</definedName>
    <definedName name="Total_R" localSheetId="5">#REF!</definedName>
    <definedName name="Total_R" localSheetId="13">#REF!</definedName>
    <definedName name="Total_R" localSheetId="12">#REF!</definedName>
    <definedName name="Total_R" localSheetId="11">#REF!</definedName>
    <definedName name="Total_R" localSheetId="10">#REF!</definedName>
    <definedName name="Total_R" localSheetId="14">#REF!</definedName>
    <definedName name="Total_R" localSheetId="4">#REF!</definedName>
    <definedName name="Total_R" localSheetId="7">#REF!</definedName>
    <definedName name="Total_R" localSheetId="9">#REF!</definedName>
    <definedName name="Total_R">#REF!</definedName>
    <definedName name="Total_rang1" localSheetId="6">#REF!</definedName>
    <definedName name="Total_rang1" localSheetId="8">#REF!</definedName>
    <definedName name="Total_rang1" localSheetId="15">#REF!</definedName>
    <definedName name="Total_rang1" localSheetId="5">#REF!</definedName>
    <definedName name="Total_rang1" localSheetId="13">#REF!</definedName>
    <definedName name="Total_rang1" localSheetId="12">#REF!</definedName>
    <definedName name="Total_rang1" localSheetId="11">#REF!</definedName>
    <definedName name="Total_rang1" localSheetId="10">#REF!</definedName>
    <definedName name="Total_rang1" localSheetId="14">#REF!</definedName>
    <definedName name="Total_rang1" localSheetId="4">#REF!</definedName>
    <definedName name="Total_rang1" localSheetId="7">#REF!</definedName>
    <definedName name="Total_rang1" localSheetId="9">#REF!</definedName>
    <definedName name="Total_rang1">#REF!</definedName>
    <definedName name="Total_rang2" localSheetId="6">#REF!</definedName>
    <definedName name="Total_rang2" localSheetId="8">#REF!</definedName>
    <definedName name="Total_rang2" localSheetId="15">#REF!</definedName>
    <definedName name="Total_rang2" localSheetId="5">#REF!</definedName>
    <definedName name="Total_rang2" localSheetId="13">#REF!</definedName>
    <definedName name="Total_rang2" localSheetId="12">#REF!</definedName>
    <definedName name="Total_rang2" localSheetId="11">#REF!</definedName>
    <definedName name="Total_rang2" localSheetId="10">#REF!</definedName>
    <definedName name="Total_rang2" localSheetId="14">#REF!</definedName>
    <definedName name="Total_rang2" localSheetId="4">#REF!</definedName>
    <definedName name="Total_rang2" localSheetId="7">#REF!</definedName>
    <definedName name="Total_rang2" localSheetId="9">#REF!</definedName>
    <definedName name="Total_rang2">#REF!</definedName>
    <definedName name="Total_Rest_Fact" localSheetId="6">#REF!</definedName>
    <definedName name="Total_Rest_Fact" localSheetId="8">#REF!</definedName>
    <definedName name="Total_Rest_Fact" localSheetId="15">#REF!</definedName>
    <definedName name="Total_Rest_Fact" localSheetId="5">#REF!</definedName>
    <definedName name="Total_Rest_Fact" localSheetId="13">#REF!</definedName>
    <definedName name="Total_Rest_Fact" localSheetId="12">#REF!</definedName>
    <definedName name="Total_Rest_Fact" localSheetId="11">#REF!</definedName>
    <definedName name="Total_Rest_Fact" localSheetId="10">#REF!</definedName>
    <definedName name="Total_Rest_Fact" localSheetId="14">#REF!</definedName>
    <definedName name="Total_Rest_Fact" localSheetId="4">#REF!</definedName>
    <definedName name="Total_Rest_Fact" localSheetId="7">#REF!</definedName>
    <definedName name="Total_Rest_Fact" localSheetId="9">#REF!</definedName>
    <definedName name="Total_Rest_Fact">#REF!</definedName>
    <definedName name="Total_Rest_Fact_R" localSheetId="6">#REF!</definedName>
    <definedName name="Total_Rest_Fact_R" localSheetId="8">#REF!</definedName>
    <definedName name="Total_Rest_Fact_R" localSheetId="15">#REF!</definedName>
    <definedName name="Total_Rest_Fact_R" localSheetId="5">#REF!</definedName>
    <definedName name="Total_Rest_Fact_R" localSheetId="13">#REF!</definedName>
    <definedName name="Total_Rest_Fact_R" localSheetId="12">#REF!</definedName>
    <definedName name="Total_Rest_Fact_R" localSheetId="11">#REF!</definedName>
    <definedName name="Total_Rest_Fact_R" localSheetId="10">#REF!</definedName>
    <definedName name="Total_Rest_Fact_R" localSheetId="14">#REF!</definedName>
    <definedName name="Total_Rest_Fact_R" localSheetId="4">#REF!</definedName>
    <definedName name="Total_Rest_Fact_R" localSheetId="7">#REF!</definedName>
    <definedName name="Total_Rest_Fact_R" localSheetId="9">#REF!</definedName>
    <definedName name="Total_Rest_Fact_R">#REF!</definedName>
    <definedName name="Total_Rest_Fact_rang1" localSheetId="6">#REF!</definedName>
    <definedName name="Total_Rest_Fact_rang1" localSheetId="8">#REF!</definedName>
    <definedName name="Total_Rest_Fact_rang1" localSheetId="15">#REF!</definedName>
    <definedName name="Total_Rest_Fact_rang1" localSheetId="5">#REF!</definedName>
    <definedName name="Total_Rest_Fact_rang1" localSheetId="13">#REF!</definedName>
    <definedName name="Total_Rest_Fact_rang1" localSheetId="12">#REF!</definedName>
    <definedName name="Total_Rest_Fact_rang1" localSheetId="11">#REF!</definedName>
    <definedName name="Total_Rest_Fact_rang1" localSheetId="10">#REF!</definedName>
    <definedName name="Total_Rest_Fact_rang1" localSheetId="14">#REF!</definedName>
    <definedName name="Total_Rest_Fact_rang1" localSheetId="4">#REF!</definedName>
    <definedName name="Total_Rest_Fact_rang1" localSheetId="7">#REF!</definedName>
    <definedName name="Total_Rest_Fact_rang1" localSheetId="9">#REF!</definedName>
    <definedName name="Total_Rest_Fact_rang1">#REF!</definedName>
    <definedName name="Total_Rest_Fact_rang2" localSheetId="6">#REF!</definedName>
    <definedName name="Total_Rest_Fact_rang2" localSheetId="8">#REF!</definedName>
    <definedName name="Total_Rest_Fact_rang2" localSheetId="15">#REF!</definedName>
    <definedName name="Total_Rest_Fact_rang2" localSheetId="5">#REF!</definedName>
    <definedName name="Total_Rest_Fact_rang2" localSheetId="13">#REF!</definedName>
    <definedName name="Total_Rest_Fact_rang2" localSheetId="12">#REF!</definedName>
    <definedName name="Total_Rest_Fact_rang2" localSheetId="11">#REF!</definedName>
    <definedName name="Total_Rest_Fact_rang2" localSheetId="10">#REF!</definedName>
    <definedName name="Total_Rest_Fact_rang2" localSheetId="14">#REF!</definedName>
    <definedName name="Total_Rest_Fact_rang2" localSheetId="4">#REF!</definedName>
    <definedName name="Total_Rest_Fact_rang2" localSheetId="7">#REF!</definedName>
    <definedName name="Total_Rest_Fact_rang2" localSheetId="9">#REF!</definedName>
    <definedName name="Total_Rest_Fact_rang2">#REF!</definedName>
    <definedName name="total1" localSheetId="6">'[108]F100-Trial BS'!#REF!</definedName>
    <definedName name="total1" localSheetId="8">'[108]F100-Trial BS'!#REF!</definedName>
    <definedName name="total1" localSheetId="15">'[108]F100-Trial BS'!#REF!</definedName>
    <definedName name="total1" localSheetId="5">'[108]F100-Trial BS'!#REF!</definedName>
    <definedName name="total1" localSheetId="13">'[108]F100-Trial BS'!#REF!</definedName>
    <definedName name="total1" localSheetId="12">'[108]F100-Trial BS'!#REF!</definedName>
    <definedName name="total1" localSheetId="11">'[108]F100-Trial BS'!#REF!</definedName>
    <definedName name="total1" localSheetId="10">'[108]F100-Trial BS'!#REF!</definedName>
    <definedName name="total1" localSheetId="14">'[108]F100-Trial BS'!#REF!</definedName>
    <definedName name="total1" localSheetId="4">'[108]F100-Trial BS'!#REF!</definedName>
    <definedName name="total1" localSheetId="7">'[108]F100-Trial BS'!#REF!</definedName>
    <definedName name="total1" localSheetId="9">'[108]F100-Trial BS'!#REF!</definedName>
    <definedName name="total1">'[108]F100-Trial BS'!#REF!</definedName>
    <definedName name="total1_0">'[108]F100-Trial BS'!$B$78</definedName>
    <definedName name="total1_00" localSheetId="6">'[91]A 100'!#REF!</definedName>
    <definedName name="total1_00" localSheetId="8">'[91]A 100'!#REF!</definedName>
    <definedName name="total1_00" localSheetId="15">'[91]A 100'!#REF!</definedName>
    <definedName name="total1_00" localSheetId="5">'[91]A 100'!#REF!</definedName>
    <definedName name="total1_00" localSheetId="13">'[91]A 100'!#REF!</definedName>
    <definedName name="total1_00" localSheetId="12">'[91]A 100'!#REF!</definedName>
    <definedName name="total1_00" localSheetId="11">'[91]A 100'!#REF!</definedName>
    <definedName name="total1_00" localSheetId="10">'[91]A 100'!#REF!</definedName>
    <definedName name="total1_00" localSheetId="14">'[91]A 100'!#REF!</definedName>
    <definedName name="total1_00" localSheetId="4">'[91]A 100'!#REF!</definedName>
    <definedName name="total1_00" localSheetId="7">'[91]A 100'!#REF!</definedName>
    <definedName name="total1_00" localSheetId="9">'[91]A 100'!#REF!</definedName>
    <definedName name="total1_00">'[91]A 100'!#REF!</definedName>
    <definedName name="total1_01" localSheetId="6">#REF!</definedName>
    <definedName name="total1_01" localSheetId="8">#REF!</definedName>
    <definedName name="total1_01" localSheetId="15">#REF!</definedName>
    <definedName name="total1_01" localSheetId="5">#REF!</definedName>
    <definedName name="total1_01" localSheetId="13">#REF!</definedName>
    <definedName name="total1_01" localSheetId="12">#REF!</definedName>
    <definedName name="total1_01" localSheetId="11">#REF!</definedName>
    <definedName name="total1_01" localSheetId="10">#REF!</definedName>
    <definedName name="total1_01" localSheetId="14">#REF!</definedName>
    <definedName name="total1_01" localSheetId="4">#REF!</definedName>
    <definedName name="total1_01" localSheetId="7">#REF!</definedName>
    <definedName name="total1_01" localSheetId="9">#REF!</definedName>
    <definedName name="total1_01">#REF!</definedName>
    <definedName name="total2_00" localSheetId="6">'[91]A 100'!#REF!</definedName>
    <definedName name="total2_00" localSheetId="8">'[91]A 100'!#REF!</definedName>
    <definedName name="total2_00" localSheetId="15">'[91]A 100'!#REF!</definedName>
    <definedName name="total2_00" localSheetId="5">'[91]A 100'!#REF!</definedName>
    <definedName name="total2_00" localSheetId="13">'[91]A 100'!#REF!</definedName>
    <definedName name="total2_00" localSheetId="12">'[91]A 100'!#REF!</definedName>
    <definedName name="total2_00" localSheetId="11">'[91]A 100'!#REF!</definedName>
    <definedName name="total2_00" localSheetId="10">'[91]A 100'!#REF!</definedName>
    <definedName name="total2_00" localSheetId="14">'[91]A 100'!#REF!</definedName>
    <definedName name="total2_00" localSheetId="4">'[91]A 100'!#REF!</definedName>
    <definedName name="total2_00" localSheetId="7">'[91]A 100'!#REF!</definedName>
    <definedName name="total2_00" localSheetId="9">'[91]A 100'!#REF!</definedName>
    <definedName name="total2_00">'[91]A 100'!#REF!</definedName>
    <definedName name="total2_01" localSheetId="6">#REF!</definedName>
    <definedName name="total2_01" localSheetId="8">#REF!</definedName>
    <definedName name="total2_01" localSheetId="15">#REF!</definedName>
    <definedName name="total2_01" localSheetId="5">#REF!</definedName>
    <definedName name="total2_01" localSheetId="13">#REF!</definedName>
    <definedName name="total2_01" localSheetId="12">#REF!</definedName>
    <definedName name="total2_01" localSheetId="11">#REF!</definedName>
    <definedName name="total2_01" localSheetId="10">#REF!</definedName>
    <definedName name="total2_01" localSheetId="14">#REF!</definedName>
    <definedName name="total2_01" localSheetId="4">#REF!</definedName>
    <definedName name="total2_01" localSheetId="7">#REF!</definedName>
    <definedName name="total2_01" localSheetId="9">#REF!</definedName>
    <definedName name="total2_01">#REF!</definedName>
    <definedName name="total3_00" localSheetId="6">'[91]A 100'!#REF!</definedName>
    <definedName name="total3_00" localSheetId="8">'[91]A 100'!#REF!</definedName>
    <definedName name="total3_00" localSheetId="15">'[91]A 100'!#REF!</definedName>
    <definedName name="total3_00" localSheetId="5">'[91]A 100'!#REF!</definedName>
    <definedName name="total3_00" localSheetId="13">'[91]A 100'!#REF!</definedName>
    <definedName name="total3_00" localSheetId="12">'[91]A 100'!#REF!</definedName>
    <definedName name="total3_00" localSheetId="11">'[91]A 100'!#REF!</definedName>
    <definedName name="total3_00" localSheetId="10">'[91]A 100'!#REF!</definedName>
    <definedName name="total3_00" localSheetId="14">'[91]A 100'!#REF!</definedName>
    <definedName name="total3_00" localSheetId="4">'[91]A 100'!#REF!</definedName>
    <definedName name="total3_00" localSheetId="7">'[91]A 100'!#REF!</definedName>
    <definedName name="total3_00" localSheetId="9">'[91]A 100'!#REF!</definedName>
    <definedName name="total3_00">'[91]A 100'!#REF!</definedName>
    <definedName name="total3_01" localSheetId="6">#REF!</definedName>
    <definedName name="total3_01" localSheetId="8">#REF!</definedName>
    <definedName name="total3_01" localSheetId="15">#REF!</definedName>
    <definedName name="total3_01" localSheetId="5">#REF!</definedName>
    <definedName name="total3_01" localSheetId="13">#REF!</definedName>
    <definedName name="total3_01" localSheetId="12">#REF!</definedName>
    <definedName name="total3_01" localSheetId="11">#REF!</definedName>
    <definedName name="total3_01" localSheetId="10">#REF!</definedName>
    <definedName name="total3_01" localSheetId="14">#REF!</definedName>
    <definedName name="total3_01" localSheetId="4">#REF!</definedName>
    <definedName name="total3_01" localSheetId="7">#REF!</definedName>
    <definedName name="total3_01" localSheetId="9">#REF!</definedName>
    <definedName name="total3_01">#REF!</definedName>
    <definedName name="total4_00" localSheetId="6">#REF!</definedName>
    <definedName name="total4_00" localSheetId="8">#REF!</definedName>
    <definedName name="total4_00" localSheetId="15">#REF!</definedName>
    <definedName name="total4_00" localSheetId="5">#REF!</definedName>
    <definedName name="total4_00" localSheetId="13">#REF!</definedName>
    <definedName name="total4_00" localSheetId="12">#REF!</definedName>
    <definedName name="total4_00" localSheetId="11">#REF!</definedName>
    <definedName name="total4_00" localSheetId="10">#REF!</definedName>
    <definedName name="total4_00" localSheetId="14">#REF!</definedName>
    <definedName name="total4_00" localSheetId="4">#REF!</definedName>
    <definedName name="total4_00" localSheetId="7">#REF!</definedName>
    <definedName name="total4_00" localSheetId="9">#REF!</definedName>
    <definedName name="total4_00">#REF!</definedName>
    <definedName name="total4_01" localSheetId="6">#REF!</definedName>
    <definedName name="total4_01" localSheetId="8">#REF!</definedName>
    <definedName name="total4_01" localSheetId="15">#REF!</definedName>
    <definedName name="total4_01" localSheetId="5">#REF!</definedName>
    <definedName name="total4_01" localSheetId="13">#REF!</definedName>
    <definedName name="total4_01" localSheetId="12">#REF!</definedName>
    <definedName name="total4_01" localSheetId="11">#REF!</definedName>
    <definedName name="total4_01" localSheetId="10">#REF!</definedName>
    <definedName name="total4_01" localSheetId="14">#REF!</definedName>
    <definedName name="total4_01" localSheetId="4">#REF!</definedName>
    <definedName name="total4_01" localSheetId="7">#REF!</definedName>
    <definedName name="total4_01" localSheetId="9">#REF!</definedName>
    <definedName name="total4_01">#REF!</definedName>
    <definedName name="total5_00" localSheetId="6">#REF!</definedName>
    <definedName name="total5_00" localSheetId="8">#REF!</definedName>
    <definedName name="total5_00" localSheetId="15">#REF!</definedName>
    <definedName name="total5_00" localSheetId="5">#REF!</definedName>
    <definedName name="total5_00" localSheetId="13">#REF!</definedName>
    <definedName name="total5_00" localSheetId="12">#REF!</definedName>
    <definedName name="total5_00" localSheetId="11">#REF!</definedName>
    <definedName name="total5_00" localSheetId="10">#REF!</definedName>
    <definedName name="total5_00" localSheetId="14">#REF!</definedName>
    <definedName name="total5_00" localSheetId="4">#REF!</definedName>
    <definedName name="total5_00" localSheetId="7">#REF!</definedName>
    <definedName name="total5_00" localSheetId="9">#REF!</definedName>
    <definedName name="total5_00">#REF!</definedName>
    <definedName name="total5_01" localSheetId="6">#REF!</definedName>
    <definedName name="total5_01" localSheetId="8">#REF!</definedName>
    <definedName name="total5_01" localSheetId="15">#REF!</definedName>
    <definedName name="total5_01" localSheetId="5">#REF!</definedName>
    <definedName name="total5_01" localSheetId="13">#REF!</definedName>
    <definedName name="total5_01" localSheetId="12">#REF!</definedName>
    <definedName name="total5_01" localSheetId="11">#REF!</definedName>
    <definedName name="total5_01" localSheetId="10">#REF!</definedName>
    <definedName name="total5_01" localSheetId="14">#REF!</definedName>
    <definedName name="total5_01" localSheetId="4">#REF!</definedName>
    <definedName name="total5_01" localSheetId="7">#REF!</definedName>
    <definedName name="total5_01" localSheetId="9">#REF!</definedName>
    <definedName name="total5_01">#REF!</definedName>
    <definedName name="TotalAssets">'[34]balance sheet'!$E$471</definedName>
    <definedName name="TotalLiabilities">'[34]balance sheet'!$E$849</definedName>
    <definedName name="Transf_Fact_Rang1_1" localSheetId="6">#REF!</definedName>
    <definedName name="Transf_Fact_Rang1_1" localSheetId="8">#REF!</definedName>
    <definedName name="Transf_Fact_Rang1_1" localSheetId="15">#REF!</definedName>
    <definedName name="Transf_Fact_Rang1_1" localSheetId="5">#REF!</definedName>
    <definedName name="Transf_Fact_Rang1_1" localSheetId="13">#REF!</definedName>
    <definedName name="Transf_Fact_Rang1_1" localSheetId="12">#REF!</definedName>
    <definedName name="Transf_Fact_Rang1_1" localSheetId="11">#REF!</definedName>
    <definedName name="Transf_Fact_Rang1_1" localSheetId="10">#REF!</definedName>
    <definedName name="Transf_Fact_Rang1_1" localSheetId="14">#REF!</definedName>
    <definedName name="Transf_Fact_Rang1_1" localSheetId="4">#REF!</definedName>
    <definedName name="Transf_Fact_Rang1_1" localSheetId="7">#REF!</definedName>
    <definedName name="Transf_Fact_Rang1_1" localSheetId="9">#REF!</definedName>
    <definedName name="Transf_Fact_Rang1_1">#REF!</definedName>
    <definedName name="Transf_Fact_Rang1_2" localSheetId="6">#REF!</definedName>
    <definedName name="Transf_Fact_Rang1_2" localSheetId="8">#REF!</definedName>
    <definedName name="Transf_Fact_Rang1_2" localSheetId="15">#REF!</definedName>
    <definedName name="Transf_Fact_Rang1_2" localSheetId="5">#REF!</definedName>
    <definedName name="Transf_Fact_Rang1_2" localSheetId="13">#REF!</definedName>
    <definedName name="Transf_Fact_Rang1_2" localSheetId="12">#REF!</definedName>
    <definedName name="Transf_Fact_Rang1_2" localSheetId="11">#REF!</definedName>
    <definedName name="Transf_Fact_Rang1_2" localSheetId="10">#REF!</definedName>
    <definedName name="Transf_Fact_Rang1_2" localSheetId="14">#REF!</definedName>
    <definedName name="Transf_Fact_Rang1_2" localSheetId="4">#REF!</definedName>
    <definedName name="Transf_Fact_Rang1_2" localSheetId="7">#REF!</definedName>
    <definedName name="Transf_Fact_Rang1_2" localSheetId="9">#REF!</definedName>
    <definedName name="Transf_Fact_Rang1_2">#REF!</definedName>
    <definedName name="Transf_Fact_Rang1_3" localSheetId="6">#REF!</definedName>
    <definedName name="Transf_Fact_Rang1_3" localSheetId="8">#REF!</definedName>
    <definedName name="Transf_Fact_Rang1_3" localSheetId="15">#REF!</definedName>
    <definedName name="Transf_Fact_Rang1_3" localSheetId="5">#REF!</definedName>
    <definedName name="Transf_Fact_Rang1_3" localSheetId="13">#REF!</definedName>
    <definedName name="Transf_Fact_Rang1_3" localSheetId="12">#REF!</definedName>
    <definedName name="Transf_Fact_Rang1_3" localSheetId="11">#REF!</definedName>
    <definedName name="Transf_Fact_Rang1_3" localSheetId="10">#REF!</definedName>
    <definedName name="Transf_Fact_Rang1_3" localSheetId="14">#REF!</definedName>
    <definedName name="Transf_Fact_Rang1_3" localSheetId="4">#REF!</definedName>
    <definedName name="Transf_Fact_Rang1_3" localSheetId="7">#REF!</definedName>
    <definedName name="Transf_Fact_Rang1_3" localSheetId="9">#REF!</definedName>
    <definedName name="Transf_Fact_Rang1_3">#REF!</definedName>
    <definedName name="Transf_Fact_Rang1_4" localSheetId="6">#REF!</definedName>
    <definedName name="Transf_Fact_Rang1_4" localSheetId="8">#REF!</definedName>
    <definedName name="Transf_Fact_Rang1_4" localSheetId="15">#REF!</definedName>
    <definedName name="Transf_Fact_Rang1_4" localSheetId="5">#REF!</definedName>
    <definedName name="Transf_Fact_Rang1_4" localSheetId="13">#REF!</definedName>
    <definedName name="Transf_Fact_Rang1_4" localSheetId="12">#REF!</definedName>
    <definedName name="Transf_Fact_Rang1_4" localSheetId="11">#REF!</definedName>
    <definedName name="Transf_Fact_Rang1_4" localSheetId="10">#REF!</definedName>
    <definedName name="Transf_Fact_Rang1_4" localSheetId="14">#REF!</definedName>
    <definedName name="Transf_Fact_Rang1_4" localSheetId="4">#REF!</definedName>
    <definedName name="Transf_Fact_Rang1_4" localSheetId="7">#REF!</definedName>
    <definedName name="Transf_Fact_Rang1_4" localSheetId="9">#REF!</definedName>
    <definedName name="Transf_Fact_Rang1_4">#REF!</definedName>
    <definedName name="Transf_Fact_Rang1_5" localSheetId="6">#REF!</definedName>
    <definedName name="Transf_Fact_Rang1_5" localSheetId="8">#REF!</definedName>
    <definedName name="Transf_Fact_Rang1_5" localSheetId="15">#REF!</definedName>
    <definedName name="Transf_Fact_Rang1_5" localSheetId="5">#REF!</definedName>
    <definedName name="Transf_Fact_Rang1_5" localSheetId="13">#REF!</definedName>
    <definedName name="Transf_Fact_Rang1_5" localSheetId="12">#REF!</definedName>
    <definedName name="Transf_Fact_Rang1_5" localSheetId="11">#REF!</definedName>
    <definedName name="Transf_Fact_Rang1_5" localSheetId="10">#REF!</definedName>
    <definedName name="Transf_Fact_Rang1_5" localSheetId="14">#REF!</definedName>
    <definedName name="Transf_Fact_Rang1_5" localSheetId="4">#REF!</definedName>
    <definedName name="Transf_Fact_Rang1_5" localSheetId="7">#REF!</definedName>
    <definedName name="Transf_Fact_Rang1_5" localSheetId="9">#REF!</definedName>
    <definedName name="Transf_Fact_Rang1_5">#REF!</definedName>
    <definedName name="Transf_Fact_Rang1_6" localSheetId="6">#REF!</definedName>
    <definedName name="Transf_Fact_Rang1_6" localSheetId="8">#REF!</definedName>
    <definedName name="Transf_Fact_Rang1_6" localSheetId="15">#REF!</definedName>
    <definedName name="Transf_Fact_Rang1_6" localSheetId="5">#REF!</definedName>
    <definedName name="Transf_Fact_Rang1_6" localSheetId="13">#REF!</definedName>
    <definedName name="Transf_Fact_Rang1_6" localSheetId="12">#REF!</definedName>
    <definedName name="Transf_Fact_Rang1_6" localSheetId="11">#REF!</definedName>
    <definedName name="Transf_Fact_Rang1_6" localSheetId="10">#REF!</definedName>
    <definedName name="Transf_Fact_Rang1_6" localSheetId="14">#REF!</definedName>
    <definedName name="Transf_Fact_Rang1_6" localSheetId="4">#REF!</definedName>
    <definedName name="Transf_Fact_Rang1_6" localSheetId="7">#REF!</definedName>
    <definedName name="Transf_Fact_Rang1_6" localSheetId="9">#REF!</definedName>
    <definedName name="Transf_Fact_Rang1_6">#REF!</definedName>
    <definedName name="Transf_Fact_Rang1_7" localSheetId="6">#REF!</definedName>
    <definedName name="Transf_Fact_Rang1_7" localSheetId="8">#REF!</definedName>
    <definedName name="Transf_Fact_Rang1_7" localSheetId="15">#REF!</definedName>
    <definedName name="Transf_Fact_Rang1_7" localSheetId="5">#REF!</definedName>
    <definedName name="Transf_Fact_Rang1_7" localSheetId="13">#REF!</definedName>
    <definedName name="Transf_Fact_Rang1_7" localSheetId="12">#REF!</definedName>
    <definedName name="Transf_Fact_Rang1_7" localSheetId="11">#REF!</definedName>
    <definedName name="Transf_Fact_Rang1_7" localSheetId="10">#REF!</definedName>
    <definedName name="Transf_Fact_Rang1_7" localSheetId="14">#REF!</definedName>
    <definedName name="Transf_Fact_Rang1_7" localSheetId="4">#REF!</definedName>
    <definedName name="Transf_Fact_Rang1_7" localSheetId="7">#REF!</definedName>
    <definedName name="Transf_Fact_Rang1_7" localSheetId="9">#REF!</definedName>
    <definedName name="Transf_Fact_Rang1_7">#REF!</definedName>
    <definedName name="Transf_Fact_Rang1_8" localSheetId="6">#REF!</definedName>
    <definedName name="Transf_Fact_Rang1_8" localSheetId="8">#REF!</definedName>
    <definedName name="Transf_Fact_Rang1_8" localSheetId="15">#REF!</definedName>
    <definedName name="Transf_Fact_Rang1_8" localSheetId="5">#REF!</definedName>
    <definedName name="Transf_Fact_Rang1_8" localSheetId="13">#REF!</definedName>
    <definedName name="Transf_Fact_Rang1_8" localSheetId="12">#REF!</definedName>
    <definedName name="Transf_Fact_Rang1_8" localSheetId="11">#REF!</definedName>
    <definedName name="Transf_Fact_Rang1_8" localSheetId="10">#REF!</definedName>
    <definedName name="Transf_Fact_Rang1_8" localSheetId="14">#REF!</definedName>
    <definedName name="Transf_Fact_Rang1_8" localSheetId="4">#REF!</definedName>
    <definedName name="Transf_Fact_Rang1_8" localSheetId="7">#REF!</definedName>
    <definedName name="Transf_Fact_Rang1_8" localSheetId="9">#REF!</definedName>
    <definedName name="Transf_Fact_Rang1_8">#REF!</definedName>
    <definedName name="Transf_Fact_Rang2_2" localSheetId="6">#REF!</definedName>
    <definedName name="Transf_Fact_Rang2_2" localSheetId="8">#REF!</definedName>
    <definedName name="Transf_Fact_Rang2_2" localSheetId="15">#REF!</definedName>
    <definedName name="Transf_Fact_Rang2_2" localSheetId="5">#REF!</definedName>
    <definedName name="Transf_Fact_Rang2_2" localSheetId="13">#REF!</definedName>
    <definedName name="Transf_Fact_Rang2_2" localSheetId="12">#REF!</definedName>
    <definedName name="Transf_Fact_Rang2_2" localSheetId="11">#REF!</definedName>
    <definedName name="Transf_Fact_Rang2_2" localSheetId="10">#REF!</definedName>
    <definedName name="Transf_Fact_Rang2_2" localSheetId="14">#REF!</definedName>
    <definedName name="Transf_Fact_Rang2_2" localSheetId="4">#REF!</definedName>
    <definedName name="Transf_Fact_Rang2_2" localSheetId="7">#REF!</definedName>
    <definedName name="Transf_Fact_Rang2_2" localSheetId="9">#REF!</definedName>
    <definedName name="Transf_Fact_Rang2_2">#REF!</definedName>
    <definedName name="Transf_Fact_Rang2_3" localSheetId="6">#REF!</definedName>
    <definedName name="Transf_Fact_Rang2_3" localSheetId="8">#REF!</definedName>
    <definedName name="Transf_Fact_Rang2_3" localSheetId="15">#REF!</definedName>
    <definedName name="Transf_Fact_Rang2_3" localSheetId="5">#REF!</definedName>
    <definedName name="Transf_Fact_Rang2_3" localSheetId="13">#REF!</definedName>
    <definedName name="Transf_Fact_Rang2_3" localSheetId="12">#REF!</definedName>
    <definedName name="Transf_Fact_Rang2_3" localSheetId="11">#REF!</definedName>
    <definedName name="Transf_Fact_Rang2_3" localSheetId="10">#REF!</definedName>
    <definedName name="Transf_Fact_Rang2_3" localSheetId="14">#REF!</definedName>
    <definedName name="Transf_Fact_Rang2_3" localSheetId="4">#REF!</definedName>
    <definedName name="Transf_Fact_Rang2_3" localSheetId="7">#REF!</definedName>
    <definedName name="Transf_Fact_Rang2_3" localSheetId="9">#REF!</definedName>
    <definedName name="Transf_Fact_Rang2_3">#REF!</definedName>
    <definedName name="Transf_Fact_Rang2_4" localSheetId="6">#REF!</definedName>
    <definedName name="Transf_Fact_Rang2_4" localSheetId="8">#REF!</definedName>
    <definedName name="Transf_Fact_Rang2_4" localSheetId="15">#REF!</definedName>
    <definedName name="Transf_Fact_Rang2_4" localSheetId="5">#REF!</definedName>
    <definedName name="Transf_Fact_Rang2_4" localSheetId="13">#REF!</definedName>
    <definedName name="Transf_Fact_Rang2_4" localSheetId="12">#REF!</definedName>
    <definedName name="Transf_Fact_Rang2_4" localSheetId="11">#REF!</definedName>
    <definedName name="Transf_Fact_Rang2_4" localSheetId="10">#REF!</definedName>
    <definedName name="Transf_Fact_Rang2_4" localSheetId="14">#REF!</definedName>
    <definedName name="Transf_Fact_Rang2_4" localSheetId="4">#REF!</definedName>
    <definedName name="Transf_Fact_Rang2_4" localSheetId="7">#REF!</definedName>
    <definedName name="Transf_Fact_Rang2_4" localSheetId="9">#REF!</definedName>
    <definedName name="Transf_Fact_Rang2_4">#REF!</definedName>
    <definedName name="Transf_Fact_Rang2_5" localSheetId="6">#REF!</definedName>
    <definedName name="Transf_Fact_Rang2_5" localSheetId="8">#REF!</definedName>
    <definedName name="Transf_Fact_Rang2_5" localSheetId="15">#REF!</definedName>
    <definedName name="Transf_Fact_Rang2_5" localSheetId="5">#REF!</definedName>
    <definedName name="Transf_Fact_Rang2_5" localSheetId="13">#REF!</definedName>
    <definedName name="Transf_Fact_Rang2_5" localSheetId="12">#REF!</definedName>
    <definedName name="Transf_Fact_Rang2_5" localSheetId="11">#REF!</definedName>
    <definedName name="Transf_Fact_Rang2_5" localSheetId="10">#REF!</definedName>
    <definedName name="Transf_Fact_Rang2_5" localSheetId="14">#REF!</definedName>
    <definedName name="Transf_Fact_Rang2_5" localSheetId="4">#REF!</definedName>
    <definedName name="Transf_Fact_Rang2_5" localSheetId="7">#REF!</definedName>
    <definedName name="Transf_Fact_Rang2_5" localSheetId="9">#REF!</definedName>
    <definedName name="Transf_Fact_Rang2_5">#REF!</definedName>
    <definedName name="Transf_Fact_Rang2_6" localSheetId="6">#REF!</definedName>
    <definedName name="Transf_Fact_Rang2_6" localSheetId="8">#REF!</definedName>
    <definedName name="Transf_Fact_Rang2_6" localSheetId="15">#REF!</definedName>
    <definedName name="Transf_Fact_Rang2_6" localSheetId="5">#REF!</definedName>
    <definedName name="Transf_Fact_Rang2_6" localSheetId="13">#REF!</definedName>
    <definedName name="Transf_Fact_Rang2_6" localSheetId="12">#REF!</definedName>
    <definedName name="Transf_Fact_Rang2_6" localSheetId="11">#REF!</definedName>
    <definedName name="Transf_Fact_Rang2_6" localSheetId="10">#REF!</definedName>
    <definedName name="Transf_Fact_Rang2_6" localSheetId="14">#REF!</definedName>
    <definedName name="Transf_Fact_Rang2_6" localSheetId="4">#REF!</definedName>
    <definedName name="Transf_Fact_Rang2_6" localSheetId="7">#REF!</definedName>
    <definedName name="Transf_Fact_Rang2_6" localSheetId="9">#REF!</definedName>
    <definedName name="Transf_Fact_Rang2_6">#REF!</definedName>
    <definedName name="Transf_Fact_Rang2_7" localSheetId="6">#REF!</definedName>
    <definedName name="Transf_Fact_Rang2_7" localSheetId="8">#REF!</definedName>
    <definedName name="Transf_Fact_Rang2_7" localSheetId="15">#REF!</definedName>
    <definedName name="Transf_Fact_Rang2_7" localSheetId="5">#REF!</definedName>
    <definedName name="Transf_Fact_Rang2_7" localSheetId="13">#REF!</definedName>
    <definedName name="Transf_Fact_Rang2_7" localSheetId="12">#REF!</definedName>
    <definedName name="Transf_Fact_Rang2_7" localSheetId="11">#REF!</definedName>
    <definedName name="Transf_Fact_Rang2_7" localSheetId="10">#REF!</definedName>
    <definedName name="Transf_Fact_Rang2_7" localSheetId="14">#REF!</definedName>
    <definedName name="Transf_Fact_Rang2_7" localSheetId="4">#REF!</definedName>
    <definedName name="Transf_Fact_Rang2_7" localSheetId="7">#REF!</definedName>
    <definedName name="Transf_Fact_Rang2_7" localSheetId="9">#REF!</definedName>
    <definedName name="Transf_Fact_Rang2_7">#REF!</definedName>
    <definedName name="Transf_Fact_Rang2_8" localSheetId="6">#REF!</definedName>
    <definedName name="Transf_Fact_Rang2_8" localSheetId="8">#REF!</definedName>
    <definedName name="Transf_Fact_Rang2_8" localSheetId="15">#REF!</definedName>
    <definedName name="Transf_Fact_Rang2_8" localSheetId="5">#REF!</definedName>
    <definedName name="Transf_Fact_Rang2_8" localSheetId="13">#REF!</definedName>
    <definedName name="Transf_Fact_Rang2_8" localSheetId="12">#REF!</definedName>
    <definedName name="Transf_Fact_Rang2_8" localSheetId="11">#REF!</definedName>
    <definedName name="Transf_Fact_Rang2_8" localSheetId="10">#REF!</definedName>
    <definedName name="Transf_Fact_Rang2_8" localSheetId="14">#REF!</definedName>
    <definedName name="Transf_Fact_Rang2_8" localSheetId="4">#REF!</definedName>
    <definedName name="Transf_Fact_Rang2_8" localSheetId="7">#REF!</definedName>
    <definedName name="Transf_Fact_Rang2_8" localSheetId="9">#REF!</definedName>
    <definedName name="Transf_Fact_Rang2_8">#REF!</definedName>
    <definedName name="Transf_Fact_Rang3_3" localSheetId="6">#REF!</definedName>
    <definedName name="Transf_Fact_Rang3_3" localSheetId="8">#REF!</definedName>
    <definedName name="Transf_Fact_Rang3_3" localSheetId="15">#REF!</definedName>
    <definedName name="Transf_Fact_Rang3_3" localSheetId="5">#REF!</definedName>
    <definedName name="Transf_Fact_Rang3_3" localSheetId="13">#REF!</definedName>
    <definedName name="Transf_Fact_Rang3_3" localSheetId="12">#REF!</definedName>
    <definedName name="Transf_Fact_Rang3_3" localSheetId="11">#REF!</definedName>
    <definedName name="Transf_Fact_Rang3_3" localSheetId="10">#REF!</definedName>
    <definedName name="Transf_Fact_Rang3_3" localSheetId="14">#REF!</definedName>
    <definedName name="Transf_Fact_Rang3_3" localSheetId="4">#REF!</definedName>
    <definedName name="Transf_Fact_Rang3_3" localSheetId="7">#REF!</definedName>
    <definedName name="Transf_Fact_Rang3_3" localSheetId="9">#REF!</definedName>
    <definedName name="Transf_Fact_Rang3_3">#REF!</definedName>
    <definedName name="Transf_Fact_Rang3_4" localSheetId="6">#REF!</definedName>
    <definedName name="Transf_Fact_Rang3_4" localSheetId="8">#REF!</definedName>
    <definedName name="Transf_Fact_Rang3_4" localSheetId="15">#REF!</definedName>
    <definedName name="Transf_Fact_Rang3_4" localSheetId="5">#REF!</definedName>
    <definedName name="Transf_Fact_Rang3_4" localSheetId="13">#REF!</definedName>
    <definedName name="Transf_Fact_Rang3_4" localSheetId="12">#REF!</definedName>
    <definedName name="Transf_Fact_Rang3_4" localSheetId="11">#REF!</definedName>
    <definedName name="Transf_Fact_Rang3_4" localSheetId="10">#REF!</definedName>
    <definedName name="Transf_Fact_Rang3_4" localSheetId="14">#REF!</definedName>
    <definedName name="Transf_Fact_Rang3_4" localSheetId="4">#REF!</definedName>
    <definedName name="Transf_Fact_Rang3_4" localSheetId="7">#REF!</definedName>
    <definedName name="Transf_Fact_Rang3_4" localSheetId="9">#REF!</definedName>
    <definedName name="Transf_Fact_Rang3_4">#REF!</definedName>
    <definedName name="Transf_Fact_Rang3_5" localSheetId="6">#REF!</definedName>
    <definedName name="Transf_Fact_Rang3_5" localSheetId="8">#REF!</definedName>
    <definedName name="Transf_Fact_Rang3_5" localSheetId="15">#REF!</definedName>
    <definedName name="Transf_Fact_Rang3_5" localSheetId="5">#REF!</definedName>
    <definedName name="Transf_Fact_Rang3_5" localSheetId="13">#REF!</definedName>
    <definedName name="Transf_Fact_Rang3_5" localSheetId="12">#REF!</definedName>
    <definedName name="Transf_Fact_Rang3_5" localSheetId="11">#REF!</definedName>
    <definedName name="Transf_Fact_Rang3_5" localSheetId="10">#REF!</definedName>
    <definedName name="Transf_Fact_Rang3_5" localSheetId="14">#REF!</definedName>
    <definedName name="Transf_Fact_Rang3_5" localSheetId="4">#REF!</definedName>
    <definedName name="Transf_Fact_Rang3_5" localSheetId="7">#REF!</definedName>
    <definedName name="Transf_Fact_Rang3_5" localSheetId="9">#REF!</definedName>
    <definedName name="Transf_Fact_Rang3_5">#REF!</definedName>
    <definedName name="Transf_Fact_Rang3_6" localSheetId="6">#REF!</definedName>
    <definedName name="Transf_Fact_Rang3_6" localSheetId="8">#REF!</definedName>
    <definedName name="Transf_Fact_Rang3_6" localSheetId="15">#REF!</definedName>
    <definedName name="Transf_Fact_Rang3_6" localSheetId="5">#REF!</definedName>
    <definedName name="Transf_Fact_Rang3_6" localSheetId="13">#REF!</definedName>
    <definedName name="Transf_Fact_Rang3_6" localSheetId="12">#REF!</definedName>
    <definedName name="Transf_Fact_Rang3_6" localSheetId="11">#REF!</definedName>
    <definedName name="Transf_Fact_Rang3_6" localSheetId="10">#REF!</definedName>
    <definedName name="Transf_Fact_Rang3_6" localSheetId="14">#REF!</definedName>
    <definedName name="Transf_Fact_Rang3_6" localSheetId="4">#REF!</definedName>
    <definedName name="Transf_Fact_Rang3_6" localSheetId="7">#REF!</definedName>
    <definedName name="Transf_Fact_Rang3_6" localSheetId="9">#REF!</definedName>
    <definedName name="Transf_Fact_Rang3_6">#REF!</definedName>
    <definedName name="Transf_Fact_Rang3_7" localSheetId="6">#REF!</definedName>
    <definedName name="Transf_Fact_Rang3_7" localSheetId="8">#REF!</definedName>
    <definedName name="Transf_Fact_Rang3_7" localSheetId="15">#REF!</definedName>
    <definedName name="Transf_Fact_Rang3_7" localSheetId="5">#REF!</definedName>
    <definedName name="Transf_Fact_Rang3_7" localSheetId="13">#REF!</definedName>
    <definedName name="Transf_Fact_Rang3_7" localSheetId="12">#REF!</definedName>
    <definedName name="Transf_Fact_Rang3_7" localSheetId="11">#REF!</definedName>
    <definedName name="Transf_Fact_Rang3_7" localSheetId="10">#REF!</definedName>
    <definedName name="Transf_Fact_Rang3_7" localSheetId="14">#REF!</definedName>
    <definedName name="Transf_Fact_Rang3_7" localSheetId="4">#REF!</definedName>
    <definedName name="Transf_Fact_Rang3_7" localSheetId="7">#REF!</definedName>
    <definedName name="Transf_Fact_Rang3_7" localSheetId="9">#REF!</definedName>
    <definedName name="Transf_Fact_Rang3_7">#REF!</definedName>
    <definedName name="Transf_Fact_Rang3_8" localSheetId="6">#REF!</definedName>
    <definedName name="Transf_Fact_Rang3_8" localSheetId="8">#REF!</definedName>
    <definedName name="Transf_Fact_Rang3_8" localSheetId="15">#REF!</definedName>
    <definedName name="Transf_Fact_Rang3_8" localSheetId="5">#REF!</definedName>
    <definedName name="Transf_Fact_Rang3_8" localSheetId="13">#REF!</definedName>
    <definedName name="Transf_Fact_Rang3_8" localSheetId="12">#REF!</definedName>
    <definedName name="Transf_Fact_Rang3_8" localSheetId="11">#REF!</definedName>
    <definedName name="Transf_Fact_Rang3_8" localSheetId="10">#REF!</definedName>
    <definedName name="Transf_Fact_Rang3_8" localSheetId="14">#REF!</definedName>
    <definedName name="Transf_Fact_Rang3_8" localSheetId="4">#REF!</definedName>
    <definedName name="Transf_Fact_Rang3_8" localSheetId="7">#REF!</definedName>
    <definedName name="Transf_Fact_Rang3_8" localSheetId="9">#REF!</definedName>
    <definedName name="Transf_Fact_Rang3_8">#REF!</definedName>
    <definedName name="Transf_Fact_Rang4_4" localSheetId="6">#REF!</definedName>
    <definedName name="Transf_Fact_Rang4_4" localSheetId="8">#REF!</definedName>
    <definedName name="Transf_Fact_Rang4_4" localSheetId="15">#REF!</definedName>
    <definedName name="Transf_Fact_Rang4_4" localSheetId="5">#REF!</definedName>
    <definedName name="Transf_Fact_Rang4_4" localSheetId="13">#REF!</definedName>
    <definedName name="Transf_Fact_Rang4_4" localSheetId="12">#REF!</definedName>
    <definedName name="Transf_Fact_Rang4_4" localSheetId="11">#REF!</definedName>
    <definedName name="Transf_Fact_Rang4_4" localSheetId="10">#REF!</definedName>
    <definedName name="Transf_Fact_Rang4_4" localSheetId="14">#REF!</definedName>
    <definedName name="Transf_Fact_Rang4_4" localSheetId="4">#REF!</definedName>
    <definedName name="Transf_Fact_Rang4_4" localSheetId="7">#REF!</definedName>
    <definedName name="Transf_Fact_Rang4_4" localSheetId="9">#REF!</definedName>
    <definedName name="Transf_Fact_Rang4_4">#REF!</definedName>
    <definedName name="Transf_Fact_Rang4_5" localSheetId="6">#REF!</definedName>
    <definedName name="Transf_Fact_Rang4_5" localSheetId="8">#REF!</definedName>
    <definedName name="Transf_Fact_Rang4_5" localSheetId="15">#REF!</definedName>
    <definedName name="Transf_Fact_Rang4_5" localSheetId="5">#REF!</definedName>
    <definedName name="Transf_Fact_Rang4_5" localSheetId="13">#REF!</definedName>
    <definedName name="Transf_Fact_Rang4_5" localSheetId="12">#REF!</definedName>
    <definedName name="Transf_Fact_Rang4_5" localSheetId="11">#REF!</definedName>
    <definedName name="Transf_Fact_Rang4_5" localSheetId="10">#REF!</definedName>
    <definedName name="Transf_Fact_Rang4_5" localSheetId="14">#REF!</definedName>
    <definedName name="Transf_Fact_Rang4_5" localSheetId="4">#REF!</definedName>
    <definedName name="Transf_Fact_Rang4_5" localSheetId="7">#REF!</definedName>
    <definedName name="Transf_Fact_Rang4_5" localSheetId="9">#REF!</definedName>
    <definedName name="Transf_Fact_Rang4_5">#REF!</definedName>
    <definedName name="Transf_Fact_Rang4_6" localSheetId="6">#REF!</definedName>
    <definedName name="Transf_Fact_Rang4_6" localSheetId="8">#REF!</definedName>
    <definedName name="Transf_Fact_Rang4_6" localSheetId="15">#REF!</definedName>
    <definedName name="Transf_Fact_Rang4_6" localSheetId="5">#REF!</definedName>
    <definedName name="Transf_Fact_Rang4_6" localSheetId="13">#REF!</definedName>
    <definedName name="Transf_Fact_Rang4_6" localSheetId="12">#REF!</definedName>
    <definedName name="Transf_Fact_Rang4_6" localSheetId="11">#REF!</definedName>
    <definedName name="Transf_Fact_Rang4_6" localSheetId="10">#REF!</definedName>
    <definedName name="Transf_Fact_Rang4_6" localSheetId="14">#REF!</definedName>
    <definedName name="Transf_Fact_Rang4_6" localSheetId="4">#REF!</definedName>
    <definedName name="Transf_Fact_Rang4_6" localSheetId="7">#REF!</definedName>
    <definedName name="Transf_Fact_Rang4_6" localSheetId="9">#REF!</definedName>
    <definedName name="Transf_Fact_Rang4_6">#REF!</definedName>
    <definedName name="Transf_Fact_Rang4_7" localSheetId="6">#REF!</definedName>
    <definedName name="Transf_Fact_Rang4_7" localSheetId="8">#REF!</definedName>
    <definedName name="Transf_Fact_Rang4_7" localSheetId="15">#REF!</definedName>
    <definedName name="Transf_Fact_Rang4_7" localSheetId="5">#REF!</definedName>
    <definedName name="Transf_Fact_Rang4_7" localSheetId="13">#REF!</definedName>
    <definedName name="Transf_Fact_Rang4_7" localSheetId="12">#REF!</definedName>
    <definedName name="Transf_Fact_Rang4_7" localSheetId="11">#REF!</definedName>
    <definedName name="Transf_Fact_Rang4_7" localSheetId="10">#REF!</definedName>
    <definedName name="Transf_Fact_Rang4_7" localSheetId="14">#REF!</definedName>
    <definedName name="Transf_Fact_Rang4_7" localSheetId="4">#REF!</definedName>
    <definedName name="Transf_Fact_Rang4_7" localSheetId="7">#REF!</definedName>
    <definedName name="Transf_Fact_Rang4_7" localSheetId="9">#REF!</definedName>
    <definedName name="Transf_Fact_Rang4_7">#REF!</definedName>
    <definedName name="Transf_Fact_Rang4_8" localSheetId="6">#REF!</definedName>
    <definedName name="Transf_Fact_Rang4_8" localSheetId="8">#REF!</definedName>
    <definedName name="Transf_Fact_Rang4_8" localSheetId="15">#REF!</definedName>
    <definedName name="Transf_Fact_Rang4_8" localSheetId="5">#REF!</definedName>
    <definedName name="Transf_Fact_Rang4_8" localSheetId="13">#REF!</definedName>
    <definedName name="Transf_Fact_Rang4_8" localSheetId="12">#REF!</definedName>
    <definedName name="Transf_Fact_Rang4_8" localSheetId="11">#REF!</definedName>
    <definedName name="Transf_Fact_Rang4_8" localSheetId="10">#REF!</definedName>
    <definedName name="Transf_Fact_Rang4_8" localSheetId="14">#REF!</definedName>
    <definedName name="Transf_Fact_Rang4_8" localSheetId="4">#REF!</definedName>
    <definedName name="Transf_Fact_Rang4_8" localSheetId="7">#REF!</definedName>
    <definedName name="Transf_Fact_Rang4_8" localSheetId="9">#REF!</definedName>
    <definedName name="Transf_Fact_Rang4_8">#REF!</definedName>
    <definedName name="Transf_Fact_Rang5_5" localSheetId="6">#REF!</definedName>
    <definedName name="Transf_Fact_Rang5_5" localSheetId="8">#REF!</definedName>
    <definedName name="Transf_Fact_Rang5_5" localSheetId="15">#REF!</definedName>
    <definedName name="Transf_Fact_Rang5_5" localSheetId="5">#REF!</definedName>
    <definedName name="Transf_Fact_Rang5_5" localSheetId="13">#REF!</definedName>
    <definedName name="Transf_Fact_Rang5_5" localSheetId="12">#REF!</definedName>
    <definedName name="Transf_Fact_Rang5_5" localSheetId="11">#REF!</definedName>
    <definedName name="Transf_Fact_Rang5_5" localSheetId="10">#REF!</definedName>
    <definedName name="Transf_Fact_Rang5_5" localSheetId="14">#REF!</definedName>
    <definedName name="Transf_Fact_Rang5_5" localSheetId="4">#REF!</definedName>
    <definedName name="Transf_Fact_Rang5_5" localSheetId="7">#REF!</definedName>
    <definedName name="Transf_Fact_Rang5_5" localSheetId="9">#REF!</definedName>
    <definedName name="Transf_Fact_Rang5_5">#REF!</definedName>
    <definedName name="Transf_Fact_Rang5_6" localSheetId="6">#REF!</definedName>
    <definedName name="Transf_Fact_Rang5_6" localSheetId="8">#REF!</definedName>
    <definedName name="Transf_Fact_Rang5_6" localSheetId="15">#REF!</definedName>
    <definedName name="Transf_Fact_Rang5_6" localSheetId="5">#REF!</definedName>
    <definedName name="Transf_Fact_Rang5_6" localSheetId="13">#REF!</definedName>
    <definedName name="Transf_Fact_Rang5_6" localSheetId="12">#REF!</definedName>
    <definedName name="Transf_Fact_Rang5_6" localSheetId="11">#REF!</definedName>
    <definedName name="Transf_Fact_Rang5_6" localSheetId="10">#REF!</definedName>
    <definedName name="Transf_Fact_Rang5_6" localSheetId="14">#REF!</definedName>
    <definedName name="Transf_Fact_Rang5_6" localSheetId="4">#REF!</definedName>
    <definedName name="Transf_Fact_Rang5_6" localSheetId="7">#REF!</definedName>
    <definedName name="Transf_Fact_Rang5_6" localSheetId="9">#REF!</definedName>
    <definedName name="Transf_Fact_Rang5_6">#REF!</definedName>
    <definedName name="Transf_Fact_Rang5_7" localSheetId="6">#REF!</definedName>
    <definedName name="Transf_Fact_Rang5_7" localSheetId="8">#REF!</definedName>
    <definedName name="Transf_Fact_Rang5_7" localSheetId="15">#REF!</definedName>
    <definedName name="Transf_Fact_Rang5_7" localSheetId="5">#REF!</definedName>
    <definedName name="Transf_Fact_Rang5_7" localSheetId="13">#REF!</definedName>
    <definedName name="Transf_Fact_Rang5_7" localSheetId="12">#REF!</definedName>
    <definedName name="Transf_Fact_Rang5_7" localSheetId="11">#REF!</definedName>
    <definedName name="Transf_Fact_Rang5_7" localSheetId="10">#REF!</definedName>
    <definedName name="Transf_Fact_Rang5_7" localSheetId="14">#REF!</definedName>
    <definedName name="Transf_Fact_Rang5_7" localSheetId="4">#REF!</definedName>
    <definedName name="Transf_Fact_Rang5_7" localSheetId="7">#REF!</definedName>
    <definedName name="Transf_Fact_Rang5_7" localSheetId="9">#REF!</definedName>
    <definedName name="Transf_Fact_Rang5_7">#REF!</definedName>
    <definedName name="Transf_Fact_Rang5_8" localSheetId="6">#REF!</definedName>
    <definedName name="Transf_Fact_Rang5_8" localSheetId="8">#REF!</definedName>
    <definedName name="Transf_Fact_Rang5_8" localSheetId="15">#REF!</definedName>
    <definedName name="Transf_Fact_Rang5_8" localSheetId="5">#REF!</definedName>
    <definedName name="Transf_Fact_Rang5_8" localSheetId="13">#REF!</definedName>
    <definedName name="Transf_Fact_Rang5_8" localSheetId="12">#REF!</definedName>
    <definedName name="Transf_Fact_Rang5_8" localSheetId="11">#REF!</definedName>
    <definedName name="Transf_Fact_Rang5_8" localSheetId="10">#REF!</definedName>
    <definedName name="Transf_Fact_Rang5_8" localSheetId="14">#REF!</definedName>
    <definedName name="Transf_Fact_Rang5_8" localSheetId="4">#REF!</definedName>
    <definedName name="Transf_Fact_Rang5_8" localSheetId="7">#REF!</definedName>
    <definedName name="Transf_Fact_Rang5_8" localSheetId="9">#REF!</definedName>
    <definedName name="Transf_Fact_Rang5_8">#REF!</definedName>
    <definedName name="Transf_Fact_Rang6_6" localSheetId="6">#REF!</definedName>
    <definedName name="Transf_Fact_Rang6_6" localSheetId="8">#REF!</definedName>
    <definedName name="Transf_Fact_Rang6_6" localSheetId="15">#REF!</definedName>
    <definedName name="Transf_Fact_Rang6_6" localSheetId="5">#REF!</definedName>
    <definedName name="Transf_Fact_Rang6_6" localSheetId="13">#REF!</definedName>
    <definedName name="Transf_Fact_Rang6_6" localSheetId="12">#REF!</definedName>
    <definedName name="Transf_Fact_Rang6_6" localSheetId="11">#REF!</definedName>
    <definedName name="Transf_Fact_Rang6_6" localSheetId="10">#REF!</definedName>
    <definedName name="Transf_Fact_Rang6_6" localSheetId="14">#REF!</definedName>
    <definedName name="Transf_Fact_Rang6_6" localSheetId="4">#REF!</definedName>
    <definedName name="Transf_Fact_Rang6_6" localSheetId="7">#REF!</definedName>
    <definedName name="Transf_Fact_Rang6_6" localSheetId="9">#REF!</definedName>
    <definedName name="Transf_Fact_Rang6_6">#REF!</definedName>
    <definedName name="Transf_Fact_Rang6_7" localSheetId="6">#REF!</definedName>
    <definedName name="Transf_Fact_Rang6_7" localSheetId="8">#REF!</definedName>
    <definedName name="Transf_Fact_Rang6_7" localSheetId="15">#REF!</definedName>
    <definedName name="Transf_Fact_Rang6_7" localSheetId="5">#REF!</definedName>
    <definedName name="Transf_Fact_Rang6_7" localSheetId="13">#REF!</definedName>
    <definedName name="Transf_Fact_Rang6_7" localSheetId="12">#REF!</definedName>
    <definedName name="Transf_Fact_Rang6_7" localSheetId="11">#REF!</definedName>
    <definedName name="Transf_Fact_Rang6_7" localSheetId="10">#REF!</definedName>
    <definedName name="Transf_Fact_Rang6_7" localSheetId="14">#REF!</definedName>
    <definedName name="Transf_Fact_Rang6_7" localSheetId="4">#REF!</definedName>
    <definedName name="Transf_Fact_Rang6_7" localSheetId="7">#REF!</definedName>
    <definedName name="Transf_Fact_Rang6_7" localSheetId="9">#REF!</definedName>
    <definedName name="Transf_Fact_Rang6_7">#REF!</definedName>
    <definedName name="Transf_Fact_Rang6_8" localSheetId="6">#REF!</definedName>
    <definedName name="Transf_Fact_Rang6_8" localSheetId="8">#REF!</definedName>
    <definedName name="Transf_Fact_Rang6_8" localSheetId="15">#REF!</definedName>
    <definedName name="Transf_Fact_Rang6_8" localSheetId="5">#REF!</definedName>
    <definedName name="Transf_Fact_Rang6_8" localSheetId="13">#REF!</definedName>
    <definedName name="Transf_Fact_Rang6_8" localSheetId="12">#REF!</definedName>
    <definedName name="Transf_Fact_Rang6_8" localSheetId="11">#REF!</definedName>
    <definedName name="Transf_Fact_Rang6_8" localSheetId="10">#REF!</definedName>
    <definedName name="Transf_Fact_Rang6_8" localSheetId="14">#REF!</definedName>
    <definedName name="Transf_Fact_Rang6_8" localSheetId="4">#REF!</definedName>
    <definedName name="Transf_Fact_Rang6_8" localSheetId="7">#REF!</definedName>
    <definedName name="Transf_Fact_Rang6_8" localSheetId="9">#REF!</definedName>
    <definedName name="Transf_Fact_Rang6_8">#REF!</definedName>
    <definedName name="Transf_Fact_Rang7_7" localSheetId="6">#REF!</definedName>
    <definedName name="Transf_Fact_Rang7_7" localSheetId="8">#REF!</definedName>
    <definedName name="Transf_Fact_Rang7_7" localSheetId="15">#REF!</definedName>
    <definedName name="Transf_Fact_Rang7_7" localSheetId="5">#REF!</definedName>
    <definedName name="Transf_Fact_Rang7_7" localSheetId="13">#REF!</definedName>
    <definedName name="Transf_Fact_Rang7_7" localSheetId="12">#REF!</definedName>
    <definedName name="Transf_Fact_Rang7_7" localSheetId="11">#REF!</definedName>
    <definedName name="Transf_Fact_Rang7_7" localSheetId="10">#REF!</definedName>
    <definedName name="Transf_Fact_Rang7_7" localSheetId="14">#REF!</definedName>
    <definedName name="Transf_Fact_Rang7_7" localSheetId="4">#REF!</definedName>
    <definedName name="Transf_Fact_Rang7_7" localSheetId="7">#REF!</definedName>
    <definedName name="Transf_Fact_Rang7_7" localSheetId="9">#REF!</definedName>
    <definedName name="Transf_Fact_Rang7_7">#REF!</definedName>
    <definedName name="Transf_Fact_Rang7_8" localSheetId="6">#REF!</definedName>
    <definedName name="Transf_Fact_Rang7_8" localSheetId="8">#REF!</definedName>
    <definedName name="Transf_Fact_Rang7_8" localSheetId="15">#REF!</definedName>
    <definedName name="Transf_Fact_Rang7_8" localSheetId="5">#REF!</definedName>
    <definedName name="Transf_Fact_Rang7_8" localSheetId="13">#REF!</definedName>
    <definedName name="Transf_Fact_Rang7_8" localSheetId="12">#REF!</definedName>
    <definedName name="Transf_Fact_Rang7_8" localSheetId="11">#REF!</definedName>
    <definedName name="Transf_Fact_Rang7_8" localSheetId="10">#REF!</definedName>
    <definedName name="Transf_Fact_Rang7_8" localSheetId="14">#REF!</definedName>
    <definedName name="Transf_Fact_Rang7_8" localSheetId="4">#REF!</definedName>
    <definedName name="Transf_Fact_Rang7_8" localSheetId="7">#REF!</definedName>
    <definedName name="Transf_Fact_Rang7_8" localSheetId="9">#REF!</definedName>
    <definedName name="Transf_Fact_Rang7_8">#REF!</definedName>
    <definedName name="Transf_Fact_Rang8_8" localSheetId="6">#REF!</definedName>
    <definedName name="Transf_Fact_Rang8_8" localSheetId="8">#REF!</definedName>
    <definedName name="Transf_Fact_Rang8_8" localSheetId="15">#REF!</definedName>
    <definedName name="Transf_Fact_Rang8_8" localSheetId="5">#REF!</definedName>
    <definedName name="Transf_Fact_Rang8_8" localSheetId="13">#REF!</definedName>
    <definedName name="Transf_Fact_Rang8_8" localSheetId="12">#REF!</definedName>
    <definedName name="Transf_Fact_Rang8_8" localSheetId="11">#REF!</definedName>
    <definedName name="Transf_Fact_Rang8_8" localSheetId="10">#REF!</definedName>
    <definedName name="Transf_Fact_Rang8_8" localSheetId="14">#REF!</definedName>
    <definedName name="Transf_Fact_Rang8_8" localSheetId="4">#REF!</definedName>
    <definedName name="Transf_Fact_Rang8_8" localSheetId="7">#REF!</definedName>
    <definedName name="Transf_Fact_Rang8_8" localSheetId="9">#REF!</definedName>
    <definedName name="Transf_Fact_Rang8_8">#REF!</definedName>
    <definedName name="TT" localSheetId="6">Average!TT</definedName>
    <definedName name="TT" localSheetId="8">Currency!TT</definedName>
    <definedName name="TT" localSheetId="15">FV!TT</definedName>
    <definedName name="TT" localSheetId="5">GAP!TT</definedName>
    <definedName name="TT" localSheetId="13">Lease!TT</definedName>
    <definedName name="TT" localSheetId="12">Maturity!TT</definedName>
    <definedName name="TT" localSheetId="11">'Maturity for FL'!TT</definedName>
    <definedName name="TT" localSheetId="10">Maximum!TT</definedName>
    <definedName name="TT" localSheetId="14">'Related party'!TT</definedName>
    <definedName name="TT" localSheetId="4">Segment!TT</definedName>
    <definedName name="TT" localSheetId="7">'Sen Analysis'!TT</definedName>
    <definedName name="TT" localSheetId="9">VaR!TT</definedName>
    <definedName name="TT">[0]!TT</definedName>
    <definedName name="ttatdta" localSheetId="6">'[56]A 100'!#REF!</definedName>
    <definedName name="ttatdta" localSheetId="8">'[56]A 100'!#REF!</definedName>
    <definedName name="ttatdta" localSheetId="15">'[56]A 100'!#REF!</definedName>
    <definedName name="ttatdta" localSheetId="5">'[56]A 100'!#REF!</definedName>
    <definedName name="ttatdta" localSheetId="13">'[56]A 100'!#REF!</definedName>
    <definedName name="ttatdta" localSheetId="12">'[56]A 100'!#REF!</definedName>
    <definedName name="ttatdta" localSheetId="11">'[56]A 100'!#REF!</definedName>
    <definedName name="ttatdta" localSheetId="10">'[56]A 100'!#REF!</definedName>
    <definedName name="ttatdta" localSheetId="14">'[56]A 100'!#REF!</definedName>
    <definedName name="ttatdta" localSheetId="4">'[56]A 100'!#REF!</definedName>
    <definedName name="ttatdta" localSheetId="7">'[56]A 100'!#REF!</definedName>
    <definedName name="ttatdta" localSheetId="9">'[56]A 100'!#REF!</definedName>
    <definedName name="ttatdta">'[56]A 100'!#REF!</definedName>
    <definedName name="TTT">#N/A</definedName>
    <definedName name="unhide" localSheetId="6">#REF!</definedName>
    <definedName name="unhide" localSheetId="8">#REF!</definedName>
    <definedName name="unhide" localSheetId="15">#REF!</definedName>
    <definedName name="unhide" localSheetId="5">#REF!</definedName>
    <definedName name="unhide" localSheetId="13">#REF!</definedName>
    <definedName name="unhide" localSheetId="12">#REF!</definedName>
    <definedName name="unhide" localSheetId="11">#REF!</definedName>
    <definedName name="unhide" localSheetId="10">#REF!</definedName>
    <definedName name="unhide" localSheetId="14">#REF!</definedName>
    <definedName name="unhide" localSheetId="4">#REF!</definedName>
    <definedName name="unhide" localSheetId="7">#REF!</definedName>
    <definedName name="unhide" localSheetId="9">#REF!</definedName>
    <definedName name="unhide">#REF!</definedName>
    <definedName name="Unit">[44]Info!$E$38</definedName>
    <definedName name="Unitname">[69]SETUP!$D$9</definedName>
    <definedName name="USD">150.2</definedName>
    <definedName name="USDPL">[109]Data!$C$5</definedName>
    <definedName name="v" localSheetId="6">#REF!</definedName>
    <definedName name="v" localSheetId="8">#REF!</definedName>
    <definedName name="v" localSheetId="15">#REF!</definedName>
    <definedName name="v" localSheetId="5">#REF!</definedName>
    <definedName name="v" localSheetId="13">#REF!</definedName>
    <definedName name="v" localSheetId="12">#REF!</definedName>
    <definedName name="v" localSheetId="11">#REF!</definedName>
    <definedName name="v" localSheetId="10">#REF!</definedName>
    <definedName name="v" localSheetId="14">#REF!</definedName>
    <definedName name="v" localSheetId="4">#REF!</definedName>
    <definedName name="v" localSheetId="7">#REF!</definedName>
    <definedName name="v" localSheetId="9">#REF!</definedName>
    <definedName name="v">#REF!</definedName>
    <definedName name="values" localSheetId="6">#REF!,#REF!,#REF!</definedName>
    <definedName name="values" localSheetId="8">#REF!,#REF!,#REF!</definedName>
    <definedName name="values" localSheetId="15">#REF!,#REF!,#REF!</definedName>
    <definedName name="values" localSheetId="5">#REF!,#REF!,#REF!</definedName>
    <definedName name="values" localSheetId="13">#REF!,#REF!,#REF!</definedName>
    <definedName name="values" localSheetId="12">#REF!,#REF!,#REF!</definedName>
    <definedName name="values" localSheetId="11">#REF!,#REF!,#REF!</definedName>
    <definedName name="values" localSheetId="10">#REF!,#REF!,#REF!</definedName>
    <definedName name="values" localSheetId="14">#REF!,#REF!,#REF!</definedName>
    <definedName name="values" localSheetId="4">#REF!,#REF!,#REF!</definedName>
    <definedName name="values" localSheetId="7">#REF!,#REF!,#REF!</definedName>
    <definedName name="values" localSheetId="9">#REF!,#REF!,#REF!</definedName>
    <definedName name="values">#REF!,#REF!,#REF!</definedName>
    <definedName name="valutac1">[36]Tabeller!$K$17</definedName>
    <definedName name="VAT">16%</definedName>
    <definedName name="version">"v.04.01.LC"</definedName>
    <definedName name="vfhn" localSheetId="6">[110]Апрель!#REF!</definedName>
    <definedName name="vfhn" localSheetId="8">[110]Апрель!#REF!</definedName>
    <definedName name="vfhn" localSheetId="15">[110]Апрель!#REF!</definedName>
    <definedName name="vfhn" localSheetId="5">[110]Апрель!#REF!</definedName>
    <definedName name="vfhn" localSheetId="13">[110]Апрель!#REF!</definedName>
    <definedName name="vfhn" localSheetId="12">[110]Апрель!#REF!</definedName>
    <definedName name="vfhn" localSheetId="11">[110]Апрель!#REF!</definedName>
    <definedName name="vfhn" localSheetId="10">[110]Апрель!#REF!</definedName>
    <definedName name="vfhn" localSheetId="14">[110]Апрель!#REF!</definedName>
    <definedName name="vfhn" localSheetId="4">[110]Апрель!#REF!</definedName>
    <definedName name="vfhn" localSheetId="7">[110]Апрель!#REF!</definedName>
    <definedName name="vfhn" localSheetId="9">[110]Апрель!#REF!</definedName>
    <definedName name="vfhn">[110]Апрель!#REF!</definedName>
    <definedName name="vfhn02u" localSheetId="6">[111]Март!#REF!</definedName>
    <definedName name="vfhn02u" localSheetId="5">[111]Март!#REF!</definedName>
    <definedName name="vfhn02u" localSheetId="4">[111]Март!#REF!</definedName>
    <definedName name="vfhn02u" localSheetId="7">[111]Март!#REF!</definedName>
    <definedName name="vfhn02u">[111]Март!#REF!</definedName>
    <definedName name="VOLUMES" localSheetId="6">#REF!</definedName>
    <definedName name="VOLUMES" localSheetId="8">#REF!</definedName>
    <definedName name="VOLUMES" localSheetId="15">#REF!</definedName>
    <definedName name="VOLUMES" localSheetId="5">#REF!</definedName>
    <definedName name="VOLUMES" localSheetId="13">#REF!</definedName>
    <definedName name="VOLUMES" localSheetId="12">#REF!</definedName>
    <definedName name="VOLUMES" localSheetId="11">#REF!</definedName>
    <definedName name="VOLUMES" localSheetId="10">#REF!</definedName>
    <definedName name="VOLUMES" localSheetId="14">#REF!</definedName>
    <definedName name="VOLUMES" localSheetId="4">#REF!</definedName>
    <definedName name="VOLUMES" localSheetId="7">#REF!</definedName>
    <definedName name="VOLUMES" localSheetId="9">#REF!</definedName>
    <definedName name="VOLUMES">#REF!</definedName>
    <definedName name="W" localSheetId="6">#REF!</definedName>
    <definedName name="W" localSheetId="8">#REF!</definedName>
    <definedName name="W" localSheetId="15">#REF!</definedName>
    <definedName name="W" localSheetId="5">#REF!</definedName>
    <definedName name="W" localSheetId="13">#REF!</definedName>
    <definedName name="W" localSheetId="12">#REF!</definedName>
    <definedName name="W" localSheetId="11">#REF!</definedName>
    <definedName name="W" localSheetId="10">#REF!</definedName>
    <definedName name="W" localSheetId="14">#REF!</definedName>
    <definedName name="W" localSheetId="4">#REF!</definedName>
    <definedName name="W" localSheetId="7">#REF!</definedName>
    <definedName name="W" localSheetId="9">#REF!</definedName>
    <definedName name="W">#REF!</definedName>
    <definedName name="wa" localSheetId="6">#REF!</definedName>
    <definedName name="wa" localSheetId="8">#REF!</definedName>
    <definedName name="wa" localSheetId="15">#REF!</definedName>
    <definedName name="wa" localSheetId="5">#REF!</definedName>
    <definedName name="wa" localSheetId="13">#REF!</definedName>
    <definedName name="wa" localSheetId="12">#REF!</definedName>
    <definedName name="wa" localSheetId="11">#REF!</definedName>
    <definedName name="wa" localSheetId="10">#REF!</definedName>
    <definedName name="wa" localSheetId="14">#REF!</definedName>
    <definedName name="wa" localSheetId="4">#REF!</definedName>
    <definedName name="wa" localSheetId="7">#REF!</definedName>
    <definedName name="wa" localSheetId="9">#REF!</definedName>
    <definedName name="wa">#REF!</definedName>
    <definedName name="WC" localSheetId="6">#REF!</definedName>
    <definedName name="WC" localSheetId="8">#REF!</definedName>
    <definedName name="WC" localSheetId="15">#REF!</definedName>
    <definedName name="WC" localSheetId="5">#REF!</definedName>
    <definedName name="WC" localSheetId="13">#REF!</definedName>
    <definedName name="WC" localSheetId="12">#REF!</definedName>
    <definedName name="WC" localSheetId="11">#REF!</definedName>
    <definedName name="WC" localSheetId="10">#REF!</definedName>
    <definedName name="WC" localSheetId="14">#REF!</definedName>
    <definedName name="WC" localSheetId="4">#REF!</definedName>
    <definedName name="WC" localSheetId="7">#REF!</definedName>
    <definedName name="WC" localSheetId="9">#REF!</definedName>
    <definedName name="WC">#REF!</definedName>
    <definedName name="wer" localSheetId="6">#REF!</definedName>
    <definedName name="wer" localSheetId="8">#REF!</definedName>
    <definedName name="wer" localSheetId="15">#REF!</definedName>
    <definedName name="wer" localSheetId="5">#REF!</definedName>
    <definedName name="wer" localSheetId="13">#REF!</definedName>
    <definedName name="wer" localSheetId="12">#REF!</definedName>
    <definedName name="wer" localSheetId="11">#REF!</definedName>
    <definedName name="wer" localSheetId="10">#REF!</definedName>
    <definedName name="wer" localSheetId="14">#REF!</definedName>
    <definedName name="wer" localSheetId="4">#REF!</definedName>
    <definedName name="wer" localSheetId="7">#REF!</definedName>
    <definedName name="wer" localSheetId="9">#REF!</definedName>
    <definedName name="wer">#REF!</definedName>
    <definedName name="wf" localSheetId="6">#REF!</definedName>
    <definedName name="wf" localSheetId="8">#REF!</definedName>
    <definedName name="wf" localSheetId="15">#REF!</definedName>
    <definedName name="wf" localSheetId="5">#REF!</definedName>
    <definedName name="wf" localSheetId="13">#REF!</definedName>
    <definedName name="wf" localSheetId="12">#REF!</definedName>
    <definedName name="wf" localSheetId="11">#REF!</definedName>
    <definedName name="wf" localSheetId="10">#REF!</definedName>
    <definedName name="wf" localSheetId="14">#REF!</definedName>
    <definedName name="wf" localSheetId="4">#REF!</definedName>
    <definedName name="wf" localSheetId="7">#REF!</definedName>
    <definedName name="wf" localSheetId="9">#REF!</definedName>
    <definedName name="wf">#REF!</definedName>
    <definedName name="WIDTH" localSheetId="6">#REF!</definedName>
    <definedName name="WIDTH" localSheetId="8">#REF!</definedName>
    <definedName name="WIDTH" localSheetId="15">#REF!</definedName>
    <definedName name="WIDTH" localSheetId="5">#REF!</definedName>
    <definedName name="WIDTH" localSheetId="13">#REF!</definedName>
    <definedName name="WIDTH" localSheetId="12">#REF!</definedName>
    <definedName name="WIDTH" localSheetId="11">#REF!</definedName>
    <definedName name="WIDTH" localSheetId="10">#REF!</definedName>
    <definedName name="WIDTH" localSheetId="14">#REF!</definedName>
    <definedName name="WIDTH" localSheetId="4">#REF!</definedName>
    <definedName name="WIDTH" localSheetId="7">#REF!</definedName>
    <definedName name="WIDTH" localSheetId="9">#REF!</definedName>
    <definedName name="WIDTH">#REF!</definedName>
    <definedName name="work_path" localSheetId="6">#REF!</definedName>
    <definedName name="work_path" localSheetId="8">#REF!</definedName>
    <definedName name="work_path" localSheetId="15">#REF!</definedName>
    <definedName name="work_path" localSheetId="5">#REF!</definedName>
    <definedName name="work_path" localSheetId="13">#REF!</definedName>
    <definedName name="work_path" localSheetId="12">#REF!</definedName>
    <definedName name="work_path" localSheetId="11">#REF!</definedName>
    <definedName name="work_path" localSheetId="10">#REF!</definedName>
    <definedName name="work_path" localSheetId="14">#REF!</definedName>
    <definedName name="work_path" localSheetId="4">#REF!</definedName>
    <definedName name="work_path" localSheetId="7">#REF!</definedName>
    <definedName name="work_path" localSheetId="9">#REF!</definedName>
    <definedName name="work_path">#REF!</definedName>
    <definedName name="working" localSheetId="6">#REF!</definedName>
    <definedName name="working" localSheetId="8">#REF!</definedName>
    <definedName name="working" localSheetId="15">#REF!</definedName>
    <definedName name="working" localSheetId="5">#REF!</definedName>
    <definedName name="working" localSheetId="13">#REF!</definedName>
    <definedName name="working" localSheetId="12">#REF!</definedName>
    <definedName name="working" localSheetId="11">#REF!</definedName>
    <definedName name="working" localSheetId="10">#REF!</definedName>
    <definedName name="working" localSheetId="14">#REF!</definedName>
    <definedName name="working" localSheetId="4">#REF!</definedName>
    <definedName name="working" localSheetId="7">#REF!</definedName>
    <definedName name="working" localSheetId="9">#REF!</definedName>
    <definedName name="working">#REF!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2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4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P_E." localSheetId="6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8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5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5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3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2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1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0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4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4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7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9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_for_ALL." localSheetId="6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8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5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5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3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2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1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0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4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4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7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9" hidden="1">{"IS_E",#N/A,FALSE,"FSN";"CF_E",#N/A,FALSE,"FSN";"Tum_E",#N/A,FALSE,"Prepaid";"FP_Alm_E",#N/A,FALSE,"FixedPhone";"Staff_E",#N/A,FALSE,"Staff";"subs_E",#N/A,FALSE,"SubProj";"subs_all_E",#N/A,FALSE,"SubProj"}</definedName>
    <definedName name="wrn.BP_E_for_ALL." hidden="1">{"IS_E",#N/A,FALSE,"FSN";"CF_E",#N/A,FALSE,"FSN";"Tum_E",#N/A,FALSE,"Prepaid";"FP_Alm_E",#N/A,FALSE,"FixedPhone";"Staff_E",#N/A,FALSE,"Staff";"subs_E",#N/A,FALSE,"SubProj";"subs_all_E",#N/A,FALSE,"SubProj"}</definedName>
    <definedName name="wrn.BP_inside_E." localSheetId="6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8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5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5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3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2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1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0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4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4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7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9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R." localSheetId="6" hidden="1">{"Subs_Reg_R",#N/A,FALSE,"SubsProj";"Capex_R",#N/A,FALSE,"CapEx"}</definedName>
    <definedName name="wrn.BP_R." localSheetId="8" hidden="1">{"Subs_Reg_R",#N/A,FALSE,"SubsProj";"Capex_R",#N/A,FALSE,"CapEx"}</definedName>
    <definedName name="wrn.BP_R." localSheetId="15" hidden="1">{"Subs_Reg_R",#N/A,FALSE,"SubsProj";"Capex_R",#N/A,FALSE,"CapEx"}</definedName>
    <definedName name="wrn.BP_R." localSheetId="5" hidden="1">{"Subs_Reg_R",#N/A,FALSE,"SubsProj";"Capex_R",#N/A,FALSE,"CapEx"}</definedName>
    <definedName name="wrn.BP_R." localSheetId="13" hidden="1">{"Subs_Reg_R",#N/A,FALSE,"SubsProj";"Capex_R",#N/A,FALSE,"CapEx"}</definedName>
    <definedName name="wrn.BP_R." localSheetId="12" hidden="1">{"Subs_Reg_R",#N/A,FALSE,"SubsProj";"Capex_R",#N/A,FALSE,"CapEx"}</definedName>
    <definedName name="wrn.BP_R." localSheetId="11" hidden="1">{"Subs_Reg_R",#N/A,FALSE,"SubsProj";"Capex_R",#N/A,FALSE,"CapEx"}</definedName>
    <definedName name="wrn.BP_R." localSheetId="10" hidden="1">{"Subs_Reg_R",#N/A,FALSE,"SubsProj";"Capex_R",#N/A,FALSE,"CapEx"}</definedName>
    <definedName name="wrn.BP_R." localSheetId="14" hidden="1">{"Subs_Reg_R",#N/A,FALSE,"SubsProj";"Capex_R",#N/A,FALSE,"CapEx"}</definedName>
    <definedName name="wrn.BP_R." localSheetId="4" hidden="1">{"Subs_Reg_R",#N/A,FALSE,"SubsProj";"Capex_R",#N/A,FALSE,"CapEx"}</definedName>
    <definedName name="wrn.BP_R." localSheetId="7" hidden="1">{"Subs_Reg_R",#N/A,FALSE,"SubsProj";"Capex_R",#N/A,FALSE,"CapEx"}</definedName>
    <definedName name="wrn.BP_R." localSheetId="9" hidden="1">{"Subs_Reg_R",#N/A,FALSE,"SubsProj";"Capex_R",#N/A,FALSE,"CapEx"}</definedName>
    <definedName name="wrn.BP_R." hidden="1">{"Subs_Reg_R",#N/A,FALSE,"SubsProj";"Capex_R",#N/A,FALSE,"CapEx"}</definedName>
    <definedName name="wrn.BP_R_KTK." localSheetId="6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8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5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5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3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2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1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0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4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4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7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9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lan99." localSheetId="6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8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5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5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3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2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1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0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4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4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7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9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Coded._.IAS._.FS." localSheetId="6" hidden="1">{"IASTrail",#N/A,FALSE,"IAS"}</definedName>
    <definedName name="wrn.Coded._.IAS._.FS." localSheetId="8" hidden="1">{"IASTrail",#N/A,FALSE,"IAS"}</definedName>
    <definedName name="wrn.Coded._.IAS._.FS." localSheetId="15" hidden="1">{"IASTrail",#N/A,FALSE,"IAS"}</definedName>
    <definedName name="wrn.Coded._.IAS._.FS." localSheetId="5" hidden="1">{"IASTrail",#N/A,FALSE,"IAS"}</definedName>
    <definedName name="wrn.Coded._.IAS._.FS." localSheetId="13" hidden="1">{"IASTrail",#N/A,FALSE,"IAS"}</definedName>
    <definedName name="wrn.Coded._.IAS._.FS." localSheetId="12" hidden="1">{"IASTrail",#N/A,FALSE,"IAS"}</definedName>
    <definedName name="wrn.Coded._.IAS._.FS." localSheetId="11" hidden="1">{"IASTrail",#N/A,FALSE,"IAS"}</definedName>
    <definedName name="wrn.Coded._.IAS._.FS." localSheetId="10" hidden="1">{"IASTrail",#N/A,FALSE,"IAS"}</definedName>
    <definedName name="wrn.Coded._.IAS._.FS." localSheetId="14" hidden="1">{"IASTrail",#N/A,FALSE,"IAS"}</definedName>
    <definedName name="wrn.Coded._.IAS._.FS." localSheetId="4" hidden="1">{"IASTrail",#N/A,FALSE,"IAS"}</definedName>
    <definedName name="wrn.Coded._.IAS._.FS." localSheetId="7" hidden="1">{"IASTrail",#N/A,FALSE,"IAS"}</definedName>
    <definedName name="wrn.Coded._.IAS._.FS." localSheetId="9" hidden="1">{"IASTrail",#N/A,FALSE,"IAS"}</definedName>
    <definedName name="wrn.Coded._.IAS._.FS." hidden="1">{"IASTrail",#N/A,FALSE,"IAS"}</definedName>
    <definedName name="wrn.Fixed._.Assets._.Note._.and._.Depreciation." localSheetId="6" hidden="1">{#N/A,#N/A,FALSE,"FA_1";#N/A,#N/A,FALSE,"Dep'n SE";#N/A,#N/A,FALSE,"Dep'n FC"}</definedName>
    <definedName name="wrn.Fixed._.Assets._.Note._.and._.Depreciation." localSheetId="8" hidden="1">{#N/A,#N/A,FALSE,"FA_1";#N/A,#N/A,FALSE,"Dep'n SE";#N/A,#N/A,FALSE,"Dep'n FC"}</definedName>
    <definedName name="wrn.Fixed._.Assets._.Note._.and._.Depreciation." localSheetId="15" hidden="1">{#N/A,#N/A,FALSE,"FA_1";#N/A,#N/A,FALSE,"Dep'n SE";#N/A,#N/A,FALSE,"Dep'n FC"}</definedName>
    <definedName name="wrn.Fixed._.Assets._.Note._.and._.Depreciation." localSheetId="5" hidden="1">{#N/A,#N/A,FALSE,"FA_1";#N/A,#N/A,FALSE,"Dep'n SE";#N/A,#N/A,FALSE,"Dep'n FC"}</definedName>
    <definedName name="wrn.Fixed._.Assets._.Note._.and._.Depreciation." localSheetId="13" hidden="1">{#N/A,#N/A,FALSE,"FA_1";#N/A,#N/A,FALSE,"Dep'n SE";#N/A,#N/A,FALSE,"Dep'n FC"}</definedName>
    <definedName name="wrn.Fixed._.Assets._.Note._.and._.Depreciation." localSheetId="12" hidden="1">{#N/A,#N/A,FALSE,"FA_1";#N/A,#N/A,FALSE,"Dep'n SE";#N/A,#N/A,FALSE,"Dep'n FC"}</definedName>
    <definedName name="wrn.Fixed._.Assets._.Note._.and._.Depreciation." localSheetId="11" hidden="1">{#N/A,#N/A,FALSE,"FA_1";#N/A,#N/A,FALSE,"Dep'n SE";#N/A,#N/A,FALSE,"Dep'n FC"}</definedName>
    <definedName name="wrn.Fixed._.Assets._.Note._.and._.Depreciation." localSheetId="10" hidden="1">{#N/A,#N/A,FALSE,"FA_1";#N/A,#N/A,FALSE,"Dep'n SE";#N/A,#N/A,FALSE,"Dep'n FC"}</definedName>
    <definedName name="wrn.Fixed._.Assets._.Note._.and._.Depreciation." localSheetId="14" hidden="1">{#N/A,#N/A,FALSE,"FA_1";#N/A,#N/A,FALSE,"Dep'n SE";#N/A,#N/A,FALSE,"Dep'n FC"}</definedName>
    <definedName name="wrn.Fixed._.Assets._.Note._.and._.Depreciation." localSheetId="4" hidden="1">{#N/A,#N/A,FALSE,"FA_1";#N/A,#N/A,FALSE,"Dep'n SE";#N/A,#N/A,FALSE,"Dep'n FC"}</definedName>
    <definedName name="wrn.Fixed._.Assets._.Note._.and._.Depreciation." localSheetId="7" hidden="1">{#N/A,#N/A,FALSE,"FA_1";#N/A,#N/A,FALSE,"Dep'n SE";#N/A,#N/A,FALSE,"Dep'n FC"}</definedName>
    <definedName name="wrn.Fixed._.Assets._.Note._.and._.Depreciation." localSheetId="9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orecast99." localSheetId="6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8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5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5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3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2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1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0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4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4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7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9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ull._.IAS._.STATEMENTS." localSheetId="6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8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5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5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3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2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1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0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4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4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7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9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localSheetId="6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8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5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5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3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2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1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0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4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4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7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9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Help." localSheetId="6" hidden="1">{#N/A,#N/A,TRUE,"MAP";#N/A,#N/A,TRUE,"STEPS";#N/A,#N/A,TRUE,"RULES"}</definedName>
    <definedName name="wrn.Help." localSheetId="8" hidden="1">{#N/A,#N/A,TRUE,"MAP";#N/A,#N/A,TRUE,"STEPS";#N/A,#N/A,TRUE,"RULES"}</definedName>
    <definedName name="wrn.Help." localSheetId="15" hidden="1">{#N/A,#N/A,TRUE,"MAP";#N/A,#N/A,TRUE,"STEPS";#N/A,#N/A,TRUE,"RULES"}</definedName>
    <definedName name="wrn.Help." localSheetId="5" hidden="1">{#N/A,#N/A,TRUE,"MAP";#N/A,#N/A,TRUE,"STEPS";#N/A,#N/A,TRUE,"RULES"}</definedName>
    <definedName name="wrn.Help." localSheetId="13" hidden="1">{#N/A,#N/A,TRUE,"MAP";#N/A,#N/A,TRUE,"STEPS";#N/A,#N/A,TRUE,"RULES"}</definedName>
    <definedName name="wrn.Help." localSheetId="12" hidden="1">{#N/A,#N/A,TRUE,"MAP";#N/A,#N/A,TRUE,"STEPS";#N/A,#N/A,TRUE,"RULES"}</definedName>
    <definedName name="wrn.Help." localSheetId="11" hidden="1">{#N/A,#N/A,TRUE,"MAP";#N/A,#N/A,TRUE,"STEPS";#N/A,#N/A,TRUE,"RULES"}</definedName>
    <definedName name="wrn.Help." localSheetId="10" hidden="1">{#N/A,#N/A,TRUE,"MAP";#N/A,#N/A,TRUE,"STEPS";#N/A,#N/A,TRUE,"RULES"}</definedName>
    <definedName name="wrn.Help." localSheetId="14" hidden="1">{#N/A,#N/A,TRUE,"MAP";#N/A,#N/A,TRUE,"STEPS";#N/A,#N/A,TRUE,"RULES"}</definedName>
    <definedName name="wrn.Help." localSheetId="4" hidden="1">{#N/A,#N/A,TRUE,"MAP";#N/A,#N/A,TRUE,"STEPS";#N/A,#N/A,TRUE,"RULES"}</definedName>
    <definedName name="wrn.Help." localSheetId="7" hidden="1">{#N/A,#N/A,TRUE,"MAP";#N/A,#N/A,TRUE,"STEPS";#N/A,#N/A,TRUE,"RULES"}</definedName>
    <definedName name="wrn.Help." localSheetId="9" hidden="1">{#N/A,#N/A,TRUE,"MAP";#N/A,#N/A,TRUE,"STEPS";#N/A,#N/A,TRUE,"RULES"}</definedName>
    <definedName name="wrn.Help." hidden="1">{#N/A,#N/A,TRUE,"MAP";#N/A,#N/A,TRUE,"STEPS";#N/A,#N/A,TRUE,"RULES"}</definedName>
    <definedName name="wrn.IAS._.BS._.PL._.CF._.and._.Notes." localSheetId="6" hidden="1">{"IASBS",#N/A,TRUE,"IAS";"IASPL",#N/A,TRUE,"IAS";"IASNotes",#N/A,TRUE,"IAS";"CFDir - expanded",#N/A,TRUE,"CF DIR"}</definedName>
    <definedName name="wrn.IAS._.BS._.PL._.CF._.and._.Notes." localSheetId="8" hidden="1">{"IASBS",#N/A,TRUE,"IAS";"IASPL",#N/A,TRUE,"IAS";"IASNotes",#N/A,TRUE,"IAS";"CFDir - expanded",#N/A,TRUE,"CF DIR"}</definedName>
    <definedName name="wrn.IAS._.BS._.PL._.CF._.and._.Notes." localSheetId="15" hidden="1">{"IASBS",#N/A,TRUE,"IAS";"IASPL",#N/A,TRUE,"IAS";"IASNotes",#N/A,TRUE,"IAS";"CFDir - expanded",#N/A,TRUE,"CF DIR"}</definedName>
    <definedName name="wrn.IAS._.BS._.PL._.CF._.and._.Notes." localSheetId="5" hidden="1">{"IASBS",#N/A,TRUE,"IAS";"IASPL",#N/A,TRUE,"IAS";"IASNotes",#N/A,TRUE,"IAS";"CFDir - expanded",#N/A,TRUE,"CF DIR"}</definedName>
    <definedName name="wrn.IAS._.BS._.PL._.CF._.and._.Notes." localSheetId="13" hidden="1">{"IASBS",#N/A,TRUE,"IAS";"IASPL",#N/A,TRUE,"IAS";"IASNotes",#N/A,TRUE,"IAS";"CFDir - expanded",#N/A,TRUE,"CF DIR"}</definedName>
    <definedName name="wrn.IAS._.BS._.PL._.CF._.and._.Notes." localSheetId="12" hidden="1">{"IASBS",#N/A,TRUE,"IAS";"IASPL",#N/A,TRUE,"IAS";"IASNotes",#N/A,TRUE,"IAS";"CFDir - expanded",#N/A,TRUE,"CF DIR"}</definedName>
    <definedName name="wrn.IAS._.BS._.PL._.CF._.and._.Notes." localSheetId="11" hidden="1">{"IASBS",#N/A,TRUE,"IAS";"IASPL",#N/A,TRUE,"IAS";"IASNotes",#N/A,TRUE,"IAS";"CFDir - expanded",#N/A,TRUE,"CF DIR"}</definedName>
    <definedName name="wrn.IAS._.BS._.PL._.CF._.and._.Notes." localSheetId="10" hidden="1">{"IASBS",#N/A,TRUE,"IAS";"IASPL",#N/A,TRUE,"IAS";"IASNotes",#N/A,TRUE,"IAS";"CFDir - expanded",#N/A,TRUE,"CF DIR"}</definedName>
    <definedName name="wrn.IAS._.BS._.PL._.CF._.and._.Notes." localSheetId="14" hidden="1">{"IASBS",#N/A,TRUE,"IAS";"IASPL",#N/A,TRUE,"IAS";"IASNotes",#N/A,TRUE,"IAS";"CFDir - expanded",#N/A,TRUE,"CF DIR"}</definedName>
    <definedName name="wrn.IAS._.BS._.PL._.CF._.and._.Notes." localSheetId="4" hidden="1">{"IASBS",#N/A,TRUE,"IAS";"IASPL",#N/A,TRUE,"IAS";"IASNotes",#N/A,TRUE,"IAS";"CFDir - expanded",#N/A,TRUE,"CF DIR"}</definedName>
    <definedName name="wrn.IAS._.BS._.PL._.CF._.and._.Notes." localSheetId="7" hidden="1">{"IASBS",#N/A,TRUE,"IAS";"IASPL",#N/A,TRUE,"IAS";"IASNotes",#N/A,TRUE,"IAS";"CFDir - expanded",#N/A,TRUE,"CF DIR"}</definedName>
    <definedName name="wrn.IAS._.BS._.PL._.CF._.and._.Notes." localSheetId="9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6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8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5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5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3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1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0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4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4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7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9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6" hidden="1">{"IAS Mapping",#N/A,TRUE,"RSA_FS"}</definedName>
    <definedName name="wrn.IAS._.Mapping." localSheetId="8" hidden="1">{"IAS Mapping",#N/A,TRUE,"RSA_FS"}</definedName>
    <definedName name="wrn.IAS._.Mapping." localSheetId="15" hidden="1">{"IAS Mapping",#N/A,TRUE,"RSA_FS"}</definedName>
    <definedName name="wrn.IAS._.Mapping." localSheetId="5" hidden="1">{"IAS Mapping",#N/A,TRUE,"RSA_FS"}</definedName>
    <definedName name="wrn.IAS._.Mapping." localSheetId="13" hidden="1">{"IAS Mapping",#N/A,TRUE,"RSA_FS"}</definedName>
    <definedName name="wrn.IAS._.Mapping." localSheetId="12" hidden="1">{"IAS Mapping",#N/A,TRUE,"RSA_FS"}</definedName>
    <definedName name="wrn.IAS._.Mapping." localSheetId="11" hidden="1">{"IAS Mapping",#N/A,TRUE,"RSA_FS"}</definedName>
    <definedName name="wrn.IAS._.Mapping." localSheetId="10" hidden="1">{"IAS Mapping",#N/A,TRUE,"RSA_FS"}</definedName>
    <definedName name="wrn.IAS._.Mapping." localSheetId="14" hidden="1">{"IAS Mapping",#N/A,TRUE,"RSA_FS"}</definedName>
    <definedName name="wrn.IAS._.Mapping." localSheetId="4" hidden="1">{"IAS Mapping",#N/A,TRUE,"RSA_FS"}</definedName>
    <definedName name="wrn.IAS._.Mapping." localSheetId="7" hidden="1">{"IAS Mapping",#N/A,TRUE,"RSA_FS"}</definedName>
    <definedName name="wrn.IAS._.Mapping." localSheetId="9" hidden="1">{"IAS Mapping",#N/A,TRUE,"RSA_FS"}</definedName>
    <definedName name="wrn.IAS._.Mapping." hidden="1">{"IAS Mapping",#N/A,TRUE,"RSA_FS"}</definedName>
    <definedName name="wrn.Inflation._.factors._.used." localSheetId="6" hidden="1">{#N/A,#N/A,FALSE,"Infl_fact"}</definedName>
    <definedName name="wrn.Inflation._.factors._.used." localSheetId="8" hidden="1">{#N/A,#N/A,FALSE,"Infl_fact"}</definedName>
    <definedName name="wrn.Inflation._.factors._.used." localSheetId="15" hidden="1">{#N/A,#N/A,FALSE,"Infl_fact"}</definedName>
    <definedName name="wrn.Inflation._.factors._.used." localSheetId="5" hidden="1">{#N/A,#N/A,FALSE,"Infl_fact"}</definedName>
    <definedName name="wrn.Inflation._.factors._.used." localSheetId="13" hidden="1">{#N/A,#N/A,FALSE,"Infl_fact"}</definedName>
    <definedName name="wrn.Inflation._.factors._.used." localSheetId="12" hidden="1">{#N/A,#N/A,FALSE,"Infl_fact"}</definedName>
    <definedName name="wrn.Inflation._.factors._.used." localSheetId="11" hidden="1">{#N/A,#N/A,FALSE,"Infl_fact"}</definedName>
    <definedName name="wrn.Inflation._.factors._.used." localSheetId="10" hidden="1">{#N/A,#N/A,FALSE,"Infl_fact"}</definedName>
    <definedName name="wrn.Inflation._.factors._.used." localSheetId="14" hidden="1">{#N/A,#N/A,FALSE,"Infl_fact"}</definedName>
    <definedName name="wrn.Inflation._.factors._.used." localSheetId="4" hidden="1">{#N/A,#N/A,FALSE,"Infl_fact"}</definedName>
    <definedName name="wrn.Inflation._.factors._.used." localSheetId="7" hidden="1">{#N/A,#N/A,FALSE,"Infl_fact"}</definedName>
    <definedName name="wrn.Inflation._.factors._.used." localSheetId="9" hidden="1">{#N/A,#N/A,FALSE,"Infl_fact"}</definedName>
    <definedName name="wrn.Inflation._.factors._.used." hidden="1">{#N/A,#N/A,FALSE,"Infl_fact"}</definedName>
    <definedName name="wrn.Loans." localSheetId="6" hidden="1">{"Summary report",#N/A,FALSE,"BBH";"Details - chart",#N/A,FALSE,"BBH"}</definedName>
    <definedName name="wrn.Loans." localSheetId="8" hidden="1">{"Summary report",#N/A,FALSE,"BBH";"Details - chart",#N/A,FALSE,"BBH"}</definedName>
    <definedName name="wrn.Loans." localSheetId="15" hidden="1">{"Summary report",#N/A,FALSE,"BBH";"Details - chart",#N/A,FALSE,"BBH"}</definedName>
    <definedName name="wrn.Loans." localSheetId="5" hidden="1">{"Summary report",#N/A,FALSE,"BBH";"Details - chart",#N/A,FALSE,"BBH"}</definedName>
    <definedName name="wrn.Loans." localSheetId="13" hidden="1">{"Summary report",#N/A,FALSE,"BBH";"Details - chart",#N/A,FALSE,"BBH"}</definedName>
    <definedName name="wrn.Loans." localSheetId="12" hidden="1">{"Summary report",#N/A,FALSE,"BBH";"Details - chart",#N/A,FALSE,"BBH"}</definedName>
    <definedName name="wrn.Loans." localSheetId="11" hidden="1">{"Summary report",#N/A,FALSE,"BBH";"Details - chart",#N/A,FALSE,"BBH"}</definedName>
    <definedName name="wrn.Loans." localSheetId="10" hidden="1">{"Summary report",#N/A,FALSE,"BBH";"Details - chart",#N/A,FALSE,"BBH"}</definedName>
    <definedName name="wrn.Loans." localSheetId="14" hidden="1">{"Summary report",#N/A,FALSE,"BBH";"Details - chart",#N/A,FALSE,"BBH"}</definedName>
    <definedName name="wrn.Loans." localSheetId="4" hidden="1">{"Summary report",#N/A,FALSE,"BBH";"Details - chart",#N/A,FALSE,"BBH"}</definedName>
    <definedName name="wrn.Loans." localSheetId="7" hidden="1">{"Summary report",#N/A,FALSE,"BBH";"Details - chart",#N/A,FALSE,"BBH"}</definedName>
    <definedName name="wrn.Loans." localSheetId="9" hidden="1">{"Summary report",#N/A,FALSE,"BBH";"Details - chart",#N/A,FALSE,"BBH"}</definedName>
    <definedName name="wrn.Loans." hidden="1">{"Summary report",#N/A,FALSE,"BBH";"Details - chart",#N/A,FALSE,"BBH"}</definedName>
    <definedName name="wrn.PL._.Analysis." localSheetId="6" hidden="1">{"AnalRSA",#N/A,TRUE,"PL-Anal";"AnalIAS",#N/A,TRUE,"PL-Anal"}</definedName>
    <definedName name="wrn.PL._.Analysis." localSheetId="8" hidden="1">{"AnalRSA",#N/A,TRUE,"PL-Anal";"AnalIAS",#N/A,TRUE,"PL-Anal"}</definedName>
    <definedName name="wrn.PL._.Analysis." localSheetId="15" hidden="1">{"AnalRSA",#N/A,TRUE,"PL-Anal";"AnalIAS",#N/A,TRUE,"PL-Anal"}</definedName>
    <definedName name="wrn.PL._.Analysis." localSheetId="5" hidden="1">{"AnalRSA",#N/A,TRUE,"PL-Anal";"AnalIAS",#N/A,TRUE,"PL-Anal"}</definedName>
    <definedName name="wrn.PL._.Analysis." localSheetId="13" hidden="1">{"AnalRSA",#N/A,TRUE,"PL-Anal";"AnalIAS",#N/A,TRUE,"PL-Anal"}</definedName>
    <definedName name="wrn.PL._.Analysis." localSheetId="12" hidden="1">{"AnalRSA",#N/A,TRUE,"PL-Anal";"AnalIAS",#N/A,TRUE,"PL-Anal"}</definedName>
    <definedName name="wrn.PL._.Analysis." localSheetId="11" hidden="1">{"AnalRSA",#N/A,TRUE,"PL-Anal";"AnalIAS",#N/A,TRUE,"PL-Anal"}</definedName>
    <definedName name="wrn.PL._.Analysis." localSheetId="10" hidden="1">{"AnalRSA",#N/A,TRUE,"PL-Anal";"AnalIAS",#N/A,TRUE,"PL-Anal"}</definedName>
    <definedName name="wrn.PL._.Analysis." localSheetId="14" hidden="1">{"AnalRSA",#N/A,TRUE,"PL-Anal";"AnalIAS",#N/A,TRUE,"PL-Anal"}</definedName>
    <definedName name="wrn.PL._.Analysis." localSheetId="4" hidden="1">{"AnalRSA",#N/A,TRUE,"PL-Anal";"AnalIAS",#N/A,TRUE,"PL-Anal"}</definedName>
    <definedName name="wrn.PL._.Analysis." localSheetId="7" hidden="1">{"AnalRSA",#N/A,TRUE,"PL-Anal";"AnalIAS",#N/A,TRUE,"PL-Anal"}</definedName>
    <definedName name="wrn.PL._.Analysis." localSheetId="9" hidden="1">{"AnalRSA",#N/A,TRUE,"PL-Anal";"AnalIAS",#N/A,TRUE,"PL-Anal"}</definedName>
    <definedName name="wrn.PL._.Analysis." hidden="1">{"AnalRSA",#N/A,TRUE,"PL-Anal";"AnalIAS",#N/A,TRUE,"PL-Anal"}</definedName>
    <definedName name="wrn.RSA._.BS._.and._.PL." localSheetId="6" hidden="1">{"BS1",#N/A,TRUE,"RSA_FS";"BS2",#N/A,TRUE,"RSA_FS";"BS3",#N/A,TRUE,"RSA_FS"}</definedName>
    <definedName name="wrn.RSA._.BS._.and._.PL." localSheetId="8" hidden="1">{"BS1",#N/A,TRUE,"RSA_FS";"BS2",#N/A,TRUE,"RSA_FS";"BS3",#N/A,TRUE,"RSA_FS"}</definedName>
    <definedName name="wrn.RSA._.BS._.and._.PL." localSheetId="15" hidden="1">{"BS1",#N/A,TRUE,"RSA_FS";"BS2",#N/A,TRUE,"RSA_FS";"BS3",#N/A,TRUE,"RSA_FS"}</definedName>
    <definedName name="wrn.RSA._.BS._.and._.PL." localSheetId="5" hidden="1">{"BS1",#N/A,TRUE,"RSA_FS";"BS2",#N/A,TRUE,"RSA_FS";"BS3",#N/A,TRUE,"RSA_FS"}</definedName>
    <definedName name="wrn.RSA._.BS._.and._.PL." localSheetId="13" hidden="1">{"BS1",#N/A,TRUE,"RSA_FS";"BS2",#N/A,TRUE,"RSA_FS";"BS3",#N/A,TRUE,"RSA_FS"}</definedName>
    <definedName name="wrn.RSA._.BS._.and._.PL." localSheetId="12" hidden="1">{"BS1",#N/A,TRUE,"RSA_FS";"BS2",#N/A,TRUE,"RSA_FS";"BS3",#N/A,TRUE,"RSA_FS"}</definedName>
    <definedName name="wrn.RSA._.BS._.and._.PL." localSheetId="11" hidden="1">{"BS1",#N/A,TRUE,"RSA_FS";"BS2",#N/A,TRUE,"RSA_FS";"BS3",#N/A,TRUE,"RSA_FS"}</definedName>
    <definedName name="wrn.RSA._.BS._.and._.PL." localSheetId="10" hidden="1">{"BS1",#N/A,TRUE,"RSA_FS";"BS2",#N/A,TRUE,"RSA_FS";"BS3",#N/A,TRUE,"RSA_FS"}</definedName>
    <definedName name="wrn.RSA._.BS._.and._.PL." localSheetId="14" hidden="1">{"BS1",#N/A,TRUE,"RSA_FS";"BS2",#N/A,TRUE,"RSA_FS";"BS3",#N/A,TRUE,"RSA_FS"}</definedName>
    <definedName name="wrn.RSA._.BS._.and._.PL." localSheetId="4" hidden="1">{"BS1",#N/A,TRUE,"RSA_FS";"BS2",#N/A,TRUE,"RSA_FS";"BS3",#N/A,TRUE,"RSA_FS"}</definedName>
    <definedName name="wrn.RSA._.BS._.and._.PL." localSheetId="7" hidden="1">{"BS1",#N/A,TRUE,"RSA_FS";"BS2",#N/A,TRUE,"RSA_FS";"BS3",#N/A,TRUE,"RSA_FS"}</definedName>
    <definedName name="wrn.RSA._.BS._.and._.PL." localSheetId="9" hidden="1">{"BS1",#N/A,TRUE,"RSA_FS";"BS2",#N/A,TRUE,"RSA_FS";"BS3",#N/A,TRUE,"RSA_FS"}</definedName>
    <definedName name="wrn.RSA._.BS._.and._.PL." hidden="1">{"BS1",#N/A,TRUE,"RSA_FS";"BS2",#N/A,TRUE,"RSA_FS";"BS3",#N/A,TRUE,"RSA_FS"}</definedName>
    <definedName name="wwwwwww" localSheetId="6">#REF!</definedName>
    <definedName name="wwwwwww" localSheetId="8">#REF!</definedName>
    <definedName name="wwwwwww" localSheetId="15">#REF!</definedName>
    <definedName name="wwwwwww" localSheetId="5">#REF!</definedName>
    <definedName name="wwwwwww" localSheetId="13">#REF!</definedName>
    <definedName name="wwwwwww" localSheetId="12">#REF!</definedName>
    <definedName name="wwwwwww" localSheetId="11">#REF!</definedName>
    <definedName name="wwwwwww" localSheetId="10">#REF!</definedName>
    <definedName name="wwwwwww" localSheetId="14">#REF!</definedName>
    <definedName name="wwwwwww" localSheetId="4">#REF!</definedName>
    <definedName name="wwwwwww" localSheetId="7">#REF!</definedName>
    <definedName name="wwwwwww" localSheetId="9">#REF!</definedName>
    <definedName name="wwwwwww">#REF!</definedName>
    <definedName name="X_DATE">'[112]Production Data Input'!$A$3</definedName>
    <definedName name="xcv" hidden="1">'[4]Prelim Cost'!$B$31:$L$31</definedName>
    <definedName name="XREF_COLUMN_1" hidden="1">'[113]8180 (8181,8182)'!$P$1:$P$65536</definedName>
    <definedName name="XREF_COLUMN_10" hidden="1">'[113]8082'!$P$1:$P$65536</definedName>
    <definedName name="XREF_COLUMN_2" localSheetId="6" hidden="1">#REF!</definedName>
    <definedName name="XREF_COLUMN_2" localSheetId="8" hidden="1">#REF!</definedName>
    <definedName name="XREF_COLUMN_2" localSheetId="15" hidden="1">#REF!</definedName>
    <definedName name="XREF_COLUMN_2" localSheetId="5" hidden="1">#REF!</definedName>
    <definedName name="XREF_COLUMN_2" localSheetId="13" hidden="1">#REF!</definedName>
    <definedName name="XREF_COLUMN_2" localSheetId="12" hidden="1">#REF!</definedName>
    <definedName name="XREF_COLUMN_2" localSheetId="11" hidden="1">#REF!</definedName>
    <definedName name="XREF_COLUMN_2" localSheetId="10" hidden="1">#REF!</definedName>
    <definedName name="XREF_COLUMN_2" localSheetId="14" hidden="1">#REF!</definedName>
    <definedName name="XREF_COLUMN_2" localSheetId="4" hidden="1">#REF!</definedName>
    <definedName name="XREF_COLUMN_2" localSheetId="7" hidden="1">#REF!</definedName>
    <definedName name="XREF_COLUMN_2" localSheetId="9" hidden="1">#REF!</definedName>
    <definedName name="XREF_COLUMN_2" hidden="1">#REF!</definedName>
    <definedName name="XREF_COLUMN_3" hidden="1">'[113]8250'!$D$1:$D$65536</definedName>
    <definedName name="XREF_COLUMN_4" hidden="1">'[113]8140'!$P$1:$P$65536</definedName>
    <definedName name="XREF_COLUMN_5" localSheetId="6" hidden="1">#REF!</definedName>
    <definedName name="XREF_COLUMN_5" localSheetId="8" hidden="1">#REF!</definedName>
    <definedName name="XREF_COLUMN_5" localSheetId="15" hidden="1">#REF!</definedName>
    <definedName name="XREF_COLUMN_5" localSheetId="5" hidden="1">#REF!</definedName>
    <definedName name="XREF_COLUMN_5" localSheetId="13" hidden="1">#REF!</definedName>
    <definedName name="XREF_COLUMN_5" localSheetId="12" hidden="1">#REF!</definedName>
    <definedName name="XREF_COLUMN_5" localSheetId="11" hidden="1">#REF!</definedName>
    <definedName name="XREF_COLUMN_5" localSheetId="10" hidden="1">#REF!</definedName>
    <definedName name="XREF_COLUMN_5" localSheetId="14" hidden="1">#REF!</definedName>
    <definedName name="XREF_COLUMN_5" localSheetId="4" hidden="1">#REF!</definedName>
    <definedName name="XREF_COLUMN_5" localSheetId="7" hidden="1">#REF!</definedName>
    <definedName name="XREF_COLUMN_5" localSheetId="9" hidden="1">#REF!</definedName>
    <definedName name="XREF_COLUMN_5" hidden="1">#REF!</definedName>
    <definedName name="XREF_COLUMN_6" hidden="1">'[113]8070'!$P$1:$P$65536</definedName>
    <definedName name="XREF_COLUMN_7" hidden="1">'[113]8145'!$P$1:$P$65536</definedName>
    <definedName name="XREF_COLUMN_8" hidden="1">'[113]8200'!$P$1:$P$65536</definedName>
    <definedName name="XREF_COLUMN_9" hidden="1">'[113]8113'!$P$1:$P$65536</definedName>
    <definedName name="XRefActiveRow" hidden="1">[113]XREF!$A$15</definedName>
    <definedName name="XRefColumnsCount" hidden="1">1</definedName>
    <definedName name="XRefCopy1" localSheetId="6" hidden="1">[114]summary!#REF!</definedName>
    <definedName name="XRefCopy1" localSheetId="5" hidden="1">[114]summary!#REF!</definedName>
    <definedName name="XRefCopy1" localSheetId="4" hidden="1">[114]summary!#REF!</definedName>
    <definedName name="XRefCopy1" localSheetId="7" hidden="1">[114]summary!#REF!</definedName>
    <definedName name="XRefCopy1" hidden="1">[114]summary!#REF!</definedName>
    <definedName name="XRefCopy12Row" localSheetId="6" hidden="1">[115]XREF!#REF!</definedName>
    <definedName name="XRefCopy12Row" localSheetId="5" hidden="1">[115]XREF!#REF!</definedName>
    <definedName name="XRefCopy12Row" localSheetId="4" hidden="1">[115]XREF!#REF!</definedName>
    <definedName name="XRefCopy12Row" localSheetId="7" hidden="1">[115]XREF!#REF!</definedName>
    <definedName name="XRefCopy12Row" hidden="1">[115]XREF!#REF!</definedName>
    <definedName name="XRefCopy17Row" localSheetId="6" hidden="1">[115]XREF!#REF!</definedName>
    <definedName name="XRefCopy17Row" localSheetId="5" hidden="1">[115]XREF!#REF!</definedName>
    <definedName name="XRefCopy17Row" localSheetId="4" hidden="1">[115]XREF!#REF!</definedName>
    <definedName name="XRefCopy17Row" localSheetId="7" hidden="1">[115]XREF!#REF!</definedName>
    <definedName name="XRefCopy17Row" hidden="1">[115]XREF!#REF!</definedName>
    <definedName name="XRefCopy1Row" localSheetId="6" hidden="1">[114]XREF!#REF!</definedName>
    <definedName name="XRefCopy1Row" localSheetId="5" hidden="1">[114]XREF!#REF!</definedName>
    <definedName name="XRefCopy1Row" localSheetId="4" hidden="1">[114]XREF!#REF!</definedName>
    <definedName name="XRefCopy1Row" localSheetId="7" hidden="1">[114]XREF!#REF!</definedName>
    <definedName name="XRefCopy1Row" hidden="1">[114]XREF!#REF!</definedName>
    <definedName name="XRefCopy2" localSheetId="6" hidden="1">#REF!</definedName>
    <definedName name="XRefCopy2" localSheetId="8" hidden="1">#REF!</definedName>
    <definedName name="XRefCopy2" localSheetId="15" hidden="1">#REF!</definedName>
    <definedName name="XRefCopy2" localSheetId="5" hidden="1">#REF!</definedName>
    <definedName name="XRefCopy2" localSheetId="13" hidden="1">#REF!</definedName>
    <definedName name="XRefCopy2" localSheetId="12" hidden="1">#REF!</definedName>
    <definedName name="XRefCopy2" localSheetId="11" hidden="1">#REF!</definedName>
    <definedName name="XRefCopy2" localSheetId="10" hidden="1">#REF!</definedName>
    <definedName name="XRefCopy2" localSheetId="14" hidden="1">#REF!</definedName>
    <definedName name="XRefCopy2" localSheetId="4" hidden="1">#REF!</definedName>
    <definedName name="XRefCopy2" localSheetId="7" hidden="1">#REF!</definedName>
    <definedName name="XRefCopy2" localSheetId="9" hidden="1">#REF!</definedName>
    <definedName name="XRefCopy2" hidden="1">#REF!</definedName>
    <definedName name="XRefCopy2Row" localSheetId="6" hidden="1">#REF!</definedName>
    <definedName name="XRefCopy2Row" localSheetId="8" hidden="1">#REF!</definedName>
    <definedName name="XRefCopy2Row" localSheetId="15" hidden="1">#REF!</definedName>
    <definedName name="XRefCopy2Row" localSheetId="5" hidden="1">#REF!</definedName>
    <definedName name="XRefCopy2Row" localSheetId="13" hidden="1">#REF!</definedName>
    <definedName name="XRefCopy2Row" localSheetId="12" hidden="1">#REF!</definedName>
    <definedName name="XRefCopy2Row" localSheetId="11" hidden="1">#REF!</definedName>
    <definedName name="XRefCopy2Row" localSheetId="10" hidden="1">#REF!</definedName>
    <definedName name="XRefCopy2Row" localSheetId="14" hidden="1">#REF!</definedName>
    <definedName name="XRefCopy2Row" localSheetId="4" hidden="1">#REF!</definedName>
    <definedName name="XRefCopy2Row" localSheetId="7" hidden="1">#REF!</definedName>
    <definedName name="XRefCopy2Row" localSheetId="9" hidden="1">#REF!</definedName>
    <definedName name="XRefCopy2Row" hidden="1">#REF!</definedName>
    <definedName name="XRefCopy3Row" localSheetId="6" hidden="1">#REF!</definedName>
    <definedName name="XRefCopy3Row" localSheetId="8" hidden="1">#REF!</definedName>
    <definedName name="XRefCopy3Row" localSheetId="15" hidden="1">#REF!</definedName>
    <definedName name="XRefCopy3Row" localSheetId="5" hidden="1">#REF!</definedName>
    <definedName name="XRefCopy3Row" localSheetId="13" hidden="1">#REF!</definedName>
    <definedName name="XRefCopy3Row" localSheetId="12" hidden="1">#REF!</definedName>
    <definedName name="XRefCopy3Row" localSheetId="11" hidden="1">#REF!</definedName>
    <definedName name="XRefCopy3Row" localSheetId="10" hidden="1">#REF!</definedName>
    <definedName name="XRefCopy3Row" localSheetId="14" hidden="1">#REF!</definedName>
    <definedName name="XRefCopy3Row" localSheetId="4" hidden="1">#REF!</definedName>
    <definedName name="XRefCopy3Row" localSheetId="7" hidden="1">#REF!</definedName>
    <definedName name="XRefCopy3Row" localSheetId="9" hidden="1">#REF!</definedName>
    <definedName name="XRefCopy3Row" hidden="1">#REF!</definedName>
    <definedName name="XRefCopy4" localSheetId="6" hidden="1">[114]summary!#REF!</definedName>
    <definedName name="XRefCopy4" localSheetId="8" hidden="1">[114]summary!#REF!</definedName>
    <definedName name="XRefCopy4" localSheetId="15" hidden="1">[114]summary!#REF!</definedName>
    <definedName name="XRefCopy4" localSheetId="5" hidden="1">[114]summary!#REF!</definedName>
    <definedName name="XRefCopy4" localSheetId="13" hidden="1">[114]summary!#REF!</definedName>
    <definedName name="XRefCopy4" localSheetId="12" hidden="1">[114]summary!#REF!</definedName>
    <definedName name="XRefCopy4" localSheetId="11" hidden="1">[114]summary!#REF!</definedName>
    <definedName name="XRefCopy4" localSheetId="10" hidden="1">[114]summary!#REF!</definedName>
    <definedName name="XRefCopy4" localSheetId="14" hidden="1">[114]summary!#REF!</definedName>
    <definedName name="XRefCopy4" localSheetId="4" hidden="1">[114]summary!#REF!</definedName>
    <definedName name="XRefCopy4" localSheetId="7" hidden="1">[114]summary!#REF!</definedName>
    <definedName name="XRefCopy4" localSheetId="9" hidden="1">[114]summary!#REF!</definedName>
    <definedName name="XRefCopy4" hidden="1">[114]summary!#REF!</definedName>
    <definedName name="XRefCopy5Row" localSheetId="6" hidden="1">[116]XREF!#REF!</definedName>
    <definedName name="XRefCopy5Row" localSheetId="5" hidden="1">[116]XREF!#REF!</definedName>
    <definedName name="XRefCopy5Row" localSheetId="4" hidden="1">[116]XREF!#REF!</definedName>
    <definedName name="XRefCopy5Row" localSheetId="7" hidden="1">[116]XREF!#REF!</definedName>
    <definedName name="XRefCopy5Row" hidden="1">[116]XREF!#REF!</definedName>
    <definedName name="XRefCopy9Row" localSheetId="6" hidden="1">[115]XREF!#REF!</definedName>
    <definedName name="XRefCopy9Row" localSheetId="5" hidden="1">[115]XREF!#REF!</definedName>
    <definedName name="XRefCopy9Row" localSheetId="4" hidden="1">[115]XREF!#REF!</definedName>
    <definedName name="XRefCopy9Row" localSheetId="7" hidden="1">[115]XREF!#REF!</definedName>
    <definedName name="XRefCopy9Row" hidden="1">[115]XREF!#REF!</definedName>
    <definedName name="XRefCopyRangeCount" hidden="1">8</definedName>
    <definedName name="XRefPaste10" hidden="1">'[113]8145'!$O$17</definedName>
    <definedName name="XRefPaste10Row" hidden="1">[113]XREF!$A$11:$IV$11</definedName>
    <definedName name="XRefPaste11" hidden="1">'[113]8200'!$O$17</definedName>
    <definedName name="XRefPaste11Row" hidden="1">[113]XREF!$A$12:$IV$12</definedName>
    <definedName name="XRefPaste12" hidden="1">'[113]8113'!$O$16</definedName>
    <definedName name="XRefPaste12Row" hidden="1">[113]XREF!$A$13:$IV$13</definedName>
    <definedName name="XRefPaste13" hidden="1">'[113]8082'!$O$16</definedName>
    <definedName name="XRefPaste13Row" hidden="1">[113]XREF!$A$14:$IV$14</definedName>
    <definedName name="XRefPaste1Row" localSheetId="6" hidden="1">#REF!</definedName>
    <definedName name="XRefPaste1Row" localSheetId="8" hidden="1">#REF!</definedName>
    <definedName name="XRefPaste1Row" localSheetId="15" hidden="1">#REF!</definedName>
    <definedName name="XRefPaste1Row" localSheetId="5" hidden="1">#REF!</definedName>
    <definedName name="XRefPaste1Row" localSheetId="13" hidden="1">#REF!</definedName>
    <definedName name="XRefPaste1Row" localSheetId="12" hidden="1">#REF!</definedName>
    <definedName name="XRefPaste1Row" localSheetId="11" hidden="1">#REF!</definedName>
    <definedName name="XRefPaste1Row" localSheetId="10" hidden="1">#REF!</definedName>
    <definedName name="XRefPaste1Row" localSheetId="14" hidden="1">#REF!</definedName>
    <definedName name="XRefPaste1Row" localSheetId="4" hidden="1">#REF!</definedName>
    <definedName name="XRefPaste1Row" localSheetId="7" hidden="1">#REF!</definedName>
    <definedName name="XRefPaste1Row" localSheetId="9" hidden="1">#REF!</definedName>
    <definedName name="XRefPaste1Row" hidden="1">#REF!</definedName>
    <definedName name="XRefPaste2Row" hidden="1">[113]XREF!$A$3:$IV$3</definedName>
    <definedName name="XRefPaste3" hidden="1">'[113]8180 (8181,8182)'!$O$20</definedName>
    <definedName name="XRefPaste3Row" hidden="1">[113]XREF!$A$4:$IV$4</definedName>
    <definedName name="XRefPaste4" hidden="1">'[113]8210'!$O$18</definedName>
    <definedName name="XRefPaste4Row" hidden="1">[113]XREF!$A$5:$IV$5</definedName>
    <definedName name="XRefPaste5" hidden="1">'[113]8250'!$C$44</definedName>
    <definedName name="XRefPaste5Row" hidden="1">[113]XREF!$A$6:$IV$6</definedName>
    <definedName name="XRefPaste6" hidden="1">'[113]8140'!$O$16</definedName>
    <definedName name="XRefPaste6Row" hidden="1">[113]XREF!$A$7:$IV$7</definedName>
    <definedName name="XRefPaste7" localSheetId="6" hidden="1">#REF!</definedName>
    <definedName name="XRefPaste7" localSheetId="8" hidden="1">#REF!</definedName>
    <definedName name="XRefPaste7" localSheetId="15" hidden="1">#REF!</definedName>
    <definedName name="XRefPaste7" localSheetId="5" hidden="1">#REF!</definedName>
    <definedName name="XRefPaste7" localSheetId="13" hidden="1">#REF!</definedName>
    <definedName name="XRefPaste7" localSheetId="12" hidden="1">#REF!</definedName>
    <definedName name="XRefPaste7" localSheetId="11" hidden="1">#REF!</definedName>
    <definedName name="XRefPaste7" localSheetId="10" hidden="1">#REF!</definedName>
    <definedName name="XRefPaste7" localSheetId="14" hidden="1">#REF!</definedName>
    <definedName name="XRefPaste7" localSheetId="4" hidden="1">#REF!</definedName>
    <definedName name="XRefPaste7" localSheetId="7" hidden="1">#REF!</definedName>
    <definedName name="XRefPaste7" localSheetId="9" hidden="1">#REF!</definedName>
    <definedName name="XRefPaste7" hidden="1">#REF!</definedName>
    <definedName name="XRefPaste7Row" hidden="1">[113]XREF!$A$8:$IV$8</definedName>
    <definedName name="XRefPaste8" localSheetId="6" hidden="1">#REF!</definedName>
    <definedName name="XRefPaste8" localSheetId="8" hidden="1">#REF!</definedName>
    <definedName name="XRefPaste8" localSheetId="15" hidden="1">#REF!</definedName>
    <definedName name="XRefPaste8" localSheetId="5" hidden="1">#REF!</definedName>
    <definedName name="XRefPaste8" localSheetId="13" hidden="1">#REF!</definedName>
    <definedName name="XRefPaste8" localSheetId="12" hidden="1">#REF!</definedName>
    <definedName name="XRefPaste8" localSheetId="11" hidden="1">#REF!</definedName>
    <definedName name="XRefPaste8" localSheetId="10" hidden="1">#REF!</definedName>
    <definedName name="XRefPaste8" localSheetId="14" hidden="1">#REF!</definedName>
    <definedName name="XRefPaste8" localSheetId="4" hidden="1">#REF!</definedName>
    <definedName name="XRefPaste8" localSheetId="7" hidden="1">#REF!</definedName>
    <definedName name="XRefPaste8" localSheetId="9" hidden="1">#REF!</definedName>
    <definedName name="XRefPaste8" hidden="1">#REF!</definedName>
    <definedName name="XRefPaste8Row" hidden="1">[113]XREF!$A$9:$IV$9</definedName>
    <definedName name="XRefPaste9" hidden="1">'[113]8070'!$O$18</definedName>
    <definedName name="XRefPaste9Row" hidden="1">[113]XREF!$A$10:$IV$10</definedName>
    <definedName name="XRefPasteRangeCount" hidden="1">1</definedName>
    <definedName name="xxx" localSheetId="6">#REF!</definedName>
    <definedName name="xxx" localSheetId="8">#REF!</definedName>
    <definedName name="xxx" localSheetId="15">#REF!</definedName>
    <definedName name="xxx" localSheetId="5">#REF!</definedName>
    <definedName name="xxx" localSheetId="13">#REF!</definedName>
    <definedName name="xxx" localSheetId="12">#REF!</definedName>
    <definedName name="xxx" localSheetId="11">#REF!</definedName>
    <definedName name="xxx" localSheetId="10">#REF!</definedName>
    <definedName name="xxx" localSheetId="14">#REF!</definedName>
    <definedName name="xxx" localSheetId="4">#REF!</definedName>
    <definedName name="xxx" localSheetId="7">#REF!</definedName>
    <definedName name="xxx" localSheetId="9">#REF!</definedName>
    <definedName name="xxx">#REF!</definedName>
    <definedName name="year" localSheetId="6">[59]Settings!#REF!</definedName>
    <definedName name="year" localSheetId="8">[59]Settings!#REF!</definedName>
    <definedName name="year" localSheetId="15">[59]Settings!#REF!</definedName>
    <definedName name="year" localSheetId="5">[59]Settings!#REF!</definedName>
    <definedName name="year" localSheetId="13">[59]Settings!#REF!</definedName>
    <definedName name="year" localSheetId="12">[59]Settings!#REF!</definedName>
    <definedName name="year" localSheetId="11">[59]Settings!#REF!</definedName>
    <definedName name="year" localSheetId="10">[59]Settings!#REF!</definedName>
    <definedName name="year" localSheetId="14">[59]Settings!#REF!</definedName>
    <definedName name="year" localSheetId="4">[59]Settings!#REF!</definedName>
    <definedName name="year" localSheetId="7">[59]Settings!#REF!</definedName>
    <definedName name="year" localSheetId="9">[59]Settings!#REF!</definedName>
    <definedName name="year">[59]Settings!#REF!</definedName>
    <definedName name="yes" localSheetId="6">#REF!</definedName>
    <definedName name="yes" localSheetId="8">#REF!</definedName>
    <definedName name="yes" localSheetId="15">#REF!</definedName>
    <definedName name="yes" localSheetId="5">#REF!</definedName>
    <definedName name="yes" localSheetId="13">#REF!</definedName>
    <definedName name="yes" localSheetId="12">#REF!</definedName>
    <definedName name="yes" localSheetId="11">#REF!</definedName>
    <definedName name="yes" localSheetId="10">#REF!</definedName>
    <definedName name="yes" localSheetId="14">#REF!</definedName>
    <definedName name="yes" localSheetId="4">#REF!</definedName>
    <definedName name="yes" localSheetId="7">#REF!</definedName>
    <definedName name="yes" localSheetId="9">#REF!</definedName>
    <definedName name="yes">#REF!</definedName>
    <definedName name="z">[23]!z</definedName>
    <definedName name="Z_3FF835A2_A4C0_4941_9E4A_4EABDC6914AE_.wvu.Cols" localSheetId="6" hidden="1">#REF!,#REF!,#REF!</definedName>
    <definedName name="Z_3FF835A2_A4C0_4941_9E4A_4EABDC6914AE_.wvu.Cols" localSheetId="8" hidden="1">#REF!,#REF!,#REF!</definedName>
    <definedName name="Z_3FF835A2_A4C0_4941_9E4A_4EABDC6914AE_.wvu.Cols" localSheetId="15" hidden="1">#REF!,#REF!,#REF!</definedName>
    <definedName name="Z_3FF835A2_A4C0_4941_9E4A_4EABDC6914AE_.wvu.Cols" localSheetId="5" hidden="1">#REF!,#REF!,#REF!</definedName>
    <definedName name="Z_3FF835A2_A4C0_4941_9E4A_4EABDC6914AE_.wvu.Cols" localSheetId="13" hidden="1">#REF!,#REF!,#REF!</definedName>
    <definedName name="Z_3FF835A2_A4C0_4941_9E4A_4EABDC6914AE_.wvu.Cols" localSheetId="12" hidden="1">#REF!,#REF!,#REF!</definedName>
    <definedName name="Z_3FF835A2_A4C0_4941_9E4A_4EABDC6914AE_.wvu.Cols" localSheetId="11" hidden="1">#REF!,#REF!,#REF!</definedName>
    <definedName name="Z_3FF835A2_A4C0_4941_9E4A_4EABDC6914AE_.wvu.Cols" localSheetId="10" hidden="1">#REF!,#REF!,#REF!</definedName>
    <definedName name="Z_3FF835A2_A4C0_4941_9E4A_4EABDC6914AE_.wvu.Cols" localSheetId="14" hidden="1">#REF!,#REF!,#REF!</definedName>
    <definedName name="Z_3FF835A2_A4C0_4941_9E4A_4EABDC6914AE_.wvu.Cols" localSheetId="4" hidden="1">#REF!,#REF!,#REF!</definedName>
    <definedName name="Z_3FF835A2_A4C0_4941_9E4A_4EABDC6914AE_.wvu.Cols" localSheetId="7" hidden="1">#REF!,#REF!,#REF!</definedName>
    <definedName name="Z_3FF835A2_A4C0_4941_9E4A_4EABDC6914AE_.wvu.Cols" localSheetId="9" hidden="1">#REF!,#REF!,#REF!</definedName>
    <definedName name="Z_3FF835A2_A4C0_4941_9E4A_4EABDC6914AE_.wvu.Cols" hidden="1">#REF!,#REF!,#REF!</definedName>
    <definedName name="Z_3FF835A2_A4C0_4941_9E4A_4EABDC6914AE_.wvu.FilterData" localSheetId="6" hidden="1">#REF!</definedName>
    <definedName name="Z_3FF835A2_A4C0_4941_9E4A_4EABDC6914AE_.wvu.FilterData" localSheetId="8" hidden="1">#REF!</definedName>
    <definedName name="Z_3FF835A2_A4C0_4941_9E4A_4EABDC6914AE_.wvu.FilterData" localSheetId="15" hidden="1">#REF!</definedName>
    <definedName name="Z_3FF835A2_A4C0_4941_9E4A_4EABDC6914AE_.wvu.FilterData" localSheetId="5" hidden="1">#REF!</definedName>
    <definedName name="Z_3FF835A2_A4C0_4941_9E4A_4EABDC6914AE_.wvu.FilterData" localSheetId="13" hidden="1">#REF!</definedName>
    <definedName name="Z_3FF835A2_A4C0_4941_9E4A_4EABDC6914AE_.wvu.FilterData" localSheetId="12" hidden="1">#REF!</definedName>
    <definedName name="Z_3FF835A2_A4C0_4941_9E4A_4EABDC6914AE_.wvu.FilterData" localSheetId="11" hidden="1">#REF!</definedName>
    <definedName name="Z_3FF835A2_A4C0_4941_9E4A_4EABDC6914AE_.wvu.FilterData" localSheetId="10" hidden="1">#REF!</definedName>
    <definedName name="Z_3FF835A2_A4C0_4941_9E4A_4EABDC6914AE_.wvu.FilterData" localSheetId="14" hidden="1">#REF!</definedName>
    <definedName name="Z_3FF835A2_A4C0_4941_9E4A_4EABDC6914AE_.wvu.FilterData" localSheetId="4" hidden="1">#REF!</definedName>
    <definedName name="Z_3FF835A2_A4C0_4941_9E4A_4EABDC6914AE_.wvu.FilterData" localSheetId="7" hidden="1">#REF!</definedName>
    <definedName name="Z_3FF835A2_A4C0_4941_9E4A_4EABDC6914AE_.wvu.FilterData" localSheetId="9" hidden="1">#REF!</definedName>
    <definedName name="Z_3FF835A2_A4C0_4941_9E4A_4EABDC6914AE_.wvu.FilterData" hidden="1">#REF!</definedName>
    <definedName name="Z_3FF835A2_A4C0_4941_9E4A_4EABDC6914AE_.wvu.PrintArea" localSheetId="6" hidden="1">#REF!</definedName>
    <definedName name="Z_3FF835A2_A4C0_4941_9E4A_4EABDC6914AE_.wvu.PrintArea" localSheetId="8" hidden="1">#REF!</definedName>
    <definedName name="Z_3FF835A2_A4C0_4941_9E4A_4EABDC6914AE_.wvu.PrintArea" localSheetId="15" hidden="1">#REF!</definedName>
    <definedName name="Z_3FF835A2_A4C0_4941_9E4A_4EABDC6914AE_.wvu.PrintArea" localSheetId="5" hidden="1">#REF!</definedName>
    <definedName name="Z_3FF835A2_A4C0_4941_9E4A_4EABDC6914AE_.wvu.PrintArea" localSheetId="13" hidden="1">#REF!</definedName>
    <definedName name="Z_3FF835A2_A4C0_4941_9E4A_4EABDC6914AE_.wvu.PrintArea" localSheetId="12" hidden="1">#REF!</definedName>
    <definedName name="Z_3FF835A2_A4C0_4941_9E4A_4EABDC6914AE_.wvu.PrintArea" localSheetId="11" hidden="1">#REF!</definedName>
    <definedName name="Z_3FF835A2_A4C0_4941_9E4A_4EABDC6914AE_.wvu.PrintArea" localSheetId="10" hidden="1">#REF!</definedName>
    <definedName name="Z_3FF835A2_A4C0_4941_9E4A_4EABDC6914AE_.wvu.PrintArea" localSheetId="14" hidden="1">#REF!</definedName>
    <definedName name="Z_3FF835A2_A4C0_4941_9E4A_4EABDC6914AE_.wvu.PrintArea" localSheetId="4" hidden="1">#REF!</definedName>
    <definedName name="Z_3FF835A2_A4C0_4941_9E4A_4EABDC6914AE_.wvu.PrintArea" localSheetId="7" hidden="1">#REF!</definedName>
    <definedName name="Z_3FF835A2_A4C0_4941_9E4A_4EABDC6914AE_.wvu.PrintArea" localSheetId="9" hidden="1">#REF!</definedName>
    <definedName name="Z_3FF835A2_A4C0_4941_9E4A_4EABDC6914AE_.wvu.PrintArea" hidden="1">#REF!</definedName>
    <definedName name="Z_3FF835A2_A4C0_4941_9E4A_4EABDC6914AE_.wvu.Rows" localSheetId="6" hidden="1">#REF!</definedName>
    <definedName name="Z_3FF835A2_A4C0_4941_9E4A_4EABDC6914AE_.wvu.Rows" localSheetId="8" hidden="1">#REF!</definedName>
    <definedName name="Z_3FF835A2_A4C0_4941_9E4A_4EABDC6914AE_.wvu.Rows" localSheetId="15" hidden="1">#REF!</definedName>
    <definedName name="Z_3FF835A2_A4C0_4941_9E4A_4EABDC6914AE_.wvu.Rows" localSheetId="5" hidden="1">#REF!</definedName>
    <definedName name="Z_3FF835A2_A4C0_4941_9E4A_4EABDC6914AE_.wvu.Rows" localSheetId="13" hidden="1">#REF!</definedName>
    <definedName name="Z_3FF835A2_A4C0_4941_9E4A_4EABDC6914AE_.wvu.Rows" localSheetId="12" hidden="1">#REF!</definedName>
    <definedName name="Z_3FF835A2_A4C0_4941_9E4A_4EABDC6914AE_.wvu.Rows" localSheetId="11" hidden="1">#REF!</definedName>
    <definedName name="Z_3FF835A2_A4C0_4941_9E4A_4EABDC6914AE_.wvu.Rows" localSheetId="10" hidden="1">#REF!</definedName>
    <definedName name="Z_3FF835A2_A4C0_4941_9E4A_4EABDC6914AE_.wvu.Rows" localSheetId="14" hidden="1">#REF!</definedName>
    <definedName name="Z_3FF835A2_A4C0_4941_9E4A_4EABDC6914AE_.wvu.Rows" localSheetId="4" hidden="1">#REF!</definedName>
    <definedName name="Z_3FF835A2_A4C0_4941_9E4A_4EABDC6914AE_.wvu.Rows" localSheetId="7" hidden="1">#REF!</definedName>
    <definedName name="Z_3FF835A2_A4C0_4941_9E4A_4EABDC6914AE_.wvu.Rows" localSheetId="9" hidden="1">#REF!</definedName>
    <definedName name="Z_3FF835A2_A4C0_4941_9E4A_4EABDC6914AE_.wvu.Rows" hidden="1">#REF!</definedName>
    <definedName name="Z_9944A555_2A6E_4775_AF28_A37C2EA58D79_.wvu.Cols" localSheetId="6" hidden="1">#REF!,#REF!,#REF!</definedName>
    <definedName name="Z_9944A555_2A6E_4775_AF28_A37C2EA58D79_.wvu.Cols" localSheetId="8" hidden="1">#REF!,#REF!,#REF!</definedName>
    <definedName name="Z_9944A555_2A6E_4775_AF28_A37C2EA58D79_.wvu.Cols" localSheetId="15" hidden="1">#REF!,#REF!,#REF!</definedName>
    <definedName name="Z_9944A555_2A6E_4775_AF28_A37C2EA58D79_.wvu.Cols" localSheetId="5" hidden="1">#REF!,#REF!,#REF!</definedName>
    <definedName name="Z_9944A555_2A6E_4775_AF28_A37C2EA58D79_.wvu.Cols" localSheetId="13" hidden="1">#REF!,#REF!,#REF!</definedName>
    <definedName name="Z_9944A555_2A6E_4775_AF28_A37C2EA58D79_.wvu.Cols" localSheetId="12" hidden="1">#REF!,#REF!,#REF!</definedName>
    <definedName name="Z_9944A555_2A6E_4775_AF28_A37C2EA58D79_.wvu.Cols" localSheetId="11" hidden="1">#REF!,#REF!,#REF!</definedName>
    <definedName name="Z_9944A555_2A6E_4775_AF28_A37C2EA58D79_.wvu.Cols" localSheetId="10" hidden="1">#REF!,#REF!,#REF!</definedName>
    <definedName name="Z_9944A555_2A6E_4775_AF28_A37C2EA58D79_.wvu.Cols" localSheetId="14" hidden="1">#REF!,#REF!,#REF!</definedName>
    <definedName name="Z_9944A555_2A6E_4775_AF28_A37C2EA58D79_.wvu.Cols" localSheetId="4" hidden="1">#REF!,#REF!,#REF!</definedName>
    <definedName name="Z_9944A555_2A6E_4775_AF28_A37C2EA58D79_.wvu.Cols" localSheetId="7" hidden="1">#REF!,#REF!,#REF!</definedName>
    <definedName name="Z_9944A555_2A6E_4775_AF28_A37C2EA58D79_.wvu.Cols" localSheetId="9" hidden="1">#REF!,#REF!,#REF!</definedName>
    <definedName name="Z_9944A555_2A6E_4775_AF28_A37C2EA58D79_.wvu.Cols" hidden="1">#REF!,#REF!,#REF!</definedName>
    <definedName name="Z_9944A555_2A6E_4775_AF28_A37C2EA58D79_.wvu.FilterData" localSheetId="6" hidden="1">#REF!</definedName>
    <definedName name="Z_9944A555_2A6E_4775_AF28_A37C2EA58D79_.wvu.FilterData" localSheetId="8" hidden="1">#REF!</definedName>
    <definedName name="Z_9944A555_2A6E_4775_AF28_A37C2EA58D79_.wvu.FilterData" localSheetId="15" hidden="1">#REF!</definedName>
    <definedName name="Z_9944A555_2A6E_4775_AF28_A37C2EA58D79_.wvu.FilterData" localSheetId="5" hidden="1">#REF!</definedName>
    <definedName name="Z_9944A555_2A6E_4775_AF28_A37C2EA58D79_.wvu.FilterData" localSheetId="13" hidden="1">#REF!</definedName>
    <definedName name="Z_9944A555_2A6E_4775_AF28_A37C2EA58D79_.wvu.FilterData" localSheetId="12" hidden="1">#REF!</definedName>
    <definedName name="Z_9944A555_2A6E_4775_AF28_A37C2EA58D79_.wvu.FilterData" localSheetId="11" hidden="1">#REF!</definedName>
    <definedName name="Z_9944A555_2A6E_4775_AF28_A37C2EA58D79_.wvu.FilterData" localSheetId="10" hidden="1">#REF!</definedName>
    <definedName name="Z_9944A555_2A6E_4775_AF28_A37C2EA58D79_.wvu.FilterData" localSheetId="14" hidden="1">#REF!</definedName>
    <definedName name="Z_9944A555_2A6E_4775_AF28_A37C2EA58D79_.wvu.FilterData" localSheetId="4" hidden="1">#REF!</definedName>
    <definedName name="Z_9944A555_2A6E_4775_AF28_A37C2EA58D79_.wvu.FilterData" localSheetId="7" hidden="1">#REF!</definedName>
    <definedName name="Z_9944A555_2A6E_4775_AF28_A37C2EA58D79_.wvu.FilterData" localSheetId="9" hidden="1">#REF!</definedName>
    <definedName name="Z_9944A555_2A6E_4775_AF28_A37C2EA58D79_.wvu.FilterData" hidden="1">#REF!</definedName>
    <definedName name="Z_9944A555_2A6E_4775_AF28_A37C2EA58D79_.wvu.PrintArea" localSheetId="6" hidden="1">#REF!</definedName>
    <definedName name="Z_9944A555_2A6E_4775_AF28_A37C2EA58D79_.wvu.PrintArea" localSheetId="8" hidden="1">#REF!</definedName>
    <definedName name="Z_9944A555_2A6E_4775_AF28_A37C2EA58D79_.wvu.PrintArea" localSheetId="15" hidden="1">#REF!</definedName>
    <definedName name="Z_9944A555_2A6E_4775_AF28_A37C2EA58D79_.wvu.PrintArea" localSheetId="5" hidden="1">#REF!</definedName>
    <definedName name="Z_9944A555_2A6E_4775_AF28_A37C2EA58D79_.wvu.PrintArea" localSheetId="13" hidden="1">#REF!</definedName>
    <definedName name="Z_9944A555_2A6E_4775_AF28_A37C2EA58D79_.wvu.PrintArea" localSheetId="12" hidden="1">#REF!</definedName>
    <definedName name="Z_9944A555_2A6E_4775_AF28_A37C2EA58D79_.wvu.PrintArea" localSheetId="11" hidden="1">#REF!</definedName>
    <definedName name="Z_9944A555_2A6E_4775_AF28_A37C2EA58D79_.wvu.PrintArea" localSheetId="10" hidden="1">#REF!</definedName>
    <definedName name="Z_9944A555_2A6E_4775_AF28_A37C2EA58D79_.wvu.PrintArea" localSheetId="14" hidden="1">#REF!</definedName>
    <definedName name="Z_9944A555_2A6E_4775_AF28_A37C2EA58D79_.wvu.PrintArea" localSheetId="4" hidden="1">#REF!</definedName>
    <definedName name="Z_9944A555_2A6E_4775_AF28_A37C2EA58D79_.wvu.PrintArea" localSheetId="7" hidden="1">#REF!</definedName>
    <definedName name="Z_9944A555_2A6E_4775_AF28_A37C2EA58D79_.wvu.PrintArea" localSheetId="9" hidden="1">#REF!</definedName>
    <definedName name="Z_9944A555_2A6E_4775_AF28_A37C2EA58D79_.wvu.PrintArea" hidden="1">#REF!</definedName>
    <definedName name="Z_9944A555_2A6E_4775_AF28_A37C2EA58D79_.wvu.Rows" localSheetId="6" hidden="1">#REF!</definedName>
    <definedName name="Z_9944A555_2A6E_4775_AF28_A37C2EA58D79_.wvu.Rows" localSheetId="8" hidden="1">#REF!</definedName>
    <definedName name="Z_9944A555_2A6E_4775_AF28_A37C2EA58D79_.wvu.Rows" localSheetId="15" hidden="1">#REF!</definedName>
    <definedName name="Z_9944A555_2A6E_4775_AF28_A37C2EA58D79_.wvu.Rows" localSheetId="5" hidden="1">#REF!</definedName>
    <definedName name="Z_9944A555_2A6E_4775_AF28_A37C2EA58D79_.wvu.Rows" localSheetId="13" hidden="1">#REF!</definedName>
    <definedName name="Z_9944A555_2A6E_4775_AF28_A37C2EA58D79_.wvu.Rows" localSheetId="12" hidden="1">#REF!</definedName>
    <definedName name="Z_9944A555_2A6E_4775_AF28_A37C2EA58D79_.wvu.Rows" localSheetId="11" hidden="1">#REF!</definedName>
    <definedName name="Z_9944A555_2A6E_4775_AF28_A37C2EA58D79_.wvu.Rows" localSheetId="10" hidden="1">#REF!</definedName>
    <definedName name="Z_9944A555_2A6E_4775_AF28_A37C2EA58D79_.wvu.Rows" localSheetId="14" hidden="1">#REF!</definedName>
    <definedName name="Z_9944A555_2A6E_4775_AF28_A37C2EA58D79_.wvu.Rows" localSheetId="4" hidden="1">#REF!</definedName>
    <definedName name="Z_9944A555_2A6E_4775_AF28_A37C2EA58D79_.wvu.Rows" localSheetId="7" hidden="1">#REF!</definedName>
    <definedName name="Z_9944A555_2A6E_4775_AF28_A37C2EA58D79_.wvu.Rows" localSheetId="9" hidden="1">#REF!</definedName>
    <definedName name="Z_9944A555_2A6E_4775_AF28_A37C2EA58D79_.wvu.Rows" hidden="1">#REF!</definedName>
    <definedName name="Z_C38D798C_080A_4519_9B17_6ABAC626E22C_.wvu.Cols" localSheetId="6" hidden="1">#REF!,#REF!,#REF!</definedName>
    <definedName name="Z_C38D798C_080A_4519_9B17_6ABAC626E22C_.wvu.Cols" localSheetId="8" hidden="1">#REF!,#REF!,#REF!</definedName>
    <definedName name="Z_C38D798C_080A_4519_9B17_6ABAC626E22C_.wvu.Cols" localSheetId="15" hidden="1">#REF!,#REF!,#REF!</definedName>
    <definedName name="Z_C38D798C_080A_4519_9B17_6ABAC626E22C_.wvu.Cols" localSheetId="5" hidden="1">#REF!,#REF!,#REF!</definedName>
    <definedName name="Z_C38D798C_080A_4519_9B17_6ABAC626E22C_.wvu.Cols" localSheetId="13" hidden="1">#REF!,#REF!,#REF!</definedName>
    <definedName name="Z_C38D798C_080A_4519_9B17_6ABAC626E22C_.wvu.Cols" localSheetId="12" hidden="1">#REF!,#REF!,#REF!</definedName>
    <definedName name="Z_C38D798C_080A_4519_9B17_6ABAC626E22C_.wvu.Cols" localSheetId="11" hidden="1">#REF!,#REF!,#REF!</definedName>
    <definedName name="Z_C38D798C_080A_4519_9B17_6ABAC626E22C_.wvu.Cols" localSheetId="10" hidden="1">#REF!,#REF!,#REF!</definedName>
    <definedName name="Z_C38D798C_080A_4519_9B17_6ABAC626E22C_.wvu.Cols" localSheetId="14" hidden="1">#REF!,#REF!,#REF!</definedName>
    <definedName name="Z_C38D798C_080A_4519_9B17_6ABAC626E22C_.wvu.Cols" localSheetId="4" hidden="1">#REF!,#REF!,#REF!</definedName>
    <definedName name="Z_C38D798C_080A_4519_9B17_6ABAC626E22C_.wvu.Cols" localSheetId="7" hidden="1">#REF!,#REF!,#REF!</definedName>
    <definedName name="Z_C38D798C_080A_4519_9B17_6ABAC626E22C_.wvu.Cols" localSheetId="9" hidden="1">#REF!,#REF!,#REF!</definedName>
    <definedName name="Z_C38D798C_080A_4519_9B17_6ABAC626E22C_.wvu.Cols" hidden="1">#REF!,#REF!,#REF!</definedName>
    <definedName name="Z_C38D798C_080A_4519_9B17_6ABAC626E22C_.wvu.FilterData" localSheetId="6" hidden="1">#REF!</definedName>
    <definedName name="Z_C38D798C_080A_4519_9B17_6ABAC626E22C_.wvu.FilterData" localSheetId="8" hidden="1">#REF!</definedName>
    <definedName name="Z_C38D798C_080A_4519_9B17_6ABAC626E22C_.wvu.FilterData" localSheetId="15" hidden="1">#REF!</definedName>
    <definedName name="Z_C38D798C_080A_4519_9B17_6ABAC626E22C_.wvu.FilterData" localSheetId="5" hidden="1">#REF!</definedName>
    <definedName name="Z_C38D798C_080A_4519_9B17_6ABAC626E22C_.wvu.FilterData" localSheetId="13" hidden="1">#REF!</definedName>
    <definedName name="Z_C38D798C_080A_4519_9B17_6ABAC626E22C_.wvu.FilterData" localSheetId="12" hidden="1">#REF!</definedName>
    <definedName name="Z_C38D798C_080A_4519_9B17_6ABAC626E22C_.wvu.FilterData" localSheetId="11" hidden="1">#REF!</definedName>
    <definedName name="Z_C38D798C_080A_4519_9B17_6ABAC626E22C_.wvu.FilterData" localSheetId="10" hidden="1">#REF!</definedName>
    <definedName name="Z_C38D798C_080A_4519_9B17_6ABAC626E22C_.wvu.FilterData" localSheetId="14" hidden="1">#REF!</definedName>
    <definedName name="Z_C38D798C_080A_4519_9B17_6ABAC626E22C_.wvu.FilterData" localSheetId="4" hidden="1">#REF!</definedName>
    <definedName name="Z_C38D798C_080A_4519_9B17_6ABAC626E22C_.wvu.FilterData" localSheetId="7" hidden="1">#REF!</definedName>
    <definedName name="Z_C38D798C_080A_4519_9B17_6ABAC626E22C_.wvu.FilterData" localSheetId="9" hidden="1">#REF!</definedName>
    <definedName name="Z_C38D798C_080A_4519_9B17_6ABAC626E22C_.wvu.FilterData" hidden="1">#REF!</definedName>
    <definedName name="Z_C38D798C_080A_4519_9B17_6ABAC626E22C_.wvu.PrintArea" localSheetId="6" hidden="1">#REF!</definedName>
    <definedName name="Z_C38D798C_080A_4519_9B17_6ABAC626E22C_.wvu.PrintArea" localSheetId="8" hidden="1">#REF!</definedName>
    <definedName name="Z_C38D798C_080A_4519_9B17_6ABAC626E22C_.wvu.PrintArea" localSheetId="15" hidden="1">#REF!</definedName>
    <definedName name="Z_C38D798C_080A_4519_9B17_6ABAC626E22C_.wvu.PrintArea" localSheetId="5" hidden="1">#REF!</definedName>
    <definedName name="Z_C38D798C_080A_4519_9B17_6ABAC626E22C_.wvu.PrintArea" localSheetId="13" hidden="1">#REF!</definedName>
    <definedName name="Z_C38D798C_080A_4519_9B17_6ABAC626E22C_.wvu.PrintArea" localSheetId="12" hidden="1">#REF!</definedName>
    <definedName name="Z_C38D798C_080A_4519_9B17_6ABAC626E22C_.wvu.PrintArea" localSheetId="11" hidden="1">#REF!</definedName>
    <definedName name="Z_C38D798C_080A_4519_9B17_6ABAC626E22C_.wvu.PrintArea" localSheetId="10" hidden="1">#REF!</definedName>
    <definedName name="Z_C38D798C_080A_4519_9B17_6ABAC626E22C_.wvu.PrintArea" localSheetId="14" hidden="1">#REF!</definedName>
    <definedName name="Z_C38D798C_080A_4519_9B17_6ABAC626E22C_.wvu.PrintArea" localSheetId="4" hidden="1">#REF!</definedName>
    <definedName name="Z_C38D798C_080A_4519_9B17_6ABAC626E22C_.wvu.PrintArea" localSheetId="7" hidden="1">#REF!</definedName>
    <definedName name="Z_C38D798C_080A_4519_9B17_6ABAC626E22C_.wvu.PrintArea" localSheetId="9" hidden="1">#REF!</definedName>
    <definedName name="Z_C38D798C_080A_4519_9B17_6ABAC626E22C_.wvu.PrintArea" hidden="1">#REF!</definedName>
    <definedName name="Z_C38D798C_080A_4519_9B17_6ABAC626E22C_.wvu.Rows" localSheetId="6" hidden="1">#REF!</definedName>
    <definedName name="Z_C38D798C_080A_4519_9B17_6ABAC626E22C_.wvu.Rows" localSheetId="8" hidden="1">#REF!</definedName>
    <definedName name="Z_C38D798C_080A_4519_9B17_6ABAC626E22C_.wvu.Rows" localSheetId="15" hidden="1">#REF!</definedName>
    <definedName name="Z_C38D798C_080A_4519_9B17_6ABAC626E22C_.wvu.Rows" localSheetId="5" hidden="1">#REF!</definedName>
    <definedName name="Z_C38D798C_080A_4519_9B17_6ABAC626E22C_.wvu.Rows" localSheetId="13" hidden="1">#REF!</definedName>
    <definedName name="Z_C38D798C_080A_4519_9B17_6ABAC626E22C_.wvu.Rows" localSheetId="12" hidden="1">#REF!</definedName>
    <definedName name="Z_C38D798C_080A_4519_9B17_6ABAC626E22C_.wvu.Rows" localSheetId="11" hidden="1">#REF!</definedName>
    <definedName name="Z_C38D798C_080A_4519_9B17_6ABAC626E22C_.wvu.Rows" localSheetId="10" hidden="1">#REF!</definedName>
    <definedName name="Z_C38D798C_080A_4519_9B17_6ABAC626E22C_.wvu.Rows" localSheetId="14" hidden="1">#REF!</definedName>
    <definedName name="Z_C38D798C_080A_4519_9B17_6ABAC626E22C_.wvu.Rows" localSheetId="4" hidden="1">#REF!</definedName>
    <definedName name="Z_C38D798C_080A_4519_9B17_6ABAC626E22C_.wvu.Rows" localSheetId="7" hidden="1">#REF!</definedName>
    <definedName name="Z_C38D798C_080A_4519_9B17_6ABAC626E22C_.wvu.Rows" localSheetId="9" hidden="1">#REF!</definedName>
    <definedName name="Z_C38D798C_080A_4519_9B17_6ABAC626E22C_.wvu.Rows" hidden="1">#REF!</definedName>
    <definedName name="zz">[23]!zz</definedName>
    <definedName name="А1">'[105]Лист6 (2)'!$A$3</definedName>
    <definedName name="АБ_со_склада" localSheetId="6">[117]Исх.данные!#REF!</definedName>
    <definedName name="АБ_со_склада" localSheetId="5">[117]Исх.данные!#REF!</definedName>
    <definedName name="АБ_со_склада" localSheetId="4">[117]Исх.данные!#REF!</definedName>
    <definedName name="АБ_со_склада" localSheetId="7">[117]Исх.данные!#REF!</definedName>
    <definedName name="АБ_со_склада">[117]Исх.данные!#REF!</definedName>
    <definedName name="Август" localSheetId="6">#REF!</definedName>
    <definedName name="Август" localSheetId="8">#REF!</definedName>
    <definedName name="Август" localSheetId="15">#REF!</definedName>
    <definedName name="Август" localSheetId="5">#REF!</definedName>
    <definedName name="Август" localSheetId="13">#REF!</definedName>
    <definedName name="Август" localSheetId="12">#REF!</definedName>
    <definedName name="Август" localSheetId="11">#REF!</definedName>
    <definedName name="Август" localSheetId="10">#REF!</definedName>
    <definedName name="Август" localSheetId="14">#REF!</definedName>
    <definedName name="Август" localSheetId="4">#REF!</definedName>
    <definedName name="Август" localSheetId="7">#REF!</definedName>
    <definedName name="Август" localSheetId="9">#REF!</definedName>
    <definedName name="Август">#REF!</definedName>
    <definedName name="август2002г" localSheetId="6">[111]Сентябрь!#REF!</definedName>
    <definedName name="август2002г" localSheetId="8">[111]Сентябрь!#REF!</definedName>
    <definedName name="август2002г" localSheetId="15">[111]Сентябрь!#REF!</definedName>
    <definedName name="август2002г" localSheetId="5">[111]Сентябрь!#REF!</definedName>
    <definedName name="август2002г" localSheetId="13">[111]Сентябрь!#REF!</definedName>
    <definedName name="август2002г" localSheetId="12">[111]Сентябрь!#REF!</definedName>
    <definedName name="август2002г" localSheetId="11">[111]Сентябрь!#REF!</definedName>
    <definedName name="август2002г" localSheetId="10">[111]Сентябрь!#REF!</definedName>
    <definedName name="август2002г" localSheetId="14">[111]Сентябрь!#REF!</definedName>
    <definedName name="август2002г" localSheetId="4">[111]Сентябрь!#REF!</definedName>
    <definedName name="август2002г" localSheetId="7">[111]Сентябрь!#REF!</definedName>
    <definedName name="август2002г" localSheetId="9">[111]Сентябрь!#REF!</definedName>
    <definedName name="август2002г">[111]Сентябрь!#REF!</definedName>
    <definedName name="АвгустКарта" localSheetId="6">#REF!</definedName>
    <definedName name="АвгустКарта" localSheetId="8">#REF!</definedName>
    <definedName name="АвгустКарта" localSheetId="15">#REF!</definedName>
    <definedName name="АвгустКарта" localSheetId="5">#REF!</definedName>
    <definedName name="АвгустКарта" localSheetId="13">#REF!</definedName>
    <definedName name="АвгустКарта" localSheetId="12">#REF!</definedName>
    <definedName name="АвгустКарта" localSheetId="11">#REF!</definedName>
    <definedName name="АвгустКарта" localSheetId="10">#REF!</definedName>
    <definedName name="АвгустКарта" localSheetId="14">#REF!</definedName>
    <definedName name="АвгустКарта" localSheetId="4">#REF!</definedName>
    <definedName name="АвгустКарта" localSheetId="7">#REF!</definedName>
    <definedName name="АвгустКарта" localSheetId="9">#REF!</definedName>
    <definedName name="АвгустКарта">#REF!</definedName>
    <definedName name="АвгустНормативы" localSheetId="6">[118]Нормативы!#REF!</definedName>
    <definedName name="АвгустНормативы" localSheetId="8">[118]Нормативы!#REF!</definedName>
    <definedName name="АвгустНормативы" localSheetId="15">[118]Нормативы!#REF!</definedName>
    <definedName name="АвгустНормативы" localSheetId="5">[118]Нормативы!#REF!</definedName>
    <definedName name="АвгустНормативы" localSheetId="13">[118]Нормативы!#REF!</definedName>
    <definedName name="АвгустНормативы" localSheetId="12">[118]Нормативы!#REF!</definedName>
    <definedName name="АвгустНормативы" localSheetId="11">[118]Нормативы!#REF!</definedName>
    <definedName name="АвгустНормативы" localSheetId="10">[118]Нормативы!#REF!</definedName>
    <definedName name="АвгустНормативы" localSheetId="14">[118]Нормативы!#REF!</definedName>
    <definedName name="АвгустНормативы" localSheetId="4">[118]Нормативы!#REF!</definedName>
    <definedName name="АвгустНормативы" localSheetId="7">[118]Нормативы!#REF!</definedName>
    <definedName name="АвгустНормативы" localSheetId="9">[118]Нормативы!#REF!</definedName>
    <definedName name="АвгустНормативы">[118]Нормативы!#REF!</definedName>
    <definedName name="АвгустПродажи" localSheetId="6">#REF!</definedName>
    <definedName name="АвгустПродажи" localSheetId="8">#REF!</definedName>
    <definedName name="АвгустПродажи" localSheetId="15">#REF!</definedName>
    <definedName name="АвгустПродажи" localSheetId="5">#REF!</definedName>
    <definedName name="АвгустПродажи" localSheetId="13">#REF!</definedName>
    <definedName name="АвгустПродажи" localSheetId="12">#REF!</definedName>
    <definedName name="АвгустПродажи" localSheetId="11">#REF!</definedName>
    <definedName name="АвгустПродажи" localSheetId="10">#REF!</definedName>
    <definedName name="АвгустПродажи" localSheetId="14">#REF!</definedName>
    <definedName name="АвгустПродажи" localSheetId="4">#REF!</definedName>
    <definedName name="АвгустПродажи" localSheetId="7">#REF!</definedName>
    <definedName name="АвгустПродажи" localSheetId="9">#REF!</definedName>
    <definedName name="АвгустПродажи">#REF!</definedName>
    <definedName name="АвПокуп" localSheetId="6">#REF!</definedName>
    <definedName name="АвПокуп" localSheetId="8">#REF!</definedName>
    <definedName name="АвПокуп" localSheetId="15">#REF!</definedName>
    <definedName name="АвПокуп" localSheetId="5">#REF!</definedName>
    <definedName name="АвПокуп" localSheetId="13">#REF!</definedName>
    <definedName name="АвПокуп" localSheetId="12">#REF!</definedName>
    <definedName name="АвПокуп" localSheetId="11">#REF!</definedName>
    <definedName name="АвПокуп" localSheetId="10">#REF!</definedName>
    <definedName name="АвПокуп" localSheetId="14">#REF!</definedName>
    <definedName name="АвПокуп" localSheetId="4">#REF!</definedName>
    <definedName name="АвПокуп" localSheetId="7">#REF!</definedName>
    <definedName name="АвПокуп" localSheetId="9">#REF!</definedName>
    <definedName name="АвПокуп">#REF!</definedName>
    <definedName name="АвПокуп1" localSheetId="6">#REF!</definedName>
    <definedName name="АвПокуп1" localSheetId="8">#REF!</definedName>
    <definedName name="АвПокуп1" localSheetId="15">#REF!</definedName>
    <definedName name="АвПокуп1" localSheetId="5">#REF!</definedName>
    <definedName name="АвПокуп1" localSheetId="13">#REF!</definedName>
    <definedName name="АвПокуп1" localSheetId="12">#REF!</definedName>
    <definedName name="АвПокуп1" localSheetId="11">#REF!</definedName>
    <definedName name="АвПокуп1" localSheetId="10">#REF!</definedName>
    <definedName name="АвПокуп1" localSheetId="14">#REF!</definedName>
    <definedName name="АвПокуп1" localSheetId="4">#REF!</definedName>
    <definedName name="АвПокуп1" localSheetId="7">#REF!</definedName>
    <definedName name="АвПокуп1" localSheetId="9">#REF!</definedName>
    <definedName name="АвПокуп1">#REF!</definedName>
    <definedName name="АвПост" localSheetId="6">#REF!</definedName>
    <definedName name="АвПост" localSheetId="8">#REF!</definedName>
    <definedName name="АвПост" localSheetId="15">#REF!</definedName>
    <definedName name="АвПост" localSheetId="5">#REF!</definedName>
    <definedName name="АвПост" localSheetId="13">#REF!</definedName>
    <definedName name="АвПост" localSheetId="12">#REF!</definedName>
    <definedName name="АвПост" localSheetId="11">#REF!</definedName>
    <definedName name="АвПост" localSheetId="10">#REF!</definedName>
    <definedName name="АвПост" localSheetId="14">#REF!</definedName>
    <definedName name="АвПост" localSheetId="4">#REF!</definedName>
    <definedName name="АвПост" localSheetId="7">#REF!</definedName>
    <definedName name="АвПост" localSheetId="9">#REF!</definedName>
    <definedName name="АвПост">#REF!</definedName>
    <definedName name="АвПост1" localSheetId="6">#REF!</definedName>
    <definedName name="АвПост1" localSheetId="8">#REF!</definedName>
    <definedName name="АвПост1" localSheetId="15">#REF!</definedName>
    <definedName name="АвПост1" localSheetId="5">#REF!</definedName>
    <definedName name="АвПост1" localSheetId="13">#REF!</definedName>
    <definedName name="АвПост1" localSheetId="12">#REF!</definedName>
    <definedName name="АвПост1" localSheetId="11">#REF!</definedName>
    <definedName name="АвПост1" localSheetId="10">#REF!</definedName>
    <definedName name="АвПост1" localSheetId="14">#REF!</definedName>
    <definedName name="АвПост1" localSheetId="4">#REF!</definedName>
    <definedName name="АвПост1" localSheetId="7">#REF!</definedName>
    <definedName name="АвПост1" localSheetId="9">#REF!</definedName>
    <definedName name="АвПост1">#REF!</definedName>
    <definedName name="адмрасходы" localSheetId="6">[119]Лист2!#REF!</definedName>
    <definedName name="адмрасходы" localSheetId="8">[119]Лист2!#REF!</definedName>
    <definedName name="адмрасходы" localSheetId="15">[119]Лист2!#REF!</definedName>
    <definedName name="адмрасходы" localSheetId="5">[119]Лист2!#REF!</definedName>
    <definedName name="адмрасходы" localSheetId="13">[119]Лист2!#REF!</definedName>
    <definedName name="адмрасходы" localSheetId="12">[119]Лист2!#REF!</definedName>
    <definedName name="адмрасходы" localSheetId="11">[119]Лист2!#REF!</definedName>
    <definedName name="адмрасходы" localSheetId="10">[119]Лист2!#REF!</definedName>
    <definedName name="адмрасходы" localSheetId="14">[119]Лист2!#REF!</definedName>
    <definedName name="адмрасходы" localSheetId="4">[119]Лист2!#REF!</definedName>
    <definedName name="адмрасходы" localSheetId="7">[119]Лист2!#REF!</definedName>
    <definedName name="адмрасходы" localSheetId="9">[119]Лист2!#REF!</definedName>
    <definedName name="адмрасходы">[119]Лист2!#REF!</definedName>
    <definedName name="аж192" localSheetId="6">[120]сводУМЗ!#REF!</definedName>
    <definedName name="аж192" localSheetId="5">[120]сводУМЗ!#REF!</definedName>
    <definedName name="аж192" localSheetId="4">[120]сводУМЗ!#REF!</definedName>
    <definedName name="аж192" localSheetId="7">[120]сводУМЗ!#REF!</definedName>
    <definedName name="аж192">[120]сводУМЗ!#REF!</definedName>
    <definedName name="Ажиотаж" localSheetId="6">#REF!</definedName>
    <definedName name="Ажиотаж" localSheetId="8">#REF!</definedName>
    <definedName name="Ажиотаж" localSheetId="15">#REF!</definedName>
    <definedName name="Ажиотаж" localSheetId="5">#REF!</definedName>
    <definedName name="Ажиотаж" localSheetId="13">#REF!</definedName>
    <definedName name="Ажиотаж" localSheetId="12">#REF!</definedName>
    <definedName name="Ажиотаж" localSheetId="11">#REF!</definedName>
    <definedName name="Ажиотаж" localSheetId="10">#REF!</definedName>
    <definedName name="Ажиотаж" localSheetId="14">#REF!</definedName>
    <definedName name="Ажиотаж" localSheetId="4">#REF!</definedName>
    <definedName name="Ажиотаж" localSheetId="7">#REF!</definedName>
    <definedName name="Ажиотаж" localSheetId="9">#REF!</definedName>
    <definedName name="Ажиотаж">#REF!</definedName>
    <definedName name="азот_газообразный" localSheetId="6">[117]Исх.данные!#REF!</definedName>
    <definedName name="азот_газообразный" localSheetId="8">[117]Исх.данные!#REF!</definedName>
    <definedName name="азот_газообразный" localSheetId="15">[117]Исх.данные!#REF!</definedName>
    <definedName name="азот_газообразный" localSheetId="5">[117]Исх.данные!#REF!</definedName>
    <definedName name="азот_газообразный" localSheetId="13">[117]Исх.данные!#REF!</definedName>
    <definedName name="азот_газообразный" localSheetId="12">[117]Исх.данные!#REF!</definedName>
    <definedName name="азот_газообразный" localSheetId="11">[117]Исх.данные!#REF!</definedName>
    <definedName name="азот_газообразный" localSheetId="10">[117]Исх.данные!#REF!</definedName>
    <definedName name="азот_газообразный" localSheetId="14">[117]Исх.данные!#REF!</definedName>
    <definedName name="азот_газообразный" localSheetId="4">[117]Исх.данные!#REF!</definedName>
    <definedName name="азот_газообразный" localSheetId="7">[117]Исх.данные!#REF!</definedName>
    <definedName name="азот_газообразный" localSheetId="9">[117]Исх.данные!#REF!</definedName>
    <definedName name="азот_газообразный">[117]Исх.данные!#REF!</definedName>
    <definedName name="азотная_кислота" localSheetId="6">[117]Исх.данные!#REF!</definedName>
    <definedName name="азотная_кислота" localSheetId="5">[117]Исх.данные!#REF!</definedName>
    <definedName name="азотная_кислота" localSheetId="4">[117]Исх.данные!#REF!</definedName>
    <definedName name="азотная_кислота" localSheetId="7">[117]Исх.данные!#REF!</definedName>
    <definedName name="азотная_кислота">[117]Исх.данные!#REF!</definedName>
    <definedName name="алюминий_чушковой" localSheetId="6">[117]Исх.данные!#REF!</definedName>
    <definedName name="алюминий_чушковой" localSheetId="5">[117]Исх.данные!#REF!</definedName>
    <definedName name="алюминий_чушковой" localSheetId="4">[117]Исх.данные!#REF!</definedName>
    <definedName name="алюминий_чушковой" localSheetId="7">[117]Исх.данные!#REF!</definedName>
    <definedName name="алюминий_чушковой">[117]Исх.данные!#REF!</definedName>
    <definedName name="аммиачная_вода" localSheetId="6">[117]Исх.данные!#REF!</definedName>
    <definedName name="аммиачная_вода" localSheetId="5">[117]Исх.данные!#REF!</definedName>
    <definedName name="аммиачная_вода" localSheetId="4">[117]Исх.данные!#REF!</definedName>
    <definedName name="аммиачная_вода" localSheetId="7">[117]Исх.данные!#REF!</definedName>
    <definedName name="аммиачная_вода">[117]Исх.данные!#REF!</definedName>
    <definedName name="амортизация" localSheetId="6">[119]Лист2!#REF!</definedName>
    <definedName name="амортизация" localSheetId="5">[119]Лист2!#REF!</definedName>
    <definedName name="амортизация" localSheetId="4">[119]Лист2!#REF!</definedName>
    <definedName name="амортизация" localSheetId="7">[119]Лист2!#REF!</definedName>
    <definedName name="амортизация">[119]Лист2!#REF!</definedName>
    <definedName name="Андрей" localSheetId="6">'[117]распределение модели'!#REF!</definedName>
    <definedName name="Андрей" localSheetId="5">'[117]распределение модели'!#REF!</definedName>
    <definedName name="Андрей" localSheetId="4">'[117]распределение модели'!#REF!</definedName>
    <definedName name="Андрей" localSheetId="7">'[117]распределение модели'!#REF!</definedName>
    <definedName name="Андрей">'[117]распределение модели'!#REF!</definedName>
    <definedName name="Апрель" localSheetId="6">[110]Апрель!#REF!</definedName>
    <definedName name="Апрель" localSheetId="5">[110]Апрель!#REF!</definedName>
    <definedName name="Апрель" localSheetId="4">[110]Апрель!#REF!</definedName>
    <definedName name="Апрель" localSheetId="7">[110]Апрель!#REF!</definedName>
    <definedName name="Апрель">[110]Апрель!#REF!</definedName>
    <definedName name="апрель2000" localSheetId="6">[111]Квартал!#REF!</definedName>
    <definedName name="апрель2000" localSheetId="5">[111]Квартал!#REF!</definedName>
    <definedName name="апрель2000" localSheetId="4">[111]Квартал!#REF!</definedName>
    <definedName name="апрель2000" localSheetId="7">[111]Квартал!#REF!</definedName>
    <definedName name="апрель2000">[111]Квартал!#REF!</definedName>
    <definedName name="АпрельКарта" localSheetId="6">#REF!</definedName>
    <definedName name="АпрельКарта" localSheetId="8">#REF!</definedName>
    <definedName name="АпрельКарта" localSheetId="15">#REF!</definedName>
    <definedName name="АпрельКарта" localSheetId="5">#REF!</definedName>
    <definedName name="АпрельКарта" localSheetId="13">#REF!</definedName>
    <definedName name="АпрельКарта" localSheetId="12">#REF!</definedName>
    <definedName name="АпрельКарта" localSheetId="11">#REF!</definedName>
    <definedName name="АпрельКарта" localSheetId="10">#REF!</definedName>
    <definedName name="АпрельКарта" localSheetId="14">#REF!</definedName>
    <definedName name="АпрельКарта" localSheetId="4">#REF!</definedName>
    <definedName name="АпрельКарта" localSheetId="7">#REF!</definedName>
    <definedName name="АпрельКарта" localSheetId="9">#REF!</definedName>
    <definedName name="АпрельКарта">#REF!</definedName>
    <definedName name="АпрельНормативы" localSheetId="6">[118]Нормативы!#REF!</definedName>
    <definedName name="АпрельНормативы" localSheetId="8">[118]Нормативы!#REF!</definedName>
    <definedName name="АпрельНормативы" localSheetId="15">[118]Нормативы!#REF!</definedName>
    <definedName name="АпрельНормативы" localSheetId="5">[118]Нормативы!#REF!</definedName>
    <definedName name="АпрельНормативы" localSheetId="13">[118]Нормативы!#REF!</definedName>
    <definedName name="АпрельНормативы" localSheetId="12">[118]Нормативы!#REF!</definedName>
    <definedName name="АпрельНормативы" localSheetId="11">[118]Нормативы!#REF!</definedName>
    <definedName name="АпрельНормативы" localSheetId="10">[118]Нормативы!#REF!</definedName>
    <definedName name="АпрельНормативы" localSheetId="14">[118]Нормативы!#REF!</definedName>
    <definedName name="АпрельНормативы" localSheetId="4">[118]Нормативы!#REF!</definedName>
    <definedName name="АпрельНормативы" localSheetId="7">[118]Нормативы!#REF!</definedName>
    <definedName name="АпрельНормативы" localSheetId="9">[118]Нормативы!#REF!</definedName>
    <definedName name="АпрельНормативы">[118]Нормативы!#REF!</definedName>
    <definedName name="АпрельПродажи" localSheetId="6">#REF!</definedName>
    <definedName name="АпрельПродажи" localSheetId="8">#REF!</definedName>
    <definedName name="АпрельПродажи" localSheetId="15">#REF!</definedName>
    <definedName name="АпрельПродажи" localSheetId="5">#REF!</definedName>
    <definedName name="АпрельПродажи" localSheetId="13">#REF!</definedName>
    <definedName name="АпрельПродажи" localSheetId="12">#REF!</definedName>
    <definedName name="АпрельПродажи" localSheetId="11">#REF!</definedName>
    <definedName name="АпрельПродажи" localSheetId="10">#REF!</definedName>
    <definedName name="АпрельПродажи" localSheetId="14">#REF!</definedName>
    <definedName name="АпрельПродажи" localSheetId="4">#REF!</definedName>
    <definedName name="АпрельПродажи" localSheetId="7">#REF!</definedName>
    <definedName name="АпрельПродажи" localSheetId="9">#REF!</definedName>
    <definedName name="АпрельПродажи">#REF!</definedName>
    <definedName name="аргон_технический" localSheetId="6">[117]Исх.данные!#REF!</definedName>
    <definedName name="аргон_технический" localSheetId="8">[117]Исх.данные!#REF!</definedName>
    <definedName name="аргон_технический" localSheetId="15">[117]Исх.данные!#REF!</definedName>
    <definedName name="аргон_технический" localSheetId="5">[117]Исх.данные!#REF!</definedName>
    <definedName name="аргон_технический" localSheetId="13">[117]Исх.данные!#REF!</definedName>
    <definedName name="аргон_технический" localSheetId="12">[117]Исх.данные!#REF!</definedName>
    <definedName name="аргон_технический" localSheetId="11">[117]Исх.данные!#REF!</definedName>
    <definedName name="аргон_технический" localSheetId="10">[117]Исх.данные!#REF!</definedName>
    <definedName name="аргон_технический" localSheetId="14">[117]Исх.данные!#REF!</definedName>
    <definedName name="аргон_технический" localSheetId="4">[117]Исх.данные!#REF!</definedName>
    <definedName name="аргон_технический" localSheetId="7">[117]Исх.данные!#REF!</definedName>
    <definedName name="аргон_технический" localSheetId="9">[117]Исх.данные!#REF!</definedName>
    <definedName name="аргон_технический">[117]Исх.данные!#REF!</definedName>
    <definedName name="аренда" localSheetId="6">[119]Лист2!#REF!</definedName>
    <definedName name="аренда" localSheetId="5">[119]Лист2!#REF!</definedName>
    <definedName name="аренда" localSheetId="4">[119]Лист2!#REF!</definedName>
    <definedName name="аренда" localSheetId="7">[119]Лист2!#REF!</definedName>
    <definedName name="аренда">[119]Лист2!#REF!</definedName>
    <definedName name="_xlnm.Database" localSheetId="6">#REF!</definedName>
    <definedName name="_xlnm.Database" localSheetId="8">#REF!</definedName>
    <definedName name="_xlnm.Database" localSheetId="15">#REF!</definedName>
    <definedName name="_xlnm.Database" localSheetId="5">#REF!</definedName>
    <definedName name="_xlnm.Database" localSheetId="13">#REF!</definedName>
    <definedName name="_xlnm.Database" localSheetId="12">#REF!</definedName>
    <definedName name="_xlnm.Database" localSheetId="11">#REF!</definedName>
    <definedName name="_xlnm.Database" localSheetId="10">#REF!</definedName>
    <definedName name="_xlnm.Database" localSheetId="14">#REF!</definedName>
    <definedName name="_xlnm.Database" localSheetId="4">#REF!</definedName>
    <definedName name="_xlnm.Database" localSheetId="7">#REF!</definedName>
    <definedName name="_xlnm.Database" localSheetId="9">#REF!</definedName>
    <definedName name="_xlnm.Database">#REF!</definedName>
    <definedName name="БазаАвтоперевозчиковНазвания">[121]Сводная!$B$9:$B$120</definedName>
    <definedName name="БазаДанных" localSheetId="6">#REF!</definedName>
    <definedName name="БазаДанных" localSheetId="8">#REF!</definedName>
    <definedName name="БазаДанных" localSheetId="15">#REF!</definedName>
    <definedName name="БазаДанных" localSheetId="5">#REF!</definedName>
    <definedName name="БазаДанных" localSheetId="13">#REF!</definedName>
    <definedName name="БазаДанных" localSheetId="12">#REF!</definedName>
    <definedName name="БазаДанных" localSheetId="11">#REF!</definedName>
    <definedName name="БазаДанных" localSheetId="10">#REF!</definedName>
    <definedName name="БазаДанных" localSheetId="14">#REF!</definedName>
    <definedName name="БазаДанных" localSheetId="4">#REF!</definedName>
    <definedName name="БазаДанных" localSheetId="7">#REF!</definedName>
    <definedName name="БазаДанных" localSheetId="9">#REF!</definedName>
    <definedName name="БазаДанных">#REF!</definedName>
    <definedName name="БазаКодПроизводителя" localSheetId="6">#REF!</definedName>
    <definedName name="БазаКодПроизводителя" localSheetId="8">#REF!</definedName>
    <definedName name="БазаКодПроизводителя" localSheetId="15">#REF!</definedName>
    <definedName name="БазаКодПроизводителя" localSheetId="5">#REF!</definedName>
    <definedName name="БазаКодПроизводителя" localSheetId="13">#REF!</definedName>
    <definedName name="БазаКодПроизводителя" localSheetId="12">#REF!</definedName>
    <definedName name="БазаКодПроизводителя" localSheetId="11">#REF!</definedName>
    <definedName name="БазаКодПроизводителя" localSheetId="10">#REF!</definedName>
    <definedName name="БазаКодПроизводителя" localSheetId="14">#REF!</definedName>
    <definedName name="БазаКодПроизводителя" localSheetId="4">#REF!</definedName>
    <definedName name="БазаКодПроизводителя" localSheetId="7">#REF!</definedName>
    <definedName name="БазаКодПроизводителя" localSheetId="9">#REF!</definedName>
    <definedName name="БазаКодПроизводителя">#REF!</definedName>
    <definedName name="БазаКодТовара" localSheetId="6">#REF!</definedName>
    <definedName name="БазаКодТовара" localSheetId="8">#REF!</definedName>
    <definedName name="БазаКодТовара" localSheetId="15">#REF!</definedName>
    <definedName name="БазаКодТовара" localSheetId="5">#REF!</definedName>
    <definedName name="БазаКодТовара" localSheetId="13">#REF!</definedName>
    <definedName name="БазаКодТовара" localSheetId="12">#REF!</definedName>
    <definedName name="БазаКодТовара" localSheetId="11">#REF!</definedName>
    <definedName name="БазаКодТовара" localSheetId="10">#REF!</definedName>
    <definedName name="БазаКодТовара" localSheetId="14">#REF!</definedName>
    <definedName name="БазаКодТовара" localSheetId="4">#REF!</definedName>
    <definedName name="БазаКодТовара" localSheetId="7">#REF!</definedName>
    <definedName name="БазаКодТовара" localSheetId="9">#REF!</definedName>
    <definedName name="БазаКодТовара">#REF!</definedName>
    <definedName name="БазаСтраховки" localSheetId="6">#REF!</definedName>
    <definedName name="БазаСтраховки" localSheetId="8">#REF!</definedName>
    <definedName name="БазаСтраховки" localSheetId="15">#REF!</definedName>
    <definedName name="БазаСтраховки" localSheetId="5">#REF!</definedName>
    <definedName name="БазаСтраховки" localSheetId="13">#REF!</definedName>
    <definedName name="БазаСтраховки" localSheetId="12">#REF!</definedName>
    <definedName name="БазаСтраховки" localSheetId="11">#REF!</definedName>
    <definedName name="БазаСтраховки" localSheetId="10">#REF!</definedName>
    <definedName name="БазаСтраховки" localSheetId="14">#REF!</definedName>
    <definedName name="БазаСтраховки" localSheetId="4">#REF!</definedName>
    <definedName name="БазаСтраховки" localSheetId="7">#REF!</definedName>
    <definedName name="БазаСтраховки" localSheetId="9">#REF!</definedName>
    <definedName name="БазаСтраховки">#REF!</definedName>
    <definedName name="бельтинг" localSheetId="6">[117]Исх.данные!#REF!</definedName>
    <definedName name="бельтинг" localSheetId="8">[117]Исх.данные!#REF!</definedName>
    <definedName name="бельтинг" localSheetId="15">[117]Исх.данные!#REF!</definedName>
    <definedName name="бельтинг" localSheetId="5">[117]Исх.данные!#REF!</definedName>
    <definedName name="бельтинг" localSheetId="13">[117]Исх.данные!#REF!</definedName>
    <definedName name="бельтинг" localSheetId="12">[117]Исх.данные!#REF!</definedName>
    <definedName name="бельтинг" localSheetId="11">[117]Исх.данные!#REF!</definedName>
    <definedName name="бельтинг" localSheetId="10">[117]Исх.данные!#REF!</definedName>
    <definedName name="бельтинг" localSheetId="14">[117]Исх.данные!#REF!</definedName>
    <definedName name="бельтинг" localSheetId="4">[117]Исх.данные!#REF!</definedName>
    <definedName name="бельтинг" localSheetId="7">[117]Исх.данные!#REF!</definedName>
    <definedName name="бельтинг" localSheetId="9">[117]Исх.данные!#REF!</definedName>
    <definedName name="бельтинг">[117]Исх.данные!#REF!</definedName>
    <definedName name="бериллий_в_карбонатной_окиси" localSheetId="6">[117]Исх.данные!#REF!</definedName>
    <definedName name="бериллий_в_карбонатной_окиси" localSheetId="5">[117]Исх.данные!#REF!</definedName>
    <definedName name="бериллий_в_карбонатной_окиси" localSheetId="4">[117]Исх.данные!#REF!</definedName>
    <definedName name="бериллий_в_карбонатной_окиси" localSheetId="7">[117]Исх.данные!#REF!</definedName>
    <definedName name="бериллий_в_карбонатной_окиси">[117]Исх.данные!#REF!</definedName>
    <definedName name="бериллий_в_концентратах_и_отходах" localSheetId="6">[117]Исх.данные!#REF!</definedName>
    <definedName name="бериллий_в_концентратах_и_отходах" localSheetId="5">[117]Исх.данные!#REF!</definedName>
    <definedName name="бериллий_в_концентратах_и_отходах" localSheetId="4">[117]Исх.данные!#REF!</definedName>
    <definedName name="бериллий_в_концентратах_и_отходах" localSheetId="7">[117]Исх.данные!#REF!</definedName>
    <definedName name="бериллий_в_концентратах_и_отходах">[117]Исх.данные!#REF!</definedName>
    <definedName name="бериллий_из_основного_карбоната__доводка" localSheetId="6">[117]Исх.данные!#REF!</definedName>
    <definedName name="бериллий_из_основного_карбоната__доводка" localSheetId="5">[117]Исх.данные!#REF!</definedName>
    <definedName name="бериллий_из_основного_карбоната__доводка" localSheetId="4">[117]Исх.данные!#REF!</definedName>
    <definedName name="бериллий_из_основного_карбоната__доводка" localSheetId="7">[117]Исх.данные!#REF!</definedName>
    <definedName name="бериллий_из_основного_карбоната__доводка">[117]Исх.данные!#REF!</definedName>
    <definedName name="биржа">[41]База!$A$1:$T$65536</definedName>
    <definedName name="биржа1">[41]База!$B$1:$T$65536</definedName>
    <definedName name="БЛРаздел1">[122]Форма2!$C$19:$C$24,[122]Форма2!$E$19:$F$24,[122]Форма2!$D$26:$F$31,[122]Форма2!$C$33:$C$38,[122]Форма2!$E$33:$F$38,[122]Форма2!$D$40:$F$43,[122]Форма2!$C$45:$C$48,[122]Форма2!$E$45:$F$48,[122]Форма2!$C$19</definedName>
    <definedName name="БЛРаздел2">[122]Форма2!$C$51:$C$58,[122]Форма2!$E$51:$F$58,[122]Форма2!$C$60:$C$62,[122]Форма2!$E$60:$F$62,[122]Форма2!$C$64:$C$66,[122]Форма2!$E$64:$F$66,[122]Форма2!$C$51</definedName>
    <definedName name="БЛРаздел3">[122]Форма2!$C$69:$C$71,[122]Форма2!$D$72:$F$72,[122]Форма2!$E$69:$F$71,[122]Форма2!$C$74:$C$76,[122]Форма2!$E$74:$F$76,[122]Форма2!$C$78:$C$81,[122]Форма2!$E$78:$F$81,[122]Форма2!$C$83:$C$85,[122]Форма2!$E$83:$F$85,[122]Форма2!$C$87:$C$88,[122]Форма2!$E$87:$F$88,[122]Форма2!$C$69</definedName>
    <definedName name="БЛРаздел4">[122]Форма2!$E$106:$F$107,[122]Форма2!$C$106:$C$107,[122]Форма2!$E$102:$F$104,[122]Форма2!$C$102:$C$104,[122]Форма2!$C$97:$C$100,[122]Форма2!$E$97:$F$100,[122]Форма2!$E$92:$F$95,[122]Форма2!$C$92:$C$95,[122]Форма2!$C$92</definedName>
    <definedName name="БЛРаздел5">[122]Форма2!$C$113:$C$114,[122]Форма2!$D$110:$F$112,[122]Форма2!$E$113:$F$114,[122]Форма2!$D$115:$F$115,[122]Форма2!$D$117:$F$119,[122]Форма2!$D$121:$F$122,[122]Форма2!$D$124:$F$126,[122]Форма2!$D$110</definedName>
    <definedName name="БЛРаздел6">[122]Форма2!$D$129:$F$132,[122]Форма2!$D$134:$F$135,[122]Форма2!$D$138:$F$141,[122]Форма2!$D$148:$F$150,[122]Форма2!$D$152:$F$153,[122]Форма2!$D$155:$F$158,[122]Форма2!$D$161:$F$167,[122]Форма2!$D$129</definedName>
    <definedName name="блраздел66">[123]Форма2!$D$129:$F$132,[123]Форма2!$D$134:$F$135,[123]Форма2!$D$138:$F$141,[123]Форма2!$D$148:$F$150,[123]Форма2!$D$152:$F$153,[123]Форма2!$D$155:$F$158,[123]Форма2!$D$161:$F$167,[123]Форма2!$D$129</definedName>
    <definedName name="БЛРаздел7">[122]Форма2!$D$176:$F$182,[122]Форма2!$D$172:$F$174,[122]Форма2!$D$170:$F$170,[122]Форма2!$D$170</definedName>
    <definedName name="БЛРаздел8">[122]Форма2!$E$190:$F$201,[122]Форма2!$C$190:$C$201,[122]Форма2!$E$186:$F$188,[122]Форма2!$C$186:$C$188,[122]Форма2!$E$185:$F$185,[122]Форма2!$C$185</definedName>
    <definedName name="БЛРаздел9" localSheetId="6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8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5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5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3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2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1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0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4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4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7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9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хз">[23]!блхз</definedName>
    <definedName name="БПДанные" localSheetId="6">#REF!,#REF!,#REF!</definedName>
    <definedName name="БПДанные" localSheetId="8">#REF!,#REF!,#REF!</definedName>
    <definedName name="БПДанные" localSheetId="15">#REF!,#REF!,#REF!</definedName>
    <definedName name="БПДанные" localSheetId="5">#REF!,#REF!,#REF!</definedName>
    <definedName name="БПДанные" localSheetId="13">#REF!,#REF!,#REF!</definedName>
    <definedName name="БПДанные" localSheetId="12">#REF!,#REF!,#REF!</definedName>
    <definedName name="БПДанные" localSheetId="11">#REF!,#REF!,#REF!</definedName>
    <definedName name="БПДанные" localSheetId="10">#REF!,#REF!,#REF!</definedName>
    <definedName name="БПДанные" localSheetId="14">#REF!,#REF!,#REF!</definedName>
    <definedName name="БПДанные" localSheetId="4">#REF!,#REF!,#REF!</definedName>
    <definedName name="БПДанные" localSheetId="7">#REF!,#REF!,#REF!</definedName>
    <definedName name="БПДанные" localSheetId="9">#REF!,#REF!,#REF!</definedName>
    <definedName name="БПДанные">#REF!,#REF!,#REF!</definedName>
    <definedName name="ва">[23]!ва</definedName>
    <definedName name="ВА1" localSheetId="6">#REF!</definedName>
    <definedName name="ВА1" localSheetId="8">#REF!</definedName>
    <definedName name="ВА1" localSheetId="15">#REF!</definedName>
    <definedName name="ВА1" localSheetId="5">#REF!</definedName>
    <definedName name="ВА1" localSheetId="13">#REF!</definedName>
    <definedName name="ВА1" localSheetId="12">#REF!</definedName>
    <definedName name="ВА1" localSheetId="11">#REF!</definedName>
    <definedName name="ВА1" localSheetId="10">#REF!</definedName>
    <definedName name="ВА1" localSheetId="14">#REF!</definedName>
    <definedName name="ВА1" localSheetId="4">#REF!</definedName>
    <definedName name="ВА1" localSheetId="7">#REF!</definedName>
    <definedName name="ВА1" localSheetId="9">#REF!</definedName>
    <definedName name="ВА1">#REF!</definedName>
    <definedName name="ВалП1" localSheetId="6">#REF!</definedName>
    <definedName name="ВалП1" localSheetId="8">#REF!</definedName>
    <definedName name="ВалП1" localSheetId="15">#REF!</definedName>
    <definedName name="ВалП1" localSheetId="5">#REF!</definedName>
    <definedName name="ВалП1" localSheetId="13">#REF!</definedName>
    <definedName name="ВалП1" localSheetId="12">#REF!</definedName>
    <definedName name="ВалП1" localSheetId="11">#REF!</definedName>
    <definedName name="ВалП1" localSheetId="10">#REF!</definedName>
    <definedName name="ВалП1" localSheetId="14">#REF!</definedName>
    <definedName name="ВалП1" localSheetId="4">#REF!</definedName>
    <definedName name="ВалП1" localSheetId="7">#REF!</definedName>
    <definedName name="ВалП1" localSheetId="9">#REF!</definedName>
    <definedName name="ВалП1">#REF!</definedName>
    <definedName name="Вита_осн">'[124]ИсхД+'!$A$2</definedName>
    <definedName name="ВК" localSheetId="6">#REF!</definedName>
    <definedName name="ВК" localSheetId="8">#REF!</definedName>
    <definedName name="ВК" localSheetId="15">#REF!</definedName>
    <definedName name="ВК" localSheetId="5">#REF!</definedName>
    <definedName name="ВК" localSheetId="13">#REF!</definedName>
    <definedName name="ВК" localSheetId="12">#REF!</definedName>
    <definedName name="ВК" localSheetId="11">#REF!</definedName>
    <definedName name="ВК" localSheetId="10">#REF!</definedName>
    <definedName name="ВК" localSheetId="14">#REF!</definedName>
    <definedName name="ВК" localSheetId="4">#REF!</definedName>
    <definedName name="ВК" localSheetId="7">#REF!</definedName>
    <definedName name="ВК" localSheetId="9">#REF!</definedName>
    <definedName name="ВК">#REF!</definedName>
    <definedName name="ВК1" localSheetId="6">#REF!</definedName>
    <definedName name="ВК1" localSheetId="8">#REF!</definedName>
    <definedName name="ВК1" localSheetId="15">#REF!</definedName>
    <definedName name="ВК1" localSheetId="5">#REF!</definedName>
    <definedName name="ВК1" localSheetId="13">#REF!</definedName>
    <definedName name="ВК1" localSheetId="12">#REF!</definedName>
    <definedName name="ВК1" localSheetId="11">#REF!</definedName>
    <definedName name="ВК1" localSheetId="10">#REF!</definedName>
    <definedName name="ВК1" localSheetId="14">#REF!</definedName>
    <definedName name="ВК1" localSheetId="4">#REF!</definedName>
    <definedName name="ВК1" localSheetId="7">#REF!</definedName>
    <definedName name="ВК1" localSheetId="9">#REF!</definedName>
    <definedName name="ВК1">#REF!</definedName>
    <definedName name="ВК2" localSheetId="6">#REF!</definedName>
    <definedName name="ВК2" localSheetId="8">#REF!</definedName>
    <definedName name="ВК2" localSheetId="15">#REF!</definedName>
    <definedName name="ВК2" localSheetId="5">#REF!</definedName>
    <definedName name="ВК2" localSheetId="13">#REF!</definedName>
    <definedName name="ВК2" localSheetId="12">#REF!</definedName>
    <definedName name="ВК2" localSheetId="11">#REF!</definedName>
    <definedName name="ВК2" localSheetId="10">#REF!</definedName>
    <definedName name="ВК2" localSheetId="14">#REF!</definedName>
    <definedName name="ВК2" localSheetId="4">#REF!</definedName>
    <definedName name="ВК2" localSheetId="7">#REF!</definedName>
    <definedName name="ВК2" localSheetId="9">#REF!</definedName>
    <definedName name="ВК2">#REF!</definedName>
    <definedName name="ВК3" localSheetId="6">#REF!</definedName>
    <definedName name="ВК3" localSheetId="8">#REF!</definedName>
    <definedName name="ВК3" localSheetId="15">#REF!</definedName>
    <definedName name="ВК3" localSheetId="5">#REF!</definedName>
    <definedName name="ВК3" localSheetId="13">#REF!</definedName>
    <definedName name="ВК3" localSheetId="12">#REF!</definedName>
    <definedName name="ВК3" localSheetId="11">#REF!</definedName>
    <definedName name="ВК3" localSheetId="10">#REF!</definedName>
    <definedName name="ВК3" localSheetId="14">#REF!</definedName>
    <definedName name="ВК3" localSheetId="4">#REF!</definedName>
    <definedName name="ВК3" localSheetId="7">#REF!</definedName>
    <definedName name="ВК3" localSheetId="9">#REF!</definedName>
    <definedName name="ВК3">#REF!</definedName>
    <definedName name="ВР1" localSheetId="6">#REF!</definedName>
    <definedName name="ВР1" localSheetId="8">#REF!</definedName>
    <definedName name="ВР1" localSheetId="15">#REF!</definedName>
    <definedName name="ВР1" localSheetId="5">#REF!</definedName>
    <definedName name="ВР1" localSheetId="13">#REF!</definedName>
    <definedName name="ВР1" localSheetId="12">#REF!</definedName>
    <definedName name="ВР1" localSheetId="11">#REF!</definedName>
    <definedName name="ВР1" localSheetId="10">#REF!</definedName>
    <definedName name="ВР1" localSheetId="14">#REF!</definedName>
    <definedName name="ВР1" localSheetId="4">#REF!</definedName>
    <definedName name="ВР1" localSheetId="7">#REF!</definedName>
    <definedName name="ВР1" localSheetId="9">#REF!</definedName>
    <definedName name="ВР1">#REF!</definedName>
    <definedName name="ВРО1" localSheetId="6">#REF!</definedName>
    <definedName name="ВРО1" localSheetId="8">#REF!</definedName>
    <definedName name="ВРО1" localSheetId="15">#REF!</definedName>
    <definedName name="ВРО1" localSheetId="5">#REF!</definedName>
    <definedName name="ВРО1" localSheetId="13">#REF!</definedName>
    <definedName name="ВРО1" localSheetId="12">#REF!</definedName>
    <definedName name="ВРО1" localSheetId="11">#REF!</definedName>
    <definedName name="ВРО1" localSheetId="10">#REF!</definedName>
    <definedName name="ВРО1" localSheetId="14">#REF!</definedName>
    <definedName name="ВРО1" localSheetId="4">#REF!</definedName>
    <definedName name="ВРО1" localSheetId="7">#REF!</definedName>
    <definedName name="ВРО1" localSheetId="9">#REF!</definedName>
    <definedName name="ВРО1">#REF!</definedName>
    <definedName name="Всего" localSheetId="6">#REF!</definedName>
    <definedName name="Всего" localSheetId="8">#REF!</definedName>
    <definedName name="Всего" localSheetId="15">#REF!</definedName>
    <definedName name="Всего" localSheetId="5">#REF!</definedName>
    <definedName name="Всего" localSheetId="13">#REF!</definedName>
    <definedName name="Всего" localSheetId="12">#REF!</definedName>
    <definedName name="Всего" localSheetId="11">#REF!</definedName>
    <definedName name="Всего" localSheetId="10">#REF!</definedName>
    <definedName name="Всего" localSheetId="14">#REF!</definedName>
    <definedName name="Всего" localSheetId="4">#REF!</definedName>
    <definedName name="Всего" localSheetId="7">#REF!</definedName>
    <definedName name="Всего" localSheetId="9">#REF!</definedName>
    <definedName name="Всего">#REF!</definedName>
    <definedName name="Всего_дней" localSheetId="6">#REF!</definedName>
    <definedName name="Всего_дней" localSheetId="8">#REF!</definedName>
    <definedName name="Всего_дней" localSheetId="15">#REF!</definedName>
    <definedName name="Всего_дней" localSheetId="5">#REF!</definedName>
    <definedName name="Всего_дней" localSheetId="13">#REF!</definedName>
    <definedName name="Всего_дней" localSheetId="12">#REF!</definedName>
    <definedName name="Всего_дней" localSheetId="11">#REF!</definedName>
    <definedName name="Всего_дней" localSheetId="10">#REF!</definedName>
    <definedName name="Всего_дней" localSheetId="14">#REF!</definedName>
    <definedName name="Всего_дней" localSheetId="4">#REF!</definedName>
    <definedName name="Всего_дней" localSheetId="7">#REF!</definedName>
    <definedName name="Всего_дней" localSheetId="9">#REF!</definedName>
    <definedName name="Всего_дней">#REF!</definedName>
    <definedName name="Всего_дней_пред." localSheetId="6">#REF!</definedName>
    <definedName name="Всего_дней_пред." localSheetId="8">#REF!</definedName>
    <definedName name="Всего_дней_пред." localSheetId="15">#REF!</definedName>
    <definedName name="Всего_дней_пред." localSheetId="5">#REF!</definedName>
    <definedName name="Всего_дней_пред." localSheetId="13">#REF!</definedName>
    <definedName name="Всего_дней_пред." localSheetId="12">#REF!</definedName>
    <definedName name="Всего_дней_пред." localSheetId="11">#REF!</definedName>
    <definedName name="Всего_дней_пред." localSheetId="10">#REF!</definedName>
    <definedName name="Всего_дней_пред." localSheetId="14">#REF!</definedName>
    <definedName name="Всего_дней_пред." localSheetId="4">#REF!</definedName>
    <definedName name="Всего_дней_пред." localSheetId="7">#REF!</definedName>
    <definedName name="Всего_дней_пред." localSheetId="9">#REF!</definedName>
    <definedName name="Всего_дней_пред.">#REF!</definedName>
    <definedName name="Всего_дней_след." localSheetId="6">#REF!</definedName>
    <definedName name="Всего_дней_след." localSheetId="8">#REF!</definedName>
    <definedName name="Всего_дней_след." localSheetId="15">#REF!</definedName>
    <definedName name="Всего_дней_след." localSheetId="5">#REF!</definedName>
    <definedName name="Всего_дней_след." localSheetId="13">#REF!</definedName>
    <definedName name="Всего_дней_след." localSheetId="12">#REF!</definedName>
    <definedName name="Всего_дней_след." localSheetId="11">#REF!</definedName>
    <definedName name="Всего_дней_след." localSheetId="10">#REF!</definedName>
    <definedName name="Всего_дней_след." localSheetId="14">#REF!</definedName>
    <definedName name="Всего_дней_след." localSheetId="4">#REF!</definedName>
    <definedName name="Всего_дней_след." localSheetId="7">#REF!</definedName>
    <definedName name="Всего_дней_след." localSheetId="9">#REF!</definedName>
    <definedName name="Всего_дней_след.">#REF!</definedName>
    <definedName name="Всего_дней_тек." localSheetId="6">#REF!</definedName>
    <definedName name="Всего_дней_тек." localSheetId="8">#REF!</definedName>
    <definedName name="Всего_дней_тек." localSheetId="15">#REF!</definedName>
    <definedName name="Всего_дней_тек." localSheetId="5">#REF!</definedName>
    <definedName name="Всего_дней_тек." localSheetId="13">#REF!</definedName>
    <definedName name="Всего_дней_тек." localSheetId="12">#REF!</definedName>
    <definedName name="Всего_дней_тек." localSheetId="11">#REF!</definedName>
    <definedName name="Всего_дней_тек." localSheetId="10">#REF!</definedName>
    <definedName name="Всего_дней_тек." localSheetId="14">#REF!</definedName>
    <definedName name="Всего_дней_тек." localSheetId="4">#REF!</definedName>
    <definedName name="Всего_дней_тек." localSheetId="7">#REF!</definedName>
    <definedName name="Всего_дней_тек." localSheetId="9">#REF!</definedName>
    <definedName name="Всего_дней_тек.">#REF!</definedName>
    <definedName name="вспомогательные_материалы_и_реагенты" localSheetId="6">[117]Исх.данные!#REF!</definedName>
    <definedName name="вспомогательные_материалы_и_реагенты" localSheetId="8">[117]Исх.данные!#REF!</definedName>
    <definedName name="вспомогательные_материалы_и_реагенты" localSheetId="15">[117]Исх.данные!#REF!</definedName>
    <definedName name="вспомогательные_материалы_и_реагенты" localSheetId="5">[117]Исх.данные!#REF!</definedName>
    <definedName name="вспомогательные_материалы_и_реагенты" localSheetId="13">[117]Исх.данные!#REF!</definedName>
    <definedName name="вспомогательные_материалы_и_реагенты" localSheetId="12">[117]Исх.данные!#REF!</definedName>
    <definedName name="вспомогательные_материалы_и_реагенты" localSheetId="11">[117]Исх.данные!#REF!</definedName>
    <definedName name="вспомогательные_материалы_и_реагенты" localSheetId="10">[117]Исх.данные!#REF!</definedName>
    <definedName name="вспомогательные_материалы_и_реагенты" localSheetId="14">[117]Исх.данные!#REF!</definedName>
    <definedName name="вспомогательные_материалы_и_реагенты" localSheetId="4">[117]Исх.данные!#REF!</definedName>
    <definedName name="вспомогательные_материалы_и_реагенты" localSheetId="7">[117]Исх.данные!#REF!</definedName>
    <definedName name="вспомогательные_материалы_и_реагенты" localSheetId="9">[117]Исх.данные!#REF!</definedName>
    <definedName name="вспомогательные_материалы_и_реагенты">[117]Исх.данные!#REF!</definedName>
    <definedName name="выпуск" localSheetId="6">[110]Январь!#REF!</definedName>
    <definedName name="выпуск" localSheetId="8">[110]Январь!#REF!</definedName>
    <definedName name="выпуск" localSheetId="15">[110]Январь!#REF!</definedName>
    <definedName name="выпуск" localSheetId="5">[110]Январь!#REF!</definedName>
    <definedName name="выпуск" localSheetId="13">[110]Январь!#REF!</definedName>
    <definedName name="выпуск" localSheetId="12">[110]Январь!#REF!</definedName>
    <definedName name="выпуск" localSheetId="11">[110]Январь!#REF!</definedName>
    <definedName name="выпуск" localSheetId="10">[110]Январь!#REF!</definedName>
    <definedName name="выпуск" localSheetId="14">[110]Январь!#REF!</definedName>
    <definedName name="выпуск" localSheetId="4">[110]Январь!#REF!</definedName>
    <definedName name="выпуск" localSheetId="7">[110]Январь!#REF!</definedName>
    <definedName name="выпуск" localSheetId="9">[110]Январь!#REF!</definedName>
    <definedName name="выпуск">[110]Январь!#REF!</definedName>
    <definedName name="ГотПр" localSheetId="6">#REF!</definedName>
    <definedName name="ГотПр" localSheetId="8">#REF!</definedName>
    <definedName name="ГотПр" localSheetId="15">#REF!</definedName>
    <definedName name="ГотПр" localSheetId="5">#REF!</definedName>
    <definedName name="ГотПр" localSheetId="13">#REF!</definedName>
    <definedName name="ГотПр" localSheetId="12">#REF!</definedName>
    <definedName name="ГотПр" localSheetId="11">#REF!</definedName>
    <definedName name="ГотПр" localSheetId="10">#REF!</definedName>
    <definedName name="ГотПр" localSheetId="14">#REF!</definedName>
    <definedName name="ГотПр" localSheetId="4">#REF!</definedName>
    <definedName name="ГотПр" localSheetId="7">#REF!</definedName>
    <definedName name="ГотПр" localSheetId="9">#REF!</definedName>
    <definedName name="ГотПр">#REF!</definedName>
    <definedName name="ГотПр1" localSheetId="6">#REF!</definedName>
    <definedName name="ГотПр1" localSheetId="8">#REF!</definedName>
    <definedName name="ГотПр1" localSheetId="15">#REF!</definedName>
    <definedName name="ГотПр1" localSheetId="5">#REF!</definedName>
    <definedName name="ГотПр1" localSheetId="13">#REF!</definedName>
    <definedName name="ГотПр1" localSheetId="12">#REF!</definedName>
    <definedName name="ГотПр1" localSheetId="11">#REF!</definedName>
    <definedName name="ГотПр1" localSheetId="10">#REF!</definedName>
    <definedName name="ГотПр1" localSheetId="14">#REF!</definedName>
    <definedName name="ГотПр1" localSheetId="4">#REF!</definedName>
    <definedName name="ГотПр1" localSheetId="7">#REF!</definedName>
    <definedName name="ГотПр1" localSheetId="9">#REF!</definedName>
    <definedName name="ГотПр1">#REF!</definedName>
    <definedName name="графит" localSheetId="6">[117]Исх.данные!#REF!</definedName>
    <definedName name="графит" localSheetId="8">[117]Исх.данные!#REF!</definedName>
    <definedName name="графит" localSheetId="15">[117]Исх.данные!#REF!</definedName>
    <definedName name="графит" localSheetId="5">[117]Исх.данные!#REF!</definedName>
    <definedName name="графит" localSheetId="13">[117]Исх.данные!#REF!</definedName>
    <definedName name="графит" localSheetId="12">[117]Исх.данные!#REF!</definedName>
    <definedName name="графит" localSheetId="11">[117]Исх.данные!#REF!</definedName>
    <definedName name="графит" localSheetId="10">[117]Исх.данные!#REF!</definedName>
    <definedName name="графит" localSheetId="14">[117]Исх.данные!#REF!</definedName>
    <definedName name="графит" localSheetId="4">[117]Исх.данные!#REF!</definedName>
    <definedName name="графит" localSheetId="7">[117]Исх.данные!#REF!</definedName>
    <definedName name="графит" localSheetId="9">[117]Исх.данные!#REF!</definedName>
    <definedName name="графит">[117]Исх.данные!#REF!</definedName>
    <definedName name="графит_в_заготовках" localSheetId="6">[117]Исх.данные!#REF!</definedName>
    <definedName name="графит_в_заготовках" localSheetId="8">[117]Исх.данные!#REF!</definedName>
    <definedName name="графит_в_заготовках" localSheetId="15">[117]Исх.данные!#REF!</definedName>
    <definedName name="графит_в_заготовках" localSheetId="5">[117]Исх.данные!#REF!</definedName>
    <definedName name="графит_в_заготовках" localSheetId="13">[117]Исх.данные!#REF!</definedName>
    <definedName name="графит_в_заготовках" localSheetId="12">[117]Исх.данные!#REF!</definedName>
    <definedName name="графит_в_заготовках" localSheetId="11">[117]Исх.данные!#REF!</definedName>
    <definedName name="графит_в_заготовках" localSheetId="10">[117]Исх.данные!#REF!</definedName>
    <definedName name="графит_в_заготовках" localSheetId="14">[117]Исх.данные!#REF!</definedName>
    <definedName name="графит_в_заготовках" localSheetId="4">[117]Исх.данные!#REF!</definedName>
    <definedName name="графит_в_заготовках" localSheetId="7">[117]Исх.данные!#REF!</definedName>
    <definedName name="графит_в_заготовках" localSheetId="9">[117]Исх.данные!#REF!</definedName>
    <definedName name="графит_в_заготовках">[117]Исх.данные!#REF!</definedName>
    <definedName name="графитовые_блоки" localSheetId="6">[117]Исх.данные!#REF!</definedName>
    <definedName name="графитовые_блоки" localSheetId="8">[117]Исх.данные!#REF!</definedName>
    <definedName name="графитовые_блоки" localSheetId="15">[117]Исх.данные!#REF!</definedName>
    <definedName name="графитовые_блоки" localSheetId="5">[117]Исх.данные!#REF!</definedName>
    <definedName name="графитовые_блоки" localSheetId="13">[117]Исх.данные!#REF!</definedName>
    <definedName name="графитовые_блоки" localSheetId="12">[117]Исх.данные!#REF!</definedName>
    <definedName name="графитовые_блоки" localSheetId="11">[117]Исх.данные!#REF!</definedName>
    <definedName name="графитовые_блоки" localSheetId="10">[117]Исх.данные!#REF!</definedName>
    <definedName name="графитовые_блоки" localSheetId="14">[117]Исх.данные!#REF!</definedName>
    <definedName name="графитовые_блоки" localSheetId="4">[117]Исх.данные!#REF!</definedName>
    <definedName name="графитовые_блоки" localSheetId="7">[117]Исх.данные!#REF!</definedName>
    <definedName name="графитовые_блоки" localSheetId="9">[117]Исх.данные!#REF!</definedName>
    <definedName name="графитовые_блоки">[117]Исх.данные!#REF!</definedName>
    <definedName name="грп">[125]справка!$B$16</definedName>
    <definedName name="д" localSheetId="6">#REF!</definedName>
    <definedName name="д" localSheetId="8">#REF!</definedName>
    <definedName name="д" localSheetId="15">#REF!</definedName>
    <definedName name="д" localSheetId="5">#REF!</definedName>
    <definedName name="д" localSheetId="13">#REF!</definedName>
    <definedName name="д" localSheetId="12">#REF!</definedName>
    <definedName name="д" localSheetId="11">#REF!</definedName>
    <definedName name="д" localSheetId="10">#REF!</definedName>
    <definedName name="д" localSheetId="14">#REF!</definedName>
    <definedName name="д" localSheetId="4">#REF!</definedName>
    <definedName name="д" localSheetId="7">#REF!</definedName>
    <definedName name="д" localSheetId="9">#REF!</definedName>
    <definedName name="д">#REF!</definedName>
    <definedName name="Дал_в_упаковке" localSheetId="6">#REF!</definedName>
    <definedName name="Дал_в_упаковке" localSheetId="8">#REF!</definedName>
    <definedName name="Дал_в_упаковке" localSheetId="15">#REF!</definedName>
    <definedName name="Дал_в_упаковке" localSheetId="5">#REF!</definedName>
    <definedName name="Дал_в_упаковке" localSheetId="13">#REF!</definedName>
    <definedName name="Дал_в_упаковке" localSheetId="12">#REF!</definedName>
    <definedName name="Дал_в_упаковке" localSheetId="11">#REF!</definedName>
    <definedName name="Дал_в_упаковке" localSheetId="10">#REF!</definedName>
    <definedName name="Дал_в_упаковке" localSheetId="14">#REF!</definedName>
    <definedName name="Дал_в_упаковке" localSheetId="4">#REF!</definedName>
    <definedName name="Дал_в_упаковке" localSheetId="7">#REF!</definedName>
    <definedName name="Дал_в_упаковке" localSheetId="9">#REF!</definedName>
    <definedName name="Дал_в_упаковке">#REF!</definedName>
    <definedName name="Дал_на_паллете" localSheetId="6">#REF!</definedName>
    <definedName name="Дал_на_паллете" localSheetId="8">#REF!</definedName>
    <definedName name="Дал_на_паллете" localSheetId="15">#REF!</definedName>
    <definedName name="Дал_на_паллете" localSheetId="5">#REF!</definedName>
    <definedName name="Дал_на_паллете" localSheetId="13">#REF!</definedName>
    <definedName name="Дал_на_паллете" localSheetId="12">#REF!</definedName>
    <definedName name="Дал_на_паллете" localSheetId="11">#REF!</definedName>
    <definedName name="Дал_на_паллете" localSheetId="10">#REF!</definedName>
    <definedName name="Дал_на_паллете" localSheetId="14">#REF!</definedName>
    <definedName name="Дал_на_паллете" localSheetId="4">#REF!</definedName>
    <definedName name="Дал_на_паллете" localSheetId="7">#REF!</definedName>
    <definedName name="Дал_на_паллете" localSheetId="9">#REF!</definedName>
    <definedName name="Дал_на_паллете">#REF!</definedName>
    <definedName name="Данные" localSheetId="6">#REF!</definedName>
    <definedName name="Данные" localSheetId="8">#REF!</definedName>
    <definedName name="Данные" localSheetId="15">#REF!</definedName>
    <definedName name="Данные" localSheetId="5">#REF!</definedName>
    <definedName name="Данные" localSheetId="13">#REF!</definedName>
    <definedName name="Данные" localSheetId="12">#REF!</definedName>
    <definedName name="Данные" localSheetId="11">#REF!</definedName>
    <definedName name="Данные" localSheetId="10">#REF!</definedName>
    <definedName name="Данные" localSheetId="14">#REF!</definedName>
    <definedName name="Данные" localSheetId="4">#REF!</definedName>
    <definedName name="Данные" localSheetId="7">#REF!</definedName>
    <definedName name="Данные" localSheetId="9">#REF!</definedName>
    <definedName name="Данные">#REF!</definedName>
    <definedName name="Дата_справки" localSheetId="6">#REF!</definedName>
    <definedName name="Дата_справки" localSheetId="8">#REF!</definedName>
    <definedName name="Дата_справки" localSheetId="15">#REF!</definedName>
    <definedName name="Дата_справки" localSheetId="5">#REF!</definedName>
    <definedName name="Дата_справки" localSheetId="13">#REF!</definedName>
    <definedName name="Дата_справки" localSheetId="12">#REF!</definedName>
    <definedName name="Дата_справки" localSheetId="11">#REF!</definedName>
    <definedName name="Дата_справки" localSheetId="10">#REF!</definedName>
    <definedName name="Дата_справки" localSheetId="14">#REF!</definedName>
    <definedName name="Дата_справки" localSheetId="4">#REF!</definedName>
    <definedName name="Дата_справки" localSheetId="7">#REF!</definedName>
    <definedName name="Дата_справки" localSheetId="9">#REF!</definedName>
    <definedName name="Дата_справки">#REF!</definedName>
    <definedName name="ДатаБаланса" localSheetId="6">#REF!</definedName>
    <definedName name="ДатаБаланса" localSheetId="8">#REF!</definedName>
    <definedName name="ДатаБаланса" localSheetId="15">#REF!</definedName>
    <definedName name="ДатаБаланса" localSheetId="5">#REF!</definedName>
    <definedName name="ДатаБаланса" localSheetId="13">#REF!</definedName>
    <definedName name="ДатаБаланса" localSheetId="12">#REF!</definedName>
    <definedName name="ДатаБаланса" localSheetId="11">#REF!</definedName>
    <definedName name="ДатаБаланса" localSheetId="10">#REF!</definedName>
    <definedName name="ДатаБаланса" localSheetId="14">#REF!</definedName>
    <definedName name="ДатаБаланса" localSheetId="4">#REF!</definedName>
    <definedName name="ДатаБаланса" localSheetId="7">#REF!</definedName>
    <definedName name="ДатаБаланса" localSheetId="9">#REF!</definedName>
    <definedName name="ДатаБаланса">#REF!</definedName>
    <definedName name="ДатаНалива" localSheetId="6">#REF!</definedName>
    <definedName name="ДатаНалива" localSheetId="8">#REF!</definedName>
    <definedName name="ДатаНалива" localSheetId="15">#REF!</definedName>
    <definedName name="ДатаНалива" localSheetId="5">#REF!</definedName>
    <definedName name="ДатаНалива" localSheetId="13">#REF!</definedName>
    <definedName name="ДатаНалива" localSheetId="12">#REF!</definedName>
    <definedName name="ДатаНалива" localSheetId="11">#REF!</definedName>
    <definedName name="ДатаНалива" localSheetId="10">#REF!</definedName>
    <definedName name="ДатаНалива" localSheetId="14">#REF!</definedName>
    <definedName name="ДатаНалива" localSheetId="4">#REF!</definedName>
    <definedName name="ДатаНалива" localSheetId="7">#REF!</definedName>
    <definedName name="ДатаНалива" localSheetId="9">#REF!</definedName>
    <definedName name="ДатаНалива">#REF!</definedName>
    <definedName name="Дебиторская__задолженность">'[53]Дин. оборотн. ср-в!!!'!$B$25+'[53]Дин. оборотн. ср-в!!!'!$B$26+'[53]Дин. оборотн. ср-в!!!'!$B$27+'[53]Дин. оборотн. ср-в!!!'!$B$28+'[53]Дин. оборотн. ср-в!!!'!$B$29+'[53]Дин. оборотн. ср-в!!!'!$B$30+'[53]Дин. оборотн. ср-в!!!'!$B$31+'[53]Дин. оборотн. ср-в!!!'!$B$33</definedName>
    <definedName name="Дебиторская_задолженность_Ст_сть_всех_активов">'[53]Уровень показателей!!!'!$E$18/'[53]Б3!!!'!$C$58</definedName>
    <definedName name="дек02" localSheetId="6">[111]Сентябрь!#REF!</definedName>
    <definedName name="дек02" localSheetId="8">[111]Сентябрь!#REF!</definedName>
    <definedName name="дек02" localSheetId="15">[111]Сентябрь!#REF!</definedName>
    <definedName name="дек02" localSheetId="5">[111]Сентябрь!#REF!</definedName>
    <definedName name="дек02" localSheetId="13">[111]Сентябрь!#REF!</definedName>
    <definedName name="дек02" localSheetId="12">[111]Сентябрь!#REF!</definedName>
    <definedName name="дек02" localSheetId="11">[111]Сентябрь!#REF!</definedName>
    <definedName name="дек02" localSheetId="10">[111]Сентябрь!#REF!</definedName>
    <definedName name="дек02" localSheetId="14">[111]Сентябрь!#REF!</definedName>
    <definedName name="дек02" localSheetId="4">[111]Сентябрь!#REF!</definedName>
    <definedName name="дек02" localSheetId="7">[111]Сентябрь!#REF!</definedName>
    <definedName name="дек02" localSheetId="9">[111]Сентябрь!#REF!</definedName>
    <definedName name="дек02">[111]Сентябрь!#REF!</definedName>
    <definedName name="дек2002год" localSheetId="6">[110]Сентябрь!#REF!</definedName>
    <definedName name="дек2002год" localSheetId="8">[110]Сентябрь!#REF!</definedName>
    <definedName name="дек2002год" localSheetId="15">[110]Сентябрь!#REF!</definedName>
    <definedName name="дек2002год" localSheetId="5">[110]Сентябрь!#REF!</definedName>
    <definedName name="дек2002год" localSheetId="13">[110]Сентябрь!#REF!</definedName>
    <definedName name="дек2002год" localSheetId="12">[110]Сентябрь!#REF!</definedName>
    <definedName name="дек2002год" localSheetId="11">[110]Сентябрь!#REF!</definedName>
    <definedName name="дек2002год" localSheetId="10">[110]Сентябрь!#REF!</definedName>
    <definedName name="дек2002год" localSheetId="14">[110]Сентябрь!#REF!</definedName>
    <definedName name="дек2002год" localSheetId="4">[110]Сентябрь!#REF!</definedName>
    <definedName name="дек2002год" localSheetId="7">[110]Сентябрь!#REF!</definedName>
    <definedName name="дек2002год" localSheetId="9">[110]Сентябрь!#REF!</definedName>
    <definedName name="дек2002год">[110]Сентябрь!#REF!</definedName>
    <definedName name="Декабрь" localSheetId="6">[110]Декабрь!#REF!</definedName>
    <definedName name="Декабрь" localSheetId="8">[110]Декабрь!#REF!</definedName>
    <definedName name="Декабрь" localSheetId="15">[110]Декабрь!#REF!</definedName>
    <definedName name="Декабрь" localSheetId="5">[110]Декабрь!#REF!</definedName>
    <definedName name="Декабрь" localSheetId="13">[110]Декабрь!#REF!</definedName>
    <definedName name="Декабрь" localSheetId="12">[110]Декабрь!#REF!</definedName>
    <definedName name="Декабрь" localSheetId="11">[110]Декабрь!#REF!</definedName>
    <definedName name="Декабрь" localSheetId="10">[110]Декабрь!#REF!</definedName>
    <definedName name="Декабрь" localSheetId="14">[110]Декабрь!#REF!</definedName>
    <definedName name="Декабрь" localSheetId="4">[110]Декабрь!#REF!</definedName>
    <definedName name="Декабрь" localSheetId="7">[110]Декабрь!#REF!</definedName>
    <definedName name="Декабрь" localSheetId="9">[110]Декабрь!#REF!</definedName>
    <definedName name="Декабрь">[110]Декабрь!#REF!</definedName>
    <definedName name="декабрь2002" localSheetId="6">[110]Ноябрь!#REF!</definedName>
    <definedName name="декабрь2002" localSheetId="8">[110]Ноябрь!#REF!</definedName>
    <definedName name="декабрь2002" localSheetId="15">[110]Ноябрь!#REF!</definedName>
    <definedName name="декабрь2002" localSheetId="5">[110]Ноябрь!#REF!</definedName>
    <definedName name="декабрь2002" localSheetId="13">[110]Ноябрь!#REF!</definedName>
    <definedName name="декабрь2002" localSheetId="12">[110]Ноябрь!#REF!</definedName>
    <definedName name="декабрь2002" localSheetId="11">[110]Ноябрь!#REF!</definedName>
    <definedName name="декабрь2002" localSheetId="10">[110]Ноябрь!#REF!</definedName>
    <definedName name="декабрь2002" localSheetId="14">[110]Ноябрь!#REF!</definedName>
    <definedName name="декабрь2002" localSheetId="4">[110]Ноябрь!#REF!</definedName>
    <definedName name="декабрь2002" localSheetId="7">[110]Ноябрь!#REF!</definedName>
    <definedName name="декабрь2002" localSheetId="9">[110]Ноябрь!#REF!</definedName>
    <definedName name="декабрь2002">[110]Ноябрь!#REF!</definedName>
    <definedName name="ДекабрьКарта" localSheetId="6">#REF!</definedName>
    <definedName name="ДекабрьКарта" localSheetId="8">#REF!</definedName>
    <definedName name="ДекабрьКарта" localSheetId="15">#REF!</definedName>
    <definedName name="ДекабрьКарта" localSheetId="5">#REF!</definedName>
    <definedName name="ДекабрьКарта" localSheetId="13">#REF!</definedName>
    <definedName name="ДекабрьКарта" localSheetId="12">#REF!</definedName>
    <definedName name="ДекабрьКарта" localSheetId="11">#REF!</definedName>
    <definedName name="ДекабрьКарта" localSheetId="10">#REF!</definedName>
    <definedName name="ДекабрьКарта" localSheetId="14">#REF!</definedName>
    <definedName name="ДекабрьКарта" localSheetId="4">#REF!</definedName>
    <definedName name="ДекабрьКарта" localSheetId="7">#REF!</definedName>
    <definedName name="ДекабрьКарта" localSheetId="9">#REF!</definedName>
    <definedName name="ДекабрьКарта">#REF!</definedName>
    <definedName name="ДекабрьНормативы" localSheetId="6">[118]Нормативы!#REF!</definedName>
    <definedName name="ДекабрьНормативы" localSheetId="8">[118]Нормативы!#REF!</definedName>
    <definedName name="ДекабрьНормативы" localSheetId="15">[118]Нормативы!#REF!</definedName>
    <definedName name="ДекабрьНормативы" localSheetId="5">[118]Нормативы!#REF!</definedName>
    <definedName name="ДекабрьНормативы" localSheetId="13">[118]Нормативы!#REF!</definedName>
    <definedName name="ДекабрьНормативы" localSheetId="12">[118]Нормативы!#REF!</definedName>
    <definedName name="ДекабрьНормативы" localSheetId="11">[118]Нормативы!#REF!</definedName>
    <definedName name="ДекабрьНормативы" localSheetId="10">[118]Нормативы!#REF!</definedName>
    <definedName name="ДекабрьНормативы" localSheetId="14">[118]Нормативы!#REF!</definedName>
    <definedName name="ДекабрьНормативы" localSheetId="4">[118]Нормативы!#REF!</definedName>
    <definedName name="ДекабрьНормативы" localSheetId="7">[118]Нормативы!#REF!</definedName>
    <definedName name="ДекабрьНормативы" localSheetId="9">[118]Нормативы!#REF!</definedName>
    <definedName name="ДекабрьНормативы">[118]Нормативы!#REF!</definedName>
    <definedName name="ДекабрьПродажи" localSheetId="6">#REF!</definedName>
    <definedName name="ДекабрьПродажи" localSheetId="8">#REF!</definedName>
    <definedName name="ДекабрьПродажи" localSheetId="15">#REF!</definedName>
    <definedName name="ДекабрьПродажи" localSheetId="5">#REF!</definedName>
    <definedName name="ДекабрьПродажи" localSheetId="13">#REF!</definedName>
    <definedName name="ДекабрьПродажи" localSheetId="12">#REF!</definedName>
    <definedName name="ДекабрьПродажи" localSheetId="11">#REF!</definedName>
    <definedName name="ДекабрьПродажи" localSheetId="10">#REF!</definedName>
    <definedName name="ДекабрьПродажи" localSheetId="14">#REF!</definedName>
    <definedName name="ДекабрьПродажи" localSheetId="4">#REF!</definedName>
    <definedName name="ДекабрьПродажи" localSheetId="7">#REF!</definedName>
    <definedName name="ДекабрьПродажи" localSheetId="9">#REF!</definedName>
    <definedName name="ДекабрьПродажи">#REF!</definedName>
    <definedName name="джлдх">[23]!джлдх</definedName>
    <definedName name="джэж">[23]!джэж</definedName>
    <definedName name="ДЗ" localSheetId="6">#REF!</definedName>
    <definedName name="ДЗ" localSheetId="8">#REF!</definedName>
    <definedName name="ДЗ" localSheetId="15">#REF!</definedName>
    <definedName name="ДЗ" localSheetId="5">#REF!</definedName>
    <definedName name="ДЗ" localSheetId="13">#REF!</definedName>
    <definedName name="ДЗ" localSheetId="12">#REF!</definedName>
    <definedName name="ДЗ" localSheetId="11">#REF!</definedName>
    <definedName name="ДЗ" localSheetId="10">#REF!</definedName>
    <definedName name="ДЗ" localSheetId="14">#REF!</definedName>
    <definedName name="ДЗ" localSheetId="4">#REF!</definedName>
    <definedName name="ДЗ" localSheetId="7">#REF!</definedName>
    <definedName name="ДЗ" localSheetId="9">#REF!</definedName>
    <definedName name="ДЗ">#REF!</definedName>
    <definedName name="ДЗ1" localSheetId="6">#REF!</definedName>
    <definedName name="ДЗ1" localSheetId="8">#REF!</definedName>
    <definedName name="ДЗ1" localSheetId="15">#REF!</definedName>
    <definedName name="ДЗ1" localSheetId="5">#REF!</definedName>
    <definedName name="ДЗ1" localSheetId="13">#REF!</definedName>
    <definedName name="ДЗ1" localSheetId="12">#REF!</definedName>
    <definedName name="ДЗ1" localSheetId="11">#REF!</definedName>
    <definedName name="ДЗ1" localSheetId="10">#REF!</definedName>
    <definedName name="ДЗ1" localSheetId="14">#REF!</definedName>
    <definedName name="ДЗ1" localSheetId="4">#REF!</definedName>
    <definedName name="ДЗ1" localSheetId="7">#REF!</definedName>
    <definedName name="ДЗ1" localSheetId="9">#REF!</definedName>
    <definedName name="ДЗ1">#REF!</definedName>
    <definedName name="дз1к">[53]Б1!$D$34+[53]Б1!$D$35+[53]Б1!$D$36+[53]Б1!$D$37+[53]Б1!$D$38+[53]Б1!$D$39</definedName>
    <definedName name="дз1н">[53]Б1!$C$34++[53]Б1!$C$35+[53]Б1!$C$36+[53]Б1!$C$37+[53]Б1!$C$38+[53]Б1!$C$39</definedName>
    <definedName name="дз94к" localSheetId="6">[53]Б1!#REF!+[53]Б1!#REF!+[53]Б1!#REF!+[53]Б1!#REF!+[53]Б1!#REF!+[53]Б1!#REF!+[53]Б1!#REF!</definedName>
    <definedName name="дз94к" localSheetId="8">[53]Б1!#REF!+[53]Б1!#REF!+[53]Б1!#REF!+[53]Б1!#REF!+[53]Б1!#REF!+[53]Б1!#REF!+[53]Б1!#REF!</definedName>
    <definedName name="дз94к" localSheetId="15">[53]Б1!#REF!+[53]Б1!#REF!+[53]Б1!#REF!+[53]Б1!#REF!+[53]Б1!#REF!+[53]Б1!#REF!+[53]Б1!#REF!</definedName>
    <definedName name="дз94к" localSheetId="5">[53]Б1!#REF!+[53]Б1!#REF!+[53]Б1!#REF!+[53]Б1!#REF!+[53]Б1!#REF!+[53]Б1!#REF!+[53]Б1!#REF!</definedName>
    <definedName name="дз94к" localSheetId="13">[53]Б1!#REF!+[53]Б1!#REF!+[53]Б1!#REF!+[53]Б1!#REF!+[53]Б1!#REF!+[53]Б1!#REF!+[53]Б1!#REF!</definedName>
    <definedName name="дз94к" localSheetId="12">[53]Б1!#REF!+[53]Б1!#REF!+[53]Б1!#REF!+[53]Б1!#REF!+[53]Б1!#REF!+[53]Б1!#REF!+[53]Б1!#REF!</definedName>
    <definedName name="дз94к" localSheetId="11">[53]Б1!#REF!+[53]Б1!#REF!+[53]Б1!#REF!+[53]Б1!#REF!+[53]Б1!#REF!+[53]Б1!#REF!+[53]Б1!#REF!</definedName>
    <definedName name="дз94к" localSheetId="10">[53]Б1!#REF!+[53]Б1!#REF!+[53]Б1!#REF!+[53]Б1!#REF!+[53]Б1!#REF!+[53]Б1!#REF!+[53]Б1!#REF!</definedName>
    <definedName name="дз94к" localSheetId="14">[53]Б1!#REF!+[53]Б1!#REF!+[53]Б1!#REF!+[53]Б1!#REF!+[53]Б1!#REF!+[53]Б1!#REF!+[53]Б1!#REF!</definedName>
    <definedName name="дз94к" localSheetId="4">[53]Б1!#REF!+[53]Б1!#REF!+[53]Б1!#REF!+[53]Б1!#REF!+[53]Б1!#REF!+[53]Б1!#REF!+[53]Б1!#REF!</definedName>
    <definedName name="дз94к" localSheetId="7">[53]Б1!#REF!+[53]Б1!#REF!+[53]Б1!#REF!+[53]Б1!#REF!+[53]Б1!#REF!+[53]Б1!#REF!+[53]Б1!#REF!</definedName>
    <definedName name="дз94к" localSheetId="9">[53]Б1!#REF!+[53]Б1!#REF!+[53]Б1!#REF!+[53]Б1!#REF!+[53]Б1!#REF!+[53]Б1!#REF!+[53]Б1!#REF!</definedName>
    <definedName name="дз94к">[53]Б1!#REF!+[53]Б1!#REF!+[53]Б1!#REF!+[53]Б1!#REF!+[53]Б1!#REF!+[53]Б1!#REF!+[53]Б1!#REF!</definedName>
    <definedName name="дз94н" localSheetId="6">[53]Б1!#REF!+[53]Б1!#REF!+[53]Б1!#REF!+[53]Б1!#REF!+[53]Б1!#REF!+[53]Б1!#REF!+[53]Б1!#REF!</definedName>
    <definedName name="дз94н" localSheetId="8">[53]Б1!#REF!+[53]Б1!#REF!+[53]Б1!#REF!+[53]Б1!#REF!+[53]Б1!#REF!+[53]Б1!#REF!+[53]Б1!#REF!</definedName>
    <definedName name="дз94н" localSheetId="15">[53]Б1!#REF!+[53]Б1!#REF!+[53]Б1!#REF!+[53]Б1!#REF!+[53]Б1!#REF!+[53]Б1!#REF!+[53]Б1!#REF!</definedName>
    <definedName name="дз94н" localSheetId="5">[53]Б1!#REF!+[53]Б1!#REF!+[53]Б1!#REF!+[53]Б1!#REF!+[53]Б1!#REF!+[53]Б1!#REF!+[53]Б1!#REF!</definedName>
    <definedName name="дз94н" localSheetId="13">[53]Б1!#REF!+[53]Б1!#REF!+[53]Б1!#REF!+[53]Б1!#REF!+[53]Б1!#REF!+[53]Б1!#REF!+[53]Б1!#REF!</definedName>
    <definedName name="дз94н" localSheetId="12">[53]Б1!#REF!+[53]Б1!#REF!+[53]Б1!#REF!+[53]Б1!#REF!+[53]Б1!#REF!+[53]Б1!#REF!+[53]Б1!#REF!</definedName>
    <definedName name="дз94н" localSheetId="11">[53]Б1!#REF!+[53]Б1!#REF!+[53]Б1!#REF!+[53]Б1!#REF!+[53]Б1!#REF!+[53]Б1!#REF!+[53]Б1!#REF!</definedName>
    <definedName name="дз94н" localSheetId="10">[53]Б1!#REF!+[53]Б1!#REF!+[53]Б1!#REF!+[53]Б1!#REF!+[53]Б1!#REF!+[53]Б1!#REF!+[53]Б1!#REF!</definedName>
    <definedName name="дз94н" localSheetId="14">[53]Б1!#REF!+[53]Б1!#REF!+[53]Б1!#REF!+[53]Б1!#REF!+[53]Б1!#REF!+[53]Б1!#REF!+[53]Б1!#REF!</definedName>
    <definedName name="дз94н" localSheetId="4">[53]Б1!#REF!+[53]Б1!#REF!+[53]Б1!#REF!+[53]Б1!#REF!+[53]Б1!#REF!+[53]Б1!#REF!+[53]Б1!#REF!</definedName>
    <definedName name="дз94н" localSheetId="7">[53]Б1!#REF!+[53]Б1!#REF!+[53]Б1!#REF!+[53]Б1!#REF!+[53]Б1!#REF!+[53]Б1!#REF!+[53]Б1!#REF!</definedName>
    <definedName name="дз94н" localSheetId="9">[53]Б1!#REF!+[53]Б1!#REF!+[53]Б1!#REF!+[53]Б1!#REF!+[53]Б1!#REF!+[53]Б1!#REF!+[53]Б1!#REF!</definedName>
    <definedName name="дз94н">[53]Б1!#REF!+[53]Б1!#REF!+[53]Б1!#REF!+[53]Б1!#REF!+[53]Б1!#REF!+[53]Б1!#REF!+[53]Б1!#REF!</definedName>
    <definedName name="диагональ" localSheetId="6">[117]Исх.данные!#REF!</definedName>
    <definedName name="диагональ" localSheetId="8">[117]Исх.данные!#REF!</definedName>
    <definedName name="диагональ" localSheetId="15">[117]Исх.данные!#REF!</definedName>
    <definedName name="диагональ" localSheetId="5">[117]Исх.данные!#REF!</definedName>
    <definedName name="диагональ" localSheetId="13">[117]Исх.данные!#REF!</definedName>
    <definedName name="диагональ" localSheetId="12">[117]Исх.данные!#REF!</definedName>
    <definedName name="диагональ" localSheetId="11">[117]Исх.данные!#REF!</definedName>
    <definedName name="диагональ" localSheetId="10">[117]Исх.данные!#REF!</definedName>
    <definedName name="диагональ" localSheetId="14">[117]Исх.данные!#REF!</definedName>
    <definedName name="диагональ" localSheetId="4">[117]Исх.данные!#REF!</definedName>
    <definedName name="диагональ" localSheetId="7">[117]Исх.данные!#REF!</definedName>
    <definedName name="диагональ" localSheetId="9">[117]Исх.данные!#REF!</definedName>
    <definedName name="диагональ">[117]Исх.данные!#REF!</definedName>
    <definedName name="ДК1" localSheetId="6">#REF!</definedName>
    <definedName name="ДК1" localSheetId="8">#REF!</definedName>
    <definedName name="ДК1" localSheetId="15">#REF!</definedName>
    <definedName name="ДК1" localSheetId="5">#REF!</definedName>
    <definedName name="ДК1" localSheetId="13">#REF!</definedName>
    <definedName name="ДК1" localSheetId="12">#REF!</definedName>
    <definedName name="ДК1" localSheetId="11">#REF!</definedName>
    <definedName name="ДК1" localSheetId="10">#REF!</definedName>
    <definedName name="ДК1" localSheetId="14">#REF!</definedName>
    <definedName name="ДК1" localSheetId="4">#REF!</definedName>
    <definedName name="ДК1" localSheetId="7">#REF!</definedName>
    <definedName name="ДК1" localSheetId="9">#REF!</definedName>
    <definedName name="ДК1">#REF!</definedName>
    <definedName name="длдж">[23]!длдж</definedName>
    <definedName name="ДниПродаж" localSheetId="6">#REF!</definedName>
    <definedName name="ДниПродаж" localSheetId="8">#REF!</definedName>
    <definedName name="ДниПродаж" localSheetId="15">#REF!</definedName>
    <definedName name="ДниПродаж" localSheetId="5">#REF!</definedName>
    <definedName name="ДниПродаж" localSheetId="13">#REF!</definedName>
    <definedName name="ДниПродаж" localSheetId="12">#REF!</definedName>
    <definedName name="ДниПродаж" localSheetId="11">#REF!</definedName>
    <definedName name="ДниПродаж" localSheetId="10">#REF!</definedName>
    <definedName name="ДниПродаж" localSheetId="14">#REF!</definedName>
    <definedName name="ДниПродаж" localSheetId="4">#REF!</definedName>
    <definedName name="ДниПродаж" localSheetId="7">#REF!</definedName>
    <definedName name="ДниПродаж" localSheetId="9">#REF!</definedName>
    <definedName name="ДниПродаж">#REF!</definedName>
    <definedName name="доллар">[126]Данные!$A$1:$F$65536</definedName>
    <definedName name="е78979879" hidden="1">'[4]Prelim Cost'!$B$31:$L$31</definedName>
    <definedName name="евро">[127]Общ_Д!$B$16</definedName>
    <definedName name="за2002" localSheetId="6">[110]Январь!#REF!</definedName>
    <definedName name="за2002" localSheetId="8">[110]Январь!#REF!</definedName>
    <definedName name="за2002" localSheetId="15">[110]Январь!#REF!</definedName>
    <definedName name="за2002" localSheetId="5">[110]Январь!#REF!</definedName>
    <definedName name="за2002" localSheetId="13">[110]Январь!#REF!</definedName>
    <definedName name="за2002" localSheetId="12">[110]Январь!#REF!</definedName>
    <definedName name="за2002" localSheetId="11">[110]Январь!#REF!</definedName>
    <definedName name="за2002" localSheetId="10">[110]Январь!#REF!</definedName>
    <definedName name="за2002" localSheetId="14">[110]Январь!#REF!</definedName>
    <definedName name="за2002" localSheetId="4">[110]Январь!#REF!</definedName>
    <definedName name="за2002" localSheetId="7">[110]Январь!#REF!</definedName>
    <definedName name="за2002" localSheetId="9">[110]Январь!#REF!</definedName>
    <definedName name="за2002">[110]Январь!#REF!</definedName>
    <definedName name="за4мес" localSheetId="6">[110]Квартал!#REF!</definedName>
    <definedName name="за4мес" localSheetId="5">[110]Квартал!#REF!</definedName>
    <definedName name="за4мес" localSheetId="4">[110]Квартал!#REF!</definedName>
    <definedName name="за4мес" localSheetId="7">[110]Квартал!#REF!</definedName>
    <definedName name="за4мес">[110]Квартал!#REF!</definedName>
    <definedName name="Загол_1_1" localSheetId="6">#REF!</definedName>
    <definedName name="Загол_1_1" localSheetId="8">#REF!</definedName>
    <definedName name="Загол_1_1" localSheetId="15">#REF!</definedName>
    <definedName name="Загол_1_1" localSheetId="5">#REF!</definedName>
    <definedName name="Загол_1_1" localSheetId="13">#REF!</definedName>
    <definedName name="Загол_1_1" localSheetId="12">#REF!</definedName>
    <definedName name="Загол_1_1" localSheetId="11">#REF!</definedName>
    <definedName name="Загол_1_1" localSheetId="10">#REF!</definedName>
    <definedName name="Загол_1_1" localSheetId="14">#REF!</definedName>
    <definedName name="Загол_1_1" localSheetId="4">#REF!</definedName>
    <definedName name="Загол_1_1" localSheetId="7">#REF!</definedName>
    <definedName name="Загол_1_1" localSheetId="9">#REF!</definedName>
    <definedName name="Загол_1_1">#REF!</definedName>
    <definedName name="Загол_1_2" localSheetId="6">#REF!</definedName>
    <definedName name="Загол_1_2" localSheetId="8">#REF!</definedName>
    <definedName name="Загол_1_2" localSheetId="15">#REF!</definedName>
    <definedName name="Загол_1_2" localSheetId="5">#REF!</definedName>
    <definedName name="Загол_1_2" localSheetId="13">#REF!</definedName>
    <definedName name="Загол_1_2" localSheetId="12">#REF!</definedName>
    <definedName name="Загол_1_2" localSheetId="11">#REF!</definedName>
    <definedName name="Загол_1_2" localSheetId="10">#REF!</definedName>
    <definedName name="Загол_1_2" localSheetId="14">#REF!</definedName>
    <definedName name="Загол_1_2" localSheetId="4">#REF!</definedName>
    <definedName name="Загол_1_2" localSheetId="7">#REF!</definedName>
    <definedName name="Загол_1_2" localSheetId="9">#REF!</definedName>
    <definedName name="Загол_1_2">#REF!</definedName>
    <definedName name="Загол_1_3" localSheetId="6">#REF!</definedName>
    <definedName name="Загол_1_3" localSheetId="8">#REF!</definedName>
    <definedName name="Загол_1_3" localSheetId="15">#REF!</definedName>
    <definedName name="Загол_1_3" localSheetId="5">#REF!</definedName>
    <definedName name="Загол_1_3" localSheetId="13">#REF!</definedName>
    <definedName name="Загол_1_3" localSheetId="12">#REF!</definedName>
    <definedName name="Загол_1_3" localSheetId="11">#REF!</definedName>
    <definedName name="Загол_1_3" localSheetId="10">#REF!</definedName>
    <definedName name="Загол_1_3" localSheetId="14">#REF!</definedName>
    <definedName name="Загол_1_3" localSheetId="4">#REF!</definedName>
    <definedName name="Загол_1_3" localSheetId="7">#REF!</definedName>
    <definedName name="Загол_1_3" localSheetId="9">#REF!</definedName>
    <definedName name="Загол_1_3">#REF!</definedName>
    <definedName name="Загол_1_4" localSheetId="6">#REF!</definedName>
    <definedName name="Загол_1_4" localSheetId="8">#REF!</definedName>
    <definedName name="Загол_1_4" localSheetId="15">#REF!</definedName>
    <definedName name="Загол_1_4" localSheetId="5">#REF!</definedName>
    <definedName name="Загол_1_4" localSheetId="13">#REF!</definedName>
    <definedName name="Загол_1_4" localSheetId="12">#REF!</definedName>
    <definedName name="Загол_1_4" localSheetId="11">#REF!</definedName>
    <definedName name="Загол_1_4" localSheetId="10">#REF!</definedName>
    <definedName name="Загол_1_4" localSheetId="14">#REF!</definedName>
    <definedName name="Загол_1_4" localSheetId="4">#REF!</definedName>
    <definedName name="Загол_1_4" localSheetId="7">#REF!</definedName>
    <definedName name="Загол_1_4" localSheetId="9">#REF!</definedName>
    <definedName name="Загол_1_4">#REF!</definedName>
    <definedName name="Загол_1_5" localSheetId="6">#REF!</definedName>
    <definedName name="Загол_1_5" localSheetId="8">#REF!</definedName>
    <definedName name="Загол_1_5" localSheetId="15">#REF!</definedName>
    <definedName name="Загол_1_5" localSheetId="5">#REF!</definedName>
    <definedName name="Загол_1_5" localSheetId="13">#REF!</definedName>
    <definedName name="Загол_1_5" localSheetId="12">#REF!</definedName>
    <definedName name="Загол_1_5" localSheetId="11">#REF!</definedName>
    <definedName name="Загол_1_5" localSheetId="10">#REF!</definedName>
    <definedName name="Загол_1_5" localSheetId="14">#REF!</definedName>
    <definedName name="Загол_1_5" localSheetId="4">#REF!</definedName>
    <definedName name="Загол_1_5" localSheetId="7">#REF!</definedName>
    <definedName name="Загол_1_5" localSheetId="9">#REF!</definedName>
    <definedName name="Загол_1_5">#REF!</definedName>
    <definedName name="Загол_1_6" localSheetId="6">#REF!</definedName>
    <definedName name="Загол_1_6" localSheetId="8">#REF!</definedName>
    <definedName name="Загол_1_6" localSheetId="15">#REF!</definedName>
    <definedName name="Загол_1_6" localSheetId="5">#REF!</definedName>
    <definedName name="Загол_1_6" localSheetId="13">#REF!</definedName>
    <definedName name="Загол_1_6" localSheetId="12">#REF!</definedName>
    <definedName name="Загол_1_6" localSheetId="11">#REF!</definedName>
    <definedName name="Загол_1_6" localSheetId="10">#REF!</definedName>
    <definedName name="Загол_1_6" localSheetId="14">#REF!</definedName>
    <definedName name="Загол_1_6" localSheetId="4">#REF!</definedName>
    <definedName name="Загол_1_6" localSheetId="7">#REF!</definedName>
    <definedName name="Загол_1_6" localSheetId="9">#REF!</definedName>
    <definedName name="Загол_1_6">#REF!</definedName>
    <definedName name="Загол_1_7" localSheetId="6">#REF!</definedName>
    <definedName name="Загол_1_7" localSheetId="8">#REF!</definedName>
    <definedName name="Загол_1_7" localSheetId="15">#REF!</definedName>
    <definedName name="Загол_1_7" localSheetId="5">#REF!</definedName>
    <definedName name="Загол_1_7" localSheetId="13">#REF!</definedName>
    <definedName name="Загол_1_7" localSheetId="12">#REF!</definedName>
    <definedName name="Загол_1_7" localSheetId="11">#REF!</definedName>
    <definedName name="Загол_1_7" localSheetId="10">#REF!</definedName>
    <definedName name="Загол_1_7" localSheetId="14">#REF!</definedName>
    <definedName name="Загол_1_7" localSheetId="4">#REF!</definedName>
    <definedName name="Загол_1_7" localSheetId="7">#REF!</definedName>
    <definedName name="Загол_1_7" localSheetId="9">#REF!</definedName>
    <definedName name="Загол_1_7">#REF!</definedName>
    <definedName name="Загол_2_1" localSheetId="6">#REF!</definedName>
    <definedName name="Загол_2_1" localSheetId="8">#REF!</definedName>
    <definedName name="Загол_2_1" localSheetId="15">#REF!</definedName>
    <definedName name="Загол_2_1" localSheetId="5">#REF!</definedName>
    <definedName name="Загол_2_1" localSheetId="13">#REF!</definedName>
    <definedName name="Загол_2_1" localSheetId="12">#REF!</definedName>
    <definedName name="Загол_2_1" localSheetId="11">#REF!</definedName>
    <definedName name="Загол_2_1" localSheetId="10">#REF!</definedName>
    <definedName name="Загол_2_1" localSheetId="14">#REF!</definedName>
    <definedName name="Загол_2_1" localSheetId="4">#REF!</definedName>
    <definedName name="Загол_2_1" localSheetId="7">#REF!</definedName>
    <definedName name="Загол_2_1" localSheetId="9">#REF!</definedName>
    <definedName name="Загол_2_1">#REF!</definedName>
    <definedName name="Загол_2_2" localSheetId="6">#REF!</definedName>
    <definedName name="Загол_2_2" localSheetId="8">#REF!</definedName>
    <definedName name="Загол_2_2" localSheetId="15">#REF!</definedName>
    <definedName name="Загол_2_2" localSheetId="5">#REF!</definedName>
    <definedName name="Загол_2_2" localSheetId="13">#REF!</definedName>
    <definedName name="Загол_2_2" localSheetId="12">#REF!</definedName>
    <definedName name="Загол_2_2" localSheetId="11">#REF!</definedName>
    <definedName name="Загол_2_2" localSheetId="10">#REF!</definedName>
    <definedName name="Загол_2_2" localSheetId="14">#REF!</definedName>
    <definedName name="Загол_2_2" localSheetId="4">#REF!</definedName>
    <definedName name="Загол_2_2" localSheetId="7">#REF!</definedName>
    <definedName name="Загол_2_2" localSheetId="9">#REF!</definedName>
    <definedName name="Загол_2_2">#REF!</definedName>
    <definedName name="Загол_2_3" localSheetId="6">#REF!</definedName>
    <definedName name="Загол_2_3" localSheetId="8">#REF!</definedName>
    <definedName name="Загол_2_3" localSheetId="15">#REF!</definedName>
    <definedName name="Загол_2_3" localSheetId="5">#REF!</definedName>
    <definedName name="Загол_2_3" localSheetId="13">#REF!</definedName>
    <definedName name="Загол_2_3" localSheetId="12">#REF!</definedName>
    <definedName name="Загол_2_3" localSheetId="11">#REF!</definedName>
    <definedName name="Загол_2_3" localSheetId="10">#REF!</definedName>
    <definedName name="Загол_2_3" localSheetId="14">#REF!</definedName>
    <definedName name="Загол_2_3" localSheetId="4">#REF!</definedName>
    <definedName name="Загол_2_3" localSheetId="7">#REF!</definedName>
    <definedName name="Загол_2_3" localSheetId="9">#REF!</definedName>
    <definedName name="Загол_2_3">#REF!</definedName>
    <definedName name="Загол_2_4" localSheetId="6">#REF!</definedName>
    <definedName name="Загол_2_4" localSheetId="8">#REF!</definedName>
    <definedName name="Загол_2_4" localSheetId="15">#REF!</definedName>
    <definedName name="Загол_2_4" localSheetId="5">#REF!</definedName>
    <definedName name="Загол_2_4" localSheetId="13">#REF!</definedName>
    <definedName name="Загол_2_4" localSheetId="12">#REF!</definedName>
    <definedName name="Загол_2_4" localSheetId="11">#REF!</definedName>
    <definedName name="Загол_2_4" localSheetId="10">#REF!</definedName>
    <definedName name="Загол_2_4" localSheetId="14">#REF!</definedName>
    <definedName name="Загол_2_4" localSheetId="4">#REF!</definedName>
    <definedName name="Загол_2_4" localSheetId="7">#REF!</definedName>
    <definedName name="Загол_2_4" localSheetId="9">#REF!</definedName>
    <definedName name="Загол_2_4">#REF!</definedName>
    <definedName name="Загол_2_5" localSheetId="6">#REF!</definedName>
    <definedName name="Загол_2_5" localSheetId="8">#REF!</definedName>
    <definedName name="Загол_2_5" localSheetId="15">#REF!</definedName>
    <definedName name="Загол_2_5" localSheetId="5">#REF!</definedName>
    <definedName name="Загол_2_5" localSheetId="13">#REF!</definedName>
    <definedName name="Загол_2_5" localSheetId="12">#REF!</definedName>
    <definedName name="Загол_2_5" localSheetId="11">#REF!</definedName>
    <definedName name="Загол_2_5" localSheetId="10">#REF!</definedName>
    <definedName name="Загол_2_5" localSheetId="14">#REF!</definedName>
    <definedName name="Загол_2_5" localSheetId="4">#REF!</definedName>
    <definedName name="Загол_2_5" localSheetId="7">#REF!</definedName>
    <definedName name="Загол_2_5" localSheetId="9">#REF!</definedName>
    <definedName name="Загол_2_5">#REF!</definedName>
    <definedName name="Загол_2_6" localSheetId="6">#REF!</definedName>
    <definedName name="Загол_2_6" localSheetId="8">#REF!</definedName>
    <definedName name="Загол_2_6" localSheetId="15">#REF!</definedName>
    <definedName name="Загол_2_6" localSheetId="5">#REF!</definedName>
    <definedName name="Загол_2_6" localSheetId="13">#REF!</definedName>
    <definedName name="Загол_2_6" localSheetId="12">#REF!</definedName>
    <definedName name="Загол_2_6" localSheetId="11">#REF!</definedName>
    <definedName name="Загол_2_6" localSheetId="10">#REF!</definedName>
    <definedName name="Загол_2_6" localSheetId="14">#REF!</definedName>
    <definedName name="Загол_2_6" localSheetId="4">#REF!</definedName>
    <definedName name="Загол_2_6" localSheetId="7">#REF!</definedName>
    <definedName name="Загол_2_6" localSheetId="9">#REF!</definedName>
    <definedName name="Загол_2_6">#REF!</definedName>
    <definedName name="Загол_2_7" localSheetId="6">#REF!</definedName>
    <definedName name="Загол_2_7" localSheetId="8">#REF!</definedName>
    <definedName name="Загол_2_7" localSheetId="15">#REF!</definedName>
    <definedName name="Загол_2_7" localSheetId="5">#REF!</definedName>
    <definedName name="Загол_2_7" localSheetId="13">#REF!</definedName>
    <definedName name="Загол_2_7" localSheetId="12">#REF!</definedName>
    <definedName name="Загол_2_7" localSheetId="11">#REF!</definedName>
    <definedName name="Загол_2_7" localSheetId="10">#REF!</definedName>
    <definedName name="Загол_2_7" localSheetId="14">#REF!</definedName>
    <definedName name="Загол_2_7" localSheetId="4">#REF!</definedName>
    <definedName name="Загол_2_7" localSheetId="7">#REF!</definedName>
    <definedName name="Загол_2_7" localSheetId="9">#REF!</definedName>
    <definedName name="Загол_2_7">#REF!</definedName>
    <definedName name="_xlnm.Print_Titles">#N/A</definedName>
    <definedName name="Зап" localSheetId="6">#REF!</definedName>
    <definedName name="Зап" localSheetId="8">#REF!</definedName>
    <definedName name="Зап" localSheetId="15">#REF!</definedName>
    <definedName name="Зап" localSheetId="5">#REF!</definedName>
    <definedName name="Зап" localSheetId="13">#REF!</definedName>
    <definedName name="Зап" localSheetId="12">#REF!</definedName>
    <definedName name="Зап" localSheetId="11">#REF!</definedName>
    <definedName name="Зап" localSheetId="10">#REF!</definedName>
    <definedName name="Зап" localSheetId="14">#REF!</definedName>
    <definedName name="Зап" localSheetId="4">#REF!</definedName>
    <definedName name="Зап" localSheetId="7">#REF!</definedName>
    <definedName name="Зап" localSheetId="9">#REF!</definedName>
    <definedName name="Зап">#REF!</definedName>
    <definedName name="Зап1" localSheetId="6">#REF!</definedName>
    <definedName name="Зап1" localSheetId="8">#REF!</definedName>
    <definedName name="Зап1" localSheetId="15">#REF!</definedName>
    <definedName name="Зап1" localSheetId="5">#REF!</definedName>
    <definedName name="Зап1" localSheetId="13">#REF!</definedName>
    <definedName name="Зап1" localSheetId="12">#REF!</definedName>
    <definedName name="Зап1" localSheetId="11">#REF!</definedName>
    <definedName name="Зап1" localSheetId="10">#REF!</definedName>
    <definedName name="Зап1" localSheetId="14">#REF!</definedName>
    <definedName name="Зап1" localSheetId="4">#REF!</definedName>
    <definedName name="Зап1" localSheetId="7">#REF!</definedName>
    <definedName name="Зап1" localSheetId="9">#REF!</definedName>
    <definedName name="Зап1">#REF!</definedName>
    <definedName name="Зарплата" localSheetId="6">#REF!</definedName>
    <definedName name="Зарплата" localSheetId="8">#REF!</definedName>
    <definedName name="Зарплата" localSheetId="15">#REF!</definedName>
    <definedName name="Зарплата" localSheetId="5">#REF!</definedName>
    <definedName name="Зарплата" localSheetId="13">#REF!</definedName>
    <definedName name="Зарплата" localSheetId="12">#REF!</definedName>
    <definedName name="Зарплата" localSheetId="11">#REF!</definedName>
    <definedName name="Зарплата" localSheetId="10">#REF!</definedName>
    <definedName name="Зарплата" localSheetId="14">#REF!</definedName>
    <definedName name="Зарплата" localSheetId="4">#REF!</definedName>
    <definedName name="Зарплата" localSheetId="7">#REF!</definedName>
    <definedName name="Зарплата" localSheetId="9">#REF!</definedName>
    <definedName name="Зарплата">#REF!</definedName>
    <definedName name="ЗглвПравый" localSheetId="6">#REF!</definedName>
    <definedName name="ЗглвПравый" localSheetId="8">#REF!</definedName>
    <definedName name="ЗглвПравый" localSheetId="15">#REF!</definedName>
    <definedName name="ЗглвПравый" localSheetId="5">#REF!</definedName>
    <definedName name="ЗглвПравый" localSheetId="13">#REF!</definedName>
    <definedName name="ЗглвПравый" localSheetId="12">#REF!</definedName>
    <definedName name="ЗглвПравый" localSheetId="11">#REF!</definedName>
    <definedName name="ЗглвПравый" localSheetId="10">#REF!</definedName>
    <definedName name="ЗглвПравый" localSheetId="14">#REF!</definedName>
    <definedName name="ЗглвПравый" localSheetId="4">#REF!</definedName>
    <definedName name="ЗглвПравый" localSheetId="7">#REF!</definedName>
    <definedName name="ЗглвПравый" localSheetId="9">#REF!</definedName>
    <definedName name="ЗглвПравый">#REF!</definedName>
    <definedName name="ЗглвПравыйДляЛистаБаланс" localSheetId="6">#REF!</definedName>
    <definedName name="ЗглвПравыйДляЛистаБаланс" localSheetId="8">#REF!</definedName>
    <definedName name="ЗглвПравыйДляЛистаБаланс" localSheetId="15">#REF!</definedName>
    <definedName name="ЗглвПравыйДляЛистаБаланс" localSheetId="5">#REF!</definedName>
    <definedName name="ЗглвПравыйДляЛистаБаланс" localSheetId="13">#REF!</definedName>
    <definedName name="ЗглвПравыйДляЛистаБаланс" localSheetId="12">#REF!</definedName>
    <definedName name="ЗглвПравыйДляЛистаБаланс" localSheetId="11">#REF!</definedName>
    <definedName name="ЗглвПравыйДляЛистаБаланс" localSheetId="10">#REF!</definedName>
    <definedName name="ЗглвПравыйДляЛистаБаланс" localSheetId="14">#REF!</definedName>
    <definedName name="ЗглвПравыйДляЛистаБаланс" localSheetId="4">#REF!</definedName>
    <definedName name="ЗглвПравыйДляЛистаБаланс" localSheetId="7">#REF!</definedName>
    <definedName name="ЗглвПравыйДляЛистаБаланс" localSheetId="9">#REF!</definedName>
    <definedName name="ЗглвПравыйДляЛистаБаланс">#REF!</definedName>
    <definedName name="земельный_налог" localSheetId="6">[119]Лист2!#REF!</definedName>
    <definedName name="земельный_налог" localSheetId="8">[119]Лист2!#REF!</definedName>
    <definedName name="земельный_налог" localSheetId="15">[119]Лист2!#REF!</definedName>
    <definedName name="земельный_налог" localSheetId="5">[119]Лист2!#REF!</definedName>
    <definedName name="земельный_налог" localSheetId="13">[119]Лист2!#REF!</definedName>
    <definedName name="земельный_налог" localSheetId="12">[119]Лист2!#REF!</definedName>
    <definedName name="земельный_налог" localSheetId="11">[119]Лист2!#REF!</definedName>
    <definedName name="земельный_налог" localSheetId="10">[119]Лист2!#REF!</definedName>
    <definedName name="земельный_налог" localSheetId="14">[119]Лист2!#REF!</definedName>
    <definedName name="земельный_налог" localSheetId="4">[119]Лист2!#REF!</definedName>
    <definedName name="земельный_налог" localSheetId="7">[119]Лист2!#REF!</definedName>
    <definedName name="земельный_налог" localSheetId="9">[119]Лист2!#REF!</definedName>
    <definedName name="земельный_налог">[119]Лист2!#REF!</definedName>
    <definedName name="зквартал" localSheetId="6">[111]Январь!#REF!</definedName>
    <definedName name="зквартал" localSheetId="5">[111]Январь!#REF!</definedName>
    <definedName name="зквартал" localSheetId="4">[111]Январь!#REF!</definedName>
    <definedName name="зквартал" localSheetId="7">[111]Январь!#REF!</definedName>
    <definedName name="зквартал">[111]Январь!#REF!</definedName>
    <definedName name="известняк" localSheetId="6">[117]Исх.данные!#REF!</definedName>
    <definedName name="известняк" localSheetId="5">[117]Исх.данные!#REF!</definedName>
    <definedName name="известняк" localSheetId="4">[117]Исх.данные!#REF!</definedName>
    <definedName name="известняк" localSheetId="7">[117]Исх.данные!#REF!</definedName>
    <definedName name="известняк">[117]Исх.данные!#REF!</definedName>
    <definedName name="имя" localSheetId="6">#REF!</definedName>
    <definedName name="имя" localSheetId="8">#REF!</definedName>
    <definedName name="имя" localSheetId="15">#REF!</definedName>
    <definedName name="имя" localSheetId="5">#REF!</definedName>
    <definedName name="имя" localSheetId="13">#REF!</definedName>
    <definedName name="имя" localSheetId="12">#REF!</definedName>
    <definedName name="имя" localSheetId="11">#REF!</definedName>
    <definedName name="имя" localSheetId="10">#REF!</definedName>
    <definedName name="имя" localSheetId="14">#REF!</definedName>
    <definedName name="имя" localSheetId="4">#REF!</definedName>
    <definedName name="имя" localSheetId="7">#REF!</definedName>
    <definedName name="имя" localSheetId="9">#REF!</definedName>
    <definedName name="имя">#REF!</definedName>
    <definedName name="ИмяФайлаSQL" localSheetId="6">#REF!</definedName>
    <definedName name="ИмяФайлаSQL" localSheetId="8">#REF!</definedName>
    <definedName name="ИмяФайлаSQL" localSheetId="15">#REF!</definedName>
    <definedName name="ИмяФайлаSQL" localSheetId="5">#REF!</definedName>
    <definedName name="ИмяФайлаSQL" localSheetId="13">#REF!</definedName>
    <definedName name="ИмяФайлаSQL" localSheetId="12">#REF!</definedName>
    <definedName name="ИмяФайлаSQL" localSheetId="11">#REF!</definedName>
    <definedName name="ИмяФайлаSQL" localSheetId="10">#REF!</definedName>
    <definedName name="ИмяФайлаSQL" localSheetId="14">#REF!</definedName>
    <definedName name="ИмяФайлаSQL" localSheetId="4">#REF!</definedName>
    <definedName name="ИмяФайлаSQL" localSheetId="7">#REF!</definedName>
    <definedName name="ИмяФайлаSQL" localSheetId="9">#REF!</definedName>
    <definedName name="ИмяФайлаSQL">#REF!</definedName>
    <definedName name="инкассация" localSheetId="6">[119]Лист2!#REF!</definedName>
    <definedName name="инкассация" localSheetId="8">[119]Лист2!#REF!</definedName>
    <definedName name="инкассация" localSheetId="15">[119]Лист2!#REF!</definedName>
    <definedName name="инкассация" localSheetId="5">[119]Лист2!#REF!</definedName>
    <definedName name="инкассация" localSheetId="13">[119]Лист2!#REF!</definedName>
    <definedName name="инкассация" localSheetId="12">[119]Лист2!#REF!</definedName>
    <definedName name="инкассация" localSheetId="11">[119]Лист2!#REF!</definedName>
    <definedName name="инкассация" localSheetId="10">[119]Лист2!#REF!</definedName>
    <definedName name="инкассация" localSheetId="14">[119]Лист2!#REF!</definedName>
    <definedName name="инкассация" localSheetId="4">[119]Лист2!#REF!</definedName>
    <definedName name="инкассация" localSheetId="7">[119]Лист2!#REF!</definedName>
    <definedName name="инкассация" localSheetId="9">[119]Лист2!#REF!</definedName>
    <definedName name="инкассация">[119]Лист2!#REF!</definedName>
    <definedName name="Инт" localSheetId="6">#REF!</definedName>
    <definedName name="Инт" localSheetId="8">#REF!</definedName>
    <definedName name="Инт" localSheetId="15">#REF!</definedName>
    <definedName name="Инт" localSheetId="5">#REF!</definedName>
    <definedName name="Инт" localSheetId="13">#REF!</definedName>
    <definedName name="Инт" localSheetId="12">#REF!</definedName>
    <definedName name="Инт" localSheetId="11">#REF!</definedName>
    <definedName name="Инт" localSheetId="10">#REF!</definedName>
    <definedName name="Инт" localSheetId="14">#REF!</definedName>
    <definedName name="Инт" localSheetId="4">#REF!</definedName>
    <definedName name="Инт" localSheetId="7">#REF!</definedName>
    <definedName name="Инт" localSheetId="9">#REF!</definedName>
    <definedName name="Инт">#REF!</definedName>
    <definedName name="Июль" localSheetId="6">[110]Июль!#REF!</definedName>
    <definedName name="Июль" localSheetId="5">[110]Июль!#REF!</definedName>
    <definedName name="Июль" localSheetId="4">[110]Июль!#REF!</definedName>
    <definedName name="Июль" localSheetId="7">[110]Июль!#REF!</definedName>
    <definedName name="Июль">[110]Июль!#REF!</definedName>
    <definedName name="июль2002" localSheetId="6">[111]Декабрь!#REF!</definedName>
    <definedName name="июль2002" localSheetId="5">[111]Декабрь!#REF!</definedName>
    <definedName name="июль2002" localSheetId="4">[111]Декабрь!#REF!</definedName>
    <definedName name="июль2002" localSheetId="7">[111]Декабрь!#REF!</definedName>
    <definedName name="июль2002">[111]Декабрь!#REF!</definedName>
    <definedName name="ИюльКарта" localSheetId="6">#REF!</definedName>
    <definedName name="ИюльКарта" localSheetId="8">#REF!</definedName>
    <definedName name="ИюльКарта" localSheetId="15">#REF!</definedName>
    <definedName name="ИюльКарта" localSheetId="5">#REF!</definedName>
    <definedName name="ИюльКарта" localSheetId="13">#REF!</definedName>
    <definedName name="ИюльКарта" localSheetId="12">#REF!</definedName>
    <definedName name="ИюльКарта" localSheetId="11">#REF!</definedName>
    <definedName name="ИюльКарта" localSheetId="10">#REF!</definedName>
    <definedName name="ИюльКарта" localSheetId="14">#REF!</definedName>
    <definedName name="ИюльКарта" localSheetId="4">#REF!</definedName>
    <definedName name="ИюльКарта" localSheetId="7">#REF!</definedName>
    <definedName name="ИюльКарта" localSheetId="9">#REF!</definedName>
    <definedName name="ИюльКарта">#REF!</definedName>
    <definedName name="ИюльНормативы" localSheetId="6">[118]Нормативы!#REF!</definedName>
    <definedName name="ИюльНормативы" localSheetId="8">[118]Нормативы!#REF!</definedName>
    <definedName name="ИюльНормативы" localSheetId="15">[118]Нормативы!#REF!</definedName>
    <definedName name="ИюльНормативы" localSheetId="5">[118]Нормативы!#REF!</definedName>
    <definedName name="ИюльНормативы" localSheetId="13">[118]Нормативы!#REF!</definedName>
    <definedName name="ИюльНормативы" localSheetId="12">[118]Нормативы!#REF!</definedName>
    <definedName name="ИюльНормативы" localSheetId="11">[118]Нормативы!#REF!</definedName>
    <definedName name="ИюльНормативы" localSheetId="10">[118]Нормативы!#REF!</definedName>
    <definedName name="ИюльНормативы" localSheetId="14">[118]Нормативы!#REF!</definedName>
    <definedName name="ИюльНормативы" localSheetId="4">[118]Нормативы!#REF!</definedName>
    <definedName name="ИюльНормативы" localSheetId="7">[118]Нормативы!#REF!</definedName>
    <definedName name="ИюльНормативы" localSheetId="9">[118]Нормативы!#REF!</definedName>
    <definedName name="ИюльНормативы">[118]Нормативы!#REF!</definedName>
    <definedName name="ИюльПродажи" localSheetId="6">#REF!</definedName>
    <definedName name="ИюльПродажи" localSheetId="8">#REF!</definedName>
    <definedName name="ИюльПродажи" localSheetId="15">#REF!</definedName>
    <definedName name="ИюльПродажи" localSheetId="5">#REF!</definedName>
    <definedName name="ИюльПродажи" localSheetId="13">#REF!</definedName>
    <definedName name="ИюльПродажи" localSheetId="12">#REF!</definedName>
    <definedName name="ИюльПродажи" localSheetId="11">#REF!</definedName>
    <definedName name="ИюльПродажи" localSheetId="10">#REF!</definedName>
    <definedName name="ИюльПродажи" localSheetId="14">#REF!</definedName>
    <definedName name="ИюльПродажи" localSheetId="4">#REF!</definedName>
    <definedName name="ИюльПродажи" localSheetId="7">#REF!</definedName>
    <definedName name="ИюльПродажи" localSheetId="9">#REF!</definedName>
    <definedName name="ИюльПродажи">#REF!</definedName>
    <definedName name="Июнь" localSheetId="6">[110]Июнь!#REF!</definedName>
    <definedName name="Июнь" localSheetId="8">[110]Июнь!#REF!</definedName>
    <definedName name="Июнь" localSheetId="15">[110]Июнь!#REF!</definedName>
    <definedName name="Июнь" localSheetId="5">[110]Июнь!#REF!</definedName>
    <definedName name="Июнь" localSheetId="13">[110]Июнь!#REF!</definedName>
    <definedName name="Июнь" localSheetId="12">[110]Июнь!#REF!</definedName>
    <definedName name="Июнь" localSheetId="11">[110]Июнь!#REF!</definedName>
    <definedName name="Июнь" localSheetId="10">[110]Июнь!#REF!</definedName>
    <definedName name="Июнь" localSheetId="14">[110]Июнь!#REF!</definedName>
    <definedName name="Июнь" localSheetId="4">[110]Июнь!#REF!</definedName>
    <definedName name="Июнь" localSheetId="7">[110]Июнь!#REF!</definedName>
    <definedName name="Июнь" localSheetId="9">[110]Июнь!#REF!</definedName>
    <definedName name="Июнь">[110]Июнь!#REF!</definedName>
    <definedName name="ИюньКарта" localSheetId="6">#REF!</definedName>
    <definedName name="ИюньКарта" localSheetId="8">#REF!</definedName>
    <definedName name="ИюньКарта" localSheetId="15">#REF!</definedName>
    <definedName name="ИюньКарта" localSheetId="5">#REF!</definedName>
    <definedName name="ИюньКарта" localSheetId="13">#REF!</definedName>
    <definedName name="ИюньКарта" localSheetId="12">#REF!</definedName>
    <definedName name="ИюньКарта" localSheetId="11">#REF!</definedName>
    <definedName name="ИюньКарта" localSheetId="10">#REF!</definedName>
    <definedName name="ИюньКарта" localSheetId="14">#REF!</definedName>
    <definedName name="ИюньКарта" localSheetId="4">#REF!</definedName>
    <definedName name="ИюньКарта" localSheetId="7">#REF!</definedName>
    <definedName name="ИюньКарта" localSheetId="9">#REF!</definedName>
    <definedName name="ИюньКарта">#REF!</definedName>
    <definedName name="ИюньНормативы" localSheetId="6">[118]Нормативы!#REF!</definedName>
    <definedName name="ИюньНормативы" localSheetId="8">[118]Нормативы!#REF!</definedName>
    <definedName name="ИюньНормативы" localSheetId="15">[118]Нормативы!#REF!</definedName>
    <definedName name="ИюньНормативы" localSheetId="5">[118]Нормативы!#REF!</definedName>
    <definedName name="ИюньНормативы" localSheetId="13">[118]Нормативы!#REF!</definedName>
    <definedName name="ИюньНормативы" localSheetId="12">[118]Нормативы!#REF!</definedName>
    <definedName name="ИюньНормативы" localSheetId="11">[118]Нормативы!#REF!</definedName>
    <definedName name="ИюньНормативы" localSheetId="10">[118]Нормативы!#REF!</definedName>
    <definedName name="ИюньНормативы" localSheetId="14">[118]Нормативы!#REF!</definedName>
    <definedName name="ИюньНормативы" localSheetId="4">[118]Нормативы!#REF!</definedName>
    <definedName name="ИюньНормативы" localSheetId="7">[118]Нормативы!#REF!</definedName>
    <definedName name="ИюньНормативы" localSheetId="9">[118]Нормативы!#REF!</definedName>
    <definedName name="ИюньНормативы">[118]Нормативы!#REF!</definedName>
    <definedName name="ИюньПродажи" localSheetId="6">#REF!</definedName>
    <definedName name="ИюньПродажи" localSheetId="8">#REF!</definedName>
    <definedName name="ИюньПродажи" localSheetId="15">#REF!</definedName>
    <definedName name="ИюньПродажи" localSheetId="5">#REF!</definedName>
    <definedName name="ИюньПродажи" localSheetId="13">#REF!</definedName>
    <definedName name="ИюньПродажи" localSheetId="12">#REF!</definedName>
    <definedName name="ИюньПродажи" localSheetId="11">#REF!</definedName>
    <definedName name="ИюньПродажи" localSheetId="10">#REF!</definedName>
    <definedName name="ИюньПродажи" localSheetId="14">#REF!</definedName>
    <definedName name="ИюньПродажи" localSheetId="4">#REF!</definedName>
    <definedName name="ИюньПродажи" localSheetId="7">#REF!</definedName>
    <definedName name="ИюньПродажи" localSheetId="9">#REF!</definedName>
    <definedName name="ИюньПродажи">#REF!</definedName>
    <definedName name="й">[23]!й</definedName>
    <definedName name="йй">#N/A</definedName>
    <definedName name="ййй" localSheetId="6">#REF!</definedName>
    <definedName name="ййй" localSheetId="8">#REF!</definedName>
    <definedName name="ййй" localSheetId="15">#REF!</definedName>
    <definedName name="ййй" localSheetId="5">#REF!</definedName>
    <definedName name="ййй" localSheetId="13">#REF!</definedName>
    <definedName name="ййй" localSheetId="12">#REF!</definedName>
    <definedName name="ййй" localSheetId="11">#REF!</definedName>
    <definedName name="ййй" localSheetId="10">#REF!</definedName>
    <definedName name="ййй" localSheetId="14">#REF!</definedName>
    <definedName name="ййй" localSheetId="4">#REF!</definedName>
    <definedName name="ййй" localSheetId="7">#REF!</definedName>
    <definedName name="ййй" localSheetId="9">#REF!</definedName>
    <definedName name="ййй">#REF!</definedName>
    <definedName name="Квартал1" localSheetId="6">[110]Квартал!#REF!</definedName>
    <definedName name="Квартал1" localSheetId="8">[110]Квартал!#REF!</definedName>
    <definedName name="Квартал1" localSheetId="15">[110]Квартал!#REF!</definedName>
    <definedName name="Квартал1" localSheetId="5">[110]Квартал!#REF!</definedName>
    <definedName name="Квартал1" localSheetId="13">[110]Квартал!#REF!</definedName>
    <definedName name="Квартал1" localSheetId="12">[110]Квартал!#REF!</definedName>
    <definedName name="Квартал1" localSheetId="11">[110]Квартал!#REF!</definedName>
    <definedName name="Квартал1" localSheetId="10">[110]Квартал!#REF!</definedName>
    <definedName name="Квартал1" localSheetId="14">[110]Квартал!#REF!</definedName>
    <definedName name="Квартал1" localSheetId="4">[110]Квартал!#REF!</definedName>
    <definedName name="Квартал1" localSheetId="7">[110]Квартал!#REF!</definedName>
    <definedName name="Квартал1" localSheetId="9">[110]Квартал!#REF!</definedName>
    <definedName name="Квартал1">[110]Квартал!#REF!</definedName>
    <definedName name="Квартал2" localSheetId="6">#REF!</definedName>
    <definedName name="Квартал2" localSheetId="8">#REF!</definedName>
    <definedName name="Квартал2" localSheetId="15">#REF!</definedName>
    <definedName name="Квартал2" localSheetId="5">#REF!</definedName>
    <definedName name="Квартал2" localSheetId="13">#REF!</definedName>
    <definedName name="Квартал2" localSheetId="12">#REF!</definedName>
    <definedName name="Квартал2" localSheetId="11">#REF!</definedName>
    <definedName name="Квартал2" localSheetId="10">#REF!</definedName>
    <definedName name="Квартал2" localSheetId="14">#REF!</definedName>
    <definedName name="Квартал2" localSheetId="4">#REF!</definedName>
    <definedName name="Квартал2" localSheetId="7">#REF!</definedName>
    <definedName name="Квартал2" localSheetId="9">#REF!</definedName>
    <definedName name="Квартал2">#REF!</definedName>
    <definedName name="Квартал3" localSheetId="6">#REF!</definedName>
    <definedName name="Квартал3" localSheetId="8">#REF!</definedName>
    <definedName name="Квартал3" localSheetId="15">#REF!</definedName>
    <definedName name="Квартал3" localSheetId="5">#REF!</definedName>
    <definedName name="Квартал3" localSheetId="13">#REF!</definedName>
    <definedName name="Квартал3" localSheetId="12">#REF!</definedName>
    <definedName name="Квартал3" localSheetId="11">#REF!</definedName>
    <definedName name="Квартал3" localSheetId="10">#REF!</definedName>
    <definedName name="Квартал3" localSheetId="14">#REF!</definedName>
    <definedName name="Квартал3" localSheetId="4">#REF!</definedName>
    <definedName name="Квартал3" localSheetId="7">#REF!</definedName>
    <definedName name="Квартал3" localSheetId="9">#REF!</definedName>
    <definedName name="Квартал3">#REF!</definedName>
    <definedName name="Квартал4" localSheetId="6">#REF!</definedName>
    <definedName name="Квартал4" localSheetId="8">#REF!</definedName>
    <definedName name="Квартал4" localSheetId="15">#REF!</definedName>
    <definedName name="Квартал4" localSheetId="5">#REF!</definedName>
    <definedName name="Квартал4" localSheetId="13">#REF!</definedName>
    <definedName name="Квартал4" localSheetId="12">#REF!</definedName>
    <definedName name="Квартал4" localSheetId="11">#REF!</definedName>
    <definedName name="Квартал4" localSheetId="10">#REF!</definedName>
    <definedName name="Квартал4" localSheetId="14">#REF!</definedName>
    <definedName name="Квартал4" localSheetId="4">#REF!</definedName>
    <definedName name="Квартал4" localSheetId="7">#REF!</definedName>
    <definedName name="Квартал4" localSheetId="9">#REF!</definedName>
    <definedName name="Квартал4">#REF!</definedName>
    <definedName name="КодБранда" localSheetId="6">#REF!</definedName>
    <definedName name="КодБранда" localSheetId="8">#REF!</definedName>
    <definedName name="КодБранда" localSheetId="15">#REF!</definedName>
    <definedName name="КодБранда" localSheetId="5">#REF!</definedName>
    <definedName name="КодБранда" localSheetId="13">#REF!</definedName>
    <definedName name="КодБранда" localSheetId="12">#REF!</definedName>
    <definedName name="КодБранда" localSheetId="11">#REF!</definedName>
    <definedName name="КодБранда" localSheetId="10">#REF!</definedName>
    <definedName name="КодБранда" localSheetId="14">#REF!</definedName>
    <definedName name="КодБранда" localSheetId="4">#REF!</definedName>
    <definedName name="КодБранда" localSheetId="7">#REF!</definedName>
    <definedName name="КодБранда" localSheetId="9">#REF!</definedName>
    <definedName name="КодБранда">#REF!</definedName>
    <definedName name="кокс" localSheetId="6">[117]Исх.данные!#REF!</definedName>
    <definedName name="кокс" localSheetId="8">[117]Исх.данные!#REF!</definedName>
    <definedName name="кокс" localSheetId="15">[117]Исх.данные!#REF!</definedName>
    <definedName name="кокс" localSheetId="5">[117]Исх.данные!#REF!</definedName>
    <definedName name="кокс" localSheetId="13">[117]Исх.данные!#REF!</definedName>
    <definedName name="кокс" localSheetId="12">[117]Исх.данные!#REF!</definedName>
    <definedName name="кокс" localSheetId="11">[117]Исх.данные!#REF!</definedName>
    <definedName name="кокс" localSheetId="10">[117]Исх.данные!#REF!</definedName>
    <definedName name="кокс" localSheetId="14">[117]Исх.данные!#REF!</definedName>
    <definedName name="кокс" localSheetId="4">[117]Исх.данные!#REF!</definedName>
    <definedName name="кокс" localSheetId="7">[117]Исх.данные!#REF!</definedName>
    <definedName name="кокс" localSheetId="9">[117]Исх.данные!#REF!</definedName>
    <definedName name="кокс">[117]Исх.данные!#REF!</definedName>
    <definedName name="Кол_во_единиц_в_кейсе" localSheetId="6">#REF!</definedName>
    <definedName name="Кол_во_единиц_в_кейсе" localSheetId="8">#REF!</definedName>
    <definedName name="Кол_во_единиц_в_кейсе" localSheetId="15">#REF!</definedName>
    <definedName name="Кол_во_единиц_в_кейсе" localSheetId="5">#REF!</definedName>
    <definedName name="Кол_во_единиц_в_кейсе" localSheetId="13">#REF!</definedName>
    <definedName name="Кол_во_единиц_в_кейсе" localSheetId="12">#REF!</definedName>
    <definedName name="Кол_во_единиц_в_кейсе" localSheetId="11">#REF!</definedName>
    <definedName name="Кол_во_единиц_в_кейсе" localSheetId="10">#REF!</definedName>
    <definedName name="Кол_во_единиц_в_кейсе" localSheetId="14">#REF!</definedName>
    <definedName name="Кол_во_единиц_в_кейсе" localSheetId="4">#REF!</definedName>
    <definedName name="Кол_во_единиц_в_кейсе" localSheetId="7">#REF!</definedName>
    <definedName name="Кол_во_единиц_в_кейсе" localSheetId="9">#REF!</definedName>
    <definedName name="Кол_во_единиц_в_кейсе">#REF!</definedName>
    <definedName name="Кол_во_кейсов" localSheetId="6">#REF!</definedName>
    <definedName name="Кол_во_кейсов" localSheetId="8">#REF!</definedName>
    <definedName name="Кол_во_кейсов" localSheetId="15">#REF!</definedName>
    <definedName name="Кол_во_кейсов" localSheetId="5">#REF!</definedName>
    <definedName name="Кол_во_кейсов" localSheetId="13">#REF!</definedName>
    <definedName name="Кол_во_кейсов" localSheetId="12">#REF!</definedName>
    <definedName name="Кол_во_кейсов" localSheetId="11">#REF!</definedName>
    <definedName name="Кол_во_кейсов" localSheetId="10">#REF!</definedName>
    <definedName name="Кол_во_кейсов" localSheetId="14">#REF!</definedName>
    <definedName name="Кол_во_кейсов" localSheetId="4">#REF!</definedName>
    <definedName name="Кол_во_кейсов" localSheetId="7">#REF!</definedName>
    <definedName name="Кол_во_кейсов" localSheetId="9">#REF!</definedName>
    <definedName name="Кол_во_кейсов">#REF!</definedName>
    <definedName name="колич_РКО" localSheetId="6">[119]Лист2!#REF!</definedName>
    <definedName name="колич_РКО" localSheetId="8">[119]Лист2!#REF!</definedName>
    <definedName name="колич_РКО" localSheetId="15">[119]Лист2!#REF!</definedName>
    <definedName name="колич_РКО" localSheetId="5">[119]Лист2!#REF!</definedName>
    <definedName name="колич_РКО" localSheetId="13">[119]Лист2!#REF!</definedName>
    <definedName name="колич_РКО" localSheetId="12">[119]Лист2!#REF!</definedName>
    <definedName name="колич_РКО" localSheetId="11">[119]Лист2!#REF!</definedName>
    <definedName name="колич_РКО" localSheetId="10">[119]Лист2!#REF!</definedName>
    <definedName name="колич_РКО" localSheetId="14">[119]Лист2!#REF!</definedName>
    <definedName name="колич_РКО" localSheetId="4">[119]Лист2!#REF!</definedName>
    <definedName name="колич_РКО" localSheetId="7">[119]Лист2!#REF!</definedName>
    <definedName name="колич_РКО" localSheetId="9">[119]Лист2!#REF!</definedName>
    <definedName name="колич_РКО">[119]Лист2!#REF!</definedName>
    <definedName name="командировки" localSheetId="6">[119]Лист2!#REF!</definedName>
    <definedName name="командировки" localSheetId="5">[119]Лист2!#REF!</definedName>
    <definedName name="командировки" localSheetId="4">[119]Лист2!#REF!</definedName>
    <definedName name="командировки" localSheetId="7">[119]Лист2!#REF!</definedName>
    <definedName name="командировки">[119]Лист2!#REF!</definedName>
    <definedName name="Коэф.загрузки" localSheetId="6">#REF!</definedName>
    <definedName name="Коэф.загрузки" localSheetId="8">#REF!</definedName>
    <definedName name="Коэф.загрузки" localSheetId="15">#REF!</definedName>
    <definedName name="Коэф.загрузки" localSheetId="5">#REF!</definedName>
    <definedName name="Коэф.загрузки" localSheetId="13">#REF!</definedName>
    <definedName name="Коэф.загрузки" localSheetId="12">#REF!</definedName>
    <definedName name="Коэф.загрузки" localSheetId="11">#REF!</definedName>
    <definedName name="Коэф.загрузки" localSheetId="10">#REF!</definedName>
    <definedName name="Коэф.загрузки" localSheetId="14">#REF!</definedName>
    <definedName name="Коэф.загрузки" localSheetId="4">#REF!</definedName>
    <definedName name="Коэф.загрузки" localSheetId="7">#REF!</definedName>
    <definedName name="Коэф.загрузки" localSheetId="9">#REF!</definedName>
    <definedName name="Коэф.загрузки">#REF!</definedName>
    <definedName name="Кредит_перераб" localSheetId="6">[128]Общ_Д!#REF!</definedName>
    <definedName name="Кредит_перераб" localSheetId="8">[128]Общ_Д!#REF!</definedName>
    <definedName name="Кредит_перераб" localSheetId="15">[128]Общ_Д!#REF!</definedName>
    <definedName name="Кредит_перераб" localSheetId="5">[128]Общ_Д!#REF!</definedName>
    <definedName name="Кредит_перераб" localSheetId="13">[128]Общ_Д!#REF!</definedName>
    <definedName name="Кредит_перераб" localSheetId="12">[128]Общ_Д!#REF!</definedName>
    <definedName name="Кредит_перераб" localSheetId="11">[128]Общ_Д!#REF!</definedName>
    <definedName name="Кредит_перераб" localSheetId="10">[128]Общ_Д!#REF!</definedName>
    <definedName name="Кредит_перераб" localSheetId="14">[128]Общ_Д!#REF!</definedName>
    <definedName name="Кредит_перераб" localSheetId="4">[128]Общ_Д!#REF!</definedName>
    <definedName name="Кредит_перераб" localSheetId="7">[128]Общ_Д!#REF!</definedName>
    <definedName name="Кредит_перераб" localSheetId="9">[128]Общ_Д!#REF!</definedName>
    <definedName name="Кредит_перераб">[128]Общ_Д!#REF!</definedName>
    <definedName name="Кредит_произв" localSheetId="6">[128]Общ_Д!#REF!</definedName>
    <definedName name="Кредит_произв" localSheetId="8">[128]Общ_Д!#REF!</definedName>
    <definedName name="Кредит_произв" localSheetId="15">[128]Общ_Д!#REF!</definedName>
    <definedName name="Кредит_произв" localSheetId="5">[128]Общ_Д!#REF!</definedName>
    <definedName name="Кредит_произв" localSheetId="13">[128]Общ_Д!#REF!</definedName>
    <definedName name="Кредит_произв" localSheetId="12">[128]Общ_Д!#REF!</definedName>
    <definedName name="Кредит_произв" localSheetId="11">[128]Общ_Д!#REF!</definedName>
    <definedName name="Кредит_произв" localSheetId="10">[128]Общ_Д!#REF!</definedName>
    <definedName name="Кредит_произв" localSheetId="14">[128]Общ_Д!#REF!</definedName>
    <definedName name="Кредит_произв" localSheetId="4">[128]Общ_Д!#REF!</definedName>
    <definedName name="Кредит_произв" localSheetId="7">[128]Общ_Д!#REF!</definedName>
    <definedName name="Кредит_произв" localSheetId="9">[128]Общ_Д!#REF!</definedName>
    <definedName name="Кредит_произв">[128]Общ_Д!#REF!</definedName>
    <definedName name="Кредит_производство" localSheetId="6">[128]Общ_Д!#REF!</definedName>
    <definedName name="Кредит_производство" localSheetId="5">[128]Общ_Д!#REF!</definedName>
    <definedName name="Кредит_производство" localSheetId="4">[128]Общ_Д!#REF!</definedName>
    <definedName name="Кредит_производство" localSheetId="7">[128]Общ_Д!#REF!</definedName>
    <definedName name="Кредит_производство">[128]Общ_Д!#REF!</definedName>
    <definedName name="курс">[129]Выбросы!$E$5</definedName>
    <definedName name="курс_вонн">'[130]передано 07'!$A$6</definedName>
    <definedName name="курс_рр">'[130]передано 07'!$A$3</definedName>
    <definedName name="курс01">[131]IS!$E$2</definedName>
    <definedName name="лддлд" localSheetId="6">#REF!</definedName>
    <definedName name="лддлд" localSheetId="8">#REF!</definedName>
    <definedName name="лддлд" localSheetId="15">#REF!</definedName>
    <definedName name="лддлд" localSheetId="5">#REF!</definedName>
    <definedName name="лддлд" localSheetId="13">#REF!</definedName>
    <definedName name="лддлд" localSheetId="12">#REF!</definedName>
    <definedName name="лддлд" localSheetId="11">#REF!</definedName>
    <definedName name="лддлд" localSheetId="10">#REF!</definedName>
    <definedName name="лддлд" localSheetId="14">#REF!</definedName>
    <definedName name="лддлд" localSheetId="4">#REF!</definedName>
    <definedName name="лддлд" localSheetId="7">#REF!</definedName>
    <definedName name="лддлд" localSheetId="9">#REF!</definedName>
    <definedName name="лддлд">#REF!</definedName>
    <definedName name="лджож" localSheetId="6">[132]Лист3!#REF!</definedName>
    <definedName name="лджож" localSheetId="8">[132]Лист3!#REF!</definedName>
    <definedName name="лджож" localSheetId="15">[132]Лист3!#REF!</definedName>
    <definedName name="лджож" localSheetId="5">[132]Лист3!#REF!</definedName>
    <definedName name="лджож" localSheetId="13">[132]Лист3!#REF!</definedName>
    <definedName name="лджож" localSheetId="12">[132]Лист3!#REF!</definedName>
    <definedName name="лджож" localSheetId="11">[132]Лист3!#REF!</definedName>
    <definedName name="лджож" localSheetId="10">[132]Лист3!#REF!</definedName>
    <definedName name="лджож" localSheetId="14">[132]Лист3!#REF!</definedName>
    <definedName name="лджож" localSheetId="4">[132]Лист3!#REF!</definedName>
    <definedName name="лджож" localSheetId="7">[132]Лист3!#REF!</definedName>
    <definedName name="лджож" localSheetId="9">[132]Лист3!#REF!</definedName>
    <definedName name="лджож">[132]Лист3!#REF!</definedName>
    <definedName name="лл">[23]!лл</definedName>
    <definedName name="лщоь">[23]!лщоь</definedName>
    <definedName name="магнезит_металлургический" localSheetId="6">[117]Исх.данные!#REF!</definedName>
    <definedName name="магнезит_металлургический" localSheetId="8">[117]Исх.данные!#REF!</definedName>
    <definedName name="магнезит_металлургический" localSheetId="15">[117]Исх.данные!#REF!</definedName>
    <definedName name="магнезит_металлургический" localSheetId="5">[117]Исх.данные!#REF!</definedName>
    <definedName name="магнезит_металлургический" localSheetId="13">[117]Исх.данные!#REF!</definedName>
    <definedName name="магнезит_металлургический" localSheetId="12">[117]Исх.данные!#REF!</definedName>
    <definedName name="магнезит_металлургический" localSheetId="11">[117]Исх.данные!#REF!</definedName>
    <definedName name="магнезит_металлургический" localSheetId="10">[117]Исх.данные!#REF!</definedName>
    <definedName name="магнезит_металлургический" localSheetId="14">[117]Исх.данные!#REF!</definedName>
    <definedName name="магнезит_металлургический" localSheetId="4">[117]Исх.данные!#REF!</definedName>
    <definedName name="магнезит_металлургический" localSheetId="7">[117]Исх.данные!#REF!</definedName>
    <definedName name="магнезит_металлургический" localSheetId="9">[117]Исх.данные!#REF!</definedName>
    <definedName name="магнезит_металлургический">[117]Исх.данные!#REF!</definedName>
    <definedName name="Май" localSheetId="6">#REF!</definedName>
    <definedName name="Май" localSheetId="8">#REF!</definedName>
    <definedName name="Май" localSheetId="15">#REF!</definedName>
    <definedName name="Май" localSheetId="5">#REF!</definedName>
    <definedName name="Май" localSheetId="13">#REF!</definedName>
    <definedName name="Май" localSheetId="12">#REF!</definedName>
    <definedName name="Май" localSheetId="11">#REF!</definedName>
    <definedName name="Май" localSheetId="10">#REF!</definedName>
    <definedName name="Май" localSheetId="14">#REF!</definedName>
    <definedName name="Май" localSheetId="4">#REF!</definedName>
    <definedName name="Май" localSheetId="7">#REF!</definedName>
    <definedName name="Май" localSheetId="9">#REF!</definedName>
    <definedName name="Май">#REF!</definedName>
    <definedName name="МайКарта" localSheetId="6">#REF!</definedName>
    <definedName name="МайКарта" localSheetId="8">#REF!</definedName>
    <definedName name="МайКарта" localSheetId="15">#REF!</definedName>
    <definedName name="МайКарта" localSheetId="5">#REF!</definedName>
    <definedName name="МайКарта" localSheetId="13">#REF!</definedName>
    <definedName name="МайКарта" localSheetId="12">#REF!</definedName>
    <definedName name="МайКарта" localSheetId="11">#REF!</definedName>
    <definedName name="МайКарта" localSheetId="10">#REF!</definedName>
    <definedName name="МайКарта" localSheetId="14">#REF!</definedName>
    <definedName name="МайКарта" localSheetId="4">#REF!</definedName>
    <definedName name="МайКарта" localSheetId="7">#REF!</definedName>
    <definedName name="МайКарта" localSheetId="9">#REF!</definedName>
    <definedName name="МайКарта">#REF!</definedName>
    <definedName name="МайНормативы" localSheetId="6">[118]Нормативы!#REF!</definedName>
    <definedName name="МайНормативы" localSheetId="8">[118]Нормативы!#REF!</definedName>
    <definedName name="МайНормативы" localSheetId="15">[118]Нормативы!#REF!</definedName>
    <definedName name="МайНормативы" localSheetId="5">[118]Нормативы!#REF!</definedName>
    <definedName name="МайНормативы" localSheetId="13">[118]Нормативы!#REF!</definedName>
    <definedName name="МайНормативы" localSheetId="12">[118]Нормативы!#REF!</definedName>
    <definedName name="МайНормативы" localSheetId="11">[118]Нормативы!#REF!</definedName>
    <definedName name="МайНормативы" localSheetId="10">[118]Нормативы!#REF!</definedName>
    <definedName name="МайНормативы" localSheetId="14">[118]Нормативы!#REF!</definedName>
    <definedName name="МайНормативы" localSheetId="4">[118]Нормативы!#REF!</definedName>
    <definedName name="МайНормативы" localSheetId="7">[118]Нормативы!#REF!</definedName>
    <definedName name="МайНормативы" localSheetId="9">[118]Нормативы!#REF!</definedName>
    <definedName name="МайНормативы">[118]Нормативы!#REF!</definedName>
    <definedName name="МайПродажи" localSheetId="6">#REF!</definedName>
    <definedName name="МайПродажи" localSheetId="8">#REF!</definedName>
    <definedName name="МайПродажи" localSheetId="15">#REF!</definedName>
    <definedName name="МайПродажи" localSheetId="5">#REF!</definedName>
    <definedName name="МайПродажи" localSheetId="13">#REF!</definedName>
    <definedName name="МайПродажи" localSheetId="12">#REF!</definedName>
    <definedName name="МайПродажи" localSheetId="11">#REF!</definedName>
    <definedName name="МайПродажи" localSheetId="10">#REF!</definedName>
    <definedName name="МайПродажи" localSheetId="14">#REF!</definedName>
    <definedName name="МайПродажи" localSheetId="4">#REF!</definedName>
    <definedName name="МайПродажи" localSheetId="7">#REF!</definedName>
    <definedName name="МайПродажи" localSheetId="9">#REF!</definedName>
    <definedName name="МайПродажи">#REF!</definedName>
    <definedName name="Макрос1" localSheetId="6">Average!Макрос1</definedName>
    <definedName name="Макрос1" localSheetId="8">Currency!Макрос1</definedName>
    <definedName name="Макрос1" localSheetId="15">FV!Макрос1</definedName>
    <definedName name="Макрос1" localSheetId="5">GAP!Макрос1</definedName>
    <definedName name="Макрос1" localSheetId="13">Lease!Макрос1</definedName>
    <definedName name="Макрос1" localSheetId="12">Maturity!Макрос1</definedName>
    <definedName name="Макрос1" localSheetId="11">'Maturity for FL'!Макрос1</definedName>
    <definedName name="Макрос1" localSheetId="10">Maximum!Макрос1</definedName>
    <definedName name="Макрос1" localSheetId="14">'Related party'!Макрос1</definedName>
    <definedName name="Макрос1" localSheetId="4">Segment!Макрос1</definedName>
    <definedName name="Макрос1" localSheetId="7">'Sen Analysis'!Макрос1</definedName>
    <definedName name="Макрос1" localSheetId="9">VaR!Макрос1</definedName>
    <definedName name="Макрос1">[0]!Макрос1</definedName>
    <definedName name="Макрос2" localSheetId="6">#REF!</definedName>
    <definedName name="Макрос2" localSheetId="8">#REF!</definedName>
    <definedName name="Макрос2" localSheetId="15">#REF!</definedName>
    <definedName name="Макрос2" localSheetId="5">#REF!</definedName>
    <definedName name="Макрос2" localSheetId="13">#REF!</definedName>
    <definedName name="Макрос2" localSheetId="12">#REF!</definedName>
    <definedName name="Макрос2" localSheetId="11">#REF!</definedName>
    <definedName name="Макрос2" localSheetId="10">#REF!</definedName>
    <definedName name="Макрос2" localSheetId="14">#REF!</definedName>
    <definedName name="Макрос2" localSheetId="4">#REF!</definedName>
    <definedName name="Макрос2" localSheetId="7">#REF!</definedName>
    <definedName name="Макрос2" localSheetId="9">#REF!</definedName>
    <definedName name="Макрос2">#REF!</definedName>
    <definedName name="Макрос3" localSheetId="6">#REF!</definedName>
    <definedName name="Макрос3" localSheetId="8">#REF!</definedName>
    <definedName name="Макрос3" localSheetId="15">#REF!</definedName>
    <definedName name="Макрос3" localSheetId="5">#REF!</definedName>
    <definedName name="Макрос3" localSheetId="13">#REF!</definedName>
    <definedName name="Макрос3" localSheetId="12">#REF!</definedName>
    <definedName name="Макрос3" localSheetId="11">#REF!</definedName>
    <definedName name="Макрос3" localSheetId="10">#REF!</definedName>
    <definedName name="Макрос3" localSheetId="14">#REF!</definedName>
    <definedName name="Макрос3" localSheetId="4">#REF!</definedName>
    <definedName name="Макрос3" localSheetId="7">#REF!</definedName>
    <definedName name="Макрос3" localSheetId="9">#REF!</definedName>
    <definedName name="Макрос3">#REF!</definedName>
    <definedName name="Макрос4" localSheetId="6">#REF!</definedName>
    <definedName name="Макрос4" localSheetId="8">#REF!</definedName>
    <definedName name="Макрос4" localSheetId="15">#REF!</definedName>
    <definedName name="Макрос4" localSheetId="5">#REF!</definedName>
    <definedName name="Макрос4" localSheetId="13">#REF!</definedName>
    <definedName name="Макрос4" localSheetId="12">#REF!</definedName>
    <definedName name="Макрос4" localSheetId="11">#REF!</definedName>
    <definedName name="Макрос4" localSheetId="10">#REF!</definedName>
    <definedName name="Макрос4" localSheetId="14">#REF!</definedName>
    <definedName name="Макрос4" localSheetId="4">#REF!</definedName>
    <definedName name="Макрос4" localSheetId="7">#REF!</definedName>
    <definedName name="Макрос4" localSheetId="9">#REF!</definedName>
    <definedName name="Макрос4">#REF!</definedName>
    <definedName name="Март" localSheetId="6">[110]Март!#REF!</definedName>
    <definedName name="Март" localSheetId="8">[110]Март!#REF!</definedName>
    <definedName name="Март" localSheetId="15">[110]Март!#REF!</definedName>
    <definedName name="Март" localSheetId="5">[110]Март!#REF!</definedName>
    <definedName name="Март" localSheetId="13">[110]Март!#REF!</definedName>
    <definedName name="Март" localSheetId="12">[110]Март!#REF!</definedName>
    <definedName name="Март" localSheetId="11">[110]Март!#REF!</definedName>
    <definedName name="Март" localSheetId="10">[110]Март!#REF!</definedName>
    <definedName name="Март" localSheetId="14">[110]Март!#REF!</definedName>
    <definedName name="Март" localSheetId="4">[110]Март!#REF!</definedName>
    <definedName name="Март" localSheetId="7">[110]Март!#REF!</definedName>
    <definedName name="Март" localSheetId="9">[110]Март!#REF!</definedName>
    <definedName name="Март">[110]Март!#REF!</definedName>
    <definedName name="март02г" localSheetId="6">[110]Январь!#REF!</definedName>
    <definedName name="март02г" localSheetId="5">[110]Январь!#REF!</definedName>
    <definedName name="март02г" localSheetId="4">[110]Январь!#REF!</definedName>
    <definedName name="март02г" localSheetId="7">[110]Январь!#REF!</definedName>
    <definedName name="март02г">[110]Январь!#REF!</definedName>
    <definedName name="март2002" localSheetId="6">[110]Июль!#REF!</definedName>
    <definedName name="март2002" localSheetId="5">[110]Июль!#REF!</definedName>
    <definedName name="март2002" localSheetId="4">[110]Июль!#REF!</definedName>
    <definedName name="март2002" localSheetId="7">[110]Июль!#REF!</definedName>
    <definedName name="март2002">[110]Июль!#REF!</definedName>
    <definedName name="МартКарта" localSheetId="6">#REF!</definedName>
    <definedName name="МартКарта" localSheetId="8">#REF!</definedName>
    <definedName name="МартКарта" localSheetId="15">#REF!</definedName>
    <definedName name="МартКарта" localSheetId="5">#REF!</definedName>
    <definedName name="МартКарта" localSheetId="13">#REF!</definedName>
    <definedName name="МартКарта" localSheetId="12">#REF!</definedName>
    <definedName name="МартКарта" localSheetId="11">#REF!</definedName>
    <definedName name="МартКарта" localSheetId="10">#REF!</definedName>
    <definedName name="МартКарта" localSheetId="14">#REF!</definedName>
    <definedName name="МартКарта" localSheetId="4">#REF!</definedName>
    <definedName name="МартКарта" localSheetId="7">#REF!</definedName>
    <definedName name="МартКарта" localSheetId="9">#REF!</definedName>
    <definedName name="МартКарта">#REF!</definedName>
    <definedName name="МартПродажи" localSheetId="6">#REF!</definedName>
    <definedName name="МартПродажи" localSheetId="8">#REF!</definedName>
    <definedName name="МартПродажи" localSheetId="15">#REF!</definedName>
    <definedName name="МартПродажи" localSheetId="5">#REF!</definedName>
    <definedName name="МартПродажи" localSheetId="13">#REF!</definedName>
    <definedName name="МартПродажи" localSheetId="12">#REF!</definedName>
    <definedName name="МартПродажи" localSheetId="11">#REF!</definedName>
    <definedName name="МартПродажи" localSheetId="10">#REF!</definedName>
    <definedName name="МартПродажи" localSheetId="14">#REF!</definedName>
    <definedName name="МартПродажи" localSheetId="4">#REF!</definedName>
    <definedName name="МартПродажи" localSheetId="7">#REF!</definedName>
    <definedName name="МартПродажи" localSheetId="9">#REF!</definedName>
    <definedName name="МартПродажи">#REF!</definedName>
    <definedName name="Массив_БАНКА">[133]Константы!$E$3</definedName>
    <definedName name="Массив_КЕГ">[133]Константы!$D$3:$D$5</definedName>
    <definedName name="Массив_ПЭТ">[133]Константы!$C$3:$C$26</definedName>
    <definedName name="Массив_Тара">[134]Константы!$C$3:$C$6</definedName>
    <definedName name="Массив_ЦРП_1">[133]Константы!$A$3:$A$16</definedName>
    <definedName name="Массив_ЦРП_2">[133]Константы!$B$3:$B$13</definedName>
    <definedName name="матер_содерж_зданий" localSheetId="6">[119]Лист2!#REF!</definedName>
    <definedName name="матер_содерж_зданий" localSheetId="8">[119]Лист2!#REF!</definedName>
    <definedName name="матер_содерж_зданий" localSheetId="15">[119]Лист2!#REF!</definedName>
    <definedName name="матер_содерж_зданий" localSheetId="5">[119]Лист2!#REF!</definedName>
    <definedName name="матер_содерж_зданий" localSheetId="13">[119]Лист2!#REF!</definedName>
    <definedName name="матер_содерж_зданий" localSheetId="12">[119]Лист2!#REF!</definedName>
    <definedName name="матер_содерж_зданий" localSheetId="11">[119]Лист2!#REF!</definedName>
    <definedName name="матер_содерж_зданий" localSheetId="10">[119]Лист2!#REF!</definedName>
    <definedName name="матер_содерж_зданий" localSheetId="14">[119]Лист2!#REF!</definedName>
    <definedName name="матер_содерж_зданий" localSheetId="4">[119]Лист2!#REF!</definedName>
    <definedName name="матер_содерж_зданий" localSheetId="7">[119]Лист2!#REF!</definedName>
    <definedName name="матер_содерж_зданий" localSheetId="9">[119]Лист2!#REF!</definedName>
    <definedName name="матер_содерж_зданий">[119]Лист2!#REF!</definedName>
    <definedName name="материальные_расх" localSheetId="6">[119]Лист2!#REF!</definedName>
    <definedName name="материальные_расх" localSheetId="5">[119]Лист2!#REF!</definedName>
    <definedName name="материальные_расх" localSheetId="4">[119]Лист2!#REF!</definedName>
    <definedName name="материальные_расх" localSheetId="7">[119]Лист2!#REF!</definedName>
    <definedName name="материальные_расх">[119]Лист2!#REF!</definedName>
    <definedName name="медь_катодная" localSheetId="6">[117]Исх.данные!#REF!</definedName>
    <definedName name="медь_катодная" localSheetId="5">[117]Исх.данные!#REF!</definedName>
    <definedName name="медь_катодная" localSheetId="4">[117]Исх.данные!#REF!</definedName>
    <definedName name="медь_катодная" localSheetId="7">[117]Исх.данные!#REF!</definedName>
    <definedName name="медь_катодная">[117]Исх.данные!#REF!</definedName>
    <definedName name="металлический_магний" localSheetId="6">[117]Исх.данные!#REF!</definedName>
    <definedName name="металлический_магний" localSheetId="5">[117]Исх.данные!#REF!</definedName>
    <definedName name="металлический_магний" localSheetId="4">[117]Исх.данные!#REF!</definedName>
    <definedName name="металлический_магний" localSheetId="7">[117]Исх.данные!#REF!</definedName>
    <definedName name="металлический_магний">[117]Исх.данные!#REF!</definedName>
    <definedName name="МОВ" localSheetId="6">#REF!</definedName>
    <definedName name="МОВ" localSheetId="8">#REF!</definedName>
    <definedName name="МОВ" localSheetId="15">#REF!</definedName>
    <definedName name="МОВ" localSheetId="5">#REF!</definedName>
    <definedName name="МОВ" localSheetId="13">#REF!</definedName>
    <definedName name="МОВ" localSheetId="12">#REF!</definedName>
    <definedName name="МОВ" localSheetId="11">#REF!</definedName>
    <definedName name="МОВ" localSheetId="10">#REF!</definedName>
    <definedName name="МОВ" localSheetId="14">#REF!</definedName>
    <definedName name="МОВ" localSheetId="4">#REF!</definedName>
    <definedName name="МОВ" localSheetId="7">#REF!</definedName>
    <definedName name="МОВ" localSheetId="9">#REF!</definedName>
    <definedName name="МОВ">#REF!</definedName>
    <definedName name="мрп">[135]справка!$A$4:$B$15</definedName>
    <definedName name="на_нач._года" localSheetId="6">#REF!,#REF!,#REF!,#REF!,#REF!,#REF!,#REF!,#REF!,#REF!,#REF!,#REF!,#REF!,#REF!,#REF!,#REF!,#REF!,#REF!</definedName>
    <definedName name="на_нач._года" localSheetId="8">#REF!,#REF!,#REF!,#REF!,#REF!,#REF!,#REF!,#REF!,#REF!,#REF!,#REF!,#REF!,#REF!,#REF!,#REF!,#REF!,#REF!</definedName>
    <definedName name="на_нач._года" localSheetId="15">#REF!,#REF!,#REF!,#REF!,#REF!,#REF!,#REF!,#REF!,#REF!,#REF!,#REF!,#REF!,#REF!,#REF!,#REF!,#REF!,#REF!</definedName>
    <definedName name="на_нач._года" localSheetId="5">#REF!,#REF!,#REF!,#REF!,#REF!,#REF!,#REF!,#REF!,#REF!,#REF!,#REF!,#REF!,#REF!,#REF!,#REF!,#REF!,#REF!</definedName>
    <definedName name="на_нач._года" localSheetId="13">#REF!,#REF!,#REF!,#REF!,#REF!,#REF!,#REF!,#REF!,#REF!,#REF!,#REF!,#REF!,#REF!,#REF!,#REF!,#REF!,#REF!</definedName>
    <definedName name="на_нач._года" localSheetId="12">#REF!,#REF!,#REF!,#REF!,#REF!,#REF!,#REF!,#REF!,#REF!,#REF!,#REF!,#REF!,#REF!,#REF!,#REF!,#REF!,#REF!</definedName>
    <definedName name="на_нач._года" localSheetId="11">#REF!,#REF!,#REF!,#REF!,#REF!,#REF!,#REF!,#REF!,#REF!,#REF!,#REF!,#REF!,#REF!,#REF!,#REF!,#REF!,#REF!</definedName>
    <definedName name="на_нач._года" localSheetId="10">#REF!,#REF!,#REF!,#REF!,#REF!,#REF!,#REF!,#REF!,#REF!,#REF!,#REF!,#REF!,#REF!,#REF!,#REF!,#REF!,#REF!</definedName>
    <definedName name="на_нач._года" localSheetId="14">#REF!,#REF!,#REF!,#REF!,#REF!,#REF!,#REF!,#REF!,#REF!,#REF!,#REF!,#REF!,#REF!,#REF!,#REF!,#REF!,#REF!</definedName>
    <definedName name="на_нач._года" localSheetId="4">#REF!,#REF!,#REF!,#REF!,#REF!,#REF!,#REF!,#REF!,#REF!,#REF!,#REF!,#REF!,#REF!,#REF!,#REF!,#REF!,#REF!</definedName>
    <definedName name="на_нач._года" localSheetId="7">#REF!,#REF!,#REF!,#REF!,#REF!,#REF!,#REF!,#REF!,#REF!,#REF!,#REF!,#REF!,#REF!,#REF!,#REF!,#REF!,#REF!</definedName>
    <definedName name="на_нач._года" localSheetId="9">#REF!,#REF!,#REF!,#REF!,#REF!,#REF!,#REF!,#REF!,#REF!,#REF!,#REF!,#REF!,#REF!,#REF!,#REF!,#REF!,#REF!</definedName>
    <definedName name="на_нач._года">#REF!,#REF!,#REF!,#REF!,#REF!,#REF!,#REF!,#REF!,#REF!,#REF!,#REF!,#REF!,#REF!,#REF!,#REF!,#REF!,#REF!</definedName>
    <definedName name="налог_имущество" localSheetId="6">[119]Лист2!#REF!</definedName>
    <definedName name="налог_имущество" localSheetId="8">[119]Лист2!#REF!</definedName>
    <definedName name="налог_имущество" localSheetId="15">[119]Лист2!#REF!</definedName>
    <definedName name="налог_имущество" localSheetId="5">[119]Лист2!#REF!</definedName>
    <definedName name="налог_имущество" localSheetId="13">[119]Лист2!#REF!</definedName>
    <definedName name="налог_имущество" localSheetId="12">[119]Лист2!#REF!</definedName>
    <definedName name="налог_имущество" localSheetId="11">[119]Лист2!#REF!</definedName>
    <definedName name="налог_имущество" localSheetId="10">[119]Лист2!#REF!</definedName>
    <definedName name="налог_имущество" localSheetId="14">[119]Лист2!#REF!</definedName>
    <definedName name="налог_имущество" localSheetId="4">[119]Лист2!#REF!</definedName>
    <definedName name="налог_имущество" localSheetId="7">[119]Лист2!#REF!</definedName>
    <definedName name="налог_имущество" localSheetId="9">[119]Лист2!#REF!</definedName>
    <definedName name="налог_имущество">[119]Лист2!#REF!</definedName>
    <definedName name="налог_транспорт" localSheetId="6">[119]Лист2!#REF!</definedName>
    <definedName name="налог_транспорт" localSheetId="8">[119]Лист2!#REF!</definedName>
    <definedName name="налог_транспорт" localSheetId="15">[119]Лист2!#REF!</definedName>
    <definedName name="налог_транспорт" localSheetId="5">[119]Лист2!#REF!</definedName>
    <definedName name="налог_транспорт" localSheetId="13">[119]Лист2!#REF!</definedName>
    <definedName name="налог_транспорт" localSheetId="12">[119]Лист2!#REF!</definedName>
    <definedName name="налог_транспорт" localSheetId="11">[119]Лист2!#REF!</definedName>
    <definedName name="налог_транспорт" localSheetId="10">[119]Лист2!#REF!</definedName>
    <definedName name="налог_транспорт" localSheetId="14">[119]Лист2!#REF!</definedName>
    <definedName name="налог_транспорт" localSheetId="4">[119]Лист2!#REF!</definedName>
    <definedName name="налог_транспорт" localSheetId="7">[119]Лист2!#REF!</definedName>
    <definedName name="налог_транспорт" localSheetId="9">[119]Лист2!#REF!</definedName>
    <definedName name="налог_транспорт">[119]Лист2!#REF!</definedName>
    <definedName name="налог_ЦБ" localSheetId="6">[119]Лист2!#REF!</definedName>
    <definedName name="налог_ЦБ" localSheetId="8">[119]Лист2!#REF!</definedName>
    <definedName name="налог_ЦБ" localSheetId="15">[119]Лист2!#REF!</definedName>
    <definedName name="налог_ЦБ" localSheetId="5">[119]Лист2!#REF!</definedName>
    <definedName name="налог_ЦБ" localSheetId="13">[119]Лист2!#REF!</definedName>
    <definedName name="налог_ЦБ" localSheetId="12">[119]Лист2!#REF!</definedName>
    <definedName name="налог_ЦБ" localSheetId="11">[119]Лист2!#REF!</definedName>
    <definedName name="налог_ЦБ" localSheetId="10">[119]Лист2!#REF!</definedName>
    <definedName name="налог_ЦБ" localSheetId="14">[119]Лист2!#REF!</definedName>
    <definedName name="налог_ЦБ" localSheetId="4">[119]Лист2!#REF!</definedName>
    <definedName name="налог_ЦБ" localSheetId="7">[119]Лист2!#REF!</definedName>
    <definedName name="налог_ЦБ" localSheetId="9">[119]Лист2!#REF!</definedName>
    <definedName name="налог_ЦБ">[119]Лист2!#REF!</definedName>
    <definedName name="налоги" localSheetId="6">[119]Лист2!#REF!</definedName>
    <definedName name="налоги" localSheetId="8">[119]Лист2!#REF!</definedName>
    <definedName name="налоги" localSheetId="15">[119]Лист2!#REF!</definedName>
    <definedName name="налоги" localSheetId="5">[119]Лист2!#REF!</definedName>
    <definedName name="налоги" localSheetId="13">[119]Лист2!#REF!</definedName>
    <definedName name="налоги" localSheetId="12">[119]Лист2!#REF!</definedName>
    <definedName name="налоги" localSheetId="11">[119]Лист2!#REF!</definedName>
    <definedName name="налоги" localSheetId="10">[119]Лист2!#REF!</definedName>
    <definedName name="налоги" localSheetId="14">[119]Лист2!#REF!</definedName>
    <definedName name="налоги" localSheetId="4">[119]Лист2!#REF!</definedName>
    <definedName name="налоги" localSheetId="7">[119]Лист2!#REF!</definedName>
    <definedName name="налоги" localSheetId="9">[119]Лист2!#REF!</definedName>
    <definedName name="налоги">[119]Лист2!#REF!</definedName>
    <definedName name="НДС" localSheetId="6">[119]Лист2!#REF!</definedName>
    <definedName name="НДС" localSheetId="8">[119]Лист2!#REF!</definedName>
    <definedName name="НДС" localSheetId="15">[119]Лист2!#REF!</definedName>
    <definedName name="НДС" localSheetId="5">[119]Лист2!#REF!</definedName>
    <definedName name="НДС" localSheetId="13">[119]Лист2!#REF!</definedName>
    <definedName name="НДС" localSheetId="12">[119]Лист2!#REF!</definedName>
    <definedName name="НДС" localSheetId="11">[119]Лист2!#REF!</definedName>
    <definedName name="НДС" localSheetId="10">[119]Лист2!#REF!</definedName>
    <definedName name="НДС" localSheetId="14">[119]Лист2!#REF!</definedName>
    <definedName name="НДС" localSheetId="4">[119]Лист2!#REF!</definedName>
    <definedName name="НДС" localSheetId="7">[119]Лист2!#REF!</definedName>
    <definedName name="НДС" localSheetId="9">[119]Лист2!#REF!</definedName>
    <definedName name="НДС">[119]Лист2!#REF!</definedName>
    <definedName name="никель_катодный" localSheetId="6">[117]Исх.данные!#REF!</definedName>
    <definedName name="никель_катодный" localSheetId="8">[117]Исх.данные!#REF!</definedName>
    <definedName name="никель_катодный" localSheetId="15">[117]Исх.данные!#REF!</definedName>
    <definedName name="никель_катодный" localSheetId="5">[117]Исх.данные!#REF!</definedName>
    <definedName name="никель_катодный" localSheetId="13">[117]Исх.данные!#REF!</definedName>
    <definedName name="никель_катодный" localSheetId="12">[117]Исх.данные!#REF!</definedName>
    <definedName name="никель_катодный" localSheetId="11">[117]Исх.данные!#REF!</definedName>
    <definedName name="никель_катодный" localSheetId="10">[117]Исх.данные!#REF!</definedName>
    <definedName name="никель_катодный" localSheetId="14">[117]Исх.данные!#REF!</definedName>
    <definedName name="никель_катодный" localSheetId="4">[117]Исх.данные!#REF!</definedName>
    <definedName name="никель_катодный" localSheetId="7">[117]Исх.данные!#REF!</definedName>
    <definedName name="никель_катодный" localSheetId="9">[117]Исх.данные!#REF!</definedName>
    <definedName name="никель_катодный">[117]Исх.данные!#REF!</definedName>
    <definedName name="Ноябрь" localSheetId="6">[110]Ноябрь!#REF!</definedName>
    <definedName name="Ноябрь" localSheetId="8">[110]Ноябрь!#REF!</definedName>
    <definedName name="Ноябрь" localSheetId="15">[110]Ноябрь!#REF!</definedName>
    <definedName name="Ноябрь" localSheetId="5">[110]Ноябрь!#REF!</definedName>
    <definedName name="Ноябрь" localSheetId="13">[110]Ноябрь!#REF!</definedName>
    <definedName name="Ноябрь" localSheetId="12">[110]Ноябрь!#REF!</definedName>
    <definedName name="Ноябрь" localSheetId="11">[110]Ноябрь!#REF!</definedName>
    <definedName name="Ноябрь" localSheetId="10">[110]Ноябрь!#REF!</definedName>
    <definedName name="Ноябрь" localSheetId="14">[110]Ноябрь!#REF!</definedName>
    <definedName name="Ноябрь" localSheetId="4">[110]Ноябрь!#REF!</definedName>
    <definedName name="Ноябрь" localSheetId="7">[110]Ноябрь!#REF!</definedName>
    <definedName name="Ноябрь" localSheetId="9">[110]Ноябрь!#REF!</definedName>
    <definedName name="Ноябрь">[110]Ноябрь!#REF!</definedName>
    <definedName name="НоябрьКарта" localSheetId="6">#REF!</definedName>
    <definedName name="НоябрьКарта" localSheetId="8">#REF!</definedName>
    <definedName name="НоябрьКарта" localSheetId="15">#REF!</definedName>
    <definedName name="НоябрьКарта" localSheetId="5">#REF!</definedName>
    <definedName name="НоябрьКарта" localSheetId="13">#REF!</definedName>
    <definedName name="НоябрьКарта" localSheetId="12">#REF!</definedName>
    <definedName name="НоябрьКарта" localSheetId="11">#REF!</definedName>
    <definedName name="НоябрьКарта" localSheetId="10">#REF!</definedName>
    <definedName name="НоябрьКарта" localSheetId="14">#REF!</definedName>
    <definedName name="НоябрьКарта" localSheetId="4">#REF!</definedName>
    <definedName name="НоябрьКарта" localSheetId="7">#REF!</definedName>
    <definedName name="НоябрьКарта" localSheetId="9">#REF!</definedName>
    <definedName name="НоябрьКарта">#REF!</definedName>
    <definedName name="НоябрьНормативы" localSheetId="6">[118]Нормативы!#REF!</definedName>
    <definedName name="НоябрьНормативы" localSheetId="8">[118]Нормативы!#REF!</definedName>
    <definedName name="НоябрьНормативы" localSheetId="15">[118]Нормативы!#REF!</definedName>
    <definedName name="НоябрьНормативы" localSheetId="5">[118]Нормативы!#REF!</definedName>
    <definedName name="НоябрьНормативы" localSheetId="13">[118]Нормативы!#REF!</definedName>
    <definedName name="НоябрьНормативы" localSheetId="12">[118]Нормативы!#REF!</definedName>
    <definedName name="НоябрьНормативы" localSheetId="11">[118]Нормативы!#REF!</definedName>
    <definedName name="НоябрьНормативы" localSheetId="10">[118]Нормативы!#REF!</definedName>
    <definedName name="НоябрьНормативы" localSheetId="14">[118]Нормативы!#REF!</definedName>
    <definedName name="НоябрьНормативы" localSheetId="4">[118]Нормативы!#REF!</definedName>
    <definedName name="НоябрьНормативы" localSheetId="7">[118]Нормативы!#REF!</definedName>
    <definedName name="НоябрьНормативы" localSheetId="9">[118]Нормативы!#REF!</definedName>
    <definedName name="НоябрьНормативы">[118]Нормативы!#REF!</definedName>
    <definedName name="НоябрьПродажи" localSheetId="6">#REF!</definedName>
    <definedName name="НоябрьПродажи" localSheetId="8">#REF!</definedName>
    <definedName name="НоябрьПродажи" localSheetId="15">#REF!</definedName>
    <definedName name="НоябрьПродажи" localSheetId="5">#REF!</definedName>
    <definedName name="НоябрьПродажи" localSheetId="13">#REF!</definedName>
    <definedName name="НоябрьПродажи" localSheetId="12">#REF!</definedName>
    <definedName name="НоябрьПродажи" localSheetId="11">#REF!</definedName>
    <definedName name="НоябрьПродажи" localSheetId="10">#REF!</definedName>
    <definedName name="НоябрьПродажи" localSheetId="14">#REF!</definedName>
    <definedName name="НоябрьПродажи" localSheetId="4">#REF!</definedName>
    <definedName name="НоябрьПродажи" localSheetId="7">#REF!</definedName>
    <definedName name="НоябрьПродажи" localSheetId="9">#REF!</definedName>
    <definedName name="НоябрьПродажи">#REF!</definedName>
    <definedName name="НПр" localSheetId="6">#REF!</definedName>
    <definedName name="НПр" localSheetId="8">#REF!</definedName>
    <definedName name="НПр" localSheetId="15">#REF!</definedName>
    <definedName name="НПр" localSheetId="5">#REF!</definedName>
    <definedName name="НПр" localSheetId="13">#REF!</definedName>
    <definedName name="НПр" localSheetId="12">#REF!</definedName>
    <definedName name="НПр" localSheetId="11">#REF!</definedName>
    <definedName name="НПр" localSheetId="10">#REF!</definedName>
    <definedName name="НПр" localSheetId="14">#REF!</definedName>
    <definedName name="НПр" localSheetId="4">#REF!</definedName>
    <definedName name="НПр" localSheetId="7">#REF!</definedName>
    <definedName name="НПр" localSheetId="9">#REF!</definedName>
    <definedName name="НПр">#REF!</definedName>
    <definedName name="НПр1" localSheetId="6">#REF!</definedName>
    <definedName name="НПр1" localSheetId="8">#REF!</definedName>
    <definedName name="НПр1" localSheetId="15">#REF!</definedName>
    <definedName name="НПр1" localSheetId="5">#REF!</definedName>
    <definedName name="НПр1" localSheetId="13">#REF!</definedName>
    <definedName name="НПр1" localSheetId="12">#REF!</definedName>
    <definedName name="НПр1" localSheetId="11">#REF!</definedName>
    <definedName name="НПр1" localSheetId="10">#REF!</definedName>
    <definedName name="НПр1" localSheetId="14">#REF!</definedName>
    <definedName name="НПр1" localSheetId="4">#REF!</definedName>
    <definedName name="НПр1" localSheetId="7">#REF!</definedName>
    <definedName name="НПр1" localSheetId="9">#REF!</definedName>
    <definedName name="НПр1">#REF!</definedName>
    <definedName name="Нстроки" localSheetId="6">#REF!</definedName>
    <definedName name="Нстроки" localSheetId="8">#REF!</definedName>
    <definedName name="Нстроки" localSheetId="15">#REF!</definedName>
    <definedName name="Нстроки" localSheetId="5">#REF!</definedName>
    <definedName name="Нстроки" localSheetId="13">#REF!</definedName>
    <definedName name="Нстроки" localSheetId="12">#REF!</definedName>
    <definedName name="Нстроки" localSheetId="11">#REF!</definedName>
    <definedName name="Нстроки" localSheetId="10">#REF!</definedName>
    <definedName name="Нстроки" localSheetId="14">#REF!</definedName>
    <definedName name="Нстроки" localSheetId="4">#REF!</definedName>
    <definedName name="Нстроки" localSheetId="7">#REF!</definedName>
    <definedName name="Нстроки" localSheetId="9">#REF!</definedName>
    <definedName name="Нстроки">#REF!</definedName>
    <definedName name="о">[23]!о</definedName>
    <definedName name="_xlnm.Print_Area" localSheetId="6">[136]Лист3!#REF!</definedName>
    <definedName name="_xlnm.Print_Area" localSheetId="8">[136]Лист3!#REF!</definedName>
    <definedName name="_xlnm.Print_Area" localSheetId="15">[136]Лист3!#REF!</definedName>
    <definedName name="_xlnm.Print_Area" localSheetId="5">[136]Лист3!#REF!</definedName>
    <definedName name="_xlnm.Print_Area" localSheetId="13">[136]Лист3!#REF!</definedName>
    <definedName name="_xlnm.Print_Area" localSheetId="12">[136]Лист3!#REF!</definedName>
    <definedName name="_xlnm.Print_Area" localSheetId="11">[136]Лист3!#REF!</definedName>
    <definedName name="_xlnm.Print_Area" localSheetId="10">[136]Лист3!#REF!</definedName>
    <definedName name="_xlnm.Print_Area" localSheetId="14">[136]Лист3!#REF!</definedName>
    <definedName name="_xlnm.Print_Area" localSheetId="4">[136]Лист3!#REF!</definedName>
    <definedName name="_xlnm.Print_Area" localSheetId="7">[136]Лист3!#REF!</definedName>
    <definedName name="_xlnm.Print_Area" localSheetId="9">[136]Лист3!#REF!</definedName>
    <definedName name="_xlnm.Print_Area">[136]Лист3!#REF!</definedName>
    <definedName name="Область_печати_ИМ" localSheetId="6">#REF!</definedName>
    <definedName name="Область_печати_ИМ" localSheetId="8">#REF!</definedName>
    <definedName name="Область_печати_ИМ" localSheetId="15">#REF!</definedName>
    <definedName name="Область_печати_ИМ" localSheetId="5">#REF!</definedName>
    <definedName name="Область_печати_ИМ" localSheetId="13">#REF!</definedName>
    <definedName name="Область_печати_ИМ" localSheetId="12">#REF!</definedName>
    <definedName name="Область_печати_ИМ" localSheetId="11">#REF!</definedName>
    <definedName name="Область_печати_ИМ" localSheetId="10">#REF!</definedName>
    <definedName name="Область_печати_ИМ" localSheetId="14">#REF!</definedName>
    <definedName name="Область_печати_ИМ" localSheetId="4">#REF!</definedName>
    <definedName name="Область_печати_ИМ" localSheetId="7">#REF!</definedName>
    <definedName name="Область_печати_ИМ" localSheetId="9">#REF!</definedName>
    <definedName name="Область_печати_ИМ">#REF!</definedName>
    <definedName name="обмунд_инкасс" localSheetId="6">[119]Лист2!#REF!</definedName>
    <definedName name="обмунд_инкасс" localSheetId="8">[119]Лист2!#REF!</definedName>
    <definedName name="обмунд_инкасс" localSheetId="15">[119]Лист2!#REF!</definedName>
    <definedName name="обмунд_инкасс" localSheetId="5">[119]Лист2!#REF!</definedName>
    <definedName name="обмунд_инкасс" localSheetId="13">[119]Лист2!#REF!</definedName>
    <definedName name="обмунд_инкасс" localSheetId="12">[119]Лист2!#REF!</definedName>
    <definedName name="обмунд_инкасс" localSheetId="11">[119]Лист2!#REF!</definedName>
    <definedName name="обмунд_инкасс" localSheetId="10">[119]Лист2!#REF!</definedName>
    <definedName name="обмунд_инкасс" localSheetId="14">[119]Лист2!#REF!</definedName>
    <definedName name="обмунд_инкасс" localSheetId="4">[119]Лист2!#REF!</definedName>
    <definedName name="обмунд_инкасс" localSheetId="7">[119]Лист2!#REF!</definedName>
    <definedName name="обмунд_инкасс" localSheetId="9">[119]Лист2!#REF!</definedName>
    <definedName name="обмунд_инкасс">[119]Лист2!#REF!</definedName>
    <definedName name="обмундир_охраны" localSheetId="6">[119]Лист2!#REF!</definedName>
    <definedName name="обмундир_охраны" localSheetId="8">[119]Лист2!#REF!</definedName>
    <definedName name="обмундир_охраны" localSheetId="15">[119]Лист2!#REF!</definedName>
    <definedName name="обмундир_охраны" localSheetId="5">[119]Лист2!#REF!</definedName>
    <definedName name="обмундир_охраны" localSheetId="13">[119]Лист2!#REF!</definedName>
    <definedName name="обмундир_охраны" localSheetId="12">[119]Лист2!#REF!</definedName>
    <definedName name="обмундир_охраны" localSheetId="11">[119]Лист2!#REF!</definedName>
    <definedName name="обмундир_охраны" localSheetId="10">[119]Лист2!#REF!</definedName>
    <definedName name="обмундир_охраны" localSheetId="14">[119]Лист2!#REF!</definedName>
    <definedName name="обмундир_охраны" localSheetId="4">[119]Лист2!#REF!</definedName>
    <definedName name="обмундир_охраны" localSheetId="7">[119]Лист2!#REF!</definedName>
    <definedName name="обмундир_охраны" localSheetId="9">[119]Лист2!#REF!</definedName>
    <definedName name="обмундир_охраны">[119]Лист2!#REF!</definedName>
    <definedName name="обор">[137]ОборБалФормОтч!$C$70:$C$72,[137]ОборБалФормОтч!$D$73:$F$73,[137]ОборБалФормОтч!$E$70:$F$72,[137]ОборБалФормОтч!$C$75:$C$77,[137]ОборБалФормОтч!$E$75:$F$77,[137]ОборБалФормОтч!$C$79:$C$82,[137]ОборБалФормОтч!$E$79:$F$82,[137]ОборБалФормОтч!$C$84:$C$86,[137]ОборБалФормОтч!$E$84:$F$86,[137]ОборБалФормОтч!$C$88:$C$89,[137]ОборБалФормОтч!$E$88:$F$89,[137]ОборБалФормОтч!$C$70</definedName>
    <definedName name="обороты">[137]ОборБалФормОтч!$C$19:$C$24,[137]ОборБалФормОтч!$E$19:$F$24,[137]ОборБалФормОтч!$D$26:$F$31,[137]ОборБалФормОтч!$C$33:$C$38,[137]ОборБалФормОтч!$E$33:$F$38,[137]ОборБалФормОтч!$D$40:$F$43,[137]ОборБалФормОтч!$C$45:$C$48,[137]ОборБалФормОтч!$E$45:$F$48,[137]ОборБалФормОтч!$C$19</definedName>
    <definedName name="Обязательства_по_форфейтинговым_операциям">'[64]31.12.03'!$E$829</definedName>
    <definedName name="окт" localSheetId="6">[110]Март!#REF!</definedName>
    <definedName name="окт" localSheetId="8">[110]Март!#REF!</definedName>
    <definedName name="окт" localSheetId="15">[110]Март!#REF!</definedName>
    <definedName name="окт" localSheetId="5">[110]Март!#REF!</definedName>
    <definedName name="окт" localSheetId="13">[110]Март!#REF!</definedName>
    <definedName name="окт" localSheetId="12">[110]Март!#REF!</definedName>
    <definedName name="окт" localSheetId="11">[110]Март!#REF!</definedName>
    <definedName name="окт" localSheetId="10">[110]Март!#REF!</definedName>
    <definedName name="окт" localSheetId="14">[110]Март!#REF!</definedName>
    <definedName name="окт" localSheetId="4">[110]Март!#REF!</definedName>
    <definedName name="окт" localSheetId="7">[110]Март!#REF!</definedName>
    <definedName name="окт" localSheetId="9">[110]Март!#REF!</definedName>
    <definedName name="окт">[110]Март!#REF!</definedName>
    <definedName name="Октябрь" localSheetId="6">#REF!</definedName>
    <definedName name="Октябрь" localSheetId="8">#REF!</definedName>
    <definedName name="Октябрь" localSheetId="15">#REF!</definedName>
    <definedName name="Октябрь" localSheetId="5">#REF!</definedName>
    <definedName name="Октябрь" localSheetId="13">#REF!</definedName>
    <definedName name="Октябрь" localSheetId="12">#REF!</definedName>
    <definedName name="Октябрь" localSheetId="11">#REF!</definedName>
    <definedName name="Октябрь" localSheetId="10">#REF!</definedName>
    <definedName name="Октябрь" localSheetId="14">#REF!</definedName>
    <definedName name="Октябрь" localSheetId="4">#REF!</definedName>
    <definedName name="Октябрь" localSheetId="7">#REF!</definedName>
    <definedName name="Октябрь" localSheetId="9">#REF!</definedName>
    <definedName name="Октябрь">#REF!</definedName>
    <definedName name="октябрь2002" localSheetId="6">[110]Январь!#REF!</definedName>
    <definedName name="октябрь2002" localSheetId="8">[110]Январь!#REF!</definedName>
    <definedName name="октябрь2002" localSheetId="15">[110]Январь!#REF!</definedName>
    <definedName name="октябрь2002" localSheetId="5">[110]Январь!#REF!</definedName>
    <definedName name="октябрь2002" localSheetId="13">[110]Январь!#REF!</definedName>
    <definedName name="октябрь2002" localSheetId="12">[110]Январь!#REF!</definedName>
    <definedName name="октябрь2002" localSheetId="11">[110]Январь!#REF!</definedName>
    <definedName name="октябрь2002" localSheetId="10">[110]Январь!#REF!</definedName>
    <definedName name="октябрь2002" localSheetId="14">[110]Январь!#REF!</definedName>
    <definedName name="октябрь2002" localSheetId="4">[110]Январь!#REF!</definedName>
    <definedName name="октябрь2002" localSheetId="7">[110]Январь!#REF!</definedName>
    <definedName name="октябрь2002" localSheetId="9">[110]Январь!#REF!</definedName>
    <definedName name="октябрь2002">[110]Январь!#REF!</definedName>
    <definedName name="ОктябрьКарта" localSheetId="6">#REF!</definedName>
    <definedName name="ОктябрьКарта" localSheetId="8">#REF!</definedName>
    <definedName name="ОктябрьКарта" localSheetId="15">#REF!</definedName>
    <definedName name="ОктябрьКарта" localSheetId="5">#REF!</definedName>
    <definedName name="ОктябрьКарта" localSheetId="13">#REF!</definedName>
    <definedName name="ОктябрьКарта" localSheetId="12">#REF!</definedName>
    <definedName name="ОктябрьКарта" localSheetId="11">#REF!</definedName>
    <definedName name="ОктябрьКарта" localSheetId="10">#REF!</definedName>
    <definedName name="ОктябрьКарта" localSheetId="14">#REF!</definedName>
    <definedName name="ОктябрьКарта" localSheetId="4">#REF!</definedName>
    <definedName name="ОктябрьКарта" localSheetId="7">#REF!</definedName>
    <definedName name="ОктябрьКарта" localSheetId="9">#REF!</definedName>
    <definedName name="ОктябрьКарта">#REF!</definedName>
    <definedName name="ОктябрьНормативы" localSheetId="6">[118]Нормативы!#REF!</definedName>
    <definedName name="ОктябрьНормативы" localSheetId="8">[118]Нормативы!#REF!</definedName>
    <definedName name="ОктябрьНормативы" localSheetId="15">[118]Нормативы!#REF!</definedName>
    <definedName name="ОктябрьНормативы" localSheetId="5">[118]Нормативы!#REF!</definedName>
    <definedName name="ОктябрьНормативы" localSheetId="13">[118]Нормативы!#REF!</definedName>
    <definedName name="ОктябрьНормативы" localSheetId="12">[118]Нормативы!#REF!</definedName>
    <definedName name="ОктябрьНормативы" localSheetId="11">[118]Нормативы!#REF!</definedName>
    <definedName name="ОктябрьНормативы" localSheetId="10">[118]Нормативы!#REF!</definedName>
    <definedName name="ОктябрьНормативы" localSheetId="14">[118]Нормативы!#REF!</definedName>
    <definedName name="ОктябрьНормативы" localSheetId="4">[118]Нормативы!#REF!</definedName>
    <definedName name="ОктябрьНормативы" localSheetId="7">[118]Нормативы!#REF!</definedName>
    <definedName name="ОктябрьНормативы" localSheetId="9">[118]Нормативы!#REF!</definedName>
    <definedName name="ОктябрьНормативы">[118]Нормативы!#REF!</definedName>
    <definedName name="ОктябрьПродажи" localSheetId="6">#REF!</definedName>
    <definedName name="ОктябрьПродажи" localSheetId="8">#REF!</definedName>
    <definedName name="ОктябрьПродажи" localSheetId="15">#REF!</definedName>
    <definedName name="ОктябрьПродажи" localSheetId="5">#REF!</definedName>
    <definedName name="ОктябрьПродажи" localSheetId="13">#REF!</definedName>
    <definedName name="ОктябрьПродажи" localSheetId="12">#REF!</definedName>
    <definedName name="ОктябрьПродажи" localSheetId="11">#REF!</definedName>
    <definedName name="ОктябрьПродажи" localSheetId="10">#REF!</definedName>
    <definedName name="ОктябрьПродажи" localSheetId="14">#REF!</definedName>
    <definedName name="ОктябрьПродажи" localSheetId="4">#REF!</definedName>
    <definedName name="ОктябрьПродажи" localSheetId="7">#REF!</definedName>
    <definedName name="ОктябрьПродажи" localSheetId="9">#REF!</definedName>
    <definedName name="ОктябрьПродажи">#REF!</definedName>
    <definedName name="октябрьуслуги" localSheetId="6">[110]Сентябрь!#REF!</definedName>
    <definedName name="октябрьуслуги" localSheetId="8">[110]Сентябрь!#REF!</definedName>
    <definedName name="октябрьуслуги" localSheetId="15">[110]Сентябрь!#REF!</definedName>
    <definedName name="октябрьуслуги" localSheetId="5">[110]Сентябрь!#REF!</definedName>
    <definedName name="октябрьуслуги" localSheetId="13">[110]Сентябрь!#REF!</definedName>
    <definedName name="октябрьуслуги" localSheetId="12">[110]Сентябрь!#REF!</definedName>
    <definedName name="октябрьуслуги" localSheetId="11">[110]Сентябрь!#REF!</definedName>
    <definedName name="октябрьуслуги" localSheetId="10">[110]Сентябрь!#REF!</definedName>
    <definedName name="октябрьуслуги" localSheetId="14">[110]Сентябрь!#REF!</definedName>
    <definedName name="октябрьуслуги" localSheetId="4">[110]Сентябрь!#REF!</definedName>
    <definedName name="октябрьуслуги" localSheetId="7">[110]Сентябрь!#REF!</definedName>
    <definedName name="октябрьуслуги" localSheetId="9">[110]Сентябрь!#REF!</definedName>
    <definedName name="октябрьуслуги">[110]Сентябрь!#REF!</definedName>
    <definedName name="оол" localSheetId="6">#REF!</definedName>
    <definedName name="оол" localSheetId="8">#REF!</definedName>
    <definedName name="оол" localSheetId="15">#REF!</definedName>
    <definedName name="оол" localSheetId="5">#REF!</definedName>
    <definedName name="оол" localSheetId="13">#REF!</definedName>
    <definedName name="оол" localSheetId="12">#REF!</definedName>
    <definedName name="оол" localSheetId="11">#REF!</definedName>
    <definedName name="оол" localSheetId="10">#REF!</definedName>
    <definedName name="оол" localSheetId="14">#REF!</definedName>
    <definedName name="оол" localSheetId="4">#REF!</definedName>
    <definedName name="оол" localSheetId="7">#REF!</definedName>
    <definedName name="оол" localSheetId="9">#REF!</definedName>
    <definedName name="оол">#REF!</definedName>
    <definedName name="оопро">'[22]A-20'!$C$177</definedName>
    <definedName name="оплата_труда" localSheetId="6">[119]Лист2!#REF!</definedName>
    <definedName name="оплата_труда" localSheetId="8">[119]Лист2!#REF!</definedName>
    <definedName name="оплата_труда" localSheetId="15">[119]Лист2!#REF!</definedName>
    <definedName name="оплата_труда" localSheetId="5">[119]Лист2!#REF!</definedName>
    <definedName name="оплата_труда" localSheetId="13">[119]Лист2!#REF!</definedName>
    <definedName name="оплата_труда" localSheetId="12">[119]Лист2!#REF!</definedName>
    <definedName name="оплата_труда" localSheetId="11">[119]Лист2!#REF!</definedName>
    <definedName name="оплата_труда" localSheetId="10">[119]Лист2!#REF!</definedName>
    <definedName name="оплата_труда" localSheetId="14">[119]Лист2!#REF!</definedName>
    <definedName name="оплата_труда" localSheetId="4">[119]Лист2!#REF!</definedName>
    <definedName name="оплата_труда" localSheetId="7">[119]Лист2!#REF!</definedName>
    <definedName name="оплата_труда" localSheetId="9">[119]Лист2!#REF!</definedName>
    <definedName name="оплата_труда">[119]Лист2!#REF!</definedName>
    <definedName name="оснастка" localSheetId="6">[117]Исх.данные!#REF!</definedName>
    <definedName name="оснастка" localSheetId="5">[117]Исх.данные!#REF!</definedName>
    <definedName name="оснастка" localSheetId="4">[117]Исх.данные!#REF!</definedName>
    <definedName name="оснастка" localSheetId="7">[117]Исх.данные!#REF!</definedName>
    <definedName name="оснастка">[117]Исх.данные!#REF!</definedName>
    <definedName name="отрасль">[53]Б1!$B$6</definedName>
    <definedName name="охрана" localSheetId="6">[119]Лист2!#REF!</definedName>
    <definedName name="охрана" localSheetId="5">[119]Лист2!#REF!</definedName>
    <definedName name="охрана" localSheetId="4">[119]Лист2!#REF!</definedName>
    <definedName name="охрана" localSheetId="7">[119]Лист2!#REF!</definedName>
    <definedName name="охрана">[119]Лист2!#REF!</definedName>
    <definedName name="пар" localSheetId="6">[117]Исх.данные!#REF!</definedName>
    <definedName name="пар" localSheetId="5">[117]Исх.данные!#REF!</definedName>
    <definedName name="пар" localSheetId="4">[117]Исх.данные!#REF!</definedName>
    <definedName name="пар" localSheetId="7">[117]Исх.данные!#REF!</definedName>
    <definedName name="пар">[117]Исх.данные!#REF!</definedName>
    <definedName name="ПерЗ1" localSheetId="6">#REF!</definedName>
    <definedName name="ПерЗ1" localSheetId="8">#REF!</definedName>
    <definedName name="ПерЗ1" localSheetId="15">#REF!</definedName>
    <definedName name="ПерЗ1" localSheetId="5">#REF!</definedName>
    <definedName name="ПерЗ1" localSheetId="13">#REF!</definedName>
    <definedName name="ПерЗ1" localSheetId="12">#REF!</definedName>
    <definedName name="ПерЗ1" localSheetId="11">#REF!</definedName>
    <definedName name="ПерЗ1" localSheetId="10">#REF!</definedName>
    <definedName name="ПерЗ1" localSheetId="14">#REF!</definedName>
    <definedName name="ПерЗ1" localSheetId="4">#REF!</definedName>
    <definedName name="ПерЗ1" localSheetId="7">#REF!</definedName>
    <definedName name="ПерЗ1" localSheetId="9">#REF!</definedName>
    <definedName name="ПерЗ1">#REF!</definedName>
    <definedName name="Период_отгрузки" localSheetId="6">#REF!</definedName>
    <definedName name="Период_отгрузки" localSheetId="8">#REF!</definedName>
    <definedName name="Период_отгрузки" localSheetId="15">#REF!</definedName>
    <definedName name="Период_отгрузки" localSheetId="5">#REF!</definedName>
    <definedName name="Период_отгрузки" localSheetId="13">#REF!</definedName>
    <definedName name="Период_отгрузки" localSheetId="12">#REF!</definedName>
    <definedName name="Период_отгрузки" localSheetId="11">#REF!</definedName>
    <definedName name="Период_отгрузки" localSheetId="10">#REF!</definedName>
    <definedName name="Период_отгрузки" localSheetId="14">#REF!</definedName>
    <definedName name="Период_отгрузки" localSheetId="4">#REF!</definedName>
    <definedName name="Период_отгрузки" localSheetId="7">#REF!</definedName>
    <definedName name="Период_отгрузки" localSheetId="9">#REF!</definedName>
    <definedName name="Период_отгрузки">#REF!</definedName>
    <definedName name="пилоло" localSheetId="6">#REF!</definedName>
    <definedName name="пилоло" localSheetId="8">#REF!</definedName>
    <definedName name="пилоло" localSheetId="15">#REF!</definedName>
    <definedName name="пилоло" localSheetId="5">#REF!</definedName>
    <definedName name="пилоло" localSheetId="13">#REF!</definedName>
    <definedName name="пилоло" localSheetId="12">#REF!</definedName>
    <definedName name="пилоло" localSheetId="11">#REF!</definedName>
    <definedName name="пилоло" localSheetId="10">#REF!</definedName>
    <definedName name="пилоло" localSheetId="14">#REF!</definedName>
    <definedName name="пилоло" localSheetId="4">#REF!</definedName>
    <definedName name="пилоло" localSheetId="7">#REF!</definedName>
    <definedName name="пилоло" localSheetId="9">#REF!</definedName>
    <definedName name="пилоло">#REF!</definedName>
    <definedName name="плавиковая_кислота" localSheetId="6">[117]Исх.данные!#REF!</definedName>
    <definedName name="плавиковая_кислота" localSheetId="8">[117]Исх.данные!#REF!</definedName>
    <definedName name="плавиковая_кислота" localSheetId="15">[117]Исх.данные!#REF!</definedName>
    <definedName name="плавиковая_кислота" localSheetId="5">[117]Исх.данные!#REF!</definedName>
    <definedName name="плавиковая_кислота" localSheetId="13">[117]Исх.данные!#REF!</definedName>
    <definedName name="плавиковая_кислота" localSheetId="12">[117]Исх.данные!#REF!</definedName>
    <definedName name="плавиковая_кислота" localSheetId="11">[117]Исх.данные!#REF!</definedName>
    <definedName name="плавиковая_кислота" localSheetId="10">[117]Исх.данные!#REF!</definedName>
    <definedName name="плавиковая_кислота" localSheetId="14">[117]Исх.данные!#REF!</definedName>
    <definedName name="плавиковая_кислота" localSheetId="4">[117]Исх.данные!#REF!</definedName>
    <definedName name="плавиковая_кислота" localSheetId="7">[117]Исх.данные!#REF!</definedName>
    <definedName name="плавиковая_кислота" localSheetId="9">[117]Исх.данные!#REF!</definedName>
    <definedName name="плавиковая_кислота">[117]Исх.данные!#REF!</definedName>
    <definedName name="План_производства" localSheetId="6">#REF!</definedName>
    <definedName name="План_производства" localSheetId="8">#REF!</definedName>
    <definedName name="План_производства" localSheetId="15">#REF!</definedName>
    <definedName name="План_производства" localSheetId="5">#REF!</definedName>
    <definedName name="План_производства" localSheetId="13">#REF!</definedName>
    <definedName name="План_производства" localSheetId="12">#REF!</definedName>
    <definedName name="План_производства" localSheetId="11">#REF!</definedName>
    <definedName name="План_производства" localSheetId="10">#REF!</definedName>
    <definedName name="План_производства" localSheetId="14">#REF!</definedName>
    <definedName name="План_производства" localSheetId="4">#REF!</definedName>
    <definedName name="План_производства" localSheetId="7">#REF!</definedName>
    <definedName name="План_производства" localSheetId="9">#REF!</definedName>
    <definedName name="План_производства">#REF!</definedName>
    <definedName name="подгот_кадров" localSheetId="6">[119]Лист2!#REF!</definedName>
    <definedName name="подгот_кадров" localSheetId="5">[119]Лист2!#REF!</definedName>
    <definedName name="подгот_кадров" localSheetId="4">[119]Лист2!#REF!</definedName>
    <definedName name="подгот_кадров" localSheetId="7">[119]Лист2!#REF!</definedName>
    <definedName name="подгот_кадров">[119]Лист2!#REF!</definedName>
    <definedName name="Подготовка_к_печати_и_сохранение0710" localSheetId="6">Average!Подготовка_к_печати_и_сохранение0710</definedName>
    <definedName name="Подготовка_к_печати_и_сохранение0710" localSheetId="8">Currency!Подготовка_к_печати_и_сохранение0710</definedName>
    <definedName name="Подготовка_к_печати_и_сохранение0710" localSheetId="15">FV!Подготовка_к_печати_и_сохранение0710</definedName>
    <definedName name="Подготовка_к_печати_и_сохранение0710" localSheetId="5">GAP!Подготовка_к_печати_и_сохранение0710</definedName>
    <definedName name="Подготовка_к_печати_и_сохранение0710" localSheetId="13">Lease!Подготовка_к_печати_и_сохранение0710</definedName>
    <definedName name="Подготовка_к_печати_и_сохранение0710" localSheetId="12">Maturity!Подготовка_к_печати_и_сохранение0710</definedName>
    <definedName name="Подготовка_к_печати_и_сохранение0710" localSheetId="11">'Maturity for FL'!Подготовка_к_печати_и_сохранение0710</definedName>
    <definedName name="Подготовка_к_печати_и_сохранение0710" localSheetId="10">Maximum!Подготовка_к_печати_и_сохранение0710</definedName>
    <definedName name="Подготовка_к_печати_и_сохранение0710" localSheetId="14">'Related party'!Подготовка_к_печати_и_сохранение0710</definedName>
    <definedName name="Подготовка_к_печати_и_сохранение0710" localSheetId="4">Segment!Подготовка_к_печати_и_сохранение0710</definedName>
    <definedName name="Подготовка_к_печати_и_сохранение0710" localSheetId="7">'Sen Analysis'!Подготовка_к_печати_и_сохранение0710</definedName>
    <definedName name="Подготовка_к_печати_и_сохранение0710" localSheetId="9">VaR!Подготовка_к_печати_и_сохранение0710</definedName>
    <definedName name="Подготовка_к_печати_и_сохранение0710">[0]!Подготовка_к_печати_и_сохранение0710</definedName>
    <definedName name="подписка" localSheetId="6">[119]Лист2!#REF!</definedName>
    <definedName name="подписка" localSheetId="8">[119]Лист2!#REF!</definedName>
    <definedName name="подписка" localSheetId="15">[119]Лист2!#REF!</definedName>
    <definedName name="подписка" localSheetId="5">[119]Лист2!#REF!</definedName>
    <definedName name="подписка" localSheetId="13">[119]Лист2!#REF!</definedName>
    <definedName name="подписка" localSheetId="12">[119]Лист2!#REF!</definedName>
    <definedName name="подписка" localSheetId="11">[119]Лист2!#REF!</definedName>
    <definedName name="подписка" localSheetId="10">[119]Лист2!#REF!</definedName>
    <definedName name="подписка" localSheetId="14">[119]Лист2!#REF!</definedName>
    <definedName name="подписка" localSheetId="4">[119]Лист2!#REF!</definedName>
    <definedName name="подписка" localSheetId="7">[119]Лист2!#REF!</definedName>
    <definedName name="подписка" localSheetId="9">[119]Лист2!#REF!</definedName>
    <definedName name="подписка">[119]Лист2!#REF!</definedName>
    <definedName name="ПОсД1" localSheetId="6">#REF!</definedName>
    <definedName name="ПОсД1" localSheetId="8">#REF!</definedName>
    <definedName name="ПОсД1" localSheetId="15">#REF!</definedName>
    <definedName name="ПОсД1" localSheetId="5">#REF!</definedName>
    <definedName name="ПОсД1" localSheetId="13">#REF!</definedName>
    <definedName name="ПОсД1" localSheetId="12">#REF!</definedName>
    <definedName name="ПОсД1" localSheetId="11">#REF!</definedName>
    <definedName name="ПОсД1" localSheetId="10">#REF!</definedName>
    <definedName name="ПОсД1" localSheetId="14">#REF!</definedName>
    <definedName name="ПОсД1" localSheetId="4">#REF!</definedName>
    <definedName name="ПОсД1" localSheetId="7">#REF!</definedName>
    <definedName name="ПОсД1" localSheetId="9">#REF!</definedName>
    <definedName name="ПОсД1">#REF!</definedName>
    <definedName name="ПостЗ1" localSheetId="6">#REF!</definedName>
    <definedName name="ПостЗ1" localSheetId="8">#REF!</definedName>
    <definedName name="ПостЗ1" localSheetId="15">#REF!</definedName>
    <definedName name="ПостЗ1" localSheetId="5">#REF!</definedName>
    <definedName name="ПостЗ1" localSheetId="13">#REF!</definedName>
    <definedName name="ПостЗ1" localSheetId="12">#REF!</definedName>
    <definedName name="ПостЗ1" localSheetId="11">#REF!</definedName>
    <definedName name="ПостЗ1" localSheetId="10">#REF!</definedName>
    <definedName name="ПостЗ1" localSheetId="14">#REF!</definedName>
    <definedName name="ПостЗ1" localSheetId="4">#REF!</definedName>
    <definedName name="ПостЗ1" localSheetId="7">#REF!</definedName>
    <definedName name="ПостЗ1" localSheetId="9">#REF!</definedName>
    <definedName name="ПостЗ1">#REF!</definedName>
    <definedName name="ппп" hidden="1">'[19]Prelim Cost'!$B$36:$L$36</definedName>
    <definedName name="пппп" hidden="1">'[19]Prelim Cost'!$B$31:$L$31</definedName>
    <definedName name="ппппп" hidden="1">'[19]Prelim Cost'!$B$33:$L$33</definedName>
    <definedName name="прил14_нов" localSheetId="6">Average!прил14_нов</definedName>
    <definedName name="прил14_нов" localSheetId="8">Currency!прил14_нов</definedName>
    <definedName name="прил14_нов" localSheetId="15">FV!прил14_нов</definedName>
    <definedName name="прил14_нов" localSheetId="5">GAP!прил14_нов</definedName>
    <definedName name="прил14_нов" localSheetId="13">Lease!прил14_нов</definedName>
    <definedName name="прил14_нов" localSheetId="12">Maturity!прил14_нов</definedName>
    <definedName name="прил14_нов" localSheetId="11">'Maturity for FL'!прил14_нов</definedName>
    <definedName name="прил14_нов" localSheetId="10">Maximum!прил14_нов</definedName>
    <definedName name="прил14_нов" localSheetId="14">'Related party'!прил14_нов</definedName>
    <definedName name="прил14_нов" localSheetId="4">Segment!прил14_нов</definedName>
    <definedName name="прил14_нов" localSheetId="7">'Sen Analysis'!прил14_нов</definedName>
    <definedName name="прил14_нов" localSheetId="9">VaR!прил14_нов</definedName>
    <definedName name="прил14_нов">[0]!прил14_нов</definedName>
    <definedName name="Продажи2001" localSheetId="6">#REF!</definedName>
    <definedName name="Продажи2001" localSheetId="8">#REF!</definedName>
    <definedName name="Продажи2001" localSheetId="15">#REF!</definedName>
    <definedName name="Продажи2001" localSheetId="5">#REF!</definedName>
    <definedName name="Продажи2001" localSheetId="13">#REF!</definedName>
    <definedName name="Продажи2001" localSheetId="12">#REF!</definedName>
    <definedName name="Продажи2001" localSheetId="11">#REF!</definedName>
    <definedName name="Продажи2001" localSheetId="10">#REF!</definedName>
    <definedName name="Продажи2001" localSheetId="14">#REF!</definedName>
    <definedName name="Продажи2001" localSheetId="4">#REF!</definedName>
    <definedName name="Продажи2001" localSheetId="7">#REF!</definedName>
    <definedName name="Продажи2001" localSheetId="9">#REF!</definedName>
    <definedName name="Продажи2001">#REF!</definedName>
    <definedName name="промвода" localSheetId="6">[117]Исх.данные!#REF!</definedName>
    <definedName name="промвода" localSheetId="8">[117]Исх.данные!#REF!</definedName>
    <definedName name="промвода" localSheetId="15">[117]Исх.данные!#REF!</definedName>
    <definedName name="промвода" localSheetId="5">[117]Исх.данные!#REF!</definedName>
    <definedName name="промвода" localSheetId="13">[117]Исх.данные!#REF!</definedName>
    <definedName name="промвода" localSheetId="12">[117]Исх.данные!#REF!</definedName>
    <definedName name="промвода" localSheetId="11">[117]Исх.данные!#REF!</definedName>
    <definedName name="промвода" localSheetId="10">[117]Исх.данные!#REF!</definedName>
    <definedName name="промвода" localSheetId="14">[117]Исх.данные!#REF!</definedName>
    <definedName name="промвода" localSheetId="4">[117]Исх.данные!#REF!</definedName>
    <definedName name="промвода" localSheetId="7">[117]Исх.данные!#REF!</definedName>
    <definedName name="промвода" localSheetId="9">[117]Исх.данные!#REF!</definedName>
    <definedName name="промвода">[117]Исх.данные!#REF!</definedName>
    <definedName name="Проч" localSheetId="6">#REF!</definedName>
    <definedName name="Проч" localSheetId="8">#REF!</definedName>
    <definedName name="Проч" localSheetId="15">#REF!</definedName>
    <definedName name="Проч" localSheetId="5">#REF!</definedName>
    <definedName name="Проч" localSheetId="13">#REF!</definedName>
    <definedName name="Проч" localSheetId="12">#REF!</definedName>
    <definedName name="Проч" localSheetId="11">#REF!</definedName>
    <definedName name="Проч" localSheetId="10">#REF!</definedName>
    <definedName name="Проч" localSheetId="14">#REF!</definedName>
    <definedName name="Проч" localSheetId="4">#REF!</definedName>
    <definedName name="Проч" localSheetId="7">#REF!</definedName>
    <definedName name="Проч" localSheetId="9">#REF!</definedName>
    <definedName name="Проч">#REF!</definedName>
    <definedName name="проч_адмрасх" localSheetId="6">[119]Лист2!#REF!</definedName>
    <definedName name="проч_адмрасх" localSheetId="5">[119]Лист2!#REF!</definedName>
    <definedName name="проч_адмрасх" localSheetId="4">[119]Лист2!#REF!</definedName>
    <definedName name="проч_адмрасх" localSheetId="7">[119]Лист2!#REF!</definedName>
    <definedName name="проч_адмрасх">[119]Лист2!#REF!</definedName>
    <definedName name="проч_операц" localSheetId="6">[119]Лист2!#REF!</definedName>
    <definedName name="проч_операц" localSheetId="5">[119]Лист2!#REF!</definedName>
    <definedName name="проч_операц" localSheetId="4">[119]Лист2!#REF!</definedName>
    <definedName name="проч_операц" localSheetId="7">[119]Лист2!#REF!</definedName>
    <definedName name="проч_операц">[119]Лист2!#REF!</definedName>
    <definedName name="Проч1" localSheetId="6">#REF!</definedName>
    <definedName name="Проч1" localSheetId="8">#REF!</definedName>
    <definedName name="Проч1" localSheetId="15">#REF!</definedName>
    <definedName name="Проч1" localSheetId="5">#REF!</definedName>
    <definedName name="Проч1" localSheetId="13">#REF!</definedName>
    <definedName name="Проч1" localSheetId="12">#REF!</definedName>
    <definedName name="Проч1" localSheetId="11">#REF!</definedName>
    <definedName name="Проч1" localSheetId="10">#REF!</definedName>
    <definedName name="Проч1" localSheetId="14">#REF!</definedName>
    <definedName name="Проч1" localSheetId="4">#REF!</definedName>
    <definedName name="Проч1" localSheetId="7">#REF!</definedName>
    <definedName name="Проч1" localSheetId="9">#REF!</definedName>
    <definedName name="Проч1">#REF!</definedName>
    <definedName name="прочие_налог" localSheetId="6">[119]Лист2!#REF!</definedName>
    <definedName name="прочие_налог" localSheetId="5">[119]Лист2!#REF!</definedName>
    <definedName name="прочие_налог" localSheetId="4">[119]Лист2!#REF!</definedName>
    <definedName name="прочие_налог" localSheetId="7">[119]Лист2!#REF!</definedName>
    <definedName name="прочие_налог">[119]Лист2!#REF!</definedName>
    <definedName name="прочие_общехоз" localSheetId="6">[119]Лист2!#REF!</definedName>
    <definedName name="прочие_общехоз" localSheetId="5">[119]Лист2!#REF!</definedName>
    <definedName name="прочие_общехоз" localSheetId="4">[119]Лист2!#REF!</definedName>
    <definedName name="прочие_общехоз" localSheetId="7">[119]Лист2!#REF!</definedName>
    <definedName name="прочие_общехоз">[119]Лист2!#REF!</definedName>
    <definedName name="прочие_расх" localSheetId="6">[119]Лист2!#REF!</definedName>
    <definedName name="прочие_расх" localSheetId="5">[119]Лист2!#REF!</definedName>
    <definedName name="прочие_расх" localSheetId="4">[119]Лист2!#REF!</definedName>
    <definedName name="прочие_расх" localSheetId="7">[119]Лист2!#REF!</definedName>
    <definedName name="прочие_расх">[119]Лист2!#REF!</definedName>
    <definedName name="Раб_дни" localSheetId="6">'[138]Лв 1715 (сб)'!#REF!</definedName>
    <definedName name="Раб_дни" localSheetId="5">'[138]Лв 1715 (сб)'!#REF!</definedName>
    <definedName name="Раб_дни" localSheetId="4">'[138]Лв 1715 (сб)'!#REF!</definedName>
    <definedName name="Раб_дни" localSheetId="7">'[138]Лв 1715 (сб)'!#REF!</definedName>
    <definedName name="Раб_дни">'[138]Лв 1715 (сб)'!#REF!</definedName>
    <definedName name="Рабочие_дни" localSheetId="6">#REF!</definedName>
    <definedName name="Рабочие_дни" localSheetId="8">#REF!</definedName>
    <definedName name="Рабочие_дни" localSheetId="15">#REF!</definedName>
    <definedName name="Рабочие_дни" localSheetId="5">#REF!</definedName>
    <definedName name="Рабочие_дни" localSheetId="13">#REF!</definedName>
    <definedName name="Рабочие_дни" localSheetId="12">#REF!</definedName>
    <definedName name="Рабочие_дни" localSheetId="11">#REF!</definedName>
    <definedName name="Рабочие_дни" localSheetId="10">#REF!</definedName>
    <definedName name="Рабочие_дни" localSheetId="14">#REF!</definedName>
    <definedName name="Рабочие_дни" localSheetId="4">#REF!</definedName>
    <definedName name="Рабочие_дни" localSheetId="7">#REF!</definedName>
    <definedName name="Рабочие_дни" localSheetId="9">#REF!</definedName>
    <definedName name="Рабочие_дни">#REF!</definedName>
    <definedName name="расх_мат_охраны" localSheetId="6">[119]Лист2!#REF!</definedName>
    <definedName name="расх_мат_охраны" localSheetId="8">[119]Лист2!#REF!</definedName>
    <definedName name="расх_мат_охраны" localSheetId="15">[119]Лист2!#REF!</definedName>
    <definedName name="расх_мат_охраны" localSheetId="5">[119]Лист2!#REF!</definedName>
    <definedName name="расх_мат_охраны" localSheetId="13">[119]Лист2!#REF!</definedName>
    <definedName name="расх_мат_охраны" localSheetId="12">[119]Лист2!#REF!</definedName>
    <definedName name="расх_мат_охраны" localSheetId="11">[119]Лист2!#REF!</definedName>
    <definedName name="расх_мат_охраны" localSheetId="10">[119]Лист2!#REF!</definedName>
    <definedName name="расх_мат_охраны" localSheetId="14">[119]Лист2!#REF!</definedName>
    <definedName name="расх_мат_охраны" localSheetId="4">[119]Лист2!#REF!</definedName>
    <definedName name="расх_мат_охраны" localSheetId="7">[119]Лист2!#REF!</definedName>
    <definedName name="расх_мат_охраны" localSheetId="9">[119]Лист2!#REF!</definedName>
    <definedName name="расх_мат_охраны">[119]Лист2!#REF!</definedName>
    <definedName name="расх_матер_инкасс" localSheetId="6">[119]Лист2!#REF!</definedName>
    <definedName name="расх_матер_инкасс" localSheetId="5">[119]Лист2!#REF!</definedName>
    <definedName name="расх_матер_инкасс" localSheetId="4">[119]Лист2!#REF!</definedName>
    <definedName name="расх_матер_инкасс" localSheetId="7">[119]Лист2!#REF!</definedName>
    <definedName name="расх_матер_инкасс">[119]Лист2!#REF!</definedName>
    <definedName name="реклама" localSheetId="6">[119]Лист2!#REF!</definedName>
    <definedName name="реклама" localSheetId="5">[119]Лист2!#REF!</definedName>
    <definedName name="реклама" localSheetId="4">[119]Лист2!#REF!</definedName>
    <definedName name="реклама" localSheetId="7">[119]Лист2!#REF!</definedName>
    <definedName name="реклама">[119]Лист2!#REF!</definedName>
    <definedName name="_xlnm.Recorder" localSheetId="6">#REF!</definedName>
    <definedName name="_xlnm.Recorder" localSheetId="8">#REF!</definedName>
    <definedName name="_xlnm.Recorder" localSheetId="15">#REF!</definedName>
    <definedName name="_xlnm.Recorder" localSheetId="5">#REF!</definedName>
    <definedName name="_xlnm.Recorder" localSheetId="13">#REF!</definedName>
    <definedName name="_xlnm.Recorder" localSheetId="12">#REF!</definedName>
    <definedName name="_xlnm.Recorder" localSheetId="11">#REF!</definedName>
    <definedName name="_xlnm.Recorder" localSheetId="10">#REF!</definedName>
    <definedName name="_xlnm.Recorder" localSheetId="14">#REF!</definedName>
    <definedName name="_xlnm.Recorder" localSheetId="4">#REF!</definedName>
    <definedName name="_xlnm.Recorder" localSheetId="7">#REF!</definedName>
    <definedName name="_xlnm.Recorder" localSheetId="9">#REF!</definedName>
    <definedName name="_xlnm.Recorder">#REF!</definedName>
    <definedName name="ремонт" localSheetId="6">[119]Лист2!#REF!</definedName>
    <definedName name="ремонт" localSheetId="8">[119]Лист2!#REF!</definedName>
    <definedName name="ремонт" localSheetId="15">[119]Лист2!#REF!</definedName>
    <definedName name="ремонт" localSheetId="5">[119]Лист2!#REF!</definedName>
    <definedName name="ремонт" localSheetId="13">[119]Лист2!#REF!</definedName>
    <definedName name="ремонт" localSheetId="12">[119]Лист2!#REF!</definedName>
    <definedName name="ремонт" localSheetId="11">[119]Лист2!#REF!</definedName>
    <definedName name="ремонт" localSheetId="10">[119]Лист2!#REF!</definedName>
    <definedName name="ремонт" localSheetId="14">[119]Лист2!#REF!</definedName>
    <definedName name="ремонт" localSheetId="4">[119]Лист2!#REF!</definedName>
    <definedName name="ремонт" localSheetId="7">[119]Лист2!#REF!</definedName>
    <definedName name="ремонт" localSheetId="9">[119]Лист2!#REF!</definedName>
    <definedName name="ремонт">[119]Лист2!#REF!</definedName>
    <definedName name="РОблКл1" localSheetId="6">#REF!</definedName>
    <definedName name="РОблКл1" localSheetId="8">#REF!</definedName>
    <definedName name="РОблКл1" localSheetId="15">#REF!</definedName>
    <definedName name="РОблКл1" localSheetId="5">#REF!</definedName>
    <definedName name="РОблКл1" localSheetId="13">#REF!</definedName>
    <definedName name="РОблКл1" localSheetId="12">#REF!</definedName>
    <definedName name="РОблКл1" localSheetId="11">#REF!</definedName>
    <definedName name="РОблКл1" localSheetId="10">#REF!</definedName>
    <definedName name="РОблКл1" localSheetId="14">#REF!</definedName>
    <definedName name="РОблКл1" localSheetId="4">#REF!</definedName>
    <definedName name="РОблКл1" localSheetId="7">#REF!</definedName>
    <definedName name="РОблКл1" localSheetId="9">#REF!</definedName>
    <definedName name="РОблКл1">#REF!</definedName>
    <definedName name="РОблКл2" localSheetId="6">#REF!</definedName>
    <definedName name="РОблКл2" localSheetId="8">#REF!</definedName>
    <definedName name="РОблКл2" localSheetId="15">#REF!</definedName>
    <definedName name="РОблКл2" localSheetId="5">#REF!</definedName>
    <definedName name="РОблКл2" localSheetId="13">#REF!</definedName>
    <definedName name="РОблКл2" localSheetId="12">#REF!</definedName>
    <definedName name="РОблКл2" localSheetId="11">#REF!</definedName>
    <definedName name="РОблКл2" localSheetId="10">#REF!</definedName>
    <definedName name="РОблКл2" localSheetId="14">#REF!</definedName>
    <definedName name="РОблКл2" localSheetId="4">#REF!</definedName>
    <definedName name="РОблКл2" localSheetId="7">#REF!</definedName>
    <definedName name="РОблКл2" localSheetId="9">#REF!</definedName>
    <definedName name="РОблКл2">#REF!</definedName>
    <definedName name="РОблКл3" localSheetId="6">#REF!</definedName>
    <definedName name="РОблКл3" localSheetId="8">#REF!</definedName>
    <definedName name="РОблКл3" localSheetId="15">#REF!</definedName>
    <definedName name="РОблКл3" localSheetId="5">#REF!</definedName>
    <definedName name="РОблКл3" localSheetId="13">#REF!</definedName>
    <definedName name="РОблКл3" localSheetId="12">#REF!</definedName>
    <definedName name="РОблКл3" localSheetId="11">#REF!</definedName>
    <definedName name="РОблКл3" localSheetId="10">#REF!</definedName>
    <definedName name="РОблКл3" localSheetId="14">#REF!</definedName>
    <definedName name="РОблКл3" localSheetId="4">#REF!</definedName>
    <definedName name="РОблКл3" localSheetId="7">#REF!</definedName>
    <definedName name="РОблКл3" localSheetId="9">#REF!</definedName>
    <definedName name="РОблКл3">#REF!</definedName>
    <definedName name="РОблКл4" localSheetId="6">#REF!</definedName>
    <definedName name="РОблКл4" localSheetId="8">#REF!</definedName>
    <definedName name="РОблКл4" localSheetId="15">#REF!</definedName>
    <definedName name="РОблКл4" localSheetId="5">#REF!</definedName>
    <definedName name="РОблКл4" localSheetId="13">#REF!</definedName>
    <definedName name="РОблКл4" localSheetId="12">#REF!</definedName>
    <definedName name="РОблКл4" localSheetId="11">#REF!</definedName>
    <definedName name="РОблКл4" localSheetId="10">#REF!</definedName>
    <definedName name="РОблКл4" localSheetId="14">#REF!</definedName>
    <definedName name="РОблКл4" localSheetId="4">#REF!</definedName>
    <definedName name="РОблКл4" localSheetId="7">#REF!</definedName>
    <definedName name="РОблКл4" localSheetId="9">#REF!</definedName>
    <definedName name="РОблКл4">#REF!</definedName>
    <definedName name="РОблКл5" localSheetId="6">#REF!</definedName>
    <definedName name="РОблКл5" localSheetId="8">#REF!</definedName>
    <definedName name="РОблКл5" localSheetId="15">#REF!</definedName>
    <definedName name="РОблКл5" localSheetId="5">#REF!</definedName>
    <definedName name="РОблКл5" localSheetId="13">#REF!</definedName>
    <definedName name="РОблКл5" localSheetId="12">#REF!</definedName>
    <definedName name="РОблКл5" localSheetId="11">#REF!</definedName>
    <definedName name="РОблКл5" localSheetId="10">#REF!</definedName>
    <definedName name="РОблКл5" localSheetId="14">#REF!</definedName>
    <definedName name="РОблКл5" localSheetId="4">#REF!</definedName>
    <definedName name="РОблКл5" localSheetId="7">#REF!</definedName>
    <definedName name="РОблКл5" localSheetId="9">#REF!</definedName>
    <definedName name="РОблКл5">#REF!</definedName>
    <definedName name="РОблКл6" localSheetId="6">#REF!</definedName>
    <definedName name="РОблКл6" localSheetId="8">#REF!</definedName>
    <definedName name="РОблКл6" localSheetId="15">#REF!</definedName>
    <definedName name="РОблКл6" localSheetId="5">#REF!</definedName>
    <definedName name="РОблКл6" localSheetId="13">#REF!</definedName>
    <definedName name="РОблКл6" localSheetId="12">#REF!</definedName>
    <definedName name="РОблКл6" localSheetId="11">#REF!</definedName>
    <definedName name="РОблКл6" localSheetId="10">#REF!</definedName>
    <definedName name="РОблКл6" localSheetId="14">#REF!</definedName>
    <definedName name="РОблКл6" localSheetId="4">#REF!</definedName>
    <definedName name="РОблКл6" localSheetId="7">#REF!</definedName>
    <definedName name="РОблКл6" localSheetId="9">#REF!</definedName>
    <definedName name="РОблКл6">#REF!</definedName>
    <definedName name="РОблКл7" localSheetId="6">#REF!</definedName>
    <definedName name="РОблКл7" localSheetId="8">#REF!</definedName>
    <definedName name="РОблКл7" localSheetId="15">#REF!</definedName>
    <definedName name="РОблКл7" localSheetId="5">#REF!</definedName>
    <definedName name="РОблКл7" localSheetId="13">#REF!</definedName>
    <definedName name="РОблКл7" localSheetId="12">#REF!</definedName>
    <definedName name="РОблКл7" localSheetId="11">#REF!</definedName>
    <definedName name="РОблКл7" localSheetId="10">#REF!</definedName>
    <definedName name="РОблКл7" localSheetId="14">#REF!</definedName>
    <definedName name="РОблКл7" localSheetId="4">#REF!</definedName>
    <definedName name="РОблКл7" localSheetId="7">#REF!</definedName>
    <definedName name="РОблКл7" localSheetId="9">#REF!</definedName>
    <definedName name="РОблКл7">#REF!</definedName>
    <definedName name="роДатаОтчетаSQL" localSheetId="6">#REF!</definedName>
    <definedName name="роДатаОтчетаSQL" localSheetId="8">#REF!</definedName>
    <definedName name="роДатаОтчетаSQL" localSheetId="15">#REF!</definedName>
    <definedName name="роДатаОтчетаSQL" localSheetId="5">#REF!</definedName>
    <definedName name="роДатаОтчетаSQL" localSheetId="13">#REF!</definedName>
    <definedName name="роДатаОтчетаSQL" localSheetId="12">#REF!</definedName>
    <definedName name="роДатаОтчетаSQL" localSheetId="11">#REF!</definedName>
    <definedName name="роДатаОтчетаSQL" localSheetId="10">#REF!</definedName>
    <definedName name="роДатаОтчетаSQL" localSheetId="14">#REF!</definedName>
    <definedName name="роДатаОтчетаSQL" localSheetId="4">#REF!</definedName>
    <definedName name="роДатаОтчетаSQL" localSheetId="7">#REF!</definedName>
    <definedName name="роДатаОтчетаSQL" localSheetId="9">#REF!</definedName>
    <definedName name="роДатаОтчетаSQL">#REF!</definedName>
    <definedName name="роЗаголовок1" localSheetId="6">#REF!</definedName>
    <definedName name="роЗаголовок1" localSheetId="8">#REF!</definedName>
    <definedName name="роЗаголовок1" localSheetId="15">#REF!</definedName>
    <definedName name="роЗаголовок1" localSheetId="5">#REF!</definedName>
    <definedName name="роЗаголовок1" localSheetId="13">#REF!</definedName>
    <definedName name="роЗаголовок1" localSheetId="12">#REF!</definedName>
    <definedName name="роЗаголовок1" localSheetId="11">#REF!</definedName>
    <definedName name="роЗаголовок1" localSheetId="10">#REF!</definedName>
    <definedName name="роЗаголовок1" localSheetId="14">#REF!</definedName>
    <definedName name="роЗаголовок1" localSheetId="4">#REF!</definedName>
    <definedName name="роЗаголовок1" localSheetId="7">#REF!</definedName>
    <definedName name="роЗаголовок1" localSheetId="9">#REF!</definedName>
    <definedName name="роЗаголовок1">#REF!</definedName>
    <definedName name="роЗаголовок2" localSheetId="6">#REF!</definedName>
    <definedName name="роЗаголовок2" localSheetId="8">#REF!</definedName>
    <definedName name="роЗаголовок2" localSheetId="15">#REF!</definedName>
    <definedName name="роЗаголовок2" localSheetId="5">#REF!</definedName>
    <definedName name="роЗаголовок2" localSheetId="13">#REF!</definedName>
    <definedName name="роЗаголовок2" localSheetId="12">#REF!</definedName>
    <definedName name="роЗаголовок2" localSheetId="11">#REF!</definedName>
    <definedName name="роЗаголовок2" localSheetId="10">#REF!</definedName>
    <definedName name="роЗаголовок2" localSheetId="14">#REF!</definedName>
    <definedName name="роЗаголовок2" localSheetId="4">#REF!</definedName>
    <definedName name="роЗаголовок2" localSheetId="7">#REF!</definedName>
    <definedName name="роЗаголовок2" localSheetId="9">#REF!</definedName>
    <definedName name="роЗаголовок2">#REF!</definedName>
    <definedName name="роЗаголовок3" localSheetId="6">#REF!</definedName>
    <definedName name="роЗаголовок3" localSheetId="8">#REF!</definedName>
    <definedName name="роЗаголовок3" localSheetId="15">#REF!</definedName>
    <definedName name="роЗаголовок3" localSheetId="5">#REF!</definedName>
    <definedName name="роЗаголовок3" localSheetId="13">#REF!</definedName>
    <definedName name="роЗаголовок3" localSheetId="12">#REF!</definedName>
    <definedName name="роЗаголовок3" localSheetId="11">#REF!</definedName>
    <definedName name="роЗаголовок3" localSheetId="10">#REF!</definedName>
    <definedName name="роЗаголовок3" localSheetId="14">#REF!</definedName>
    <definedName name="роЗаголовок3" localSheetId="4">#REF!</definedName>
    <definedName name="роЗаголовок3" localSheetId="7">#REF!</definedName>
    <definedName name="роЗаголовок3" localSheetId="9">#REF!</definedName>
    <definedName name="роЗаголовок3">#REF!</definedName>
    <definedName name="роИмяБанка" localSheetId="6">#REF!</definedName>
    <definedName name="роИмяБанка" localSheetId="8">#REF!</definedName>
    <definedName name="роИмяБанка" localSheetId="15">#REF!</definedName>
    <definedName name="роИмяБанка" localSheetId="5">#REF!</definedName>
    <definedName name="роИмяБанка" localSheetId="13">#REF!</definedName>
    <definedName name="роИмяБанка" localSheetId="12">#REF!</definedName>
    <definedName name="роИмяБанка" localSheetId="11">#REF!</definedName>
    <definedName name="роИмяБанка" localSheetId="10">#REF!</definedName>
    <definedName name="роИмяБанка" localSheetId="14">#REF!</definedName>
    <definedName name="роИмяБанка" localSheetId="4">#REF!</definedName>
    <definedName name="роИмяБанка" localSheetId="7">#REF!</definedName>
    <definedName name="роИмяБанка" localSheetId="9">#REF!</definedName>
    <definedName name="роИмяБанка">#REF!</definedName>
    <definedName name="роИмяФайлаТелеграммы" localSheetId="6">#REF!</definedName>
    <definedName name="роИмяФайлаТелеграммы" localSheetId="8">#REF!</definedName>
    <definedName name="роИмяФайлаТелеграммы" localSheetId="15">#REF!</definedName>
    <definedName name="роИмяФайлаТелеграммы" localSheetId="5">#REF!</definedName>
    <definedName name="роИмяФайлаТелеграммы" localSheetId="13">#REF!</definedName>
    <definedName name="роИмяФайлаТелеграммы" localSheetId="12">#REF!</definedName>
    <definedName name="роИмяФайлаТелеграммы" localSheetId="11">#REF!</definedName>
    <definedName name="роИмяФайлаТелеграммы" localSheetId="10">#REF!</definedName>
    <definedName name="роИмяФайлаТелеграммы" localSheetId="14">#REF!</definedName>
    <definedName name="роИмяФайлаТелеграммы" localSheetId="4">#REF!</definedName>
    <definedName name="роИмяФайлаТелеграммы" localSheetId="7">#REF!</definedName>
    <definedName name="роИмяФайлаТелеграммы" localSheetId="9">#REF!</definedName>
    <definedName name="роИмяФайлаТелеграммы">#REF!</definedName>
    <definedName name="роКаталогФайлаТелеграммы" localSheetId="6">#REF!</definedName>
    <definedName name="роКаталогФайлаТелеграммы" localSheetId="8">#REF!</definedName>
    <definedName name="роКаталогФайлаТелеграммы" localSheetId="15">#REF!</definedName>
    <definedName name="роКаталогФайлаТелеграммы" localSheetId="5">#REF!</definedName>
    <definedName name="роКаталогФайлаТелеграммы" localSheetId="13">#REF!</definedName>
    <definedName name="роКаталогФайлаТелеграммы" localSheetId="12">#REF!</definedName>
    <definedName name="роКаталогФайлаТелеграммы" localSheetId="11">#REF!</definedName>
    <definedName name="роКаталогФайлаТелеграммы" localSheetId="10">#REF!</definedName>
    <definedName name="роКаталогФайлаТелеграммы" localSheetId="14">#REF!</definedName>
    <definedName name="роКаталогФайлаТелеграммы" localSheetId="4">#REF!</definedName>
    <definedName name="роКаталогФайлаТелеграммы" localSheetId="7">#REF!</definedName>
    <definedName name="роКаталогФайлаТелеграммы" localSheetId="9">#REF!</definedName>
    <definedName name="роКаталогФайлаТелеграммы">#REF!</definedName>
    <definedName name="роКодМФО" localSheetId="6">#REF!</definedName>
    <definedName name="роКодМФО" localSheetId="8">#REF!</definedName>
    <definedName name="роКодМФО" localSheetId="15">#REF!</definedName>
    <definedName name="роКодМФО" localSheetId="5">#REF!</definedName>
    <definedName name="роКодМФО" localSheetId="13">#REF!</definedName>
    <definedName name="роКодМФО" localSheetId="12">#REF!</definedName>
    <definedName name="роКодМФО" localSheetId="11">#REF!</definedName>
    <definedName name="роКодМФО" localSheetId="10">#REF!</definedName>
    <definedName name="роКодМФО" localSheetId="14">#REF!</definedName>
    <definedName name="роКодМФО" localSheetId="4">#REF!</definedName>
    <definedName name="роКодМФО" localSheetId="7">#REF!</definedName>
    <definedName name="роКодМФО" localSheetId="9">#REF!</definedName>
    <definedName name="роКодМФО">#REF!</definedName>
    <definedName name="роПодпись1" localSheetId="6">#REF!</definedName>
    <definedName name="роПодпись1" localSheetId="8">#REF!</definedName>
    <definedName name="роПодпись1" localSheetId="15">#REF!</definedName>
    <definedName name="роПодпись1" localSheetId="5">#REF!</definedName>
    <definedName name="роПодпись1" localSheetId="13">#REF!</definedName>
    <definedName name="роПодпись1" localSheetId="12">#REF!</definedName>
    <definedName name="роПодпись1" localSheetId="11">#REF!</definedName>
    <definedName name="роПодпись1" localSheetId="10">#REF!</definedName>
    <definedName name="роПодпись1" localSheetId="14">#REF!</definedName>
    <definedName name="роПодпись1" localSheetId="4">#REF!</definedName>
    <definedName name="роПодпись1" localSheetId="7">#REF!</definedName>
    <definedName name="роПодпись1" localSheetId="9">#REF!</definedName>
    <definedName name="роПодпись1">#REF!</definedName>
    <definedName name="роПодпись2" localSheetId="6">#REF!</definedName>
    <definedName name="роПодпись2" localSheetId="8">#REF!</definedName>
    <definedName name="роПодпись2" localSheetId="15">#REF!</definedName>
    <definedName name="роПодпись2" localSheetId="5">#REF!</definedName>
    <definedName name="роПодпись2" localSheetId="13">#REF!</definedName>
    <definedName name="роПодпись2" localSheetId="12">#REF!</definedName>
    <definedName name="роПодпись2" localSheetId="11">#REF!</definedName>
    <definedName name="роПодпись2" localSheetId="10">#REF!</definedName>
    <definedName name="роПодпись2" localSheetId="14">#REF!</definedName>
    <definedName name="роПодпись2" localSheetId="4">#REF!</definedName>
    <definedName name="роПодпись2" localSheetId="7">#REF!</definedName>
    <definedName name="роПодпись2" localSheetId="9">#REF!</definedName>
    <definedName name="роПодпись2">#REF!</definedName>
    <definedName name="роПодпись3" localSheetId="6">#REF!</definedName>
    <definedName name="роПодпись3" localSheetId="8">#REF!</definedName>
    <definedName name="роПодпись3" localSheetId="15">#REF!</definedName>
    <definedName name="роПодпись3" localSheetId="5">#REF!</definedName>
    <definedName name="роПодпись3" localSheetId="13">#REF!</definedName>
    <definedName name="роПодпись3" localSheetId="12">#REF!</definedName>
    <definedName name="роПодпись3" localSheetId="11">#REF!</definedName>
    <definedName name="роПодпись3" localSheetId="10">#REF!</definedName>
    <definedName name="роПодпись3" localSheetId="14">#REF!</definedName>
    <definedName name="роПодпись3" localSheetId="4">#REF!</definedName>
    <definedName name="роПодпись3" localSheetId="7">#REF!</definedName>
    <definedName name="роПодпись3" localSheetId="9">#REF!</definedName>
    <definedName name="роПодпись3">#REF!</definedName>
    <definedName name="роПодпись4" localSheetId="6">#REF!</definedName>
    <definedName name="роПодпись4" localSheetId="8">#REF!</definedName>
    <definedName name="роПодпись4" localSheetId="15">#REF!</definedName>
    <definedName name="роПодпись4" localSheetId="5">#REF!</definedName>
    <definedName name="роПодпись4" localSheetId="13">#REF!</definedName>
    <definedName name="роПодпись4" localSheetId="12">#REF!</definedName>
    <definedName name="роПодпись4" localSheetId="11">#REF!</definedName>
    <definedName name="роПодпись4" localSheetId="10">#REF!</definedName>
    <definedName name="роПодпись4" localSheetId="14">#REF!</definedName>
    <definedName name="роПодпись4" localSheetId="4">#REF!</definedName>
    <definedName name="роПодпись4" localSheetId="7">#REF!</definedName>
    <definedName name="роПодпись4" localSheetId="9">#REF!</definedName>
    <definedName name="роПодпись4">#REF!</definedName>
    <definedName name="роРазделитель1" localSheetId="6">#REF!</definedName>
    <definedName name="роРазделитель1" localSheetId="8">#REF!</definedName>
    <definedName name="роРазделитель1" localSheetId="15">#REF!</definedName>
    <definedName name="роРазделитель1" localSheetId="5">#REF!</definedName>
    <definedName name="роРазделитель1" localSheetId="13">#REF!</definedName>
    <definedName name="роРазделитель1" localSheetId="12">#REF!</definedName>
    <definedName name="роРазделитель1" localSheetId="11">#REF!</definedName>
    <definedName name="роРазделитель1" localSheetId="10">#REF!</definedName>
    <definedName name="роРазделитель1" localSheetId="14">#REF!</definedName>
    <definedName name="роРазделитель1" localSheetId="4">#REF!</definedName>
    <definedName name="роРазделитель1" localSheetId="7">#REF!</definedName>
    <definedName name="роРазделитель1" localSheetId="9">#REF!</definedName>
    <definedName name="роРазделитель1">#REF!</definedName>
    <definedName name="роРазделитель2" localSheetId="6">#REF!</definedName>
    <definedName name="роРазделитель2" localSheetId="8">#REF!</definedName>
    <definedName name="роРазделитель2" localSheetId="15">#REF!</definedName>
    <definedName name="роРазделитель2" localSheetId="5">#REF!</definedName>
    <definedName name="роРазделитель2" localSheetId="13">#REF!</definedName>
    <definedName name="роРазделитель2" localSheetId="12">#REF!</definedName>
    <definedName name="роРазделитель2" localSheetId="11">#REF!</definedName>
    <definedName name="роРазделитель2" localSheetId="10">#REF!</definedName>
    <definedName name="роРазделитель2" localSheetId="14">#REF!</definedName>
    <definedName name="роРазделитель2" localSheetId="4">#REF!</definedName>
    <definedName name="роРазделитель2" localSheetId="7">#REF!</definedName>
    <definedName name="роРазделитель2" localSheetId="9">#REF!</definedName>
    <definedName name="роРазделитель2">#REF!</definedName>
    <definedName name="роРазделитель3" localSheetId="6">#REF!</definedName>
    <definedName name="роРазделитель3" localSheetId="8">#REF!</definedName>
    <definedName name="роРазделитель3" localSheetId="15">#REF!</definedName>
    <definedName name="роРазделитель3" localSheetId="5">#REF!</definedName>
    <definedName name="роРазделитель3" localSheetId="13">#REF!</definedName>
    <definedName name="роРазделитель3" localSheetId="12">#REF!</definedName>
    <definedName name="роРазделитель3" localSheetId="11">#REF!</definedName>
    <definedName name="роРазделитель3" localSheetId="10">#REF!</definedName>
    <definedName name="роРазделитель3" localSheetId="14">#REF!</definedName>
    <definedName name="роРазделитель3" localSheetId="4">#REF!</definedName>
    <definedName name="роРазделитель3" localSheetId="7">#REF!</definedName>
    <definedName name="роРазделитель3" localSheetId="9">#REF!</definedName>
    <definedName name="роРазделитель3">#REF!</definedName>
    <definedName name="рр" hidden="1">'[54]Prelim Cost'!$B$33:$L$33</definedName>
    <definedName name="ррр" hidden="1">'[54]Prelim Cost'!$B$31:$L$31</definedName>
    <definedName name="рррр" hidden="1">'[54]Prelim Cost'!$B$36:$L$36</definedName>
    <definedName name="сахар" localSheetId="6">[117]Исх.данные!#REF!</definedName>
    <definedName name="сахар" localSheetId="8">[117]Исх.данные!#REF!</definedName>
    <definedName name="сахар" localSheetId="15">[117]Исх.данные!#REF!</definedName>
    <definedName name="сахар" localSheetId="5">[117]Исх.данные!#REF!</definedName>
    <definedName name="сахар" localSheetId="13">[117]Исх.данные!#REF!</definedName>
    <definedName name="сахар" localSheetId="12">[117]Исх.данные!#REF!</definedName>
    <definedName name="сахар" localSheetId="11">[117]Исх.данные!#REF!</definedName>
    <definedName name="сахар" localSheetId="10">[117]Исх.данные!#REF!</definedName>
    <definedName name="сахар" localSheetId="14">[117]Исх.данные!#REF!</definedName>
    <definedName name="сахар" localSheetId="4">[117]Исх.данные!#REF!</definedName>
    <definedName name="сахар" localSheetId="7">[117]Исх.данные!#REF!</definedName>
    <definedName name="сахар" localSheetId="9">[117]Исх.данные!#REF!</definedName>
    <definedName name="сахар">[117]Исх.данные!#REF!</definedName>
    <definedName name="Сводный_баланс_н_п_с" localSheetId="6">Average!Сводный_баланс_н_п_с</definedName>
    <definedName name="Сводный_баланс_н_п_с" localSheetId="8">Currency!Сводный_баланс_н_п_с</definedName>
    <definedName name="Сводный_баланс_н_п_с" localSheetId="15">FV!Сводный_баланс_н_п_с</definedName>
    <definedName name="Сводный_баланс_н_п_с" localSheetId="5">GAP!Сводный_баланс_н_п_с</definedName>
    <definedName name="Сводный_баланс_н_п_с" localSheetId="13">Lease!Сводный_баланс_н_п_с</definedName>
    <definedName name="Сводный_баланс_н_п_с" localSheetId="12">Maturity!Сводный_баланс_н_п_с</definedName>
    <definedName name="Сводный_баланс_н_п_с" localSheetId="11">'Maturity for FL'!Сводный_баланс_н_п_с</definedName>
    <definedName name="Сводный_баланс_н_п_с" localSheetId="10">Maximum!Сводный_баланс_н_п_с</definedName>
    <definedName name="Сводный_баланс_н_п_с" localSheetId="14">'Related party'!Сводный_баланс_н_п_с</definedName>
    <definedName name="Сводный_баланс_н_п_с" localSheetId="4">Segment!Сводный_баланс_н_п_с</definedName>
    <definedName name="Сводный_баланс_н_п_с" localSheetId="7">'Sen Analysis'!Сводный_баланс_н_п_с</definedName>
    <definedName name="Сводный_баланс_н_п_с" localSheetId="9">VaR!Сводный_баланс_н_п_с</definedName>
    <definedName name="Сводный_баланс_н_п_с">[0]!Сводный_баланс_н_п_с</definedName>
    <definedName name="связь" localSheetId="6">[119]Лист2!#REF!</definedName>
    <definedName name="связь" localSheetId="8">[119]Лист2!#REF!</definedName>
    <definedName name="связь" localSheetId="15">[119]Лист2!#REF!</definedName>
    <definedName name="связь" localSheetId="5">[119]Лист2!#REF!</definedName>
    <definedName name="связь" localSheetId="13">[119]Лист2!#REF!</definedName>
    <definedName name="связь" localSheetId="12">[119]Лист2!#REF!</definedName>
    <definedName name="связь" localSheetId="11">[119]Лист2!#REF!</definedName>
    <definedName name="связь" localSheetId="10">[119]Лист2!#REF!</definedName>
    <definedName name="связь" localSheetId="14">[119]Лист2!#REF!</definedName>
    <definedName name="связь" localSheetId="4">[119]Лист2!#REF!</definedName>
    <definedName name="связь" localSheetId="7">[119]Лист2!#REF!</definedName>
    <definedName name="связь" localSheetId="9">[119]Лист2!#REF!</definedName>
    <definedName name="связь">[119]Лист2!#REF!</definedName>
    <definedName name="сент" localSheetId="6">[110]Июнь!#REF!</definedName>
    <definedName name="сент" localSheetId="5">[110]Июнь!#REF!</definedName>
    <definedName name="сент" localSheetId="4">[110]Июнь!#REF!</definedName>
    <definedName name="сент" localSheetId="7">[110]Июнь!#REF!</definedName>
    <definedName name="сент">[110]Июнь!#REF!</definedName>
    <definedName name="сент2002" localSheetId="6">[111]Январь!#REF!</definedName>
    <definedName name="сент2002" localSheetId="5">[111]Январь!#REF!</definedName>
    <definedName name="сент2002" localSheetId="4">[111]Январь!#REF!</definedName>
    <definedName name="сент2002" localSheetId="7">[111]Январь!#REF!</definedName>
    <definedName name="сент2002">[111]Январь!#REF!</definedName>
    <definedName name="Сентябрь" localSheetId="6">[110]Сентябрь!#REF!</definedName>
    <definedName name="Сентябрь" localSheetId="5">[110]Сентябрь!#REF!</definedName>
    <definedName name="Сентябрь" localSheetId="4">[110]Сентябрь!#REF!</definedName>
    <definedName name="Сентябрь" localSheetId="7">[110]Сентябрь!#REF!</definedName>
    <definedName name="Сентябрь">[110]Сентябрь!#REF!</definedName>
    <definedName name="сентябрь2000год" localSheetId="6">[111]Март!#REF!</definedName>
    <definedName name="сентябрь2000год" localSheetId="5">[111]Март!#REF!</definedName>
    <definedName name="сентябрь2000год" localSheetId="4">[111]Март!#REF!</definedName>
    <definedName name="сентябрь2000год" localSheetId="7">[111]Март!#REF!</definedName>
    <definedName name="сентябрь2000год">[111]Март!#REF!</definedName>
    <definedName name="СентябрьКарта" localSheetId="6">#REF!</definedName>
    <definedName name="СентябрьКарта" localSheetId="8">#REF!</definedName>
    <definedName name="СентябрьКарта" localSheetId="15">#REF!</definedName>
    <definedName name="СентябрьКарта" localSheetId="5">#REF!</definedName>
    <definedName name="СентябрьКарта" localSheetId="13">#REF!</definedName>
    <definedName name="СентябрьКарта" localSheetId="12">#REF!</definedName>
    <definedName name="СентябрьКарта" localSheetId="11">#REF!</definedName>
    <definedName name="СентябрьКарта" localSheetId="10">#REF!</definedName>
    <definedName name="СентябрьКарта" localSheetId="14">#REF!</definedName>
    <definedName name="СентябрьКарта" localSheetId="4">#REF!</definedName>
    <definedName name="СентябрьКарта" localSheetId="7">#REF!</definedName>
    <definedName name="СентябрьКарта" localSheetId="9">#REF!</definedName>
    <definedName name="СентябрьКарта">#REF!</definedName>
    <definedName name="СентябрьНормативы" localSheetId="6">[118]Нормативы!#REF!</definedName>
    <definedName name="СентябрьНормативы" localSheetId="8">[118]Нормативы!#REF!</definedName>
    <definedName name="СентябрьНормативы" localSheetId="15">[118]Нормативы!#REF!</definedName>
    <definedName name="СентябрьНормативы" localSheetId="5">[118]Нормативы!#REF!</definedName>
    <definedName name="СентябрьНормативы" localSheetId="13">[118]Нормативы!#REF!</definedName>
    <definedName name="СентябрьНормативы" localSheetId="12">[118]Нормативы!#REF!</definedName>
    <definedName name="СентябрьНормативы" localSheetId="11">[118]Нормативы!#REF!</definedName>
    <definedName name="СентябрьНормативы" localSheetId="10">[118]Нормативы!#REF!</definedName>
    <definedName name="СентябрьНормативы" localSheetId="14">[118]Нормативы!#REF!</definedName>
    <definedName name="СентябрьНормативы" localSheetId="4">[118]Нормативы!#REF!</definedName>
    <definedName name="СентябрьНормативы" localSheetId="7">[118]Нормативы!#REF!</definedName>
    <definedName name="СентябрьНормативы" localSheetId="9">[118]Нормативы!#REF!</definedName>
    <definedName name="СентябрьНормативы">[118]Нормативы!#REF!</definedName>
    <definedName name="СентябрьПродажи" localSheetId="6">#REF!</definedName>
    <definedName name="СентябрьПродажи" localSheetId="8">#REF!</definedName>
    <definedName name="СентябрьПродажи" localSheetId="15">#REF!</definedName>
    <definedName name="СентябрьПродажи" localSheetId="5">#REF!</definedName>
    <definedName name="СентябрьПродажи" localSheetId="13">#REF!</definedName>
    <definedName name="СентябрьПродажи" localSheetId="12">#REF!</definedName>
    <definedName name="СентябрьПродажи" localSheetId="11">#REF!</definedName>
    <definedName name="СентябрьПродажи" localSheetId="10">#REF!</definedName>
    <definedName name="СентябрьПродажи" localSheetId="14">#REF!</definedName>
    <definedName name="СентябрьПродажи" localSheetId="4">#REF!</definedName>
    <definedName name="СентябрьПродажи" localSheetId="7">#REF!</definedName>
    <definedName name="СентябрьПродажи" localSheetId="9">#REF!</definedName>
    <definedName name="СентябрьПродажи">#REF!</definedName>
    <definedName name="серная_кислота" localSheetId="6">[117]Исх.данные!#REF!</definedName>
    <definedName name="серная_кислота" localSheetId="8">[117]Исх.данные!#REF!</definedName>
    <definedName name="серная_кислота" localSheetId="15">[117]Исх.данные!#REF!</definedName>
    <definedName name="серная_кислота" localSheetId="5">[117]Исх.данные!#REF!</definedName>
    <definedName name="серная_кислота" localSheetId="13">[117]Исх.данные!#REF!</definedName>
    <definedName name="серная_кислота" localSheetId="12">[117]Исх.данные!#REF!</definedName>
    <definedName name="серная_кислота" localSheetId="11">[117]Исх.данные!#REF!</definedName>
    <definedName name="серная_кислота" localSheetId="10">[117]Исх.данные!#REF!</definedName>
    <definedName name="серная_кислота" localSheetId="14">[117]Исх.данные!#REF!</definedName>
    <definedName name="серная_кислота" localSheetId="4">[117]Исх.данные!#REF!</definedName>
    <definedName name="серная_кислота" localSheetId="7">[117]Исх.данные!#REF!</definedName>
    <definedName name="серная_кислота" localSheetId="9">[117]Исх.данные!#REF!</definedName>
    <definedName name="серная_кислота">[117]Исх.данные!#REF!</definedName>
    <definedName name="сода_кальцинированная" localSheetId="6">[117]Исх.данные!#REF!</definedName>
    <definedName name="сода_кальцинированная" localSheetId="5">[117]Исх.данные!#REF!</definedName>
    <definedName name="сода_кальцинированная" localSheetId="4">[117]Исх.данные!#REF!</definedName>
    <definedName name="сода_кальцинированная" localSheetId="7">[117]Исх.данные!#REF!</definedName>
    <definedName name="сода_кальцинированная">[117]Исх.данные!#REF!</definedName>
    <definedName name="сода_каустическая" localSheetId="6">[117]Исх.данные!#REF!</definedName>
    <definedName name="сода_каустическая" localSheetId="5">[117]Исх.данные!#REF!</definedName>
    <definedName name="сода_каустическая" localSheetId="4">[117]Исх.данные!#REF!</definedName>
    <definedName name="сода_каустическая" localSheetId="7">[117]Исх.данные!#REF!</definedName>
    <definedName name="сода_каустическая">[117]Исх.данные!#REF!</definedName>
    <definedName name="содерж_помещ" localSheetId="6">[119]Лист2!#REF!</definedName>
    <definedName name="содерж_помещ" localSheetId="5">[119]Лист2!#REF!</definedName>
    <definedName name="содерж_помещ" localSheetId="4">[119]Лист2!#REF!</definedName>
    <definedName name="содерж_помещ" localSheetId="7">[119]Лист2!#REF!</definedName>
    <definedName name="содерж_помещ">[119]Лист2!#REF!</definedName>
    <definedName name="спец_одежд_обсл_перс" localSheetId="6">[119]Лист2!#REF!</definedName>
    <definedName name="спец_одежд_обсл_перс" localSheetId="5">[119]Лист2!#REF!</definedName>
    <definedName name="спец_одежд_обсл_перс" localSheetId="4">[119]Лист2!#REF!</definedName>
    <definedName name="спец_одежд_обсл_перс" localSheetId="7">[119]Лист2!#REF!</definedName>
    <definedName name="спец_одежд_обсл_перс">[119]Лист2!#REF!</definedName>
    <definedName name="спецоснастка" localSheetId="6">[117]Исх.данные!#REF!</definedName>
    <definedName name="спецоснастка" localSheetId="5">[117]Исх.данные!#REF!</definedName>
    <definedName name="спецоснастка" localSheetId="4">[117]Исх.данные!#REF!</definedName>
    <definedName name="спецоснастка" localSheetId="7">[117]Исх.данные!#REF!</definedName>
    <definedName name="спецоснастка">[117]Исх.данные!#REF!</definedName>
    <definedName name="СрокПроекта" localSheetId="6">#REF!</definedName>
    <definedName name="СрокПроекта" localSheetId="8">#REF!</definedName>
    <definedName name="СрокПроекта" localSheetId="15">#REF!</definedName>
    <definedName name="СрокПроекта" localSheetId="5">#REF!</definedName>
    <definedName name="СрокПроекта" localSheetId="13">#REF!</definedName>
    <definedName name="СрокПроекта" localSheetId="12">#REF!</definedName>
    <definedName name="СрокПроекта" localSheetId="11">#REF!</definedName>
    <definedName name="СрокПроекта" localSheetId="10">#REF!</definedName>
    <definedName name="СрокПроекта" localSheetId="14">#REF!</definedName>
    <definedName name="СрокПроекта" localSheetId="4">#REF!</definedName>
    <definedName name="СрокПроекта" localSheetId="7">#REF!</definedName>
    <definedName name="СрокПроекта" localSheetId="9">#REF!</definedName>
    <definedName name="СрокПроекта">#REF!</definedName>
    <definedName name="СтавкаПроцента1">'[139]L-БРК'!$B$3</definedName>
    <definedName name="СТРОИТЕЛЬСТВО" localSheetId="6">#REF!</definedName>
    <definedName name="СТРОИТЕЛЬСТВО" localSheetId="8">#REF!</definedName>
    <definedName name="СТРОИТЕЛЬСТВО" localSheetId="15">#REF!</definedName>
    <definedName name="СТРОИТЕЛЬСТВО" localSheetId="5">#REF!</definedName>
    <definedName name="СТРОИТЕЛЬСТВО" localSheetId="13">#REF!</definedName>
    <definedName name="СТРОИТЕЛЬСТВО" localSheetId="12">#REF!</definedName>
    <definedName name="СТРОИТЕЛЬСТВО" localSheetId="11">#REF!</definedName>
    <definedName name="СТРОИТЕЛЬСТВО" localSheetId="10">#REF!</definedName>
    <definedName name="СТРОИТЕЛЬСТВО" localSheetId="14">#REF!</definedName>
    <definedName name="СТРОИТЕЛЬСТВО" localSheetId="4">#REF!</definedName>
    <definedName name="СТРОИТЕЛЬСТВО" localSheetId="7">#REF!</definedName>
    <definedName name="СТРОИТЕЛЬСТВО" localSheetId="9">#REF!</definedName>
    <definedName name="СТРОИТЕЛЬСТВО">#REF!</definedName>
    <definedName name="Строки" localSheetId="6">#REF!</definedName>
    <definedName name="Строки" localSheetId="8">#REF!</definedName>
    <definedName name="Строки" localSheetId="15">#REF!</definedName>
    <definedName name="Строки" localSheetId="5">#REF!</definedName>
    <definedName name="Строки" localSheetId="13">#REF!</definedName>
    <definedName name="Строки" localSheetId="12">#REF!</definedName>
    <definedName name="Строки" localSheetId="11">#REF!</definedName>
    <definedName name="Строки" localSheetId="10">#REF!</definedName>
    <definedName name="Строки" localSheetId="14">#REF!</definedName>
    <definedName name="Строки" localSheetId="4">#REF!</definedName>
    <definedName name="Строки" localSheetId="7">#REF!</definedName>
    <definedName name="Строки" localSheetId="9">#REF!</definedName>
    <definedName name="Строки">#REF!</definedName>
    <definedName name="СуммаКредита1">'[139]L-БРК'!$B$2</definedName>
    <definedName name="сурик_свинцовый" localSheetId="6">[117]Исх.данные!#REF!</definedName>
    <definedName name="сурик_свинцовый" localSheetId="8">[117]Исх.данные!#REF!</definedName>
    <definedName name="сурик_свинцовый" localSheetId="15">[117]Исх.данные!#REF!</definedName>
    <definedName name="сурик_свинцовый" localSheetId="5">[117]Исх.данные!#REF!</definedName>
    <definedName name="сурик_свинцовый" localSheetId="13">[117]Исх.данные!#REF!</definedName>
    <definedName name="сурик_свинцовый" localSheetId="12">[117]Исх.данные!#REF!</definedName>
    <definedName name="сурик_свинцовый" localSheetId="11">[117]Исх.данные!#REF!</definedName>
    <definedName name="сурик_свинцовый" localSheetId="10">[117]Исх.данные!#REF!</definedName>
    <definedName name="сурик_свинцовый" localSheetId="14">[117]Исх.данные!#REF!</definedName>
    <definedName name="сурик_свинцовый" localSheetId="4">[117]Исх.данные!#REF!</definedName>
    <definedName name="сурик_свинцовый" localSheetId="7">[117]Исх.данные!#REF!</definedName>
    <definedName name="сурик_свинцовый" localSheetId="9">[117]Исх.данные!#REF!</definedName>
    <definedName name="сурик_свинцовый">[117]Исх.данные!#REF!</definedName>
    <definedName name="счет221" localSheetId="6">[110]Март!#REF!</definedName>
    <definedName name="счет221" localSheetId="5">[110]Март!#REF!</definedName>
    <definedName name="счет221" localSheetId="4">[110]Март!#REF!</definedName>
    <definedName name="счет221" localSheetId="7">[110]Март!#REF!</definedName>
    <definedName name="счет221">[110]Март!#REF!</definedName>
    <definedName name="СчОпл" localSheetId="6">#REF!</definedName>
    <definedName name="СчОпл" localSheetId="8">#REF!</definedName>
    <definedName name="СчОпл" localSheetId="15">#REF!</definedName>
    <definedName name="СчОпл" localSheetId="5">#REF!</definedName>
    <definedName name="СчОпл" localSheetId="13">#REF!</definedName>
    <definedName name="СчОпл" localSheetId="12">#REF!</definedName>
    <definedName name="СчОпл" localSheetId="11">#REF!</definedName>
    <definedName name="СчОпл" localSheetId="10">#REF!</definedName>
    <definedName name="СчОпл" localSheetId="14">#REF!</definedName>
    <definedName name="СчОпл" localSheetId="4">#REF!</definedName>
    <definedName name="СчОпл" localSheetId="7">#REF!</definedName>
    <definedName name="СчОпл" localSheetId="9">#REF!</definedName>
    <definedName name="СчОпл">#REF!</definedName>
    <definedName name="СчОпл1" localSheetId="6">#REF!</definedName>
    <definedName name="СчОпл1" localSheetId="8">#REF!</definedName>
    <definedName name="СчОпл1" localSheetId="15">#REF!</definedName>
    <definedName name="СчОпл1" localSheetId="5">#REF!</definedName>
    <definedName name="СчОпл1" localSheetId="13">#REF!</definedName>
    <definedName name="СчОпл1" localSheetId="12">#REF!</definedName>
    <definedName name="СчОпл1" localSheetId="11">#REF!</definedName>
    <definedName name="СчОпл1" localSheetId="10">#REF!</definedName>
    <definedName name="СчОпл1" localSheetId="14">#REF!</definedName>
    <definedName name="СчОпл1" localSheetId="4">#REF!</definedName>
    <definedName name="СчОпл1" localSheetId="7">#REF!</definedName>
    <definedName name="СчОпл1" localSheetId="9">#REF!</definedName>
    <definedName name="СчОпл1">#REF!</definedName>
    <definedName name="сщзн">#N/A</definedName>
    <definedName name="сщзн2">#N/A</definedName>
    <definedName name="Сырье" localSheetId="6">#REF!</definedName>
    <definedName name="Сырье" localSheetId="8">#REF!</definedName>
    <definedName name="Сырье" localSheetId="15">#REF!</definedName>
    <definedName name="Сырье" localSheetId="5">#REF!</definedName>
    <definedName name="Сырье" localSheetId="13">#REF!</definedName>
    <definedName name="Сырье" localSheetId="12">#REF!</definedName>
    <definedName name="Сырье" localSheetId="11">#REF!</definedName>
    <definedName name="Сырье" localSheetId="10">#REF!</definedName>
    <definedName name="Сырье" localSheetId="14">#REF!</definedName>
    <definedName name="Сырье" localSheetId="4">#REF!</definedName>
    <definedName name="Сырье" localSheetId="7">#REF!</definedName>
    <definedName name="Сырье" localSheetId="9">#REF!</definedName>
    <definedName name="Сырье">#REF!</definedName>
    <definedName name="ТА1" localSheetId="6">#REF!</definedName>
    <definedName name="ТА1" localSheetId="8">#REF!</definedName>
    <definedName name="ТА1" localSheetId="15">#REF!</definedName>
    <definedName name="ТА1" localSheetId="5">#REF!</definedName>
    <definedName name="ТА1" localSheetId="13">#REF!</definedName>
    <definedName name="ТА1" localSheetId="12">#REF!</definedName>
    <definedName name="ТА1" localSheetId="11">#REF!</definedName>
    <definedName name="ТА1" localSheetId="10">#REF!</definedName>
    <definedName name="ТА1" localSheetId="14">#REF!</definedName>
    <definedName name="ТА1" localSheetId="4">#REF!</definedName>
    <definedName name="ТА1" localSheetId="7">#REF!</definedName>
    <definedName name="ТА1" localSheetId="9">#REF!</definedName>
    <definedName name="ТА1">#REF!</definedName>
    <definedName name="Тариф_на_автоперевозки" localSheetId="6">#REF!</definedName>
    <definedName name="Тариф_на_автоперевозки" localSheetId="8">#REF!</definedName>
    <definedName name="Тариф_на_автоперевозки" localSheetId="15">#REF!</definedName>
    <definedName name="Тариф_на_автоперевозки" localSheetId="5">#REF!</definedName>
    <definedName name="Тариф_на_автоперевозки" localSheetId="13">#REF!</definedName>
    <definedName name="Тариф_на_автоперевозки" localSheetId="12">#REF!</definedName>
    <definedName name="Тариф_на_автоперевозки" localSheetId="11">#REF!</definedName>
    <definedName name="Тариф_на_автоперевозки" localSheetId="10">#REF!</definedName>
    <definedName name="Тариф_на_автоперевозки" localSheetId="14">#REF!</definedName>
    <definedName name="Тариф_на_автоперевозки" localSheetId="4">#REF!</definedName>
    <definedName name="Тариф_на_автоперевозки" localSheetId="7">#REF!</definedName>
    <definedName name="Тариф_на_автоперевозки" localSheetId="9">#REF!</definedName>
    <definedName name="Тариф_на_автоперевозки">#REF!</definedName>
    <definedName name="ТекущаяДата" localSheetId="6">#REF!</definedName>
    <definedName name="ТекущаяДата" localSheetId="8">#REF!</definedName>
    <definedName name="ТекущаяДата" localSheetId="15">#REF!</definedName>
    <definedName name="ТекущаяДата" localSheetId="5">#REF!</definedName>
    <definedName name="ТекущаяДата" localSheetId="13">#REF!</definedName>
    <definedName name="ТекущаяДата" localSheetId="12">#REF!</definedName>
    <definedName name="ТекущаяДата" localSheetId="11">#REF!</definedName>
    <definedName name="ТекущаяДата" localSheetId="10">#REF!</definedName>
    <definedName name="ТекущаяДата" localSheetId="14">#REF!</definedName>
    <definedName name="ТекущаяДата" localSheetId="4">#REF!</definedName>
    <definedName name="ТекущаяДата" localSheetId="7">#REF!</definedName>
    <definedName name="ТекущаяДата" localSheetId="9">#REF!</definedName>
    <definedName name="ТекущаяДата">#REF!</definedName>
    <definedName name="Текущий_день" localSheetId="6">#REF!</definedName>
    <definedName name="Текущий_день" localSheetId="8">#REF!</definedName>
    <definedName name="Текущий_день" localSheetId="15">#REF!</definedName>
    <definedName name="Текущий_день" localSheetId="5">#REF!</definedName>
    <definedName name="Текущий_день" localSheetId="13">#REF!</definedName>
    <definedName name="Текущий_день" localSheetId="12">#REF!</definedName>
    <definedName name="Текущий_день" localSheetId="11">#REF!</definedName>
    <definedName name="Текущий_день" localSheetId="10">#REF!</definedName>
    <definedName name="Текущий_день" localSheetId="14">#REF!</definedName>
    <definedName name="Текущий_день" localSheetId="4">#REF!</definedName>
    <definedName name="Текущий_день" localSheetId="7">#REF!</definedName>
    <definedName name="Текущий_день" localSheetId="9">#REF!</definedName>
    <definedName name="Текущий_день">#REF!</definedName>
    <definedName name="техобслуж_ВТ" localSheetId="6">[119]Лист2!#REF!</definedName>
    <definedName name="техобслуж_ВТ" localSheetId="8">[119]Лист2!#REF!</definedName>
    <definedName name="техобслуж_ВТ" localSheetId="15">[119]Лист2!#REF!</definedName>
    <definedName name="техобслуж_ВТ" localSheetId="5">[119]Лист2!#REF!</definedName>
    <definedName name="техобслуж_ВТ" localSheetId="13">[119]Лист2!#REF!</definedName>
    <definedName name="техобслуж_ВТ" localSheetId="12">[119]Лист2!#REF!</definedName>
    <definedName name="техобслуж_ВТ" localSheetId="11">[119]Лист2!#REF!</definedName>
    <definedName name="техобслуж_ВТ" localSheetId="10">[119]Лист2!#REF!</definedName>
    <definedName name="техобслуж_ВТ" localSheetId="14">[119]Лист2!#REF!</definedName>
    <definedName name="техобслуж_ВТ" localSheetId="4">[119]Лист2!#REF!</definedName>
    <definedName name="техобслуж_ВТ" localSheetId="7">[119]Лист2!#REF!</definedName>
    <definedName name="техобслуж_ВТ" localSheetId="9">[119]Лист2!#REF!</definedName>
    <definedName name="техобслуж_ВТ">[119]Лист2!#REF!</definedName>
    <definedName name="техобслуж_ОС" localSheetId="6">[119]Лист2!#REF!</definedName>
    <definedName name="техобслуж_ОС" localSheetId="5">[119]Лист2!#REF!</definedName>
    <definedName name="техобслуж_ОС" localSheetId="4">[119]Лист2!#REF!</definedName>
    <definedName name="техобслуж_ОС" localSheetId="7">[119]Лист2!#REF!</definedName>
    <definedName name="техобслуж_ОС">[119]Лист2!#REF!</definedName>
    <definedName name="Тип_автомобиля" localSheetId="6">#REF!</definedName>
    <definedName name="Тип_автомобиля" localSheetId="8">#REF!</definedName>
    <definedName name="Тип_автомобиля" localSheetId="15">#REF!</definedName>
    <definedName name="Тип_автомобиля" localSheetId="5">#REF!</definedName>
    <definedName name="Тип_автомобиля" localSheetId="13">#REF!</definedName>
    <definedName name="Тип_автомобиля" localSheetId="12">#REF!</definedName>
    <definedName name="Тип_автомобиля" localSheetId="11">#REF!</definedName>
    <definedName name="Тип_автомобиля" localSheetId="10">#REF!</definedName>
    <definedName name="Тип_автомобиля" localSheetId="14">#REF!</definedName>
    <definedName name="Тип_автомобиля" localSheetId="4">#REF!</definedName>
    <definedName name="Тип_автомобиля" localSheetId="7">#REF!</definedName>
    <definedName name="Тип_автомобиля" localSheetId="9">#REF!</definedName>
    <definedName name="Тип_автомобиля">#REF!</definedName>
    <definedName name="Тип_продаж" localSheetId="6">#REF!</definedName>
    <definedName name="Тип_продаж" localSheetId="8">#REF!</definedName>
    <definedName name="Тип_продаж" localSheetId="15">#REF!</definedName>
    <definedName name="Тип_продаж" localSheetId="5">#REF!</definedName>
    <definedName name="Тип_продаж" localSheetId="13">#REF!</definedName>
    <definedName name="Тип_продаж" localSheetId="12">#REF!</definedName>
    <definedName name="Тип_продаж" localSheetId="11">#REF!</definedName>
    <definedName name="Тип_продаж" localSheetId="10">#REF!</definedName>
    <definedName name="Тип_продаж" localSheetId="14">#REF!</definedName>
    <definedName name="Тип_продаж" localSheetId="4">#REF!</definedName>
    <definedName name="Тип_продаж" localSheetId="7">#REF!</definedName>
    <definedName name="Тип_продаж" localSheetId="9">#REF!</definedName>
    <definedName name="Тип_продаж">#REF!</definedName>
    <definedName name="Тов" localSheetId="6">#REF!</definedName>
    <definedName name="Тов" localSheetId="8">#REF!</definedName>
    <definedName name="Тов" localSheetId="15">#REF!</definedName>
    <definedName name="Тов" localSheetId="5">#REF!</definedName>
    <definedName name="Тов" localSheetId="13">#REF!</definedName>
    <definedName name="Тов" localSheetId="12">#REF!</definedName>
    <definedName name="Тов" localSheetId="11">#REF!</definedName>
    <definedName name="Тов" localSheetId="10">#REF!</definedName>
    <definedName name="Тов" localSheetId="14">#REF!</definedName>
    <definedName name="Тов" localSheetId="4">#REF!</definedName>
    <definedName name="Тов" localSheetId="7">#REF!</definedName>
    <definedName name="Тов" localSheetId="9">#REF!</definedName>
    <definedName name="Тов">#REF!</definedName>
    <definedName name="Тов1" localSheetId="6">#REF!</definedName>
    <definedName name="Тов1" localSheetId="8">#REF!</definedName>
    <definedName name="Тов1" localSheetId="15">#REF!</definedName>
    <definedName name="Тов1" localSheetId="5">#REF!</definedName>
    <definedName name="Тов1" localSheetId="13">#REF!</definedName>
    <definedName name="Тов1" localSheetId="12">#REF!</definedName>
    <definedName name="Тов1" localSheetId="11">#REF!</definedName>
    <definedName name="Тов1" localSheetId="10">#REF!</definedName>
    <definedName name="Тов1" localSheetId="14">#REF!</definedName>
    <definedName name="Тов1" localSheetId="4">#REF!</definedName>
    <definedName name="Тов1" localSheetId="7">#REF!</definedName>
    <definedName name="Тов1" localSheetId="9">#REF!</definedName>
    <definedName name="Тов1">#REF!</definedName>
    <definedName name="тов6м" localSheetId="6">[110]Июль!#REF!</definedName>
    <definedName name="тов6м" localSheetId="8">[110]Июль!#REF!</definedName>
    <definedName name="тов6м" localSheetId="15">[110]Июль!#REF!</definedName>
    <definedName name="тов6м" localSheetId="5">[110]Июль!#REF!</definedName>
    <definedName name="тов6м" localSheetId="13">[110]Июль!#REF!</definedName>
    <definedName name="тов6м" localSheetId="12">[110]Июль!#REF!</definedName>
    <definedName name="тов6м" localSheetId="11">[110]Июль!#REF!</definedName>
    <definedName name="тов6м" localSheetId="10">[110]Июль!#REF!</definedName>
    <definedName name="тов6м" localSheetId="14">[110]Июль!#REF!</definedName>
    <definedName name="тов6м" localSheetId="4">[110]Июль!#REF!</definedName>
    <definedName name="тов6м" localSheetId="7">[110]Июль!#REF!</definedName>
    <definedName name="тов6м" localSheetId="9">[110]Июль!#REF!</definedName>
    <definedName name="тов6м">[110]Июль!#REF!</definedName>
    <definedName name="ТовРеал1" localSheetId="6">#REF!</definedName>
    <definedName name="ТовРеал1" localSheetId="8">#REF!</definedName>
    <definedName name="ТовРеал1" localSheetId="15">#REF!</definedName>
    <definedName name="ТовРеал1" localSheetId="5">#REF!</definedName>
    <definedName name="ТовРеал1" localSheetId="13">#REF!</definedName>
    <definedName name="ТовРеал1" localSheetId="12">#REF!</definedName>
    <definedName name="ТовРеал1" localSheetId="11">#REF!</definedName>
    <definedName name="ТовРеал1" localSheetId="10">#REF!</definedName>
    <definedName name="ТовРеал1" localSheetId="14">#REF!</definedName>
    <definedName name="ТовРеал1" localSheetId="4">#REF!</definedName>
    <definedName name="ТовРеал1" localSheetId="7">#REF!</definedName>
    <definedName name="ТовРеал1" localSheetId="9">#REF!</definedName>
    <definedName name="ТовРеал1">#REF!</definedName>
    <definedName name="Трансляция_F" localSheetId="6">#REF!</definedName>
    <definedName name="Трансляция_F" localSheetId="8">#REF!</definedName>
    <definedName name="Трансляция_F" localSheetId="15">#REF!</definedName>
    <definedName name="Трансляция_F" localSheetId="5">#REF!</definedName>
    <definedName name="Трансляция_F" localSheetId="13">#REF!</definedName>
    <definedName name="Трансляция_F" localSheetId="12">#REF!</definedName>
    <definedName name="Трансляция_F" localSheetId="11">#REF!</definedName>
    <definedName name="Трансляция_F" localSheetId="10">#REF!</definedName>
    <definedName name="Трансляция_F" localSheetId="14">#REF!</definedName>
    <definedName name="Трансляция_F" localSheetId="4">#REF!</definedName>
    <definedName name="Трансляция_F" localSheetId="7">#REF!</definedName>
    <definedName name="Трансляция_F" localSheetId="9">#REF!</definedName>
    <definedName name="Трансляция_F">#REF!</definedName>
    <definedName name="транспорт" localSheetId="6">[119]Лист2!#REF!</definedName>
    <definedName name="транспорт" localSheetId="8">[119]Лист2!#REF!</definedName>
    <definedName name="транспорт" localSheetId="15">[119]Лист2!#REF!</definedName>
    <definedName name="транспорт" localSheetId="5">[119]Лист2!#REF!</definedName>
    <definedName name="транспорт" localSheetId="13">[119]Лист2!#REF!</definedName>
    <definedName name="транспорт" localSheetId="12">[119]Лист2!#REF!</definedName>
    <definedName name="транспорт" localSheetId="11">[119]Лист2!#REF!</definedName>
    <definedName name="транспорт" localSheetId="10">[119]Лист2!#REF!</definedName>
    <definedName name="транспорт" localSheetId="14">[119]Лист2!#REF!</definedName>
    <definedName name="транспорт" localSheetId="4">[119]Лист2!#REF!</definedName>
    <definedName name="транспорт" localSheetId="7">[119]Лист2!#REF!</definedName>
    <definedName name="транспорт" localSheetId="9">[119]Лист2!#REF!</definedName>
    <definedName name="транспорт">[119]Лист2!#REF!</definedName>
    <definedName name="Требования_к_должнику_по_форфейтинговым_операциям">'[64]31.12.03'!$E$789</definedName>
    <definedName name="убн96">'[124]Нетто3!!!'!$A$2</definedName>
    <definedName name="уголь_осветляющий" localSheetId="6">[117]Исх.данные!#REF!</definedName>
    <definedName name="уголь_осветляющий" localSheetId="8">[117]Исх.данные!#REF!</definedName>
    <definedName name="уголь_осветляющий" localSheetId="15">[117]Исх.данные!#REF!</definedName>
    <definedName name="уголь_осветляющий" localSheetId="5">[117]Исх.данные!#REF!</definedName>
    <definedName name="уголь_осветляющий" localSheetId="13">[117]Исх.данные!#REF!</definedName>
    <definedName name="уголь_осветляющий" localSheetId="12">[117]Исх.данные!#REF!</definedName>
    <definedName name="уголь_осветляющий" localSheetId="11">[117]Исх.данные!#REF!</definedName>
    <definedName name="уголь_осветляющий" localSheetId="10">[117]Исх.данные!#REF!</definedName>
    <definedName name="уголь_осветляющий" localSheetId="14">[117]Исх.данные!#REF!</definedName>
    <definedName name="уголь_осветляющий" localSheetId="4">[117]Исх.данные!#REF!</definedName>
    <definedName name="уголь_осветляющий" localSheetId="7">[117]Исх.данные!#REF!</definedName>
    <definedName name="уголь_осветляющий" localSheetId="9">[117]Исх.данные!#REF!</definedName>
    <definedName name="уголь_осветляющий">[117]Исх.данные!#REF!</definedName>
    <definedName name="Узлы" localSheetId="6">#REF!</definedName>
    <definedName name="Узлы" localSheetId="8">#REF!</definedName>
    <definedName name="Узлы" localSheetId="15">#REF!</definedName>
    <definedName name="Узлы" localSheetId="5">#REF!</definedName>
    <definedName name="Узлы" localSheetId="13">#REF!</definedName>
    <definedName name="Узлы" localSheetId="12">#REF!</definedName>
    <definedName name="Узлы" localSheetId="11">#REF!</definedName>
    <definedName name="Узлы" localSheetId="10">#REF!</definedName>
    <definedName name="Узлы" localSheetId="14">#REF!</definedName>
    <definedName name="Узлы" localSheetId="4">#REF!</definedName>
    <definedName name="Узлы" localSheetId="7">#REF!</definedName>
    <definedName name="Узлы" localSheetId="9">#REF!</definedName>
    <definedName name="Узлы">#REF!</definedName>
    <definedName name="УК1" localSheetId="6">#REF!</definedName>
    <definedName name="УК1" localSheetId="8">#REF!</definedName>
    <definedName name="УК1" localSheetId="15">#REF!</definedName>
    <definedName name="УК1" localSheetId="5">#REF!</definedName>
    <definedName name="УК1" localSheetId="13">#REF!</definedName>
    <definedName name="УК1" localSheetId="12">#REF!</definedName>
    <definedName name="УК1" localSheetId="11">#REF!</definedName>
    <definedName name="УК1" localSheetId="10">#REF!</definedName>
    <definedName name="УК1" localSheetId="14">#REF!</definedName>
    <definedName name="УК1" localSheetId="4">#REF!</definedName>
    <definedName name="УК1" localSheetId="7">#REF!</definedName>
    <definedName name="УК1" localSheetId="9">#REF!</definedName>
    <definedName name="УК1">#REF!</definedName>
    <definedName name="Упорядочить_по_областям" localSheetId="6">[140]!Упорядочить_по_областям</definedName>
    <definedName name="Упорядочить_по_областям" localSheetId="5">[140]!Упорядочить_по_областям</definedName>
    <definedName name="Упорядочить_по_областям" localSheetId="4">[140]!Упорядочить_по_областям</definedName>
    <definedName name="Упорядочить_по_областям" localSheetId="7">[140]!Упорядочить_по_областям</definedName>
    <definedName name="Упорядочить_по_областям">[140]!Упорядочить_по_областям</definedName>
    <definedName name="усл" localSheetId="6">[110]Сентябрь!#REF!</definedName>
    <definedName name="усл" localSheetId="8">[110]Сентябрь!#REF!</definedName>
    <definedName name="усл" localSheetId="15">[110]Сентябрь!#REF!</definedName>
    <definedName name="усл" localSheetId="5">[110]Сентябрь!#REF!</definedName>
    <definedName name="усл" localSheetId="13">[110]Сентябрь!#REF!</definedName>
    <definedName name="усл" localSheetId="12">[110]Сентябрь!#REF!</definedName>
    <definedName name="усл" localSheetId="11">[110]Сентябрь!#REF!</definedName>
    <definedName name="усл" localSheetId="10">[110]Сентябрь!#REF!</definedName>
    <definedName name="усл" localSheetId="14">[110]Сентябрь!#REF!</definedName>
    <definedName name="усл" localSheetId="4">[110]Сентябрь!#REF!</definedName>
    <definedName name="усл" localSheetId="7">[110]Сентябрь!#REF!</definedName>
    <definedName name="усл" localSheetId="9">[110]Сентябрь!#REF!</definedName>
    <definedName name="усл">[110]Сентябрь!#REF!</definedName>
    <definedName name="усл2002" localSheetId="6">[110]Январь!#REF!</definedName>
    <definedName name="усл2002" localSheetId="5">[110]Январь!#REF!</definedName>
    <definedName name="усл2002" localSheetId="4">[110]Январь!#REF!</definedName>
    <definedName name="усл2002" localSheetId="7">[110]Январь!#REF!</definedName>
    <definedName name="усл2002">[110]Январь!#REF!</definedName>
    <definedName name="услуги" localSheetId="6">[110]Сентябрь!#REF!</definedName>
    <definedName name="услуги" localSheetId="5">[110]Сентябрь!#REF!</definedName>
    <definedName name="услуги" localSheetId="4">[110]Сентябрь!#REF!</definedName>
    <definedName name="услуги" localSheetId="7">[110]Сентябрь!#REF!</definedName>
    <definedName name="услуги">[110]Сентябрь!#REF!</definedName>
    <definedName name="Ф2">[23]!Ф2</definedName>
    <definedName name="ф77" localSheetId="6">#REF!</definedName>
    <definedName name="ф77" localSheetId="8">#REF!</definedName>
    <definedName name="ф77" localSheetId="15">#REF!</definedName>
    <definedName name="ф77" localSheetId="5">#REF!</definedName>
    <definedName name="ф77" localSheetId="13">#REF!</definedName>
    <definedName name="ф77" localSheetId="12">#REF!</definedName>
    <definedName name="ф77" localSheetId="11">#REF!</definedName>
    <definedName name="ф77" localSheetId="10">#REF!</definedName>
    <definedName name="ф77" localSheetId="14">#REF!</definedName>
    <definedName name="ф77" localSheetId="4">#REF!</definedName>
    <definedName name="ф77" localSheetId="7">#REF!</definedName>
    <definedName name="ф77" localSheetId="9">#REF!</definedName>
    <definedName name="ф77">#REF!</definedName>
    <definedName name="фвы">#N/A</definedName>
    <definedName name="фев02г" localSheetId="6">[111]Ноябрь!#REF!</definedName>
    <definedName name="фев02г" localSheetId="8">[111]Ноябрь!#REF!</definedName>
    <definedName name="фев02г" localSheetId="15">[111]Ноябрь!#REF!</definedName>
    <definedName name="фев02г" localSheetId="5">[111]Ноябрь!#REF!</definedName>
    <definedName name="фев02г" localSheetId="13">[111]Ноябрь!#REF!</definedName>
    <definedName name="фев02г" localSheetId="12">[111]Ноябрь!#REF!</definedName>
    <definedName name="фев02г" localSheetId="11">[111]Ноябрь!#REF!</definedName>
    <definedName name="фев02г" localSheetId="10">[111]Ноябрь!#REF!</definedName>
    <definedName name="фев02г" localSheetId="14">[111]Ноябрь!#REF!</definedName>
    <definedName name="фев02г" localSheetId="4">[111]Ноябрь!#REF!</definedName>
    <definedName name="фев02г" localSheetId="7">[111]Ноябрь!#REF!</definedName>
    <definedName name="фев02г" localSheetId="9">[111]Ноябрь!#REF!</definedName>
    <definedName name="фев02г">[111]Ноябрь!#REF!</definedName>
    <definedName name="февр" localSheetId="6">[110]Июнь!#REF!</definedName>
    <definedName name="февр" localSheetId="5">[110]Июнь!#REF!</definedName>
    <definedName name="февр" localSheetId="4">[110]Июнь!#REF!</definedName>
    <definedName name="февр" localSheetId="7">[110]Июнь!#REF!</definedName>
    <definedName name="февр">[110]Июнь!#REF!</definedName>
    <definedName name="Февраль" localSheetId="6">#REF!</definedName>
    <definedName name="Февраль" localSheetId="8">#REF!</definedName>
    <definedName name="Февраль" localSheetId="15">#REF!</definedName>
    <definedName name="Февраль" localSheetId="5">#REF!</definedName>
    <definedName name="Февраль" localSheetId="13">#REF!</definedName>
    <definedName name="Февраль" localSheetId="12">#REF!</definedName>
    <definedName name="Февраль" localSheetId="11">#REF!</definedName>
    <definedName name="Февраль" localSheetId="10">#REF!</definedName>
    <definedName name="Февраль" localSheetId="14">#REF!</definedName>
    <definedName name="Февраль" localSheetId="4">#REF!</definedName>
    <definedName name="Февраль" localSheetId="7">#REF!</definedName>
    <definedName name="Февраль" localSheetId="9">#REF!</definedName>
    <definedName name="Февраль">#REF!</definedName>
    <definedName name="ФевральКарта" localSheetId="6">#REF!</definedName>
    <definedName name="ФевральКарта" localSheetId="8">#REF!</definedName>
    <definedName name="ФевральКарта" localSheetId="15">#REF!</definedName>
    <definedName name="ФевральКарта" localSheetId="5">#REF!</definedName>
    <definedName name="ФевральКарта" localSheetId="13">#REF!</definedName>
    <definedName name="ФевральКарта" localSheetId="12">#REF!</definedName>
    <definedName name="ФевральКарта" localSheetId="11">#REF!</definedName>
    <definedName name="ФевральКарта" localSheetId="10">#REF!</definedName>
    <definedName name="ФевральКарта" localSheetId="14">#REF!</definedName>
    <definedName name="ФевральКарта" localSheetId="4">#REF!</definedName>
    <definedName name="ФевральКарта" localSheetId="7">#REF!</definedName>
    <definedName name="ФевральКарта" localSheetId="9">#REF!</definedName>
    <definedName name="ФевральКарта">#REF!</definedName>
    <definedName name="ФевральПродажи" localSheetId="6">#REF!</definedName>
    <definedName name="ФевральПродажи" localSheetId="8">#REF!</definedName>
    <definedName name="ФевральПродажи" localSheetId="15">#REF!</definedName>
    <definedName name="ФевральПродажи" localSheetId="5">#REF!</definedName>
    <definedName name="ФевральПродажи" localSheetId="13">#REF!</definedName>
    <definedName name="ФевральПродажи" localSheetId="12">#REF!</definedName>
    <definedName name="ФевральПродажи" localSheetId="11">#REF!</definedName>
    <definedName name="ФевральПродажи" localSheetId="10">#REF!</definedName>
    <definedName name="ФевральПродажи" localSheetId="14">#REF!</definedName>
    <definedName name="ФевральПродажи" localSheetId="4">#REF!</definedName>
    <definedName name="ФевральПродажи" localSheetId="7">#REF!</definedName>
    <definedName name="ФевральПродажи" localSheetId="9">#REF!</definedName>
    <definedName name="ФевральПродажи">#REF!</definedName>
    <definedName name="фис" hidden="1">'[4]Prelim Cost'!$B$31:$L$31</definedName>
    <definedName name="Флажок16_Щелкнуть" localSheetId="6">Average!Флажок16_Щелкнуть</definedName>
    <definedName name="Флажок16_Щелкнуть" localSheetId="8">Currency!Флажок16_Щелкнуть</definedName>
    <definedName name="Флажок16_Щелкнуть" localSheetId="15">FV!Флажок16_Щелкнуть</definedName>
    <definedName name="Флажок16_Щелкнуть" localSheetId="5">GAP!Флажок16_Щелкнуть</definedName>
    <definedName name="Флажок16_Щелкнуть" localSheetId="13">Lease!Флажок16_Щелкнуть</definedName>
    <definedName name="Флажок16_Щелкнуть" localSheetId="12">Maturity!Флажок16_Щелкнуть</definedName>
    <definedName name="Флажок16_Щелкнуть" localSheetId="11">'Maturity for FL'!Флажок16_Щелкнуть</definedName>
    <definedName name="Флажок16_Щелкнуть" localSheetId="10">Maximum!Флажок16_Щелкнуть</definedName>
    <definedName name="Флажок16_Щелкнуть" localSheetId="14">'Related party'!Флажок16_Щелкнуть</definedName>
    <definedName name="Флажок16_Щелкнуть" localSheetId="4">Segment!Флажок16_Щелкнуть</definedName>
    <definedName name="Флажок16_Щелкнуть" localSheetId="7">'Sen Analysis'!Флажок16_Щелкнуть</definedName>
    <definedName name="Флажок16_Щелкнуть" localSheetId="9">VaR!Флажок16_Щелкнуть</definedName>
    <definedName name="Флажок16_Щелкнуть">[0]!Флажок16_Щелкнуть</definedName>
    <definedName name="форма">[123]Форма2!$C$51:$C$58,[123]Форма2!$E$51:$F$58,[123]Форма2!$C$60:$C$62,[123]Форма2!$E$60:$F$62,[123]Форма2!$C$64:$C$66,[123]Форма2!$E$64:$F$66,[123]Форма2!$C$51</definedName>
    <definedName name="фффффф">[23]!фффффф</definedName>
    <definedName name="хд">[23]!хд</definedName>
    <definedName name="Цена_03" localSheetId="6">[141]LME_prices!#REF!</definedName>
    <definedName name="Цена_03" localSheetId="8">[141]LME_prices!#REF!</definedName>
    <definedName name="Цена_03" localSheetId="15">[141]LME_prices!#REF!</definedName>
    <definedName name="Цена_03" localSheetId="5">[141]LME_prices!#REF!</definedName>
    <definedName name="Цена_03" localSheetId="13">[141]LME_prices!#REF!</definedName>
    <definedName name="Цена_03" localSheetId="12">[141]LME_prices!#REF!</definedName>
    <definedName name="Цена_03" localSheetId="11">[141]LME_prices!#REF!</definedName>
    <definedName name="Цена_03" localSheetId="10">[141]LME_prices!#REF!</definedName>
    <definedName name="Цена_03" localSheetId="14">[141]LME_prices!#REF!</definedName>
    <definedName name="Цена_03" localSheetId="4">[141]LME_prices!#REF!</definedName>
    <definedName name="Цена_03" localSheetId="7">[141]LME_prices!#REF!</definedName>
    <definedName name="Цена_03" localSheetId="9">[141]LME_prices!#REF!</definedName>
    <definedName name="Цена_03">[141]LME_prices!#REF!</definedName>
    <definedName name="Цена_33" localSheetId="6">[141]LME_prices!#REF!</definedName>
    <definedName name="Цена_33" localSheetId="5">[141]LME_prices!#REF!</definedName>
    <definedName name="Цена_33" localSheetId="4">[141]LME_prices!#REF!</definedName>
    <definedName name="Цена_33" localSheetId="7">[141]LME_prices!#REF!</definedName>
    <definedName name="Цена_33">[141]LME_prices!#REF!</definedName>
    <definedName name="Цена_34" localSheetId="6">[141]LME_prices!#REF!</definedName>
    <definedName name="Цена_34" localSheetId="5">[141]LME_prices!#REF!</definedName>
    <definedName name="Цена_34" localSheetId="4">[141]LME_prices!#REF!</definedName>
    <definedName name="Цена_34" localSheetId="7">[141]LME_prices!#REF!</definedName>
    <definedName name="Цена_34">[141]LME_prices!#REF!</definedName>
    <definedName name="Цена_35" localSheetId="6">[141]LME_prices!#REF!</definedName>
    <definedName name="Цена_35" localSheetId="5">[141]LME_prices!#REF!</definedName>
    <definedName name="Цена_35" localSheetId="4">[141]LME_prices!#REF!</definedName>
    <definedName name="Цена_35" localSheetId="7">[141]LME_prices!#REF!</definedName>
    <definedName name="Цена_35">[141]LME_prices!#REF!</definedName>
    <definedName name="Цена_4" localSheetId="6">#REF!</definedName>
    <definedName name="Цена_4" localSheetId="8">#REF!</definedName>
    <definedName name="Цена_4" localSheetId="15">#REF!</definedName>
    <definedName name="Цена_4" localSheetId="5">#REF!</definedName>
    <definedName name="Цена_4" localSheetId="13">#REF!</definedName>
    <definedName name="Цена_4" localSheetId="12">#REF!</definedName>
    <definedName name="Цена_4" localSheetId="11">#REF!</definedName>
    <definedName name="Цена_4" localSheetId="10">#REF!</definedName>
    <definedName name="Цена_4" localSheetId="14">#REF!</definedName>
    <definedName name="Цена_4" localSheetId="4">#REF!</definedName>
    <definedName name="Цена_4" localSheetId="7">#REF!</definedName>
    <definedName name="Цена_4" localSheetId="9">#REF!</definedName>
    <definedName name="Цена_4">#REF!</definedName>
    <definedName name="Цена_5" localSheetId="6">#REF!</definedName>
    <definedName name="Цена_5" localSheetId="8">#REF!</definedName>
    <definedName name="Цена_5" localSheetId="15">#REF!</definedName>
    <definedName name="Цена_5" localSheetId="5">#REF!</definedName>
    <definedName name="Цена_5" localSheetId="13">#REF!</definedName>
    <definedName name="Цена_5" localSheetId="12">#REF!</definedName>
    <definedName name="Цена_5" localSheetId="11">#REF!</definedName>
    <definedName name="Цена_5" localSheetId="10">#REF!</definedName>
    <definedName name="Цена_5" localSheetId="14">#REF!</definedName>
    <definedName name="Цена_5" localSheetId="4">#REF!</definedName>
    <definedName name="Цена_5" localSheetId="7">#REF!</definedName>
    <definedName name="Цена_5" localSheetId="9">#REF!</definedName>
    <definedName name="Цена_5">#REF!</definedName>
    <definedName name="Цена_55">[141]LME_prices!$F$177</definedName>
    <definedName name="Цена_97" localSheetId="6">#REF!</definedName>
    <definedName name="Цена_97" localSheetId="8">#REF!</definedName>
    <definedName name="Цена_97" localSheetId="15">#REF!</definedName>
    <definedName name="Цена_97" localSheetId="5">#REF!</definedName>
    <definedName name="Цена_97" localSheetId="13">#REF!</definedName>
    <definedName name="Цена_97" localSheetId="12">#REF!</definedName>
    <definedName name="Цена_97" localSheetId="11">#REF!</definedName>
    <definedName name="Цена_97" localSheetId="10">#REF!</definedName>
    <definedName name="Цена_97" localSheetId="14">#REF!</definedName>
    <definedName name="Цена_97" localSheetId="4">#REF!</definedName>
    <definedName name="Цена_97" localSheetId="7">#REF!</definedName>
    <definedName name="Цена_97" localSheetId="9">#REF!</definedName>
    <definedName name="Цена_97">#REF!</definedName>
    <definedName name="Цена_бобов" localSheetId="6">[128]Дох!#REF!</definedName>
    <definedName name="Цена_бобов" localSheetId="8">[128]Дох!#REF!</definedName>
    <definedName name="Цена_бобов" localSheetId="15">[128]Дох!#REF!</definedName>
    <definedName name="Цена_бобов" localSheetId="5">[128]Дох!#REF!</definedName>
    <definedName name="Цена_бобов" localSheetId="13">[128]Дох!#REF!</definedName>
    <definedName name="Цена_бобов" localSheetId="12">[128]Дох!#REF!</definedName>
    <definedName name="Цена_бобов" localSheetId="11">[128]Дох!#REF!</definedName>
    <definedName name="Цена_бобов" localSheetId="10">[128]Дох!#REF!</definedName>
    <definedName name="Цена_бобов" localSheetId="14">[128]Дох!#REF!</definedName>
    <definedName name="Цена_бобов" localSheetId="4">[128]Дох!#REF!</definedName>
    <definedName name="Цена_бобов" localSheetId="7">[128]Дох!#REF!</definedName>
    <definedName name="Цена_бобов" localSheetId="9">[128]Дох!#REF!</definedName>
    <definedName name="Цена_бобов">[128]Дох!#REF!</definedName>
    <definedName name="Цена_переработки" localSheetId="6">#REF!</definedName>
    <definedName name="Цена_переработки" localSheetId="8">#REF!</definedName>
    <definedName name="Цена_переработки" localSheetId="15">#REF!</definedName>
    <definedName name="Цена_переработки" localSheetId="5">#REF!</definedName>
    <definedName name="Цена_переработки" localSheetId="13">#REF!</definedName>
    <definedName name="Цена_переработки" localSheetId="12">#REF!</definedName>
    <definedName name="Цена_переработки" localSheetId="11">#REF!</definedName>
    <definedName name="Цена_переработки" localSheetId="10">#REF!</definedName>
    <definedName name="Цена_переработки" localSheetId="14">#REF!</definedName>
    <definedName name="Цена_переработки" localSheetId="4">#REF!</definedName>
    <definedName name="Цена_переработки" localSheetId="7">#REF!</definedName>
    <definedName name="Цена_переработки" localSheetId="9">#REF!</definedName>
    <definedName name="Цена_переработки">#REF!</definedName>
    <definedName name="Цена_реал" localSheetId="6">#REF!</definedName>
    <definedName name="Цена_реал" localSheetId="8">#REF!</definedName>
    <definedName name="Цена_реал" localSheetId="15">#REF!</definedName>
    <definedName name="Цена_реал" localSheetId="5">#REF!</definedName>
    <definedName name="Цена_реал" localSheetId="13">#REF!</definedName>
    <definedName name="Цена_реал" localSheetId="12">#REF!</definedName>
    <definedName name="Цена_реал" localSheetId="11">#REF!</definedName>
    <definedName name="Цена_реал" localSheetId="10">#REF!</definedName>
    <definedName name="Цена_реал" localSheetId="14">#REF!</definedName>
    <definedName name="Цена_реал" localSheetId="4">#REF!</definedName>
    <definedName name="Цена_реал" localSheetId="7">#REF!</definedName>
    <definedName name="Цена_реал" localSheetId="9">#REF!</definedName>
    <definedName name="Цена_реал">#REF!</definedName>
    <definedName name="ЦенаFCA_53" localSheetId="6">[141]LME_prices!#REF!</definedName>
    <definedName name="ЦенаFCA_53" localSheetId="8">[141]LME_prices!#REF!</definedName>
    <definedName name="ЦенаFCA_53" localSheetId="15">[141]LME_prices!#REF!</definedName>
    <definedName name="ЦенаFCA_53" localSheetId="5">[141]LME_prices!#REF!</definedName>
    <definedName name="ЦенаFCA_53" localSheetId="13">[141]LME_prices!#REF!</definedName>
    <definedName name="ЦенаFCA_53" localSheetId="12">[141]LME_prices!#REF!</definedName>
    <definedName name="ЦенаFCA_53" localSheetId="11">[141]LME_prices!#REF!</definedName>
    <definedName name="ЦенаFCA_53" localSheetId="10">[141]LME_prices!#REF!</definedName>
    <definedName name="ЦенаFCA_53" localSheetId="14">[141]LME_prices!#REF!</definedName>
    <definedName name="ЦенаFCA_53" localSheetId="4">[141]LME_prices!#REF!</definedName>
    <definedName name="ЦенаFCA_53" localSheetId="7">[141]LME_prices!#REF!</definedName>
    <definedName name="ЦенаFCA_53" localSheetId="9">[141]LME_prices!#REF!</definedName>
    <definedName name="ЦенаFCA_53">[141]LME_prices!#REF!</definedName>
    <definedName name="ЦиклНалив" localSheetId="6">#REF!</definedName>
    <definedName name="ЦиклНалив" localSheetId="8">#REF!</definedName>
    <definedName name="ЦиклНалив" localSheetId="15">#REF!</definedName>
    <definedName name="ЦиклНалив" localSheetId="5">#REF!</definedName>
    <definedName name="ЦиклНалив" localSheetId="13">#REF!</definedName>
    <definedName name="ЦиклНалив" localSheetId="12">#REF!</definedName>
    <definedName name="ЦиклНалив" localSheetId="11">#REF!</definedName>
    <definedName name="ЦиклНалив" localSheetId="10">#REF!</definedName>
    <definedName name="ЦиклНалив" localSheetId="14">#REF!</definedName>
    <definedName name="ЦиклНалив" localSheetId="4">#REF!</definedName>
    <definedName name="ЦиклНалив" localSheetId="7">#REF!</definedName>
    <definedName name="ЦиклНалив" localSheetId="9">#REF!</definedName>
    <definedName name="ЦиклНалив">#REF!</definedName>
    <definedName name="электроды_графитовые" localSheetId="6">[117]Исх.данные!#REF!</definedName>
    <definedName name="электроды_графитовые" localSheetId="8">[117]Исх.данные!#REF!</definedName>
    <definedName name="электроды_графитовые" localSheetId="15">[117]Исх.данные!#REF!</definedName>
    <definedName name="электроды_графитовые" localSheetId="5">[117]Исх.данные!#REF!</definedName>
    <definedName name="электроды_графитовые" localSheetId="13">[117]Исх.данные!#REF!</definedName>
    <definedName name="электроды_графитовые" localSheetId="12">[117]Исх.данные!#REF!</definedName>
    <definedName name="электроды_графитовые" localSheetId="11">[117]Исх.данные!#REF!</definedName>
    <definedName name="электроды_графитовые" localSheetId="10">[117]Исх.данные!#REF!</definedName>
    <definedName name="электроды_графитовые" localSheetId="14">[117]Исх.данные!#REF!</definedName>
    <definedName name="электроды_графитовые" localSheetId="4">[117]Исх.данные!#REF!</definedName>
    <definedName name="электроды_графитовые" localSheetId="7">[117]Исх.данные!#REF!</definedName>
    <definedName name="электроды_графитовые" localSheetId="9">[117]Исх.данные!#REF!</definedName>
    <definedName name="электроды_графитовые">[117]Исх.данные!#REF!</definedName>
    <definedName name="электроэнергия" localSheetId="6">[117]Исх.данные!#REF!</definedName>
    <definedName name="электроэнергия" localSheetId="5">[117]Исх.данные!#REF!</definedName>
    <definedName name="электроэнергия" localSheetId="4">[117]Исх.данные!#REF!</definedName>
    <definedName name="электроэнергия" localSheetId="7">[117]Исх.данные!#REF!</definedName>
    <definedName name="электроэнергия">[117]Исх.данные!#REF!</definedName>
    <definedName name="энергозатраты" localSheetId="6">[117]Исх.данные!#REF!</definedName>
    <definedName name="энергозатраты" localSheetId="5">[117]Исх.данные!#REF!</definedName>
    <definedName name="энергозатраты" localSheetId="4">[117]Исх.данные!#REF!</definedName>
    <definedName name="энергозатраты" localSheetId="7">[117]Исх.данные!#REF!</definedName>
    <definedName name="энергозатраты">[117]Исх.данные!#REF!</definedName>
    <definedName name="Январь" localSheetId="6">[110]Январь!#REF!</definedName>
    <definedName name="Январь" localSheetId="5">[110]Январь!#REF!</definedName>
    <definedName name="Январь" localSheetId="4">[110]Январь!#REF!</definedName>
    <definedName name="Январь" localSheetId="7">[110]Январь!#REF!</definedName>
    <definedName name="Январь">[110]Январь!#REF!</definedName>
    <definedName name="январь2002" localSheetId="6">[111]Ноябрь!#REF!</definedName>
    <definedName name="январь2002" localSheetId="5">[111]Ноябрь!#REF!</definedName>
    <definedName name="январь2002" localSheetId="4">[111]Ноябрь!#REF!</definedName>
    <definedName name="январь2002" localSheetId="7">[111]Ноябрь!#REF!</definedName>
    <definedName name="январь2002">[111]Ноябрь!#REF!</definedName>
    <definedName name="ЯнварьАвгуст" localSheetId="6">#REF!</definedName>
    <definedName name="ЯнварьАвгуст" localSheetId="8">#REF!</definedName>
    <definedName name="ЯнварьАвгуст" localSheetId="15">#REF!</definedName>
    <definedName name="ЯнварьАвгуст" localSheetId="5">#REF!</definedName>
    <definedName name="ЯнварьАвгуст" localSheetId="13">#REF!</definedName>
    <definedName name="ЯнварьАвгуст" localSheetId="12">#REF!</definedName>
    <definedName name="ЯнварьАвгуст" localSheetId="11">#REF!</definedName>
    <definedName name="ЯнварьАвгуст" localSheetId="10">#REF!</definedName>
    <definedName name="ЯнварьАвгуст" localSheetId="14">#REF!</definedName>
    <definedName name="ЯнварьАвгуст" localSheetId="4">#REF!</definedName>
    <definedName name="ЯнварьАвгуст" localSheetId="7">#REF!</definedName>
    <definedName name="ЯнварьАвгуст" localSheetId="9">#REF!</definedName>
    <definedName name="ЯнварьАвгуст">#REF!</definedName>
    <definedName name="ЯнварьАпрель" localSheetId="6">#REF!</definedName>
    <definedName name="ЯнварьАпрель" localSheetId="8">#REF!</definedName>
    <definedName name="ЯнварьАпрель" localSheetId="15">#REF!</definedName>
    <definedName name="ЯнварьАпрель" localSheetId="5">#REF!</definedName>
    <definedName name="ЯнварьАпрель" localSheetId="13">#REF!</definedName>
    <definedName name="ЯнварьАпрель" localSheetId="12">#REF!</definedName>
    <definedName name="ЯнварьАпрель" localSheetId="11">#REF!</definedName>
    <definedName name="ЯнварьАпрель" localSheetId="10">#REF!</definedName>
    <definedName name="ЯнварьАпрель" localSheetId="14">#REF!</definedName>
    <definedName name="ЯнварьАпрель" localSheetId="4">#REF!</definedName>
    <definedName name="ЯнварьАпрель" localSheetId="7">#REF!</definedName>
    <definedName name="ЯнварьАпрель" localSheetId="9">#REF!</definedName>
    <definedName name="ЯнварьАпрель">#REF!</definedName>
    <definedName name="ЯнварьДекабрь" localSheetId="6">#REF!</definedName>
    <definedName name="ЯнварьДекабрь" localSheetId="8">#REF!</definedName>
    <definedName name="ЯнварьДекабрь" localSheetId="15">#REF!</definedName>
    <definedName name="ЯнварьДекабрь" localSheetId="5">#REF!</definedName>
    <definedName name="ЯнварьДекабрь" localSheetId="13">#REF!</definedName>
    <definedName name="ЯнварьДекабрь" localSheetId="12">#REF!</definedName>
    <definedName name="ЯнварьДекабрь" localSheetId="11">#REF!</definedName>
    <definedName name="ЯнварьДекабрь" localSheetId="10">#REF!</definedName>
    <definedName name="ЯнварьДекабрь" localSheetId="14">#REF!</definedName>
    <definedName name="ЯнварьДекабрь" localSheetId="4">#REF!</definedName>
    <definedName name="ЯнварьДекабрь" localSheetId="7">#REF!</definedName>
    <definedName name="ЯнварьДекабрь" localSheetId="9">#REF!</definedName>
    <definedName name="ЯнварьДекабрь">#REF!</definedName>
    <definedName name="ЯнварьИюль" localSheetId="6">#REF!</definedName>
    <definedName name="ЯнварьИюль" localSheetId="8">#REF!</definedName>
    <definedName name="ЯнварьИюль" localSheetId="15">#REF!</definedName>
    <definedName name="ЯнварьИюль" localSheetId="5">#REF!</definedName>
    <definedName name="ЯнварьИюль" localSheetId="13">#REF!</definedName>
    <definedName name="ЯнварьИюль" localSheetId="12">#REF!</definedName>
    <definedName name="ЯнварьИюль" localSheetId="11">#REF!</definedName>
    <definedName name="ЯнварьИюль" localSheetId="10">#REF!</definedName>
    <definedName name="ЯнварьИюль" localSheetId="14">#REF!</definedName>
    <definedName name="ЯнварьИюль" localSheetId="4">#REF!</definedName>
    <definedName name="ЯнварьИюль" localSheetId="7">#REF!</definedName>
    <definedName name="ЯнварьИюль" localSheetId="9">#REF!</definedName>
    <definedName name="ЯнварьИюль">#REF!</definedName>
    <definedName name="ЯнварьИюнь" localSheetId="6">#REF!</definedName>
    <definedName name="ЯнварьИюнь" localSheetId="8">#REF!</definedName>
    <definedName name="ЯнварьИюнь" localSheetId="15">#REF!</definedName>
    <definedName name="ЯнварьИюнь" localSheetId="5">#REF!</definedName>
    <definedName name="ЯнварьИюнь" localSheetId="13">#REF!</definedName>
    <definedName name="ЯнварьИюнь" localSheetId="12">#REF!</definedName>
    <definedName name="ЯнварьИюнь" localSheetId="11">#REF!</definedName>
    <definedName name="ЯнварьИюнь" localSheetId="10">#REF!</definedName>
    <definedName name="ЯнварьИюнь" localSheetId="14">#REF!</definedName>
    <definedName name="ЯнварьИюнь" localSheetId="4">#REF!</definedName>
    <definedName name="ЯнварьИюнь" localSheetId="7">#REF!</definedName>
    <definedName name="ЯнварьИюнь" localSheetId="9">#REF!</definedName>
    <definedName name="ЯнварьИюнь">#REF!</definedName>
    <definedName name="ЯнварьКарта" localSheetId="6">#REF!</definedName>
    <definedName name="ЯнварьКарта" localSheetId="8">#REF!</definedName>
    <definedName name="ЯнварьКарта" localSheetId="15">#REF!</definedName>
    <definedName name="ЯнварьКарта" localSheetId="5">#REF!</definedName>
    <definedName name="ЯнварьКарта" localSheetId="13">#REF!</definedName>
    <definedName name="ЯнварьКарта" localSheetId="12">#REF!</definedName>
    <definedName name="ЯнварьКарта" localSheetId="11">#REF!</definedName>
    <definedName name="ЯнварьКарта" localSheetId="10">#REF!</definedName>
    <definedName name="ЯнварьКарта" localSheetId="14">#REF!</definedName>
    <definedName name="ЯнварьКарта" localSheetId="4">#REF!</definedName>
    <definedName name="ЯнварьКарта" localSheetId="7">#REF!</definedName>
    <definedName name="ЯнварьКарта" localSheetId="9">#REF!</definedName>
    <definedName name="ЯнварьКарта">#REF!</definedName>
    <definedName name="ЯнварьМай" localSheetId="6">#REF!</definedName>
    <definedName name="ЯнварьМай" localSheetId="8">#REF!</definedName>
    <definedName name="ЯнварьМай" localSheetId="15">#REF!</definedName>
    <definedName name="ЯнварьМай" localSheetId="5">#REF!</definedName>
    <definedName name="ЯнварьМай" localSheetId="13">#REF!</definedName>
    <definedName name="ЯнварьМай" localSheetId="12">#REF!</definedName>
    <definedName name="ЯнварьМай" localSheetId="11">#REF!</definedName>
    <definedName name="ЯнварьМай" localSheetId="10">#REF!</definedName>
    <definedName name="ЯнварьМай" localSheetId="14">#REF!</definedName>
    <definedName name="ЯнварьМай" localSheetId="4">#REF!</definedName>
    <definedName name="ЯнварьМай" localSheetId="7">#REF!</definedName>
    <definedName name="ЯнварьМай" localSheetId="9">#REF!</definedName>
    <definedName name="ЯнварьМай">#REF!</definedName>
    <definedName name="ЯнварьНоябрь" localSheetId="6">#REF!</definedName>
    <definedName name="ЯнварьНоябрь" localSheetId="8">#REF!</definedName>
    <definedName name="ЯнварьНоябрь" localSheetId="15">#REF!</definedName>
    <definedName name="ЯнварьНоябрь" localSheetId="5">#REF!</definedName>
    <definedName name="ЯнварьНоябрь" localSheetId="13">#REF!</definedName>
    <definedName name="ЯнварьНоябрь" localSheetId="12">#REF!</definedName>
    <definedName name="ЯнварьНоябрь" localSheetId="11">#REF!</definedName>
    <definedName name="ЯнварьНоябрь" localSheetId="10">#REF!</definedName>
    <definedName name="ЯнварьНоябрь" localSheetId="14">#REF!</definedName>
    <definedName name="ЯнварьНоябрь" localSheetId="4">#REF!</definedName>
    <definedName name="ЯнварьНоябрь" localSheetId="7">#REF!</definedName>
    <definedName name="ЯнварьНоябрь" localSheetId="9">#REF!</definedName>
    <definedName name="ЯнварьНоябрь">#REF!</definedName>
    <definedName name="ЯнварьОктябрь" localSheetId="6">#REF!</definedName>
    <definedName name="ЯнварьОктябрь" localSheetId="8">#REF!</definedName>
    <definedName name="ЯнварьОктябрь" localSheetId="15">#REF!</definedName>
    <definedName name="ЯнварьОктябрь" localSheetId="5">#REF!</definedName>
    <definedName name="ЯнварьОктябрь" localSheetId="13">#REF!</definedName>
    <definedName name="ЯнварьОктябрь" localSheetId="12">#REF!</definedName>
    <definedName name="ЯнварьОктябрь" localSheetId="11">#REF!</definedName>
    <definedName name="ЯнварьОктябрь" localSheetId="10">#REF!</definedName>
    <definedName name="ЯнварьОктябрь" localSheetId="14">#REF!</definedName>
    <definedName name="ЯнварьОктябрь" localSheetId="4">#REF!</definedName>
    <definedName name="ЯнварьОктябрь" localSheetId="7">#REF!</definedName>
    <definedName name="ЯнварьОктябрь" localSheetId="9">#REF!</definedName>
    <definedName name="ЯнварьОктябрь">#REF!</definedName>
    <definedName name="ЯнварьПродажи" localSheetId="6">#REF!</definedName>
    <definedName name="ЯнварьПродажи" localSheetId="8">#REF!</definedName>
    <definedName name="ЯнварьПродажи" localSheetId="15">#REF!</definedName>
    <definedName name="ЯнварьПродажи" localSheetId="5">#REF!</definedName>
    <definedName name="ЯнварьПродажи" localSheetId="13">#REF!</definedName>
    <definedName name="ЯнварьПродажи" localSheetId="12">#REF!</definedName>
    <definedName name="ЯнварьПродажи" localSheetId="11">#REF!</definedName>
    <definedName name="ЯнварьПродажи" localSheetId="10">#REF!</definedName>
    <definedName name="ЯнварьПродажи" localSheetId="14">#REF!</definedName>
    <definedName name="ЯнварьПродажи" localSheetId="4">#REF!</definedName>
    <definedName name="ЯнварьПродажи" localSheetId="7">#REF!</definedName>
    <definedName name="ЯнварьПродажи" localSheetId="9">#REF!</definedName>
    <definedName name="ЯнварьПродажи">#REF!</definedName>
    <definedName name="ЯнварьСентябрь" localSheetId="6">#REF!</definedName>
    <definedName name="ЯнварьСентябрь" localSheetId="8">#REF!</definedName>
    <definedName name="ЯнварьСентябрь" localSheetId="15">#REF!</definedName>
    <definedName name="ЯнварьСентябрь" localSheetId="5">#REF!</definedName>
    <definedName name="ЯнварьСентябрь" localSheetId="13">#REF!</definedName>
    <definedName name="ЯнварьСентябрь" localSheetId="12">#REF!</definedName>
    <definedName name="ЯнварьСентябрь" localSheetId="11">#REF!</definedName>
    <definedName name="ЯнварьСентябрь" localSheetId="10">#REF!</definedName>
    <definedName name="ЯнварьСентябрь" localSheetId="14">#REF!</definedName>
    <definedName name="ЯнварьСентябрь" localSheetId="4">#REF!</definedName>
    <definedName name="ЯнварьСентябрь" localSheetId="7">#REF!</definedName>
    <definedName name="ЯнварьСентябрь" localSheetId="9">#REF!</definedName>
    <definedName name="ЯнварьСентябрь">#REF!</definedName>
    <definedName name="ЯнварьФевраль" localSheetId="6">#REF!</definedName>
    <definedName name="ЯнварьФевраль" localSheetId="8">#REF!</definedName>
    <definedName name="ЯнварьФевраль" localSheetId="15">#REF!</definedName>
    <definedName name="ЯнварьФевраль" localSheetId="5">#REF!</definedName>
    <definedName name="ЯнварьФевраль" localSheetId="13">#REF!</definedName>
    <definedName name="ЯнварьФевраль" localSheetId="12">#REF!</definedName>
    <definedName name="ЯнварьФевраль" localSheetId="11">#REF!</definedName>
    <definedName name="ЯнварьФевраль" localSheetId="10">#REF!</definedName>
    <definedName name="ЯнварьФевраль" localSheetId="14">#REF!</definedName>
    <definedName name="ЯнварьФевраль" localSheetId="4">#REF!</definedName>
    <definedName name="ЯнварьФевраль" localSheetId="7">#REF!</definedName>
    <definedName name="ЯнварьФевраль" localSheetId="9">#REF!</definedName>
    <definedName name="ЯнварьФевраль">#REF!</definedName>
  </definedNames>
  <calcPr calcId="162913"/>
</workbook>
</file>

<file path=xl/calcChain.xml><?xml version="1.0" encoding="utf-8"?>
<calcChain xmlns="http://schemas.openxmlformats.org/spreadsheetml/2006/main">
  <c r="B28" i="3" l="1"/>
  <c r="B31" i="2" l="1"/>
  <c r="D31" i="2"/>
  <c r="D44" i="3" l="1"/>
  <c r="B44" i="3"/>
  <c r="D38" i="3"/>
  <c r="B38" i="3"/>
  <c r="D26" i="3"/>
  <c r="D28" i="3" s="1"/>
  <c r="B26" i="3"/>
  <c r="D32" i="2"/>
  <c r="B32" i="2"/>
  <c r="D12" i="2"/>
  <c r="B12" i="2"/>
  <c r="D9" i="2"/>
  <c r="B9" i="2"/>
  <c r="D37" i="1"/>
  <c r="B37" i="1"/>
  <c r="D29" i="1"/>
  <c r="B29" i="1"/>
  <c r="D18" i="1"/>
  <c r="B18" i="1"/>
  <c r="D45" i="3" l="1"/>
  <c r="D48" i="3" s="1"/>
  <c r="B45" i="3"/>
  <c r="B48" i="3" s="1"/>
  <c r="B17" i="2"/>
  <c r="B22" i="2" s="1"/>
  <c r="B24" i="2" s="1"/>
  <c r="B33" i="2" s="1"/>
  <c r="D17" i="2"/>
  <c r="D22" i="2" s="1"/>
  <c r="D24" i="2" s="1"/>
  <c r="D33" i="2" s="1"/>
  <c r="B38" i="1"/>
  <c r="D38" i="1"/>
  <c r="O71" i="45"/>
  <c r="O70" i="45"/>
  <c r="O69" i="45"/>
  <c r="O68" i="45"/>
  <c r="O67" i="45"/>
  <c r="O66" i="45"/>
  <c r="O64" i="45"/>
  <c r="O63" i="45"/>
  <c r="O62" i="45"/>
  <c r="O61" i="45"/>
  <c r="O58" i="45"/>
  <c r="O56" i="45"/>
  <c r="O54" i="45"/>
  <c r="O52" i="45"/>
  <c r="O51" i="45"/>
  <c r="M16" i="46" l="1"/>
  <c r="M17" i="46"/>
  <c r="M18" i="46"/>
  <c r="M19" i="46"/>
  <c r="M20" i="46"/>
  <c r="M21" i="46"/>
  <c r="M22" i="46"/>
  <c r="M23" i="46"/>
  <c r="G55" i="46" l="1"/>
  <c r="F5" i="47" l="1"/>
  <c r="F4" i="47"/>
  <c r="D6" i="47"/>
  <c r="C6" i="47"/>
  <c r="H6" i="47"/>
  <c r="H7" i="47" s="1"/>
  <c r="F6" i="47" l="1"/>
  <c r="F7" i="47" s="1"/>
  <c r="Q46" i="37" l="1"/>
  <c r="Q45" i="37"/>
  <c r="Q44" i="37"/>
  <c r="Q43" i="37"/>
  <c r="Q42" i="37"/>
  <c r="Q41" i="37"/>
  <c r="Q40" i="37"/>
  <c r="Q37" i="37"/>
  <c r="Q36" i="37"/>
  <c r="Q35" i="37"/>
  <c r="Q34" i="37"/>
  <c r="Q33" i="37"/>
  <c r="Q32" i="37"/>
  <c r="Q31" i="37"/>
  <c r="M47" i="37"/>
  <c r="M50" i="37" s="1"/>
  <c r="K47" i="37"/>
  <c r="K50" i="37" s="1"/>
  <c r="I47" i="37"/>
  <c r="I50" i="37" s="1"/>
  <c r="G47" i="37"/>
  <c r="G50" i="37" s="1"/>
  <c r="E47" i="37"/>
  <c r="E50" i="37" s="1"/>
  <c r="C47" i="37"/>
  <c r="C50" i="37" s="1"/>
  <c r="O46" i="37"/>
  <c r="R46" i="37" s="1"/>
  <c r="O45" i="37"/>
  <c r="O44" i="37"/>
  <c r="O43" i="37"/>
  <c r="O42" i="37"/>
  <c r="O41" i="37"/>
  <c r="O40" i="37"/>
  <c r="R40" i="37" s="1"/>
  <c r="M38" i="37"/>
  <c r="M49" i="37" s="1"/>
  <c r="K38" i="37"/>
  <c r="K49" i="37" s="1"/>
  <c r="I38" i="37"/>
  <c r="I49" i="37" s="1"/>
  <c r="G38" i="37"/>
  <c r="G49" i="37" s="1"/>
  <c r="E38" i="37"/>
  <c r="E49" i="37" s="1"/>
  <c r="C38" i="37"/>
  <c r="C49" i="37" s="1"/>
  <c r="O37" i="37"/>
  <c r="O36" i="37"/>
  <c r="O35" i="37"/>
  <c r="O34" i="37"/>
  <c r="O33" i="37"/>
  <c r="O32" i="37"/>
  <c r="O31" i="37"/>
  <c r="O38" i="37" s="1"/>
  <c r="R42" i="37" l="1"/>
  <c r="R36" i="37"/>
  <c r="R45" i="37"/>
  <c r="R44" i="37"/>
  <c r="R43" i="37"/>
  <c r="R41" i="37"/>
  <c r="R37" i="37"/>
  <c r="R34" i="37"/>
  <c r="R33" i="37"/>
  <c r="R32" i="37"/>
  <c r="R35" i="37"/>
  <c r="O49" i="37"/>
  <c r="P38" i="37"/>
  <c r="R31" i="37"/>
  <c r="O47" i="37"/>
  <c r="C48" i="37"/>
  <c r="C51" i="37" s="1"/>
  <c r="G48" i="37"/>
  <c r="G51" i="37" s="1"/>
  <c r="K48" i="37"/>
  <c r="K51" i="37" s="1"/>
  <c r="E48" i="37"/>
  <c r="E51" i="37" s="1"/>
  <c r="I48" i="37"/>
  <c r="I51" i="37" s="1"/>
  <c r="M48" i="37"/>
  <c r="M51" i="37" s="1"/>
  <c r="O50" i="37" l="1"/>
  <c r="P47" i="37"/>
  <c r="O48" i="37"/>
  <c r="P48" i="37" l="1"/>
  <c r="O51" i="37"/>
  <c r="Q46" i="46"/>
  <c r="Q45" i="46"/>
  <c r="Q44" i="46"/>
  <c r="Q43" i="46"/>
  <c r="Q42" i="46"/>
  <c r="Q41" i="46"/>
  <c r="Q36" i="46"/>
  <c r="Q33" i="46"/>
  <c r="Q32" i="46"/>
  <c r="Q31" i="46"/>
  <c r="S31" i="46" s="1"/>
  <c r="Q30" i="46"/>
  <c r="S30" i="46" s="1"/>
  <c r="Q29" i="46"/>
  <c r="S29" i="46" s="1"/>
  <c r="E60" i="46"/>
  <c r="E61" i="46" s="1"/>
  <c r="C60" i="46"/>
  <c r="C61" i="46" s="1"/>
  <c r="G59" i="46"/>
  <c r="G57" i="46"/>
  <c r="G56" i="46"/>
  <c r="O48" i="46"/>
  <c r="O50" i="46" s="1"/>
  <c r="K48" i="46"/>
  <c r="K50" i="46" s="1"/>
  <c r="I48" i="46"/>
  <c r="I50" i="46" s="1"/>
  <c r="G48" i="46"/>
  <c r="G50" i="46" s="1"/>
  <c r="E48" i="46"/>
  <c r="E50" i="46" s="1"/>
  <c r="C48" i="46"/>
  <c r="C50" i="46" s="1"/>
  <c r="M47" i="46"/>
  <c r="M46" i="46"/>
  <c r="R46" i="46" s="1"/>
  <c r="M45" i="46"/>
  <c r="M44" i="46"/>
  <c r="R44" i="46" s="1"/>
  <c r="M43" i="46"/>
  <c r="M42" i="46"/>
  <c r="M41" i="46"/>
  <c r="O40" i="46"/>
  <c r="O49" i="46" s="1"/>
  <c r="K40" i="46"/>
  <c r="K49" i="46" s="1"/>
  <c r="I40" i="46"/>
  <c r="I49" i="46" s="1"/>
  <c r="G40" i="46"/>
  <c r="G49" i="46" s="1"/>
  <c r="E40" i="46"/>
  <c r="E49" i="46" s="1"/>
  <c r="C40" i="46"/>
  <c r="C49" i="46" s="1"/>
  <c r="M39" i="46"/>
  <c r="M38" i="46"/>
  <c r="R38" i="46" s="1"/>
  <c r="M37" i="46"/>
  <c r="M35" i="46"/>
  <c r="M34" i="46"/>
  <c r="M32" i="46"/>
  <c r="M31" i="46"/>
  <c r="M30" i="46"/>
  <c r="M29" i="46"/>
  <c r="O24" i="46"/>
  <c r="O26" i="46" s="1"/>
  <c r="K24" i="46"/>
  <c r="K26" i="46" s="1"/>
  <c r="I24" i="46"/>
  <c r="I26" i="46" s="1"/>
  <c r="G24" i="46"/>
  <c r="G26" i="46" s="1"/>
  <c r="E24" i="46"/>
  <c r="E26" i="46" s="1"/>
  <c r="C24" i="46"/>
  <c r="C26" i="46" s="1"/>
  <c r="O15" i="46"/>
  <c r="O25" i="46" s="1"/>
  <c r="K15" i="46"/>
  <c r="K25" i="46" s="1"/>
  <c r="I15" i="46"/>
  <c r="I25" i="46" s="1"/>
  <c r="G15" i="46"/>
  <c r="G25" i="46" s="1"/>
  <c r="E15" i="46"/>
  <c r="E25" i="46" s="1"/>
  <c r="C15" i="46"/>
  <c r="C25" i="46" s="1"/>
  <c r="M14" i="46"/>
  <c r="M13" i="46"/>
  <c r="R13" i="46" s="1"/>
  <c r="M11" i="46"/>
  <c r="M10" i="46"/>
  <c r="M9" i="46"/>
  <c r="M7" i="46"/>
  <c r="M6" i="46"/>
  <c r="M5" i="46"/>
  <c r="M4" i="46"/>
  <c r="R29" i="46" l="1"/>
  <c r="R42" i="46"/>
  <c r="R32" i="46"/>
  <c r="R31" i="46"/>
  <c r="R41" i="46"/>
  <c r="R43" i="46"/>
  <c r="R45" i="46"/>
  <c r="R33" i="46"/>
  <c r="G60" i="46"/>
  <c r="G61" i="46" s="1"/>
  <c r="R36" i="46"/>
  <c r="R30" i="46"/>
  <c r="S41" i="46"/>
  <c r="M48" i="46"/>
  <c r="P48" i="46" s="1"/>
  <c r="M15" i="46"/>
  <c r="M25" i="46" s="1"/>
  <c r="M24" i="46"/>
  <c r="M40" i="46"/>
  <c r="S51" i="44"/>
  <c r="S50" i="44"/>
  <c r="S49" i="44"/>
  <c r="S48" i="44"/>
  <c r="S47" i="44"/>
  <c r="S46" i="44"/>
  <c r="S45" i="44"/>
  <c r="S44" i="44"/>
  <c r="S41" i="44"/>
  <c r="S40" i="44"/>
  <c r="S39" i="44"/>
  <c r="S38" i="44"/>
  <c r="S37" i="44"/>
  <c r="S36" i="44"/>
  <c r="S35" i="44"/>
  <c r="S33" i="44"/>
  <c r="O52" i="44"/>
  <c r="O55" i="44" s="1"/>
  <c r="M52" i="44"/>
  <c r="M55" i="44" s="1"/>
  <c r="K52" i="44"/>
  <c r="K55" i="44" s="1"/>
  <c r="I52" i="44"/>
  <c r="I55" i="44" s="1"/>
  <c r="G52" i="44"/>
  <c r="G55" i="44" s="1"/>
  <c r="E52" i="44"/>
  <c r="E55" i="44" s="1"/>
  <c r="C52" i="44"/>
  <c r="C55" i="44" s="1"/>
  <c r="Q51" i="44"/>
  <c r="Q50" i="44"/>
  <c r="Q49" i="44"/>
  <c r="Q48" i="44"/>
  <c r="Q47" i="44"/>
  <c r="Q46" i="44"/>
  <c r="Q45" i="44"/>
  <c r="Q44" i="44"/>
  <c r="O42" i="44"/>
  <c r="O54" i="44" s="1"/>
  <c r="M42" i="44"/>
  <c r="K42" i="44"/>
  <c r="K54" i="44" s="1"/>
  <c r="I42" i="44"/>
  <c r="G42" i="44"/>
  <c r="G54" i="44" s="1"/>
  <c r="E42" i="44"/>
  <c r="C42" i="44"/>
  <c r="C54" i="44" s="1"/>
  <c r="Q41" i="44"/>
  <c r="Q40" i="44"/>
  <c r="Q39" i="44"/>
  <c r="Q38" i="44"/>
  <c r="Q37" i="44"/>
  <c r="Q36" i="44"/>
  <c r="Q35" i="44"/>
  <c r="Q34" i="44"/>
  <c r="Q33" i="44"/>
  <c r="T45" i="44" l="1"/>
  <c r="T49" i="44"/>
  <c r="T47" i="44"/>
  <c r="T51" i="44"/>
  <c r="T37" i="44"/>
  <c r="T36" i="44"/>
  <c r="T38" i="44"/>
  <c r="M50" i="46"/>
  <c r="T35" i="44"/>
  <c r="T41" i="44"/>
  <c r="T40" i="44"/>
  <c r="T39" i="44"/>
  <c r="T33" i="44"/>
  <c r="P15" i="46"/>
  <c r="M53" i="44"/>
  <c r="M56" i="44" s="1"/>
  <c r="Q52" i="44"/>
  <c r="R52" i="44" s="1"/>
  <c r="T46" i="44"/>
  <c r="T48" i="44"/>
  <c r="T50" i="44"/>
  <c r="E53" i="44"/>
  <c r="E56" i="44" s="1"/>
  <c r="I53" i="44"/>
  <c r="I56" i="44" s="1"/>
  <c r="M49" i="46"/>
  <c r="P40" i="46"/>
  <c r="M26" i="46"/>
  <c r="P24" i="46"/>
  <c r="Q42" i="44"/>
  <c r="T44" i="44"/>
  <c r="C53" i="44"/>
  <c r="C56" i="44" s="1"/>
  <c r="G53" i="44"/>
  <c r="G56" i="44" s="1"/>
  <c r="K53" i="44"/>
  <c r="K56" i="44" s="1"/>
  <c r="O53" i="44"/>
  <c r="O56" i="44" s="1"/>
  <c r="E54" i="44"/>
  <c r="I54" i="44"/>
  <c r="M54" i="44"/>
  <c r="Q55" i="44" l="1"/>
  <c r="Q53" i="44"/>
  <c r="R42" i="44"/>
  <c r="Q54" i="44"/>
  <c r="M60" i="36"/>
  <c r="Q56" i="44" l="1"/>
  <c r="R53" i="44"/>
  <c r="Q10" i="46" l="1"/>
  <c r="R10" i="46" s="1"/>
  <c r="Q35" i="46"/>
  <c r="R35" i="46" s="1"/>
  <c r="Q9" i="46"/>
  <c r="R9" i="46" s="1"/>
  <c r="Q34" i="46"/>
  <c r="R34" i="46" s="1"/>
  <c r="B6" i="45" l="1"/>
  <c r="B70" i="45" l="1"/>
  <c r="O48" i="45"/>
  <c r="P48" i="45" s="1"/>
  <c r="O39" i="45"/>
  <c r="P39" i="45" s="1"/>
  <c r="O37" i="45"/>
  <c r="P37" i="45" s="1"/>
  <c r="E11" i="36" l="1"/>
  <c r="I11" i="36" s="1"/>
  <c r="C11" i="36"/>
  <c r="G11" i="36" s="1"/>
  <c r="P45" i="45" l="1"/>
  <c r="P38" i="45"/>
  <c r="P71" i="45"/>
  <c r="P70" i="45"/>
  <c r="P69" i="45"/>
  <c r="P68" i="45"/>
  <c r="P67" i="45"/>
  <c r="P66" i="45"/>
  <c r="P64" i="45"/>
  <c r="P63" i="45"/>
  <c r="P62" i="45"/>
  <c r="P61" i="45"/>
  <c r="O59" i="45"/>
  <c r="P59" i="45" s="1"/>
  <c r="P58" i="45"/>
  <c r="P56" i="45"/>
  <c r="P54" i="45"/>
  <c r="P52" i="45"/>
  <c r="P51" i="45"/>
  <c r="O50" i="45"/>
  <c r="P50" i="45" s="1"/>
  <c r="O47" i="45"/>
  <c r="P47" i="45" s="1"/>
  <c r="O46" i="45"/>
  <c r="P46" i="45" s="1"/>
  <c r="O40" i="45"/>
  <c r="P40" i="45" s="1"/>
  <c r="O36" i="45"/>
  <c r="P36" i="45" s="1"/>
  <c r="O35" i="45"/>
  <c r="P35" i="45" s="1"/>
  <c r="O34" i="45"/>
  <c r="P34" i="45" s="1"/>
  <c r="O32" i="45"/>
  <c r="P32" i="45" s="1"/>
  <c r="O30" i="45"/>
  <c r="P30" i="45" s="1"/>
  <c r="O28" i="45"/>
  <c r="P28" i="45" s="1"/>
  <c r="O27" i="45"/>
  <c r="P27" i="45" s="1"/>
  <c r="E7" i="45" l="1"/>
  <c r="E8" i="45" s="1"/>
  <c r="C7" i="45"/>
  <c r="C8" i="45" s="1"/>
  <c r="A1" i="46"/>
  <c r="Q17" i="44" l="1"/>
  <c r="K16" i="40" l="1"/>
  <c r="C20" i="40"/>
  <c r="C25" i="40" s="1"/>
  <c r="E20" i="40"/>
  <c r="E25" i="40" s="1"/>
  <c r="G20" i="40"/>
  <c r="G25" i="40" s="1"/>
  <c r="I20" i="40"/>
  <c r="I25" i="40" s="1"/>
  <c r="K14" i="40"/>
  <c r="B33" i="40" l="1"/>
  <c r="B32" i="40"/>
  <c r="E11" i="40"/>
  <c r="E24" i="40" s="1"/>
  <c r="G11" i="40"/>
  <c r="G24" i="40" s="1"/>
  <c r="E21" i="40" l="1"/>
  <c r="E26" i="40" s="1"/>
  <c r="G21" i="40"/>
  <c r="G26" i="40" s="1"/>
  <c r="E23" i="40" l="1"/>
  <c r="E27" i="40" s="1"/>
  <c r="G23" i="40"/>
  <c r="G27" i="40" s="1"/>
  <c r="O21" i="37" l="1"/>
  <c r="O20" i="37"/>
  <c r="O19" i="37"/>
  <c r="O18" i="37"/>
  <c r="O17" i="37"/>
  <c r="O16" i="37"/>
  <c r="O15" i="37"/>
  <c r="O12" i="37"/>
  <c r="O11" i="37"/>
  <c r="O10" i="37"/>
  <c r="O9" i="37"/>
  <c r="O8" i="37"/>
  <c r="O7" i="37"/>
  <c r="O6" i="37"/>
  <c r="M22" i="37"/>
  <c r="M25" i="37" s="1"/>
  <c r="M13" i="37"/>
  <c r="M23" i="37" s="1"/>
  <c r="M26" i="37" s="1"/>
  <c r="M28" i="37" l="1"/>
  <c r="M3" i="37"/>
  <c r="M24" i="37"/>
  <c r="O85" i="36" l="1"/>
  <c r="O84" i="36"/>
  <c r="O80" i="36"/>
  <c r="O79" i="36"/>
  <c r="O78" i="36"/>
  <c r="O77" i="36"/>
  <c r="O76" i="36"/>
  <c r="O75" i="36"/>
  <c r="O74" i="36"/>
  <c r="M73" i="36"/>
  <c r="M81" i="36" s="1"/>
  <c r="M87" i="36" s="1"/>
  <c r="K73" i="36"/>
  <c r="K86" i="36" s="1"/>
  <c r="I73" i="36"/>
  <c r="I81" i="36" s="1"/>
  <c r="I87" i="36" s="1"/>
  <c r="G73" i="36"/>
  <c r="G86" i="36" s="1"/>
  <c r="E73" i="36"/>
  <c r="E81" i="36" s="1"/>
  <c r="E87" i="36" s="1"/>
  <c r="C73" i="36"/>
  <c r="C86" i="36" s="1"/>
  <c r="O72" i="36"/>
  <c r="O71" i="36"/>
  <c r="O70" i="36"/>
  <c r="O69" i="36"/>
  <c r="O68" i="36"/>
  <c r="C81" i="36" l="1"/>
  <c r="C87" i="36" s="1"/>
  <c r="G81" i="36"/>
  <c r="G87" i="36" s="1"/>
  <c r="K81" i="36"/>
  <c r="K87" i="36" s="1"/>
  <c r="E86" i="36"/>
  <c r="I86" i="36"/>
  <c r="M86" i="36"/>
  <c r="O73" i="36"/>
  <c r="O81" i="36" l="1"/>
  <c r="P73" i="36"/>
  <c r="O86" i="36"/>
  <c r="P81" i="36" l="1"/>
  <c r="O87" i="36"/>
  <c r="Q14" i="46" l="1"/>
  <c r="S14" i="46" l="1"/>
  <c r="R14" i="46"/>
  <c r="Q39" i="46" l="1"/>
  <c r="S39" i="46" l="1"/>
  <c r="R39" i="46"/>
  <c r="Q6" i="44"/>
  <c r="O24" i="44"/>
  <c r="O27" i="44" s="1"/>
  <c r="M24" i="44"/>
  <c r="M27" i="44" s="1"/>
  <c r="K24" i="44"/>
  <c r="K27" i="44" s="1"/>
  <c r="I24" i="44"/>
  <c r="I27" i="44" s="1"/>
  <c r="G24" i="44"/>
  <c r="G27" i="44" s="1"/>
  <c r="E24" i="44"/>
  <c r="E27" i="44" s="1"/>
  <c r="C24" i="44"/>
  <c r="C27" i="44" s="1"/>
  <c r="Q23" i="44"/>
  <c r="Q22" i="44"/>
  <c r="Q21" i="44"/>
  <c r="Q20" i="44"/>
  <c r="Q19" i="44"/>
  <c r="Q18" i="44"/>
  <c r="Q16" i="44"/>
  <c r="O14" i="44"/>
  <c r="O26" i="44" s="1"/>
  <c r="M14" i="44"/>
  <c r="K14" i="44"/>
  <c r="K26" i="44" s="1"/>
  <c r="I14" i="44"/>
  <c r="G14" i="44"/>
  <c r="G26" i="44" s="1"/>
  <c r="E14" i="44"/>
  <c r="C14" i="44"/>
  <c r="C26" i="44" s="1"/>
  <c r="Q13" i="44"/>
  <c r="Q12" i="44"/>
  <c r="Q11" i="44"/>
  <c r="Q10" i="44"/>
  <c r="Q9" i="44"/>
  <c r="Q8" i="44"/>
  <c r="Q7" i="44"/>
  <c r="Q5" i="44"/>
  <c r="M15" i="43"/>
  <c r="O15" i="43"/>
  <c r="O17" i="43" s="1"/>
  <c r="K15" i="43"/>
  <c r="K17" i="43" s="1"/>
  <c r="I15" i="43"/>
  <c r="I17" i="43" s="1"/>
  <c r="G15" i="43"/>
  <c r="G17" i="43" s="1"/>
  <c r="E15" i="43"/>
  <c r="E17" i="43" s="1"/>
  <c r="C15" i="43"/>
  <c r="C17" i="43" s="1"/>
  <c r="R12" i="43"/>
  <c r="H11" i="42"/>
  <c r="I11" i="42" s="1"/>
  <c r="H10" i="42"/>
  <c r="I10" i="42" s="1"/>
  <c r="H9" i="42"/>
  <c r="I9" i="42" s="1"/>
  <c r="H8" i="42"/>
  <c r="I8" i="42" s="1"/>
  <c r="C13" i="42"/>
  <c r="K22" i="40"/>
  <c r="K19" i="40"/>
  <c r="K18" i="40"/>
  <c r="K17" i="40"/>
  <c r="K15" i="40"/>
  <c r="I11" i="40"/>
  <c r="I21" i="40" s="1"/>
  <c r="I26" i="40" s="1"/>
  <c r="C11" i="40"/>
  <c r="C24" i="40" s="1"/>
  <c r="K10" i="40"/>
  <c r="K9" i="40"/>
  <c r="K8" i="40"/>
  <c r="K7" i="40"/>
  <c r="K6" i="40"/>
  <c r="K5" i="40"/>
  <c r="I25" i="44" l="1"/>
  <c r="I28" i="44" s="1"/>
  <c r="E25" i="44"/>
  <c r="E28" i="44" s="1"/>
  <c r="M25" i="44"/>
  <c r="M28" i="44" s="1"/>
  <c r="K20" i="40"/>
  <c r="K25" i="40" s="1"/>
  <c r="K11" i="40"/>
  <c r="K24" i="40" s="1"/>
  <c r="Q24" i="44"/>
  <c r="Q27" i="44" s="1"/>
  <c r="Q14" i="44"/>
  <c r="C25" i="44"/>
  <c r="C28" i="44" s="1"/>
  <c r="G25" i="44"/>
  <c r="G28" i="44" s="1"/>
  <c r="K25" i="44"/>
  <c r="K28" i="44" s="1"/>
  <c r="O25" i="44"/>
  <c r="O28" i="44" s="1"/>
  <c r="E26" i="44"/>
  <c r="I26" i="44"/>
  <c r="M26" i="44"/>
  <c r="P14" i="43"/>
  <c r="M17" i="43"/>
  <c r="P15" i="43"/>
  <c r="C14" i="42"/>
  <c r="I23" i="40"/>
  <c r="I27" i="40" s="1"/>
  <c r="M20" i="40"/>
  <c r="C21" i="40"/>
  <c r="C26" i="40" s="1"/>
  <c r="I24" i="40"/>
  <c r="C13" i="37"/>
  <c r="C24" i="37" s="1"/>
  <c r="E13" i="37"/>
  <c r="G13" i="37"/>
  <c r="G24" i="37" s="1"/>
  <c r="I13" i="37"/>
  <c r="I24" i="37" s="1"/>
  <c r="K13" i="37"/>
  <c r="K24" i="37" s="1"/>
  <c r="C22" i="37"/>
  <c r="C25" i="37" s="1"/>
  <c r="E22" i="37"/>
  <c r="E25" i="37" s="1"/>
  <c r="G22" i="37"/>
  <c r="G25" i="37" s="1"/>
  <c r="I22" i="37"/>
  <c r="I25" i="37" s="1"/>
  <c r="K22" i="37"/>
  <c r="K25" i="37" s="1"/>
  <c r="E102" i="36"/>
  <c r="B100" i="36"/>
  <c r="E101" i="36"/>
  <c r="E95" i="36"/>
  <c r="O61" i="36"/>
  <c r="O60" i="36"/>
  <c r="O56" i="36"/>
  <c r="O55" i="36"/>
  <c r="O54" i="36"/>
  <c r="O53" i="36"/>
  <c r="O52" i="36"/>
  <c r="O51" i="36"/>
  <c r="O50" i="36"/>
  <c r="M49" i="36"/>
  <c r="M62" i="36" s="1"/>
  <c r="K49" i="36"/>
  <c r="K57" i="36" s="1"/>
  <c r="K63" i="36" s="1"/>
  <c r="I49" i="36"/>
  <c r="I62" i="36" s="1"/>
  <c r="G49" i="36"/>
  <c r="G57" i="36" s="1"/>
  <c r="G63" i="36" s="1"/>
  <c r="E49" i="36"/>
  <c r="E62" i="36" s="1"/>
  <c r="C49" i="36"/>
  <c r="C57" i="36" s="1"/>
  <c r="C63" i="36" s="1"/>
  <c r="O48" i="36"/>
  <c r="O47" i="36"/>
  <c r="O46" i="36"/>
  <c r="O45" i="36"/>
  <c r="O44" i="36"/>
  <c r="E20" i="36"/>
  <c r="C20" i="36"/>
  <c r="M11" i="40" l="1"/>
  <c r="E33" i="36"/>
  <c r="I33" i="36" s="1"/>
  <c r="C27" i="36"/>
  <c r="G27" i="36" s="1"/>
  <c r="C33" i="36"/>
  <c r="G33" i="36" s="1"/>
  <c r="K23" i="37"/>
  <c r="K26" i="37" s="1"/>
  <c r="C23" i="37"/>
  <c r="C26" i="37" s="1"/>
  <c r="K21" i="40"/>
  <c r="K26" i="40" s="1"/>
  <c r="R24" i="44"/>
  <c r="Q25" i="44"/>
  <c r="R14" i="44"/>
  <c r="Q26" i="44"/>
  <c r="E13" i="42"/>
  <c r="E14" i="42" s="1"/>
  <c r="C23" i="40"/>
  <c r="C27" i="40" s="1"/>
  <c r="E23" i="37"/>
  <c r="E26" i="37" s="1"/>
  <c r="O13" i="37"/>
  <c r="P13" i="37" s="1"/>
  <c r="G23" i="37"/>
  <c r="G26" i="37" s="1"/>
  <c r="E24" i="37"/>
  <c r="I23" i="37"/>
  <c r="I26" i="37" s="1"/>
  <c r="O22" i="37"/>
  <c r="P22" i="37" s="1"/>
  <c r="E103" i="36"/>
  <c r="B31" i="36"/>
  <c r="B25" i="36"/>
  <c r="B94" i="36"/>
  <c r="O49" i="36"/>
  <c r="C95" i="36" s="1"/>
  <c r="G20" i="36"/>
  <c r="E57" i="36"/>
  <c r="E63" i="36" s="1"/>
  <c r="I57" i="36"/>
  <c r="I63" i="36" s="1"/>
  <c r="M57" i="36"/>
  <c r="M63" i="36" s="1"/>
  <c r="C62" i="36"/>
  <c r="G62" i="36"/>
  <c r="K62" i="36"/>
  <c r="I95" i="36"/>
  <c r="I101" i="36"/>
  <c r="I20" i="36"/>
  <c r="E39" i="36" l="1"/>
  <c r="E27" i="36"/>
  <c r="I27" i="36" s="1"/>
  <c r="E38" i="36"/>
  <c r="C38" i="36"/>
  <c r="C39" i="36"/>
  <c r="M21" i="40"/>
  <c r="K23" i="40"/>
  <c r="K27" i="40" s="1"/>
  <c r="Q28" i="44"/>
  <c r="R25" i="44"/>
  <c r="O23" i="37"/>
  <c r="P23" i="37" s="1"/>
  <c r="O24" i="37"/>
  <c r="O25" i="37"/>
  <c r="O62" i="36"/>
  <c r="O57" i="36"/>
  <c r="O63" i="36" s="1"/>
  <c r="P49" i="36"/>
  <c r="C106" i="36"/>
  <c r="C107" i="36" l="1"/>
  <c r="M23" i="40"/>
  <c r="O26" i="37"/>
  <c r="P57" i="36"/>
  <c r="G95" i="36"/>
  <c r="Q47" i="46" l="1"/>
  <c r="C101" i="36"/>
  <c r="G101" i="36" s="1"/>
  <c r="S47" i="46" l="1"/>
  <c r="R47" i="46"/>
  <c r="H12" i="42"/>
  <c r="I12" i="42" s="1"/>
  <c r="Q37" i="46" l="1"/>
  <c r="R37" i="46" s="1"/>
  <c r="H7" i="42" l="1"/>
  <c r="I7" i="42" s="1"/>
  <c r="Q14" i="43"/>
  <c r="R14" i="43" s="1"/>
  <c r="Q13" i="43" l="1"/>
  <c r="R13" i="43" s="1"/>
  <c r="I56" i="46"/>
  <c r="K56" i="46" s="1"/>
  <c r="S34" i="44"/>
  <c r="T34" i="44" s="1"/>
  <c r="H6" i="42"/>
  <c r="I6" i="42" s="1"/>
  <c r="E53" i="46"/>
  <c r="C53" i="46"/>
  <c r="B1" i="46"/>
  <c r="B69" i="45"/>
  <c r="B65" i="45"/>
  <c r="B64" i="45"/>
  <c r="B63" i="45"/>
  <c r="B62" i="45"/>
  <c r="B61" i="45"/>
  <c r="B60" i="45"/>
  <c r="B49" i="45"/>
  <c r="B37" i="45"/>
  <c r="B33" i="45"/>
  <c r="B39" i="45"/>
  <c r="B24" i="45"/>
  <c r="B17" i="45"/>
  <c r="B10" i="45"/>
  <c r="B4" i="45"/>
  <c r="B1" i="45"/>
  <c r="B5" i="47"/>
  <c r="B4" i="47"/>
  <c r="B1" i="44"/>
  <c r="B16" i="43"/>
  <c r="B14" i="43"/>
  <c r="B13" i="43"/>
  <c r="B12" i="43"/>
  <c r="B4" i="43"/>
  <c r="O3" i="43"/>
  <c r="M3" i="43"/>
  <c r="K3" i="43"/>
  <c r="I3" i="43"/>
  <c r="G3" i="43"/>
  <c r="E3" i="43"/>
  <c r="C3" i="43"/>
  <c r="B1" i="43"/>
  <c r="B13" i="42"/>
  <c r="B1" i="42"/>
  <c r="B4" i="41"/>
  <c r="B1" i="41"/>
  <c r="B34" i="40"/>
  <c r="B31" i="40"/>
  <c r="B22" i="40"/>
  <c r="B1" i="40"/>
  <c r="B6" i="39"/>
  <c r="B5" i="39"/>
  <c r="B1" i="39"/>
  <c r="B24" i="38"/>
  <c r="B19" i="38"/>
  <c r="B18" i="38"/>
  <c r="B15" i="38"/>
  <c r="B13" i="38"/>
  <c r="B5" i="38"/>
  <c r="B1" i="38"/>
  <c r="B1" i="37"/>
  <c r="B101" i="36"/>
  <c r="B98" i="36"/>
  <c r="B97" i="36"/>
  <c r="B95" i="36"/>
  <c r="B30" i="36"/>
  <c r="B19" i="36"/>
  <c r="B13" i="36"/>
  <c r="B4" i="36"/>
  <c r="B1" i="36"/>
  <c r="B31" i="45"/>
  <c r="B58" i="46"/>
  <c r="B54" i="46"/>
  <c r="G53" i="46"/>
  <c r="B59" i="46" l="1"/>
  <c r="B55" i="46"/>
  <c r="B31" i="44"/>
  <c r="B3" i="44"/>
  <c r="B53" i="46"/>
  <c r="I55" i="46"/>
  <c r="K55" i="46" s="1"/>
  <c r="B28" i="37"/>
  <c r="B3" i="37"/>
  <c r="B43" i="36"/>
  <c r="B28" i="46"/>
  <c r="B3" i="46"/>
  <c r="B30" i="37"/>
  <c r="B5" i="37"/>
  <c r="B32" i="37"/>
  <c r="B7" i="37"/>
  <c r="B5" i="46"/>
  <c r="B30" i="46"/>
  <c r="B6" i="44"/>
  <c r="B34" i="44"/>
  <c r="B29" i="45"/>
  <c r="B34" i="37"/>
  <c r="B9" i="37"/>
  <c r="B7" i="46"/>
  <c r="B32" i="46"/>
  <c r="B8" i="44"/>
  <c r="B36" i="44"/>
  <c r="B12" i="45"/>
  <c r="B36" i="37"/>
  <c r="B11" i="37"/>
  <c r="B33" i="46"/>
  <c r="B8" i="46"/>
  <c r="B37" i="44"/>
  <c r="B9" i="44"/>
  <c r="B12" i="44"/>
  <c r="B40" i="44"/>
  <c r="B38" i="45"/>
  <c r="B41" i="44"/>
  <c r="B13" i="44"/>
  <c r="B39" i="37"/>
  <c r="B14" i="37"/>
  <c r="B45" i="45"/>
  <c r="B41" i="37"/>
  <c r="B16" i="37"/>
  <c r="B42" i="46"/>
  <c r="B17" i="46"/>
  <c r="B44" i="44"/>
  <c r="B16" i="44"/>
  <c r="B14" i="45"/>
  <c r="B43" i="37"/>
  <c r="B18" i="37"/>
  <c r="B43" i="46"/>
  <c r="B19" i="46"/>
  <c r="B46" i="44"/>
  <c r="B18" i="44"/>
  <c r="B45" i="37"/>
  <c r="B20" i="37"/>
  <c r="B45" i="46"/>
  <c r="B21" i="46"/>
  <c r="B48" i="44"/>
  <c r="B20" i="44"/>
  <c r="B50" i="44"/>
  <c r="B22" i="44"/>
  <c r="B52" i="44"/>
  <c r="B24" i="44"/>
  <c r="B37" i="46"/>
  <c r="B12" i="46"/>
  <c r="B38" i="46"/>
  <c r="B13" i="46"/>
  <c r="C28" i="37"/>
  <c r="C3" i="37"/>
  <c r="G28" i="37"/>
  <c r="G3" i="37"/>
  <c r="K28" i="37"/>
  <c r="K3" i="37"/>
  <c r="B39" i="46"/>
  <c r="B14" i="46"/>
  <c r="C31" i="44"/>
  <c r="C3" i="44"/>
  <c r="G31" i="44"/>
  <c r="G3" i="44"/>
  <c r="K31" i="44"/>
  <c r="K3" i="44"/>
  <c r="O31" i="44"/>
  <c r="O3" i="44"/>
  <c r="B32" i="44"/>
  <c r="B4" i="44"/>
  <c r="B53" i="44"/>
  <c r="B25" i="44"/>
  <c r="C3" i="46"/>
  <c r="C28" i="46"/>
  <c r="G3" i="46"/>
  <c r="G28" i="46"/>
  <c r="K3" i="46"/>
  <c r="K28" i="46"/>
  <c r="O3" i="46"/>
  <c r="O28" i="46"/>
  <c r="B26" i="45"/>
  <c r="B31" i="37"/>
  <c r="B6" i="37"/>
  <c r="B29" i="46"/>
  <c r="B4" i="46"/>
  <c r="B33" i="44"/>
  <c r="B5" i="44"/>
  <c r="B33" i="37"/>
  <c r="B8" i="37"/>
  <c r="B31" i="46"/>
  <c r="B6" i="46"/>
  <c r="B35" i="44"/>
  <c r="B7" i="44"/>
  <c r="B9" i="42"/>
  <c r="B35" i="37"/>
  <c r="B10" i="37"/>
  <c r="B37" i="37"/>
  <c r="B12" i="37"/>
  <c r="B11" i="46"/>
  <c r="B36" i="46"/>
  <c r="B10" i="44"/>
  <c r="B38" i="44"/>
  <c r="B39" i="44"/>
  <c r="B11" i="44"/>
  <c r="B14" i="44"/>
  <c r="B42" i="44"/>
  <c r="B15" i="37"/>
  <c r="B40" i="37"/>
  <c r="B41" i="46"/>
  <c r="B16" i="46"/>
  <c r="B6" i="43"/>
  <c r="B17" i="37"/>
  <c r="B42" i="37"/>
  <c r="B18" i="46"/>
  <c r="B45" i="44"/>
  <c r="B17" i="44"/>
  <c r="B19" i="37"/>
  <c r="B44" i="37"/>
  <c r="B44" i="46"/>
  <c r="B20" i="46"/>
  <c r="B47" i="44"/>
  <c r="B19" i="44"/>
  <c r="B21" i="37"/>
  <c r="B46" i="37"/>
  <c r="B46" i="46"/>
  <c r="B22" i="46"/>
  <c r="B49" i="44"/>
  <c r="B21" i="44"/>
  <c r="B57" i="45"/>
  <c r="B51" i="44"/>
  <c r="B23" i="44"/>
  <c r="B9" i="46"/>
  <c r="B34" i="46"/>
  <c r="B35" i="46"/>
  <c r="B10" i="46"/>
  <c r="E28" i="37"/>
  <c r="E3" i="37"/>
  <c r="I28" i="37"/>
  <c r="I3" i="37"/>
  <c r="O28" i="37"/>
  <c r="O3" i="37"/>
  <c r="B47" i="46"/>
  <c r="B23" i="46"/>
  <c r="E3" i="44"/>
  <c r="E31" i="44"/>
  <c r="I31" i="44"/>
  <c r="I3" i="44"/>
  <c r="M31" i="44"/>
  <c r="M3" i="44"/>
  <c r="Q31" i="44"/>
  <c r="Q3" i="44"/>
  <c r="B43" i="44"/>
  <c r="B15" i="44"/>
  <c r="E28" i="46"/>
  <c r="E3" i="46"/>
  <c r="I28" i="46"/>
  <c r="I3" i="46"/>
  <c r="M28" i="46"/>
  <c r="M3" i="46"/>
  <c r="B56" i="46"/>
  <c r="B57" i="46"/>
  <c r="B5" i="45"/>
  <c r="B17" i="36"/>
  <c r="B8" i="36"/>
  <c r="B18" i="36"/>
  <c r="B9" i="36"/>
  <c r="B40" i="45"/>
  <c r="B35" i="45"/>
  <c r="B25" i="38"/>
  <c r="B15" i="36"/>
  <c r="B5" i="36"/>
  <c r="B16" i="36"/>
  <c r="B7" i="36"/>
  <c r="K43" i="45"/>
  <c r="G43" i="45"/>
  <c r="C43" i="45"/>
  <c r="G23" i="45"/>
  <c r="K23" i="45"/>
  <c r="C23" i="45"/>
  <c r="O43" i="45"/>
  <c r="O23" i="45"/>
  <c r="B66" i="45"/>
  <c r="B18" i="45"/>
  <c r="B11" i="45"/>
  <c r="B25" i="45"/>
  <c r="B13" i="40"/>
  <c r="B44" i="45"/>
  <c r="B13" i="45"/>
  <c r="B55" i="45"/>
  <c r="C42" i="45"/>
  <c r="C22" i="45"/>
  <c r="B52" i="45"/>
  <c r="B48" i="45"/>
  <c r="B36" i="45"/>
  <c r="B28" i="45"/>
  <c r="B59" i="45"/>
  <c r="B23" i="45"/>
  <c r="B67" i="45"/>
  <c r="B19" i="45"/>
  <c r="B68" i="45"/>
  <c r="B71" i="45"/>
  <c r="B53" i="45"/>
  <c r="E23" i="45"/>
  <c r="E9" i="45"/>
  <c r="M43" i="45"/>
  <c r="I43" i="45"/>
  <c r="E43" i="45"/>
  <c r="M23" i="45"/>
  <c r="I23" i="45"/>
  <c r="I9" i="45"/>
  <c r="G22" i="45"/>
  <c r="G42" i="45"/>
  <c r="K42" i="45"/>
  <c r="K22" i="45"/>
  <c r="B51" i="45"/>
  <c r="B30" i="45"/>
  <c r="B47" i="45"/>
  <c r="B27" i="45"/>
  <c r="B56" i="45"/>
  <c r="B50" i="45"/>
  <c r="B46" i="45"/>
  <c r="B34" i="45"/>
  <c r="B32" i="45"/>
  <c r="B58" i="45"/>
  <c r="B54" i="45"/>
  <c r="G30" i="40"/>
  <c r="B67" i="36"/>
  <c r="I30" i="40"/>
  <c r="B16" i="38"/>
  <c r="B16" i="40"/>
  <c r="C3" i="40"/>
  <c r="B14" i="40"/>
  <c r="B6" i="40"/>
  <c r="E30" i="40"/>
  <c r="E3" i="40"/>
  <c r="G3" i="40"/>
  <c r="O67" i="36"/>
  <c r="O43" i="36"/>
  <c r="E43" i="36"/>
  <c r="E67" i="36"/>
  <c r="I43" i="36"/>
  <c r="I67" i="36"/>
  <c r="M43" i="36"/>
  <c r="M67" i="36"/>
  <c r="C67" i="36"/>
  <c r="C43" i="36"/>
  <c r="G67" i="36"/>
  <c r="G43" i="36"/>
  <c r="K67" i="36"/>
  <c r="K43" i="36"/>
  <c r="B68" i="36"/>
  <c r="B44" i="36"/>
  <c r="B70" i="36"/>
  <c r="B46" i="36"/>
  <c r="B72" i="36"/>
  <c r="B53" i="36"/>
  <c r="B77" i="36"/>
  <c r="B48" i="36"/>
  <c r="B74" i="36"/>
  <c r="B50" i="36"/>
  <c r="B76" i="36"/>
  <c r="B52" i="36"/>
  <c r="B55" i="36"/>
  <c r="B79" i="36"/>
  <c r="B57" i="36"/>
  <c r="B81" i="36"/>
  <c r="B60" i="36"/>
  <c r="B84" i="36"/>
  <c r="B45" i="36"/>
  <c r="B69" i="36"/>
  <c r="B47" i="36"/>
  <c r="B71" i="36"/>
  <c r="B49" i="36"/>
  <c r="B73" i="36"/>
  <c r="B51" i="36"/>
  <c r="B75" i="36"/>
  <c r="B78" i="36"/>
  <c r="B54" i="36"/>
  <c r="B80" i="36"/>
  <c r="B56" i="36"/>
  <c r="B83" i="36"/>
  <c r="B59" i="36"/>
  <c r="B85" i="36"/>
  <c r="B61" i="36"/>
  <c r="B23" i="38"/>
  <c r="E36" i="36"/>
  <c r="E37" i="36" s="1"/>
  <c r="E34" i="36"/>
  <c r="E35" i="36" s="1"/>
  <c r="E104" i="36"/>
  <c r="E105" i="36" s="1"/>
  <c r="B3" i="43"/>
  <c r="B5" i="42"/>
  <c r="B7" i="42"/>
  <c r="B10" i="43"/>
  <c r="B6" i="42"/>
  <c r="B8" i="42"/>
  <c r="B10" i="42"/>
  <c r="B5" i="43"/>
  <c r="B7" i="43"/>
  <c r="B15" i="43"/>
  <c r="B20" i="38"/>
  <c r="B8" i="43"/>
  <c r="B19" i="40"/>
  <c r="B11" i="43"/>
  <c r="B21" i="38"/>
  <c r="B9" i="43"/>
  <c r="B12" i="38"/>
  <c r="B11" i="42"/>
  <c r="B4" i="40"/>
  <c r="B4" i="42"/>
  <c r="B10" i="40"/>
  <c r="B12" i="42"/>
  <c r="K3" i="40"/>
  <c r="I3" i="40"/>
  <c r="B6" i="38"/>
  <c r="B5" i="40"/>
  <c r="B8" i="38"/>
  <c r="B7" i="40"/>
  <c r="B11" i="40"/>
  <c r="B22" i="38"/>
  <c r="B18" i="40"/>
  <c r="C30" i="40"/>
  <c r="B7" i="38"/>
  <c r="B9" i="38"/>
  <c r="B8" i="40"/>
  <c r="B11" i="38"/>
  <c r="B9" i="40"/>
  <c r="B14" i="38"/>
  <c r="B15" i="40"/>
  <c r="B17" i="38"/>
  <c r="B17" i="40"/>
  <c r="B20" i="40"/>
  <c r="G9" i="39"/>
  <c r="C9" i="39"/>
  <c r="G4" i="39"/>
  <c r="C4" i="39"/>
  <c r="B10" i="39"/>
  <c r="I9" i="39"/>
  <c r="E9" i="39"/>
  <c r="I4" i="39"/>
  <c r="E4" i="39"/>
  <c r="B11" i="39"/>
  <c r="B10" i="38"/>
  <c r="C4" i="38"/>
  <c r="I4" i="38"/>
  <c r="G4" i="38"/>
  <c r="M4" i="38"/>
  <c r="K4" i="38"/>
  <c r="E4" i="38"/>
  <c r="B27" i="36"/>
  <c r="B11" i="36"/>
  <c r="B14" i="36"/>
  <c r="B6" i="36"/>
  <c r="B24" i="36"/>
  <c r="B32" i="36"/>
  <c r="B99" i="36"/>
  <c r="B93" i="36"/>
  <c r="B26" i="36"/>
  <c r="B20" i="36"/>
  <c r="B33" i="36"/>
  <c r="B10" i="36"/>
  <c r="B92" i="36"/>
  <c r="B91" i="36"/>
  <c r="B21" i="40" l="1"/>
  <c r="B23" i="40"/>
  <c r="B65" i="36" l="1"/>
  <c r="B41" i="36"/>
  <c r="C3" i="41"/>
  <c r="B29" i="37"/>
  <c r="G9" i="45"/>
  <c r="E3" i="41"/>
  <c r="G8" i="39"/>
  <c r="G3" i="39"/>
  <c r="I3" i="38"/>
  <c r="C8" i="39"/>
  <c r="C3" i="39"/>
  <c r="C3" i="38"/>
  <c r="C23" i="36"/>
  <c r="B4" i="37" l="1"/>
  <c r="C3" i="45"/>
  <c r="C16" i="45"/>
  <c r="E16" i="45"/>
  <c r="E3" i="45"/>
  <c r="C9" i="45"/>
  <c r="C3" i="47"/>
  <c r="F3" i="47"/>
  <c r="D3" i="47"/>
  <c r="C90" i="36"/>
  <c r="H3" i="47"/>
  <c r="E90" i="36"/>
  <c r="E3" i="42"/>
  <c r="C3" i="42"/>
  <c r="C3" i="36"/>
  <c r="C29" i="36"/>
  <c r="C29" i="40"/>
  <c r="G29" i="40"/>
  <c r="E29" i="36"/>
  <c r="E23" i="36"/>
  <c r="E3" i="36"/>
  <c r="S22" i="44" l="1"/>
  <c r="T22" i="44" l="1"/>
  <c r="O16" i="43" l="1"/>
  <c r="P16" i="43" s="1"/>
  <c r="Q16" i="43"/>
  <c r="R16" i="43" l="1"/>
  <c r="A1" i="44"/>
  <c r="A1" i="43"/>
  <c r="A1" i="41"/>
  <c r="A1" i="42"/>
  <c r="A1" i="40"/>
  <c r="A1" i="39"/>
  <c r="A1" i="37"/>
  <c r="A1" i="36"/>
  <c r="A1" i="38"/>
  <c r="Q23" i="46" l="1"/>
  <c r="Q11" i="43"/>
  <c r="R11" i="43" s="1"/>
  <c r="S23" i="46" l="1"/>
  <c r="R23" i="46"/>
  <c r="F12" i="42"/>
  <c r="G12" i="42" s="1"/>
  <c r="I59" i="46" l="1"/>
  <c r="K59" i="46" s="1"/>
  <c r="F7" i="42" l="1"/>
  <c r="G7" i="42" s="1"/>
  <c r="F8" i="42"/>
  <c r="Q10" i="37"/>
  <c r="S13" i="44"/>
  <c r="Q21" i="37" l="1"/>
  <c r="R21" i="37" s="1"/>
  <c r="Q22" i="46"/>
  <c r="R22" i="46" s="1"/>
  <c r="S21" i="44"/>
  <c r="T21" i="44" s="1"/>
  <c r="Q18" i="37"/>
  <c r="R18" i="37" s="1"/>
  <c r="Q19" i="46"/>
  <c r="R19" i="46" s="1"/>
  <c r="S18" i="44"/>
  <c r="T18" i="44" s="1"/>
  <c r="I57" i="46"/>
  <c r="K57" i="46" s="1"/>
  <c r="Q15" i="37"/>
  <c r="R15" i="37" s="1"/>
  <c r="Q16" i="46"/>
  <c r="Q11" i="37"/>
  <c r="R11" i="37" s="1"/>
  <c r="Q8" i="46"/>
  <c r="R8" i="46" s="1"/>
  <c r="S9" i="44"/>
  <c r="T9" i="44" s="1"/>
  <c r="Q19" i="37"/>
  <c r="R19" i="37" s="1"/>
  <c r="Q20" i="46"/>
  <c r="R20" i="46" s="1"/>
  <c r="S19" i="44"/>
  <c r="T19" i="44" s="1"/>
  <c r="S23" i="44"/>
  <c r="T23" i="44" s="1"/>
  <c r="Q20" i="37"/>
  <c r="R20" i="37" s="1"/>
  <c r="Q21" i="46"/>
  <c r="R21" i="46" s="1"/>
  <c r="S20" i="44"/>
  <c r="T20" i="44" s="1"/>
  <c r="Q6" i="43"/>
  <c r="R6" i="43" s="1"/>
  <c r="Q17" i="37"/>
  <c r="R17" i="37" s="1"/>
  <c r="Q18" i="46"/>
  <c r="S17" i="44"/>
  <c r="T17" i="44" s="1"/>
  <c r="S11" i="44"/>
  <c r="T11" i="44" s="1"/>
  <c r="Q10" i="43"/>
  <c r="R10" i="43" s="1"/>
  <c r="Q7" i="43"/>
  <c r="R7" i="43" s="1"/>
  <c r="Q9" i="43"/>
  <c r="R9" i="43" s="1"/>
  <c r="T13" i="44"/>
  <c r="F10" i="42"/>
  <c r="G10" i="42" s="1"/>
  <c r="F9" i="42"/>
  <c r="G9" i="42" s="1"/>
  <c r="R10" i="37"/>
  <c r="Q8" i="43"/>
  <c r="R8" i="43" s="1"/>
  <c r="Q60" i="36"/>
  <c r="R60" i="36" s="1"/>
  <c r="Q12" i="46" l="1"/>
  <c r="S12" i="46" s="1"/>
  <c r="Q16" i="37"/>
  <c r="R16" i="37" s="1"/>
  <c r="Q17" i="46"/>
  <c r="R17" i="46" s="1"/>
  <c r="S16" i="44"/>
  <c r="T16" i="44" s="1"/>
  <c r="Q6" i="37"/>
  <c r="R6" i="37" s="1"/>
  <c r="Q4" i="46"/>
  <c r="S5" i="44"/>
  <c r="T5" i="44" s="1"/>
  <c r="S18" i="46"/>
  <c r="R18" i="46"/>
  <c r="S16" i="46"/>
  <c r="R16" i="46"/>
  <c r="Q7" i="37"/>
  <c r="R7" i="37" s="1"/>
  <c r="Q5" i="46"/>
  <c r="Q9" i="37"/>
  <c r="R9" i="37" s="1"/>
  <c r="Q7" i="46"/>
  <c r="R7" i="46" s="1"/>
  <c r="S8" i="44"/>
  <c r="T8" i="44" s="1"/>
  <c r="S6" i="44"/>
  <c r="T6" i="44" s="1"/>
  <c r="G8" i="42"/>
  <c r="Q5" i="43"/>
  <c r="R5" i="43" s="1"/>
  <c r="F6" i="42"/>
  <c r="G6" i="42" s="1"/>
  <c r="F5" i="42"/>
  <c r="R12" i="46" l="1"/>
  <c r="S5" i="46"/>
  <c r="R5" i="46"/>
  <c r="S4" i="46"/>
  <c r="R4" i="46"/>
  <c r="H5" i="42"/>
  <c r="I5" i="42" s="1"/>
  <c r="G5" i="42"/>
  <c r="C36" i="36"/>
  <c r="C37" i="36" s="1"/>
  <c r="S12" i="44" l="1"/>
  <c r="C102" i="36" l="1"/>
  <c r="C103" i="36" s="1"/>
  <c r="T12" i="44"/>
  <c r="Q8" i="37" l="1"/>
  <c r="R8" i="37" s="1"/>
  <c r="Q6" i="46"/>
  <c r="S7" i="44"/>
  <c r="T7" i="44" s="1"/>
  <c r="Q12" i="37"/>
  <c r="R12" i="37" s="1"/>
  <c r="Q11" i="46"/>
  <c r="R11" i="46" s="1"/>
  <c r="S10" i="44"/>
  <c r="T10" i="44" s="1"/>
  <c r="F11" i="42"/>
  <c r="G11" i="42" s="1"/>
  <c r="S6" i="46" l="1"/>
  <c r="R6" i="46"/>
  <c r="C34" i="36"/>
  <c r="C35" i="36" s="1"/>
  <c r="C104" i="36" l="1"/>
  <c r="C105" i="36" s="1"/>
</calcChain>
</file>

<file path=xl/comments1.xml><?xml version="1.0" encoding="utf-8"?>
<comments xmlns="http://schemas.openxmlformats.org/spreadsheetml/2006/main">
  <authors>
    <author>Автор</author>
  </authors>
  <commentList>
    <comment ref="O20" authorId="0" shape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данные представляют аудиторы</t>
        </r>
      </text>
    </comment>
    <comment ref="O44" authorId="0" shape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данные представляют аудиторы</t>
        </r>
      </text>
    </comment>
  </commentList>
</comments>
</file>

<file path=xl/sharedStrings.xml><?xml version="1.0" encoding="utf-8"?>
<sst xmlns="http://schemas.openxmlformats.org/spreadsheetml/2006/main" count="294" uniqueCount="143">
  <si>
    <t>Bank</t>
  </si>
  <si>
    <t>Subsidiary</t>
  </si>
  <si>
    <t>diff</t>
  </si>
  <si>
    <t>Per BS</t>
  </si>
  <si>
    <t>Per IS</t>
  </si>
  <si>
    <t>тыс. тенге</t>
  </si>
  <si>
    <t>Процентные доходы</t>
  </si>
  <si>
    <t>Процентные расходы</t>
  </si>
  <si>
    <t>Чистый процентный доход</t>
  </si>
  <si>
    <t>Комиссионные доходы</t>
  </si>
  <si>
    <t>Комиссионные расходы</t>
  </si>
  <si>
    <t>Чистый комиссионный доход</t>
  </si>
  <si>
    <t>Операционный доход</t>
  </si>
  <si>
    <t>Расходы на персонал</t>
  </si>
  <si>
    <t>Прочие общие и административные расходы</t>
  </si>
  <si>
    <t>Денежные средства и их эквиваленты</t>
  </si>
  <si>
    <t>Кредиты, выданные клиентам</t>
  </si>
  <si>
    <t>Текущий налоговый актив</t>
  </si>
  <si>
    <t>Основные средства и нематериальные активы</t>
  </si>
  <si>
    <t>Прочие активы</t>
  </si>
  <si>
    <t>ОБЯЗАТЕЛЬСТВА</t>
  </si>
  <si>
    <t>Текущие счета и депозиты клиентов</t>
  </si>
  <si>
    <t>Прочие привлеченные средства</t>
  </si>
  <si>
    <t>Прочие обязательства</t>
  </si>
  <si>
    <t>Акционерный капитал</t>
  </si>
  <si>
    <t>Прочий совокупный доход</t>
  </si>
  <si>
    <t>ДВИЖЕНИЕ ДЕНЕЖНЫХ СРЕДСТВ ОТ ОПЕРАЦИОННОЙ ДЕЯТЕЛЬНОСТИ</t>
  </si>
  <si>
    <t xml:space="preserve">Чистые поступления по операциям с иностранной валютой </t>
  </si>
  <si>
    <t>(Увеличение)/уменьшение операционных активов</t>
  </si>
  <si>
    <t>Обязательный резерв</t>
  </si>
  <si>
    <t>Увеличение/(уменьшение) операционных обязательств</t>
  </si>
  <si>
    <t>ДВИЖЕНИЕ ДЕНЕЖНЫХ СРЕДСТВ ОТ ИНВЕСТИЦИОННОЙ ДЕЯТЕЛЬНОСТИ</t>
  </si>
  <si>
    <t>ДВИЖЕНИЕ ДЕНЕЖНЫХ СРЕДСТВ ОТ ФИНАНСОВОЙ ДЕЯТЕЛЬНОСТИ</t>
  </si>
  <si>
    <t>Поступление прочих привлеченных средств</t>
  </si>
  <si>
    <t>Погашение прочих привлеченных средств</t>
  </si>
  <si>
    <t>Долговые ценные бумаги выпущенные</t>
  </si>
  <si>
    <t>Субординированные долговые ценные бумаги выпущенные</t>
  </si>
  <si>
    <t>АКТИВЫ</t>
  </si>
  <si>
    <t>Operating lease</t>
  </si>
  <si>
    <t>Нераспределенная прибыль</t>
  </si>
  <si>
    <t>Накопленный резерв по переводу в валюту представления данных</t>
  </si>
  <si>
    <t>Reconciliations of reportable segment revenues and profit or loss:</t>
  </si>
  <si>
    <t>Подоходный налог уплаченный</t>
  </si>
  <si>
    <t>Эмиссионный доход</t>
  </si>
  <si>
    <t xml:space="preserve"> </t>
  </si>
  <si>
    <t>During the current year KZT 1,438,042 thousand was recognised as an expense in profit or loss in respect of operating leases (2012: KZT 1,056,044 thousand).</t>
  </si>
  <si>
    <t>Резерв по общим банковским рискам</t>
  </si>
  <si>
    <t>Депозиты и счета банков</t>
  </si>
  <si>
    <t>Приобретения основных средств и нематериальных активов</t>
  </si>
  <si>
    <t>Влияние изменений валютных курсов на денежные средства и их эквиваленты</t>
  </si>
  <si>
    <t>Денежные средства и их эквиваленты на начало периода</t>
  </si>
  <si>
    <t>Статьи, которые были или могут быть впоследствии реклассифицированы в состав прибыли или убытка:</t>
  </si>
  <si>
    <t xml:space="preserve"> - чистое изменение справедливой стоимости</t>
  </si>
  <si>
    <t xml:space="preserve"> - чистое изменение справедливой стоимости, перенесенное в состав прибыли или убытка</t>
  </si>
  <si>
    <t>Итого статей, которые были или могут быть впоследствии реклассифицированы в состав прибыли или убытка:</t>
  </si>
  <si>
    <t>АО «Евразийский банк»</t>
  </si>
  <si>
    <t>Счета и депозиты в банках</t>
  </si>
  <si>
    <t>Кредиторская задолженность по сделкам «репо»</t>
  </si>
  <si>
    <t>Всего активов</t>
  </si>
  <si>
    <t>Всего обязательств</t>
  </si>
  <si>
    <t>Курсовые разницы при пересчете</t>
  </si>
  <si>
    <t>Всего прочего совокупного дохода</t>
  </si>
  <si>
    <t>Всего статей, которые были или могут быть впоследствии реклассифицированы в состав прибыли или убытка</t>
  </si>
  <si>
    <t>Отложенные налоговые обязательства</t>
  </si>
  <si>
    <t>Денежные средства и их эквиваленты по состоянию на конец периода</t>
  </si>
  <si>
    <t>СОБСТВЕННЫЙ КАПИТАЛ</t>
  </si>
  <si>
    <t>Всего собственного капитала</t>
  </si>
  <si>
    <t>Всего обязательств и собственного капитала</t>
  </si>
  <si>
    <t>Балансовая стоимость одной простой акции (тенге)</t>
  </si>
  <si>
    <t>Чистая прибыль от операций с иностранной валютой</t>
  </si>
  <si>
    <t>Приобретения драгоценных металлов</t>
  </si>
  <si>
    <t>Продажа драгоценных металлов</t>
  </si>
  <si>
    <t>Продажа основных средств и нематериальных активов</t>
  </si>
  <si>
    <t>Всего</t>
  </si>
  <si>
    <t>Чистое изменение справедливой стоимости инвестиционных ценных бумаг, учитываемых по справедливой стоимости через прочий совокупный доход</t>
  </si>
  <si>
    <t>Общий совокупный доход</t>
  </si>
  <si>
    <t>Прибыль за период</t>
  </si>
  <si>
    <t>Чистое изменение справедливой стоимости инвестиционных ценных бумаг, учитываемых по справедливой стоимости через прочий совокупный доход, переведенное в состав прибыли или убытка</t>
  </si>
  <si>
    <t>Общий совокупный доход за период</t>
  </si>
  <si>
    <t>Расформирование динамического резерва</t>
  </si>
  <si>
    <t>Эффект от применения МСФО (IFRS) 9</t>
  </si>
  <si>
    <t>Всего прочего совокупного (убытка)/дохода за период</t>
  </si>
  <si>
    <t>Расходы на персонал (выплаты)</t>
  </si>
  <si>
    <t>Прочие общие и административные расходы (выплаты)</t>
  </si>
  <si>
    <t>Чистое увеличение/(уменьшение) денежных средств и их эквивалентов</t>
  </si>
  <si>
    <t>Потоки денежных средств, использованные в финансовой деятельности</t>
  </si>
  <si>
    <t>(не аудировано)</t>
  </si>
  <si>
    <t>31 декабря 2018 г.</t>
  </si>
  <si>
    <t>Отложенные налоговые активы</t>
  </si>
  <si>
    <t xml:space="preserve"> - </t>
  </si>
  <si>
    <t>Процентные доходы, рассчитанные с использованием метода эффективной процентной ставки</t>
  </si>
  <si>
    <t>Чистые прочие операционные расходы</t>
  </si>
  <si>
    <t>(Расход)/экономия по подоходному налогу</t>
  </si>
  <si>
    <t>Прочий совокупный доход/(расход)</t>
  </si>
  <si>
    <t>-</t>
  </si>
  <si>
    <t>Прибыль на акцию</t>
  </si>
  <si>
    <t>Базовая прибыль на акцию (тенге)</t>
  </si>
  <si>
    <t>Чистые выплаты по операциям с производными финансовыми инструментами, удерживаемыми в целях управления риском</t>
  </si>
  <si>
    <t>Потоки денежных средств от/(использованные в) инвестиционной деятельности</t>
  </si>
  <si>
    <t>Погашение выпущенных долговых ценных бумаг</t>
  </si>
  <si>
    <t xml:space="preserve">Остаток на 1 января 2018 года </t>
  </si>
  <si>
    <t>Резерв по переоценке финансовых активов, учитываемых по справедливой стоимости через прочий совокупный доход</t>
  </si>
  <si>
    <t xml:space="preserve">Остаток на 1 января 2019 года </t>
  </si>
  <si>
    <t xml:space="preserve">Чистое изменение справедливой стоимости финансовых активов, учитываемых по справедливой стоимости через прочий совокупный доход </t>
  </si>
  <si>
    <t>Чистое изменение справедливой стоимости финансовых активов, учитываемых по справедливой стоимости через прочий совокупный доход, переведенное в состав прибыли или убытка</t>
  </si>
  <si>
    <t xml:space="preserve">Финансовые активы, учитываемые по справедливой стоимости через прочий совокупный доход </t>
  </si>
  <si>
    <t xml:space="preserve">Инвестиции, учитываемые по амортизированной стоимости </t>
  </si>
  <si>
    <t xml:space="preserve">Резерв по переоценке финансовых активов, учитываемых по справедливой стоимости через прочий совокупный доход </t>
  </si>
  <si>
    <t xml:space="preserve">Приобретения финансовых активов, учитываемых по справедливой стоимости через прочий совокупный доход </t>
  </si>
  <si>
    <t xml:space="preserve">Приобретения инвестиций, учитываемых по амортизированной стоимости </t>
  </si>
  <si>
    <t xml:space="preserve">Погашения инвестиций, учитываемых по амортизированной стоимости </t>
  </si>
  <si>
    <t>30 июня 2019 г.</t>
  </si>
  <si>
    <t>Финансовые инструменты, оцениваемые по справедливой стоимости, изменения которой отражаются в составе прибыли или убытка за период</t>
  </si>
  <si>
    <t xml:space="preserve"> -</t>
  </si>
  <si>
    <t>Консолидированный промежуточный сжатый отчет о финансовом положении по состоянию на 30 июня 2019 года</t>
  </si>
  <si>
    <t>Консолидированный промежуточный сжатый отчет о прибыли или убытке и прочем совокупном доходе за шесть месяцев, закончившихся 30 июня 2019 года</t>
  </si>
  <si>
    <t>За шесть месяцев, закончившихся
30 июня 2019 г. 
(не аудировано) 
тыс. тенге</t>
  </si>
  <si>
    <t>За шесть месяцев, закончившихся
30 июня 2018 г. 
(не аудировано) 
тыс. тенге</t>
  </si>
  <si>
    <t>Прочие процентные доходы</t>
  </si>
  <si>
    <t>Чистый убыток от операций с финансовыми инструментами, оцениваемыми по справедливой стоимости, изменения которой отражаются в составе прибыли или убытка за период</t>
  </si>
  <si>
    <t xml:space="preserve">Чистая прибыль от операций с финансовыми активами, учитываемыми по справедливой стоимости через прочий совокупный доход </t>
  </si>
  <si>
    <t>Убытки от обесценения долговых финансовых активов</t>
  </si>
  <si>
    <t>(Доходы от восстановления убытков)/убытки от обесценения в отношении обязательств по предоставлению кредитов и договоров финансовой гарантии</t>
  </si>
  <si>
    <t>Прибыль до налогообложения</t>
  </si>
  <si>
    <t>Резерв по переоценке финансовых активов, учитываемых по справедливой стоимости через прочий совокупный доход:</t>
  </si>
  <si>
    <t>Консолидированный промежуточный сжатый отчет о движении денежных средств
за шесть месяцев, закончившихся 30 июня 2019 года</t>
  </si>
  <si>
    <t>Прочие выплаты</t>
  </si>
  <si>
    <t>Чистые потоки денежных средств, использованные в операционной деятельности до уплаты подоходного налога</t>
  </si>
  <si>
    <t>Потоки денежных средств, использованные в операционной деятельности</t>
  </si>
  <si>
    <t xml:space="preserve">Продажи и погашения финансовых активов, учитываемых по справедливой стоимости через прочий совокупный доход </t>
  </si>
  <si>
    <t>Выкуп выпущенных долговых ценных бумаг</t>
  </si>
  <si>
    <t>Акционер-ный капитал</t>
  </si>
  <si>
    <t>Эмиссион-ный доход</t>
  </si>
  <si>
    <t>Динамичес-кий резерв</t>
  </si>
  <si>
    <t>Нераспреде-ленная прибыль</t>
  </si>
  <si>
    <t>Пересчитанный остаток по состоянию  на 1 января 2018 года</t>
  </si>
  <si>
    <t>Прочий совокупный убыток</t>
  </si>
  <si>
    <t>Всего прочего совокупного убытка</t>
  </si>
  <si>
    <t>Прочие движения в капитале</t>
  </si>
  <si>
    <t>Остаток на 30 июня 2018 года (не аудировано)</t>
  </si>
  <si>
    <t>Остаток на 30 июня 2019 года (не аудировано)</t>
  </si>
  <si>
    <t>Нераспре-деленная прибыль</t>
  </si>
  <si>
    <t>Консолидированный промежуточный сжатый отчет об изменениях в капитале за шесть месяцев, закончившихся 30 июня 2019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</si>
</sst>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0">
    <numFmt numFmtId="41" formatCode="_-* #,##0_-;\-* #,##0_-;_-* &quot;-&quot;_-;_-@_-"/>
    <numFmt numFmtId="43" formatCode="_-* #,##0.00_-;\-* #,##0.00_-;_-* &quot;-&quot;??_-;_-@_-"/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_-* #,##0_р_._-;\-* #,##0_р_._-;_-* &quot;-&quot;??_р_._-;_-@_-"/>
    <numFmt numFmtId="168" formatCode="_(* #,##0.00_);_(* \(#,##0.00\);_(* &quot;-&quot;??_);_(@_)"/>
    <numFmt numFmtId="169" formatCode="_(* #,##0_);_(* \(#,##0\);_(* &quot;-&quot;??_);_(@_)"/>
    <numFmt numFmtId="170" formatCode="_(* #,##0_);_(* \(#,##0\);_(* &quot;-&quot;_);_(@_)"/>
    <numFmt numFmtId="171" formatCode="#,##0.0"/>
    <numFmt numFmtId="172" formatCode="#."/>
    <numFmt numFmtId="173" formatCode="#.00"/>
    <numFmt numFmtId="174" formatCode="\$#.00"/>
    <numFmt numFmtId="175" formatCode="_-&quot;£&quot;* #,##0_-;\-&quot;£&quot;* #,##0_-;_-&quot;£&quot;* &quot;-&quot;_-;_-@_-"/>
    <numFmt numFmtId="176" formatCode="_-&quot;$&quot;* #,##0_-;\-&quot;$&quot;* #,##0_-;_-&quot;$&quot;* &quot;-&quot;_-;_-@_-"/>
    <numFmt numFmtId="177" formatCode="&quot;$&quot;#,##0.00;[Red]\-&quot;$&quot;#,##0.00"/>
    <numFmt numFmtId="178" formatCode="#,##0.0_);\(#,##0.0\)"/>
    <numFmt numFmtId="179" formatCode="&quot;$&quot;#,##0_);\(&quot;$&quot;#,##0\)"/>
    <numFmt numFmtId="180" formatCode="_(* #,##0.0_);_(* \(#,##0.00\);_(* &quot;-&quot;??_);_(@_)"/>
    <numFmt numFmtId="181" formatCode="General_)"/>
    <numFmt numFmtId="182" formatCode="0.000"/>
    <numFmt numFmtId="183" formatCode="#,##0.000_);\(#,##0.000\)"/>
    <numFmt numFmtId="184" formatCode="&quot;£&quot;#,\);\(&quot;£&quot;#,##0\)"/>
    <numFmt numFmtId="185" formatCode="_-* #,##0\ _K_c_-;\-* #,##0\ _K_c_-;_-* &quot;-&quot;\ _K_c_-;_-@_-"/>
    <numFmt numFmtId="186" formatCode="_-* #,##0.00\ _K_c_-;\-* #,##0.00\ _K_c_-;_-* &quot;-&quot;??\ _K_c_-;_-@_-"/>
    <numFmt numFmtId="187" formatCode="#,##0_)_%;\(#,##0\)_%;"/>
    <numFmt numFmtId="188" formatCode="_._.* #,##0.0_)_%;_._.* \(#,##0.0\)_%"/>
    <numFmt numFmtId="189" formatCode="#,##0.0_)_%;\(#,##0.0\)_%;\ \ .0_)_%"/>
    <numFmt numFmtId="190" formatCode="_._.* #,##0.00_)_%;_._.* \(#,##0.00\)_%"/>
    <numFmt numFmtId="191" formatCode="#,##0.00_)_%;\(#,##0.00\)_%;\ \ .00_)_%"/>
    <numFmt numFmtId="192" formatCode="_._.* #,##0.000_)_%;_._.* \(#,##0.000\)_%"/>
    <numFmt numFmtId="193" formatCode="#,##0.000_)_%;\(#,##0.000\)_%;\ \ .000_)_%"/>
    <numFmt numFmtId="194" formatCode="_._.* \(#,##0\)_%;_._.* #,##0_)_%;_._.* 0_)_%;_._.@_)_%"/>
    <numFmt numFmtId="195" formatCode="_._.&quot;£&quot;* \(#,##0\)_%;_._.&quot;£&quot;* #,##0_)_%;_._.&quot;£&quot;* 0_)_%;_._.@_)_%"/>
    <numFmt numFmtId="196" formatCode="* \(#,##0\);* #,##0_);&quot;-&quot;??_);@"/>
    <numFmt numFmtId="197" formatCode="&quot;£&quot;* #,##0_)_%;&quot;£&quot;* \(#,##0\)_%;&quot;£&quot;* &quot;-&quot;??_)_%;@_)_%"/>
    <numFmt numFmtId="198" formatCode="_._.&quot;£&quot;* #,##0.0_)_%;_._.&quot;£&quot;* \(#,##0.0\)_%"/>
    <numFmt numFmtId="199" formatCode="&quot;£&quot;* #,##0.0_)_%;&quot;£&quot;* \(#,##0.0\)_%;&quot;£&quot;* \ .0_)_%"/>
    <numFmt numFmtId="200" formatCode="_._.&quot;$&quot;* #,##0.0_)_%;_._.&quot;$&quot;* \(#,##0.0\)_%"/>
    <numFmt numFmtId="201" formatCode="_._.&quot;£&quot;* #,##0.00_)_%;_._.&quot;£&quot;* \(#,##0.00\)_%"/>
    <numFmt numFmtId="202" formatCode="&quot;£&quot;* #,##0.00_)_%;&quot;£&quot;* \(#,##0.00\)_%;&quot;£&quot;* \ .00_)_%"/>
    <numFmt numFmtId="203" formatCode="_._.&quot;$&quot;* #,##0.00_)_%;_._.&quot;$&quot;* \(#,##0.00\)_%"/>
    <numFmt numFmtId="204" formatCode="_._.&quot;£&quot;* #,##0.000_)_%;_._.&quot;£&quot;* \(#,##0.000\)_%"/>
    <numFmt numFmtId="205" formatCode="&quot;£&quot;* #,##0.000_)_%;&quot;£&quot;* \(#,##0.000\)_%;&quot;£&quot;* \ .000_)_%"/>
    <numFmt numFmtId="206" formatCode="_._.&quot;$&quot;* #,##0.000_)_%;_._.&quot;$&quot;* \(#,##0.000\)_%"/>
    <numFmt numFmtId="207" formatCode="mmmm\ d\,\ yyyy"/>
    <numFmt numFmtId="208" formatCode="* #,##0_);* \(#,##0\);&quot;-&quot;??_);@"/>
    <numFmt numFmtId="209" formatCode="_-* #,##0\ _z_3_-;\-* #,##0\ _z_3_-;_-* &quot;-&quot;\ _z_3_-;_-@_-"/>
    <numFmt numFmtId="210" formatCode="_-* #,##0.00\ _z_3_-;\-* #,##0.00\ _z_3_-;_-* &quot;-&quot;??\ _z_3_-;_-@_-"/>
    <numFmt numFmtId="211" formatCode="_([$€-2]* #,##0.00_);_([$€-2]* \(#,##0.00\);_([$€-2]* &quot;-&quot;??_)"/>
    <numFmt numFmtId="212" formatCode="#,##0\ \ ;\(#,##0\)\ ;\—\ \ \ \ "/>
    <numFmt numFmtId="213" formatCode="&quot;$&quot;#,##0_);[Red]\(&quot;$&quot;#,##0\)"/>
    <numFmt numFmtId="214" formatCode="&quot;$&quot;#,##0\ ;\-&quot;$&quot;#,##0"/>
    <numFmt numFmtId="215" formatCode="&quot;$&quot;#,##0.00\ ;\(&quot;$&quot;#,##0.00\)"/>
    <numFmt numFmtId="216" formatCode="_-&quot;£&quot;* #,##0.00_-;\-&quot;£&quot;* #,##0.00_-;_-&quot;£&quot;* &quot;-&quot;??_-;_-@_-"/>
    <numFmt numFmtId="217" formatCode="#,##0.00\ &quot;$&quot;;\-#,##0.00\ &quot;$&quot;"/>
    <numFmt numFmtId="218" formatCode="_-* #,##0\ &quot;$&quot;_-;\-* #,##0\ &quot;$&quot;_-;_-* &quot;-&quot;\ &quot;$&quot;_-;_-@_-"/>
    <numFmt numFmtId="219" formatCode="_(&quot;R$&quot;* #,##0_);_(&quot;R$&quot;* \(#,##0\);_(&quot;R$&quot;* &quot;-&quot;_);_(@_)"/>
    <numFmt numFmtId="220" formatCode="_(&quot;R$&quot;* #,##0.00_);_(&quot;R$&quot;* \(#,##0.00\);_(&quot;R$&quot;* &quot;-&quot;??_);_(@_)"/>
    <numFmt numFmtId="221" formatCode="#,##0\ &quot;$&quot;;[Red]\-#,##0\ &quot;$&quot;"/>
    <numFmt numFmtId="222" formatCode="#,##0.00\ &quot;$&quot;;[Red]\-#,##0.00\ &quot;$&quot;"/>
    <numFmt numFmtId="223" formatCode="0.00_)"/>
    <numFmt numFmtId="224" formatCode="#\ ##0;\-#\ ##0"/>
    <numFmt numFmtId="225" formatCode="#\ ##0.0000000000;\-#\ ##0.0000000000"/>
    <numFmt numFmtId="226" formatCode="#\ ##0.0;\-#\ ##0.0"/>
    <numFmt numFmtId="227" formatCode="#\ ##0.00;\-#\ ##0.00"/>
    <numFmt numFmtId="228" formatCode="#\ ##0.000;\-#\ ##0.000"/>
    <numFmt numFmtId="229" formatCode="#\ ##0.0000;\-#\ ##0.0000"/>
    <numFmt numFmtId="230" formatCode="#\ ##0.00000;\-#\ ##0.00000"/>
    <numFmt numFmtId="231" formatCode="#\ ##0.000000;\-#\ ##0.000000"/>
    <numFmt numFmtId="232" formatCode="#\ ##0.0000000;\-#\ ##0.0000000"/>
    <numFmt numFmtId="233" formatCode="#\ ##0.00000000;\-#\ ##0.00000000"/>
    <numFmt numFmtId="234" formatCode="#\ ##0.000000000;\-#\ ##0.000000000"/>
    <numFmt numFmtId="235" formatCode="_-* #,##0\ _đ_._-;\-* #,##0\ _đ_._-;_-* &quot;-&quot;\ _đ_._-;_-@_-"/>
    <numFmt numFmtId="236" formatCode="\(#,##0.0\)"/>
    <numFmt numFmtId="237" formatCode="#,##0\ &quot;?.&quot;;\-#,##0\ &quot;?.&quot;"/>
    <numFmt numFmtId="238" formatCode="0_)%;\(0\)%"/>
    <numFmt numFmtId="239" formatCode="_._._(* 0_)%;_._.* \(0\)%"/>
    <numFmt numFmtId="240" formatCode="_(0_)%;\(0\)%"/>
    <numFmt numFmtId="241" formatCode="0%_);\(0%\)"/>
    <numFmt numFmtId="242" formatCode="\60\4\7\:"/>
    <numFmt numFmtId="243" formatCode="_(0.0_)%;\(0.0\)%"/>
    <numFmt numFmtId="244" formatCode="_._._(* 0.0_)%;_._.* \(0.0\)%"/>
    <numFmt numFmtId="245" formatCode="_(0.00_)%;\(0.00\)%"/>
    <numFmt numFmtId="246" formatCode="_._._(* 0.00_)%;_._.* \(0.00\)%"/>
    <numFmt numFmtId="247" formatCode="_(0.000_)%;\(0.000\)%"/>
    <numFmt numFmtId="248" formatCode="_._._(* 0.000_)%;_._.* \(0.000\)%"/>
    <numFmt numFmtId="249" formatCode="mm/dd/yy"/>
    <numFmt numFmtId="250" formatCode="\ #,##0;[Red]\-#,##0"/>
    <numFmt numFmtId="251" formatCode="&quot;£&quot;#,\);\(&quot;£&quot;#,\)"/>
    <numFmt numFmtId="252" formatCode="&quot;£&quot;#,;\(&quot;£&quot;#,\)"/>
    <numFmt numFmtId="253" formatCode="#,##0;[Red]&quot;-&quot;#,##0"/>
    <numFmt numFmtId="254" formatCode="#,##0.00;[Red]&quot;-&quot;#,##0.00"/>
    <numFmt numFmtId="255" formatCode="#,##0\ &quot;kr&quot;;[Red]\-#,##0\ &quot;kr&quot;"/>
    <numFmt numFmtId="256" formatCode="#,##0.00\ &quot;kr&quot;;[Red]\-#,##0.00\ &quot;kr&quot;"/>
    <numFmt numFmtId="257" formatCode="_-* #,##0.00\ _T_L_-;\-* #,##0.00\ _T_L_-;_-* &quot;-&quot;??\ _T_L_-;_-@_-"/>
    <numFmt numFmtId="258" formatCode="#,##0_);[Blue]&quot;(-) &quot;#,##0_)"/>
    <numFmt numFmtId="259" formatCode="%#.00"/>
    <numFmt numFmtId="260" formatCode="_(#,##0_);_(\(#,##0\);_(&quot;-&quot;_);_(@_)"/>
    <numFmt numFmtId="261" formatCode="_(#,##0.00_);_(\(#,##0.00\);_(&quot;-&quot;_);_(@_)"/>
  </numFmts>
  <fonts count="16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Arial"/>
      <family val="2"/>
      <charset val="204"/>
    </font>
    <font>
      <sz val="10"/>
      <name val="Arial Cyr"/>
      <charset val="204"/>
    </font>
    <font>
      <b/>
      <sz val="10"/>
      <color indexed="10"/>
      <name val="Times New Roman"/>
      <family val="1"/>
      <charset val="204"/>
    </font>
    <font>
      <sz val="11"/>
      <color indexed="10"/>
      <name val="Calibri"/>
      <family val="2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0"/>
      <color indexed="0"/>
      <name val="Helv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Helv"/>
    </font>
    <font>
      <sz val="10"/>
      <color indexed="0"/>
      <name val="Helv"/>
      <charset val="204"/>
    </font>
    <font>
      <sz val="12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10"/>
      <name val="Helv"/>
    </font>
    <font>
      <sz val="11"/>
      <name val="Times New Roman Cyr"/>
      <charset val="204"/>
    </font>
    <font>
      <sz val="1"/>
      <color indexed="8"/>
      <name val="Courier"/>
      <family val="1"/>
      <charset val="204"/>
    </font>
    <font>
      <sz val="10"/>
      <name val="Arial Cyr"/>
      <family val="2"/>
      <charset val="204"/>
    </font>
    <font>
      <sz val="10"/>
      <name val="Helv"/>
      <charset val="238"/>
    </font>
    <font>
      <sz val="10"/>
      <name val="Helv"/>
      <charset val="204"/>
    </font>
    <font>
      <sz val="10"/>
      <name val="Helv"/>
      <family val="2"/>
    </font>
    <font>
      <b/>
      <sz val="1"/>
      <color indexed="8"/>
      <name val="Courier"/>
      <family val="1"/>
      <charset val="204"/>
    </font>
    <font>
      <sz val="14"/>
      <name val="–?’©"/>
      <family val="1"/>
      <charset val="128"/>
    </font>
    <font>
      <sz val="8"/>
      <color indexed="8"/>
      <name val="Arial CE"/>
      <charset val="238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name val="Arial"/>
      <family val="2"/>
      <charset val="204"/>
    </font>
    <font>
      <sz val="8"/>
      <name val="Times New Roman"/>
      <family val="1"/>
      <charset val="204"/>
    </font>
    <font>
      <sz val="11"/>
      <color indexed="20"/>
      <name val="Calibri"/>
      <family val="2"/>
    </font>
    <font>
      <b/>
      <sz val="19"/>
      <color indexed="9"/>
      <name val="Arial"/>
      <family val="2"/>
      <charset val="204"/>
    </font>
    <font>
      <sz val="14"/>
      <name val="TimesNewRomanPS"/>
    </font>
    <font>
      <sz val="12"/>
      <name val="Tms Rmn"/>
    </font>
    <font>
      <b/>
      <sz val="10"/>
      <name val="MS Sans Serif"/>
      <family val="2"/>
      <charset val="204"/>
    </font>
    <font>
      <sz val="9"/>
      <name val="Times New Roman"/>
      <family val="1"/>
    </font>
    <font>
      <sz val="10"/>
      <name val="Courier"/>
      <family val="1"/>
      <charset val="204"/>
    </font>
    <font>
      <b/>
      <sz val="11"/>
      <color indexed="52"/>
      <name val="Calibri"/>
      <family val="2"/>
    </font>
    <font>
      <b/>
      <sz val="11"/>
      <name val="Arial"/>
      <family val="2"/>
    </font>
    <font>
      <b/>
      <sz val="11"/>
      <color indexed="9"/>
      <name val="Calibri"/>
      <family val="2"/>
    </font>
    <font>
      <b/>
      <sz val="8"/>
      <name val="Arial"/>
      <family val="2"/>
      <charset val="204"/>
    </font>
    <font>
      <sz val="9"/>
      <name val="Arial"/>
      <family val="2"/>
    </font>
    <font>
      <u val="singleAccounting"/>
      <sz val="11"/>
      <name val="Times New Roman"/>
      <family val="1"/>
    </font>
    <font>
      <sz val="10"/>
      <color indexed="24"/>
      <name val="Arial"/>
      <family val="2"/>
      <charset val="204"/>
    </font>
    <font>
      <b/>
      <sz val="16"/>
      <name val="Times New Roman"/>
      <family val="1"/>
    </font>
    <font>
      <sz val="10"/>
      <name val="MS Serif"/>
      <family val="1"/>
      <charset val="204"/>
    </font>
    <font>
      <sz val="10"/>
      <name val="Courier"/>
      <family val="3"/>
    </font>
    <font>
      <sz val="11"/>
      <color indexed="12"/>
      <name val="Times New Roman"/>
      <family val="1"/>
    </font>
    <font>
      <sz val="10"/>
      <name val="Times New Roman"/>
      <family val="1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2"/>
      <name val="Helv"/>
    </font>
    <font>
      <sz val="9"/>
      <name val="Arial Cyr"/>
      <family val="2"/>
      <charset val="204"/>
    </font>
    <font>
      <sz val="12"/>
      <name val="Tms Rmn"/>
      <charset val="204"/>
    </font>
    <font>
      <sz val="10"/>
      <color indexed="16"/>
      <name val="MS Serif"/>
      <family val="1"/>
      <charset val="204"/>
    </font>
    <font>
      <i/>
      <sz val="11"/>
      <color indexed="23"/>
      <name val="Calibri"/>
      <family val="2"/>
    </font>
    <font>
      <u/>
      <sz val="10"/>
      <color indexed="36"/>
      <name val="Arial"/>
      <family val="2"/>
      <charset val="204"/>
    </font>
    <font>
      <u/>
      <sz val="10"/>
      <color indexed="20"/>
      <name val="Arial"/>
      <family val="2"/>
      <charset val="204"/>
    </font>
    <font>
      <b/>
      <sz val="12"/>
      <name val="Arial Cyr"/>
      <family val="2"/>
      <charset val="204"/>
    </font>
    <font>
      <sz val="10"/>
      <name val="Arial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6"/>
      <name val="Arial"/>
      <family val="2"/>
      <charset val="204"/>
    </font>
    <font>
      <b/>
      <sz val="24"/>
      <color indexed="8"/>
      <name val="Times New Roman"/>
      <family val="1"/>
      <charset val="204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u/>
      <sz val="11"/>
      <color indexed="12"/>
      <name val="Calibri"/>
      <family val="2"/>
    </font>
    <font>
      <sz val="11"/>
      <color indexed="62"/>
      <name val="Calibri"/>
      <family val="2"/>
    </font>
    <font>
      <sz val="10"/>
      <color indexed="14"/>
      <name val="Times New Roman"/>
      <family val="1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sz val="10"/>
      <color indexed="8"/>
      <name val="Arial"/>
      <family val="2"/>
      <charset val="204"/>
    </font>
    <font>
      <b/>
      <sz val="10"/>
      <color indexed="10"/>
      <name val="Book Antiqua"/>
      <family val="1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color indexed="52"/>
      <name val="Calibri"/>
      <family val="2"/>
    </font>
    <font>
      <sz val="24"/>
      <name val="Arial"/>
      <family val="2"/>
      <charset val="204"/>
    </font>
    <font>
      <b/>
      <sz val="32"/>
      <name val="Arial"/>
      <family val="2"/>
      <charset val="204"/>
    </font>
    <font>
      <sz val="10"/>
      <name val="Arial Cyr"/>
    </font>
    <font>
      <b/>
      <sz val="10"/>
      <color indexed="18"/>
      <name val="Arial Tur"/>
      <family val="2"/>
      <charset val="162"/>
    </font>
    <font>
      <sz val="11"/>
      <color indexed="60"/>
      <name val="Calibri"/>
      <family val="2"/>
    </font>
    <font>
      <b/>
      <i/>
      <sz val="16"/>
      <name val="Helv"/>
    </font>
    <font>
      <sz val="11"/>
      <name val="‚l‚r –¾’©"/>
      <charset val="128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10"/>
      <name val="Geneva"/>
    </font>
    <font>
      <sz val="10"/>
      <name val="Tms Rmn"/>
    </font>
    <font>
      <sz val="8"/>
      <name val="Helv"/>
    </font>
    <font>
      <sz val="10"/>
      <color indexed="9"/>
      <name val="Arial"/>
      <family val="2"/>
    </font>
    <font>
      <b/>
      <sz val="8"/>
      <color indexed="8"/>
      <name val="Helv"/>
    </font>
    <font>
      <b/>
      <sz val="10"/>
      <color indexed="10"/>
      <name val="Arial"/>
      <family val="2"/>
    </font>
    <font>
      <b/>
      <sz val="10"/>
      <color indexed="10"/>
      <name val="Times New Roman"/>
      <family val="1"/>
    </font>
    <font>
      <b/>
      <sz val="10"/>
      <color indexed="39"/>
      <name val="Times New Roman"/>
      <family val="1"/>
    </font>
    <font>
      <b/>
      <u/>
      <sz val="10"/>
      <name val="Times New Roman"/>
      <family val="1"/>
    </font>
    <font>
      <b/>
      <sz val="18"/>
      <color indexed="56"/>
      <name val="Cambria"/>
      <family val="2"/>
    </font>
    <font>
      <sz val="10"/>
      <name val="Helv"/>
      <charset val="186"/>
    </font>
    <font>
      <sz val="14"/>
      <name val="¾©"/>
      <family val="1"/>
      <charset val="128"/>
    </font>
    <font>
      <u/>
      <sz val="10"/>
      <color indexed="12"/>
      <name val="Arial Cyr"/>
      <charset val="204"/>
    </font>
    <font>
      <b/>
      <sz val="10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0"/>
      <color rgb="FF00B05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</fonts>
  <fills count="6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lightGray">
        <fgColor indexed="22"/>
        <bgColor indexed="2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lightGray"/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ck">
        <color indexed="23"/>
      </top>
      <bottom style="thick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743">
    <xf numFmtId="0" fontId="0" fillId="0" borderId="0"/>
    <xf numFmtId="166" fontId="1" fillId="0" borderId="0" applyFont="0" applyFill="0" applyBorder="0" applyAlignment="0" applyProtection="0"/>
    <xf numFmtId="0" fontId="7" fillId="0" borderId="0"/>
    <xf numFmtId="0" fontId="6" fillId="0" borderId="0"/>
    <xf numFmtId="0" fontId="25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13" fillId="0" borderId="0"/>
    <xf numFmtId="0" fontId="4" fillId="0" borderId="0"/>
    <xf numFmtId="0" fontId="6" fillId="0" borderId="0"/>
    <xf numFmtId="0" fontId="44" fillId="0" borderId="0"/>
    <xf numFmtId="0" fontId="25" fillId="0" borderId="0"/>
    <xf numFmtId="0" fontId="45" fillId="0" borderId="0"/>
    <xf numFmtId="0" fontId="45" fillId="0" borderId="0"/>
    <xf numFmtId="0" fontId="46" fillId="0" borderId="0"/>
    <xf numFmtId="4" fontId="47" fillId="1" borderId="6">
      <alignment vertical="center"/>
    </xf>
    <xf numFmtId="4" fontId="44" fillId="0" borderId="0" applyFont="0" applyFill="0" applyBorder="0" applyAlignment="0" applyProtection="0"/>
    <xf numFmtId="9" fontId="48" fillId="1" borderId="3">
      <alignment vertical="center"/>
    </xf>
    <xf numFmtId="171" fontId="49" fillId="1" borderId="6" applyFont="0" applyFill="0" applyBorder="0" applyAlignment="0" applyProtection="0"/>
    <xf numFmtId="164" fontId="50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0" fillId="0" borderId="0"/>
    <xf numFmtId="172" fontId="51" fillId="0" borderId="23">
      <protection locked="0"/>
    </xf>
    <xf numFmtId="172" fontId="51" fillId="0" borderId="23">
      <protection locked="0"/>
    </xf>
    <xf numFmtId="0" fontId="52" fillId="0" borderId="0"/>
    <xf numFmtId="0" fontId="6" fillId="0" borderId="0"/>
    <xf numFmtId="0" fontId="52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53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54" fillId="0" borderId="0"/>
    <xf numFmtId="0" fontId="54" fillId="0" borderId="0"/>
    <xf numFmtId="0" fontId="6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44" fillId="0" borderId="0"/>
    <xf numFmtId="0" fontId="6" fillId="0" borderId="0"/>
    <xf numFmtId="0" fontId="54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72" fontId="51" fillId="0" borderId="23">
      <protection locked="0"/>
    </xf>
    <xf numFmtId="4" fontId="51" fillId="0" borderId="0">
      <protection locked="0"/>
    </xf>
    <xf numFmtId="4" fontId="51" fillId="0" borderId="0">
      <protection locked="0"/>
    </xf>
    <xf numFmtId="173" fontId="51" fillId="0" borderId="0">
      <protection locked="0"/>
    </xf>
    <xf numFmtId="173" fontId="51" fillId="0" borderId="0">
      <protection locked="0"/>
    </xf>
    <xf numFmtId="4" fontId="51" fillId="0" borderId="0">
      <protection locked="0"/>
    </xf>
    <xf numFmtId="4" fontId="51" fillId="0" borderId="0">
      <protection locked="0"/>
    </xf>
    <xf numFmtId="173" fontId="51" fillId="0" borderId="0">
      <protection locked="0"/>
    </xf>
    <xf numFmtId="173" fontId="51" fillId="0" borderId="0">
      <protection locked="0"/>
    </xf>
    <xf numFmtId="4" fontId="51" fillId="0" borderId="0">
      <protection locked="0"/>
    </xf>
    <xf numFmtId="173" fontId="51" fillId="0" borderId="0">
      <protection locked="0"/>
    </xf>
    <xf numFmtId="174" fontId="51" fillId="0" borderId="0">
      <protection locked="0"/>
    </xf>
    <xf numFmtId="174" fontId="51" fillId="0" borderId="0">
      <protection locked="0"/>
    </xf>
    <xf numFmtId="9" fontId="6" fillId="33" borderId="0"/>
    <xf numFmtId="172" fontId="56" fillId="0" borderId="0">
      <protection locked="0"/>
    </xf>
    <xf numFmtId="172" fontId="56" fillId="0" borderId="0">
      <protection locked="0"/>
    </xf>
    <xf numFmtId="0" fontId="6" fillId="0" borderId="0"/>
    <xf numFmtId="0" fontId="57" fillId="0" borderId="0"/>
    <xf numFmtId="172" fontId="51" fillId="0" borderId="23">
      <protection locked="0"/>
    </xf>
    <xf numFmtId="172" fontId="51" fillId="0" borderId="23">
      <protection locked="0"/>
    </xf>
    <xf numFmtId="9" fontId="48" fillId="1" borderId="3">
      <alignment vertical="center"/>
    </xf>
    <xf numFmtId="175" fontId="58" fillId="0" borderId="0" applyFont="0" applyFill="0" applyBorder="0" applyAlignment="0" applyProtection="0"/>
    <xf numFmtId="2" fontId="59" fillId="0" borderId="0" applyNumberFormat="0" applyFill="0" applyBorder="0" applyAlignment="0" applyProtection="0"/>
    <xf numFmtId="2" fontId="60" fillId="0" borderId="0" applyNumberFormat="0" applyFill="0" applyBorder="0" applyAlignment="0" applyProtection="0"/>
    <xf numFmtId="0" fontId="61" fillId="34" borderId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43" fillId="12" borderId="0" applyNumberFormat="0" applyBorder="0" applyAlignment="0" applyProtection="0"/>
    <xf numFmtId="0" fontId="43" fillId="16" borderId="0" applyNumberFormat="0" applyBorder="0" applyAlignment="0" applyProtection="0"/>
    <xf numFmtId="0" fontId="43" fillId="20" borderId="0" applyNumberFormat="0" applyBorder="0" applyAlignment="0" applyProtection="0"/>
    <xf numFmtId="0" fontId="43" fillId="24" borderId="0" applyNumberFormat="0" applyBorder="0" applyAlignment="0" applyProtection="0"/>
    <xf numFmtId="0" fontId="43" fillId="28" borderId="0" applyNumberFormat="0" applyBorder="0" applyAlignment="0" applyProtection="0"/>
    <xf numFmtId="0" fontId="43" fillId="32" borderId="0" applyNumberFormat="0" applyBorder="0" applyAlignment="0" applyProtection="0"/>
    <xf numFmtId="176" fontId="6" fillId="0" borderId="0" applyFont="0" applyFill="0" applyBorder="0" applyAlignment="0" applyProtection="0"/>
    <xf numFmtId="177" fontId="44" fillId="0" borderId="0" applyFont="0" applyFill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4" fillId="0" borderId="0"/>
    <xf numFmtId="0" fontId="65" fillId="0" borderId="0">
      <alignment horizontal="center" wrapText="1"/>
      <protection locked="0"/>
    </xf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7" fillId="1" borderId="0">
      <alignment horizontal="centerContinuous" vertical="center"/>
    </xf>
    <xf numFmtId="178" fontId="68" fillId="53" borderId="13">
      <alignment horizontal="left" vertical="center"/>
    </xf>
    <xf numFmtId="0" fontId="69" fillId="0" borderId="0" applyNumberFormat="0" applyFill="0" applyBorder="0" applyAlignment="0" applyProtection="0"/>
    <xf numFmtId="179" fontId="70" fillId="0" borderId="2" applyAlignment="0" applyProtection="0"/>
    <xf numFmtId="180" fontId="71" fillId="0" borderId="0" applyFill="0" applyBorder="0" applyAlignment="0"/>
    <xf numFmtId="181" fontId="71" fillId="0" borderId="0" applyFill="0" applyBorder="0" applyAlignment="0"/>
    <xf numFmtId="182" fontId="71" fillId="0" borderId="0" applyFill="0" applyBorder="0" applyAlignment="0"/>
    <xf numFmtId="178" fontId="72" fillId="0" borderId="0" applyFill="0" applyBorder="0" applyAlignment="0"/>
    <xf numFmtId="183" fontId="72" fillId="0" borderId="0" applyFill="0" applyBorder="0" applyAlignment="0"/>
    <xf numFmtId="180" fontId="71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185" fontId="58" fillId="0" borderId="0" applyFont="0" applyFill="0" applyBorder="0" applyAlignment="0" applyProtection="0"/>
    <xf numFmtId="186" fontId="58" fillId="0" borderId="0" applyFont="0" applyFill="0" applyBorder="0" applyAlignment="0" applyProtection="0"/>
    <xf numFmtId="0" fontId="74" fillId="0" borderId="0" applyFill="0" applyBorder="0" applyProtection="0">
      <alignment horizontal="center"/>
      <protection locked="0"/>
    </xf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6" fillId="0" borderId="4">
      <alignment horizont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7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0" fontId="71" fillId="0" borderId="0" applyFont="0" applyFill="0" applyBorder="0" applyAlignment="0" applyProtection="0"/>
    <xf numFmtId="188" fontId="24" fillId="0" borderId="0" applyFont="0" applyFill="0" applyBorder="0" applyAlignment="0" applyProtection="0"/>
    <xf numFmtId="189" fontId="77" fillId="0" borderId="0" applyFont="0" applyFill="0" applyBorder="0" applyAlignment="0" applyProtection="0"/>
    <xf numFmtId="190" fontId="78" fillId="0" borderId="0" applyFont="0" applyFill="0" applyBorder="0" applyAlignment="0" applyProtection="0"/>
    <xf numFmtId="191" fontId="77" fillId="0" borderId="0" applyFont="0" applyFill="0" applyBorder="0" applyAlignment="0" applyProtection="0"/>
    <xf numFmtId="192" fontId="78" fillId="0" borderId="0" applyFont="0" applyFill="0" applyBorder="0" applyAlignment="0" applyProtection="0"/>
    <xf numFmtId="193" fontId="77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2" fillId="0" borderId="0" applyFont="0" applyFill="0" applyBorder="0" applyAlignment="0" applyProtection="0"/>
    <xf numFmtId="168" fontId="62" fillId="0" borderId="0" applyFont="0" applyFill="0" applyBorder="0" applyAlignment="0" applyProtection="0"/>
    <xf numFmtId="168" fontId="18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3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Alignment="0">
      <alignment horizontal="left"/>
    </xf>
    <xf numFmtId="0" fontId="82" fillId="0" borderId="0" applyNumberFormat="0" applyAlignment="0"/>
    <xf numFmtId="194" fontId="83" fillId="0" borderId="0" applyFill="0" applyBorder="0" applyProtection="0"/>
    <xf numFmtId="195" fontId="24" fillId="0" borderId="0" applyFont="0" applyFill="0" applyBorder="0" applyAlignment="0" applyProtection="0"/>
    <xf numFmtId="196" fontId="84" fillId="0" borderId="0" applyFill="0" applyBorder="0" applyProtection="0"/>
    <xf numFmtId="196" fontId="84" fillId="0" borderId="2" applyFill="0" applyProtection="0"/>
    <xf numFmtId="196" fontId="84" fillId="0" borderId="8" applyFill="0" applyProtection="0"/>
    <xf numFmtId="197" fontId="6" fillId="0" borderId="0" applyFont="0" applyFill="0" applyBorder="0" applyAlignment="0" applyProtection="0"/>
    <xf numFmtId="175" fontId="62" fillId="0" borderId="0" applyFont="0" applyFill="0" applyBorder="0" applyAlignment="0" applyProtection="0"/>
    <xf numFmtId="181" fontId="71" fillId="0" borderId="0" applyFont="0" applyFill="0" applyBorder="0" applyAlignment="0" applyProtection="0"/>
    <xf numFmtId="198" fontId="78" fillId="0" borderId="0" applyFont="0" applyFill="0" applyBorder="0" applyAlignment="0" applyProtection="0"/>
    <xf numFmtId="199" fontId="77" fillId="0" borderId="0" applyFont="0" applyFill="0" applyBorder="0" applyAlignment="0" applyProtection="0"/>
    <xf numFmtId="200" fontId="78" fillId="0" borderId="0" applyFont="0" applyFill="0" applyBorder="0" applyAlignment="0" applyProtection="0"/>
    <xf numFmtId="201" fontId="78" fillId="0" borderId="0" applyFont="0" applyFill="0" applyBorder="0" applyAlignment="0" applyProtection="0"/>
    <xf numFmtId="202" fontId="77" fillId="0" borderId="0" applyFont="0" applyFill="0" applyBorder="0" applyAlignment="0" applyProtection="0"/>
    <xf numFmtId="203" fontId="78" fillId="0" borderId="0" applyFont="0" applyFill="0" applyBorder="0" applyAlignment="0" applyProtection="0"/>
    <xf numFmtId="204" fontId="78" fillId="0" borderId="0" applyFont="0" applyFill="0" applyBorder="0" applyAlignment="0" applyProtection="0"/>
    <xf numFmtId="205" fontId="77" fillId="0" borderId="0" applyFont="0" applyFill="0" applyBorder="0" applyAlignment="0" applyProtection="0"/>
    <xf numFmtId="206" fontId="78" fillId="0" borderId="0" applyFont="0" applyFill="0" applyBorder="0" applyAlignment="0" applyProtection="0"/>
    <xf numFmtId="37" fontId="85" fillId="0" borderId="26" applyFont="0" applyFill="0" applyBorder="0"/>
    <xf numFmtId="37" fontId="86" fillId="0" borderId="26" applyFont="0" applyFill="0" applyBorder="0">
      <protection locked="0"/>
    </xf>
    <xf numFmtId="0" fontId="87" fillId="0" borderId="0" applyFont="0" applyFill="0" applyBorder="0" applyAlignment="0" applyProtection="0"/>
    <xf numFmtId="0" fontId="88" fillId="56" borderId="27" applyNumberFormat="0" applyFont="0" applyBorder="0" applyAlignment="0" applyProtection="0"/>
    <xf numFmtId="207" fontId="6" fillId="0" borderId="0" applyFont="0" applyFill="0" applyBorder="0" applyAlignment="0" applyProtection="0"/>
    <xf numFmtId="14" fontId="85" fillId="0" borderId="0" applyFill="0" applyBorder="0" applyAlignment="0"/>
    <xf numFmtId="208" fontId="84" fillId="0" borderId="0" applyFill="0" applyBorder="0" applyProtection="0"/>
    <xf numFmtId="208" fontId="84" fillId="0" borderId="2" applyFill="0" applyProtection="0"/>
    <xf numFmtId="208" fontId="84" fillId="0" borderId="8" applyFill="0" applyProtection="0"/>
    <xf numFmtId="38" fontId="61" fillId="0" borderId="28">
      <alignment vertical="center"/>
    </xf>
    <xf numFmtId="168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89" fillId="0" borderId="0" applyNumberFormat="0" applyFill="0" applyBorder="0" applyAlignment="0" applyProtection="0"/>
    <xf numFmtId="180" fontId="71" fillId="0" borderId="0" applyFill="0" applyBorder="0" applyAlignment="0"/>
    <xf numFmtId="181" fontId="71" fillId="0" borderId="0" applyFill="0" applyBorder="0" applyAlignment="0"/>
    <xf numFmtId="180" fontId="71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0" fontId="90" fillId="0" borderId="0" applyNumberFormat="0" applyAlignment="0">
      <alignment horizontal="left"/>
    </xf>
    <xf numFmtId="211" fontId="23" fillId="0" borderId="0" applyFont="0" applyFill="0" applyBorder="0" applyAlignment="0" applyProtection="0"/>
    <xf numFmtId="37" fontId="6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top"/>
      <protection locked="0"/>
    </xf>
    <xf numFmtId="2" fontId="79" fillId="0" borderId="0" applyFont="0" applyFill="0" applyBorder="0" applyAlignment="0" applyProtection="0"/>
    <xf numFmtId="3" fontId="27" fillId="0" borderId="0">
      <alignment horizontal="right"/>
    </xf>
    <xf numFmtId="0" fontId="93" fillId="0" borderId="0" applyNumberFormat="0" applyFill="0" applyBorder="0" applyAlignment="0" applyProtection="0">
      <alignment vertical="top"/>
      <protection locked="0"/>
    </xf>
    <xf numFmtId="212" fontId="23" fillId="0" borderId="0">
      <alignment horizontal="right"/>
    </xf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5" fillId="0" borderId="0" applyNumberFormat="0" applyFont="0" applyBorder="0" applyAlignment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38" fontId="97" fillId="57" borderId="0" applyNumberFormat="0" applyBorder="0" applyAlignment="0" applyProtection="0"/>
    <xf numFmtId="0" fontId="98" fillId="0" borderId="29">
      <alignment vertical="center"/>
    </xf>
    <xf numFmtId="0" fontId="99" fillId="58" borderId="0">
      <alignment horizontal="center"/>
    </xf>
    <xf numFmtId="0" fontId="100" fillId="0" borderId="12" applyNumberFormat="0" applyAlignment="0" applyProtection="0">
      <alignment horizontal="left" vertical="center"/>
    </xf>
    <xf numFmtId="0" fontId="100" fillId="0" borderId="5">
      <alignment horizontal="left" vertical="center"/>
    </xf>
    <xf numFmtId="14" fontId="47" fillId="59" borderId="7">
      <alignment horizontal="center" vertical="center" wrapText="1"/>
    </xf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4" fillId="0" borderId="0" applyFill="0" applyAlignment="0" applyProtection="0">
      <protection locked="0"/>
    </xf>
    <xf numFmtId="0" fontId="74" fillId="0" borderId="1" applyFill="0" applyAlignment="0" applyProtection="0"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6" fillId="0" borderId="0"/>
    <xf numFmtId="10" fontId="97" fillId="60" borderId="3" applyNumberFormat="0" applyBorder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7" fillId="0" borderId="3"/>
    <xf numFmtId="213" fontId="6" fillId="61" borderId="0"/>
    <xf numFmtId="40" fontId="108" fillId="0" borderId="0">
      <protection locked="0"/>
    </xf>
    <xf numFmtId="1" fontId="109" fillId="0" borderId="0">
      <alignment horizontal="center"/>
      <protection locked="0"/>
    </xf>
    <xf numFmtId="214" fontId="110" fillId="0" borderId="0" applyFont="0" applyFill="0" applyBorder="0" applyAlignment="0" applyProtection="0"/>
    <xf numFmtId="215" fontId="111" fillId="0" borderId="0" applyFont="0" applyFill="0" applyBorder="0" applyAlignment="0" applyProtection="0"/>
    <xf numFmtId="0" fontId="6" fillId="0" borderId="7"/>
    <xf numFmtId="38" fontId="112" fillId="0" borderId="0"/>
    <xf numFmtId="38" fontId="113" fillId="0" borderId="0"/>
    <xf numFmtId="38" fontId="114" fillId="0" borderId="0"/>
    <xf numFmtId="38" fontId="115" fillId="0" borderId="0"/>
    <xf numFmtId="0" fontId="24" fillId="0" borderId="0"/>
    <xf numFmtId="0" fontId="24" fillId="0" borderId="0"/>
    <xf numFmtId="0" fontId="23" fillId="0" borderId="0"/>
    <xf numFmtId="180" fontId="71" fillId="0" borderId="0" applyFill="0" applyBorder="0" applyAlignment="0"/>
    <xf numFmtId="181" fontId="71" fillId="0" borderId="0" applyFill="0" applyBorder="0" applyAlignment="0"/>
    <xf numFmtId="180" fontId="71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213" fontId="6" fillId="62" borderId="0"/>
    <xf numFmtId="0" fontId="117" fillId="0" borderId="0">
      <alignment horizontal="center"/>
    </xf>
    <xf numFmtId="0" fontId="118" fillId="0" borderId="34">
      <alignment horizontal="centerContinuous"/>
    </xf>
    <xf numFmtId="216" fontId="58" fillId="0" borderId="0" applyFont="0" applyFill="0" applyBorder="0" applyAlignment="0" applyProtection="0"/>
    <xf numFmtId="0" fontId="119" fillId="0" borderId="0" applyFont="0" applyFill="0" applyBorder="0" applyAlignment="0" applyProtection="0"/>
    <xf numFmtId="0" fontId="119" fillId="0" borderId="0" applyFont="0" applyFill="0" applyBorder="0" applyAlignment="0" applyProtection="0"/>
    <xf numFmtId="217" fontId="6" fillId="0" borderId="0" applyFont="0" applyFill="0" applyBorder="0" applyAlignment="0" applyProtection="0"/>
    <xf numFmtId="218" fontId="6" fillId="0" borderId="0" applyFont="0" applyFill="0" applyBorder="0" applyAlignment="0" applyProtection="0"/>
    <xf numFmtId="0" fontId="26" fillId="0" borderId="0"/>
    <xf numFmtId="219" fontId="6" fillId="0" borderId="0" applyFont="0" applyFill="0" applyBorder="0" applyAlignment="0" applyProtection="0"/>
    <xf numFmtId="220" fontId="6" fillId="0" borderId="0" applyFont="0" applyFill="0" applyBorder="0" applyAlignment="0" applyProtection="0"/>
    <xf numFmtId="0" fontId="119" fillId="0" borderId="0" applyFont="0" applyFill="0" applyBorder="0" applyAlignment="0" applyProtection="0"/>
    <xf numFmtId="0" fontId="119" fillId="0" borderId="0" applyFont="0" applyFill="0" applyBorder="0" applyAlignment="0" applyProtection="0"/>
    <xf numFmtId="221" fontId="6" fillId="0" borderId="0" applyFont="0" applyFill="0" applyBorder="0" applyAlignment="0" applyProtection="0"/>
    <xf numFmtId="222" fontId="6" fillId="0" borderId="0" applyFont="0" applyFill="0" applyBorder="0" applyAlignment="0" applyProtection="0"/>
    <xf numFmtId="0" fontId="120" fillId="0" borderId="0">
      <protection locked="0"/>
    </xf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61" fillId="0" borderId="11"/>
    <xf numFmtId="223" fontId="12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15" fillId="0" borderId="0"/>
    <xf numFmtId="0" fontId="15" fillId="0" borderId="0"/>
    <xf numFmtId="0" fontId="28" fillId="0" borderId="0"/>
    <xf numFmtId="0" fontId="28" fillId="0" borderId="0"/>
    <xf numFmtId="0" fontId="15" fillId="0" borderId="0"/>
    <xf numFmtId="0" fontId="28" fillId="0" borderId="0"/>
    <xf numFmtId="0" fontId="15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2" fillId="0" borderId="0"/>
    <xf numFmtId="0" fontId="62" fillId="0" borderId="0"/>
    <xf numFmtId="0" fontId="15" fillId="0" borderId="0"/>
    <xf numFmtId="0" fontId="6" fillId="0" borderId="0"/>
    <xf numFmtId="0" fontId="6" fillId="0" borderId="0"/>
    <xf numFmtId="0" fontId="119" fillId="0" borderId="0"/>
    <xf numFmtId="0" fontId="6" fillId="0" borderId="0"/>
    <xf numFmtId="0" fontId="6" fillId="0" borderId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28" fillId="64" borderId="35" applyNumberFormat="0" applyFont="0" applyAlignment="0" applyProtection="0"/>
    <xf numFmtId="224" fontId="15" fillId="0" borderId="0"/>
    <xf numFmtId="225" fontId="15" fillId="0" borderId="0"/>
    <xf numFmtId="226" fontId="15" fillId="0" borderId="0"/>
    <xf numFmtId="227" fontId="15" fillId="0" borderId="0"/>
    <xf numFmtId="228" fontId="15" fillId="0" borderId="0"/>
    <xf numFmtId="229" fontId="15" fillId="0" borderId="0"/>
    <xf numFmtId="230" fontId="15" fillId="0" borderId="0"/>
    <xf numFmtId="231" fontId="15" fillId="0" borderId="0"/>
    <xf numFmtId="232" fontId="15" fillId="0" borderId="0"/>
    <xf numFmtId="233" fontId="15" fillId="0" borderId="0"/>
    <xf numFmtId="234" fontId="15" fillId="0" borderId="0"/>
    <xf numFmtId="235" fontId="15" fillId="0" borderId="0" applyFont="0" applyFill="0" applyBorder="0" applyAlignment="0" applyProtection="0"/>
    <xf numFmtId="40" fontId="123" fillId="0" borderId="0" applyFont="0" applyFill="0" applyBorder="0" applyAlignment="0" applyProtection="0"/>
    <xf numFmtId="38" fontId="123" fillId="0" borderId="0" applyFont="0" applyFill="0" applyBorder="0" applyAlignment="0" applyProtection="0"/>
    <xf numFmtId="41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236" fontId="95" fillId="0" borderId="0" applyFont="0" applyFill="0" applyBorder="0" applyAlignment="0" applyProtection="0"/>
    <xf numFmtId="237" fontId="95" fillId="0" borderId="0" applyFont="0" applyFill="0" applyBorder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5" fillId="65" borderId="0"/>
    <xf numFmtId="14" fontId="65" fillId="0" borderId="0">
      <alignment horizontal="center" wrapText="1"/>
      <protection locked="0"/>
    </xf>
    <xf numFmtId="238" fontId="74" fillId="0" borderId="0" applyFont="0" applyFill="0" applyBorder="0" applyAlignment="0" applyProtection="0"/>
    <xf numFmtId="239" fontId="24" fillId="0" borderId="0" applyFont="0" applyFill="0" applyBorder="0" applyAlignment="0" applyProtection="0"/>
    <xf numFmtId="240" fontId="78" fillId="0" borderId="0" applyFont="0" applyFill="0" applyBorder="0" applyAlignment="0" applyProtection="0"/>
    <xf numFmtId="241" fontId="6" fillId="0" borderId="0" applyFont="0" applyFill="0" applyBorder="0" applyAlignment="0" applyProtection="0"/>
    <xf numFmtId="183" fontId="72" fillId="0" borderId="0" applyFont="0" applyFill="0" applyBorder="0" applyAlignment="0" applyProtection="0"/>
    <xf numFmtId="242" fontId="71" fillId="0" borderId="0" applyFont="0" applyFill="0" applyBorder="0" applyAlignment="0" applyProtection="0"/>
    <xf numFmtId="10" fontId="6" fillId="0" borderId="0" applyFont="0" applyFill="0" applyBorder="0" applyAlignment="0" applyProtection="0"/>
    <xf numFmtId="243" fontId="78" fillId="0" borderId="0" applyFont="0" applyFill="0" applyBorder="0" applyAlignment="0" applyProtection="0"/>
    <xf numFmtId="244" fontId="24" fillId="0" borderId="0" applyFont="0" applyFill="0" applyBorder="0" applyAlignment="0" applyProtection="0"/>
    <xf numFmtId="245" fontId="78" fillId="0" borderId="0" applyFont="0" applyFill="0" applyBorder="0" applyAlignment="0" applyProtection="0"/>
    <xf numFmtId="246" fontId="24" fillId="0" borderId="0" applyFont="0" applyFill="0" applyBorder="0" applyAlignment="0" applyProtection="0"/>
    <xf numFmtId="10" fontId="126" fillId="0" borderId="0"/>
    <xf numFmtId="247" fontId="78" fillId="0" borderId="0" applyFont="0" applyFill="0" applyBorder="0" applyAlignment="0" applyProtection="0"/>
    <xf numFmtId="248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80" fontId="71" fillId="0" borderId="0" applyFill="0" applyBorder="0" applyAlignment="0"/>
    <xf numFmtId="181" fontId="71" fillId="0" borderId="0" applyFill="0" applyBorder="0" applyAlignment="0"/>
    <xf numFmtId="180" fontId="71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179" fontId="127" fillId="0" borderId="0"/>
    <xf numFmtId="0" fontId="61" fillId="0" borderId="0" applyNumberFormat="0" applyFont="0" applyFill="0" applyBorder="0" applyAlignment="0" applyProtection="0">
      <alignment horizontal="left"/>
    </xf>
    <xf numFmtId="0" fontId="14" fillId="58" borderId="37" applyNumberFormat="0" applyFont="0"/>
    <xf numFmtId="249" fontId="128" fillId="0" borderId="0" applyNumberFormat="0" applyFill="0" applyBorder="0" applyAlignment="0" applyProtection="0">
      <alignment horizontal="left"/>
    </xf>
    <xf numFmtId="250" fontId="129" fillId="62" borderId="0">
      <protection locked="0"/>
    </xf>
    <xf numFmtId="18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128" fillId="0" borderId="0" applyNumberFormat="0" applyFill="0" applyBorder="0" applyAlignment="0" applyProtection="0">
      <alignment horizontal="center"/>
    </xf>
    <xf numFmtId="1" fontId="18" fillId="0" borderId="0" applyBorder="0">
      <alignment horizontal="left" vertical="top" wrapText="1"/>
    </xf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0" fontId="130" fillId="0" borderId="0" applyBorder="0">
      <alignment horizontal="right"/>
    </xf>
    <xf numFmtId="49" fontId="85" fillId="0" borderId="0" applyFill="0" applyBorder="0" applyAlignment="0"/>
    <xf numFmtId="251" fontId="72" fillId="0" borderId="0" applyFill="0" applyBorder="0" applyAlignment="0"/>
    <xf numFmtId="252" fontId="72" fillId="0" borderId="0" applyFill="0" applyBorder="0" applyAlignment="0"/>
    <xf numFmtId="49" fontId="15" fillId="0" borderId="0"/>
    <xf numFmtId="0" fontId="131" fillId="0" borderId="0">
      <alignment horizontal="center" vertical="top"/>
    </xf>
    <xf numFmtId="0" fontId="132" fillId="0" borderId="0"/>
    <xf numFmtId="0" fontId="133" fillId="0" borderId="0"/>
    <xf numFmtId="0" fontId="134" fillId="0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253" fontId="136" fillId="0" borderId="0" applyFont="0" applyFill="0" applyBorder="0" applyAlignment="0" applyProtection="0"/>
    <xf numFmtId="254" fontId="136" fillId="0" borderId="0" applyFont="0" applyFill="0" applyBorder="0" applyAlignment="0" applyProtection="0"/>
    <xf numFmtId="0" fontId="6" fillId="0" borderId="0"/>
    <xf numFmtId="255" fontId="136" fillId="0" borderId="0" applyFont="0" applyFill="0" applyBorder="0" applyAlignment="0" applyProtection="0"/>
    <xf numFmtId="256" fontId="136" fillId="0" borderId="0" applyFont="0" applyFill="0" applyBorder="0" applyAlignment="0" applyProtection="0"/>
    <xf numFmtId="257" fontId="18" fillId="0" borderId="0" applyFont="0" applyFill="0" applyBorder="0" applyAlignment="0" applyProtection="0"/>
    <xf numFmtId="0" fontId="137" fillId="0" borderId="0"/>
    <xf numFmtId="175" fontId="6" fillId="0" borderId="0" applyFont="0" applyFill="0" applyBorder="0" applyAlignment="0" applyProtection="0"/>
    <xf numFmtId="216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3" fillId="9" borderId="0" applyNumberFormat="0" applyBorder="0" applyAlignment="0" applyProtection="0"/>
    <xf numFmtId="0" fontId="43" fillId="13" borderId="0" applyNumberFormat="0" applyBorder="0" applyAlignment="0" applyProtection="0"/>
    <xf numFmtId="0" fontId="43" fillId="17" borderId="0" applyNumberFormat="0" applyBorder="0" applyAlignment="0" applyProtection="0"/>
    <xf numFmtId="0" fontId="43" fillId="21" borderId="0" applyNumberFormat="0" applyBorder="0" applyAlignment="0" applyProtection="0"/>
    <xf numFmtId="0" fontId="43" fillId="25" borderId="0" applyNumberFormat="0" applyBorder="0" applyAlignment="0" applyProtection="0"/>
    <xf numFmtId="0" fontId="43" fillId="29" borderId="0" applyNumberFormat="0" applyBorder="0" applyAlignment="0" applyProtection="0"/>
    <xf numFmtId="0" fontId="37" fillId="5" borderId="17" applyNumberFormat="0" applyAlignment="0" applyProtection="0"/>
    <xf numFmtId="258" fontId="18" fillId="0" borderId="39">
      <protection hidden="1"/>
    </xf>
    <xf numFmtId="0" fontId="38" fillId="6" borderId="18" applyNumberFormat="0" applyAlignment="0" applyProtection="0"/>
    <xf numFmtId="0" fontId="39" fillId="6" borderId="17" applyNumberFormat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31" fillId="0" borderId="14" applyNumberFormat="0" applyFill="0" applyAlignment="0" applyProtection="0"/>
    <xf numFmtId="0" fontId="32" fillId="0" borderId="15" applyNumberFormat="0" applyFill="0" applyAlignment="0" applyProtection="0"/>
    <xf numFmtId="0" fontId="33" fillId="0" borderId="16" applyNumberFormat="0" applyFill="0" applyAlignment="0" applyProtection="0"/>
    <xf numFmtId="0" fontId="33" fillId="0" borderId="0" applyNumberFormat="0" applyFill="0" applyBorder="0" applyAlignment="0" applyProtection="0"/>
    <xf numFmtId="0" fontId="3" fillId="0" borderId="22" applyNumberFormat="0" applyFill="0" applyAlignment="0" applyProtection="0"/>
    <xf numFmtId="0" fontId="6" fillId="0" borderId="0"/>
    <xf numFmtId="0" fontId="41" fillId="7" borderId="20" applyNumberFormat="0" applyAlignment="0" applyProtection="0"/>
    <xf numFmtId="3" fontId="15" fillId="0" borderId="0"/>
    <xf numFmtId="0" fontId="30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18" fillId="0" borderId="0"/>
    <xf numFmtId="0" fontId="1" fillId="0" borderId="0"/>
    <xf numFmtId="0" fontId="35" fillId="3" borderId="0" applyNumberFormat="0" applyBorder="0" applyAlignment="0" applyProtection="0"/>
    <xf numFmtId="0" fontId="42" fillId="0" borderId="0" applyNumberFormat="0" applyFill="0" applyBorder="0" applyAlignment="0" applyProtection="0"/>
    <xf numFmtId="0" fontId="28" fillId="8" borderId="21" applyNumberFormat="0" applyFont="0" applyAlignment="0" applyProtection="0"/>
    <xf numFmtId="9" fontId="15" fillId="0" borderId="0" applyFont="0" applyFill="0" applyBorder="0" applyAlignment="0" applyProtection="0"/>
    <xf numFmtId="0" fontId="40" fillId="0" borderId="19" applyNumberFormat="0" applyFill="0" applyAlignment="0" applyProtection="0"/>
    <xf numFmtId="0" fontId="44" fillId="0" borderId="0"/>
    <xf numFmtId="0" fontId="15" fillId="0" borderId="0">
      <alignment vertical="justify"/>
    </xf>
    <xf numFmtId="49" fontId="52" fillId="0" borderId="3" applyNumberFormat="0" applyFill="0" applyAlignment="0" applyProtection="0"/>
    <xf numFmtId="0" fontId="2" fillId="0" borderId="0" applyNumberFormat="0" applyFill="0" applyBorder="0" applyAlignment="0" applyProtection="0"/>
    <xf numFmtId="49" fontId="52" fillId="0" borderId="0"/>
    <xf numFmtId="38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56" fillId="0" borderId="0">
      <protection locked="0"/>
    </xf>
    <xf numFmtId="172" fontId="56" fillId="0" borderId="0">
      <protection locked="0"/>
    </xf>
    <xf numFmtId="0" fontId="34" fillId="2" borderId="0" applyNumberFormat="0" applyBorder="0" applyAlignment="0" applyProtection="0"/>
    <xf numFmtId="37" fontId="15" fillId="0" borderId="0" applyFont="0" applyBorder="0" applyAlignment="0" applyProtection="0"/>
    <xf numFmtId="259" fontId="51" fillId="0" borderId="0">
      <protection locked="0"/>
    </xf>
    <xf numFmtId="259" fontId="51" fillId="0" borderId="0">
      <protection locked="0"/>
    </xf>
    <xf numFmtId="168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47" fillId="1" borderId="42">
      <alignment vertical="center"/>
    </xf>
    <xf numFmtId="9" fontId="48" fillId="1" borderId="44">
      <alignment vertical="center"/>
    </xf>
    <xf numFmtId="171" fontId="49" fillId="1" borderId="42" applyFont="0" applyFill="0" applyBorder="0" applyAlignment="0" applyProtection="0"/>
    <xf numFmtId="172" fontId="51" fillId="0" borderId="48">
      <protection locked="0"/>
    </xf>
    <xf numFmtId="172" fontId="51" fillId="0" borderId="48">
      <protection locked="0"/>
    </xf>
    <xf numFmtId="172" fontId="51" fillId="0" borderId="48">
      <protection locked="0"/>
    </xf>
    <xf numFmtId="172" fontId="51" fillId="0" borderId="48">
      <protection locked="0"/>
    </xf>
    <xf numFmtId="172" fontId="51" fillId="0" borderId="48">
      <protection locked="0"/>
    </xf>
    <xf numFmtId="9" fontId="48" fillId="1" borderId="44">
      <alignment vertical="center"/>
    </xf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147" fillId="45" borderId="0" applyNumberFormat="0" applyBorder="0" applyAlignment="0" applyProtection="0"/>
    <xf numFmtId="0" fontId="147" fillId="42" borderId="0" applyNumberFormat="0" applyBorder="0" applyAlignment="0" applyProtection="0"/>
    <xf numFmtId="0" fontId="147" fillId="43" borderId="0" applyNumberFormat="0" applyBorder="0" applyAlignment="0" applyProtection="0"/>
    <xf numFmtId="0" fontId="147" fillId="46" borderId="0" applyNumberFormat="0" applyBorder="0" applyAlignment="0" applyProtection="0"/>
    <xf numFmtId="0" fontId="147" fillId="47" borderId="0" applyNumberFormat="0" applyBorder="0" applyAlignment="0" applyProtection="0"/>
    <xf numFmtId="0" fontId="147" fillId="48" borderId="0" applyNumberFormat="0" applyBorder="0" applyAlignment="0" applyProtection="0"/>
    <xf numFmtId="179" fontId="70" fillId="0" borderId="49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196" fontId="84" fillId="0" borderId="49" applyFill="0" applyProtection="0"/>
    <xf numFmtId="196" fontId="84" fillId="0" borderId="41" applyFill="0" applyProtection="0"/>
    <xf numFmtId="37" fontId="85" fillId="0" borderId="51" applyFont="0" applyFill="0" applyBorder="0"/>
    <xf numFmtId="37" fontId="86" fillId="0" borderId="51" applyFont="0" applyFill="0" applyBorder="0">
      <protection locked="0"/>
    </xf>
    <xf numFmtId="0" fontId="88" fillId="56" borderId="52" applyNumberFormat="0" applyFont="0" applyBorder="0" applyAlignment="0" applyProtection="0"/>
    <xf numFmtId="208" fontId="84" fillId="0" borderId="49" applyFill="0" applyProtection="0"/>
    <xf numFmtId="208" fontId="84" fillId="0" borderId="41" applyFill="0" applyProtection="0"/>
    <xf numFmtId="0" fontId="100" fillId="0" borderId="53">
      <alignment horizontal="left" vertical="center"/>
    </xf>
    <xf numFmtId="10" fontId="97" fillId="60" borderId="44" applyNumberFormat="0" applyBorder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7" fillId="0" borderId="44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28" fillId="64" borderId="54" applyNumberFormat="0" applyFon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147" fillId="49" borderId="0" applyNumberFormat="0" applyBorder="0" applyAlignment="0" applyProtection="0"/>
    <xf numFmtId="0" fontId="147" fillId="50" borderId="0" applyNumberFormat="0" applyBorder="0" applyAlignment="0" applyProtection="0"/>
    <xf numFmtId="0" fontId="147" fillId="51" borderId="0" applyNumberFormat="0" applyBorder="0" applyAlignment="0" applyProtection="0"/>
    <xf numFmtId="0" fontId="147" fillId="46" borderId="0" applyNumberFormat="0" applyBorder="0" applyAlignment="0" applyProtection="0"/>
    <xf numFmtId="0" fontId="147" fillId="47" borderId="0" applyNumberFormat="0" applyBorder="0" applyAlignment="0" applyProtection="0"/>
    <xf numFmtId="0" fontId="147" fillId="52" borderId="0" applyNumberFormat="0" applyBorder="0" applyAlignment="0" applyProtection="0"/>
    <xf numFmtId="0" fontId="148" fillId="40" borderId="50" applyNumberFormat="0" applyAlignment="0" applyProtection="0"/>
    <xf numFmtId="258" fontId="18" fillId="0" borderId="57">
      <protection hidden="1"/>
    </xf>
    <xf numFmtId="0" fontId="149" fillId="54" borderId="55" applyNumberFormat="0" applyAlignment="0" applyProtection="0"/>
    <xf numFmtId="0" fontId="150" fillId="54" borderId="50" applyNumberFormat="0" applyAlignment="0" applyProtection="0"/>
    <xf numFmtId="0" fontId="151" fillId="0" borderId="30" applyNumberFormat="0" applyFill="0" applyAlignment="0" applyProtection="0"/>
    <xf numFmtId="0" fontId="152" fillId="0" borderId="31" applyNumberFormat="0" applyFill="0" applyAlignment="0" applyProtection="0"/>
    <xf numFmtId="0" fontId="153" fillId="0" borderId="32" applyNumberFormat="0" applyFill="0" applyAlignment="0" applyProtection="0"/>
    <xf numFmtId="0" fontId="153" fillId="0" borderId="0" applyNumberFormat="0" applyFill="0" applyBorder="0" applyAlignment="0" applyProtection="0"/>
    <xf numFmtId="0" fontId="154" fillId="0" borderId="56" applyNumberFormat="0" applyFill="0" applyAlignment="0" applyProtection="0"/>
    <xf numFmtId="0" fontId="155" fillId="55" borderId="25" applyNumberFormat="0" applyAlignment="0" applyProtection="0"/>
    <xf numFmtId="0" fontId="156" fillId="0" borderId="0" applyNumberFormat="0" applyFill="0" applyBorder="0" applyAlignment="0" applyProtection="0"/>
    <xf numFmtId="0" fontId="157" fillId="63" borderId="0" applyNumberFormat="0" applyBorder="0" applyAlignment="0" applyProtection="0"/>
    <xf numFmtId="0" fontId="15" fillId="0" borderId="0"/>
    <xf numFmtId="0" fontId="15" fillId="0" borderId="0"/>
    <xf numFmtId="0" fontId="158" fillId="36" borderId="0" applyNumberFormat="0" applyBorder="0" applyAlignment="0" applyProtection="0"/>
    <xf numFmtId="0" fontId="159" fillId="0" borderId="0" applyNumberFormat="0" applyFill="0" applyBorder="0" applyAlignment="0" applyProtection="0"/>
    <xf numFmtId="0" fontId="15" fillId="64" borderId="54" applyNumberFormat="0" applyFont="0" applyAlignment="0" applyProtection="0"/>
    <xf numFmtId="0" fontId="160" fillId="0" borderId="33" applyNumberFormat="0" applyFill="0" applyAlignment="0" applyProtection="0"/>
    <xf numFmtId="49" fontId="52" fillId="0" borderId="44" applyNumberFormat="0" applyFill="0" applyAlignment="0" applyProtection="0"/>
    <xf numFmtId="0" fontId="161" fillId="0" borderId="0" applyNumberFormat="0" applyFill="0" applyBorder="0" applyAlignment="0" applyProtection="0"/>
    <xf numFmtId="164" fontId="62" fillId="0" borderId="0" applyFont="0" applyFill="0" applyBorder="0" applyAlignment="0" applyProtection="0"/>
    <xf numFmtId="0" fontId="162" fillId="37" borderId="0" applyNumberFormat="0" applyBorder="0" applyAlignment="0" applyProtection="0"/>
  </cellStyleXfs>
  <cellXfs count="194">
    <xf numFmtId="0" fontId="0" fillId="0" borderId="0" xfId="0"/>
    <xf numFmtId="0" fontId="9" fillId="0" borderId="0" xfId="0" applyFont="1"/>
    <xf numFmtId="0" fontId="9" fillId="0" borderId="0" xfId="0" applyFont="1" applyAlignment="1">
      <alignment wrapText="1"/>
    </xf>
    <xf numFmtId="0" fontId="10" fillId="0" borderId="1" xfId="0" applyFont="1" applyFill="1" applyBorder="1" applyAlignment="1">
      <alignment horizontal="center" vertical="center" wrapText="1"/>
    </xf>
    <xf numFmtId="260" fontId="9" fillId="0" borderId="0" xfId="0" applyNumberFormat="1" applyFont="1"/>
    <xf numFmtId="260" fontId="9" fillId="0" borderId="0" xfId="0" applyNumberFormat="1" applyFont="1" applyFill="1" applyBorder="1"/>
    <xf numFmtId="260" fontId="10" fillId="0" borderId="8" xfId="1" applyNumberFormat="1" applyFont="1" applyFill="1" applyBorder="1"/>
    <xf numFmtId="260" fontId="9" fillId="0" borderId="0" xfId="0" applyNumberFormat="1" applyFont="1" applyFill="1"/>
    <xf numFmtId="260" fontId="9" fillId="0" borderId="0" xfId="1" applyNumberFormat="1" applyFont="1" applyFill="1"/>
    <xf numFmtId="260" fontId="9" fillId="0" borderId="0" xfId="1" applyNumberFormat="1" applyFont="1"/>
    <xf numFmtId="260" fontId="9" fillId="0" borderId="1" xfId="0" applyNumberFormat="1" applyFont="1" applyFill="1" applyBorder="1"/>
    <xf numFmtId="0" fontId="10" fillId="0" borderId="0" xfId="0" applyFont="1" applyAlignment="1">
      <alignment horizontal="center"/>
    </xf>
    <xf numFmtId="0" fontId="5" fillId="0" borderId="0" xfId="8" applyFont="1"/>
    <xf numFmtId="0" fontId="9" fillId="0" borderId="0" xfId="8" applyFont="1"/>
    <xf numFmtId="0" fontId="5" fillId="0" borderId="0" xfId="8" applyFont="1" applyFill="1" applyBorder="1" applyAlignment="1">
      <alignment horizontal="center" wrapText="1"/>
    </xf>
    <xf numFmtId="169" fontId="12" fillId="0" borderId="0" xfId="648" applyNumberFormat="1" applyFont="1" applyFill="1" applyBorder="1"/>
    <xf numFmtId="169" fontId="12" fillId="0" borderId="0" xfId="8" applyNumberFormat="1" applyFont="1"/>
    <xf numFmtId="0" fontId="10" fillId="0" borderId="1" xfId="8" applyFont="1" applyBorder="1" applyAlignment="1">
      <alignment horizontal="center" wrapText="1"/>
    </xf>
    <xf numFmtId="0" fontId="10" fillId="0" borderId="0" xfId="8" applyFont="1" applyBorder="1" applyAlignment="1">
      <alignment horizontal="center" wrapText="1"/>
    </xf>
    <xf numFmtId="0" fontId="9" fillId="0" borderId="0" xfId="8" applyFont="1" applyAlignment="1">
      <alignment wrapText="1"/>
    </xf>
    <xf numFmtId="0" fontId="10" fillId="0" borderId="0" xfId="8" applyFont="1" applyAlignment="1">
      <alignment wrapText="1"/>
    </xf>
    <xf numFmtId="0" fontId="9" fillId="0" borderId="0" xfId="8" applyFont="1" applyAlignment="1"/>
    <xf numFmtId="260" fontId="8" fillId="0" borderId="0" xfId="648" applyNumberFormat="1" applyFont="1" applyFill="1"/>
    <xf numFmtId="169" fontId="8" fillId="0" borderId="0" xfId="648" applyNumberFormat="1" applyFont="1" applyFill="1"/>
    <xf numFmtId="0" fontId="10" fillId="0" borderId="1" xfId="0" applyFont="1" applyFill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10" fillId="0" borderId="0" xfId="8" applyFont="1"/>
    <xf numFmtId="0" fontId="18" fillId="0" borderId="0" xfId="8" applyFont="1" applyAlignment="1">
      <alignment wrapText="1"/>
    </xf>
    <xf numFmtId="0" fontId="19" fillId="0" borderId="0" xfId="8" applyFont="1" applyAlignment="1">
      <alignment horizontal="center"/>
    </xf>
    <xf numFmtId="0" fontId="140" fillId="0" borderId="0" xfId="8" applyFont="1" applyFill="1" applyBorder="1" applyAlignment="1">
      <alignment horizontal="left" wrapText="1"/>
    </xf>
    <xf numFmtId="0" fontId="19" fillId="0" borderId="0" xfId="8" applyFont="1" applyAlignment="1">
      <alignment wrapText="1"/>
    </xf>
    <xf numFmtId="170" fontId="9" fillId="0" borderId="0" xfId="8" applyNumberFormat="1" applyFont="1"/>
    <xf numFmtId="167" fontId="11" fillId="0" borderId="0" xfId="8" applyNumberFormat="1" applyFont="1"/>
    <xf numFmtId="0" fontId="19" fillId="0" borderId="0" xfId="8" applyFont="1"/>
    <xf numFmtId="169" fontId="5" fillId="0" borderId="0" xfId="648" applyNumberFormat="1" applyFont="1" applyFill="1"/>
    <xf numFmtId="169" fontId="16" fillId="0" borderId="0" xfId="8" applyNumberFormat="1" applyFont="1" applyBorder="1" applyAlignment="1">
      <alignment wrapText="1"/>
    </xf>
    <xf numFmtId="169" fontId="5" fillId="0" borderId="0" xfId="648" applyNumberFormat="1" applyFont="1" applyFill="1" applyBorder="1"/>
    <xf numFmtId="0" fontId="18" fillId="0" borderId="0" xfId="8" applyFont="1"/>
    <xf numFmtId="0" fontId="11" fillId="0" borderId="0" xfId="8" applyFont="1"/>
    <xf numFmtId="0" fontId="16" fillId="0" borderId="0" xfId="8" applyFont="1" applyAlignment="1">
      <alignment wrapText="1"/>
    </xf>
    <xf numFmtId="0" fontId="9" fillId="0" borderId="0" xfId="8" applyFont="1" applyBorder="1" applyAlignment="1">
      <alignment wrapText="1"/>
    </xf>
    <xf numFmtId="3" fontId="9" fillId="0" borderId="0" xfId="8" applyNumberFormat="1" applyFont="1" applyBorder="1" applyAlignment="1">
      <alignment wrapText="1"/>
    </xf>
    <xf numFmtId="3" fontId="10" fillId="0" borderId="0" xfId="8" applyNumberFormat="1" applyFont="1" applyBorder="1" applyAlignment="1">
      <alignment wrapText="1"/>
    </xf>
    <xf numFmtId="0" fontId="10" fillId="0" borderId="0" xfId="8" applyFont="1" applyAlignment="1">
      <alignment horizontal="center" wrapText="1"/>
    </xf>
    <xf numFmtId="0" fontId="10" fillId="0" borderId="0" xfId="8" applyFont="1" applyAlignment="1">
      <alignment horizontal="center" vertical="top" wrapText="1"/>
    </xf>
    <xf numFmtId="0" fontId="11" fillId="0" borderId="0" xfId="8" applyFont="1" applyAlignment="1">
      <alignment horizontal="center"/>
    </xf>
    <xf numFmtId="0" fontId="18" fillId="0" borderId="0" xfId="8" applyFont="1" applyAlignment="1"/>
    <xf numFmtId="0" fontId="143" fillId="0" borderId="0" xfId="8" applyFont="1" applyAlignment="1">
      <alignment wrapText="1"/>
    </xf>
    <xf numFmtId="169" fontId="143" fillId="0" borderId="0" xfId="8" applyNumberFormat="1" applyFont="1" applyBorder="1" applyAlignment="1">
      <alignment wrapText="1"/>
    </xf>
    <xf numFmtId="0" fontId="141" fillId="0" borderId="0" xfId="8" applyFont="1"/>
    <xf numFmtId="260" fontId="8" fillId="0" borderId="0" xfId="648" applyNumberFormat="1" applyFont="1" applyFill="1" applyAlignment="1">
      <alignment horizontal="right"/>
    </xf>
    <xf numFmtId="260" fontId="8" fillId="0" borderId="1" xfId="648" applyNumberFormat="1" applyFont="1" applyFill="1" applyBorder="1" applyAlignment="1">
      <alignment horizontal="right"/>
    </xf>
    <xf numFmtId="260" fontId="5" fillId="0" borderId="45" xfId="648" applyNumberFormat="1" applyFont="1" applyFill="1" applyBorder="1" applyAlignment="1">
      <alignment horizontal="right"/>
    </xf>
    <xf numFmtId="260" fontId="5" fillId="0" borderId="0" xfId="648" applyNumberFormat="1" applyFont="1" applyFill="1" applyAlignment="1">
      <alignment horizontal="right"/>
    </xf>
    <xf numFmtId="260" fontId="5" fillId="0" borderId="8" xfId="648" applyNumberFormat="1" applyFont="1" applyFill="1" applyBorder="1" applyAlignment="1">
      <alignment horizontal="right"/>
    </xf>
    <xf numFmtId="260" fontId="9" fillId="0" borderId="0" xfId="8" applyNumberFormat="1" applyFont="1" applyAlignment="1">
      <alignment horizontal="right"/>
    </xf>
    <xf numFmtId="260" fontId="8" fillId="0" borderId="0" xfId="648" applyNumberFormat="1" applyFont="1" applyFill="1" applyBorder="1" applyAlignment="1">
      <alignment horizontal="right"/>
    </xf>
    <xf numFmtId="260" fontId="5" fillId="0" borderId="43" xfId="648" applyNumberFormat="1" applyFont="1" applyFill="1" applyBorder="1" applyAlignment="1">
      <alignment horizontal="right"/>
    </xf>
    <xf numFmtId="260" fontId="8" fillId="0" borderId="45" xfId="648" applyNumberFormat="1" applyFont="1" applyFill="1" applyBorder="1" applyAlignment="1">
      <alignment horizontal="right"/>
    </xf>
    <xf numFmtId="260" fontId="8" fillId="0" borderId="28" xfId="648" applyNumberFormat="1" applyFont="1" applyFill="1" applyBorder="1" applyAlignment="1">
      <alignment horizontal="right"/>
    </xf>
    <xf numFmtId="260" fontId="5" fillId="0" borderId="0" xfId="648" applyNumberFormat="1" applyFont="1" applyFill="1" applyBorder="1" applyAlignment="1">
      <alignment horizontal="right"/>
    </xf>
    <xf numFmtId="0" fontId="141" fillId="0" borderId="0" xfId="8" applyFont="1" applyAlignment="1">
      <alignment horizontal="center"/>
    </xf>
    <xf numFmtId="169" fontId="141" fillId="0" borderId="0" xfId="8" applyNumberFormat="1" applyFont="1" applyBorder="1" applyAlignment="1">
      <alignment wrapText="1"/>
    </xf>
    <xf numFmtId="169" fontId="11" fillId="0" borderId="0" xfId="8" applyNumberFormat="1" applyFont="1" applyBorder="1" applyAlignment="1">
      <alignment wrapText="1"/>
    </xf>
    <xf numFmtId="0" fontId="144" fillId="0" borderId="1" xfId="8" applyFont="1" applyBorder="1" applyAlignment="1">
      <alignment horizontal="center" wrapText="1"/>
    </xf>
    <xf numFmtId="0" fontId="144" fillId="0" borderId="0" xfId="8" applyFont="1" applyAlignment="1">
      <alignment horizontal="center" wrapText="1"/>
    </xf>
    <xf numFmtId="0" fontId="9" fillId="0" borderId="0" xfId="8" applyNumberFormat="1" applyFont="1"/>
    <xf numFmtId="0" fontId="5" fillId="0" borderId="0" xfId="8" applyNumberFormat="1" applyFont="1"/>
    <xf numFmtId="0" fontId="9" fillId="0" borderId="0" xfId="8" applyNumberFormat="1" applyFont="1" applyAlignment="1">
      <alignment wrapText="1"/>
    </xf>
    <xf numFmtId="168" fontId="8" fillId="0" borderId="0" xfId="648" applyNumberFormat="1" applyFont="1" applyFill="1" applyBorder="1"/>
    <xf numFmtId="169" fontId="12" fillId="0" borderId="0" xfId="648" applyNumberFormat="1" applyFont="1" applyFill="1"/>
    <xf numFmtId="0" fontId="5" fillId="0" borderId="1" xfId="8" applyFont="1" applyFill="1" applyBorder="1" applyAlignment="1">
      <alignment horizontal="center" wrapText="1"/>
    </xf>
    <xf numFmtId="0" fontId="144" fillId="0" borderId="0" xfId="8" applyFont="1" applyBorder="1" applyAlignment="1">
      <alignment horizontal="center" wrapText="1"/>
    </xf>
    <xf numFmtId="169" fontId="139" fillId="0" borderId="0" xfId="8" applyNumberFormat="1" applyFont="1" applyBorder="1" applyAlignment="1">
      <alignment wrapText="1"/>
    </xf>
    <xf numFmtId="0" fontId="10" fillId="0" borderId="1" xfId="8" applyFont="1" applyBorder="1" applyAlignment="1">
      <alignment horizontal="center" wrapText="1"/>
    </xf>
    <xf numFmtId="260" fontId="5" fillId="0" borderId="40" xfId="648" applyNumberFormat="1" applyFont="1" applyFill="1" applyBorder="1" applyAlignment="1">
      <alignment horizontal="right"/>
    </xf>
    <xf numFmtId="261" fontId="9" fillId="0" borderId="0" xfId="0" applyNumberFormat="1" applyFont="1" applyFill="1" applyBorder="1"/>
    <xf numFmtId="261" fontId="9" fillId="0" borderId="1" xfId="0" applyNumberFormat="1" applyFont="1" applyFill="1" applyBorder="1"/>
    <xf numFmtId="169" fontId="8" fillId="0" borderId="0" xfId="648" applyNumberFormat="1" applyFont="1" applyFill="1" applyBorder="1"/>
    <xf numFmtId="260" fontId="8" fillId="0" borderId="8" xfId="648" applyNumberFormat="1" applyFont="1" applyFill="1" applyBorder="1" applyAlignment="1">
      <alignment horizontal="right"/>
    </xf>
    <xf numFmtId="260" fontId="5" fillId="0" borderId="28" xfId="648" applyNumberFormat="1" applyFont="1" applyFill="1" applyBorder="1" applyAlignment="1">
      <alignment horizontal="right"/>
    </xf>
    <xf numFmtId="0" fontId="10" fillId="0" borderId="1" xfId="8" applyFont="1" applyBorder="1" applyAlignment="1">
      <alignment horizontal="center" wrapText="1"/>
    </xf>
    <xf numFmtId="0" fontId="12" fillId="0" borderId="0" xfId="8" applyFont="1"/>
    <xf numFmtId="168" fontId="8" fillId="0" borderId="0" xfId="648" applyNumberFormat="1" applyFont="1" applyFill="1"/>
    <xf numFmtId="0" fontId="9" fillId="0" borderId="0" xfId="8" applyFont="1" applyAlignment="1">
      <alignment horizontal="right" wrapText="1"/>
    </xf>
    <xf numFmtId="260" fontId="9" fillId="0" borderId="0" xfId="8" applyNumberFormat="1" applyFont="1" applyBorder="1" applyAlignment="1">
      <alignment horizontal="right"/>
    </xf>
    <xf numFmtId="0" fontId="14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0" fillId="0" borderId="1" xfId="8" applyFont="1" applyBorder="1" applyAlignment="1">
      <alignment horizontal="center" wrapText="1"/>
    </xf>
    <xf numFmtId="0" fontId="8" fillId="0" borderId="0" xfId="8" applyFont="1"/>
    <xf numFmtId="260" fontId="5" fillId="0" borderId="41" xfId="648" applyNumberFormat="1" applyFont="1" applyFill="1" applyBorder="1"/>
    <xf numFmtId="0" fontId="22" fillId="0" borderId="0" xfId="8" applyFont="1" applyAlignment="1">
      <alignment wrapText="1"/>
    </xf>
    <xf numFmtId="260" fontId="8" fillId="0" borderId="41" xfId="648" applyNumberFormat="1" applyFont="1" applyFill="1" applyBorder="1"/>
    <xf numFmtId="260" fontId="8" fillId="0" borderId="46" xfId="648" applyNumberFormat="1" applyFont="1" applyFill="1" applyBorder="1" applyAlignment="1">
      <alignment horizontal="right"/>
    </xf>
    <xf numFmtId="0" fontId="5" fillId="66" borderId="0" xfId="0" applyFont="1" applyFill="1" applyAlignment="1">
      <alignment horizontal="left"/>
    </xf>
    <xf numFmtId="0" fontId="10" fillId="66" borderId="0" xfId="0" applyFont="1" applyFill="1" applyAlignment="1">
      <alignment horizontal="center"/>
    </xf>
    <xf numFmtId="0" fontId="9" fillId="66" borderId="0" xfId="0" applyFont="1" applyFill="1"/>
    <xf numFmtId="0" fontId="9" fillId="66" borderId="0" xfId="0" applyFont="1" applyFill="1" applyBorder="1"/>
    <xf numFmtId="0" fontId="10" fillId="66" borderId="0" xfId="0" applyFont="1" applyFill="1" applyBorder="1" applyAlignment="1">
      <alignment horizontal="center"/>
    </xf>
    <xf numFmtId="0" fontId="10" fillId="66" borderId="0" xfId="0" applyFont="1" applyFill="1" applyBorder="1" applyAlignment="1">
      <alignment horizontal="center" vertical="center" wrapText="1"/>
    </xf>
    <xf numFmtId="0" fontId="10" fillId="66" borderId="1" xfId="0" applyFont="1" applyFill="1" applyBorder="1" applyAlignment="1">
      <alignment horizontal="center" wrapText="1"/>
    </xf>
    <xf numFmtId="0" fontId="9" fillId="66" borderId="0" xfId="0" applyFont="1" applyFill="1" applyAlignment="1">
      <alignment horizontal="center" vertical="center" wrapText="1"/>
    </xf>
    <xf numFmtId="0" fontId="5" fillId="66" borderId="0" xfId="0" applyFont="1" applyFill="1" applyBorder="1"/>
    <xf numFmtId="260" fontId="9" fillId="66" borderId="0" xfId="0" applyNumberFormat="1" applyFont="1" applyFill="1" applyBorder="1"/>
    <xf numFmtId="260" fontId="9" fillId="66" borderId="0" xfId="0" applyNumberFormat="1" applyFont="1" applyFill="1"/>
    <xf numFmtId="0" fontId="9" fillId="66" borderId="0" xfId="0" applyFont="1" applyFill="1" applyBorder="1" applyAlignment="1">
      <alignment wrapText="1"/>
    </xf>
    <xf numFmtId="260" fontId="10" fillId="66" borderId="8" xfId="1" applyNumberFormat="1" applyFont="1" applyFill="1" applyBorder="1"/>
    <xf numFmtId="0" fontId="5" fillId="66" borderId="0" xfId="0" applyFont="1" applyFill="1" applyBorder="1" applyAlignment="1">
      <alignment wrapText="1"/>
    </xf>
    <xf numFmtId="260" fontId="10" fillId="66" borderId="40" xfId="1" applyNumberFormat="1" applyFont="1" applyFill="1" applyBorder="1"/>
    <xf numFmtId="260" fontId="10" fillId="66" borderId="41" xfId="1" applyNumberFormat="1" applyFont="1" applyFill="1" applyBorder="1"/>
    <xf numFmtId="0" fontId="8" fillId="66" borderId="0" xfId="0" applyFont="1" applyFill="1" applyBorder="1" applyAlignment="1">
      <alignment wrapText="1"/>
    </xf>
    <xf numFmtId="260" fontId="10" fillId="66" borderId="40" xfId="0" applyNumberFormat="1" applyFont="1" applyFill="1" applyBorder="1"/>
    <xf numFmtId="260" fontId="10" fillId="66" borderId="0" xfId="0" applyNumberFormat="1" applyFont="1" applyFill="1" applyBorder="1"/>
    <xf numFmtId="260" fontId="10" fillId="66" borderId="43" xfId="0" applyNumberFormat="1" applyFont="1" applyFill="1" applyBorder="1"/>
    <xf numFmtId="260" fontId="10" fillId="66" borderId="43" xfId="1" applyNumberFormat="1" applyFont="1" applyFill="1" applyBorder="1"/>
    <xf numFmtId="260" fontId="10" fillId="66" borderId="0" xfId="1" applyNumberFormat="1" applyFont="1" applyFill="1" applyBorder="1"/>
    <xf numFmtId="0" fontId="5" fillId="66" borderId="0" xfId="0" applyFont="1" applyFill="1" applyBorder="1" applyAlignment="1">
      <alignment horizontal="left" wrapText="1"/>
    </xf>
    <xf numFmtId="0" fontId="142" fillId="66" borderId="0" xfId="0" applyFont="1" applyFill="1" applyBorder="1" applyAlignment="1">
      <alignment horizontal="left" wrapText="1"/>
    </xf>
    <xf numFmtId="0" fontId="8" fillId="66" borderId="0" xfId="0" applyFont="1" applyFill="1" applyBorder="1" applyAlignment="1">
      <alignment horizontal="left" wrapText="1"/>
    </xf>
    <xf numFmtId="260" fontId="145" fillId="66" borderId="0" xfId="0" applyNumberFormat="1" applyFont="1" applyFill="1" applyBorder="1"/>
    <xf numFmtId="260" fontId="10" fillId="66" borderId="41" xfId="0" applyNumberFormat="1" applyFont="1" applyFill="1" applyBorder="1"/>
    <xf numFmtId="260" fontId="10" fillId="66" borderId="47" xfId="0" applyNumberFormat="1" applyFont="1" applyFill="1" applyBorder="1"/>
    <xf numFmtId="261" fontId="9" fillId="66" borderId="9" xfId="0" applyNumberFormat="1" applyFont="1" applyFill="1" applyBorder="1"/>
    <xf numFmtId="260" fontId="12" fillId="66" borderId="0" xfId="0" applyNumberFormat="1" applyFont="1" applyFill="1"/>
    <xf numFmtId="0" fontId="10" fillId="66" borderId="0" xfId="0" applyFont="1" applyFill="1" applyBorder="1" applyAlignment="1">
      <alignment horizontal="left" wrapText="1"/>
    </xf>
    <xf numFmtId="0" fontId="10" fillId="66" borderId="0" xfId="0" applyFont="1" applyFill="1" applyAlignment="1">
      <alignment wrapText="1"/>
    </xf>
    <xf numFmtId="0" fontId="9" fillId="66" borderId="0" xfId="0" applyFont="1" applyFill="1" applyBorder="1" applyAlignment="1">
      <alignment horizontal="left" wrapText="1"/>
    </xf>
    <xf numFmtId="260" fontId="9" fillId="66" borderId="0" xfId="0" applyNumberFormat="1" applyFont="1" applyFill="1" applyBorder="1" applyAlignment="1">
      <alignment horizontal="right"/>
    </xf>
    <xf numFmtId="260" fontId="9" fillId="66" borderId="0" xfId="1" applyNumberFormat="1" applyFont="1" applyFill="1"/>
    <xf numFmtId="260" fontId="9" fillId="66" borderId="0" xfId="0" applyNumberFormat="1" applyFont="1" applyFill="1" applyAlignment="1">
      <alignment wrapText="1"/>
    </xf>
    <xf numFmtId="260" fontId="18" fillId="66" borderId="0" xfId="0" applyNumberFormat="1" applyFont="1" applyFill="1" applyBorder="1" applyAlignment="1">
      <alignment horizontal="right"/>
    </xf>
    <xf numFmtId="260" fontId="5" fillId="66" borderId="43" xfId="1" applyNumberFormat="1" applyFont="1" applyFill="1" applyBorder="1" applyAlignment="1">
      <alignment horizontal="right" wrapText="1"/>
    </xf>
    <xf numFmtId="260" fontId="5" fillId="66" borderId="0" xfId="1" applyNumberFormat="1" applyFont="1" applyFill="1" applyBorder="1" applyAlignment="1">
      <alignment horizontal="right" wrapText="1"/>
    </xf>
    <xf numFmtId="260" fontId="139" fillId="66" borderId="0" xfId="1" applyNumberFormat="1" applyFont="1" applyFill="1" applyBorder="1" applyAlignment="1">
      <alignment horizontal="center" wrapText="1"/>
    </xf>
    <xf numFmtId="260" fontId="5" fillId="66" borderId="40" xfId="1" applyNumberFormat="1" applyFont="1" applyFill="1" applyBorder="1" applyAlignment="1">
      <alignment horizontal="right" wrapText="1"/>
    </xf>
    <xf numFmtId="0" fontId="9" fillId="66" borderId="0" xfId="0" applyFont="1" applyFill="1" applyAlignment="1">
      <alignment wrapText="1"/>
    </xf>
    <xf numFmtId="260" fontId="10" fillId="66" borderId="0" xfId="0" applyNumberFormat="1" applyFont="1" applyFill="1"/>
    <xf numFmtId="260" fontId="10" fillId="66" borderId="8" xfId="0" applyNumberFormat="1" applyFont="1" applyFill="1" applyBorder="1"/>
    <xf numFmtId="0" fontId="8" fillId="0" borderId="0" xfId="0" applyFont="1" applyBorder="1"/>
    <xf numFmtId="261" fontId="9" fillId="66" borderId="0" xfId="0" applyNumberFormat="1" applyFont="1" applyFill="1"/>
    <xf numFmtId="261" fontId="9" fillId="66" borderId="45" xfId="1" applyNumberFormat="1" applyFont="1" applyFill="1" applyBorder="1"/>
    <xf numFmtId="0" fontId="5" fillId="0" borderId="0" xfId="0" applyFont="1" applyBorder="1" applyAlignment="1">
      <alignment wrapText="1"/>
    </xf>
    <xf numFmtId="0" fontId="5" fillId="0" borderId="1" xfId="0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8" fillId="0" borderId="0" xfId="0" applyFont="1" applyFill="1" applyAlignment="1">
      <alignment wrapText="1"/>
    </xf>
    <xf numFmtId="260" fontId="5" fillId="0" borderId="0" xfId="1" applyNumberFormat="1" applyFont="1" applyFill="1" applyAlignment="1">
      <alignment horizontal="right" wrapText="1"/>
    </xf>
    <xf numFmtId="260" fontId="5" fillId="0" borderId="0" xfId="1" applyNumberFormat="1" applyFont="1" applyFill="1" applyBorder="1" applyAlignment="1">
      <alignment horizontal="right" wrapText="1"/>
    </xf>
    <xf numFmtId="0" fontId="10" fillId="0" borderId="0" xfId="0" applyFont="1" applyAlignment="1">
      <alignment wrapText="1"/>
    </xf>
    <xf numFmtId="260" fontId="5" fillId="0" borderId="0" xfId="0" applyNumberFormat="1" applyFont="1" applyFill="1" applyAlignment="1">
      <alignment horizontal="right" wrapText="1"/>
    </xf>
    <xf numFmtId="260" fontId="5" fillId="0" borderId="0" xfId="0" applyNumberFormat="1" applyFont="1" applyFill="1" applyBorder="1" applyAlignment="1">
      <alignment horizontal="right" wrapText="1"/>
    </xf>
    <xf numFmtId="260" fontId="8" fillId="0" borderId="0" xfId="1" applyNumberFormat="1" applyFont="1" applyFill="1" applyAlignment="1">
      <alignment horizontal="right" wrapText="1"/>
    </xf>
    <xf numFmtId="260" fontId="8" fillId="0" borderId="0" xfId="1" applyNumberFormat="1" applyFont="1" applyFill="1" applyBorder="1" applyAlignment="1">
      <alignment horizontal="right" wrapText="1"/>
    </xf>
    <xf numFmtId="0" fontId="145" fillId="0" borderId="0" xfId="0" applyFont="1" applyAlignment="1">
      <alignment wrapText="1"/>
    </xf>
    <xf numFmtId="260" fontId="142" fillId="0" borderId="0" xfId="1" applyNumberFormat="1" applyFont="1" applyFill="1" applyAlignment="1">
      <alignment horizontal="right" wrapText="1"/>
    </xf>
    <xf numFmtId="260" fontId="142" fillId="0" borderId="0" xfId="1" applyNumberFormat="1" applyFont="1" applyFill="1" applyBorder="1" applyAlignment="1">
      <alignment horizontal="right" wrapText="1"/>
    </xf>
    <xf numFmtId="260" fontId="146" fillId="0" borderId="0" xfId="0" applyNumberFormat="1" applyFont="1" applyFill="1" applyBorder="1" applyAlignment="1">
      <alignment horizontal="right" wrapText="1"/>
    </xf>
    <xf numFmtId="260" fontId="8" fillId="0" borderId="43" xfId="1" applyNumberFormat="1" applyFont="1" applyFill="1" applyBorder="1" applyAlignment="1">
      <alignment horizontal="right" wrapText="1"/>
    </xf>
    <xf numFmtId="260" fontId="5" fillId="0" borderId="53" xfId="1" applyNumberFormat="1" applyFont="1" applyFill="1" applyBorder="1" applyAlignment="1">
      <alignment horizontal="right" wrapText="1"/>
    </xf>
    <xf numFmtId="0" fontId="10" fillId="0" borderId="0" xfId="0" applyFont="1" applyBorder="1" applyAlignment="1">
      <alignment horizontal="left" wrapText="1"/>
    </xf>
    <xf numFmtId="260" fontId="5" fillId="0" borderId="8" xfId="1" applyNumberFormat="1" applyFont="1" applyFill="1" applyBorder="1" applyAlignment="1">
      <alignment horizontal="right" wrapText="1"/>
    </xf>
    <xf numFmtId="260" fontId="18" fillId="0" borderId="0" xfId="1" applyNumberFormat="1" applyFont="1" applyFill="1" applyAlignment="1">
      <alignment horizontal="right" wrapText="1"/>
    </xf>
    <xf numFmtId="0" fontId="10" fillId="0" borderId="0" xfId="0" applyFont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63" fillId="0" borderId="0" xfId="0" applyFont="1"/>
    <xf numFmtId="0" fontId="163" fillId="0" borderId="0" xfId="0" applyFont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19" fillId="0" borderId="0" xfId="0" applyFont="1" applyFill="1" applyAlignment="1">
      <alignment wrapText="1"/>
    </xf>
    <xf numFmtId="260" fontId="19" fillId="0" borderId="0" xfId="0" applyNumberFormat="1" applyFont="1" applyFill="1"/>
    <xf numFmtId="260" fontId="18" fillId="0" borderId="0" xfId="0" applyNumberFormat="1" applyFont="1" applyFill="1" applyBorder="1"/>
    <xf numFmtId="0" fontId="9" fillId="0" borderId="0" xfId="0" applyFont="1" applyAlignment="1">
      <alignment horizontal="right" vertical="center"/>
    </xf>
    <xf numFmtId="0" fontId="9" fillId="66" borderId="0" xfId="0" applyFont="1" applyFill="1" applyAlignment="1">
      <alignment vertical="center" wrapText="1"/>
    </xf>
    <xf numFmtId="3" fontId="10" fillId="66" borderId="10" xfId="0" applyNumberFormat="1" applyFont="1" applyFill="1" applyBorder="1" applyAlignment="1">
      <alignment horizontal="right" vertical="center" wrapText="1"/>
    </xf>
    <xf numFmtId="0" fontId="164" fillId="66" borderId="0" xfId="0" applyFont="1" applyFill="1" applyAlignment="1">
      <alignment wrapText="1"/>
    </xf>
    <xf numFmtId="0" fontId="10" fillId="66" borderId="0" xfId="0" applyFont="1" applyFill="1" applyAlignment="1">
      <alignment vertical="center" wrapText="1"/>
    </xf>
    <xf numFmtId="0" fontId="9" fillId="66" borderId="0" xfId="0" applyFont="1" applyFill="1" applyAlignment="1">
      <alignment horizontal="right" vertical="center" wrapText="1"/>
    </xf>
    <xf numFmtId="3" fontId="9" fillId="66" borderId="0" xfId="0" applyNumberFormat="1" applyFont="1" applyFill="1" applyAlignment="1">
      <alignment horizontal="right" vertical="center" wrapText="1"/>
    </xf>
    <xf numFmtId="0" fontId="145" fillId="66" borderId="0" xfId="0" applyFont="1" applyFill="1" applyAlignment="1">
      <alignment vertical="center" wrapText="1"/>
    </xf>
    <xf numFmtId="0" fontId="144" fillId="66" borderId="0" xfId="0" applyFont="1" applyFill="1" applyAlignment="1">
      <alignment vertical="center" wrapText="1"/>
    </xf>
    <xf numFmtId="0" fontId="144" fillId="66" borderId="12" xfId="0" applyFont="1" applyFill="1" applyBorder="1" applyAlignment="1">
      <alignment horizontal="right" vertical="center" wrapText="1"/>
    </xf>
    <xf numFmtId="3" fontId="144" fillId="66" borderId="12" xfId="0" applyNumberFormat="1" applyFont="1" applyFill="1" applyBorder="1" applyAlignment="1">
      <alignment horizontal="right" vertical="center" wrapText="1"/>
    </xf>
    <xf numFmtId="3" fontId="144" fillId="66" borderId="0" xfId="0" applyNumberFormat="1" applyFont="1" applyFill="1" applyAlignment="1">
      <alignment horizontal="right" vertical="center"/>
    </xf>
    <xf numFmtId="0" fontId="164" fillId="66" borderId="0" xfId="0" applyFont="1" applyFill="1"/>
    <xf numFmtId="3" fontId="144" fillId="66" borderId="0" xfId="0" applyNumberFormat="1" applyFont="1" applyFill="1" applyAlignment="1">
      <alignment horizontal="right" vertical="center" wrapText="1"/>
    </xf>
    <xf numFmtId="260" fontId="8" fillId="0" borderId="1" xfId="1" applyNumberFormat="1" applyFont="1" applyFill="1" applyBorder="1" applyAlignment="1">
      <alignment horizontal="right" wrapText="1"/>
    </xf>
    <xf numFmtId="0" fontId="5" fillId="66" borderId="0" xfId="0" applyFont="1" applyFill="1" applyAlignment="1">
      <alignment horizontal="left" wrapText="1"/>
    </xf>
    <xf numFmtId="0" fontId="0" fillId="66" borderId="0" xfId="0" applyFill="1" applyAlignment="1">
      <alignment wrapText="1"/>
    </xf>
    <xf numFmtId="0" fontId="0" fillId="0" borderId="0" xfId="0" applyAlignment="1">
      <alignment wrapText="1"/>
    </xf>
    <xf numFmtId="0" fontId="0" fillId="66" borderId="0" xfId="0" applyFill="1" applyAlignment="1"/>
    <xf numFmtId="0" fontId="10" fillId="0" borderId="1" xfId="8" applyFont="1" applyBorder="1" applyAlignment="1">
      <alignment horizontal="center" wrapText="1"/>
    </xf>
    <xf numFmtId="0" fontId="10" fillId="0" borderId="1" xfId="0" applyNumberFormat="1" applyFont="1" applyBorder="1" applyAlignment="1">
      <alignment horizontal="center" wrapText="1"/>
    </xf>
    <xf numFmtId="0" fontId="10" fillId="0" borderId="1" xfId="8" applyNumberFormat="1" applyFont="1" applyBorder="1" applyAlignment="1">
      <alignment horizontal="center" wrapText="1"/>
    </xf>
    <xf numFmtId="0" fontId="9" fillId="0" borderId="0" xfId="8" applyFont="1" applyAlignment="1">
      <alignment wrapText="1"/>
    </xf>
    <xf numFmtId="0" fontId="4" fillId="0" borderId="0" xfId="8" applyAlignment="1">
      <alignment wrapText="1"/>
    </xf>
  </cellXfs>
  <cellStyles count="743">
    <cellStyle name="_x0005__x001c_" xfId="9"/>
    <cellStyle name=" 1" xfId="10"/>
    <cellStyle name=" 2" xfId="11"/>
    <cellStyle name=" 3" xfId="12"/>
    <cellStyle name=" 4" xfId="13"/>
    <cellStyle name="_x000d__x000a_JournalTemplate=C:\COMFO\CTALK\JOURSTD.TPL_x000d__x000a_LbStateAddress=3 3 0 251 1 89 2 311_x000d__x000a_LbStateJou" xfId="14"/>
    <cellStyle name="#" xfId="15"/>
    <cellStyle name="# ##" xfId="16"/>
    <cellStyle name="# ##%" xfId="17"/>
    <cellStyle name="# ##% 2" xfId="652"/>
    <cellStyle name="# 2" xfId="651"/>
    <cellStyle name="#0" xfId="18"/>
    <cellStyle name="#0 2" xfId="653"/>
    <cellStyle name="?????????? [0]_????1" xfId="19"/>
    <cellStyle name="??????????_????1" xfId="20"/>
    <cellStyle name="???????_????1" xfId="21"/>
    <cellStyle name="?’һғһ‚›ү" xfId="22"/>
    <cellStyle name="?’һғһ‚›ү 2" xfId="654"/>
    <cellStyle name="?’ћѓћ‚›‰" xfId="23"/>
    <cellStyle name="?’ћѓћ‚›‰ 2" xfId="655"/>
    <cellStyle name="_080604_RV_taxes" xfId="24"/>
    <cellStyle name="_080606 RV_last" xfId="25"/>
    <cellStyle name="_080606_Leila_upd" xfId="26"/>
    <cellStyle name="_5.1" xfId="27"/>
    <cellStyle name="_A4 TS Metallurg 05-06-07" xfId="28"/>
    <cellStyle name="_AL_ U_ AL_07_Sales_COGS" xfId="29"/>
    <cellStyle name="_Book1" xfId="30"/>
    <cellStyle name="_Book2" xfId="31"/>
    <cellStyle name="_Cash count WPz" xfId="32"/>
    <cellStyle name="_Caspi Neft_06_C 3_Planning Analytical Review_" xfId="33"/>
    <cellStyle name="_Caspi Neft_06_L_Intangible assets_BR_1" xfId="34"/>
    <cellStyle name="_CN_03-05_Transition_21 04 08" xfId="35"/>
    <cellStyle name="_Copy of CN_06_TB_SCK" xfId="36"/>
    <cellStyle name="_Disclosures RV 07" xfId="37"/>
    <cellStyle name="_EB_06_G_Treasury_KTE" xfId="38"/>
    <cellStyle name="_EB_08(6m)_J_Lending_VK, BM" xfId="39"/>
    <cellStyle name="_EB_6months08_G-64_Cash_count" xfId="40"/>
    <cellStyle name="_EB_G_31.12.07_Treasury_BR" xfId="41"/>
    <cellStyle name="_EFPK_K_PPE" xfId="42"/>
    <cellStyle name="_EI G_Securities 07" xfId="43"/>
    <cellStyle name="_F.21_BS_disclosures" xfId="44"/>
    <cellStyle name="_F-2 EFPK_07_TB" xfId="45"/>
    <cellStyle name="_FMIC stock take_Almaty-15.02.08" xfId="46"/>
    <cellStyle name="_G-4 " xfId="47"/>
    <cellStyle name="_I-85 (2)" xfId="48"/>
    <cellStyle name="_J_WP_loans_template" xfId="49"/>
    <cellStyle name="_J-245_weighted average" xfId="50"/>
    <cellStyle name="_Metallurg_K_PPE" xfId="51"/>
    <cellStyle name="_Metallurg_LLC_07_Final_Trial_Balance" xfId="52"/>
    <cellStyle name="_Metallurg_S_Taxes" xfId="53"/>
    <cellStyle name="_My Template" xfId="54"/>
    <cellStyle name="_PERSONAL" xfId="55"/>
    <cellStyle name="_PERSONAL_1" xfId="56"/>
    <cellStyle name="_Rudnenskyi vodokanal_06_U_Sales" xfId="57"/>
    <cellStyle name="_Salary" xfId="58"/>
    <cellStyle name="_Sheet1" xfId="59"/>
    <cellStyle name="_TB_2006_final" xfId="60"/>
    <cellStyle name="_U_ AL_07_Sales_COGS" xfId="61"/>
    <cellStyle name="_U_Revenue_CN_07" xfId="62"/>
    <cellStyle name="_UMZ_2006_K_PPE_AinurZh_1st_review" xfId="63"/>
    <cellStyle name="_X_PL_RLKZ_WP_ATA_Sharip.D" xfId="64"/>
    <cellStyle name="_Дебиторка по цессии (нояб 2008) финал" xfId="65"/>
    <cellStyle name="_Копия УТВЕРЖДЕННЫЙ БЮДЖЕТ на 2004 год(формат КМГ)" xfId="66"/>
    <cellStyle name="_Прил_15_311208" xfId="67"/>
    <cellStyle name="_Прил_15_311208_02.02" xfId="68"/>
    <cellStyle name="”?ќђќ‘ћ‚›‰" xfId="71"/>
    <cellStyle name="”?қђқ‘һ‚›ү" xfId="70"/>
    <cellStyle name="”?љ‘?ђһ‚ђққ›ү" xfId="72"/>
    <cellStyle name="”?љ‘?ђћ‚ђќќ›‰" xfId="73"/>
    <cellStyle name="”€ќђќ‘ћ‚›‰" xfId="75"/>
    <cellStyle name="”€қђқ‘һ‚›ү" xfId="74"/>
    <cellStyle name="”€љ‘€ђһ‚ђққ›ү" xfId="76"/>
    <cellStyle name="”€љ‘€ђћ‚ђќќ›‰" xfId="77"/>
    <cellStyle name="”ќђќ‘ћ‚›‰" xfId="78"/>
    <cellStyle name="”љ‘ђћ‚ђќќ›‰" xfId="79"/>
    <cellStyle name="„…ќ…†ќ›‰" xfId="80"/>
    <cellStyle name="„…қ…†қ›ү" xfId="81"/>
    <cellStyle name="€’һғһ‚›ү" xfId="87"/>
    <cellStyle name="€’һғһ‚›ү 2" xfId="657"/>
    <cellStyle name="€’ћѓћ‚›‰" xfId="88"/>
    <cellStyle name="€’ћѓћ‚›‰ 2" xfId="658"/>
    <cellStyle name="=C:\WINDOWS\SYSTEM32\COMMAND.COM" xfId="82"/>
    <cellStyle name="‡ђѓћ‹ћ‚ћљ1" xfId="83"/>
    <cellStyle name="‡ђѓћ‹ћ‚ћљ2" xfId="84"/>
    <cellStyle name="•W_laroux" xfId="85"/>
    <cellStyle name="•WЏЂ_ЉO‰?—a‹?" xfId="86"/>
    <cellStyle name="’ћѓћ‚›‰" xfId="69"/>
    <cellStyle name="’ћѓћ‚›‰ 2" xfId="656"/>
    <cellStyle name="W_OÝaà" xfId="599"/>
    <cellStyle name="0.00%" xfId="89"/>
    <cellStyle name="0.00% 2" xfId="659"/>
    <cellStyle name="1 000 Kc_List1" xfId="90"/>
    <cellStyle name="1.0 TITLE" xfId="91"/>
    <cellStyle name="1.1 TITLE" xfId="92"/>
    <cellStyle name="1Normal" xfId="93"/>
    <cellStyle name="20% - Accent1 2" xfId="94"/>
    <cellStyle name="20% - Accent1 3" xfId="95"/>
    <cellStyle name="20% - Accent1 4" xfId="96"/>
    <cellStyle name="20% - Accent1 5" xfId="97"/>
    <cellStyle name="20% - Accent1 6" xfId="98"/>
    <cellStyle name="20% - Accent2 2" xfId="99"/>
    <cellStyle name="20% - Accent2 3" xfId="100"/>
    <cellStyle name="20% - Accent2 4" xfId="101"/>
    <cellStyle name="20% - Accent2 5" xfId="102"/>
    <cellStyle name="20% - Accent2 6" xfId="103"/>
    <cellStyle name="20% - Accent3 2" xfId="104"/>
    <cellStyle name="20% - Accent3 3" xfId="105"/>
    <cellStyle name="20% - Accent3 4" xfId="106"/>
    <cellStyle name="20% - Accent3 5" xfId="107"/>
    <cellStyle name="20% - Accent3 6" xfId="108"/>
    <cellStyle name="20% - Accent4 2" xfId="109"/>
    <cellStyle name="20% - Accent4 3" xfId="110"/>
    <cellStyle name="20% - Accent4 4" xfId="111"/>
    <cellStyle name="20% - Accent4 5" xfId="112"/>
    <cellStyle name="20% - Accent4 6" xfId="113"/>
    <cellStyle name="20% - Accent5 2" xfId="114"/>
    <cellStyle name="20% - Accent5 3" xfId="115"/>
    <cellStyle name="20% - Accent5 4" xfId="116"/>
    <cellStyle name="20% - Accent5 5" xfId="117"/>
    <cellStyle name="20% - Accent5 6" xfId="118"/>
    <cellStyle name="20% - Accent6 2" xfId="119"/>
    <cellStyle name="20% - Accent6 3" xfId="120"/>
    <cellStyle name="20% - Accent6 4" xfId="121"/>
    <cellStyle name="20% - Accent6 5" xfId="122"/>
    <cellStyle name="20% - Accent6 6" xfId="123"/>
    <cellStyle name="20% - Акцент1 2" xfId="124"/>
    <cellStyle name="20% - Акцент1 3" xfId="660"/>
    <cellStyle name="20% - Акцент2 2" xfId="125"/>
    <cellStyle name="20% - Акцент2 3" xfId="661"/>
    <cellStyle name="20% - Акцент3 2" xfId="126"/>
    <cellStyle name="20% - Акцент3 3" xfId="662"/>
    <cellStyle name="20% - Акцент4 2" xfId="127"/>
    <cellStyle name="20% - Акцент4 3" xfId="663"/>
    <cellStyle name="20% - Акцент5 2" xfId="128"/>
    <cellStyle name="20% - Акцент5 3" xfId="664"/>
    <cellStyle name="20% - Акцент6 2" xfId="129"/>
    <cellStyle name="20% - Акцент6 3" xfId="665"/>
    <cellStyle name="40% - Accent1 2" xfId="130"/>
    <cellStyle name="40% - Accent1 3" xfId="131"/>
    <cellStyle name="40% - Accent1 4" xfId="132"/>
    <cellStyle name="40% - Accent1 5" xfId="133"/>
    <cellStyle name="40% - Accent1 6" xfId="134"/>
    <cellStyle name="40% - Accent2 2" xfId="135"/>
    <cellStyle name="40% - Accent2 3" xfId="136"/>
    <cellStyle name="40% - Accent2 4" xfId="137"/>
    <cellStyle name="40% - Accent2 5" xfId="138"/>
    <cellStyle name="40% - Accent2 6" xfId="139"/>
    <cellStyle name="40% - Accent3 2" xfId="140"/>
    <cellStyle name="40% - Accent3 3" xfId="141"/>
    <cellStyle name="40% - Accent3 4" xfId="142"/>
    <cellStyle name="40% - Accent3 5" xfId="143"/>
    <cellStyle name="40% - Accent3 6" xfId="144"/>
    <cellStyle name="40% - Accent4 2" xfId="145"/>
    <cellStyle name="40% - Accent4 3" xfId="146"/>
    <cellStyle name="40% - Accent4 4" xfId="147"/>
    <cellStyle name="40% - Accent4 5" xfId="148"/>
    <cellStyle name="40% - Accent4 6" xfId="149"/>
    <cellStyle name="40% - Accent5 2" xfId="150"/>
    <cellStyle name="40% - Accent5 3" xfId="151"/>
    <cellStyle name="40% - Accent5 4" xfId="152"/>
    <cellStyle name="40% - Accent5 5" xfId="153"/>
    <cellStyle name="40% - Accent5 6" xfId="154"/>
    <cellStyle name="40% - Accent6 2" xfId="155"/>
    <cellStyle name="40% - Accent6 3" xfId="156"/>
    <cellStyle name="40% - Accent6 4" xfId="157"/>
    <cellStyle name="40% - Accent6 5" xfId="158"/>
    <cellStyle name="40% - Accent6 6" xfId="159"/>
    <cellStyle name="40% - Акцент1 2" xfId="160"/>
    <cellStyle name="40% - Акцент1 3" xfId="666"/>
    <cellStyle name="40% - Акцент2 2" xfId="161"/>
    <cellStyle name="40% - Акцент2 3" xfId="667"/>
    <cellStyle name="40% - Акцент3 2" xfId="162"/>
    <cellStyle name="40% - Акцент3 3" xfId="668"/>
    <cellStyle name="40% - Акцент4 2" xfId="163"/>
    <cellStyle name="40% - Акцент4 3" xfId="669"/>
    <cellStyle name="40% - Акцент5 2" xfId="164"/>
    <cellStyle name="40% - Акцент5 3" xfId="670"/>
    <cellStyle name="40% - Акцент6 2" xfId="165"/>
    <cellStyle name="40% - Акцент6 3" xfId="671"/>
    <cellStyle name="60% - Accent1 2" xfId="166"/>
    <cellStyle name="60% - Accent1 3" xfId="167"/>
    <cellStyle name="60% - Accent1 4" xfId="168"/>
    <cellStyle name="60% - Accent1 5" xfId="169"/>
    <cellStyle name="60% - Accent1 6" xfId="170"/>
    <cellStyle name="60% - Accent2 2" xfId="171"/>
    <cellStyle name="60% - Accent2 3" xfId="172"/>
    <cellStyle name="60% - Accent2 4" xfId="173"/>
    <cellStyle name="60% - Accent2 5" xfId="174"/>
    <cellStyle name="60% - Accent2 6" xfId="175"/>
    <cellStyle name="60% - Accent3 2" xfId="176"/>
    <cellStyle name="60% - Accent3 3" xfId="177"/>
    <cellStyle name="60% - Accent3 4" xfId="178"/>
    <cellStyle name="60% - Accent3 5" xfId="179"/>
    <cellStyle name="60% - Accent3 6" xfId="180"/>
    <cellStyle name="60% - Accent4 2" xfId="181"/>
    <cellStyle name="60% - Accent4 3" xfId="182"/>
    <cellStyle name="60% - Accent4 4" xfId="183"/>
    <cellStyle name="60% - Accent4 5" xfId="184"/>
    <cellStyle name="60% - Accent4 6" xfId="185"/>
    <cellStyle name="60% - Accent5 2" xfId="186"/>
    <cellStyle name="60% - Accent5 3" xfId="187"/>
    <cellStyle name="60% - Accent5 4" xfId="188"/>
    <cellStyle name="60% - Accent5 5" xfId="189"/>
    <cellStyle name="60% - Accent5 6" xfId="190"/>
    <cellStyle name="60% - Accent6 2" xfId="191"/>
    <cellStyle name="60% - Accent6 3" xfId="192"/>
    <cellStyle name="60% - Accent6 4" xfId="193"/>
    <cellStyle name="60% - Accent6 5" xfId="194"/>
    <cellStyle name="60% - Accent6 6" xfId="195"/>
    <cellStyle name="60% - Акцент1 2" xfId="196"/>
    <cellStyle name="60% - Акцент1 3" xfId="672"/>
    <cellStyle name="60% - Акцент2 2" xfId="197"/>
    <cellStyle name="60% - Акцент2 3" xfId="673"/>
    <cellStyle name="60% - Акцент3 2" xfId="198"/>
    <cellStyle name="60% - Акцент3 3" xfId="674"/>
    <cellStyle name="60% - Акцент4 2" xfId="199"/>
    <cellStyle name="60% - Акцент4 3" xfId="675"/>
    <cellStyle name="60% - Акцент5 2" xfId="200"/>
    <cellStyle name="60% - Акцент5 3" xfId="676"/>
    <cellStyle name="60% - Акцент6 2" xfId="201"/>
    <cellStyle name="60% - Акцент6 3" xfId="677"/>
    <cellStyle name="Äåíåæíûé [0]_PERSONAL" xfId="202"/>
    <cellStyle name="Äåíåæíûé_PERSONAL" xfId="203"/>
    <cellStyle name="Accent1 2" xfId="204"/>
    <cellStyle name="Accent1 3" xfId="205"/>
    <cellStyle name="Accent1 4" xfId="206"/>
    <cellStyle name="Accent1 5" xfId="207"/>
    <cellStyle name="Accent1 6" xfId="208"/>
    <cellStyle name="Accent2 2" xfId="209"/>
    <cellStyle name="Accent2 3" xfId="210"/>
    <cellStyle name="Accent2 4" xfId="211"/>
    <cellStyle name="Accent2 5" xfId="212"/>
    <cellStyle name="Accent2 6" xfId="213"/>
    <cellStyle name="Accent3 2" xfId="214"/>
    <cellStyle name="Accent3 3" xfId="215"/>
    <cellStyle name="Accent3 4" xfId="216"/>
    <cellStyle name="Accent3 5" xfId="217"/>
    <cellStyle name="Accent3 6" xfId="218"/>
    <cellStyle name="Accent4 2" xfId="219"/>
    <cellStyle name="Accent4 3" xfId="220"/>
    <cellStyle name="Accent4 4" xfId="221"/>
    <cellStyle name="Accent4 5" xfId="222"/>
    <cellStyle name="Accent4 6" xfId="223"/>
    <cellStyle name="Accent5 2" xfId="224"/>
    <cellStyle name="Accent5 3" xfId="225"/>
    <cellStyle name="Accent5 4" xfId="226"/>
    <cellStyle name="Accent5 5" xfId="227"/>
    <cellStyle name="Accent5 6" xfId="228"/>
    <cellStyle name="Accent6 2" xfId="229"/>
    <cellStyle name="Accent6 3" xfId="230"/>
    <cellStyle name="Accent6 4" xfId="231"/>
    <cellStyle name="Accent6 5" xfId="232"/>
    <cellStyle name="Accent6 6" xfId="233"/>
    <cellStyle name="ACIKLAMA" xfId="234"/>
    <cellStyle name="args.style" xfId="235"/>
    <cellStyle name="Bad 2" xfId="236"/>
    <cellStyle name="Bad 3" xfId="237"/>
    <cellStyle name="Bad 4" xfId="238"/>
    <cellStyle name="Bad 5" xfId="239"/>
    <cellStyle name="Bad 6" xfId="240"/>
    <cellStyle name="BASLIK" xfId="241"/>
    <cellStyle name="BASLIKl" xfId="242"/>
    <cellStyle name="Body" xfId="243"/>
    <cellStyle name="Border" xfId="244"/>
    <cellStyle name="Border 2" xfId="678"/>
    <cellStyle name="Calc Currency (0)" xfId="245"/>
    <cellStyle name="Calc Currency (2)" xfId="246"/>
    <cellStyle name="Calc Percent (0)" xfId="247"/>
    <cellStyle name="Calc Percent (1)" xfId="248"/>
    <cellStyle name="Calc Percent (2)" xfId="249"/>
    <cellStyle name="Calc Units (0)" xfId="250"/>
    <cellStyle name="Calc Units (1)" xfId="251"/>
    <cellStyle name="Calc Units (2)" xfId="252"/>
    <cellStyle name="Calculation 2" xfId="253"/>
    <cellStyle name="Calculation 2 2" xfId="679"/>
    <cellStyle name="Calculation 3" xfId="254"/>
    <cellStyle name="Calculation 3 2" xfId="680"/>
    <cellStyle name="Calculation 4" xfId="255"/>
    <cellStyle name="Calculation 4 2" xfId="681"/>
    <cellStyle name="Calculation 5" xfId="256"/>
    <cellStyle name="Calculation 5 2" xfId="682"/>
    <cellStyle name="Calculation 6" xfId="257"/>
    <cellStyle name="Calculation 6 2" xfId="683"/>
    <cellStyle name="carky [0]_List1" xfId="258"/>
    <cellStyle name="carky_List1" xfId="259"/>
    <cellStyle name="Centered Heading" xfId="260"/>
    <cellStyle name="Check Cell 2" xfId="261"/>
    <cellStyle name="Check Cell 3" xfId="262"/>
    <cellStyle name="Check Cell 4" xfId="263"/>
    <cellStyle name="Check Cell 5" xfId="264"/>
    <cellStyle name="Check Cell 6" xfId="265"/>
    <cellStyle name="Column_Title" xfId="266"/>
    <cellStyle name="Comma  - Style1" xfId="267"/>
    <cellStyle name="Comma  - Style2" xfId="268"/>
    <cellStyle name="Comma  - Style3" xfId="269"/>
    <cellStyle name="Comma  - Style4" xfId="270"/>
    <cellStyle name="Comma  - Style5" xfId="271"/>
    <cellStyle name="Comma %" xfId="272"/>
    <cellStyle name="Comma [0] 2" xfId="273"/>
    <cellStyle name="Comma [0] 2 2" xfId="274"/>
    <cellStyle name="Comma [00]" xfId="275"/>
    <cellStyle name="Comma 0.0" xfId="276"/>
    <cellStyle name="Comma 0.0%" xfId="277"/>
    <cellStyle name="Comma 0.00" xfId="278"/>
    <cellStyle name="Comma 0.00%" xfId="279"/>
    <cellStyle name="Comma 0.000" xfId="280"/>
    <cellStyle name="Comma 0.000%" xfId="281"/>
    <cellStyle name="Comma 12" xfId="282"/>
    <cellStyle name="Comma 13" xfId="283"/>
    <cellStyle name="Comma 15" xfId="284"/>
    <cellStyle name="Comma 16" xfId="285"/>
    <cellStyle name="Comma 19" xfId="286"/>
    <cellStyle name="Comma 2" xfId="287"/>
    <cellStyle name="Comma 2 2" xfId="288"/>
    <cellStyle name="Comma 2 3" xfId="289"/>
    <cellStyle name="Comma 2_расчеты по Ak Erke от кпмг" xfId="290"/>
    <cellStyle name="Comma 3" xfId="291"/>
    <cellStyle name="Comma 3 2" xfId="292"/>
    <cellStyle name="Comma 4" xfId="293"/>
    <cellStyle name="Comma 4 2" xfId="294"/>
    <cellStyle name="Comma 4_F2_EB_2010_TB_31 12 10_for Bank" xfId="295"/>
    <cellStyle name="Comma 5" xfId="296"/>
    <cellStyle name="Comma 6" xfId="297"/>
    <cellStyle name="Comma_2005" xfId="298"/>
    <cellStyle name="Comma0" xfId="299"/>
    <cellStyle name="Company Name" xfId="300"/>
    <cellStyle name="Copied" xfId="301"/>
    <cellStyle name="COST1" xfId="302"/>
    <cellStyle name="CR Comma" xfId="303"/>
    <cellStyle name="CR Currency" xfId="304"/>
    <cellStyle name="Credit" xfId="305"/>
    <cellStyle name="Credit subtotal" xfId="306"/>
    <cellStyle name="Credit subtotal 2" xfId="684"/>
    <cellStyle name="Credit Total" xfId="307"/>
    <cellStyle name="Credit Total 2" xfId="685"/>
    <cellStyle name="Currency %" xfId="308"/>
    <cellStyle name="Currency [0] 2" xfId="309"/>
    <cellStyle name="Currency [00]" xfId="310"/>
    <cellStyle name="Currency 0.0" xfId="311"/>
    <cellStyle name="Currency 0.0%" xfId="312"/>
    <cellStyle name="Currency 0.0_AL_ U_ AL_07_Sales_COGS" xfId="313"/>
    <cellStyle name="Currency 0.00" xfId="314"/>
    <cellStyle name="Currency 0.00%" xfId="315"/>
    <cellStyle name="Currency 0.00_AL_ U_ AL_07_Sales_COGS" xfId="316"/>
    <cellStyle name="Currency 0.000" xfId="317"/>
    <cellStyle name="Currency 0.000%" xfId="318"/>
    <cellStyle name="Currency 0.000_AL_ U_ AL_07_Sales_COGS" xfId="319"/>
    <cellStyle name="Currency EN" xfId="320"/>
    <cellStyle name="Currency EN 2" xfId="686"/>
    <cellStyle name="Currency RU" xfId="321"/>
    <cellStyle name="Currency RU 2" xfId="687"/>
    <cellStyle name="Currency0" xfId="322"/>
    <cellStyle name="d" xfId="323"/>
    <cellStyle name="d 2" xfId="688"/>
    <cellStyle name="Date" xfId="324"/>
    <cellStyle name="Date Short" xfId="325"/>
    <cellStyle name="Debit" xfId="326"/>
    <cellStyle name="Debit subtotal" xfId="327"/>
    <cellStyle name="Debit subtotal 2" xfId="689"/>
    <cellStyle name="Debit Total" xfId="328"/>
    <cellStyle name="Debit Total 2" xfId="690"/>
    <cellStyle name="DELTA" xfId="329"/>
    <cellStyle name="Dezimal__Utopia Index Index und Guidance (Deutsch)" xfId="330"/>
    <cellStyle name="Dziesietny [0]_GR (2)" xfId="331"/>
    <cellStyle name="Dziesietny_GR (2)" xfId="332"/>
    <cellStyle name="E&amp;Y House" xfId="333"/>
    <cellStyle name="Enter Currency (0)" xfId="334"/>
    <cellStyle name="Enter Currency (2)" xfId="335"/>
    <cellStyle name="Enter Units (0)" xfId="336"/>
    <cellStyle name="Enter Units (1)" xfId="337"/>
    <cellStyle name="Enter Units (2)" xfId="338"/>
    <cellStyle name="Entered" xfId="339"/>
    <cellStyle name="Euro" xfId="340"/>
    <cellStyle name="ew" xfId="341"/>
    <cellStyle name="Explanatory Text 2" xfId="342"/>
    <cellStyle name="Explanatory Text 3" xfId="343"/>
    <cellStyle name="Explanatory Text 4" xfId="344"/>
    <cellStyle name="Explanatory Text 5" xfId="345"/>
    <cellStyle name="Explanatory Text 6" xfId="346"/>
    <cellStyle name="F?ljde hyperl?nken_F-reports" xfId="347"/>
    <cellStyle name="Fixed" xfId="348"/>
    <cellStyle name="FIYAT" xfId="349"/>
    <cellStyle name="Följde hyperlänken_F-reports" xfId="350"/>
    <cellStyle name="Format Number Column" xfId="351"/>
    <cellStyle name="g" xfId="352"/>
    <cellStyle name="g_Invoice GI" xfId="353"/>
    <cellStyle name="g_Invoice GI_Tsesna Mak_2008_ K_PPE_DI" xfId="354"/>
    <cellStyle name="g_Tsesna Mak_2008_ K_PPE_DI" xfId="355"/>
    <cellStyle name="general" xfId="356"/>
    <cellStyle name="Good 2" xfId="357"/>
    <cellStyle name="Good 3" xfId="358"/>
    <cellStyle name="Good 4" xfId="359"/>
    <cellStyle name="Good 5" xfId="360"/>
    <cellStyle name="Good 6" xfId="361"/>
    <cellStyle name="Grey" xfId="362"/>
    <cellStyle name="GRUP" xfId="363"/>
    <cellStyle name="HEADER" xfId="364"/>
    <cellStyle name="Header1" xfId="365"/>
    <cellStyle name="Header2" xfId="366"/>
    <cellStyle name="Header2 2" xfId="691"/>
    <cellStyle name="Heading" xfId="367"/>
    <cellStyle name="Heading 1 2" xfId="368"/>
    <cellStyle name="Heading 1 3" xfId="369"/>
    <cellStyle name="Heading 1 4" xfId="370"/>
    <cellStyle name="Heading 1 5" xfId="371"/>
    <cellStyle name="Heading 1 6" xfId="372"/>
    <cellStyle name="Heading 2 2" xfId="373"/>
    <cellStyle name="Heading 2 3" xfId="374"/>
    <cellStyle name="Heading 2 4" xfId="375"/>
    <cellStyle name="Heading 2 5" xfId="376"/>
    <cellStyle name="Heading 2 6" xfId="377"/>
    <cellStyle name="Heading 3 2" xfId="378"/>
    <cellStyle name="Heading 3 3" xfId="379"/>
    <cellStyle name="Heading 3 4" xfId="380"/>
    <cellStyle name="Heading 3 5" xfId="381"/>
    <cellStyle name="Heading 3 6" xfId="382"/>
    <cellStyle name="Heading 4 2" xfId="383"/>
    <cellStyle name="Heading 4 3" xfId="384"/>
    <cellStyle name="Heading 4 4" xfId="385"/>
    <cellStyle name="Heading 4 5" xfId="386"/>
    <cellStyle name="Heading 4 6" xfId="387"/>
    <cellStyle name="Heading No Underline" xfId="388"/>
    <cellStyle name="Heading With Underline" xfId="389"/>
    <cellStyle name="Hyperl?nk_F-reports" xfId="390"/>
    <cellStyle name="Hyperlänk_F-reports" xfId="391"/>
    <cellStyle name="Hyperlink 2" xfId="392"/>
    <cellStyle name="Îáû÷íûé_Adv Reconc_1" xfId="393"/>
    <cellStyle name="Input [yellow]" xfId="394"/>
    <cellStyle name="Input [yellow] 2" xfId="692"/>
    <cellStyle name="Input 2" xfId="395"/>
    <cellStyle name="Input 2 2" xfId="693"/>
    <cellStyle name="Input 3" xfId="396"/>
    <cellStyle name="Input 3 2" xfId="694"/>
    <cellStyle name="Input 4" xfId="397"/>
    <cellStyle name="Input 4 2" xfId="695"/>
    <cellStyle name="Input 5" xfId="398"/>
    <cellStyle name="Input 5 2" xfId="696"/>
    <cellStyle name="Input 6" xfId="399"/>
    <cellStyle name="Input 6 2" xfId="697"/>
    <cellStyle name="Input Box" xfId="400"/>
    <cellStyle name="Input Box 2" xfId="698"/>
    <cellStyle name="Input Cells" xfId="401"/>
    <cellStyle name="Inputnumbaccid" xfId="402"/>
    <cellStyle name="Inpyear" xfId="403"/>
    <cellStyle name="International" xfId="404"/>
    <cellStyle name="International1" xfId="405"/>
    <cellStyle name="Ivan" xfId="406"/>
    <cellStyle name="KPMG Heading 1" xfId="407"/>
    <cellStyle name="KPMG Heading 2" xfId="408"/>
    <cellStyle name="KPMG Heading 3" xfId="409"/>
    <cellStyle name="KPMG Heading 4" xfId="410"/>
    <cellStyle name="KPMG Normal" xfId="411"/>
    <cellStyle name="KPMG Normal Text" xfId="412"/>
    <cellStyle name="KPMG Normal_Cash_flow_consol_05.04" xfId="413"/>
    <cellStyle name="Link Currency (0)" xfId="414"/>
    <cellStyle name="Link Currency (2)" xfId="415"/>
    <cellStyle name="Link Units (0)" xfId="416"/>
    <cellStyle name="Link Units (1)" xfId="417"/>
    <cellStyle name="Link Units (2)" xfId="418"/>
    <cellStyle name="Linked Cell 2" xfId="419"/>
    <cellStyle name="Linked Cell 3" xfId="420"/>
    <cellStyle name="Linked Cell 4" xfId="421"/>
    <cellStyle name="Linked Cell 5" xfId="422"/>
    <cellStyle name="Linked Cell 6" xfId="423"/>
    <cellStyle name="Linked Cells" xfId="424"/>
    <cellStyle name="MAINHEADER" xfId="425"/>
    <cellStyle name="MARKA" xfId="426"/>
    <cellStyle name="meny_List1" xfId="427"/>
    <cellStyle name="Millares [0]_pldt" xfId="428"/>
    <cellStyle name="Millares_pldt" xfId="429"/>
    <cellStyle name="Milliers [0]_!!!GO" xfId="430"/>
    <cellStyle name="Milliers_!!!GO" xfId="431"/>
    <cellStyle name="MODEL" xfId="432"/>
    <cellStyle name="Moeda [0]_PERSONAL" xfId="433"/>
    <cellStyle name="Moeda_PERSONAL" xfId="434"/>
    <cellStyle name="Moneda [0]_pldt" xfId="435"/>
    <cellStyle name="Moneda_pldt" xfId="436"/>
    <cellStyle name="Monétaire [0]_!!!GO" xfId="437"/>
    <cellStyle name="Monétaire_!!!GO" xfId="438"/>
    <cellStyle name="Nameenter" xfId="439"/>
    <cellStyle name="Neutral 2" xfId="440"/>
    <cellStyle name="Neutral 3" xfId="441"/>
    <cellStyle name="Neutral 4" xfId="442"/>
    <cellStyle name="Neutral 5" xfId="443"/>
    <cellStyle name="Neutral 6" xfId="444"/>
    <cellStyle name="Norma11l" xfId="445"/>
    <cellStyle name="Normal - Style1" xfId="446"/>
    <cellStyle name="Normal 10" xfId="447"/>
    <cellStyle name="Normal 11" xfId="448"/>
    <cellStyle name="Normal 12" xfId="449"/>
    <cellStyle name="Normal 14" xfId="450"/>
    <cellStyle name="Normal 15" xfId="451"/>
    <cellStyle name="Normal 16" xfId="452"/>
    <cellStyle name="Normal 17" xfId="453"/>
    <cellStyle name="Normal 18" xfId="454"/>
    <cellStyle name="Normal 19" xfId="455"/>
    <cellStyle name="Normal 2" xfId="2"/>
    <cellStyle name="Normal 2 2" xfId="456"/>
    <cellStyle name="Normal 2 2 2" xfId="457"/>
    <cellStyle name="Normal 2 2_расчеты по Ak Erke от кпмг" xfId="458"/>
    <cellStyle name="Normal 2 3" xfId="459"/>
    <cellStyle name="Normal 2_EB_2010_SAD" xfId="460"/>
    <cellStyle name="Normal 20" xfId="461"/>
    <cellStyle name="Normal 25" xfId="462"/>
    <cellStyle name="Normal 3" xfId="3"/>
    <cellStyle name="Normal 3 2" xfId="463"/>
    <cellStyle name="Normal 3 2 2" xfId="464"/>
    <cellStyle name="Normal 3 3" xfId="465"/>
    <cellStyle name="Normal 4" xfId="466"/>
    <cellStyle name="Normal 4 2" xfId="467"/>
    <cellStyle name="Normal 4 3" xfId="468"/>
    <cellStyle name="Normal 4_пробный баланс 2010 г 14 марта" xfId="469"/>
    <cellStyle name="Normal 5" xfId="470"/>
    <cellStyle name="Normal 6" xfId="471"/>
    <cellStyle name="Normal 6 2" xfId="472"/>
    <cellStyle name="Normal 6 2 2" xfId="473"/>
    <cellStyle name="Normal 6 3" xfId="474"/>
    <cellStyle name="Normal 6_F2_EB_2010_TB_31 12 10_for Bank" xfId="475"/>
    <cellStyle name="Normal 7" xfId="476"/>
    <cellStyle name="Normal 8" xfId="477"/>
    <cellStyle name="Normal 9" xfId="478"/>
    <cellStyle name="Normal 9 2" xfId="479"/>
    <cellStyle name="Normal_700-Н - Dec'03" xfId="480"/>
    <cellStyle name="normalni_laroux" xfId="481"/>
    <cellStyle name="Normalny_24. 02. 97." xfId="482"/>
    <cellStyle name="Note 2" xfId="483"/>
    <cellStyle name="Note 2 2" xfId="699"/>
    <cellStyle name="Note 3" xfId="484"/>
    <cellStyle name="Note 3 2" xfId="700"/>
    <cellStyle name="Note 4" xfId="485"/>
    <cellStyle name="Note 4 2" xfId="701"/>
    <cellStyle name="Note 5" xfId="486"/>
    <cellStyle name="Note 5 2" xfId="702"/>
    <cellStyle name="Note 6" xfId="487"/>
    <cellStyle name="Note 6 2" xfId="703"/>
    <cellStyle name="Note 7" xfId="488"/>
    <cellStyle name="Note 7 2" xfId="704"/>
    <cellStyle name="Number0DecimalStyle" xfId="489"/>
    <cellStyle name="Number10DecimalStyle" xfId="490"/>
    <cellStyle name="Number1DecimalStyle" xfId="491"/>
    <cellStyle name="Number2DecimalStyle" xfId="492"/>
    <cellStyle name="Number3DecimalStyle" xfId="493"/>
    <cellStyle name="Number4DecimalStyle" xfId="494"/>
    <cellStyle name="Number5DecimalStyle" xfId="495"/>
    <cellStyle name="Number6DecimalStyle" xfId="496"/>
    <cellStyle name="Number7DecimalStyle" xfId="497"/>
    <cellStyle name="Number8DecimalStyle" xfId="498"/>
    <cellStyle name="Number9DecimalStyle" xfId="499"/>
    <cellStyle name="Ôčíŕíńîâűé [0]_ďđĺäďđ-110_ďđĺäďđ-110 (2)" xfId="500"/>
    <cellStyle name="Œ…‹æØ‚è [0.00]_!!!GO" xfId="501"/>
    <cellStyle name="Œ…‹æØ‚è_!!!GO" xfId="502"/>
    <cellStyle name="Ôèíàíñîâûé [0]_Ëèñò1" xfId="503"/>
    <cellStyle name="Ôèíàíñîâûé_Ëèñò1" xfId="504"/>
    <cellStyle name="Òûñÿ÷è [0]_cogs" xfId="505"/>
    <cellStyle name="Òûñÿ÷è_cogs" xfId="506"/>
    <cellStyle name="Output 2" xfId="507"/>
    <cellStyle name="Output 2 2" xfId="705"/>
    <cellStyle name="Output 3" xfId="508"/>
    <cellStyle name="Output 3 2" xfId="706"/>
    <cellStyle name="Output 4" xfId="509"/>
    <cellStyle name="Output 4 2" xfId="707"/>
    <cellStyle name="Output 5" xfId="510"/>
    <cellStyle name="Output 5 2" xfId="708"/>
    <cellStyle name="Output 6" xfId="511"/>
    <cellStyle name="Output 6 2" xfId="709"/>
    <cellStyle name="paint" xfId="512"/>
    <cellStyle name="per.style" xfId="513"/>
    <cellStyle name="Percent %" xfId="514"/>
    <cellStyle name="Percent % Long Underline" xfId="515"/>
    <cellStyle name="Percent %_Worksheet in  US Financial Statements Ref. Workbook - Single Co" xfId="516"/>
    <cellStyle name="Percent (0)" xfId="517"/>
    <cellStyle name="Percent [0]" xfId="518"/>
    <cellStyle name="Percent [00]" xfId="519"/>
    <cellStyle name="Percent [2]" xfId="520"/>
    <cellStyle name="Percent 0.0%" xfId="521"/>
    <cellStyle name="Percent 0.0% Long Underline" xfId="522"/>
    <cellStyle name="Percent 0.00%" xfId="523"/>
    <cellStyle name="Percent 0.00% Long Underline" xfId="524"/>
    <cellStyle name="Percent 0.00%_5690 Ceiling test for client KZ (1)" xfId="525"/>
    <cellStyle name="Percent 0.000%" xfId="526"/>
    <cellStyle name="Percent 0.000% Long Underline" xfId="527"/>
    <cellStyle name="Percent 11" xfId="528"/>
    <cellStyle name="Percent 16" xfId="529"/>
    <cellStyle name="Percent 2" xfId="530"/>
    <cellStyle name="Percent 2 2" xfId="531"/>
    <cellStyle name="Percent 20" xfId="532"/>
    <cellStyle name="Percent 21" xfId="533"/>
    <cellStyle name="Percent 3" xfId="534"/>
    <cellStyle name="Percent 3 2" xfId="535"/>
    <cellStyle name="Percent 4" xfId="536"/>
    <cellStyle name="Percent 5" xfId="537"/>
    <cellStyle name="PrePop Currency (0)" xfId="538"/>
    <cellStyle name="PrePop Currency (2)" xfId="539"/>
    <cellStyle name="PrePop Units (0)" xfId="540"/>
    <cellStyle name="PrePop Units (1)" xfId="541"/>
    <cellStyle name="PrePop Units (2)" xfId="542"/>
    <cellStyle name="pricing" xfId="543"/>
    <cellStyle name="PSChar" xfId="544"/>
    <cellStyle name="qq" xfId="545"/>
    <cellStyle name="RevList" xfId="546"/>
    <cellStyle name="SEEntry" xfId="547"/>
    <cellStyle name="Separador de milhares [0]_PERSONAL" xfId="548"/>
    <cellStyle name="Separador de milhares_PERSONAL" xfId="549"/>
    <cellStyle name="small" xfId="550"/>
    <cellStyle name="SPOl" xfId="551"/>
    <cellStyle name="Standard__Utopia Index Index und Guidance (Deutsch)" xfId="552"/>
    <cellStyle name="Style 1" xfId="553"/>
    <cellStyle name="Style 1 2" xfId="4"/>
    <cellStyle name="Style 1 3" xfId="554"/>
    <cellStyle name="Style 1 4" xfId="555"/>
    <cellStyle name="Style 1 5" xfId="556"/>
    <cellStyle name="Style 1 6" xfId="557"/>
    <cellStyle name="Style 1 7" xfId="558"/>
    <cellStyle name="Style 1 8" xfId="559"/>
    <cellStyle name="Style 1_расчеты по Ak Erke от кпмг" xfId="560"/>
    <cellStyle name="Style 10" xfId="561"/>
    <cellStyle name="Style 11" xfId="562"/>
    <cellStyle name="Style 12" xfId="563"/>
    <cellStyle name="Style 13" xfId="564"/>
    <cellStyle name="Style 14" xfId="565"/>
    <cellStyle name="Style 2" xfId="566"/>
    <cellStyle name="Style 3" xfId="567"/>
    <cellStyle name="Style 4" xfId="568"/>
    <cellStyle name="Style 5" xfId="569"/>
    <cellStyle name="Style 6" xfId="570"/>
    <cellStyle name="Style 7" xfId="571"/>
    <cellStyle name="Style 8" xfId="572"/>
    <cellStyle name="Style 9" xfId="573"/>
    <cellStyle name="Subtotal" xfId="574"/>
    <cellStyle name="Text Indent A" xfId="575"/>
    <cellStyle name="Text Indent B" xfId="576"/>
    <cellStyle name="Text Indent C" xfId="577"/>
    <cellStyle name="TextStyle" xfId="578"/>
    <cellStyle name="Tickmark" xfId="579"/>
    <cellStyle name="Title 1.0" xfId="580"/>
    <cellStyle name="Title 1.1" xfId="581"/>
    <cellStyle name="Title 1.1.1" xfId="582"/>
    <cellStyle name="Title 2" xfId="583"/>
    <cellStyle name="Title 3" xfId="584"/>
    <cellStyle name="Title 4" xfId="585"/>
    <cellStyle name="Title 5" xfId="586"/>
    <cellStyle name="Title 6" xfId="587"/>
    <cellStyle name="Total 2" xfId="588"/>
    <cellStyle name="Total 2 2" xfId="710"/>
    <cellStyle name="Total 3" xfId="589"/>
    <cellStyle name="Total 3 2" xfId="711"/>
    <cellStyle name="Total 4" xfId="590"/>
    <cellStyle name="Total 4 2" xfId="712"/>
    <cellStyle name="Total 5" xfId="591"/>
    <cellStyle name="Total 5 2" xfId="713"/>
    <cellStyle name="Total 6" xfId="592"/>
    <cellStyle name="Total 6 2" xfId="714"/>
    <cellStyle name="Tusental (0)_E3 short" xfId="593"/>
    <cellStyle name="Tusental_E3 short" xfId="594"/>
    <cellStyle name="URUNKODU" xfId="595"/>
    <cellStyle name="Valuta (0)_E3 short" xfId="596"/>
    <cellStyle name="Valuta_E3 short" xfId="597"/>
    <cellStyle name="Virgül_BİLANÇO" xfId="598"/>
    <cellStyle name="Walutowy [0]_GR (2)" xfId="600"/>
    <cellStyle name="Walutowy_GR (2)" xfId="601"/>
    <cellStyle name="Warning Text 2" xfId="602"/>
    <cellStyle name="Warning Text 3" xfId="603"/>
    <cellStyle name="Warning Text 4" xfId="604"/>
    <cellStyle name="Warning Text 5" xfId="605"/>
    <cellStyle name="Warning Text 6" xfId="606"/>
    <cellStyle name="Акцент1 2" xfId="607"/>
    <cellStyle name="Акцент1 3" xfId="715"/>
    <cellStyle name="Акцент2 2" xfId="608"/>
    <cellStyle name="Акцент2 3" xfId="716"/>
    <cellStyle name="Акцент3 2" xfId="609"/>
    <cellStyle name="Акцент3 3" xfId="717"/>
    <cellStyle name="Акцент4 2" xfId="610"/>
    <cellStyle name="Акцент4 3" xfId="718"/>
    <cellStyle name="Акцент5 2" xfId="611"/>
    <cellStyle name="Акцент5 3" xfId="719"/>
    <cellStyle name="Акцент6 2" xfId="612"/>
    <cellStyle name="Акцент6 3" xfId="720"/>
    <cellStyle name="Ввод  2" xfId="613"/>
    <cellStyle name="Ввод  3" xfId="721"/>
    <cellStyle name="Виталий" xfId="614"/>
    <cellStyle name="Виталий 2" xfId="722"/>
    <cellStyle name="Вывод 2" xfId="615"/>
    <cellStyle name="Вывод 3" xfId="723"/>
    <cellStyle name="Вычисление 2" xfId="616"/>
    <cellStyle name="Вычисление 3" xfId="724"/>
    <cellStyle name="Гиперссылка 2" xfId="617"/>
    <cellStyle name="Заголовок 1 2" xfId="618"/>
    <cellStyle name="Заголовок 1 3" xfId="725"/>
    <cellStyle name="Заголовок 2 2" xfId="619"/>
    <cellStyle name="Заголовок 2 3" xfId="726"/>
    <cellStyle name="Заголовок 3 2" xfId="620"/>
    <cellStyle name="Заголовок 3 3" xfId="727"/>
    <cellStyle name="Заголовок 4 2" xfId="621"/>
    <cellStyle name="Заголовок 4 3" xfId="728"/>
    <cellStyle name="Итог 2" xfId="622"/>
    <cellStyle name="Итог 3" xfId="729"/>
    <cellStyle name="КАНДАГАЧ тел3-33-96" xfId="623"/>
    <cellStyle name="Контрольная ячейка 2" xfId="624"/>
    <cellStyle name="Контрольная ячейка 3" xfId="730"/>
    <cellStyle name="Мой" xfId="625"/>
    <cellStyle name="Название 2" xfId="626"/>
    <cellStyle name="Название 3" xfId="731"/>
    <cellStyle name="Нейтральный 2" xfId="627"/>
    <cellStyle name="Нейтральный 3" xfId="732"/>
    <cellStyle name="Обычный" xfId="0" builtinId="0"/>
    <cellStyle name="Обычный 2" xfId="8"/>
    <cellStyle name="Обычный 2 2" xfId="7"/>
    <cellStyle name="Обычный 2 3" xfId="733"/>
    <cellStyle name="Обычный 3" xfId="628"/>
    <cellStyle name="Обычный 4" xfId="629"/>
    <cellStyle name="Обычный 5" xfId="734"/>
    <cellStyle name="Плохой 2" xfId="630"/>
    <cellStyle name="Плохой 3" xfId="735"/>
    <cellStyle name="Пояснение 2" xfId="631"/>
    <cellStyle name="Пояснение 3" xfId="736"/>
    <cellStyle name="Примечание 2" xfId="632"/>
    <cellStyle name="Примечание 3" xfId="737"/>
    <cellStyle name="Процентный 2" xfId="633"/>
    <cellStyle name="Процентный 3" xfId="649"/>
    <cellStyle name="Связанная ячейка 2" xfId="634"/>
    <cellStyle name="Связанная ячейка 3" xfId="738"/>
    <cellStyle name="Стиль 1" xfId="635"/>
    <cellStyle name="Стиль_названий" xfId="636"/>
    <cellStyle name="Субсчет" xfId="637"/>
    <cellStyle name="Субсчет 2" xfId="739"/>
    <cellStyle name="Текст предупреждения 2" xfId="638"/>
    <cellStyle name="Текст предупреждения 3" xfId="740"/>
    <cellStyle name="Текстовый" xfId="639"/>
    <cellStyle name="Тысячи [0]" xfId="640"/>
    <cellStyle name="Тысячи_010SN05" xfId="641"/>
    <cellStyle name="Үђғһ‹һ‚һљ1" xfId="642"/>
    <cellStyle name="Үђғһ‹һ‚һљ2" xfId="643"/>
    <cellStyle name="Финансовый" xfId="1" builtinId="3"/>
    <cellStyle name="Финансовый [0] 2" xfId="741"/>
    <cellStyle name="Финансовый 2" xfId="5"/>
    <cellStyle name="Финансовый 3" xfId="6"/>
    <cellStyle name="Финансовый 3 3" xfId="650"/>
    <cellStyle name="Финансовый 4" xfId="648"/>
    <cellStyle name="Хороший 2" xfId="644"/>
    <cellStyle name="Хороший 3" xfId="742"/>
    <cellStyle name="Числовой" xfId="645"/>
    <cellStyle name="Џђһ–…қ’қ›ү" xfId="646"/>
    <cellStyle name="Џђћ–…ќ’ќ›‰" xfId="647"/>
  </cellStyles>
  <dxfs count="0"/>
  <tableStyles count="0" defaultTableStyle="TableStyleMedium9" defaultPivotStyle="PivotStyleLight16"/>
  <colors>
    <mruColors>
      <color rgb="FF99FF66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1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63" Type="http://schemas.openxmlformats.org/officeDocument/2006/relationships/externalLink" Target="externalLinks/externalLink47.xml"/><Relationship Id="rId84" Type="http://schemas.openxmlformats.org/officeDocument/2006/relationships/externalLink" Target="externalLinks/externalLink68.xml"/><Relationship Id="rId138" Type="http://schemas.openxmlformats.org/officeDocument/2006/relationships/externalLink" Target="externalLinks/externalLink122.xml"/><Relationship Id="rId159" Type="http://schemas.openxmlformats.org/officeDocument/2006/relationships/styles" Target="styles.xml"/><Relationship Id="rId107" Type="http://schemas.openxmlformats.org/officeDocument/2006/relationships/externalLink" Target="externalLinks/externalLink91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6.xml"/><Relationship Id="rId53" Type="http://schemas.openxmlformats.org/officeDocument/2006/relationships/externalLink" Target="externalLinks/externalLink37.xml"/><Relationship Id="rId74" Type="http://schemas.openxmlformats.org/officeDocument/2006/relationships/externalLink" Target="externalLinks/externalLink58.xml"/><Relationship Id="rId128" Type="http://schemas.openxmlformats.org/officeDocument/2006/relationships/externalLink" Target="externalLinks/externalLink112.xml"/><Relationship Id="rId149" Type="http://schemas.openxmlformats.org/officeDocument/2006/relationships/externalLink" Target="externalLinks/externalLink133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79.xml"/><Relationship Id="rId160" Type="http://schemas.openxmlformats.org/officeDocument/2006/relationships/sharedStrings" Target="sharedStrings.xml"/><Relationship Id="rId22" Type="http://schemas.openxmlformats.org/officeDocument/2006/relationships/externalLink" Target="externalLinks/externalLink6.xml"/><Relationship Id="rId43" Type="http://schemas.openxmlformats.org/officeDocument/2006/relationships/externalLink" Target="externalLinks/externalLink27.xml"/><Relationship Id="rId64" Type="http://schemas.openxmlformats.org/officeDocument/2006/relationships/externalLink" Target="externalLinks/externalLink48.xml"/><Relationship Id="rId118" Type="http://schemas.openxmlformats.org/officeDocument/2006/relationships/externalLink" Target="externalLinks/externalLink102.xml"/><Relationship Id="rId139" Type="http://schemas.openxmlformats.org/officeDocument/2006/relationships/externalLink" Target="externalLinks/externalLink123.xml"/><Relationship Id="rId85" Type="http://schemas.openxmlformats.org/officeDocument/2006/relationships/externalLink" Target="externalLinks/externalLink69.xml"/><Relationship Id="rId150" Type="http://schemas.openxmlformats.org/officeDocument/2006/relationships/externalLink" Target="externalLinks/externalLink134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43.xml"/><Relationship Id="rId103" Type="http://schemas.openxmlformats.org/officeDocument/2006/relationships/externalLink" Target="externalLinks/externalLink87.xml"/><Relationship Id="rId108" Type="http://schemas.openxmlformats.org/officeDocument/2006/relationships/externalLink" Target="externalLinks/externalLink92.xml"/><Relationship Id="rId124" Type="http://schemas.openxmlformats.org/officeDocument/2006/relationships/externalLink" Target="externalLinks/externalLink108.xml"/><Relationship Id="rId129" Type="http://schemas.openxmlformats.org/officeDocument/2006/relationships/externalLink" Target="externalLinks/externalLink113.xml"/><Relationship Id="rId54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54.xml"/><Relationship Id="rId75" Type="http://schemas.openxmlformats.org/officeDocument/2006/relationships/externalLink" Target="externalLinks/externalLink59.xml"/><Relationship Id="rId91" Type="http://schemas.openxmlformats.org/officeDocument/2006/relationships/externalLink" Target="externalLinks/externalLink75.xml"/><Relationship Id="rId96" Type="http://schemas.openxmlformats.org/officeDocument/2006/relationships/externalLink" Target="externalLinks/externalLink80.xml"/><Relationship Id="rId140" Type="http://schemas.openxmlformats.org/officeDocument/2006/relationships/externalLink" Target="externalLinks/externalLink124.xml"/><Relationship Id="rId145" Type="http://schemas.openxmlformats.org/officeDocument/2006/relationships/externalLink" Target="externalLinks/externalLink129.xml"/><Relationship Id="rId16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33.xml"/><Relationship Id="rId114" Type="http://schemas.openxmlformats.org/officeDocument/2006/relationships/externalLink" Target="externalLinks/externalLink98.xml"/><Relationship Id="rId119" Type="http://schemas.openxmlformats.org/officeDocument/2006/relationships/externalLink" Target="externalLinks/externalLink103.xml"/><Relationship Id="rId44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81" Type="http://schemas.openxmlformats.org/officeDocument/2006/relationships/externalLink" Target="externalLinks/externalLink65.xml"/><Relationship Id="rId86" Type="http://schemas.openxmlformats.org/officeDocument/2006/relationships/externalLink" Target="externalLinks/externalLink70.xml"/><Relationship Id="rId130" Type="http://schemas.openxmlformats.org/officeDocument/2006/relationships/externalLink" Target="externalLinks/externalLink114.xml"/><Relationship Id="rId135" Type="http://schemas.openxmlformats.org/officeDocument/2006/relationships/externalLink" Target="externalLinks/externalLink119.xml"/><Relationship Id="rId151" Type="http://schemas.openxmlformats.org/officeDocument/2006/relationships/externalLink" Target="externalLinks/externalLink135.xml"/><Relationship Id="rId156" Type="http://schemas.openxmlformats.org/officeDocument/2006/relationships/externalLink" Target="externalLinks/externalLink140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109" Type="http://schemas.openxmlformats.org/officeDocument/2006/relationships/externalLink" Target="externalLinks/externalLink93.xml"/><Relationship Id="rId34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76" Type="http://schemas.openxmlformats.org/officeDocument/2006/relationships/externalLink" Target="externalLinks/externalLink60.xml"/><Relationship Id="rId97" Type="http://schemas.openxmlformats.org/officeDocument/2006/relationships/externalLink" Target="externalLinks/externalLink81.xml"/><Relationship Id="rId104" Type="http://schemas.openxmlformats.org/officeDocument/2006/relationships/externalLink" Target="externalLinks/externalLink88.xml"/><Relationship Id="rId120" Type="http://schemas.openxmlformats.org/officeDocument/2006/relationships/externalLink" Target="externalLinks/externalLink104.xml"/><Relationship Id="rId125" Type="http://schemas.openxmlformats.org/officeDocument/2006/relationships/externalLink" Target="externalLinks/externalLink109.xml"/><Relationship Id="rId141" Type="http://schemas.openxmlformats.org/officeDocument/2006/relationships/externalLink" Target="externalLinks/externalLink125.xml"/><Relationship Id="rId146" Type="http://schemas.openxmlformats.org/officeDocument/2006/relationships/externalLink" Target="externalLinks/externalLink13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5.xml"/><Relationship Id="rId92" Type="http://schemas.openxmlformats.org/officeDocument/2006/relationships/externalLink" Target="externalLinks/externalLink7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3.xml"/><Relationship Id="rId24" Type="http://schemas.openxmlformats.org/officeDocument/2006/relationships/externalLink" Target="externalLinks/externalLink8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66" Type="http://schemas.openxmlformats.org/officeDocument/2006/relationships/externalLink" Target="externalLinks/externalLink50.xml"/><Relationship Id="rId87" Type="http://schemas.openxmlformats.org/officeDocument/2006/relationships/externalLink" Target="externalLinks/externalLink71.xml"/><Relationship Id="rId110" Type="http://schemas.openxmlformats.org/officeDocument/2006/relationships/externalLink" Target="externalLinks/externalLink94.xml"/><Relationship Id="rId115" Type="http://schemas.openxmlformats.org/officeDocument/2006/relationships/externalLink" Target="externalLinks/externalLink99.xml"/><Relationship Id="rId131" Type="http://schemas.openxmlformats.org/officeDocument/2006/relationships/externalLink" Target="externalLinks/externalLink115.xml"/><Relationship Id="rId136" Type="http://schemas.openxmlformats.org/officeDocument/2006/relationships/externalLink" Target="externalLinks/externalLink120.xml"/><Relationship Id="rId157" Type="http://schemas.openxmlformats.org/officeDocument/2006/relationships/externalLink" Target="externalLinks/externalLink141.xml"/><Relationship Id="rId61" Type="http://schemas.openxmlformats.org/officeDocument/2006/relationships/externalLink" Target="externalLinks/externalLink45.xml"/><Relationship Id="rId82" Type="http://schemas.openxmlformats.org/officeDocument/2006/relationships/externalLink" Target="externalLinks/externalLink66.xml"/><Relationship Id="rId152" Type="http://schemas.openxmlformats.org/officeDocument/2006/relationships/externalLink" Target="externalLinks/externalLink136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56" Type="http://schemas.openxmlformats.org/officeDocument/2006/relationships/externalLink" Target="externalLinks/externalLink40.xml"/><Relationship Id="rId77" Type="http://schemas.openxmlformats.org/officeDocument/2006/relationships/externalLink" Target="externalLinks/externalLink61.xml"/><Relationship Id="rId100" Type="http://schemas.openxmlformats.org/officeDocument/2006/relationships/externalLink" Target="externalLinks/externalLink84.xml"/><Relationship Id="rId105" Type="http://schemas.openxmlformats.org/officeDocument/2006/relationships/externalLink" Target="externalLinks/externalLink89.xml"/><Relationship Id="rId126" Type="http://schemas.openxmlformats.org/officeDocument/2006/relationships/externalLink" Target="externalLinks/externalLink110.xml"/><Relationship Id="rId147" Type="http://schemas.openxmlformats.org/officeDocument/2006/relationships/externalLink" Target="externalLinks/externalLink13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externalLink" Target="externalLinks/externalLink56.xml"/><Relationship Id="rId93" Type="http://schemas.openxmlformats.org/officeDocument/2006/relationships/externalLink" Target="externalLinks/externalLink77.xml"/><Relationship Id="rId98" Type="http://schemas.openxmlformats.org/officeDocument/2006/relationships/externalLink" Target="externalLinks/externalLink82.xml"/><Relationship Id="rId121" Type="http://schemas.openxmlformats.org/officeDocument/2006/relationships/externalLink" Target="externalLinks/externalLink105.xml"/><Relationship Id="rId142" Type="http://schemas.openxmlformats.org/officeDocument/2006/relationships/externalLink" Target="externalLinks/externalLink126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9.xml"/><Relationship Id="rId46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51.xml"/><Relationship Id="rId116" Type="http://schemas.openxmlformats.org/officeDocument/2006/relationships/externalLink" Target="externalLinks/externalLink100.xml"/><Relationship Id="rId137" Type="http://schemas.openxmlformats.org/officeDocument/2006/relationships/externalLink" Target="externalLinks/externalLink121.xml"/><Relationship Id="rId158" Type="http://schemas.openxmlformats.org/officeDocument/2006/relationships/theme" Target="theme/theme1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46.xml"/><Relationship Id="rId83" Type="http://schemas.openxmlformats.org/officeDocument/2006/relationships/externalLink" Target="externalLinks/externalLink67.xml"/><Relationship Id="rId88" Type="http://schemas.openxmlformats.org/officeDocument/2006/relationships/externalLink" Target="externalLinks/externalLink72.xml"/><Relationship Id="rId111" Type="http://schemas.openxmlformats.org/officeDocument/2006/relationships/externalLink" Target="externalLinks/externalLink95.xml"/><Relationship Id="rId132" Type="http://schemas.openxmlformats.org/officeDocument/2006/relationships/externalLink" Target="externalLinks/externalLink116.xml"/><Relationship Id="rId153" Type="http://schemas.openxmlformats.org/officeDocument/2006/relationships/externalLink" Target="externalLinks/externalLink137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41.xml"/><Relationship Id="rId106" Type="http://schemas.openxmlformats.org/officeDocument/2006/relationships/externalLink" Target="externalLinks/externalLink90.xml"/><Relationship Id="rId127" Type="http://schemas.openxmlformats.org/officeDocument/2006/relationships/externalLink" Target="externalLinks/externalLink11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36.xml"/><Relationship Id="rId73" Type="http://schemas.openxmlformats.org/officeDocument/2006/relationships/externalLink" Target="externalLinks/externalLink57.xml"/><Relationship Id="rId78" Type="http://schemas.openxmlformats.org/officeDocument/2006/relationships/externalLink" Target="externalLinks/externalLink62.xml"/><Relationship Id="rId94" Type="http://schemas.openxmlformats.org/officeDocument/2006/relationships/externalLink" Target="externalLinks/externalLink78.xml"/><Relationship Id="rId99" Type="http://schemas.openxmlformats.org/officeDocument/2006/relationships/externalLink" Target="externalLinks/externalLink83.xml"/><Relationship Id="rId101" Type="http://schemas.openxmlformats.org/officeDocument/2006/relationships/externalLink" Target="externalLinks/externalLink85.xml"/><Relationship Id="rId122" Type="http://schemas.openxmlformats.org/officeDocument/2006/relationships/externalLink" Target="externalLinks/externalLink106.xml"/><Relationship Id="rId143" Type="http://schemas.openxmlformats.org/officeDocument/2006/relationships/externalLink" Target="externalLinks/externalLink127.xml"/><Relationship Id="rId148" Type="http://schemas.openxmlformats.org/officeDocument/2006/relationships/externalLink" Target="externalLinks/externalLink13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31.xml"/><Relationship Id="rId68" Type="http://schemas.openxmlformats.org/officeDocument/2006/relationships/externalLink" Target="externalLinks/externalLink52.xml"/><Relationship Id="rId89" Type="http://schemas.openxmlformats.org/officeDocument/2006/relationships/externalLink" Target="externalLinks/externalLink73.xml"/><Relationship Id="rId112" Type="http://schemas.openxmlformats.org/officeDocument/2006/relationships/externalLink" Target="externalLinks/externalLink96.xml"/><Relationship Id="rId133" Type="http://schemas.openxmlformats.org/officeDocument/2006/relationships/externalLink" Target="externalLinks/externalLink117.xml"/><Relationship Id="rId154" Type="http://schemas.openxmlformats.org/officeDocument/2006/relationships/externalLink" Target="externalLinks/externalLink138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21.xml"/><Relationship Id="rId58" Type="http://schemas.openxmlformats.org/officeDocument/2006/relationships/externalLink" Target="externalLinks/externalLink42.xml"/><Relationship Id="rId79" Type="http://schemas.openxmlformats.org/officeDocument/2006/relationships/externalLink" Target="externalLinks/externalLink63.xml"/><Relationship Id="rId102" Type="http://schemas.openxmlformats.org/officeDocument/2006/relationships/externalLink" Target="externalLinks/externalLink86.xml"/><Relationship Id="rId123" Type="http://schemas.openxmlformats.org/officeDocument/2006/relationships/externalLink" Target="externalLinks/externalLink107.xml"/><Relationship Id="rId144" Type="http://schemas.openxmlformats.org/officeDocument/2006/relationships/externalLink" Target="externalLinks/externalLink128.xml"/><Relationship Id="rId90" Type="http://schemas.openxmlformats.org/officeDocument/2006/relationships/externalLink" Target="externalLinks/externalLink74.xml"/><Relationship Id="rId27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32.xml"/><Relationship Id="rId69" Type="http://schemas.openxmlformats.org/officeDocument/2006/relationships/externalLink" Target="externalLinks/externalLink53.xml"/><Relationship Id="rId113" Type="http://schemas.openxmlformats.org/officeDocument/2006/relationships/externalLink" Target="externalLinks/externalLink97.xml"/><Relationship Id="rId134" Type="http://schemas.openxmlformats.org/officeDocument/2006/relationships/externalLink" Target="externalLinks/externalLink118.xml"/><Relationship Id="rId80" Type="http://schemas.openxmlformats.org/officeDocument/2006/relationships/externalLink" Target="externalLinks/externalLink64.xml"/><Relationship Id="rId155" Type="http://schemas.openxmlformats.org/officeDocument/2006/relationships/externalLink" Target="externalLinks/externalLink139.xml"/></Relationships>
</file>

<file path=xl/ctrlProps/ctrlProp1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0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1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2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2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3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4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5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6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7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8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9.xml><?xml version="1.0" encoding="utf-8"?>
<formControlPr xmlns="http://schemas.microsoft.com/office/spreadsheetml/2009/9/main" objectType="Drop" dropLines="3" dropStyle="combo" dx="16" fmlaLink="#REF!" fmlaRange="#REF!" sel="0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0</xdr:row>
          <xdr:rowOff>47625</xdr:rowOff>
        </xdr:from>
        <xdr:to>
          <xdr:col>6</xdr:col>
          <xdr:colOff>895350</xdr:colOff>
          <xdr:row>1</xdr:row>
          <xdr:rowOff>85725</xdr:rowOff>
        </xdr:to>
        <xdr:sp macro="" textlink="">
          <xdr:nvSpPr>
            <xdr:cNvPr id="53250" name="Drop Down 2" hidden="1">
              <a:extLst>
                <a:ext uri="{63B3BB69-23CF-44E3-9099-C40C66FF867C}">
                  <a14:compatExt spid="_x0000_s5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695325</xdr:colOff>
          <xdr:row>0</xdr:row>
          <xdr:rowOff>38100</xdr:rowOff>
        </xdr:from>
        <xdr:to>
          <xdr:col>9</xdr:col>
          <xdr:colOff>647700</xdr:colOff>
          <xdr:row>1</xdr:row>
          <xdr:rowOff>76200</xdr:rowOff>
        </xdr:to>
        <xdr:sp macro="" textlink="">
          <xdr:nvSpPr>
            <xdr:cNvPr id="71683" name="Drop Down 3" hidden="1">
              <a:extLst>
                <a:ext uri="{63B3BB69-23CF-44E3-9099-C40C66FF867C}">
                  <a14:compatExt spid="_x0000_s7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0</xdr:row>
          <xdr:rowOff>28575</xdr:rowOff>
        </xdr:from>
        <xdr:to>
          <xdr:col>8</xdr:col>
          <xdr:colOff>209550</xdr:colOff>
          <xdr:row>1</xdr:row>
          <xdr:rowOff>66675</xdr:rowOff>
        </xdr:to>
        <xdr:sp macro="" textlink="">
          <xdr:nvSpPr>
            <xdr:cNvPr id="69634" name="Drop Down 2" hidden="1">
              <a:extLst>
                <a:ext uri="{63B3BB69-23CF-44E3-9099-C40C66FF867C}">
                  <a14:compatExt spid="_x0000_s69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38100</xdr:rowOff>
        </xdr:from>
        <xdr:to>
          <xdr:col>10</xdr:col>
          <xdr:colOff>123825</xdr:colOff>
          <xdr:row>1</xdr:row>
          <xdr:rowOff>76200</xdr:rowOff>
        </xdr:to>
        <xdr:sp macro="" textlink="">
          <xdr:nvSpPr>
            <xdr:cNvPr id="70660" name="Drop Down 4" hidden="1">
              <a:extLst>
                <a:ext uri="{63B3BB69-23CF-44E3-9099-C40C66FF867C}">
                  <a14:compatExt spid="_x0000_s70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0</xdr:row>
          <xdr:rowOff>19050</xdr:rowOff>
        </xdr:from>
        <xdr:to>
          <xdr:col>8</xdr:col>
          <xdr:colOff>762000</xdr:colOff>
          <xdr:row>1</xdr:row>
          <xdr:rowOff>57150</xdr:rowOff>
        </xdr:to>
        <xdr:sp macro="" textlink="">
          <xdr:nvSpPr>
            <xdr:cNvPr id="56322" name="Drop Down 2" hidden="1">
              <a:extLst>
                <a:ext uri="{63B3BB69-23CF-44E3-9099-C40C66FF867C}">
                  <a14:compatExt spid="_x0000_s56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0</xdr:row>
          <xdr:rowOff>47625</xdr:rowOff>
        </xdr:from>
        <xdr:to>
          <xdr:col>10</xdr:col>
          <xdr:colOff>133350</xdr:colOff>
          <xdr:row>1</xdr:row>
          <xdr:rowOff>85725</xdr:rowOff>
        </xdr:to>
        <xdr:sp macro="" textlink="">
          <xdr:nvSpPr>
            <xdr:cNvPr id="59394" name="Drop Down 2" hidden="1">
              <a:extLst>
                <a:ext uri="{63B3BB69-23CF-44E3-9099-C40C66FF867C}">
                  <a14:compatExt spid="_x0000_s59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523875</xdr:colOff>
          <xdr:row>0</xdr:row>
          <xdr:rowOff>19050</xdr:rowOff>
        </xdr:from>
        <xdr:to>
          <xdr:col>8</xdr:col>
          <xdr:colOff>638175</xdr:colOff>
          <xdr:row>1</xdr:row>
          <xdr:rowOff>57150</xdr:rowOff>
        </xdr:to>
        <xdr:sp macro="" textlink="">
          <xdr:nvSpPr>
            <xdr:cNvPr id="60418" name="Drop Down 2" hidden="1">
              <a:extLst>
                <a:ext uri="{63B3BB69-23CF-44E3-9099-C40C66FF867C}">
                  <a14:compatExt spid="_x0000_s60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0</xdr:row>
          <xdr:rowOff>19050</xdr:rowOff>
        </xdr:from>
        <xdr:to>
          <xdr:col>12</xdr:col>
          <xdr:colOff>28575</xdr:colOff>
          <xdr:row>1</xdr:row>
          <xdr:rowOff>57150</xdr:rowOff>
        </xdr:to>
        <xdr:sp macro="" textlink="">
          <xdr:nvSpPr>
            <xdr:cNvPr id="63490" name="Drop Down 2" hidden="1">
              <a:extLst>
                <a:ext uri="{63B3BB69-23CF-44E3-9099-C40C66FF867C}">
                  <a14:compatExt spid="_x0000_s63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0</xdr:row>
          <xdr:rowOff>19050</xdr:rowOff>
        </xdr:from>
        <xdr:to>
          <xdr:col>5</xdr:col>
          <xdr:colOff>133350</xdr:colOff>
          <xdr:row>1</xdr:row>
          <xdr:rowOff>57150</xdr:rowOff>
        </xdr:to>
        <xdr:sp macro="" textlink="">
          <xdr:nvSpPr>
            <xdr:cNvPr id="64514" name="Drop Down 2" hidden="1">
              <a:extLst>
                <a:ext uri="{63B3BB69-23CF-44E3-9099-C40C66FF867C}">
                  <a14:compatExt spid="_x0000_s64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0</xdr:row>
          <xdr:rowOff>19050</xdr:rowOff>
        </xdr:from>
        <xdr:to>
          <xdr:col>5</xdr:col>
          <xdr:colOff>0</xdr:colOff>
          <xdr:row>1</xdr:row>
          <xdr:rowOff>57150</xdr:rowOff>
        </xdr:to>
        <xdr:sp macro="" textlink="">
          <xdr:nvSpPr>
            <xdr:cNvPr id="65538" name="Drop Down 2" hidden="1">
              <a:extLst>
                <a:ext uri="{63B3BB69-23CF-44E3-9099-C40C66FF867C}">
                  <a14:compatExt spid="_x0000_s65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0</xdr:row>
          <xdr:rowOff>19050</xdr:rowOff>
        </xdr:from>
        <xdr:to>
          <xdr:col>7</xdr:col>
          <xdr:colOff>76200</xdr:colOff>
          <xdr:row>1</xdr:row>
          <xdr:rowOff>57150</xdr:rowOff>
        </xdr:to>
        <xdr:sp macro="" textlink="">
          <xdr:nvSpPr>
            <xdr:cNvPr id="66563" name="Drop Down 3" hidden="1">
              <a:extLst>
                <a:ext uri="{63B3BB69-23CF-44E3-9099-C40C66FF867C}">
                  <a14:compatExt spid="_x0000_s66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0</xdr:row>
          <xdr:rowOff>19050</xdr:rowOff>
        </xdr:from>
        <xdr:to>
          <xdr:col>7</xdr:col>
          <xdr:colOff>19050</xdr:colOff>
          <xdr:row>1</xdr:row>
          <xdr:rowOff>57150</xdr:rowOff>
        </xdr:to>
        <xdr:sp macro="" textlink="">
          <xdr:nvSpPr>
            <xdr:cNvPr id="67586" name="Drop Down 2" hidden="1">
              <a:extLst>
                <a:ext uri="{63B3BB69-23CF-44E3-9099-C40C66FF867C}">
                  <a14:compatExt spid="_x0000_s67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khostova_E\&#1052;&#1086;&#1080;%20&#1076;&#1086;&#1082;&#1091;&#1084;&#1077;&#1085;&#1090;&#1099;\FS_March%202013\Trial%20Balance_%2031.12.201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My%20Documents\Marcel\Training\training%20Almaty\!CF%20TASK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Fixed%20Assets%20Roll-forward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Roll-forward%20and%20test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mraikhman\My%20Documents\BS\OTHER\Pack\Workpapers\06%20Fixed%20Assets\5651%20Property%20Testing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55%20Depreciation%20Analytical%20Testing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Blank%20Excel%20Workpaper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2%20FA%20movement,%20Balykchi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2%20Salary%20and%20social%20contributions%20testing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dementyev\Local%20Settings\Temporary%20Internet%20Files\OLK3\Texaka_TrialFS_2002_LS_3112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petrov\Local%20Settings\Temporary%20Internet%20Files\OLKF\conversion-new%20edit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RGINGAZINA\aws\Engagements\KazTransOil\KTO\Documents\KazTransOil\2001\KTO_Madina\Madina\FSL%20ALL\OTHER\KTO_WB_FSL_31.12.0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liyaTanabergenova\My%20projects\PNKhZ\tovarNHZ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rojects%202004\Kumtor\Kumtor%202004%20WPs\Sergey\Updated%20Preliminary%20Operations%20Report%20September%202004%20RUS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151%20Accounts%20Payable%20Workpaper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b06\General\&#1057;&#1090;&#1088;&#1072;&#1090;&#1077;&#1075;&#1080;&#1103;\&#1057;&#1090;&#1088;&#1072;&#1090;&#1077;&#1075;&#1080;&#1103;\&#1052;&#1086;&#1076;&#1077;&#1083;&#1100;%20&#1053;&#1040;&#1050;%20&#1073;&#1072;&#1079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_Proshuta\&#1056;&#1072;&#1073;&#1086;&#1095;&#1080;&#1081;%20&#1089;&#1090;&#1086;&#1083;\&#1044;&#1080;&#1089;&#1090;&#1088;&#1080;&#1073;&#1091;&#1094;&#1080;&#1086;&#1085;&#1085;&#1099;&#1081;%20&#1087;&#1083;&#1072;&#1085;%202002%20(5+2%20&#1086;&#1090;%2029-04-2002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WINDOWS\TEMP\&#1083;&#1086;&#1074;&#1091;&#1096;&#1082;&#107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\Excel\&#1053;&#1040;&#1050;\&#1055;&#1083;&#1072;&#1085;-&#1089;&#1090;&#1088;&#1072;&#1090;&#1077;&#1075;&#1080;&#1103;%20&#1088;&#1072;&#1079;&#1074;&#1080;&#1090;&#1080;&#1103;\2005-2015\&#1057;&#1090;&#1088;&#1072;&#1090;&#1077;&#1075;&#1080;&#1103;%202005-20015%20&#1042;&#1072;&#1088;&#1080;&#1072;&#1085;&#1090;%206\&#1057;&#1090;&#1088;&#1072;&#1090;&#1077;&#1075;&#1059;&#1052;&#1047;_%20c%20&#1043;&#1060;&#1059;%2028.02.06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V_Sorochinskiy\NewPosition\&#1040;&#1074;&#1090;&#1086;&#1087;&#1077;&#1088;&#1077;&#1074;&#1086;&#1079;&#1082;&#1080;\&#1054;&#1090;&#1095;&#1077;&#1090;&#1085;&#1086;&#1089;&#1090;&#1100;\&#1040;&#1074;&#1090;&#1086;&#1087;&#1077;&#1088;&#1077;&#1074;&#1086;&#1079;&#1082;&#1080;%20(&#1050;&#1080;&#1077;&#1074;-&#1052;&#1086;&#1085;&#1086;&#1083;&#1080;&#1090;)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23.5828\135_Forms_rus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00.765\135_Forms_rus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7;&#1077;&#1088;&#1085;&#1086;&#1074;&#1072;&#1103;_&#1051;&#1050;\Proj_&#1047;&#1051;&#1050;_&#1087;&#1096;&#1077;&#1085;&#1080;&#1094;&#1072;_50%25_&#1083;&#1080;&#1079;_&#1087;&#1083;&#1072;&#1090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l2000\Treasury\WINDOWS\&#1056;&#1072;&#1073;&#1086;&#1095;&#1080;&#1081;%20&#1089;&#1090;&#1086;&#1083;\&#1056;&#1072;&#1089;&#1095;&#1077;&#1090;&#1099;\&#1044;&#1080;&#1085;&#1072;&#1084;&#1080;&#1082;&#1072;%20$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rustema\Local%20Settings\Temporary%20Internet%20Files\OLK57\Proj_&#1042;&#1080;&#1090;&#1072;_&#1090;&#1091;&#1087;&#1086;&#1074;&#1072;&#1090;&#1072;_&#1084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0;&#1050;&#1058;&#1048;&#1042;\Proj_&#1040;&#1050;&#1058;&#1048;&#1042;_7&#1083;&#1077;&#1090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&#1041;&#1102;&#1076;&#1078;&#1077;&#1090;%20&#1053;&#1044;&#1060;&#1047;-77%20&#1085;&#1072;%202006\&#1055;&#1088;&#1086;&#1077;&#1082;&#1090;%20%20&#1052;&#1059;%202005%20&#1075;.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MShakhmatov\My%20Documents\Office\Training\Tax\PIT_2004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INSURANCE\!Report\ReInsurance\&#1054;&#1090;&#1095;&#1077;&#1090;%20&#1084;&#1077;&#1089;&#1103;&#1095;&#1085;&#1099;&#1081;%20&#1076;&#1083;&#1103;%20&#1073;&#1091;&#1093;&#1075;&#1072;&#1083;&#1090;&#1077;&#1088;&#1080;&#1080;\&#1077;&#1078;&#1077;&#1084;&#1077;&#1089;.&#1086;&#1090;&#1095;&#1077;&#1090;%202007\&#1054;&#1090;&#1095;&#1077;&#1090;%20&#1087;&#1086;%20&#1087;&#1077;&#1088;&#1077;&#1089;&#1090;&#1088;&#1072;&#1093;&#1086;&#1074;&#1072;&#1085;&#1080;&#1102;%20&#1072;&#1074;&#1075;&#1091;&#1089;&#1090;%202007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xcel\Dynamic\Plan_Actual\2004\Reg04pf_tenge1new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Poedintsev\&#1052;&#1086;&#1080;%20&#1076;&#1086;&#1082;&#1091;&#1084;&#1077;&#1085;&#1090;&#1099;\&#1040;&#1052;&#1047;\&#1043;&#1086;&#1076;&#1086;&#1074;&#1086;&#1081;%20&#1054;&#1090;&#1095;&#1105;&#1090;%202004\&#1087;&#1077;&#1095;&#1072;&#1090;&#1100;&#1043;&#1054;2004\WINDOWS\TEMP\OTCGOD99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72;&#1079;&#1083;&#1080;&#1074;_&#1047;&#1072;&#1087;_26.05.03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86;&#1079;&#1083;&#1080;&#1074;_&#1051;&#1055;_19.05.03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91;&#1093;&#1075;&#1072;&#1083;&#1090;&#1077;&#1088;&#1080;&#1103;-&#1060;&#1080;&#1085;&#1072;&#1085;&#1089;&#1086;&#1074;&#1099;&#1081;\WINDOWS\TEMP\OTCGOD99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LIKHOVANI\aws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5;&#1086;&#1087;&#1077;&#1088;&#1077;&#1076;&#1085;&#1110;&#1081;%20&#1088;&#1086;&#1079;&#1087;&#1086;&#1076;&#1110;&#1083;%2022%20(&#1051;&#1100;&#1074;&#1110;&#1074;&#1089;&#1100;&#1082;&#1077;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GOLOVI~1\LOCALS~1\Temp\notes6030C8\Documents%20and%20Settings\ergalib\&#1052;&#1086;&#1080;%20&#1076;&#1086;&#1082;&#1091;&#1084;&#1077;&#1085;&#1090;&#1099;\&#1056;&#1077;&#1079;&#1102;&#1084;&#1077;%20&#1092;&#1080;&#1085;&#1095;&#1072;&#1089;&#1090;&#1080;%20&#1087;&#1086;%20&#1087;&#1088;&#1086;&#1077;&#1082;&#1090;&#1072;&#1084;\&#1041;&#1048;&#1054;&#1093;&#1080;&#1084;\&#1045;&#1088;&#1075;&#1072;&#1083;&#1080;\&#1060;&#1080;&#1085;&#1084;&#1086;&#1076;&#1077;&#1083;&#1100;%20&#1079;&#1072;&#1087;&#1088;&#1072;&#1096;&#1080;&#1074;&#1072;&#1077;&#1084;&#1099;&#1081;%20&#1092;&#1072;&#1082;&#1090;%20-%20&#1045;&#1088;&#1075;&#1072;&#1083;&#1080;%2017.11.08%20&#1075;.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0_PROJECTS\09_Scala_01_12\2_Scala_01_12_wp\Scala_12_01_WP\Scala_01_12_WP_I-sec_Treas&amp;Property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\MANAT\CREDITY\REGION\ARHIV\OBL_CRED_30-06-97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WINDOWS\TEMP\LME_PRIC_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Butlin\My%20Documents\KPMG\Clients\KIK\2005\Working%20papers\F_FR\TB\Client_TB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yelenakim\My%20Documents\Clients\KIK\2007\KIK-Dina%20Tankibayeva\Kazakh%20Mortgage%20Company%202007\Reporting\or%20Malika\KMC_07_Materiality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Yeguy\LOCALS~1\Temp\PBC-Final%20Kmod8-December-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~1\EYeguy\LOCALS~1\Temp\PBC-Final%20Kmod8-December-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Tkhosto\Documents\AUDIT%202013\FINAL\Trial%20Balance_%2031.12.201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YTkhostova\Local%20Settings\Temporary%20Internet%20Files\OLK1\Ready\Lariba_TB_%20%20UPDATE%20060303%20las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to\Asel\FSL%20Asel\KTO_WB_FSL_31.12.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0_PROJECTS\5_Apogey_Bank_2001_6\Apogei_2001_6_AP_PAD\Apogei_2001_6_L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akarbovskiy\Desktop\Eurasian%20Bank%2012m09\My%20WPs\K%20Other%20assets%20and%20liabilities\EB_12m09_Other%20assets%20and%20liabilities_Discounted%20items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NT\Temporary%20Internet%20Files\OLK14A\payroll_2003_modifi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Shakhmatov\My%20Documents\Office\Training\Tax\PIT_200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y%20docs\Projects\Eurasian%20Bank\2006%206%20months%20audit\WP\G,I\Key%20process\DOCUME~1\YULIYA~1\LOCALS~1\Temp\Rar$DI01.901\EurasianBank_2005%20Tres_%20Mngmt%20v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kheev\Final_2003-02_Kmod8_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0;&#1055;&#1052;&#1043;%20&#1086;&#1090;&#1095;&#1077;&#1090;\110328_&#1050;&#1055;&#1052;&#1043;\F2_EB_2010_TB_31%2012%2010_for%20Ban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ablabekov\My%20Documents\AUDIT\My%20Engagements\Interglass%202006\Interglass%20TB%20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Elemeso\&#1056;&#1072;&#1073;&#1086;&#1095;&#1080;&#1081;%20&#1089;&#1090;&#1086;&#1083;\&#1056;&#1072;&#1073;&#1086;&#1090;&#1072;\&#1060;&#1080;&#1085;&#1072;&#1085;&#1089;&#1086;&#1074;&#1072;&#1103;%20&#1086;&#1090;&#1095;&#1077;&#1090;&#1085;&#1086;&#1089;&#1090;&#1100;\&#1042;&#1072;&#1088;&#1080;&#1072;&#1085;&#1090;%20&#1088;&#1072;&#1073;&#1086;&#1095;&#1080;&#1093;%20&#1073;&#1091;&#1084;&#1072;&#1075;%20&#1076;&#1083;&#1103;%20&#1092;&#1080;&#1085;&#1072;&#1085;&#1089;&#1086;&#1074;&#1086;&#1081;%20&#1086;&#1090;&#1095;&#1077;&#1090;&#1085;&#1086;&#1089;&#1090;&#1080;\Trial%20Balance_%2031.12.20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balmusin\My%20Documents\Clients\FINCA\FINCA\Documents%20and%20Settings\Administrator\Desktop\other\Sever\PBC\Taxes\My%20Documents\Marcel\Personal\Curre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Murzaliev.RU\Desktop\other\AKB%20Kyrgyzstan\Working%20papers\T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ORAZALIYEVDA\aws\Documents%20and%20Settings\orazaliyevda\My%20Documents\SHARED\BAK\Audit%202001\Final\Sample%20size_BAK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zabilmazhinov\My%20Documents\Raiffesen%20Leasing%202007\PBC\Report\RLKZ200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boni\LOKALA~1\Temp\Koncernek\Rapportinstrukt\2002-05_DK\F-reports%202002-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Clients%20Bulk%20Folder\TexakaBank\TXB_WP_0226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nmalyarova\My%20Documents\CLIENTS\AMZ\2004\2004\AMZ\TB_revised\AMZ_2003_TB_%20Report%20Tabl%20after%20Alla%20R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SRAKHM~1\LOCALS~1\Temp\Obsolete%20Stock%20Dec-06%20-%20Final%20(Excluding%20Items%20flagged%20as%20stock%20type%20=%205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EYeguy\LOCALS~1\Temp\PBC-Final%20Kmod8-December-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DOWS\TEMP\Rar$DI33.587\Updated%20Templates\Business%2021.08.02\2003%20Altai%20-%20busn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mikhailova\My%20Documents\My%20Engagements\Kumtor\PBC\Revised\KGC%20Monthly%20Reporting%20Package%20June%2007%20Fina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ospanov\Local%20Settings\Temporary%20Internet%20Files\OLK70\Appendix%203_Reporting%20Package_2006_SBP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petrov\Local%20Settings\Temporary%20Internet%20Files\OLKF\Ratios%20Proforma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ttursumbekov\Local%20Settings\Temporary%20Internet%20Files\OLK7C\KTGD_03_B-1_KAS_FS%20disclosur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ospanov\Local%20Settings\Temporary%20Internet%20Files\OLK70\C2208000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xcel\BP\BP_2005\05al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tkametov\My%20Documents\PROJECTS\Other's\TSB%20Alibek_GZ\TSB_06_G_Tresury_W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Kyrgstan\New%20Reports\New%20Report%20Apr%2011\New%20Report%20MP%20jan.feb%20Ver%203%20(1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reliminary%20Analytical%20Procedures%20Workbook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L_&#1047;&#1077;&#1088;&#1085;&#1051;&#1050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EYeguy\LOCALS~1\Temp\PBC-Final%20Kmod8-December-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\Projects%202005\Kumtor%20stock%20take%202005\2005_KPMG%20Sampling%20Plan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Projects\D%20B%20K\2001\DBK_2001_Trial%20Balance_22%2001%20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nzipped\std\BA_F_0802_2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bakineyev\My%20Documents\2004%20-%20PROJECTS%20IN%20PROCESS\Ak-Nar%202005\GL\Derbes%20Actual_0412_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AJUSUP~1\LOCALS~1\Temp\Ai-bek\&#1050;&#1086;&#1087;&#1080;&#1103;%20Aknar%20Actual_0312_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Documents%20and%20Settings\MShakhmatov\My%20Documents\Office\Training\Tax\payroll_2003_modified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ablabekov\My%20Documents\AUDIT\My%20Engagements\Interglass%202006\J%20Inventories\J%20Interglass%202006%20-%20Inventori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\FRAME\lomakin\vabank\VEDO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tkametov\My%20Documents\PROJECTS\EvrazBank\2006%206%20months%20audit\WP\G,I\Key%20process\DOCUME~1\YULIYA~1\LOCALS~1\Temp\Rar$DI01.901\EurasianBank_2005%20Tres_%20Mngmt%20v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s\Projects\Projects_FY_05-06\Stepnogorsk%20Bearing%20Plant\2005\rep%20packs_ready\Reporting%20package%20SBP%202005_&#1040;&#1054;_&#1057;&#1055;&#1047;_KZ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Excel\BP\2000\00alm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from%20yulia\staff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dalidaibragimova\AppData\Local\Microsoft\Windows\Temporary%20Internet%20Files\Content.Outlook\8VXKE1FT\J_%20BTA_Loans%20to%20customers_201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\MA2002%20Maste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Documents%20and%20Settings\MShakhmatov\My%20Documents\Office\Training\Tax\PIT_2004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OTCHET2000\jule-september2000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office11\EXCHANGE\DOCUME~1\nkhegay\LOCALS~1\Temp\Rar$DI02.262\Kyrgyzstan_2004_TB%20fina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raikhman\My%20Documents\BS\OTHER\Pack\Workpapers\06%20Fixed%20Assets\5651%20Property%20Testin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mikhailova\My%20Documents\My%20Engagements\Kumtor\PBC\RP\KGC%20Monthly%20Reporting%20Package%20June%2007%20Preliminary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ATA\Clients\Kyrgyz%20Banks\KICB\Audit%202001\PBC_received\Subaccounts\Nostro_BT_Deu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701%20OTHER%20ASSETS%20Leadsheet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01%20Salaries%20Combined%20Leadsheet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Estebesova\My%20Documents\Projects\Kumtor\Kumtor%202006\Kumtor_Q2_2006_Altyn\final%20report%20and%20WP\PBC\IS2%20-%20Auditors%20Templat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njamankulov\My%20Documents\Kumtor%20Gold%20Company\PBC_Nov_07\KGC%20Monthly%20Reporting%20Package%20November%20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aurambayeva\My%20Documents\Clients\kto\Asel\FSL%20Asel\KTO_WB_FSL_31.12.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aitbaev\My%20Documents\Excel\KPMG\2007\KGC%20Monthly%20Reporting%20Package%20Mar07_Revised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demisheva\Local%20Settings\Temporary%20Internet%20Files\OLK164\Vision\Balance%20sheet\&#1054;&#1082;&#1086;&#1085;&#1095;&#1072;&#1090;%20&#1073;&#1072;&#1083;&#1072;&#1085;&#1089;%202005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demisheva\Local%20Settings\Temporary%20Internet%20Files\OLK164\PBC\&#1041;&#1091;&#1093;&#1075;&#1072;&#1083;&#1090;&#1077;&#1088;&#1089;&#1082;&#1080;&#1081;%20&#1073;&#1072;&#1083;&#1072;&#1085;&#1089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na\&#1054;&#1073;&#1097;&#1080;&#1077;%20&#1092;&#1072;&#1081;&#1083;&#1099;\Stock%20&#1071;&#1085;&#1074;&#1072;&#1088;&#1100;,04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from%20yulia\MD00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My%20Documents\_WORK\Finca\Kyrg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AZOIL\Audit%201999-2002%20PIU\pbc\OTCHET1999\april-june99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liyaTanabergenova\My%20projects\Standards\wp\IBA_2001_6_LS_2309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3%20IAS%20Transformation%20schedule%202003%20&amp;%20Notes%20to%20FS%20-%20info%20for%20Memo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91;&#1093;&#1075;&#1072;&#1083;&#1090;&#1077;&#1088;&#1080;&#1103;-&#1060;&#1080;&#1085;&#1072;&#1085;&#1089;&#1086;&#1074;&#1099;&#1081;\Documents%20and%20Settings\araimbekova\Local%20Settings\Temporary%20Internet%20Files\OLK578\Projects\D%20B%20K\2001\DBK_2001_Trial%20Balance_22%2001%200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Projects\D%20B%20K\2001\DBK_2001_Trial%20Balance_22%2001%200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Audit99\Allianz%20Bulgaria%20Holding\auditwork\Consolidation\Consol%20workings%20Allianz%2012m1999%2011.01.%20Victor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SRAKHM~1\LOCALS~1\Temp\Kumtor_2006_TB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445%20Test%20of%20COP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%20Movement%20Schedule%20-%20BALYKCHY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0%20Cost%20of%20Sales%20breakdown-%20Atyrau%20branch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"/>
      <sheetName val="SAD 2011"/>
      <sheetName val="700"/>
      <sheetName val="Trial"/>
      <sheetName val="Корр-ки на 31.12.12"/>
      <sheetName val="BS"/>
      <sheetName val="IS"/>
      <sheetName val="Eq"/>
      <sheetName val="CF"/>
      <sheetName val="CF wp"/>
      <sheetName val="Cash"/>
      <sheetName val="Swap forw discl"/>
      <sheetName val="AFS"/>
      <sheetName val="Loans to banks"/>
      <sheetName val="Loans"/>
      <sheetName val="HTM"/>
      <sheetName val="Iis"/>
      <sheetName val="FA"/>
      <sheetName val="Other assets"/>
      <sheetName val="Deposits from banks"/>
      <sheetName val="Customer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FA Movement Kyrg"/>
      <sheetName val="ЗАЛОГ"/>
      <sheetName val="Расчет_Ин"/>
      <sheetName val="п 15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k"/>
      <sheetName val="Cash Flow - CY Workings"/>
      <sheetName val="P&amp;L"/>
      <sheetName val="BS"/>
      <sheetName val="Loans"/>
      <sheetName val="Intangibles"/>
      <sheetName val="FA"/>
      <sheetName val="Provisions"/>
    </sheetNames>
    <sheetDataSet>
      <sheetData sheetId="0"/>
      <sheetData sheetId="1"/>
      <sheetData sheetId="2">
        <row r="20">
          <cell r="B20">
            <v>2147586</v>
          </cell>
        </row>
      </sheetData>
      <sheetData sheetId="3"/>
      <sheetData sheetId="4"/>
      <sheetData sheetId="5"/>
      <sheetData sheetId="6"/>
      <sheetData sheetId="7">
        <row r="6">
          <cell r="B6">
            <v>38666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Cash flow 2003 PBC"/>
      <sheetName val="Additions testing"/>
      <sheetName val="Movement schedule"/>
      <sheetName val="depreciation testing"/>
      <sheetName val="Ter_622"/>
      <sheetName val="Ter_621"/>
      <sheetName val="Venit for cross reff"/>
      <sheetName val="Ter_611"/>
      <sheetName val="breakdown"/>
      <sheetName val="FA depreciation"/>
      <sheetName val="FA Movement "/>
      <sheetName val="K-800 Imp. test"/>
      <sheetName val="21"/>
      <sheetName val="B"/>
      <sheetName val="Securities"/>
      <sheetName val="Kas FA Movement"/>
      <sheetName val="Atyrau"/>
      <sheetName val="Test of FA Installation"/>
      <sheetName val="Additions"/>
      <sheetName val="Inventory breakdown"/>
      <sheetName val="AJEs"/>
      <sheetName val="VLOOKUP"/>
      <sheetName val="INPUTMASTER"/>
      <sheetName val="AS_622"/>
      <sheetName val="GH_611"/>
      <sheetName val="GH_612"/>
      <sheetName val="PYTB"/>
      <sheetName val="Worksheet in 5610 Fixed Assets "/>
      <sheetName val="9m CMA"/>
      <sheetName val="Q4 CMA"/>
      <sheetName val="Brdwn"/>
      <sheetName val="Tax consolidation"/>
      <sheetName val="List of payments"/>
      <sheetName val="plan s4etov"/>
      <sheetName val="Summary (COS)"/>
      <sheetName val="BS"/>
      <sheetName val="Average figures calculation"/>
      <sheetName val="Trial Balanc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Ter_622"/>
      <sheetName val="Ter_621"/>
      <sheetName val="Venit for cross reff"/>
      <sheetName val="Ter_611"/>
      <sheetName val="Test of FA Installation"/>
      <sheetName val="Additions"/>
      <sheetName val="P&amp;L"/>
      <sheetName val="Provisions"/>
      <sheetName val="B 1"/>
      <sheetName val="Pilot"/>
      <sheetName val="Cash flow 2003 PBC"/>
      <sheetName val="Other taxes"/>
      <sheetName val="VAT reconciliation"/>
      <sheetName val="VAT"/>
      <sheetName val="9m CMA"/>
      <sheetName val="Q4 CMA"/>
      <sheetName val="Contents"/>
      <sheetName val="Rollfwd"/>
      <sheetName val="Trial Balance"/>
    </sheetNames>
    <sheetDataSet>
      <sheetData sheetId="0"/>
      <sheetData sheetId="1">
        <row r="32">
          <cell r="D32">
            <v>285951.21999999997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Threshold"/>
      <sheetName val="Tickmarks"/>
      <sheetName val="Test of FA Installation"/>
      <sheetName val="Additions"/>
      <sheetName val="% threshhold(salary)"/>
      <sheetName val="P&amp;L"/>
      <sheetName val="Provisions"/>
      <sheetName val="breakdown"/>
      <sheetName val="Rollforward"/>
      <sheetName val="FAR 04"/>
      <sheetName val="PP&amp;E mvt for 2003"/>
      <sheetName val="COS calculation"/>
      <sheetName val="Spreadsheet # 2"/>
      <sheetName val="misc"/>
      <sheetName val="Info"/>
      <sheetName val="Movements"/>
      <sheetName val="Disclosure"/>
      <sheetName val="Anlagevermögen"/>
      <sheetName val="П_макросы"/>
      <sheetName val="Собственный капитал"/>
      <sheetName val="9-1"/>
      <sheetName val="4"/>
      <sheetName val="1-1"/>
      <sheetName val="1"/>
      <sheetName val="д.7.001"/>
      <sheetName val="XREF"/>
      <sheetName val="Movement"/>
      <sheetName val="HideSheet"/>
      <sheetName val="База"/>
      <sheetName val="7"/>
      <sheetName val="10"/>
      <sheetName val="Список документов"/>
      <sheetName val="Hidden"/>
      <sheetName val="Worksheet in (C) 8755 Depreciat"/>
      <sheetName val="Sheet1"/>
      <sheetName val="Форма2"/>
      <sheetName val="Курсы"/>
      <sheetName val="ВСДС_1 (MAIN)"/>
      <sheetName val="FES"/>
      <sheetName val="Threshold Table"/>
      <sheetName val="FA depreciation"/>
      <sheetName val="Additions testing"/>
      <sheetName val="Movement schedule"/>
      <sheetName val="depreciation testing"/>
      <sheetName val="Credit lines - PBC"/>
      <sheetName val="Accrued interest - PBC"/>
      <sheetName val="BD"/>
      <sheetName val="LBO Model"/>
      <sheetName val="700-H"/>
    </sheetNames>
    <sheetDataSet>
      <sheetData sheetId="0" refreshError="1">
        <row r="16">
          <cell r="G16">
            <v>4073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KB som (3)"/>
      <sheetName val="Sheet1"/>
      <sheetName val="Tickmarks"/>
      <sheetName val="Выбытие ОС"/>
      <sheetName val="Additions_Disposals"/>
      <sheetName val="SocFund"/>
      <sheetName val="Лист1"/>
      <sheetName val="Circularization"/>
      <sheetName val="Loan portfolio as of 30.09.03"/>
      <sheetName val="11201"/>
      <sheetName val="11204"/>
      <sheetName val="10150"/>
      <sheetName val="10001"/>
      <sheetName val="Roll 2003"/>
      <sheetName val="Roll 2002"/>
      <sheetName val="Roll 2002 (9mo)"/>
      <sheetName val="Contingent liability LLR"/>
      <sheetName val="PL 2003"/>
      <sheetName val="PL 2002"/>
      <sheetName val="PL 2002 (9mo)"/>
      <sheetName val="Sheet1 (2)"/>
      <sheetName val="Reconciliation"/>
      <sheetName val="By decades"/>
      <sheetName val="1633"/>
      <sheetName val="1630"/>
      <sheetName val="1635"/>
      <sheetName val="Sheet2"/>
      <sheetName val="Sheet1 (3)"/>
      <sheetName val="160304"/>
      <sheetName val="Roll (2)"/>
      <sheetName val="Roll"/>
      <sheetName val="Services in COP"/>
      <sheetName val="Production report1"/>
      <sheetName val="Production report2"/>
      <sheetName val="Лист5"/>
      <sheetName val="COP(charge)"/>
      <sheetName val="Finished goods 2002"/>
      <sheetName val="Finished goods"/>
      <sheetName val="январь2003"/>
      <sheetName val="Лист3"/>
      <sheetName val="Лист6 (2)"/>
      <sheetName val="Work in progress"/>
      <sheetName val="Лист2"/>
      <sheetName val="Лист3 (2)"/>
      <sheetName val="Лист4"/>
      <sheetName val="Лист6"/>
      <sheetName val="Лист9 (2)"/>
      <sheetName val="Лист12"/>
      <sheetName val="Production report"/>
      <sheetName val="Analisys"/>
      <sheetName val="USD"/>
      <sheetName val="EUR "/>
      <sheetName val="Au840978 (2)"/>
      <sheetName val="Au840978"/>
      <sheetName val="Unrealized"/>
      <sheetName val="840"/>
      <sheetName val="978"/>
      <sheetName val="DD Reserve calculation"/>
      <sheetName val="COP 2002"/>
      <sheetName val="COP 2003"/>
      <sheetName val="Sheet6"/>
      <sheetName val="Sheet5"/>
      <sheetName val="1790"/>
      <sheetName val="1610"/>
      <sheetName val="3290"/>
      <sheetName val="3430-south"/>
      <sheetName val="1610-south"/>
      <sheetName val="LLP per DT"/>
      <sheetName val="Bishkekkuru"/>
      <sheetName val="запрос"/>
      <sheetName val="Final Audit 311204"/>
      <sheetName val="Rough estimation"/>
      <sheetName val="BS 2004"/>
      <sheetName val="PL 2004"/>
      <sheetName val="BS 2003"/>
      <sheetName val="SS for final audit"/>
      <sheetName val="blank"/>
      <sheetName val="Турдакунов"/>
      <sheetName val="Тоголокова"/>
      <sheetName val="Фатуллаев"/>
      <sheetName val="Сейталиева"/>
      <sheetName val="Самаков"/>
      <sheetName val="Сартбаев"/>
      <sheetName val="ЧП Суховетрова"/>
      <sheetName val="Платонова"/>
      <sheetName val="Момункулова"/>
      <sheetName val="Sydykov K."/>
      <sheetName val="Dusheev Omurbek-Karakol (2)"/>
      <sheetName val="THEPS"/>
      <sheetName val="BHPP"/>
      <sheetName val="1620-THEPS"/>
      <sheetName val="1720-THEPS"/>
      <sheetName val="1730-THEPS"/>
      <sheetName val="1790-THEPS"/>
      <sheetName val="Loans"/>
      <sheetName val="Interest recalc"/>
      <sheetName val="Links"/>
      <sheetName val="Lead"/>
      <sheetName val="5"/>
      <sheetName val="FA Movement Kyrg"/>
      <sheetName val="Статьи"/>
      <sheetName val="BS"/>
      <sheetName val="Datasheet"/>
      <sheetName val="FAR 04"/>
      <sheetName val="XREF"/>
      <sheetName val="Subscriptions"/>
      <sheetName val="Share Register"/>
      <sheetName val="Register  30.06.2008"/>
      <sheetName val="Income tax"/>
      <sheetName val="declar. on expense (PBC) 2008"/>
      <sheetName val="declar. on income (PBC) 2008"/>
      <sheetName val="80611"/>
      <sheetName val="61099"/>
      <sheetName val="80029"/>
      <sheetName val="80312"/>
      <sheetName val="80311"/>
      <sheetName val="80399"/>
      <sheetName val="80509"/>
      <sheetName val="80303"/>
      <sheetName val="80305"/>
      <sheetName val="ОС менее 10 000 "/>
      <sheetName val="Cash flow projections PBC 2005"/>
      <sheetName val="Disclosure"/>
      <sheetName val="Rollfwd 2007"/>
      <sheetName val="Rollfwd 2006"/>
      <sheetName val="Test of OB"/>
      <sheetName val="Additions 30.09.07"/>
      <sheetName val="Additions 3 month."/>
      <sheetName val="Disposal 31.12.07"/>
      <sheetName val="Depreciation"/>
      <sheetName val="Tickmarks (2)"/>
      <sheetName val="FA Movement "/>
      <sheetName val="depreciation testing"/>
      <sheetName val="HO TB in excel @311208"/>
      <sheetName val="HO"/>
      <sheetName val="3"/>
      <sheetName val="Kegoc service"/>
      <sheetName val="Batisservice"/>
      <sheetName val="Energoinform"/>
      <sheetName val="Almaty-disposal"/>
      <sheetName val="Outstanding by companies"/>
      <sheetName val="Payroll testing"/>
      <sheetName val="Payroll taxes testing"/>
      <sheetName val="Local Employee"/>
      <sheetName val="Vacation reserve"/>
      <sheetName val="Expected vs Actual"/>
      <sheetName val="Threshold Calc"/>
      <sheetName val="Early"/>
      <sheetName val="Late"/>
      <sheetName val="LS Reconcilation"/>
      <sheetName val="Disposals TEST"/>
      <sheetName val="Additions TEST"/>
      <sheetName val="Sheet3"/>
      <sheetName val="Non-residents"/>
      <sheetName val="_x0000__x0000__x0000_C_x0008__x0000__x000d__x0000__x0000__x0000_"/>
      <sheetName val=""/>
      <sheetName val="Related Parties"/>
      <sheetName val="Sheet1 (4)"/>
      <sheetName val="pbc_1350-8011"/>
      <sheetName val="Test1350-8011"/>
      <sheetName val="Moinkym"/>
      <sheetName val="Analytic"/>
      <sheetName val="Brk"/>
      <sheetName val="CMA - 671 acc. DR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 refreshError="1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preciation testing"/>
      <sheetName val="% threshhold"/>
      <sheetName val="Tickmarks"/>
      <sheetName val="% threshhold(salary)"/>
      <sheetName val="FA Movement Kyrg"/>
      <sheetName val="Datasheet"/>
      <sheetName val="Additions_Disposals"/>
      <sheetName val="Лист6 (2)"/>
      <sheetName val="Def"/>
      <sheetName val="Additions testing"/>
      <sheetName val="Movement schedule"/>
      <sheetName val="FAR 04"/>
      <sheetName val="Current part"/>
      <sheetName val="Movement"/>
      <sheetName val="Worksheet in 5612 FA movement, "/>
      <sheetName val="Movements"/>
      <sheetName val="ВСДС_1 (MAIN)"/>
      <sheetName val="PP&amp;E mvt for 2003"/>
      <sheetName val="Disclosure"/>
      <sheetName val="GAAP TB 31.12.01  detail p&amp;l"/>
      <sheetName val="FA Movement "/>
      <sheetName val="Hidden"/>
      <sheetName val="1-1"/>
      <sheetName val="1"/>
      <sheetName val="314"/>
      <sheetName val="P&amp;L"/>
      <sheetName val="Provisions"/>
      <sheetName val="breakdown"/>
      <sheetName val="FA deprecia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nal test"/>
      <sheetName val="Substantive testing"/>
      <sheetName val="% threshhold (social fund)"/>
      <sheetName val="% threshhold(salary)"/>
      <sheetName val="Tickmarks"/>
      <sheetName val="Datasheet"/>
      <sheetName val="depreciation testing"/>
      <sheetName val="Land"/>
      <sheetName val="breakdown"/>
      <sheetName val="Additions_Disposals"/>
      <sheetName val="Лист6 (2)"/>
      <sheetName val="XREF"/>
      <sheetName val="FA depreciation"/>
      <sheetName val="depreciation testinŧ"/>
      <sheetName val="Test of FA Installation"/>
      <sheetName val="Additions"/>
    </sheetNames>
    <sheetDataSet>
      <sheetData sheetId="0">
        <row r="5">
          <cell r="B5">
            <v>20064.667000000001</v>
          </cell>
        </row>
      </sheetData>
      <sheetData sheetId="1" refreshError="1"/>
      <sheetData sheetId="2" refreshError="1"/>
      <sheetData sheetId="3" refreshError="1"/>
      <sheetData sheetId="4" refreshError="1">
        <row r="5">
          <cell r="B5">
            <v>20064.667000000001</v>
          </cell>
        </row>
        <row r="6">
          <cell r="C6">
            <v>85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</sheetNames>
    <sheetDataSet>
      <sheetData sheetId="0" refreshError="1"/>
      <sheetData sheetId="1" refreshError="1"/>
      <sheetData sheetId="2" refreshError="1">
        <row r="78">
          <cell r="B78" t="str">
            <v>Overdraft loans to clients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 BS"/>
      <sheetName val="Source P&amp;L"/>
      <sheetName val="Data"/>
      <sheetName val="RAP BS"/>
      <sheetName val="Adjusted BS"/>
      <sheetName val="RAP IS"/>
      <sheetName val="Adjusted IS"/>
      <sheetName val="RAP Off BS"/>
      <sheetName val="Cash"/>
      <sheetName val="Metals&amp;Stones"/>
      <sheetName val="Loans"/>
      <sheetName val="PNs active"/>
      <sheetName val="MBK active"/>
      <sheetName val="Securities"/>
      <sheetName val="other invest"/>
      <sheetName val="FA"/>
      <sheetName val="OA"/>
      <sheetName val="Custaccounts"/>
      <sheetName val="MBK passive"/>
      <sheetName val="SecIssued"/>
      <sheetName val="OL"/>
      <sheetName val="Capital"/>
      <sheetName val="Reserves"/>
      <sheetName val="B 1"/>
    </sheetNames>
    <sheetDataSet>
      <sheetData sheetId="0" refreshError="1"/>
      <sheetData sheetId="1" refreshError="1"/>
      <sheetData sheetId="2" refreshError="1">
        <row r="5">
          <cell r="C5">
            <v>31.260400000000001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B-1"/>
      <sheetName val="B-2"/>
      <sheetName val="B-3"/>
      <sheetName val="B-4"/>
      <sheetName val="B-5"/>
      <sheetName val="B-6"/>
      <sheetName val="C"/>
      <sheetName val="C-1"/>
      <sheetName val="C-2"/>
      <sheetName val="D-1"/>
      <sheetName val="D-2"/>
      <sheetName val="UV"/>
      <sheetName val="U-3"/>
      <sheetName val="U-4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B_4"/>
      <sheetName val="B1.2"/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KTO_WB_FSL_31.12.01"/>
      <sheetName val="ЯНВАРЬ"/>
      <sheetName val="СВОД 1сц."/>
      <sheetName val="#REF"/>
      <sheetName val="Диаграммы"/>
      <sheetName val="ао"/>
      <sheetName val="справочники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справка"/>
      <sheetName val="F100-Trial B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Data Input"/>
      <sheetName val="T|B Input"/>
      <sheetName val="F|B Data Input"/>
      <sheetName val="Op Cost Data Input"/>
      <sheetName val="GI by Month"/>
      <sheetName val="Gold Institute Cash CostsRUS"/>
      <sheetName val="Gold Institute Cash Costs"/>
      <sheetName val="Costs summary"/>
      <sheetName val="EXCO"/>
      <sheetName val="Prod Sum Report RUS"/>
      <sheetName val="Prod Sum Report"/>
      <sheetName val="Production Schedule"/>
      <sheetName val="CIP Bonus Target Costs"/>
      <sheetName val="Op Cost SummaryRUS"/>
      <sheetName val="Op Cost Summary"/>
      <sheetName val="Capital Cost Summary"/>
      <sheetName val="CamExecSumRUS"/>
      <sheetName val="CamExecSum"/>
      <sheetName val="Unit CostPoured"/>
      <sheetName val="Year on Year ProductionRUS"/>
      <sheetName val="Year on Year Production"/>
      <sheetName val="Effeciency MosRUS"/>
      <sheetName val="Effeciency Mos"/>
      <sheetName val="Nature"/>
      <sheetName val="MineGrph"/>
      <sheetName val="MillGrph"/>
      <sheetName val="Mine Mill Analysis"/>
      <sheetName val="Lender"/>
      <sheetName val="Kumtor Actual Data"/>
      <sheetName val="Kumtor Projected Data"/>
      <sheetName val="Kumtor Forecast Data"/>
      <sheetName val="Kumtor Budget Data"/>
      <sheetName val="Data"/>
    </sheetNames>
    <sheetDataSet>
      <sheetData sheetId="0" refreshError="1">
        <row r="3">
          <cell r="A3" t="str">
            <v>September 30, 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8180 _8181_8182_"/>
      <sheetName val="AHEPS"/>
      <sheetName val="OshHPP"/>
      <sheetName val="BHPP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Production Data Input"/>
      <sheetName val="Worksheet in (C) 8344 Administr"/>
      <sheetName val="FA Movement "/>
      <sheetName val="Balance Sheet"/>
      <sheetName val="Hidden"/>
      <sheetName val="Movement"/>
      <sheetName val="9"/>
      <sheetName val="Summary"/>
      <sheetName val="GAAP TB 31.12.01  detail p&amp;l"/>
      <sheetName val="Capex"/>
      <sheetName val="LME_prices"/>
      <sheetName val="breakdown"/>
      <sheetName val="FA depreciation"/>
      <sheetName val="Форма2"/>
      <sheetName val="services.01"/>
      <sheetName val="Threshold Calc"/>
      <sheetName val="utilities.01"/>
      <sheetName val="P&amp;L"/>
      <sheetName val="Provisions"/>
      <sheetName val="Deferred tax"/>
      <sheetName val="ВСДС_1 (MAIN)"/>
      <sheetName val="Собственный капитал"/>
      <sheetName val="PP&amp;E mvt for 2003"/>
      <sheetName val="ТМЗ-6"/>
      <sheetName val="Список документов"/>
      <sheetName val="7"/>
      <sheetName val="10"/>
      <sheetName val="1"/>
      <sheetName val="ЛСЦ начисленное на 31.12.08"/>
      <sheetName val="ЛЛизинг начис. на 31.12.08"/>
      <sheetName val="Бонды стр.341"/>
      <sheetName val="material realised"/>
      <sheetName val="electricity"/>
      <sheetName val="Target"/>
      <sheetName val="L-1"/>
      <sheetName val="FA Movement Kyrg"/>
      <sheetName val="9-1"/>
      <sheetName val="4"/>
      <sheetName val="1-1"/>
      <sheetName val="Additions_Disposals"/>
      <sheetName val="Assumptions"/>
      <sheetName val="Branches"/>
      <sheetName val="Приложение 1 KZT"/>
      <sheetName val="Курсы"/>
      <sheetName val="Огл. Графиков"/>
      <sheetName val="Текущие цены"/>
      <sheetName val="рабочий"/>
      <sheetName val="окраска"/>
      <sheetName val="Drop down lists"/>
      <sheetName val="10Cash"/>
      <sheetName val="% threshhold(salary)"/>
      <sheetName val="Anlagevermögen"/>
      <sheetName val="Production_Ref Q-1-3"/>
      <sheetName val="Datasheet"/>
    </sheetNames>
    <sheetDataSet>
      <sheetData sheetId="0" refreshError="1">
        <row r="15">
          <cell r="D15" t="str">
            <v>GL</v>
          </cell>
        </row>
        <row r="44">
          <cell r="C44">
            <v>620764.84000000008</v>
          </cell>
          <cell r="D44" t="str">
            <v>!</v>
          </cell>
        </row>
      </sheetData>
      <sheetData sheetId="1" refreshError="1">
        <row r="3">
          <cell r="A3">
            <v>25461.85</v>
          </cell>
        </row>
        <row r="17">
          <cell r="P17" t="str">
            <v>GL</v>
          </cell>
        </row>
        <row r="18">
          <cell r="P18" t="str">
            <v>!</v>
          </cell>
        </row>
        <row r="19">
          <cell r="P19" t="str">
            <v>!</v>
          </cell>
        </row>
        <row r="20">
          <cell r="O20">
            <v>119927.58</v>
          </cell>
          <cell r="P20" t="str">
            <v>!</v>
          </cell>
        </row>
      </sheetData>
      <sheetData sheetId="2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2404864.4500000002</v>
          </cell>
          <cell r="P16" t="str">
            <v>!</v>
          </cell>
        </row>
        <row r="17">
          <cell r="P17" t="str">
            <v>!</v>
          </cell>
        </row>
        <row r="18">
          <cell r="P18" t="str">
            <v>!</v>
          </cell>
        </row>
        <row r="19">
          <cell r="P19" t="str">
            <v>!</v>
          </cell>
        </row>
        <row r="20">
          <cell r="P20" t="str">
            <v>!</v>
          </cell>
        </row>
      </sheetData>
      <sheetData sheetId="3" refreshError="1">
        <row r="3">
          <cell r="A3">
            <v>25461.85</v>
          </cell>
        </row>
        <row r="18">
          <cell r="O18">
            <v>369779.94</v>
          </cell>
        </row>
      </sheetData>
      <sheetData sheetId="4" refreshError="1"/>
      <sheetData sheetId="5" refreshError="1">
        <row r="3">
          <cell r="A3">
            <v>25461.85</v>
          </cell>
        </row>
        <row r="15">
          <cell r="P15" t="str">
            <v>GL</v>
          </cell>
        </row>
        <row r="16">
          <cell r="P16" t="str">
            <v>!</v>
          </cell>
        </row>
        <row r="17">
          <cell r="P17" t="str">
            <v>GL</v>
          </cell>
        </row>
        <row r="18">
          <cell r="O18">
            <v>1413898.9800000002</v>
          </cell>
          <cell r="P18" t="str">
            <v>!</v>
          </cell>
        </row>
      </sheetData>
      <sheetData sheetId="6" refreshError="1">
        <row r="3">
          <cell r="A3">
            <v>25461.85</v>
          </cell>
        </row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674792.71000000008</v>
          </cell>
          <cell r="P17" t="str">
            <v>!</v>
          </cell>
        </row>
      </sheetData>
      <sheetData sheetId="7" refreshError="1">
        <row r="3">
          <cell r="A3">
            <v>25461.85</v>
          </cell>
        </row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423663.33000000007</v>
          </cell>
          <cell r="P17" t="str">
            <v>!</v>
          </cell>
        </row>
        <row r="18">
          <cell r="P18" t="str">
            <v>!</v>
          </cell>
        </row>
      </sheetData>
      <sheetData sheetId="8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438998.77</v>
          </cell>
          <cell r="P16" t="str">
            <v>!</v>
          </cell>
        </row>
        <row r="17">
          <cell r="P17" t="str">
            <v>!</v>
          </cell>
        </row>
        <row r="18">
          <cell r="P18" t="str">
            <v>!</v>
          </cell>
        </row>
      </sheetData>
      <sheetData sheetId="9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210157.7</v>
          </cell>
          <cell r="P16" t="str">
            <v>!</v>
          </cell>
        </row>
        <row r="17">
          <cell r="P17" t="str">
            <v>GL</v>
          </cell>
        </row>
        <row r="18">
          <cell r="P18" t="str">
            <v>!</v>
          </cell>
        </row>
        <row r="19">
          <cell r="P19" t="str">
            <v>!</v>
          </cell>
        </row>
        <row r="20">
          <cell r="P20" t="str">
            <v>!</v>
          </cell>
        </row>
      </sheetData>
      <sheetData sheetId="10" refreshError="1">
        <row r="3">
          <cell r="A3">
            <v>25461.85</v>
          </cell>
          <cell r="B3">
            <v>25462</v>
          </cell>
          <cell r="D3" t="str">
            <v>Administrative Combined Leadsheet</v>
          </cell>
          <cell r="E3" t="str">
            <v>!</v>
          </cell>
        </row>
        <row r="4">
          <cell r="A4">
            <v>119927.58</v>
          </cell>
          <cell r="B4">
            <v>119928</v>
          </cell>
          <cell r="D4" t="str">
            <v>Administrative Combined Leadsheet</v>
          </cell>
          <cell r="E4" t="str">
            <v>!</v>
          </cell>
        </row>
        <row r="5">
          <cell r="A5">
            <v>369779.94</v>
          </cell>
          <cell r="B5">
            <v>369780</v>
          </cell>
          <cell r="D5" t="str">
            <v>Administrative Combined Leadsheet</v>
          </cell>
          <cell r="E5" t="str">
            <v>!</v>
          </cell>
        </row>
        <row r="6">
          <cell r="A6">
            <v>620764.84000000008</v>
          </cell>
          <cell r="B6">
            <v>620765</v>
          </cell>
          <cell r="D6" t="str">
            <v>Administrative Combined Leadsheet</v>
          </cell>
          <cell r="E6" t="str">
            <v>!</v>
          </cell>
        </row>
        <row r="7">
          <cell r="A7">
            <v>2404864.4500000002</v>
          </cell>
          <cell r="B7">
            <v>2404864</v>
          </cell>
          <cell r="D7" t="str">
            <v>Administrative Combined Leadsheet</v>
          </cell>
          <cell r="E7" t="str">
            <v>!</v>
          </cell>
        </row>
        <row r="8">
          <cell r="A8">
            <v>1555845.97</v>
          </cell>
          <cell r="B8">
            <v>1555846</v>
          </cell>
          <cell r="D8" t="str">
            <v>Administrative Combined Leadsheet</v>
          </cell>
          <cell r="E8" t="str">
            <v>!</v>
          </cell>
        </row>
        <row r="9">
          <cell r="A9">
            <v>119014.37999999999</v>
          </cell>
          <cell r="B9">
            <v>119014</v>
          </cell>
          <cell r="D9" t="str">
            <v>Administrative Combined Leadsheet</v>
          </cell>
          <cell r="E9" t="str">
            <v>!</v>
          </cell>
        </row>
        <row r="10">
          <cell r="A10">
            <v>1413898.9800000002</v>
          </cell>
          <cell r="B10">
            <v>1413899</v>
          </cell>
          <cell r="D10" t="str">
            <v>Administrative Combined Leadsheet</v>
          </cell>
          <cell r="E10" t="str">
            <v>!</v>
          </cell>
        </row>
        <row r="11">
          <cell r="A11">
            <v>423663.33000000007</v>
          </cell>
          <cell r="B11">
            <v>423663</v>
          </cell>
          <cell r="D11" t="str">
            <v>Administrative Combined Leadsheet</v>
          </cell>
          <cell r="E11" t="str">
            <v>!</v>
          </cell>
        </row>
        <row r="12">
          <cell r="A12">
            <v>674792.71000000008</v>
          </cell>
          <cell r="B12">
            <v>674793</v>
          </cell>
          <cell r="D12" t="str">
            <v>Administrative Combined Leadsheet</v>
          </cell>
          <cell r="E12" t="str">
            <v>!</v>
          </cell>
        </row>
        <row r="13">
          <cell r="A13">
            <v>438998.77</v>
          </cell>
          <cell r="B13">
            <v>438999</v>
          </cell>
          <cell r="D13" t="str">
            <v>Administrative Combined Leadsheet</v>
          </cell>
          <cell r="E13" t="str">
            <v>!</v>
          </cell>
        </row>
        <row r="14">
          <cell r="A14">
            <v>210157.7</v>
          </cell>
          <cell r="B14">
            <v>210158</v>
          </cell>
          <cell r="D14" t="str">
            <v>Administrative Combined Leadsheet</v>
          </cell>
          <cell r="E14" t="str">
            <v>!</v>
          </cell>
        </row>
      </sheetData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Апрель"/>
      <sheetName val="Июль"/>
      <sheetName val="Июнь"/>
      <sheetName val="DD Reserve calculation"/>
      <sheetName val="Balance Sheet"/>
      <sheetName val="Бонды стр.341"/>
      <sheetName val="Hidden"/>
      <sheetName val="Mvnt"/>
      <sheetName val="Disclosure"/>
      <sheetName val="ТМЗ-6"/>
      <sheetName val="Head Count Planning"/>
      <sheetName val="Movement"/>
      <sheetName val="Datasheet"/>
      <sheetName val="Movements"/>
      <sheetName val="ВСДС_1 (MAIN)"/>
      <sheetName val="Форма2"/>
      <sheetName val="Форма1"/>
      <sheetName val="Additions testing"/>
      <sheetName val="Movement schedule"/>
      <sheetName val="depreciation testing"/>
      <sheetName val="Б.мчас (П)"/>
      <sheetName val="7"/>
      <sheetName val="10"/>
      <sheetName val="1"/>
      <sheetName val="Список документов"/>
      <sheetName val="База"/>
      <sheetName val="AHEPS"/>
      <sheetName val="OshHPP"/>
      <sheetName val="BHPP"/>
      <sheetName val="Analytics"/>
      <sheetName val="FA movement shedule"/>
      <sheetName val="PP&amp;E mvt for 2003"/>
      <sheetName val="Собственный капитал"/>
      <sheetName val="9-1"/>
      <sheetName val="4"/>
      <sheetName val="1-1"/>
      <sheetName val="Target"/>
      <sheetName val="Basic Info"/>
      <sheetName val="FA Movement "/>
      <sheetName val="GAAP TB 31.12.01  detail p&amp;l"/>
      <sheetName val="P&amp;L"/>
      <sheetName val="Provisions"/>
      <sheetName val="breakdow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s"/>
      <sheetName val="BHPP"/>
      <sheetName val="Bcutoff"/>
      <sheetName val="Unusual transactions"/>
      <sheetName val="CHEPS"/>
      <sheetName val="Ccutoff"/>
      <sheetName val="THEPS"/>
      <sheetName val="Tcutoff"/>
      <sheetName val="OshHPP"/>
      <sheetName val="LE"/>
      <sheetName val="AHEPS"/>
      <sheetName val="XREF"/>
      <sheetName val="Tickmarks"/>
      <sheetName val="reconcile"/>
      <sheetName val="Sheet1"/>
      <sheetName val="Conlist"/>
      <sheetName val="XLR_NoRangeSheet"/>
      <sheetName val="Rollforward"/>
      <sheetName val="Test of FA Installation"/>
      <sheetName val="Additions"/>
      <sheetName val="Balance Sheet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summary"/>
      <sheetName val="Worksheet in (C) 6151 Accounts "/>
      <sheetName val="INSTRUCTIONS"/>
      <sheetName val="Production Data Input"/>
      <sheetName val="FA movement shedule"/>
      <sheetName val="Disclosure"/>
      <sheetName val="Accounts payable"/>
      <sheetName val="GBM"/>
      <sheetName val="Early cut off"/>
      <sheetName val="Cash disb"/>
      <sheetName val="JET"/>
      <sheetName val="Late cut off"/>
      <sheetName val="Maturity analysis"/>
      <sheetName val="F100-Trial BS"/>
      <sheetName val="Test"/>
      <sheetName val="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summary"/>
      <sheetName val="Threshold Table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д.7.001"/>
      <sheetName val="Anlagevermögen"/>
      <sheetName val="ТМЗ-6"/>
      <sheetName val="Datasheet"/>
      <sheetName val="4"/>
      <sheetName val="Mvnt"/>
      <sheetName val="Disclosure"/>
      <sheetName val="KEGOC - Global"/>
      <sheetName val="Sarbai MES"/>
      <sheetName val="Содержание"/>
      <sheetName val="CMA Calculations- R Factor"/>
      <sheetName val="CMA Calculations- Figure 5440.1"/>
      <sheetName val="九九年各月"/>
      <sheetName val="Бонды стр.341"/>
      <sheetName val="Target"/>
      <sheetName val="Links"/>
      <sheetName val="Lead"/>
      <sheetName val="Depreciation"/>
      <sheetName val="Additions testing"/>
      <sheetName val="Movement schedule"/>
      <sheetName val="depreciation testing"/>
      <sheetName val="Worksheet in 8341 Salaries - CH"/>
      <sheetName val="Input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 всего-без"/>
      <sheetName val="Балансы ГП"/>
      <sheetName val="Проект &quot;Таблетки Россия&quot;"/>
      <sheetName val="Проект &quot;Таблетки Китай"/>
      <sheetName val="Проект &quot;Таблетки Россия&quot; (В)"/>
      <sheetName val="смета 2003 г МОК (с МАГАТЭ)"/>
      <sheetName val="Проект &quot;Двуокись &quot;"/>
      <sheetName val="Проект &quot;Реген.топливо&quot;"/>
      <sheetName val="Проект &quot;Двуокись &quot; (Россия)"/>
      <sheetName val="Проект &quot;Двуокись &quot; (2%)"/>
      <sheetName val="Проект &quot;Двуокись Корея низкообг"/>
      <sheetName val="Проект &quot;Двуокись Корея природ&quot; "/>
      <sheetName val="Проект &quot;Закись-окись&quot;"/>
      <sheetName val="Результаты"/>
      <sheetName val="Проект &quot;Закись-окись&quot; УМЗ"/>
      <sheetName val="Проект &quot;Закись-окись&quot; 0,85%"/>
      <sheetName val="Проект &quot;ГФУ&quot;"/>
      <sheetName val="Проект &quot;Зола&quot;"/>
      <sheetName val="Исх.данные"/>
      <sheetName val="Цены ГП"/>
      <sheetName val="Балансы сырья"/>
      <sheetName val="Наличие сырья"/>
      <sheetName val="Балансы ПМ"/>
      <sheetName val="ВВЭР - 1,6%"/>
      <sheetName val="ВВЭР - 2,4%"/>
      <sheetName val="ВВЭР - 3,0%"/>
      <sheetName val="ВВЭР - 3,3%"/>
      <sheetName val="ВВЭР - 3,3%, 5,0% Gd"/>
      <sheetName val="ВВЭР - 3,6%"/>
      <sheetName val="ВВЭР - 4,0%"/>
      <sheetName val="ВВЭР - 4,4%"/>
      <sheetName val="ВВЭР - StZn"/>
      <sheetName val="ВВЭР "/>
      <sheetName val="РБМК - 2,6%"/>
      <sheetName val="РБМК"/>
      <sheetName val="Двуокись 3,6%"/>
      <sheetName val="Двуокись 4,4%"/>
      <sheetName val="Двуокись"/>
      <sheetName val="ЗП и накладные (зола - 600)"/>
      <sheetName val="ЗП и накладные (зола - 4)"/>
      <sheetName val="Закись-окись (италия)"/>
      <sheetName val="ЗП и накладные (италия-600)"/>
      <sheetName val="ЗП и накладные (италия-4)"/>
      <sheetName val="ГФУ - 3,0"/>
      <sheetName val="распределение модели"/>
      <sheetName val="Энергетика (В)"/>
      <sheetName val="Энергетика (Р)"/>
      <sheetName val="Энергетика (УП)"/>
      <sheetName val="Энергетика (УП) (2)"/>
      <sheetName val="Сбыт"/>
      <sheetName val="РРР_2003-2006"/>
      <sheetName val="РП по кв"/>
      <sheetName val="Общецеховые"/>
      <sheetName val="Спецодежда"/>
      <sheetName val="Материалы"/>
      <sheetName val="АВКС"/>
      <sheetName val="энерг-АВКС2001"/>
      <sheetName val="энерг-АВКС2005"/>
      <sheetName val="УХХ"/>
      <sheetName val="ОТК"/>
      <sheetName val="ЦЗЛ"/>
      <sheetName val="КВ 00"/>
      <sheetName val="11"/>
      <sheetName val="12"/>
      <sheetName val="13"/>
      <sheetName val="14"/>
      <sheetName val="15"/>
      <sheetName val="21"/>
      <sheetName val="22"/>
      <sheetName val="23"/>
      <sheetName val="24"/>
      <sheetName val="3"/>
      <sheetName val="25"/>
      <sheetName val="4"/>
      <sheetName val="51"/>
      <sheetName val="распределение КВ"/>
      <sheetName val="5%"/>
      <sheetName val="20%"/>
      <sheetName val="4к"/>
      <sheetName val="Вод"/>
      <sheetName val="ТУК"/>
      <sheetName val="ОВ"/>
      <sheetName val="РДП"/>
      <sheetName val="NРС"/>
      <sheetName val="БН-350"/>
      <sheetName val="пожарка"/>
      <sheetName val="сети"/>
      <sheetName val="ГФУ"/>
      <sheetName val="смета 2003 г МОК"/>
      <sheetName val="Накладные с РБП и МАГАТЭ"/>
      <sheetName val="накл 2003 УП"/>
      <sheetName val="МАГАТЭ"/>
      <sheetName val="РБП"/>
      <sheetName val="Зарплата"/>
      <sheetName val="зарплата (вспомог)"/>
      <sheetName val="Накладные &quot;Р&quot; (600)"/>
      <sheetName val="Накладные &quot;В&quot; (4)"/>
      <sheetName val="накл 2003 УП (кучки)"/>
      <sheetName val="Накладные &quot;Р&quot; (кучки)"/>
      <sheetName val="Расшифровка МАГАТЭ"/>
      <sheetName val="Накладные &quot;В&quot; (кучки)"/>
      <sheetName val="61"/>
      <sheetName val="ДДСАБ"/>
      <sheetName val="ДДСККБ"/>
      <sheetName val="Production Data Input"/>
      <sheetName val="Исх_данные"/>
      <sheetName val="нал"/>
      <sheetName val="ЯНВАРЬ"/>
      <sheetName val="общий портфель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 refreshError="1"/>
      <sheetData sheetId="90" refreshError="1"/>
      <sheetData sheetId="91"/>
      <sheetData sheetId="92" refreshError="1"/>
      <sheetData sheetId="93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рта поставок"/>
      <sheetName val="Продажи (производство)"/>
      <sheetName val="Поставки (Стоимость)"/>
      <sheetName val="Нормативы"/>
      <sheetName val="Регионы"/>
      <sheetName val="Курс$"/>
      <sheetName val="Константы"/>
      <sheetName val="Distance"/>
      <sheetName val="#REF"/>
      <sheetName val="нал"/>
      <sheetName val="ДДСАБ"/>
      <sheetName val="ДДСККБ"/>
      <sheetName val="Лв 1715 (сб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 15"/>
      <sheetName val="ЯНВАРЬ"/>
      <sheetName val="Лист1"/>
      <sheetName val="Лист3"/>
      <sheetName val="ловушка"/>
      <sheetName val="Бюдж-тенге"/>
      <sheetName val="обр"/>
      <sheetName val="свод"/>
      <sheetName val="Банк"/>
      <sheetName val="Норматив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  <sheetName val="I-Index"/>
      <sheetName val="index "/>
      <sheetName val="H-1"/>
      <sheetName val="H-15"/>
      <sheetName val="H-20_2009"/>
      <sheetName val="H-20_2008"/>
      <sheetName val="H-30"/>
      <sheetName val="H-40"/>
      <sheetName val="PIT&amp;PP(2)"/>
      <sheetName val="U-2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вижение ГПТП"/>
      <sheetName val="Движение ГП УП"/>
      <sheetName val="Движение ГПБП"/>
      <sheetName val="Движение ГП ОФ"/>
      <sheetName val="Движение ГП УМЗ"/>
      <sheetName val="Движение сырьяУМЗ"/>
      <sheetName val="Движение сырьяУП"/>
      <sheetName val="Движение сырьяБП"/>
      <sheetName val="Движение сырья ТП"/>
      <sheetName val="структура с.сУМЗ"/>
      <sheetName val="структура с.сУП"/>
      <sheetName val="структура с.сБП"/>
      <sheetName val="структура с.сТП"/>
      <sheetName val="структура с.сОФ"/>
      <sheetName val="cтрвп"/>
      <sheetName val="с.с вп"/>
      <sheetName val="Фин. рез.УМЗ"/>
      <sheetName val="Фин. рез.УП"/>
      <sheetName val="Фин. рез.БП"/>
      <sheetName val="Фин. рез.ТП"/>
      <sheetName val="Фин. рез.ОФ"/>
      <sheetName val="Фин. рез.проч"/>
      <sheetName val="движ_ден_средств"/>
      <sheetName val="сводУМЗ"/>
      <sheetName val="сводУП"/>
      <sheetName val="сводБП"/>
      <sheetName val="сводТП"/>
      <sheetName val="сводОФ"/>
      <sheetName val="Свод инвест"/>
      <sheetName val="УВЯЗКА-ЛИСТ НЕ УДАЛЯТЬ!!!"/>
      <sheetName val="движ_ден_средст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и (общие)"/>
      <sheetName val="Платежи"/>
      <sheetName val="Сводная"/>
      <sheetName val="Янв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Окт"/>
      <sheetName val="Ноя"/>
      <sheetName val="Дек"/>
      <sheetName val="Итоги (Автоперевозчик)"/>
      <sheetName val="Справочник"/>
      <sheetName val="Лист2"/>
      <sheetName val="сводУМЗ"/>
    </sheetNames>
    <sheetDataSet>
      <sheetData sheetId="0" refreshError="1"/>
      <sheetData sheetId="1" refreshError="1"/>
      <sheetData sheetId="2" refreshError="1">
        <row r="9">
          <cell r="B9" t="str">
            <v>Киевское представительство ОАО ПБК  " Славутич"</v>
          </cell>
        </row>
        <row r="10">
          <cell r="B10" t="str">
            <v>Львовское представительство "Славутич"</v>
          </cell>
        </row>
        <row r="11">
          <cell r="B11" t="str">
            <v>ПП "ЯКУБЯК А.Г."</v>
          </cell>
        </row>
        <row r="12">
          <cell r="B12" t="str">
            <v>ЧП "МАРАХОНЬКО"</v>
          </cell>
        </row>
        <row r="13">
          <cell r="B13" t="str">
            <v>ПП ОДАРЧУК О.П.</v>
          </cell>
        </row>
        <row r="14">
          <cell r="B14" t="str">
            <v>ТОВ "МИТИЦЕП-ЛИВОБЕРЕЖЖЯ"</v>
          </cell>
        </row>
        <row r="15">
          <cell r="B15" t="str">
            <v>Запорожье  АО ПБК "Славутич"</v>
          </cell>
        </row>
        <row r="16">
          <cell r="B16" t="str">
            <v>ВАТ "Предприятие 0904"</v>
          </cell>
        </row>
        <row r="17">
          <cell r="B17" t="str">
            <v>ЧП СТЕЖКА Т.М.</v>
          </cell>
        </row>
        <row r="18">
          <cell r="B18" t="str">
            <v>ПП ЗАКРЕНИЧНЫЙ Б.Д.</v>
          </cell>
        </row>
        <row r="19">
          <cell r="B19" t="str">
            <v>ПП "СТАШУК"</v>
          </cell>
        </row>
        <row r="20">
          <cell r="B20" t="str">
            <v>ПП "ЯКУБЯК А.Г."</v>
          </cell>
        </row>
        <row r="21">
          <cell r="B21" t="str">
            <v>ТОВ "К.Р.Т."</v>
          </cell>
        </row>
        <row r="22">
          <cell r="B22" t="str">
            <v>ПП "СТАШУК"</v>
          </cell>
        </row>
        <row r="23">
          <cell r="B23" t="str">
            <v>ЧП "МАРАХОНЬКО"</v>
          </cell>
        </row>
        <row r="24">
          <cell r="B24" t="str">
            <v>ПП ОДАРЧУК О.П.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</sheetNames>
    <sheetDataSet>
      <sheetData sheetId="0"/>
      <sheetData sheetId="1"/>
      <sheetData sheetId="2">
        <row r="19">
          <cell r="C19">
            <v>1073</v>
          </cell>
          <cell r="E19">
            <v>1712</v>
          </cell>
        </row>
        <row r="20">
          <cell r="C20">
            <v>352</v>
          </cell>
          <cell r="E20">
            <v>1202</v>
          </cell>
          <cell r="F20">
            <v>92</v>
          </cell>
        </row>
        <row r="26">
          <cell r="F26">
            <v>419</v>
          </cell>
        </row>
        <row r="27">
          <cell r="D27">
            <v>11</v>
          </cell>
          <cell r="E27">
            <v>7</v>
          </cell>
          <cell r="F27">
            <v>163</v>
          </cell>
        </row>
        <row r="34">
          <cell r="C34">
            <v>386270</v>
          </cell>
          <cell r="E34">
            <v>6949</v>
          </cell>
          <cell r="F34">
            <v>3958</v>
          </cell>
        </row>
        <row r="35">
          <cell r="C35">
            <v>277473</v>
          </cell>
          <cell r="E35">
            <v>109782</v>
          </cell>
          <cell r="F35">
            <v>9813</v>
          </cell>
        </row>
        <row r="36">
          <cell r="C36">
            <v>46387</v>
          </cell>
          <cell r="E36">
            <v>307136</v>
          </cell>
          <cell r="F36">
            <v>20531</v>
          </cell>
        </row>
        <row r="37">
          <cell r="C37">
            <v>8719</v>
          </cell>
          <cell r="E37">
            <v>2889</v>
          </cell>
          <cell r="F37">
            <v>837</v>
          </cell>
        </row>
        <row r="38">
          <cell r="C38">
            <v>8494</v>
          </cell>
          <cell r="E38">
            <v>403316</v>
          </cell>
          <cell r="F38">
            <v>317881</v>
          </cell>
        </row>
        <row r="40">
          <cell r="D40">
            <v>4554</v>
          </cell>
          <cell r="E40">
            <v>67</v>
          </cell>
          <cell r="F40">
            <v>10465</v>
          </cell>
        </row>
        <row r="41">
          <cell r="D41">
            <v>22695</v>
          </cell>
          <cell r="E41">
            <v>1257</v>
          </cell>
          <cell r="F41">
            <v>37343</v>
          </cell>
        </row>
        <row r="42">
          <cell r="D42">
            <v>1600</v>
          </cell>
          <cell r="E42">
            <v>1332</v>
          </cell>
          <cell r="F42">
            <v>8053</v>
          </cell>
        </row>
        <row r="43">
          <cell r="D43">
            <v>284</v>
          </cell>
          <cell r="E43">
            <v>78</v>
          </cell>
          <cell r="F43">
            <v>894</v>
          </cell>
        </row>
        <row r="47">
          <cell r="E47">
            <v>3700</v>
          </cell>
        </row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69">
          <cell r="C69">
            <v>108761</v>
          </cell>
          <cell r="E69">
            <v>658571</v>
          </cell>
          <cell r="F69">
            <v>518564</v>
          </cell>
        </row>
        <row r="71">
          <cell r="C71">
            <v>7872</v>
          </cell>
          <cell r="E71">
            <v>65298</v>
          </cell>
          <cell r="F71">
            <v>66593</v>
          </cell>
        </row>
        <row r="74">
          <cell r="E74">
            <v>1879312</v>
          </cell>
          <cell r="F74">
            <v>1879312</v>
          </cell>
        </row>
        <row r="78">
          <cell r="C78">
            <v>15312</v>
          </cell>
          <cell r="E78">
            <v>372795</v>
          </cell>
          <cell r="F78">
            <v>363883</v>
          </cell>
        </row>
        <row r="80">
          <cell r="C80">
            <v>73</v>
          </cell>
          <cell r="E80">
            <v>25267</v>
          </cell>
          <cell r="F80">
            <v>25164</v>
          </cell>
        </row>
        <row r="81">
          <cell r="E81">
            <v>11726</v>
          </cell>
          <cell r="F81">
            <v>10847</v>
          </cell>
        </row>
        <row r="83">
          <cell r="C83">
            <v>237</v>
          </cell>
          <cell r="E83">
            <v>708</v>
          </cell>
          <cell r="F83">
            <v>714</v>
          </cell>
        </row>
        <row r="84">
          <cell r="E84">
            <v>3135</v>
          </cell>
          <cell r="F84">
            <v>91</v>
          </cell>
        </row>
        <row r="85">
          <cell r="C85">
            <v>57173</v>
          </cell>
          <cell r="E85">
            <v>141917</v>
          </cell>
          <cell r="F85">
            <v>43006</v>
          </cell>
        </row>
        <row r="87">
          <cell r="C87">
            <v>16557</v>
          </cell>
          <cell r="E87">
            <v>947653</v>
          </cell>
          <cell r="F87">
            <v>669992</v>
          </cell>
        </row>
        <row r="88">
          <cell r="C88">
            <v>6058</v>
          </cell>
          <cell r="E88">
            <v>115884</v>
          </cell>
          <cell r="F88">
            <v>86802</v>
          </cell>
        </row>
        <row r="97">
          <cell r="C97">
            <v>2073</v>
          </cell>
          <cell r="E97">
            <v>173483</v>
          </cell>
          <cell r="F97">
            <v>110695</v>
          </cell>
        </row>
        <row r="100">
          <cell r="E100">
            <v>4900</v>
          </cell>
        </row>
        <row r="102">
          <cell r="E102">
            <v>782935</v>
          </cell>
          <cell r="F102">
            <v>782935</v>
          </cell>
        </row>
        <row r="104">
          <cell r="C104">
            <v>94060</v>
          </cell>
          <cell r="E104">
            <v>3318788</v>
          </cell>
          <cell r="F104">
            <v>3376729</v>
          </cell>
        </row>
        <row r="106">
          <cell r="C106">
            <v>860</v>
          </cell>
          <cell r="E106">
            <v>108738</v>
          </cell>
          <cell r="F106">
            <v>108542</v>
          </cell>
        </row>
        <row r="112">
          <cell r="D112">
            <v>839674</v>
          </cell>
        </row>
        <row r="117">
          <cell r="D117">
            <v>410106</v>
          </cell>
          <cell r="E117">
            <v>30278</v>
          </cell>
          <cell r="F117">
            <v>77</v>
          </cell>
        </row>
        <row r="124">
          <cell r="F124">
            <v>55316</v>
          </cell>
        </row>
        <row r="125">
          <cell r="D125">
            <v>-29647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  <row r="170">
          <cell r="E170">
            <v>2613830</v>
          </cell>
          <cell r="F170">
            <v>2613830</v>
          </cell>
        </row>
        <row r="178">
          <cell r="E178">
            <v>3700</v>
          </cell>
          <cell r="F178">
            <v>3700</v>
          </cell>
        </row>
        <row r="180">
          <cell r="E180">
            <v>7499</v>
          </cell>
          <cell r="F180">
            <v>7499</v>
          </cell>
        </row>
        <row r="182">
          <cell r="E182">
            <v>30415</v>
          </cell>
          <cell r="F182">
            <v>30415</v>
          </cell>
        </row>
        <row r="185">
          <cell r="E185">
            <v>2286632</v>
          </cell>
          <cell r="F185">
            <v>2286632</v>
          </cell>
        </row>
        <row r="186">
          <cell r="E186">
            <v>5336</v>
          </cell>
          <cell r="F186">
            <v>5336</v>
          </cell>
        </row>
        <row r="187">
          <cell r="E187">
            <v>253664</v>
          </cell>
          <cell r="F187">
            <v>253664</v>
          </cell>
        </row>
        <row r="188">
          <cell r="E188">
            <v>42320</v>
          </cell>
          <cell r="F188">
            <v>42320</v>
          </cell>
        </row>
        <row r="191">
          <cell r="E191">
            <v>3690</v>
          </cell>
          <cell r="F191">
            <v>3690</v>
          </cell>
        </row>
        <row r="193">
          <cell r="E193">
            <v>6898</v>
          </cell>
          <cell r="F193">
            <v>6898</v>
          </cell>
        </row>
        <row r="194">
          <cell r="E194">
            <v>1588</v>
          </cell>
          <cell r="F194">
            <v>1588</v>
          </cell>
        </row>
        <row r="196">
          <cell r="C196">
            <v>0</v>
          </cell>
          <cell r="E196">
            <v>0</v>
          </cell>
          <cell r="F196">
            <v>0</v>
          </cell>
        </row>
        <row r="205">
          <cell r="E205">
            <v>627940</v>
          </cell>
          <cell r="F205">
            <v>627940</v>
          </cell>
        </row>
        <row r="206">
          <cell r="E206">
            <v>183666</v>
          </cell>
          <cell r="F206">
            <v>183666</v>
          </cell>
        </row>
        <row r="207">
          <cell r="E207">
            <v>31591</v>
          </cell>
          <cell r="F207">
            <v>31591</v>
          </cell>
        </row>
        <row r="208">
          <cell r="E208">
            <v>4886141</v>
          </cell>
          <cell r="F208">
            <v>4886141</v>
          </cell>
        </row>
        <row r="209">
          <cell r="C209">
            <v>0</v>
          </cell>
          <cell r="E209">
            <v>0</v>
          </cell>
          <cell r="F209">
            <v>0</v>
          </cell>
        </row>
        <row r="216">
          <cell r="E216">
            <v>626903</v>
          </cell>
          <cell r="F216">
            <v>626903</v>
          </cell>
        </row>
        <row r="217">
          <cell r="E217">
            <v>220323</v>
          </cell>
          <cell r="F217">
            <v>220323</v>
          </cell>
        </row>
        <row r="218">
          <cell r="E218">
            <v>360458</v>
          </cell>
          <cell r="F218">
            <v>360458</v>
          </cell>
        </row>
        <row r="219">
          <cell r="E219">
            <v>60574</v>
          </cell>
          <cell r="F219">
            <v>60574</v>
          </cell>
        </row>
        <row r="220">
          <cell r="E220">
            <v>510426</v>
          </cell>
          <cell r="F220">
            <v>510426</v>
          </cell>
        </row>
        <row r="222">
          <cell r="E222">
            <v>878674</v>
          </cell>
          <cell r="F222">
            <v>878674</v>
          </cell>
        </row>
        <row r="223">
          <cell r="E223">
            <v>51199</v>
          </cell>
          <cell r="F223">
            <v>51199</v>
          </cell>
        </row>
        <row r="224">
          <cell r="E224">
            <v>105972</v>
          </cell>
          <cell r="F224">
            <v>105972</v>
          </cell>
        </row>
        <row r="225">
          <cell r="E225">
            <v>18737</v>
          </cell>
          <cell r="F225">
            <v>18737</v>
          </cell>
        </row>
        <row r="226">
          <cell r="E226">
            <v>173050</v>
          </cell>
          <cell r="F226">
            <v>173050</v>
          </cell>
        </row>
        <row r="227">
          <cell r="E227">
            <v>29091</v>
          </cell>
          <cell r="F227">
            <v>29091</v>
          </cell>
        </row>
        <row r="228">
          <cell r="E228">
            <v>45819</v>
          </cell>
          <cell r="F228">
            <v>45819</v>
          </cell>
        </row>
        <row r="229">
          <cell r="E229">
            <v>1394</v>
          </cell>
          <cell r="F229">
            <v>1394</v>
          </cell>
        </row>
        <row r="230">
          <cell r="E230">
            <v>518404</v>
          </cell>
          <cell r="F230">
            <v>518404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</sheetNames>
    <sheetDataSet>
      <sheetData sheetId="0"/>
      <sheetData sheetId="1"/>
      <sheetData sheetId="2"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Д+"/>
      <sheetName val="КапЗатр+"/>
      <sheetName val="Вып1+"/>
      <sheetName val="Капит_1"/>
      <sheetName val="Вып2"/>
      <sheetName val="Капит_2"/>
      <sheetName val="Вып3"/>
      <sheetName val="Капит_3"/>
      <sheetName val="Вып4"/>
      <sheetName val="Капит_4"/>
      <sheetName val="СвВып+"/>
      <sheetName val="Аморт"/>
      <sheetName val="ВырРеал+"/>
      <sheetName val="Зерно"/>
      <sheetName val="Зерно_1"/>
      <sheetName val="Себест+"/>
      <sheetName val="ОбКап+"/>
      <sheetName val="Нетто3!!!"/>
      <sheetName val="отчприб1"/>
      <sheetName val="РостАкт+"/>
      <sheetName val="Приб+"/>
      <sheetName val="ПотокНал+"/>
      <sheetName val="потокден1"/>
      <sheetName val="ФинПок+"/>
      <sheetName val="Налоги"/>
      <sheetName val="СтоимПр1+"/>
      <sheetName val="СтоимПр2"/>
      <sheetName val="ЗЛК_осн"/>
      <sheetName val="ЗЛК_%"/>
      <sheetName val="ЗЛК_цена"/>
      <sheetName val="Не_удалять!!!"/>
      <sheetName val="Графики"/>
      <sheetName val="ПрогБал"/>
      <sheetName val="КоэфЧувств-ти"/>
      <sheetName val="РезЧувств"/>
      <sheetName val="Залог"/>
      <sheetName val="РискЗалога"/>
      <sheetName val="РезЗал"/>
      <sheetName val="Чувств1"/>
      <sheetName val="Чувств1-1"/>
      <sheetName val="Чувств1-2"/>
      <sheetName val="Чувств2"/>
      <sheetName val="Чувств2-1"/>
      <sheetName val="Чувств2-2"/>
      <sheetName val="Чувств3"/>
      <sheetName val="Чувтсв3-1"/>
      <sheetName val="Чувств3-2"/>
      <sheetName val="Чувств4"/>
      <sheetName val="Чувств4-1"/>
      <sheetName val="Чувств4-2"/>
      <sheetName val="Чувств5"/>
      <sheetName val="IRR"/>
    </sheetNames>
    <sheetDataSet>
      <sheetData sheetId="0" refreshError="1">
        <row r="2">
          <cell r="A2" t="str">
            <v>Проект "Передача с/х техники на лизинговой основе зернопроизводителям Акмолинской, Костанайской и Северо-Казахстанской областей.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A2" t="str">
            <v xml:space="preserve">Наименование предприятия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I-Index"/>
      <sheetName val="I_Index"/>
      <sheetName val="Лист2"/>
      <sheetName val="Константы"/>
      <sheetName val="t0_name"/>
      <sheetName val="МО 0012"/>
      <sheetName val="База"/>
      <sheetName val="ФС-75"/>
      <sheetName val="ФСМн "/>
      <sheetName val="ФХ "/>
      <sheetName val="ФХС-40 "/>
      <sheetName val="ФХС-48 "/>
      <sheetName val="Global"/>
      <sheetName val="Balance Sheet"/>
      <sheetName val="Ввод"/>
      <sheetName val="класс"/>
      <sheetName val="plan s4etov"/>
      <sheetName val="Сомн_треб общие"/>
      <sheetName val="Общие"/>
      <sheetName val="бартер"/>
      <sheetName val="НАЛ.97г.пр.Нат."/>
      <sheetName val="гов нояб"/>
      <sheetName val="свин нояб"/>
      <sheetName val="Форма2"/>
      <sheetName val="Форма1"/>
      <sheetName val="Prelim Cost"/>
      <sheetName val="Assumptions"/>
      <sheetName val="эксп"/>
      <sheetName val="Дт-Кт"/>
      <sheetName val="Profit &amp; Loss Total"/>
      <sheetName val="Working"/>
      <sheetName val="расчет зарплаты"/>
      <sheetName val="Март"/>
      <sheetName val="Сентябрь"/>
      <sheetName val="Квартал"/>
      <sheetName val="Январь"/>
      <sheetName val="Декабрь"/>
      <sheetName val="Ноябрь"/>
      <sheetName val="факт 2005 г."/>
      <sheetName val="ОборБалФормОтч"/>
      <sheetName val="ТитулЛистОтч"/>
      <sheetName val="TS"/>
      <sheetName val="Данные"/>
      <sheetName val="Москва"/>
      <sheetName val="Общий"/>
      <sheetName val="Anlagevermögen"/>
      <sheetName val="ТЭП старая"/>
      <sheetName val="Rollforward"/>
      <sheetName val="P&amp;L"/>
      <sheetName val="Provisions"/>
      <sheetName val="начислено"/>
      <sheetName val="ИД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</row>
        <row r="16">
          <cell r="B16">
            <v>8700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amp;"/>
      <sheetName val=" "/>
      <sheetName val="Данные"/>
      <sheetName val="с 1.1.97"/>
      <sheetName val="с 1.1.97 2"/>
      <sheetName val="Лист18"/>
      <sheetName val="Лист1"/>
      <sheetName val="Лист2"/>
      <sheetName val="Лист3"/>
      <sheetName val="с 1.12.98"/>
      <sheetName val="ОборБалФормОтч"/>
      <sheetName val="ТитулЛистОтч"/>
      <sheetName val="справка"/>
      <sheetName val="группа"/>
      <sheetName val="З"/>
      <sheetName val="Форма2"/>
      <sheetName val="Добыча нефти4"/>
      <sheetName val="поставка сравн13"/>
      <sheetName val="1 класс"/>
      <sheetName val="2 класс"/>
      <sheetName val="3 класс"/>
      <sheetName val="4 класс"/>
      <sheetName val="5 класс"/>
      <sheetName val="3310"/>
      <sheetName val="1Утв ТК  Capex 07 "/>
    </sheetNames>
    <sheetDataSet>
      <sheetData sheetId="0" refreshError="1"/>
      <sheetData sheetId="1" refreshError="1"/>
      <sheetData sheetId="2" refreshError="1">
        <row r="1">
          <cell r="A1" t="str">
            <v xml:space="preserve">Дата </v>
          </cell>
          <cell r="B1" t="str">
            <v>Курс закрытия,
тенге</v>
          </cell>
          <cell r="C1" t="str">
            <v>Средневзвешенный курс</v>
          </cell>
          <cell r="D1" t="str">
            <v>Объем, 
тыс.
единиц валюты</v>
          </cell>
          <cell r="E1" t="str">
            <v>Кол-во участ-ников</v>
          </cell>
          <cell r="F1" t="str">
            <v>Официальный курс</v>
          </cell>
        </row>
        <row r="2">
          <cell r="A2" t="str">
            <v xml:space="preserve">Дата </v>
          </cell>
          <cell r="B2" t="str">
            <v>Курс закрытия</v>
          </cell>
          <cell r="C2" t="str">
            <v>Средневзвешенный курс</v>
          </cell>
          <cell r="D2" t="str">
            <v xml:space="preserve">Объем
</v>
          </cell>
          <cell r="E2" t="str">
            <v>Кол-во участ-ников</v>
          </cell>
        </row>
        <row r="3">
          <cell r="A3">
            <v>35435</v>
          </cell>
          <cell r="B3">
            <v>74.400000000000006</v>
          </cell>
          <cell r="D3">
            <v>4190</v>
          </cell>
          <cell r="E3">
            <v>23</v>
          </cell>
        </row>
        <row r="4">
          <cell r="A4">
            <v>35436</v>
          </cell>
          <cell r="B4">
            <v>74.950100000000006</v>
          </cell>
          <cell r="D4">
            <v>8965</v>
          </cell>
          <cell r="E4">
            <v>24</v>
          </cell>
        </row>
        <row r="5">
          <cell r="A5">
            <v>35437</v>
          </cell>
          <cell r="B5">
            <v>75.2</v>
          </cell>
          <cell r="D5">
            <v>15025</v>
          </cell>
          <cell r="E5">
            <v>26</v>
          </cell>
        </row>
        <row r="6">
          <cell r="A6">
            <v>35438</v>
          </cell>
          <cell r="B6">
            <v>75.2</v>
          </cell>
          <cell r="D6">
            <v>14495</v>
          </cell>
          <cell r="E6">
            <v>29</v>
          </cell>
        </row>
        <row r="7">
          <cell r="A7">
            <v>35439</v>
          </cell>
          <cell r="B7">
            <v>75.2</v>
          </cell>
          <cell r="D7">
            <v>4165</v>
          </cell>
          <cell r="E7">
            <v>22</v>
          </cell>
        </row>
        <row r="8">
          <cell r="A8">
            <v>35440</v>
          </cell>
          <cell r="B8">
            <v>75.599999999999994</v>
          </cell>
          <cell r="D8">
            <v>9665</v>
          </cell>
          <cell r="E8">
            <v>31</v>
          </cell>
        </row>
        <row r="9">
          <cell r="A9">
            <v>35443</v>
          </cell>
          <cell r="B9">
            <v>75.55</v>
          </cell>
          <cell r="D9">
            <v>11350</v>
          </cell>
          <cell r="E9">
            <v>29</v>
          </cell>
        </row>
        <row r="10">
          <cell r="A10">
            <v>35444</v>
          </cell>
          <cell r="B10">
            <v>75.55</v>
          </cell>
          <cell r="D10">
            <v>3770</v>
          </cell>
          <cell r="E10">
            <v>28</v>
          </cell>
        </row>
        <row r="11">
          <cell r="A11">
            <v>35445</v>
          </cell>
          <cell r="B11">
            <v>75.478999999999999</v>
          </cell>
          <cell r="D11">
            <v>4015</v>
          </cell>
          <cell r="E11">
            <v>28</v>
          </cell>
        </row>
        <row r="12">
          <cell r="A12">
            <v>35446</v>
          </cell>
          <cell r="B12">
            <v>75.63</v>
          </cell>
          <cell r="D12">
            <v>8660</v>
          </cell>
          <cell r="E12">
            <v>27</v>
          </cell>
        </row>
        <row r="13">
          <cell r="A13">
            <v>35447</v>
          </cell>
          <cell r="B13">
            <v>75.650000000000006</v>
          </cell>
          <cell r="D13">
            <v>6390</v>
          </cell>
          <cell r="E13">
            <v>28</v>
          </cell>
        </row>
        <row r="14">
          <cell r="A14">
            <v>35450</v>
          </cell>
          <cell r="B14">
            <v>75.75</v>
          </cell>
          <cell r="D14">
            <v>9725</v>
          </cell>
          <cell r="E14">
            <v>29</v>
          </cell>
        </row>
        <row r="15">
          <cell r="A15">
            <v>35451</v>
          </cell>
          <cell r="B15">
            <v>75.8</v>
          </cell>
          <cell r="D15">
            <v>7745</v>
          </cell>
          <cell r="E15">
            <v>27</v>
          </cell>
        </row>
        <row r="16">
          <cell r="A16">
            <v>35452</v>
          </cell>
          <cell r="B16">
            <v>75.760000000000005</v>
          </cell>
          <cell r="D16">
            <v>2455</v>
          </cell>
          <cell r="E16">
            <v>26</v>
          </cell>
        </row>
        <row r="17">
          <cell r="A17">
            <v>35453</v>
          </cell>
          <cell r="B17">
            <v>75.799899999999994</v>
          </cell>
          <cell r="D17">
            <v>6765</v>
          </cell>
          <cell r="E17">
            <v>28</v>
          </cell>
        </row>
        <row r="18">
          <cell r="A18">
            <v>35454</v>
          </cell>
          <cell r="B18">
            <v>75.6511</v>
          </cell>
          <cell r="D18">
            <v>4270</v>
          </cell>
          <cell r="E18">
            <v>27</v>
          </cell>
        </row>
        <row r="19">
          <cell r="A19">
            <v>35457</v>
          </cell>
          <cell r="B19">
            <v>75.8</v>
          </cell>
          <cell r="D19">
            <v>9775</v>
          </cell>
          <cell r="E19">
            <v>25</v>
          </cell>
        </row>
        <row r="20">
          <cell r="A20">
            <v>35458</v>
          </cell>
          <cell r="B20">
            <v>75.8</v>
          </cell>
          <cell r="D20">
            <v>6855</v>
          </cell>
          <cell r="E20">
            <v>26</v>
          </cell>
        </row>
        <row r="21">
          <cell r="A21">
            <v>35459</v>
          </cell>
          <cell r="B21">
            <v>75.5</v>
          </cell>
          <cell r="D21">
            <v>11500</v>
          </cell>
          <cell r="E21">
            <v>24</v>
          </cell>
        </row>
        <row r="22">
          <cell r="A22">
            <v>35460</v>
          </cell>
          <cell r="B22">
            <v>75.799899999999994</v>
          </cell>
          <cell r="D22">
            <v>3705</v>
          </cell>
          <cell r="E22">
            <v>26</v>
          </cell>
        </row>
        <row r="23">
          <cell r="A23">
            <v>35461</v>
          </cell>
          <cell r="B23">
            <v>75.8</v>
          </cell>
          <cell r="D23">
            <v>5135</v>
          </cell>
          <cell r="E23">
            <v>30</v>
          </cell>
        </row>
        <row r="24">
          <cell r="A24">
            <v>35464</v>
          </cell>
          <cell r="B24">
            <v>75.8</v>
          </cell>
          <cell r="D24">
            <v>5305</v>
          </cell>
          <cell r="E24">
            <v>29</v>
          </cell>
        </row>
        <row r="25">
          <cell r="A25">
            <v>35465</v>
          </cell>
          <cell r="B25">
            <v>75.843999999999994</v>
          </cell>
          <cell r="D25">
            <v>3265</v>
          </cell>
          <cell r="E25">
            <v>28</v>
          </cell>
        </row>
        <row r="26">
          <cell r="A26">
            <v>35466</v>
          </cell>
          <cell r="B26">
            <v>75.8</v>
          </cell>
          <cell r="D26">
            <v>4665</v>
          </cell>
          <cell r="E26">
            <v>27</v>
          </cell>
        </row>
        <row r="27">
          <cell r="A27">
            <v>35467</v>
          </cell>
          <cell r="B27">
            <v>75.89</v>
          </cell>
          <cell r="D27">
            <v>2390</v>
          </cell>
          <cell r="E27">
            <v>26</v>
          </cell>
        </row>
        <row r="28">
          <cell r="A28">
            <v>35468</v>
          </cell>
          <cell r="B28">
            <v>75.95</v>
          </cell>
          <cell r="D28">
            <v>6695</v>
          </cell>
          <cell r="E28">
            <v>28</v>
          </cell>
        </row>
        <row r="29">
          <cell r="A29">
            <v>35471</v>
          </cell>
          <cell r="B29">
            <v>75.999899999999997</v>
          </cell>
          <cell r="D29">
            <v>5750</v>
          </cell>
          <cell r="E29">
            <v>22</v>
          </cell>
        </row>
        <row r="30">
          <cell r="A30">
            <v>35472</v>
          </cell>
          <cell r="B30">
            <v>75.849999999999994</v>
          </cell>
          <cell r="D30">
            <v>5250</v>
          </cell>
          <cell r="E30">
            <v>25</v>
          </cell>
        </row>
        <row r="31">
          <cell r="A31">
            <v>35473</v>
          </cell>
          <cell r="B31">
            <v>75.6999</v>
          </cell>
          <cell r="D31">
            <v>3820</v>
          </cell>
          <cell r="E31">
            <v>21</v>
          </cell>
        </row>
        <row r="32">
          <cell r="A32">
            <v>35474</v>
          </cell>
          <cell r="B32">
            <v>75.64</v>
          </cell>
          <cell r="D32">
            <v>10000</v>
          </cell>
          <cell r="E32">
            <v>24</v>
          </cell>
        </row>
        <row r="33">
          <cell r="A33">
            <v>35475</v>
          </cell>
          <cell r="B33">
            <v>75.5</v>
          </cell>
          <cell r="D33">
            <v>9605</v>
          </cell>
          <cell r="E33">
            <v>21</v>
          </cell>
        </row>
        <row r="34">
          <cell r="A34">
            <v>35478</v>
          </cell>
          <cell r="B34">
            <v>75.650000000000006</v>
          </cell>
          <cell r="D34">
            <v>2420</v>
          </cell>
          <cell r="E34">
            <v>21</v>
          </cell>
        </row>
        <row r="35">
          <cell r="A35">
            <v>35479</v>
          </cell>
          <cell r="B35">
            <v>75.55</v>
          </cell>
          <cell r="D35">
            <v>5800</v>
          </cell>
          <cell r="E35">
            <v>23</v>
          </cell>
        </row>
        <row r="36">
          <cell r="A36">
            <v>35480</v>
          </cell>
          <cell r="B36">
            <v>75.319999999999993</v>
          </cell>
          <cell r="D36">
            <v>10835</v>
          </cell>
          <cell r="E36">
            <v>23</v>
          </cell>
        </row>
        <row r="37">
          <cell r="A37">
            <v>35481</v>
          </cell>
          <cell r="B37">
            <v>75.150000000000006</v>
          </cell>
          <cell r="D37">
            <v>16625</v>
          </cell>
          <cell r="E37">
            <v>24</v>
          </cell>
        </row>
        <row r="38">
          <cell r="A38">
            <v>35482</v>
          </cell>
          <cell r="B38">
            <v>75.5</v>
          </cell>
          <cell r="D38">
            <v>2960</v>
          </cell>
          <cell r="E38">
            <v>19</v>
          </cell>
        </row>
        <row r="39">
          <cell r="A39">
            <v>35485</v>
          </cell>
          <cell r="B39">
            <v>75.8</v>
          </cell>
          <cell r="D39">
            <v>3855</v>
          </cell>
          <cell r="E39">
            <v>22</v>
          </cell>
        </row>
        <row r="40">
          <cell r="A40">
            <v>35486</v>
          </cell>
          <cell r="B40">
            <v>75.709999999999994</v>
          </cell>
          <cell r="D40">
            <v>3220</v>
          </cell>
          <cell r="E40">
            <v>21</v>
          </cell>
        </row>
        <row r="41">
          <cell r="A41">
            <v>35487</v>
          </cell>
          <cell r="B41">
            <v>75.599999999999994</v>
          </cell>
          <cell r="D41">
            <v>3925</v>
          </cell>
          <cell r="E41">
            <v>25</v>
          </cell>
        </row>
        <row r="42">
          <cell r="A42">
            <v>35488</v>
          </cell>
          <cell r="B42">
            <v>75.599999999999994</v>
          </cell>
          <cell r="D42">
            <v>2965</v>
          </cell>
          <cell r="E42">
            <v>21</v>
          </cell>
        </row>
        <row r="43">
          <cell r="A43">
            <v>35489</v>
          </cell>
          <cell r="B43">
            <v>75.619900000000001</v>
          </cell>
          <cell r="D43">
            <v>2185</v>
          </cell>
          <cell r="E43">
            <v>24</v>
          </cell>
        </row>
        <row r="44">
          <cell r="A44">
            <v>35492</v>
          </cell>
          <cell r="B44">
            <v>75.8</v>
          </cell>
          <cell r="D44">
            <v>3410</v>
          </cell>
          <cell r="E44">
            <v>18</v>
          </cell>
        </row>
        <row r="45">
          <cell r="A45">
            <v>35493</v>
          </cell>
          <cell r="B45">
            <v>75.599999999999994</v>
          </cell>
          <cell r="D45">
            <v>3830</v>
          </cell>
          <cell r="E45">
            <v>23</v>
          </cell>
        </row>
        <row r="46">
          <cell r="A46">
            <v>35494</v>
          </cell>
          <cell r="B46">
            <v>75.540000000000006</v>
          </cell>
          <cell r="D46">
            <v>3485</v>
          </cell>
          <cell r="E46">
            <v>21</v>
          </cell>
        </row>
        <row r="47">
          <cell r="A47">
            <v>35495</v>
          </cell>
          <cell r="B47">
            <v>75.41</v>
          </cell>
          <cell r="D47">
            <v>4805</v>
          </cell>
          <cell r="E47">
            <v>19</v>
          </cell>
        </row>
        <row r="48">
          <cell r="A48">
            <v>35496</v>
          </cell>
          <cell r="B48">
            <v>75.59</v>
          </cell>
          <cell r="D48">
            <v>2510</v>
          </cell>
          <cell r="E48">
            <v>20</v>
          </cell>
        </row>
        <row r="49">
          <cell r="A49">
            <v>35499</v>
          </cell>
          <cell r="B49">
            <v>75.47</v>
          </cell>
          <cell r="D49">
            <v>5920</v>
          </cell>
          <cell r="E49">
            <v>22</v>
          </cell>
        </row>
        <row r="50">
          <cell r="A50">
            <v>35500</v>
          </cell>
          <cell r="B50">
            <v>75.540000000000006</v>
          </cell>
          <cell r="D50">
            <v>780</v>
          </cell>
          <cell r="E50">
            <v>21</v>
          </cell>
        </row>
        <row r="51">
          <cell r="A51">
            <v>35501</v>
          </cell>
          <cell r="B51">
            <v>75.38</v>
          </cell>
          <cell r="D51">
            <v>4260</v>
          </cell>
          <cell r="E51">
            <v>20</v>
          </cell>
        </row>
        <row r="52">
          <cell r="A52">
            <v>35502</v>
          </cell>
          <cell r="B52">
            <v>75.180000000000007</v>
          </cell>
          <cell r="D52">
            <v>11005</v>
          </cell>
          <cell r="E52">
            <v>21</v>
          </cell>
        </row>
        <row r="53">
          <cell r="A53">
            <v>35503</v>
          </cell>
          <cell r="B53">
            <v>75.25</v>
          </cell>
          <cell r="D53">
            <v>2305</v>
          </cell>
          <cell r="E53">
            <v>21</v>
          </cell>
        </row>
        <row r="54">
          <cell r="A54">
            <v>35506</v>
          </cell>
          <cell r="B54">
            <v>75.200100000000006</v>
          </cell>
          <cell r="D54">
            <v>5605</v>
          </cell>
          <cell r="E54">
            <v>22</v>
          </cell>
        </row>
        <row r="55">
          <cell r="A55">
            <v>35507</v>
          </cell>
          <cell r="B55">
            <v>75.200100000000006</v>
          </cell>
          <cell r="D55">
            <v>2060</v>
          </cell>
          <cell r="E55">
            <v>22</v>
          </cell>
        </row>
        <row r="56">
          <cell r="A56">
            <v>35508</v>
          </cell>
          <cell r="B56">
            <v>75.125</v>
          </cell>
          <cell r="D56">
            <v>4285</v>
          </cell>
          <cell r="E56">
            <v>24</v>
          </cell>
        </row>
        <row r="57">
          <cell r="A57">
            <v>35509</v>
          </cell>
          <cell r="B57">
            <v>74.900000000000006</v>
          </cell>
          <cell r="D57">
            <v>6300</v>
          </cell>
          <cell r="E57">
            <v>19</v>
          </cell>
        </row>
        <row r="58">
          <cell r="A58">
            <v>35510</v>
          </cell>
          <cell r="B58">
            <v>75.099999999999994</v>
          </cell>
          <cell r="D58">
            <v>4980</v>
          </cell>
          <cell r="E58">
            <v>21</v>
          </cell>
        </row>
        <row r="59">
          <cell r="A59">
            <v>35513</v>
          </cell>
          <cell r="B59">
            <v>75.45</v>
          </cell>
          <cell r="D59">
            <v>2710</v>
          </cell>
          <cell r="E59">
            <v>18</v>
          </cell>
        </row>
        <row r="60">
          <cell r="A60">
            <v>35514</v>
          </cell>
          <cell r="B60">
            <v>75.150000000000006</v>
          </cell>
          <cell r="D60">
            <v>4165</v>
          </cell>
          <cell r="E60">
            <v>22</v>
          </cell>
        </row>
        <row r="61">
          <cell r="A61">
            <v>35515</v>
          </cell>
          <cell r="B61">
            <v>74.69</v>
          </cell>
          <cell r="D61">
            <v>7580</v>
          </cell>
          <cell r="E61">
            <v>22</v>
          </cell>
        </row>
        <row r="62">
          <cell r="A62">
            <v>35516</v>
          </cell>
          <cell r="B62">
            <v>74.286000000000001</v>
          </cell>
          <cell r="D62">
            <v>9940</v>
          </cell>
          <cell r="E62">
            <v>22</v>
          </cell>
        </row>
        <row r="63">
          <cell r="A63">
            <v>35517</v>
          </cell>
          <cell r="B63">
            <v>74.7</v>
          </cell>
          <cell r="D63">
            <v>7090</v>
          </cell>
          <cell r="E63">
            <v>22</v>
          </cell>
        </row>
        <row r="64">
          <cell r="A64">
            <v>35520</v>
          </cell>
          <cell r="B64">
            <v>74.489999999999995</v>
          </cell>
          <cell r="D64">
            <v>2755</v>
          </cell>
          <cell r="E64">
            <v>22</v>
          </cell>
        </row>
        <row r="65">
          <cell r="A65">
            <v>35521</v>
          </cell>
          <cell r="B65">
            <v>74.0501</v>
          </cell>
          <cell r="D65">
            <v>5305</v>
          </cell>
          <cell r="E65">
            <v>23</v>
          </cell>
        </row>
        <row r="66">
          <cell r="A66">
            <v>35522</v>
          </cell>
          <cell r="B66">
            <v>74.28</v>
          </cell>
          <cell r="D66">
            <v>2835</v>
          </cell>
          <cell r="E66">
            <v>21</v>
          </cell>
        </row>
        <row r="67">
          <cell r="A67">
            <v>35523</v>
          </cell>
          <cell r="B67">
            <v>74.34</v>
          </cell>
          <cell r="D67">
            <v>1465</v>
          </cell>
          <cell r="E67">
            <v>22</v>
          </cell>
        </row>
        <row r="68">
          <cell r="A68">
            <v>35524</v>
          </cell>
          <cell r="B68">
            <v>75</v>
          </cell>
          <cell r="D68">
            <v>7190</v>
          </cell>
          <cell r="E68">
            <v>22</v>
          </cell>
        </row>
        <row r="69">
          <cell r="A69">
            <v>35527</v>
          </cell>
          <cell r="B69">
            <v>75.3</v>
          </cell>
          <cell r="D69">
            <v>7870</v>
          </cell>
          <cell r="E69">
            <v>19</v>
          </cell>
        </row>
        <row r="70">
          <cell r="A70">
            <v>35528</v>
          </cell>
          <cell r="B70">
            <v>75.349999999999994</v>
          </cell>
          <cell r="D70">
            <v>4150</v>
          </cell>
          <cell r="E70">
            <v>22</v>
          </cell>
        </row>
        <row r="71">
          <cell r="A71">
            <v>35529</v>
          </cell>
          <cell r="B71">
            <v>75</v>
          </cell>
          <cell r="D71">
            <v>6400</v>
          </cell>
          <cell r="E71">
            <v>23</v>
          </cell>
        </row>
        <row r="72">
          <cell r="A72">
            <v>35530</v>
          </cell>
          <cell r="B72">
            <v>75.5</v>
          </cell>
          <cell r="D72">
            <v>3640</v>
          </cell>
          <cell r="E72">
            <v>24</v>
          </cell>
        </row>
        <row r="73">
          <cell r="A73">
            <v>35531</v>
          </cell>
          <cell r="B73">
            <v>75.6999</v>
          </cell>
          <cell r="D73">
            <v>4530</v>
          </cell>
          <cell r="E73">
            <v>24</v>
          </cell>
        </row>
        <row r="74">
          <cell r="A74">
            <v>35534</v>
          </cell>
          <cell r="B74">
            <v>75.399799999999999</v>
          </cell>
          <cell r="D74">
            <v>4775</v>
          </cell>
          <cell r="E74">
            <v>22</v>
          </cell>
        </row>
        <row r="75">
          <cell r="A75">
            <v>35535</v>
          </cell>
          <cell r="B75">
            <v>74.89</v>
          </cell>
          <cell r="D75">
            <v>6660</v>
          </cell>
          <cell r="E75">
            <v>19</v>
          </cell>
        </row>
        <row r="76">
          <cell r="A76">
            <v>35536</v>
          </cell>
          <cell r="B76">
            <v>74.69</v>
          </cell>
          <cell r="D76">
            <v>4345</v>
          </cell>
          <cell r="E76">
            <v>18</v>
          </cell>
        </row>
        <row r="77">
          <cell r="A77">
            <v>35537</v>
          </cell>
          <cell r="B77">
            <v>75.385000000000005</v>
          </cell>
          <cell r="D77">
            <v>2350</v>
          </cell>
          <cell r="E77">
            <v>21</v>
          </cell>
        </row>
        <row r="78">
          <cell r="A78">
            <v>35538</v>
          </cell>
          <cell r="B78">
            <v>75.7</v>
          </cell>
          <cell r="D78">
            <v>7605</v>
          </cell>
          <cell r="E78">
            <v>23</v>
          </cell>
        </row>
        <row r="79">
          <cell r="A79">
            <v>35541</v>
          </cell>
          <cell r="B79">
            <v>74.95</v>
          </cell>
          <cell r="D79">
            <v>7010</v>
          </cell>
          <cell r="E79">
            <v>22</v>
          </cell>
        </row>
        <row r="80">
          <cell r="A80">
            <v>35542</v>
          </cell>
          <cell r="B80">
            <v>74.67</v>
          </cell>
          <cell r="D80">
            <v>3795</v>
          </cell>
          <cell r="E80">
            <v>23</v>
          </cell>
        </row>
        <row r="81">
          <cell r="A81">
            <v>35543</v>
          </cell>
          <cell r="B81">
            <v>75.010000000000005</v>
          </cell>
          <cell r="D81">
            <v>6210</v>
          </cell>
          <cell r="E81">
            <v>24</v>
          </cell>
        </row>
        <row r="82">
          <cell r="A82">
            <v>35544</v>
          </cell>
          <cell r="B82">
            <v>75.4499</v>
          </cell>
          <cell r="D82">
            <v>2760</v>
          </cell>
          <cell r="E82">
            <v>21</v>
          </cell>
        </row>
        <row r="83">
          <cell r="A83">
            <v>35545</v>
          </cell>
          <cell r="B83">
            <v>75.2</v>
          </cell>
          <cell r="D83">
            <v>3900</v>
          </cell>
          <cell r="E83">
            <v>24</v>
          </cell>
        </row>
        <row r="84">
          <cell r="A84">
            <v>35548</v>
          </cell>
          <cell r="B84">
            <v>74.48</v>
          </cell>
          <cell r="D84">
            <v>6375</v>
          </cell>
          <cell r="E84">
            <v>23</v>
          </cell>
        </row>
        <row r="85">
          <cell r="A85">
            <v>35549</v>
          </cell>
          <cell r="B85">
            <v>75.12</v>
          </cell>
          <cell r="D85">
            <v>1980</v>
          </cell>
          <cell r="E85">
            <v>23</v>
          </cell>
        </row>
        <row r="86">
          <cell r="A86">
            <v>35550</v>
          </cell>
          <cell r="B86">
            <v>75.459999999999994</v>
          </cell>
          <cell r="D86">
            <v>2450</v>
          </cell>
          <cell r="E86">
            <v>19</v>
          </cell>
        </row>
        <row r="87">
          <cell r="A87">
            <v>35554</v>
          </cell>
          <cell r="B87">
            <v>74.739999999999995</v>
          </cell>
          <cell r="D87">
            <v>5095</v>
          </cell>
          <cell r="E87">
            <v>23</v>
          </cell>
        </row>
        <row r="88">
          <cell r="A88">
            <v>35555</v>
          </cell>
          <cell r="B88">
            <v>75.19</v>
          </cell>
          <cell r="D88">
            <v>3240</v>
          </cell>
          <cell r="E88">
            <v>23</v>
          </cell>
        </row>
        <row r="89">
          <cell r="A89">
            <v>35556</v>
          </cell>
          <cell r="B89">
            <v>75.430000000000007</v>
          </cell>
          <cell r="D89">
            <v>1350</v>
          </cell>
          <cell r="E89">
            <v>22</v>
          </cell>
        </row>
        <row r="90">
          <cell r="A90">
            <v>35557</v>
          </cell>
          <cell r="B90">
            <v>75.289000000000001</v>
          </cell>
          <cell r="D90">
            <v>5180</v>
          </cell>
          <cell r="E90">
            <v>26</v>
          </cell>
        </row>
        <row r="91">
          <cell r="A91">
            <v>35558</v>
          </cell>
          <cell r="B91">
            <v>75.599999999999994</v>
          </cell>
          <cell r="D91">
            <v>5275</v>
          </cell>
          <cell r="E91">
            <v>24</v>
          </cell>
        </row>
        <row r="92">
          <cell r="A92">
            <v>35562</v>
          </cell>
          <cell r="B92">
            <v>75.6999</v>
          </cell>
          <cell r="D92">
            <v>2075</v>
          </cell>
          <cell r="E92">
            <v>21</v>
          </cell>
        </row>
        <row r="93">
          <cell r="A93">
            <v>35563</v>
          </cell>
          <cell r="B93">
            <v>75.5</v>
          </cell>
          <cell r="D93">
            <v>3245</v>
          </cell>
          <cell r="E93">
            <v>23</v>
          </cell>
        </row>
        <row r="94">
          <cell r="A94">
            <v>35564</v>
          </cell>
          <cell r="B94">
            <v>75.69</v>
          </cell>
          <cell r="D94">
            <v>4185</v>
          </cell>
          <cell r="E94">
            <v>19</v>
          </cell>
        </row>
        <row r="95">
          <cell r="A95">
            <v>35565</v>
          </cell>
          <cell r="B95">
            <v>75.7</v>
          </cell>
          <cell r="D95">
            <v>9495</v>
          </cell>
          <cell r="E95">
            <v>24</v>
          </cell>
        </row>
        <row r="96">
          <cell r="A96">
            <v>35566</v>
          </cell>
          <cell r="B96">
            <v>75.7</v>
          </cell>
          <cell r="D96">
            <v>6990</v>
          </cell>
          <cell r="E96">
            <v>24</v>
          </cell>
        </row>
        <row r="97">
          <cell r="A97">
            <v>35569</v>
          </cell>
          <cell r="B97">
            <v>75.8</v>
          </cell>
          <cell r="D97">
            <v>4400</v>
          </cell>
          <cell r="E97">
            <v>21</v>
          </cell>
        </row>
        <row r="98">
          <cell r="A98">
            <v>35570</v>
          </cell>
          <cell r="B98">
            <v>75.799899999999994</v>
          </cell>
          <cell r="D98">
            <v>1620</v>
          </cell>
          <cell r="E98">
            <v>22</v>
          </cell>
        </row>
        <row r="99">
          <cell r="A99">
            <v>35571</v>
          </cell>
          <cell r="B99">
            <v>75.790000000000006</v>
          </cell>
          <cell r="D99">
            <v>705</v>
          </cell>
          <cell r="E99">
            <v>20</v>
          </cell>
        </row>
        <row r="100">
          <cell r="A100">
            <v>35572</v>
          </cell>
          <cell r="B100">
            <v>75.5</v>
          </cell>
          <cell r="D100">
            <v>6020</v>
          </cell>
          <cell r="E100">
            <v>22</v>
          </cell>
        </row>
        <row r="101">
          <cell r="A101">
            <v>35573</v>
          </cell>
          <cell r="B101">
            <v>75.66</v>
          </cell>
          <cell r="D101">
            <v>3520</v>
          </cell>
          <cell r="E101">
            <v>23</v>
          </cell>
        </row>
        <row r="102">
          <cell r="A102">
            <v>35576</v>
          </cell>
          <cell r="B102">
            <v>75.010000000000005</v>
          </cell>
          <cell r="D102">
            <v>4785</v>
          </cell>
          <cell r="E102">
            <v>21</v>
          </cell>
        </row>
        <row r="103">
          <cell r="A103">
            <v>35577</v>
          </cell>
          <cell r="B103">
            <v>75.350099999999998</v>
          </cell>
          <cell r="D103">
            <v>4110</v>
          </cell>
          <cell r="E103">
            <v>23</v>
          </cell>
        </row>
        <row r="104">
          <cell r="A104">
            <v>35578</v>
          </cell>
          <cell r="B104">
            <v>75.400000000000006</v>
          </cell>
          <cell r="D104">
            <v>1280</v>
          </cell>
          <cell r="E104">
            <v>21</v>
          </cell>
        </row>
        <row r="105">
          <cell r="A105">
            <v>35579</v>
          </cell>
          <cell r="B105">
            <v>75.7</v>
          </cell>
          <cell r="D105">
            <v>3975</v>
          </cell>
          <cell r="E105">
            <v>26</v>
          </cell>
        </row>
        <row r="106">
          <cell r="A106">
            <v>35580</v>
          </cell>
          <cell r="B106">
            <v>75.48</v>
          </cell>
          <cell r="D106">
            <v>4325</v>
          </cell>
          <cell r="E106">
            <v>25</v>
          </cell>
        </row>
        <row r="107">
          <cell r="A107">
            <v>35583</v>
          </cell>
          <cell r="B107">
            <v>75.56</v>
          </cell>
          <cell r="D107">
            <v>625</v>
          </cell>
          <cell r="E107">
            <v>23</v>
          </cell>
        </row>
        <row r="108">
          <cell r="A108">
            <v>35584</v>
          </cell>
          <cell r="B108">
            <v>75.5</v>
          </cell>
          <cell r="D108">
            <v>4280</v>
          </cell>
          <cell r="E108">
            <v>24</v>
          </cell>
        </row>
        <row r="109">
          <cell r="A109">
            <v>35585</v>
          </cell>
          <cell r="B109">
            <v>75.650000000000006</v>
          </cell>
          <cell r="D109">
            <v>1835</v>
          </cell>
          <cell r="E109">
            <v>23</v>
          </cell>
        </row>
        <row r="110">
          <cell r="A110">
            <v>35586</v>
          </cell>
          <cell r="B110">
            <v>75.5</v>
          </cell>
          <cell r="D110">
            <v>2035</v>
          </cell>
          <cell r="E110">
            <v>26</v>
          </cell>
        </row>
        <row r="111">
          <cell r="A111">
            <v>35587</v>
          </cell>
          <cell r="B111">
            <v>75.66</v>
          </cell>
          <cell r="D111">
            <v>2400</v>
          </cell>
          <cell r="E111">
            <v>24</v>
          </cell>
        </row>
        <row r="112">
          <cell r="A112">
            <v>35590</v>
          </cell>
          <cell r="B112">
            <v>75.539900000000003</v>
          </cell>
          <cell r="D112">
            <v>2685</v>
          </cell>
          <cell r="E112">
            <v>23</v>
          </cell>
        </row>
        <row r="113">
          <cell r="A113">
            <v>35591</v>
          </cell>
          <cell r="B113">
            <v>75.53</v>
          </cell>
          <cell r="D113">
            <v>3880</v>
          </cell>
          <cell r="E113">
            <v>23</v>
          </cell>
        </row>
        <row r="114">
          <cell r="A114">
            <v>35592</v>
          </cell>
          <cell r="B114">
            <v>75.599999999999994</v>
          </cell>
          <cell r="D114">
            <v>1865</v>
          </cell>
          <cell r="E114">
            <v>25</v>
          </cell>
        </row>
        <row r="115">
          <cell r="A115">
            <v>35593</v>
          </cell>
          <cell r="B115">
            <v>75.537999999999997</v>
          </cell>
          <cell r="D115">
            <v>2465</v>
          </cell>
          <cell r="E115">
            <v>24</v>
          </cell>
        </row>
        <row r="116">
          <cell r="A116">
            <v>35594</v>
          </cell>
          <cell r="B116">
            <v>75.499899999999997</v>
          </cell>
          <cell r="D116">
            <v>3625</v>
          </cell>
          <cell r="E116">
            <v>24</v>
          </cell>
        </row>
        <row r="117">
          <cell r="A117">
            <v>35597</v>
          </cell>
          <cell r="B117">
            <v>75.45</v>
          </cell>
          <cell r="D117">
            <v>4550</v>
          </cell>
          <cell r="E117">
            <v>25</v>
          </cell>
        </row>
        <row r="118">
          <cell r="A118">
            <v>35598</v>
          </cell>
          <cell r="B118">
            <v>75.45</v>
          </cell>
          <cell r="D118">
            <v>790</v>
          </cell>
          <cell r="E118">
            <v>24</v>
          </cell>
        </row>
        <row r="119">
          <cell r="A119">
            <v>35599</v>
          </cell>
          <cell r="B119">
            <v>75.47</v>
          </cell>
          <cell r="D119">
            <v>2135</v>
          </cell>
          <cell r="E119">
            <v>22</v>
          </cell>
        </row>
        <row r="120">
          <cell r="A120">
            <v>35600</v>
          </cell>
          <cell r="B120">
            <v>75.440600000000003</v>
          </cell>
          <cell r="D120">
            <v>2975</v>
          </cell>
          <cell r="E120">
            <v>24</v>
          </cell>
        </row>
        <row r="121">
          <cell r="A121">
            <v>35601</v>
          </cell>
          <cell r="B121">
            <v>75.53</v>
          </cell>
          <cell r="D121">
            <v>230</v>
          </cell>
          <cell r="E121">
            <v>24</v>
          </cell>
        </row>
        <row r="122">
          <cell r="A122">
            <v>35604</v>
          </cell>
          <cell r="B122">
            <v>75.400099999999995</v>
          </cell>
          <cell r="D122">
            <v>855</v>
          </cell>
          <cell r="E122">
            <v>22</v>
          </cell>
        </row>
        <row r="123">
          <cell r="A123">
            <v>35605</v>
          </cell>
          <cell r="B123">
            <v>75.494900000000001</v>
          </cell>
          <cell r="D123">
            <v>1220</v>
          </cell>
          <cell r="E123">
            <v>24</v>
          </cell>
        </row>
        <row r="124">
          <cell r="A124">
            <v>35606</v>
          </cell>
          <cell r="B124">
            <v>75.42</v>
          </cell>
          <cell r="D124">
            <v>1150</v>
          </cell>
          <cell r="E124">
            <v>22</v>
          </cell>
        </row>
        <row r="125">
          <cell r="A125">
            <v>35607</v>
          </cell>
          <cell r="B125">
            <v>75.34</v>
          </cell>
          <cell r="D125">
            <v>3965</v>
          </cell>
          <cell r="E125">
            <v>24</v>
          </cell>
        </row>
        <row r="126">
          <cell r="A126">
            <v>35608</v>
          </cell>
          <cell r="B126">
            <v>75.465000000000003</v>
          </cell>
          <cell r="D126">
            <v>6300</v>
          </cell>
          <cell r="E126">
            <v>23</v>
          </cell>
        </row>
        <row r="127">
          <cell r="A127">
            <v>35611</v>
          </cell>
          <cell r="B127">
            <v>75.575000000000003</v>
          </cell>
          <cell r="D127">
            <v>970</v>
          </cell>
          <cell r="E127">
            <v>25</v>
          </cell>
        </row>
        <row r="128">
          <cell r="A128">
            <v>35612</v>
          </cell>
          <cell r="B128">
            <v>75.703999999999994</v>
          </cell>
          <cell r="D128">
            <v>2160</v>
          </cell>
          <cell r="E128">
            <v>25</v>
          </cell>
        </row>
        <row r="129">
          <cell r="A129">
            <v>35613</v>
          </cell>
          <cell r="B129">
            <v>75.8</v>
          </cell>
          <cell r="D129">
            <v>5905</v>
          </cell>
          <cell r="E129">
            <v>24</v>
          </cell>
        </row>
        <row r="130">
          <cell r="A130">
            <v>35614</v>
          </cell>
          <cell r="B130">
            <v>75.849999999999994</v>
          </cell>
          <cell r="D130">
            <v>3095</v>
          </cell>
          <cell r="E130">
            <v>21</v>
          </cell>
        </row>
        <row r="131">
          <cell r="A131">
            <v>35615</v>
          </cell>
          <cell r="B131">
            <v>75.83</v>
          </cell>
          <cell r="D131">
            <v>6075</v>
          </cell>
          <cell r="E131">
            <v>24</v>
          </cell>
        </row>
        <row r="132">
          <cell r="A132">
            <v>35618</v>
          </cell>
          <cell r="B132">
            <v>75.849999999999994</v>
          </cell>
          <cell r="D132">
            <v>5355</v>
          </cell>
          <cell r="E132">
            <v>24</v>
          </cell>
        </row>
        <row r="133">
          <cell r="A133">
            <v>35619</v>
          </cell>
          <cell r="B133">
            <v>75.599999999999994</v>
          </cell>
          <cell r="D133">
            <v>6915</v>
          </cell>
          <cell r="E133">
            <v>21</v>
          </cell>
        </row>
        <row r="134">
          <cell r="A134">
            <v>35620</v>
          </cell>
          <cell r="B134">
            <v>75.569999999999993</v>
          </cell>
          <cell r="D134">
            <v>3120</v>
          </cell>
          <cell r="E134">
            <v>23</v>
          </cell>
        </row>
        <row r="135">
          <cell r="A135">
            <v>35621</v>
          </cell>
          <cell r="B135">
            <v>75.36</v>
          </cell>
          <cell r="D135">
            <v>4885</v>
          </cell>
          <cell r="E135">
            <v>24</v>
          </cell>
        </row>
        <row r="136">
          <cell r="A136">
            <v>35622</v>
          </cell>
          <cell r="B136">
            <v>75.36</v>
          </cell>
          <cell r="D136">
            <v>2735</v>
          </cell>
          <cell r="E136">
            <v>23</v>
          </cell>
        </row>
        <row r="137">
          <cell r="A137">
            <v>35625</v>
          </cell>
          <cell r="B137">
            <v>75.260000000000005</v>
          </cell>
          <cell r="D137">
            <v>4015</v>
          </cell>
          <cell r="E137">
            <v>24</v>
          </cell>
        </row>
        <row r="138">
          <cell r="A138">
            <v>35626</v>
          </cell>
          <cell r="B138">
            <v>75.200500000000005</v>
          </cell>
          <cell r="D138">
            <v>2450</v>
          </cell>
          <cell r="E138">
            <v>26</v>
          </cell>
        </row>
        <row r="139">
          <cell r="A139">
            <v>35627</v>
          </cell>
          <cell r="B139">
            <v>75.1999</v>
          </cell>
          <cell r="D139">
            <v>4455</v>
          </cell>
          <cell r="E139">
            <v>20</v>
          </cell>
        </row>
        <row r="140">
          <cell r="A140">
            <v>35628</v>
          </cell>
          <cell r="B140">
            <v>75.150000000000006</v>
          </cell>
          <cell r="D140">
            <v>7295</v>
          </cell>
          <cell r="E140">
            <v>24</v>
          </cell>
        </row>
        <row r="141">
          <cell r="A141">
            <v>35629</v>
          </cell>
          <cell r="B141">
            <v>75.5</v>
          </cell>
          <cell r="D141">
            <v>1415</v>
          </cell>
          <cell r="E141">
            <v>23</v>
          </cell>
        </row>
        <row r="142">
          <cell r="A142">
            <v>35632</v>
          </cell>
          <cell r="B142">
            <v>75.447999999999993</v>
          </cell>
          <cell r="D142">
            <v>2175</v>
          </cell>
          <cell r="E142">
            <v>25</v>
          </cell>
        </row>
        <row r="143">
          <cell r="A143">
            <v>35633</v>
          </cell>
          <cell r="B143">
            <v>75.5899</v>
          </cell>
          <cell r="D143">
            <v>2115</v>
          </cell>
          <cell r="E143">
            <v>23</v>
          </cell>
        </row>
        <row r="144">
          <cell r="A144">
            <v>35634</v>
          </cell>
          <cell r="B144">
            <v>75.799899999999994</v>
          </cell>
          <cell r="D144">
            <v>5620</v>
          </cell>
          <cell r="E144">
            <v>23</v>
          </cell>
        </row>
        <row r="145">
          <cell r="A145">
            <v>35635</v>
          </cell>
          <cell r="B145">
            <v>75.739999999999995</v>
          </cell>
          <cell r="D145">
            <v>1700</v>
          </cell>
          <cell r="E145">
            <v>24</v>
          </cell>
        </row>
        <row r="146">
          <cell r="A146">
            <v>35636</v>
          </cell>
          <cell r="B146">
            <v>75.784899999999993</v>
          </cell>
          <cell r="D146">
            <v>1710</v>
          </cell>
          <cell r="E146">
            <v>24</v>
          </cell>
        </row>
        <row r="147">
          <cell r="A147">
            <v>35639</v>
          </cell>
          <cell r="B147">
            <v>75.8</v>
          </cell>
          <cell r="D147">
            <v>2555</v>
          </cell>
          <cell r="E147">
            <v>21</v>
          </cell>
        </row>
        <row r="148">
          <cell r="A148">
            <v>35640</v>
          </cell>
          <cell r="B148">
            <v>75.8</v>
          </cell>
          <cell r="D148">
            <v>3840</v>
          </cell>
          <cell r="E148">
            <v>20</v>
          </cell>
        </row>
        <row r="149">
          <cell r="A149">
            <v>35641</v>
          </cell>
          <cell r="B149">
            <v>75.760000000000005</v>
          </cell>
          <cell r="D149">
            <v>2865</v>
          </cell>
          <cell r="E149">
            <v>19</v>
          </cell>
        </row>
        <row r="150">
          <cell r="A150">
            <v>35642</v>
          </cell>
          <cell r="B150">
            <v>75.775000000000006</v>
          </cell>
          <cell r="D150">
            <v>1140</v>
          </cell>
          <cell r="E150">
            <v>21</v>
          </cell>
        </row>
        <row r="151">
          <cell r="A151">
            <v>35643</v>
          </cell>
          <cell r="B151">
            <v>75.8</v>
          </cell>
          <cell r="D151">
            <v>1495</v>
          </cell>
          <cell r="E151">
            <v>21</v>
          </cell>
        </row>
        <row r="152">
          <cell r="A152">
            <v>35646</v>
          </cell>
          <cell r="B152">
            <v>75.8</v>
          </cell>
          <cell r="D152">
            <v>685</v>
          </cell>
          <cell r="E152">
            <v>18</v>
          </cell>
        </row>
        <row r="153">
          <cell r="A153">
            <v>35647</v>
          </cell>
          <cell r="B153">
            <v>75.8</v>
          </cell>
          <cell r="D153">
            <v>2080</v>
          </cell>
          <cell r="E153">
            <v>19</v>
          </cell>
        </row>
        <row r="154">
          <cell r="A154">
            <v>35648</v>
          </cell>
          <cell r="B154">
            <v>75.798000000000002</v>
          </cell>
          <cell r="D154">
            <v>1095</v>
          </cell>
          <cell r="E154">
            <v>21</v>
          </cell>
        </row>
        <row r="155">
          <cell r="A155">
            <v>35649</v>
          </cell>
          <cell r="B155">
            <v>75.778000000000006</v>
          </cell>
          <cell r="D155">
            <v>1715</v>
          </cell>
          <cell r="E155">
            <v>19</v>
          </cell>
        </row>
        <row r="156">
          <cell r="A156">
            <v>35650</v>
          </cell>
          <cell r="B156">
            <v>75.799899999999994</v>
          </cell>
          <cell r="D156">
            <v>2030</v>
          </cell>
          <cell r="E156">
            <v>22</v>
          </cell>
        </row>
        <row r="157">
          <cell r="A157">
            <v>35653</v>
          </cell>
          <cell r="B157">
            <v>75.73</v>
          </cell>
          <cell r="D157">
            <v>3715</v>
          </cell>
          <cell r="E157">
            <v>23</v>
          </cell>
        </row>
        <row r="158">
          <cell r="A158">
            <v>35654</v>
          </cell>
          <cell r="B158">
            <v>75.8</v>
          </cell>
          <cell r="D158">
            <v>1840</v>
          </cell>
          <cell r="E158">
            <v>21</v>
          </cell>
        </row>
        <row r="159">
          <cell r="A159">
            <v>35655</v>
          </cell>
          <cell r="B159">
            <v>75.799000000000007</v>
          </cell>
          <cell r="D159">
            <v>2750</v>
          </cell>
          <cell r="E159">
            <v>21</v>
          </cell>
        </row>
        <row r="160">
          <cell r="A160">
            <v>35656</v>
          </cell>
          <cell r="B160">
            <v>75.73</v>
          </cell>
          <cell r="D160">
            <v>4185</v>
          </cell>
          <cell r="E160">
            <v>24</v>
          </cell>
        </row>
        <row r="161">
          <cell r="A161">
            <v>35657</v>
          </cell>
          <cell r="B161">
            <v>75.8</v>
          </cell>
          <cell r="D161">
            <v>4410</v>
          </cell>
          <cell r="E161">
            <v>16</v>
          </cell>
        </row>
        <row r="162">
          <cell r="A162">
            <v>35660</v>
          </cell>
          <cell r="B162">
            <v>75.8</v>
          </cell>
          <cell r="D162">
            <v>3020</v>
          </cell>
          <cell r="E162">
            <v>19</v>
          </cell>
        </row>
        <row r="163">
          <cell r="A163">
            <v>35661</v>
          </cell>
          <cell r="B163">
            <v>75.8</v>
          </cell>
          <cell r="D163">
            <v>2190</v>
          </cell>
          <cell r="E163">
            <v>18</v>
          </cell>
        </row>
        <row r="164">
          <cell r="A164">
            <v>35662</v>
          </cell>
          <cell r="B164">
            <v>75.759</v>
          </cell>
          <cell r="D164">
            <v>4315</v>
          </cell>
          <cell r="E164">
            <v>25</v>
          </cell>
        </row>
        <row r="165">
          <cell r="A165">
            <v>35663</v>
          </cell>
          <cell r="B165">
            <v>75.790000000000006</v>
          </cell>
          <cell r="D165">
            <v>620</v>
          </cell>
          <cell r="E165">
            <v>19</v>
          </cell>
        </row>
        <row r="166">
          <cell r="A166">
            <v>35664</v>
          </cell>
          <cell r="B166">
            <v>75.8</v>
          </cell>
          <cell r="D166">
            <v>2870</v>
          </cell>
          <cell r="E166">
            <v>16</v>
          </cell>
        </row>
        <row r="167">
          <cell r="A167">
            <v>35667</v>
          </cell>
          <cell r="B167">
            <v>75.8</v>
          </cell>
          <cell r="D167">
            <v>3140</v>
          </cell>
          <cell r="E167">
            <v>19</v>
          </cell>
        </row>
        <row r="168">
          <cell r="A168">
            <v>35668</v>
          </cell>
          <cell r="B168">
            <v>75.799700000000001</v>
          </cell>
          <cell r="D168">
            <v>6935</v>
          </cell>
          <cell r="E168">
            <v>26</v>
          </cell>
        </row>
        <row r="169">
          <cell r="A169">
            <v>35669</v>
          </cell>
          <cell r="B169">
            <v>75.8</v>
          </cell>
          <cell r="D169">
            <v>6770</v>
          </cell>
          <cell r="E169">
            <v>22</v>
          </cell>
        </row>
        <row r="170">
          <cell r="A170">
            <v>35670</v>
          </cell>
          <cell r="B170">
            <v>75.8</v>
          </cell>
          <cell r="D170">
            <v>4490</v>
          </cell>
          <cell r="E170">
            <v>17</v>
          </cell>
        </row>
        <row r="171">
          <cell r="A171">
            <v>35671</v>
          </cell>
          <cell r="B171">
            <v>75.8</v>
          </cell>
          <cell r="D171">
            <v>15950</v>
          </cell>
          <cell r="E171">
            <v>21</v>
          </cell>
        </row>
        <row r="172">
          <cell r="A172">
            <v>35674</v>
          </cell>
          <cell r="B172">
            <v>75.8</v>
          </cell>
          <cell r="D172">
            <v>2020</v>
          </cell>
          <cell r="E172">
            <v>19</v>
          </cell>
        </row>
        <row r="173">
          <cell r="A173">
            <v>35675</v>
          </cell>
          <cell r="B173">
            <v>75.8</v>
          </cell>
          <cell r="D173">
            <v>10170</v>
          </cell>
          <cell r="E173">
            <v>19</v>
          </cell>
        </row>
        <row r="174">
          <cell r="A174">
            <v>35676</v>
          </cell>
          <cell r="B174">
            <v>75.8</v>
          </cell>
          <cell r="D174">
            <v>3580</v>
          </cell>
          <cell r="E174">
            <v>12</v>
          </cell>
        </row>
        <row r="175">
          <cell r="A175">
            <v>35677</v>
          </cell>
          <cell r="B175">
            <v>75.8</v>
          </cell>
          <cell r="D175">
            <v>3385</v>
          </cell>
          <cell r="E175">
            <v>20</v>
          </cell>
        </row>
        <row r="176">
          <cell r="A176">
            <v>35678</v>
          </cell>
          <cell r="B176">
            <v>75.8</v>
          </cell>
          <cell r="D176">
            <v>2890</v>
          </cell>
          <cell r="E176">
            <v>15</v>
          </cell>
        </row>
        <row r="177">
          <cell r="A177">
            <v>35681</v>
          </cell>
          <cell r="B177">
            <v>75.8</v>
          </cell>
          <cell r="D177">
            <v>1035</v>
          </cell>
          <cell r="E177">
            <v>17</v>
          </cell>
        </row>
        <row r="178">
          <cell r="A178">
            <v>35682</v>
          </cell>
          <cell r="B178">
            <v>75.73</v>
          </cell>
          <cell r="D178">
            <v>1575</v>
          </cell>
          <cell r="E178">
            <v>20</v>
          </cell>
        </row>
        <row r="179">
          <cell r="A179">
            <v>35683</v>
          </cell>
          <cell r="B179">
            <v>75.750200000000007</v>
          </cell>
          <cell r="D179">
            <v>110</v>
          </cell>
          <cell r="E179">
            <v>18</v>
          </cell>
        </row>
        <row r="180">
          <cell r="A180">
            <v>35684</v>
          </cell>
          <cell r="B180">
            <v>75.8</v>
          </cell>
          <cell r="D180">
            <v>3365</v>
          </cell>
          <cell r="E180">
            <v>17</v>
          </cell>
        </row>
        <row r="181">
          <cell r="A181">
            <v>35685</v>
          </cell>
          <cell r="B181">
            <v>75.8</v>
          </cell>
          <cell r="D181">
            <v>4245</v>
          </cell>
          <cell r="E181">
            <v>19</v>
          </cell>
        </row>
        <row r="182">
          <cell r="A182">
            <v>35688</v>
          </cell>
          <cell r="B182">
            <v>75.8</v>
          </cell>
          <cell r="D182">
            <v>4555</v>
          </cell>
          <cell r="E182">
            <v>17</v>
          </cell>
        </row>
        <row r="183">
          <cell r="A183">
            <v>35689</v>
          </cell>
          <cell r="B183">
            <v>75.8</v>
          </cell>
          <cell r="D183">
            <v>3165</v>
          </cell>
          <cell r="E183">
            <v>12</v>
          </cell>
        </row>
        <row r="184">
          <cell r="A184">
            <v>35690</v>
          </cell>
          <cell r="B184">
            <v>75.750200000000007</v>
          </cell>
          <cell r="D184">
            <v>115</v>
          </cell>
          <cell r="E184">
            <v>15</v>
          </cell>
        </row>
        <row r="185">
          <cell r="A185">
            <v>35691</v>
          </cell>
          <cell r="B185">
            <v>75.7</v>
          </cell>
          <cell r="D185">
            <v>15</v>
          </cell>
          <cell r="E185">
            <v>18</v>
          </cell>
        </row>
        <row r="186">
          <cell r="A186">
            <v>35692</v>
          </cell>
          <cell r="B186">
            <v>75.73</v>
          </cell>
          <cell r="D186">
            <v>835</v>
          </cell>
          <cell r="E186">
            <v>16</v>
          </cell>
        </row>
        <row r="187">
          <cell r="A187">
            <v>35695</v>
          </cell>
          <cell r="B187">
            <v>75.8</v>
          </cell>
          <cell r="D187">
            <v>1815</v>
          </cell>
          <cell r="E187">
            <v>16</v>
          </cell>
        </row>
        <row r="188">
          <cell r="A188">
            <v>35696</v>
          </cell>
          <cell r="B188">
            <v>75.8</v>
          </cell>
          <cell r="D188">
            <v>1585</v>
          </cell>
          <cell r="E188">
            <v>13</v>
          </cell>
        </row>
        <row r="189">
          <cell r="A189">
            <v>35697</v>
          </cell>
          <cell r="B189">
            <v>75.8</v>
          </cell>
          <cell r="D189">
            <v>405</v>
          </cell>
          <cell r="E189">
            <v>11</v>
          </cell>
        </row>
        <row r="190">
          <cell r="A190">
            <v>35698</v>
          </cell>
          <cell r="B190">
            <v>75.8</v>
          </cell>
          <cell r="D190">
            <v>2560</v>
          </cell>
          <cell r="E190">
            <v>14</v>
          </cell>
        </row>
        <row r="191">
          <cell r="A191">
            <v>35699</v>
          </cell>
          <cell r="B191">
            <v>75.799000000000007</v>
          </cell>
          <cell r="D191">
            <v>305</v>
          </cell>
          <cell r="E191">
            <v>16</v>
          </cell>
        </row>
        <row r="192">
          <cell r="A192">
            <v>35702</v>
          </cell>
          <cell r="B192">
            <v>75.5</v>
          </cell>
          <cell r="D192">
            <v>3885</v>
          </cell>
          <cell r="E192">
            <v>17</v>
          </cell>
        </row>
        <row r="193">
          <cell r="A193">
            <v>35703</v>
          </cell>
          <cell r="B193">
            <v>75.739999999999995</v>
          </cell>
          <cell r="D193">
            <v>3140</v>
          </cell>
          <cell r="E193">
            <v>19</v>
          </cell>
        </row>
        <row r="194">
          <cell r="A194">
            <v>35704</v>
          </cell>
          <cell r="B194">
            <v>75.8</v>
          </cell>
          <cell r="D194">
            <v>1010</v>
          </cell>
          <cell r="E194">
            <v>15</v>
          </cell>
        </row>
        <row r="195">
          <cell r="A195">
            <v>35705</v>
          </cell>
          <cell r="B195">
            <v>75.66</v>
          </cell>
          <cell r="D195">
            <v>1945</v>
          </cell>
          <cell r="E195">
            <v>16</v>
          </cell>
        </row>
        <row r="196">
          <cell r="A196">
            <v>35706</v>
          </cell>
          <cell r="B196">
            <v>75.8</v>
          </cell>
          <cell r="D196">
            <v>980</v>
          </cell>
          <cell r="E196">
            <v>19</v>
          </cell>
        </row>
        <row r="197">
          <cell r="A197">
            <v>35709</v>
          </cell>
          <cell r="B197">
            <v>75.8</v>
          </cell>
          <cell r="D197">
            <v>1120</v>
          </cell>
          <cell r="E197">
            <v>15</v>
          </cell>
        </row>
        <row r="198">
          <cell r="A198">
            <v>35710</v>
          </cell>
          <cell r="B198">
            <v>75.8</v>
          </cell>
          <cell r="D198">
            <v>2895</v>
          </cell>
          <cell r="E198">
            <v>16</v>
          </cell>
        </row>
        <row r="199">
          <cell r="A199">
            <v>35711</v>
          </cell>
          <cell r="B199">
            <v>75.8</v>
          </cell>
          <cell r="D199">
            <v>340</v>
          </cell>
          <cell r="E199">
            <v>14</v>
          </cell>
        </row>
        <row r="200">
          <cell r="A200">
            <v>35712</v>
          </cell>
          <cell r="B200">
            <v>75.799899999999994</v>
          </cell>
          <cell r="D200">
            <v>420</v>
          </cell>
          <cell r="E200">
            <v>18</v>
          </cell>
        </row>
        <row r="201">
          <cell r="A201">
            <v>35713</v>
          </cell>
          <cell r="B201">
            <v>75.745000000000005</v>
          </cell>
          <cell r="D201">
            <v>360</v>
          </cell>
          <cell r="E201">
            <v>17</v>
          </cell>
        </row>
        <row r="202">
          <cell r="A202">
            <v>35716</v>
          </cell>
          <cell r="B202">
            <v>75.7</v>
          </cell>
          <cell r="D202">
            <v>905</v>
          </cell>
          <cell r="E202">
            <v>17</v>
          </cell>
        </row>
        <row r="203">
          <cell r="A203">
            <v>35717</v>
          </cell>
          <cell r="B203">
            <v>75.750100000000003</v>
          </cell>
          <cell r="D203">
            <v>855</v>
          </cell>
          <cell r="E203">
            <v>14</v>
          </cell>
        </row>
        <row r="204">
          <cell r="A204">
            <v>35718</v>
          </cell>
          <cell r="B204">
            <v>75.795000000000002</v>
          </cell>
          <cell r="D204">
            <v>305</v>
          </cell>
          <cell r="E204">
            <v>16</v>
          </cell>
        </row>
        <row r="205">
          <cell r="A205">
            <v>35719</v>
          </cell>
          <cell r="B205">
            <v>75.689899999999994</v>
          </cell>
          <cell r="D205">
            <v>1545</v>
          </cell>
          <cell r="E205">
            <v>21</v>
          </cell>
        </row>
        <row r="206">
          <cell r="A206">
            <v>35720</v>
          </cell>
          <cell r="B206">
            <v>75.489999999999995</v>
          </cell>
          <cell r="D206">
            <v>1980</v>
          </cell>
          <cell r="E206">
            <v>23</v>
          </cell>
        </row>
        <row r="207">
          <cell r="A207">
            <v>35723</v>
          </cell>
          <cell r="B207">
            <v>75.599999999999994</v>
          </cell>
          <cell r="D207">
            <v>2050</v>
          </cell>
          <cell r="E207">
            <v>22</v>
          </cell>
        </row>
        <row r="208">
          <cell r="A208">
            <v>35724</v>
          </cell>
          <cell r="B208">
            <v>75.450100000000006</v>
          </cell>
          <cell r="D208">
            <v>1015</v>
          </cell>
          <cell r="E208">
            <v>21</v>
          </cell>
        </row>
        <row r="209">
          <cell r="A209">
            <v>35725</v>
          </cell>
          <cell r="B209">
            <v>75.5</v>
          </cell>
          <cell r="D209">
            <v>350</v>
          </cell>
          <cell r="E209">
            <v>21</v>
          </cell>
        </row>
        <row r="210">
          <cell r="A210">
            <v>35726</v>
          </cell>
          <cell r="B210">
            <v>75.444999999999993</v>
          </cell>
          <cell r="D210">
            <v>11835</v>
          </cell>
          <cell r="E210">
            <v>21</v>
          </cell>
        </row>
        <row r="211">
          <cell r="A211">
            <v>35727</v>
          </cell>
          <cell r="B211">
            <v>75.55</v>
          </cell>
          <cell r="D211">
            <v>695</v>
          </cell>
          <cell r="E211">
            <v>21</v>
          </cell>
        </row>
        <row r="212">
          <cell r="A212">
            <v>35730</v>
          </cell>
          <cell r="B212">
            <v>75.72</v>
          </cell>
          <cell r="D212">
            <v>1725</v>
          </cell>
          <cell r="E212">
            <v>21</v>
          </cell>
        </row>
        <row r="213">
          <cell r="A213">
            <v>35731</v>
          </cell>
          <cell r="B213">
            <v>75.599999999999994</v>
          </cell>
          <cell r="D213">
            <v>1155</v>
          </cell>
          <cell r="E213">
            <v>22</v>
          </cell>
        </row>
        <row r="214">
          <cell r="A214">
            <v>35732</v>
          </cell>
          <cell r="B214">
            <v>75.790000000000006</v>
          </cell>
          <cell r="D214">
            <v>1950</v>
          </cell>
          <cell r="E214">
            <v>21</v>
          </cell>
        </row>
        <row r="215">
          <cell r="A215">
            <v>35733</v>
          </cell>
          <cell r="B215">
            <v>75.784000000000006</v>
          </cell>
          <cell r="D215">
            <v>3015</v>
          </cell>
          <cell r="E215">
            <v>20</v>
          </cell>
        </row>
        <row r="216">
          <cell r="A216">
            <v>35734</v>
          </cell>
          <cell r="B216">
            <v>75.8</v>
          </cell>
          <cell r="D216">
            <v>15695</v>
          </cell>
          <cell r="E216">
            <v>19</v>
          </cell>
        </row>
        <row r="217">
          <cell r="A217">
            <v>35737</v>
          </cell>
          <cell r="B217">
            <v>75.8</v>
          </cell>
          <cell r="D217">
            <v>1320</v>
          </cell>
          <cell r="E217">
            <v>21</v>
          </cell>
        </row>
        <row r="218">
          <cell r="A218">
            <v>35738</v>
          </cell>
          <cell r="B218">
            <v>75.8</v>
          </cell>
          <cell r="D218">
            <v>8900</v>
          </cell>
          <cell r="E218">
            <v>18</v>
          </cell>
        </row>
        <row r="219">
          <cell r="A219">
            <v>35739</v>
          </cell>
          <cell r="B219">
            <v>75.8</v>
          </cell>
          <cell r="D219">
            <v>4465</v>
          </cell>
          <cell r="E219">
            <v>15</v>
          </cell>
        </row>
        <row r="220">
          <cell r="A220">
            <v>35740</v>
          </cell>
          <cell r="B220">
            <v>75.8</v>
          </cell>
          <cell r="D220">
            <v>1975</v>
          </cell>
          <cell r="E220">
            <v>16</v>
          </cell>
        </row>
        <row r="221">
          <cell r="A221">
            <v>35741</v>
          </cell>
          <cell r="B221">
            <v>75.8</v>
          </cell>
          <cell r="D221">
            <v>6350</v>
          </cell>
          <cell r="E221">
            <v>17</v>
          </cell>
        </row>
        <row r="222">
          <cell r="A222">
            <v>35744</v>
          </cell>
          <cell r="B222">
            <v>75.8</v>
          </cell>
          <cell r="D222">
            <v>3635</v>
          </cell>
          <cell r="E222">
            <v>18</v>
          </cell>
        </row>
        <row r="223">
          <cell r="A223">
            <v>35745</v>
          </cell>
          <cell r="B223">
            <v>75.8</v>
          </cell>
          <cell r="D223">
            <v>5750</v>
          </cell>
          <cell r="E223">
            <v>20</v>
          </cell>
        </row>
        <row r="224">
          <cell r="A224">
            <v>35746</v>
          </cell>
          <cell r="B224">
            <v>75.8</v>
          </cell>
          <cell r="D224">
            <v>6830</v>
          </cell>
          <cell r="E224">
            <v>17</v>
          </cell>
        </row>
        <row r="225">
          <cell r="A225">
            <v>35747</v>
          </cell>
          <cell r="B225">
            <v>75.724999999999994</v>
          </cell>
          <cell r="D225">
            <v>8360</v>
          </cell>
          <cell r="E225">
            <v>19</v>
          </cell>
        </row>
        <row r="226">
          <cell r="A226">
            <v>35748</v>
          </cell>
          <cell r="B226">
            <v>75.8</v>
          </cell>
          <cell r="D226">
            <v>2370</v>
          </cell>
          <cell r="E226">
            <v>16</v>
          </cell>
        </row>
        <row r="227">
          <cell r="A227">
            <v>35751</v>
          </cell>
          <cell r="B227">
            <v>75.8</v>
          </cell>
          <cell r="D227">
            <v>790</v>
          </cell>
          <cell r="E227">
            <v>15</v>
          </cell>
        </row>
        <row r="228">
          <cell r="A228">
            <v>35752</v>
          </cell>
          <cell r="B228">
            <v>75.8</v>
          </cell>
          <cell r="D228">
            <v>955</v>
          </cell>
          <cell r="E228">
            <v>16</v>
          </cell>
        </row>
        <row r="229">
          <cell r="A229">
            <v>35753</v>
          </cell>
          <cell r="B229">
            <v>75.739999999999995</v>
          </cell>
          <cell r="D229">
            <v>985</v>
          </cell>
          <cell r="E229">
            <v>16</v>
          </cell>
        </row>
        <row r="230">
          <cell r="A230">
            <v>35754</v>
          </cell>
          <cell r="B230">
            <v>75.599999999999994</v>
          </cell>
          <cell r="D230">
            <v>2315</v>
          </cell>
          <cell r="E230">
            <v>17</v>
          </cell>
        </row>
        <row r="231">
          <cell r="A231">
            <v>35755</v>
          </cell>
          <cell r="B231">
            <v>75.75</v>
          </cell>
          <cell r="D231">
            <v>1705</v>
          </cell>
          <cell r="E231">
            <v>17</v>
          </cell>
        </row>
        <row r="232">
          <cell r="A232">
            <v>35758</v>
          </cell>
          <cell r="B232">
            <v>75.73</v>
          </cell>
          <cell r="D232">
            <v>790</v>
          </cell>
          <cell r="E232">
            <v>18</v>
          </cell>
        </row>
        <row r="233">
          <cell r="A233">
            <v>35759</v>
          </cell>
          <cell r="B233">
            <v>75.639899999999997</v>
          </cell>
          <cell r="D233">
            <v>4780</v>
          </cell>
          <cell r="E233">
            <v>21</v>
          </cell>
        </row>
        <row r="234">
          <cell r="A234">
            <v>35760</v>
          </cell>
          <cell r="B234">
            <v>75.649799999999999</v>
          </cell>
          <cell r="D234">
            <v>770</v>
          </cell>
          <cell r="E234">
            <v>17</v>
          </cell>
        </row>
        <row r="235">
          <cell r="A235">
            <v>35761</v>
          </cell>
          <cell r="B235">
            <v>75.760000000000005</v>
          </cell>
          <cell r="D235">
            <v>1210</v>
          </cell>
          <cell r="E235">
            <v>16</v>
          </cell>
        </row>
        <row r="236">
          <cell r="A236">
            <v>35762</v>
          </cell>
          <cell r="B236">
            <v>75.8</v>
          </cell>
          <cell r="D236">
            <v>4665</v>
          </cell>
          <cell r="E236">
            <v>20</v>
          </cell>
        </row>
        <row r="237">
          <cell r="A237">
            <v>35765</v>
          </cell>
          <cell r="B237">
            <v>75.8</v>
          </cell>
          <cell r="D237">
            <v>6050</v>
          </cell>
          <cell r="E237">
            <v>17</v>
          </cell>
        </row>
        <row r="238">
          <cell r="A238">
            <v>35766</v>
          </cell>
          <cell r="B238">
            <v>75.8</v>
          </cell>
          <cell r="D238">
            <v>4970</v>
          </cell>
          <cell r="E238">
            <v>23</v>
          </cell>
        </row>
        <row r="239">
          <cell r="A239">
            <v>35767</v>
          </cell>
          <cell r="B239">
            <v>75.8</v>
          </cell>
          <cell r="D239">
            <v>4635</v>
          </cell>
          <cell r="E239">
            <v>21</v>
          </cell>
        </row>
        <row r="240">
          <cell r="A240">
            <v>35768</v>
          </cell>
          <cell r="B240">
            <v>75.8</v>
          </cell>
          <cell r="D240">
            <v>23020</v>
          </cell>
          <cell r="E240">
            <v>22</v>
          </cell>
        </row>
        <row r="241">
          <cell r="A241">
            <v>35769</v>
          </cell>
          <cell r="B241">
            <v>75.8</v>
          </cell>
          <cell r="D241">
            <v>9955</v>
          </cell>
          <cell r="E241">
            <v>20</v>
          </cell>
        </row>
        <row r="242">
          <cell r="A242">
            <v>35772</v>
          </cell>
          <cell r="B242">
            <v>75.8</v>
          </cell>
          <cell r="D242">
            <v>5755</v>
          </cell>
          <cell r="E242">
            <v>21</v>
          </cell>
        </row>
        <row r="243">
          <cell r="A243">
            <v>35773</v>
          </cell>
          <cell r="B243">
            <v>75.8</v>
          </cell>
          <cell r="D243">
            <v>14315</v>
          </cell>
          <cell r="E243">
            <v>22</v>
          </cell>
        </row>
        <row r="244">
          <cell r="A244">
            <v>35774</v>
          </cell>
          <cell r="B244">
            <v>75.8</v>
          </cell>
          <cell r="D244">
            <v>6300</v>
          </cell>
          <cell r="E244">
            <v>14</v>
          </cell>
        </row>
        <row r="245">
          <cell r="A245">
            <v>35775</v>
          </cell>
          <cell r="B245">
            <v>75.8</v>
          </cell>
          <cell r="D245">
            <v>6640</v>
          </cell>
          <cell r="E245">
            <v>15</v>
          </cell>
        </row>
        <row r="246">
          <cell r="A246">
            <v>35776</v>
          </cell>
          <cell r="B246">
            <v>75.8</v>
          </cell>
          <cell r="D246">
            <v>780</v>
          </cell>
          <cell r="E246">
            <v>13</v>
          </cell>
        </row>
        <row r="247">
          <cell r="A247">
            <v>35777</v>
          </cell>
          <cell r="B247">
            <v>75.8</v>
          </cell>
          <cell r="D247">
            <v>2375</v>
          </cell>
          <cell r="E247">
            <v>16</v>
          </cell>
        </row>
        <row r="248">
          <cell r="A248">
            <v>35781</v>
          </cell>
          <cell r="B248">
            <v>75.8</v>
          </cell>
          <cell r="D248">
            <v>8915</v>
          </cell>
          <cell r="E248">
            <v>14</v>
          </cell>
        </row>
        <row r="249">
          <cell r="A249">
            <v>35782</v>
          </cell>
          <cell r="B249">
            <v>75.8</v>
          </cell>
          <cell r="D249">
            <v>3730</v>
          </cell>
          <cell r="E249">
            <v>12</v>
          </cell>
        </row>
        <row r="250">
          <cell r="A250">
            <v>35783</v>
          </cell>
          <cell r="B250">
            <v>75.8</v>
          </cell>
          <cell r="D250">
            <v>3750</v>
          </cell>
          <cell r="E250">
            <v>14</v>
          </cell>
        </row>
        <row r="251">
          <cell r="A251">
            <v>35786</v>
          </cell>
          <cell r="B251">
            <v>75.819999999999993</v>
          </cell>
          <cell r="D251">
            <v>3000</v>
          </cell>
          <cell r="E251">
            <v>20</v>
          </cell>
        </row>
        <row r="252">
          <cell r="A252">
            <v>35787</v>
          </cell>
          <cell r="B252">
            <v>75.86</v>
          </cell>
          <cell r="D252">
            <v>20290</v>
          </cell>
          <cell r="E252">
            <v>17</v>
          </cell>
        </row>
        <row r="253">
          <cell r="A253">
            <v>35788</v>
          </cell>
          <cell r="B253">
            <v>75.829899999999995</v>
          </cell>
          <cell r="D253">
            <v>3120</v>
          </cell>
          <cell r="E253">
            <v>14</v>
          </cell>
        </row>
        <row r="254">
          <cell r="A254">
            <v>35789</v>
          </cell>
          <cell r="B254">
            <v>75.8</v>
          </cell>
          <cell r="D254">
            <v>1020</v>
          </cell>
          <cell r="E254">
            <v>16</v>
          </cell>
        </row>
        <row r="255">
          <cell r="A255">
            <v>35790</v>
          </cell>
          <cell r="B255">
            <v>75.834999999999994</v>
          </cell>
          <cell r="D255">
            <v>1910</v>
          </cell>
          <cell r="E255">
            <v>14</v>
          </cell>
        </row>
        <row r="256">
          <cell r="A256">
            <v>35793</v>
          </cell>
          <cell r="B256">
            <v>75.878</v>
          </cell>
          <cell r="D256">
            <v>9425</v>
          </cell>
          <cell r="E256">
            <v>16</v>
          </cell>
        </row>
        <row r="257">
          <cell r="A257">
            <v>35794</v>
          </cell>
          <cell r="B257">
            <v>76</v>
          </cell>
          <cell r="D257">
            <v>16360</v>
          </cell>
          <cell r="E257">
            <v>16</v>
          </cell>
        </row>
        <row r="258">
          <cell r="A258">
            <v>35795</v>
          </cell>
          <cell r="B258">
            <v>75.819999999999993</v>
          </cell>
          <cell r="D258">
            <v>9800</v>
          </cell>
          <cell r="E258">
            <v>21</v>
          </cell>
        </row>
        <row r="259">
          <cell r="A259">
            <v>35800</v>
          </cell>
          <cell r="B259">
            <v>76</v>
          </cell>
          <cell r="D259">
            <v>19050</v>
          </cell>
          <cell r="E259">
            <v>18</v>
          </cell>
        </row>
        <row r="260">
          <cell r="A260">
            <v>35801</v>
          </cell>
          <cell r="B260">
            <v>76.150199999999998</v>
          </cell>
          <cell r="D260">
            <v>21430</v>
          </cell>
          <cell r="E260">
            <v>21</v>
          </cell>
        </row>
        <row r="261">
          <cell r="A261">
            <v>35802</v>
          </cell>
          <cell r="B261">
            <v>76.150000000000006</v>
          </cell>
          <cell r="D261">
            <v>16380</v>
          </cell>
          <cell r="E261">
            <v>18</v>
          </cell>
        </row>
        <row r="262">
          <cell r="A262">
            <v>35803</v>
          </cell>
          <cell r="B262">
            <v>76.150000000000006</v>
          </cell>
          <cell r="D262">
            <v>14530</v>
          </cell>
          <cell r="E262">
            <v>19</v>
          </cell>
        </row>
        <row r="263">
          <cell r="A263">
            <v>35804</v>
          </cell>
          <cell r="B263">
            <v>76.17</v>
          </cell>
          <cell r="D263">
            <v>19985</v>
          </cell>
          <cell r="E263">
            <v>21</v>
          </cell>
        </row>
        <row r="264">
          <cell r="A264">
            <v>35807</v>
          </cell>
          <cell r="B264">
            <v>76.400000000000006</v>
          </cell>
          <cell r="D264">
            <v>13625</v>
          </cell>
          <cell r="E264">
            <v>18</v>
          </cell>
        </row>
        <row r="265">
          <cell r="A265">
            <v>35808</v>
          </cell>
          <cell r="B265">
            <v>76.38</v>
          </cell>
          <cell r="D265">
            <v>12510</v>
          </cell>
          <cell r="E265">
            <v>21</v>
          </cell>
        </row>
        <row r="266">
          <cell r="A266">
            <v>35809</v>
          </cell>
          <cell r="B266">
            <v>76.400000000000006</v>
          </cell>
          <cell r="D266">
            <v>8600</v>
          </cell>
          <cell r="E266">
            <v>20</v>
          </cell>
        </row>
        <row r="267">
          <cell r="A267">
            <v>35810</v>
          </cell>
          <cell r="B267">
            <v>76.400000000000006</v>
          </cell>
          <cell r="D267">
            <v>5490</v>
          </cell>
          <cell r="E267">
            <v>19</v>
          </cell>
        </row>
        <row r="268">
          <cell r="A268">
            <v>35811</v>
          </cell>
          <cell r="B268">
            <v>76.400000000000006</v>
          </cell>
          <cell r="D268">
            <v>9880</v>
          </cell>
          <cell r="E268">
            <v>17</v>
          </cell>
        </row>
        <row r="269">
          <cell r="A269">
            <v>35814</v>
          </cell>
          <cell r="B269">
            <v>76.400000000000006</v>
          </cell>
          <cell r="D269">
            <v>10070</v>
          </cell>
          <cell r="E269">
            <v>21</v>
          </cell>
        </row>
        <row r="270">
          <cell r="A270">
            <v>35815</v>
          </cell>
          <cell r="B270">
            <v>76.400000000000006</v>
          </cell>
          <cell r="D270">
            <v>10885</v>
          </cell>
          <cell r="E270">
            <v>22</v>
          </cell>
        </row>
        <row r="271">
          <cell r="A271">
            <v>35816</v>
          </cell>
          <cell r="B271">
            <v>76.3</v>
          </cell>
          <cell r="D271">
            <v>2650</v>
          </cell>
          <cell r="E271">
            <v>16</v>
          </cell>
        </row>
        <row r="272">
          <cell r="A272">
            <v>35817</v>
          </cell>
          <cell r="B272">
            <v>76.400000000000006</v>
          </cell>
          <cell r="D272">
            <v>11000</v>
          </cell>
          <cell r="E272">
            <v>19</v>
          </cell>
        </row>
        <row r="273">
          <cell r="A273">
            <v>35818</v>
          </cell>
          <cell r="B273">
            <v>76.400000000000006</v>
          </cell>
          <cell r="D273">
            <v>11270</v>
          </cell>
          <cell r="E273">
            <v>19</v>
          </cell>
        </row>
        <row r="274">
          <cell r="A274">
            <v>35821</v>
          </cell>
          <cell r="B274">
            <v>76.400000000000006</v>
          </cell>
          <cell r="D274">
            <v>7530</v>
          </cell>
          <cell r="E274">
            <v>19</v>
          </cell>
        </row>
        <row r="275">
          <cell r="A275">
            <v>35822</v>
          </cell>
          <cell r="B275">
            <v>76.400000000000006</v>
          </cell>
          <cell r="D275">
            <v>8325</v>
          </cell>
          <cell r="E275">
            <v>19</v>
          </cell>
        </row>
        <row r="276">
          <cell r="A276">
            <v>35823</v>
          </cell>
          <cell r="B276">
            <v>76.400000000000006</v>
          </cell>
          <cell r="D276">
            <v>720</v>
          </cell>
          <cell r="E276">
            <v>15</v>
          </cell>
        </row>
        <row r="277">
          <cell r="A277">
            <v>35824</v>
          </cell>
          <cell r="B277">
            <v>76.400000000000006</v>
          </cell>
          <cell r="D277">
            <v>4495</v>
          </cell>
          <cell r="E277">
            <v>17</v>
          </cell>
        </row>
        <row r="278">
          <cell r="A278">
            <v>35825</v>
          </cell>
          <cell r="B278">
            <v>76.400300000000001</v>
          </cell>
          <cell r="D278">
            <v>8300</v>
          </cell>
          <cell r="E278">
            <v>20</v>
          </cell>
        </row>
        <row r="279">
          <cell r="A279">
            <v>35828</v>
          </cell>
          <cell r="B279">
            <v>76.400000000000006</v>
          </cell>
          <cell r="D279">
            <v>8765</v>
          </cell>
          <cell r="E279">
            <v>18</v>
          </cell>
        </row>
        <row r="280">
          <cell r="A280">
            <v>35829</v>
          </cell>
          <cell r="B280">
            <v>76.400000000000006</v>
          </cell>
          <cell r="D280">
            <v>3580</v>
          </cell>
          <cell r="E280">
            <v>18</v>
          </cell>
        </row>
        <row r="281">
          <cell r="A281">
            <v>35830</v>
          </cell>
          <cell r="B281">
            <v>76.400000000000006</v>
          </cell>
          <cell r="D281">
            <v>1895</v>
          </cell>
          <cell r="E281">
            <v>15</v>
          </cell>
        </row>
        <row r="282">
          <cell r="A282">
            <v>35831</v>
          </cell>
          <cell r="B282">
            <v>76.400000000000006</v>
          </cell>
          <cell r="D282">
            <v>6900</v>
          </cell>
          <cell r="E282">
            <v>17</v>
          </cell>
        </row>
        <row r="283">
          <cell r="A283">
            <v>35832</v>
          </cell>
          <cell r="B283">
            <v>76.400000000000006</v>
          </cell>
          <cell r="D283">
            <v>765</v>
          </cell>
          <cell r="E283">
            <v>14</v>
          </cell>
        </row>
        <row r="284">
          <cell r="A284">
            <v>35835</v>
          </cell>
          <cell r="B284">
            <v>76.38</v>
          </cell>
          <cell r="D284">
            <v>2270</v>
          </cell>
          <cell r="E284">
            <v>17</v>
          </cell>
        </row>
        <row r="285">
          <cell r="A285">
            <v>35836</v>
          </cell>
          <cell r="B285">
            <v>76.380899999999997</v>
          </cell>
          <cell r="D285">
            <v>2460</v>
          </cell>
          <cell r="E285">
            <v>17</v>
          </cell>
        </row>
        <row r="286">
          <cell r="A286">
            <v>35837</v>
          </cell>
          <cell r="B286">
            <v>76.400000000000006</v>
          </cell>
          <cell r="D286">
            <v>2395</v>
          </cell>
          <cell r="E286">
            <v>13</v>
          </cell>
        </row>
        <row r="287">
          <cell r="A287">
            <v>35838</v>
          </cell>
          <cell r="B287">
            <v>76.400000000000006</v>
          </cell>
          <cell r="D287">
            <v>4770</v>
          </cell>
          <cell r="E287">
            <v>16</v>
          </cell>
        </row>
        <row r="288">
          <cell r="A288">
            <v>35839</v>
          </cell>
          <cell r="B288">
            <v>76.400000000000006</v>
          </cell>
          <cell r="D288">
            <v>4545</v>
          </cell>
          <cell r="E288">
            <v>13</v>
          </cell>
        </row>
        <row r="289">
          <cell r="A289">
            <v>35842</v>
          </cell>
          <cell r="B289">
            <v>76.38</v>
          </cell>
          <cell r="D289">
            <v>2385</v>
          </cell>
          <cell r="E289">
            <v>14</v>
          </cell>
        </row>
        <row r="290">
          <cell r="A290">
            <v>35843</v>
          </cell>
          <cell r="B290">
            <v>76.400000000000006</v>
          </cell>
          <cell r="D290">
            <v>5480</v>
          </cell>
          <cell r="E290">
            <v>14</v>
          </cell>
        </row>
        <row r="291">
          <cell r="A291">
            <v>35844</v>
          </cell>
          <cell r="B291">
            <v>76.400000000000006</v>
          </cell>
          <cell r="D291">
            <v>4000</v>
          </cell>
          <cell r="E291">
            <v>12</v>
          </cell>
        </row>
        <row r="292">
          <cell r="A292">
            <v>35845</v>
          </cell>
          <cell r="B292">
            <v>76.400000000000006</v>
          </cell>
          <cell r="D292">
            <v>1360</v>
          </cell>
          <cell r="E292">
            <v>17</v>
          </cell>
        </row>
        <row r="293">
          <cell r="A293">
            <v>35846</v>
          </cell>
          <cell r="B293">
            <v>76.347999999999999</v>
          </cell>
          <cell r="D293">
            <v>2055</v>
          </cell>
          <cell r="E293">
            <v>15</v>
          </cell>
        </row>
        <row r="294">
          <cell r="A294">
            <v>35849</v>
          </cell>
          <cell r="B294">
            <v>76.400000000000006</v>
          </cell>
          <cell r="D294">
            <v>8355</v>
          </cell>
          <cell r="E294">
            <v>15</v>
          </cell>
        </row>
        <row r="295">
          <cell r="A295">
            <v>35850</v>
          </cell>
          <cell r="B295">
            <v>76.400000000000006</v>
          </cell>
          <cell r="D295">
            <v>2955</v>
          </cell>
          <cell r="E295">
            <v>15</v>
          </cell>
        </row>
        <row r="296">
          <cell r="A296">
            <v>35851</v>
          </cell>
          <cell r="B296">
            <v>76.400000000000006</v>
          </cell>
          <cell r="D296">
            <v>5120</v>
          </cell>
          <cell r="E296">
            <v>15</v>
          </cell>
        </row>
        <row r="297">
          <cell r="A297">
            <v>35852</v>
          </cell>
          <cell r="B297">
            <v>76.400000000000006</v>
          </cell>
          <cell r="D297">
            <v>845</v>
          </cell>
          <cell r="E297">
            <v>11</v>
          </cell>
        </row>
        <row r="298">
          <cell r="A298">
            <v>35853</v>
          </cell>
          <cell r="B298">
            <v>76.37</v>
          </cell>
          <cell r="D298">
            <v>825</v>
          </cell>
          <cell r="E298">
            <v>15</v>
          </cell>
        </row>
        <row r="299">
          <cell r="A299">
            <v>35856</v>
          </cell>
          <cell r="B299">
            <v>76.400000000000006</v>
          </cell>
          <cell r="D299">
            <v>735</v>
          </cell>
          <cell r="E299">
            <v>14</v>
          </cell>
        </row>
        <row r="300">
          <cell r="A300">
            <v>35857</v>
          </cell>
          <cell r="B300">
            <v>76.37</v>
          </cell>
          <cell r="D300">
            <v>2635</v>
          </cell>
          <cell r="E300">
            <v>19</v>
          </cell>
        </row>
        <row r="301">
          <cell r="A301">
            <v>35858</v>
          </cell>
          <cell r="B301">
            <v>76.400000000000006</v>
          </cell>
          <cell r="D301">
            <v>1550</v>
          </cell>
          <cell r="E301">
            <v>16</v>
          </cell>
        </row>
        <row r="302">
          <cell r="A302">
            <v>35859</v>
          </cell>
          <cell r="B302">
            <v>76.405000000000001</v>
          </cell>
          <cell r="D302">
            <v>325</v>
          </cell>
          <cell r="E302">
            <v>15</v>
          </cell>
        </row>
        <row r="303">
          <cell r="A303">
            <v>35860</v>
          </cell>
          <cell r="B303">
            <v>76.411100000000005</v>
          </cell>
          <cell r="D303">
            <v>7855</v>
          </cell>
          <cell r="E303">
            <v>18</v>
          </cell>
        </row>
        <row r="304">
          <cell r="A304">
            <v>35863</v>
          </cell>
          <cell r="B304">
            <v>76.430000000000007</v>
          </cell>
          <cell r="D304">
            <v>7865</v>
          </cell>
          <cell r="E304">
            <v>15</v>
          </cell>
        </row>
        <row r="305">
          <cell r="A305">
            <v>35864</v>
          </cell>
          <cell r="B305">
            <v>76.430000000000007</v>
          </cell>
          <cell r="D305">
            <v>8435</v>
          </cell>
          <cell r="E305">
            <v>20</v>
          </cell>
        </row>
        <row r="306">
          <cell r="A306">
            <v>35865</v>
          </cell>
          <cell r="B306">
            <v>76.454899999999995</v>
          </cell>
          <cell r="D306">
            <v>3185</v>
          </cell>
          <cell r="E306">
            <v>16</v>
          </cell>
        </row>
        <row r="307">
          <cell r="A307">
            <v>35866</v>
          </cell>
          <cell r="B307">
            <v>76.56</v>
          </cell>
          <cell r="D307">
            <v>2040</v>
          </cell>
          <cell r="E307">
            <v>15</v>
          </cell>
        </row>
        <row r="308">
          <cell r="A308">
            <v>35867</v>
          </cell>
          <cell r="B308">
            <v>76.45</v>
          </cell>
          <cell r="D308">
            <v>22785</v>
          </cell>
          <cell r="E308">
            <v>20</v>
          </cell>
        </row>
        <row r="309">
          <cell r="A309">
            <v>35870</v>
          </cell>
          <cell r="B309">
            <v>76.5</v>
          </cell>
          <cell r="D309">
            <v>2620</v>
          </cell>
          <cell r="E309">
            <v>12</v>
          </cell>
        </row>
        <row r="310">
          <cell r="A310">
            <v>35871</v>
          </cell>
          <cell r="B310">
            <v>76.599900000000005</v>
          </cell>
          <cell r="D310">
            <v>3505</v>
          </cell>
          <cell r="E310">
            <v>14</v>
          </cell>
        </row>
        <row r="311">
          <cell r="A311">
            <v>35872</v>
          </cell>
          <cell r="B311">
            <v>76.59</v>
          </cell>
          <cell r="D311">
            <v>1690</v>
          </cell>
          <cell r="E311">
            <v>18</v>
          </cell>
        </row>
        <row r="312">
          <cell r="A312">
            <v>35873</v>
          </cell>
          <cell r="B312">
            <v>76.599999999999994</v>
          </cell>
          <cell r="D312">
            <v>720</v>
          </cell>
          <cell r="E312">
            <v>12</v>
          </cell>
        </row>
        <row r="313">
          <cell r="A313">
            <v>35874</v>
          </cell>
          <cell r="B313">
            <v>76.56</v>
          </cell>
          <cell r="D313">
            <v>1915</v>
          </cell>
          <cell r="E313">
            <v>17</v>
          </cell>
        </row>
        <row r="314">
          <cell r="A314">
            <v>35877</v>
          </cell>
          <cell r="B314">
            <v>76.599999999999994</v>
          </cell>
          <cell r="D314">
            <v>525</v>
          </cell>
          <cell r="E314">
            <v>15</v>
          </cell>
        </row>
        <row r="315">
          <cell r="A315">
            <v>35878</v>
          </cell>
          <cell r="B315">
            <v>76.569999999999993</v>
          </cell>
          <cell r="D315">
            <v>6310</v>
          </cell>
          <cell r="E315">
            <v>13</v>
          </cell>
        </row>
        <row r="316">
          <cell r="A316">
            <v>35879</v>
          </cell>
          <cell r="B316">
            <v>76.55</v>
          </cell>
          <cell r="D316">
            <v>1770</v>
          </cell>
          <cell r="E316">
            <v>15</v>
          </cell>
        </row>
        <row r="317">
          <cell r="A317">
            <v>35880</v>
          </cell>
          <cell r="B317">
            <v>76.56</v>
          </cell>
          <cell r="D317">
            <v>315</v>
          </cell>
          <cell r="E317">
            <v>17</v>
          </cell>
        </row>
        <row r="318">
          <cell r="A318">
            <v>35881</v>
          </cell>
          <cell r="B318">
            <v>76.599999999999994</v>
          </cell>
          <cell r="D318">
            <v>1000</v>
          </cell>
          <cell r="E318">
            <v>13</v>
          </cell>
        </row>
        <row r="319">
          <cell r="A319">
            <v>35884</v>
          </cell>
          <cell r="B319">
            <v>76.599999999999994</v>
          </cell>
          <cell r="D319">
            <v>2505</v>
          </cell>
          <cell r="E319">
            <v>20</v>
          </cell>
        </row>
        <row r="320">
          <cell r="A320">
            <v>35885</v>
          </cell>
          <cell r="B320">
            <v>76.7</v>
          </cell>
          <cell r="D320">
            <v>5380</v>
          </cell>
          <cell r="E320">
            <v>16</v>
          </cell>
        </row>
        <row r="321">
          <cell r="A321">
            <v>35886</v>
          </cell>
          <cell r="B321">
            <v>76.59</v>
          </cell>
          <cell r="D321">
            <v>5045</v>
          </cell>
          <cell r="E321">
            <v>17</v>
          </cell>
        </row>
        <row r="322">
          <cell r="A322">
            <v>35887</v>
          </cell>
          <cell r="B322">
            <v>76.58</v>
          </cell>
          <cell r="D322">
            <v>1065</v>
          </cell>
          <cell r="E322">
            <v>17</v>
          </cell>
        </row>
        <row r="323">
          <cell r="A323">
            <v>35888</v>
          </cell>
          <cell r="B323">
            <v>76.55</v>
          </cell>
          <cell r="D323">
            <v>1825</v>
          </cell>
          <cell r="E323">
            <v>12</v>
          </cell>
        </row>
        <row r="324">
          <cell r="A324">
            <v>35891</v>
          </cell>
          <cell r="B324">
            <v>76.584999999999994</v>
          </cell>
          <cell r="D324">
            <v>960</v>
          </cell>
          <cell r="E324">
            <v>15</v>
          </cell>
        </row>
        <row r="325">
          <cell r="A325">
            <v>35892</v>
          </cell>
          <cell r="B325">
            <v>76.58</v>
          </cell>
          <cell r="D325">
            <v>1505</v>
          </cell>
          <cell r="E325">
            <v>15</v>
          </cell>
        </row>
        <row r="326">
          <cell r="A326">
            <v>35893</v>
          </cell>
          <cell r="B326">
            <v>76.555000000000007</v>
          </cell>
          <cell r="D326">
            <v>390</v>
          </cell>
          <cell r="E326">
            <v>12</v>
          </cell>
        </row>
        <row r="327">
          <cell r="A327">
            <v>35894</v>
          </cell>
          <cell r="B327">
            <v>76.56</v>
          </cell>
          <cell r="D327">
            <v>215</v>
          </cell>
          <cell r="E327">
            <v>10</v>
          </cell>
        </row>
        <row r="328">
          <cell r="A328">
            <v>35895</v>
          </cell>
          <cell r="B328">
            <v>76.599999999999994</v>
          </cell>
          <cell r="D328">
            <v>520</v>
          </cell>
          <cell r="E328">
            <v>12</v>
          </cell>
        </row>
        <row r="329">
          <cell r="A329">
            <v>35898</v>
          </cell>
          <cell r="B329">
            <v>76.614999999999995</v>
          </cell>
          <cell r="D329">
            <v>535</v>
          </cell>
          <cell r="E329">
            <v>12</v>
          </cell>
        </row>
        <row r="330">
          <cell r="A330">
            <v>35899</v>
          </cell>
          <cell r="B330">
            <v>76.61</v>
          </cell>
          <cell r="D330">
            <v>2600</v>
          </cell>
          <cell r="E330">
            <v>14</v>
          </cell>
        </row>
        <row r="331">
          <cell r="A331">
            <v>35900</v>
          </cell>
          <cell r="B331">
            <v>76.489999999999995</v>
          </cell>
          <cell r="D331">
            <v>3845</v>
          </cell>
          <cell r="E331">
            <v>15</v>
          </cell>
        </row>
        <row r="332">
          <cell r="A332">
            <v>35901</v>
          </cell>
          <cell r="B332">
            <v>76.593999999999994</v>
          </cell>
          <cell r="D332">
            <v>1545</v>
          </cell>
          <cell r="E332">
            <v>14</v>
          </cell>
        </row>
        <row r="333">
          <cell r="A333">
            <v>35902</v>
          </cell>
          <cell r="B333">
            <v>76.599999999999994</v>
          </cell>
          <cell r="D333">
            <v>3755</v>
          </cell>
          <cell r="E333">
            <v>17</v>
          </cell>
        </row>
        <row r="334">
          <cell r="A334">
            <v>35905</v>
          </cell>
          <cell r="B334">
            <v>76.61</v>
          </cell>
          <cell r="D334">
            <v>1255</v>
          </cell>
          <cell r="E334">
            <v>14</v>
          </cell>
        </row>
        <row r="335">
          <cell r="A335">
            <v>35906</v>
          </cell>
          <cell r="B335">
            <v>76.625100000000003</v>
          </cell>
          <cell r="D335">
            <v>3510</v>
          </cell>
          <cell r="E335">
            <v>14</v>
          </cell>
        </row>
        <row r="336">
          <cell r="A336">
            <v>35907</v>
          </cell>
          <cell r="B336">
            <v>76.64</v>
          </cell>
          <cell r="D336">
            <v>1940</v>
          </cell>
          <cell r="E336">
            <v>16</v>
          </cell>
        </row>
        <row r="337">
          <cell r="A337">
            <v>35908</v>
          </cell>
          <cell r="B337">
            <v>76.649500000000003</v>
          </cell>
          <cell r="D337">
            <v>470</v>
          </cell>
          <cell r="E337">
            <v>14</v>
          </cell>
        </row>
        <row r="338">
          <cell r="A338">
            <v>35909</v>
          </cell>
          <cell r="B338">
            <v>76.66</v>
          </cell>
          <cell r="D338">
            <v>1370</v>
          </cell>
          <cell r="E338">
            <v>13</v>
          </cell>
        </row>
        <row r="339">
          <cell r="A339">
            <v>35912</v>
          </cell>
          <cell r="B339">
            <v>76.640299999999996</v>
          </cell>
          <cell r="D339">
            <v>1815</v>
          </cell>
          <cell r="E339">
            <v>11</v>
          </cell>
        </row>
        <row r="340">
          <cell r="A340">
            <v>35913</v>
          </cell>
          <cell r="B340">
            <v>76.590999999999994</v>
          </cell>
          <cell r="D340">
            <v>1265</v>
          </cell>
          <cell r="E340">
            <v>12</v>
          </cell>
        </row>
        <row r="341">
          <cell r="A341">
            <v>35914</v>
          </cell>
          <cell r="B341">
            <v>76.649900000000002</v>
          </cell>
          <cell r="D341">
            <v>695</v>
          </cell>
          <cell r="E341">
            <v>13</v>
          </cell>
        </row>
        <row r="342">
          <cell r="A342">
            <v>35915</v>
          </cell>
          <cell r="B342">
            <v>76.665000000000006</v>
          </cell>
          <cell r="D342">
            <v>1445</v>
          </cell>
          <cell r="E342">
            <v>11</v>
          </cell>
        </row>
        <row r="343">
          <cell r="A343">
            <v>35919</v>
          </cell>
          <cell r="B343">
            <v>76.680000000000007</v>
          </cell>
          <cell r="D343">
            <v>4000</v>
          </cell>
          <cell r="E343">
            <v>14</v>
          </cell>
        </row>
        <row r="344">
          <cell r="A344">
            <v>35920</v>
          </cell>
          <cell r="B344">
            <v>76.75</v>
          </cell>
          <cell r="D344">
            <v>3550</v>
          </cell>
          <cell r="E344">
            <v>15</v>
          </cell>
        </row>
        <row r="345">
          <cell r="A345">
            <v>35921</v>
          </cell>
          <cell r="B345">
            <v>76.84</v>
          </cell>
          <cell r="D345">
            <v>4345</v>
          </cell>
          <cell r="E345">
            <v>17</v>
          </cell>
        </row>
        <row r="346">
          <cell r="A346">
            <v>35922</v>
          </cell>
          <cell r="B346">
            <v>76.795000000000002</v>
          </cell>
          <cell r="D346">
            <v>10705</v>
          </cell>
          <cell r="E346">
            <v>18</v>
          </cell>
        </row>
        <row r="347">
          <cell r="A347">
            <v>35923</v>
          </cell>
          <cell r="B347">
            <v>76.819999999999993</v>
          </cell>
          <cell r="D347">
            <v>4740</v>
          </cell>
          <cell r="E347">
            <v>17</v>
          </cell>
        </row>
        <row r="348">
          <cell r="A348">
            <v>35926</v>
          </cell>
          <cell r="B348">
            <v>76.825000000000003</v>
          </cell>
          <cell r="D348">
            <v>1015</v>
          </cell>
          <cell r="E348">
            <v>11</v>
          </cell>
        </row>
        <row r="349">
          <cell r="A349">
            <v>35927</v>
          </cell>
          <cell r="B349">
            <v>76.849999999999994</v>
          </cell>
          <cell r="D349">
            <v>350</v>
          </cell>
          <cell r="E349">
            <v>8</v>
          </cell>
        </row>
        <row r="350">
          <cell r="A350">
            <v>35928</v>
          </cell>
          <cell r="B350">
            <v>76.849999999999994</v>
          </cell>
          <cell r="D350">
            <v>3385</v>
          </cell>
          <cell r="E350">
            <v>11</v>
          </cell>
        </row>
        <row r="351">
          <cell r="A351">
            <v>35929</v>
          </cell>
          <cell r="B351">
            <v>76.849999999999994</v>
          </cell>
          <cell r="D351">
            <v>625</v>
          </cell>
          <cell r="E351">
            <v>7</v>
          </cell>
        </row>
        <row r="352">
          <cell r="A352">
            <v>35930</v>
          </cell>
          <cell r="B352">
            <v>76.790000000000006</v>
          </cell>
          <cell r="D352">
            <v>3845</v>
          </cell>
          <cell r="E352">
            <v>16</v>
          </cell>
        </row>
        <row r="353">
          <cell r="A353">
            <v>35933</v>
          </cell>
          <cell r="B353">
            <v>76.849900000000005</v>
          </cell>
          <cell r="D353">
            <v>50</v>
          </cell>
          <cell r="E353">
            <v>11</v>
          </cell>
        </row>
        <row r="354">
          <cell r="A354">
            <v>35934</v>
          </cell>
          <cell r="B354">
            <v>76.829899999999995</v>
          </cell>
          <cell r="D354">
            <v>5335</v>
          </cell>
          <cell r="E354">
            <v>14</v>
          </cell>
        </row>
        <row r="355">
          <cell r="A355">
            <v>35935</v>
          </cell>
          <cell r="B355">
            <v>76.819999999999993</v>
          </cell>
          <cell r="D355">
            <v>640</v>
          </cell>
          <cell r="E355">
            <v>12</v>
          </cell>
        </row>
        <row r="356">
          <cell r="A356">
            <v>35936</v>
          </cell>
          <cell r="B356">
            <v>76.849999999999994</v>
          </cell>
          <cell r="D356">
            <v>1250</v>
          </cell>
          <cell r="E356">
            <v>11</v>
          </cell>
        </row>
        <row r="357">
          <cell r="A357">
            <v>35937</v>
          </cell>
          <cell r="B357">
            <v>76.849999999999994</v>
          </cell>
          <cell r="D357">
            <v>2040</v>
          </cell>
          <cell r="E357">
            <v>13</v>
          </cell>
        </row>
        <row r="358">
          <cell r="A358">
            <v>35940</v>
          </cell>
          <cell r="B358">
            <v>76.849000000000004</v>
          </cell>
          <cell r="D358">
            <v>495</v>
          </cell>
          <cell r="E358">
            <v>11</v>
          </cell>
        </row>
        <row r="359">
          <cell r="A359">
            <v>35941</v>
          </cell>
          <cell r="B359">
            <v>76.849999999999994</v>
          </cell>
          <cell r="D359">
            <v>1440</v>
          </cell>
          <cell r="E359">
            <v>17</v>
          </cell>
        </row>
        <row r="360">
          <cell r="A360">
            <v>35942</v>
          </cell>
          <cell r="B360">
            <v>76.84</v>
          </cell>
          <cell r="D360">
            <v>2185</v>
          </cell>
          <cell r="E360">
            <v>13</v>
          </cell>
        </row>
        <row r="361">
          <cell r="A361">
            <v>35943</v>
          </cell>
          <cell r="B361">
            <v>76.849999999999994</v>
          </cell>
          <cell r="D361">
            <v>4300</v>
          </cell>
          <cell r="E361">
            <v>13</v>
          </cell>
        </row>
        <row r="362">
          <cell r="A362">
            <v>35944</v>
          </cell>
          <cell r="B362">
            <v>76.849999999999994</v>
          </cell>
          <cell r="D362">
            <v>20400</v>
          </cell>
          <cell r="E362">
            <v>16</v>
          </cell>
        </row>
        <row r="363">
          <cell r="A363">
            <v>35947</v>
          </cell>
          <cell r="B363">
            <v>76.9499</v>
          </cell>
          <cell r="D363">
            <v>9115</v>
          </cell>
          <cell r="E363">
            <v>15</v>
          </cell>
        </row>
        <row r="364">
          <cell r="A364">
            <v>35948</v>
          </cell>
          <cell r="B364">
            <v>76.95</v>
          </cell>
          <cell r="D364">
            <v>1455</v>
          </cell>
          <cell r="E364">
            <v>12</v>
          </cell>
        </row>
        <row r="365">
          <cell r="A365">
            <v>35949</v>
          </cell>
          <cell r="B365">
            <v>76.95</v>
          </cell>
          <cell r="D365">
            <v>1155</v>
          </cell>
          <cell r="E365">
            <v>13</v>
          </cell>
        </row>
        <row r="366">
          <cell r="A366">
            <v>35950</v>
          </cell>
          <cell r="B366">
            <v>76.95</v>
          </cell>
          <cell r="D366">
            <v>340</v>
          </cell>
          <cell r="E366">
            <v>13</v>
          </cell>
        </row>
        <row r="367">
          <cell r="A367">
            <v>35951</v>
          </cell>
          <cell r="B367">
            <v>76.95</v>
          </cell>
          <cell r="D367">
            <v>2150</v>
          </cell>
          <cell r="E367">
            <v>15</v>
          </cell>
        </row>
        <row r="368">
          <cell r="A368">
            <v>35954</v>
          </cell>
          <cell r="B368">
            <v>76.95</v>
          </cell>
          <cell r="D368">
            <v>1375</v>
          </cell>
          <cell r="E368">
            <v>14</v>
          </cell>
        </row>
        <row r="369">
          <cell r="A369">
            <v>35955</v>
          </cell>
          <cell r="B369">
            <v>76.95</v>
          </cell>
          <cell r="D369">
            <v>3580</v>
          </cell>
          <cell r="E369">
            <v>0</v>
          </cell>
        </row>
        <row r="370">
          <cell r="A370">
            <v>35956</v>
          </cell>
          <cell r="B370">
            <v>76.95</v>
          </cell>
          <cell r="D370">
            <v>475</v>
          </cell>
          <cell r="E370">
            <v>15</v>
          </cell>
        </row>
        <row r="371">
          <cell r="A371">
            <v>35957</v>
          </cell>
          <cell r="B371">
            <v>76.9495</v>
          </cell>
          <cell r="D371">
            <v>820</v>
          </cell>
          <cell r="E371">
            <v>11</v>
          </cell>
        </row>
        <row r="372">
          <cell r="A372">
            <v>35958</v>
          </cell>
          <cell r="B372">
            <v>76.900000000000006</v>
          </cell>
          <cell r="D372">
            <v>1320</v>
          </cell>
          <cell r="E372">
            <v>17</v>
          </cell>
        </row>
        <row r="373">
          <cell r="A373">
            <v>35961</v>
          </cell>
          <cell r="B373">
            <v>76.95</v>
          </cell>
          <cell r="D373">
            <v>3250</v>
          </cell>
          <cell r="E373">
            <v>12</v>
          </cell>
        </row>
        <row r="374">
          <cell r="A374">
            <v>35962</v>
          </cell>
          <cell r="B374">
            <v>76.95</v>
          </cell>
          <cell r="D374">
            <v>5295</v>
          </cell>
          <cell r="E374">
            <v>17</v>
          </cell>
        </row>
        <row r="375">
          <cell r="A375">
            <v>35963</v>
          </cell>
          <cell r="B375">
            <v>76.97</v>
          </cell>
          <cell r="D375">
            <v>590</v>
          </cell>
          <cell r="E375">
            <v>11</v>
          </cell>
        </row>
        <row r="376">
          <cell r="A376">
            <v>35964</v>
          </cell>
          <cell r="B376">
            <v>76.97</v>
          </cell>
          <cell r="D376">
            <v>1290</v>
          </cell>
          <cell r="E376">
            <v>11</v>
          </cell>
        </row>
        <row r="377">
          <cell r="A377">
            <v>35965</v>
          </cell>
          <cell r="B377">
            <v>76.984999999999999</v>
          </cell>
          <cell r="D377">
            <v>1450</v>
          </cell>
          <cell r="E377">
            <v>12</v>
          </cell>
        </row>
        <row r="378">
          <cell r="A378">
            <v>35968</v>
          </cell>
          <cell r="B378">
            <v>77.05</v>
          </cell>
          <cell r="D378">
            <v>1550</v>
          </cell>
          <cell r="E378">
            <v>17</v>
          </cell>
        </row>
        <row r="379">
          <cell r="A379">
            <v>35969</v>
          </cell>
          <cell r="B379">
            <v>77.05</v>
          </cell>
          <cell r="D379">
            <v>9440</v>
          </cell>
          <cell r="E379">
            <v>20</v>
          </cell>
        </row>
        <row r="380">
          <cell r="A380">
            <v>35970</v>
          </cell>
          <cell r="B380">
            <v>77.150000000000006</v>
          </cell>
          <cell r="D380">
            <v>4945</v>
          </cell>
          <cell r="E380">
            <v>19</v>
          </cell>
        </row>
        <row r="381">
          <cell r="A381">
            <v>35971</v>
          </cell>
          <cell r="B381">
            <v>77.150000000000006</v>
          </cell>
          <cell r="D381">
            <v>5205</v>
          </cell>
          <cell r="E381">
            <v>15</v>
          </cell>
        </row>
        <row r="382">
          <cell r="A382">
            <v>35972</v>
          </cell>
          <cell r="B382">
            <v>77.150000000000006</v>
          </cell>
          <cell r="D382">
            <v>1300</v>
          </cell>
          <cell r="E382">
            <v>10</v>
          </cell>
        </row>
        <row r="383">
          <cell r="A383">
            <v>35975</v>
          </cell>
          <cell r="B383">
            <v>77.16</v>
          </cell>
          <cell r="D383">
            <v>2155</v>
          </cell>
          <cell r="E383">
            <v>10</v>
          </cell>
        </row>
        <row r="384">
          <cell r="A384">
            <v>35976</v>
          </cell>
          <cell r="B384">
            <v>77.2</v>
          </cell>
          <cell r="D384">
            <v>4010</v>
          </cell>
          <cell r="E384">
            <v>13</v>
          </cell>
        </row>
        <row r="385">
          <cell r="A385">
            <v>35977</v>
          </cell>
          <cell r="B385">
            <v>77.2</v>
          </cell>
          <cell r="D385">
            <v>3935</v>
          </cell>
          <cell r="E385">
            <v>13</v>
          </cell>
        </row>
        <row r="386">
          <cell r="A386">
            <v>35978</v>
          </cell>
          <cell r="B386">
            <v>77.2</v>
          </cell>
          <cell r="D386">
            <v>1300</v>
          </cell>
          <cell r="E386">
            <v>12</v>
          </cell>
        </row>
        <row r="387">
          <cell r="A387">
            <v>35979</v>
          </cell>
          <cell r="B387">
            <v>77.2</v>
          </cell>
          <cell r="D387">
            <v>6210</v>
          </cell>
          <cell r="E387">
            <v>10</v>
          </cell>
        </row>
        <row r="388">
          <cell r="A388">
            <v>35982</v>
          </cell>
          <cell r="B388">
            <v>77.25</v>
          </cell>
          <cell r="D388">
            <v>1175</v>
          </cell>
          <cell r="E388">
            <v>12</v>
          </cell>
        </row>
        <row r="389">
          <cell r="A389">
            <v>35983</v>
          </cell>
          <cell r="B389">
            <v>77.249899999999997</v>
          </cell>
          <cell r="D389">
            <v>5290</v>
          </cell>
          <cell r="E389">
            <v>15</v>
          </cell>
        </row>
        <row r="390">
          <cell r="A390">
            <v>35984</v>
          </cell>
          <cell r="B390">
            <v>77.25</v>
          </cell>
          <cell r="D390">
            <v>2565</v>
          </cell>
          <cell r="E390">
            <v>11</v>
          </cell>
        </row>
        <row r="391">
          <cell r="A391">
            <v>35985</v>
          </cell>
          <cell r="B391">
            <v>77.25</v>
          </cell>
          <cell r="D391">
            <v>2875</v>
          </cell>
          <cell r="E391">
            <v>16</v>
          </cell>
        </row>
        <row r="392">
          <cell r="A392">
            <v>35986</v>
          </cell>
          <cell r="B392">
            <v>77.25</v>
          </cell>
          <cell r="D392">
            <v>10130</v>
          </cell>
          <cell r="E392">
            <v>18</v>
          </cell>
        </row>
        <row r="393">
          <cell r="A393">
            <v>35989</v>
          </cell>
          <cell r="B393">
            <v>77.349999999999994</v>
          </cell>
          <cell r="D393">
            <v>8695</v>
          </cell>
          <cell r="E393">
            <v>13</v>
          </cell>
        </row>
        <row r="394">
          <cell r="A394">
            <v>35990</v>
          </cell>
          <cell r="B394">
            <v>77.349999999999994</v>
          </cell>
          <cell r="D394">
            <v>4780</v>
          </cell>
          <cell r="E394">
            <v>15</v>
          </cell>
        </row>
        <row r="395">
          <cell r="A395">
            <v>35991</v>
          </cell>
          <cell r="B395">
            <v>77.349999999999994</v>
          </cell>
          <cell r="D395">
            <v>1645</v>
          </cell>
          <cell r="E395">
            <v>11</v>
          </cell>
        </row>
        <row r="396">
          <cell r="A396">
            <v>35992</v>
          </cell>
          <cell r="B396">
            <v>77.319999999999993</v>
          </cell>
          <cell r="D396">
            <v>600</v>
          </cell>
          <cell r="E396">
            <v>12</v>
          </cell>
        </row>
        <row r="397">
          <cell r="A397">
            <v>35993</v>
          </cell>
          <cell r="B397">
            <v>77.349999999999994</v>
          </cell>
          <cell r="D397">
            <v>1300</v>
          </cell>
          <cell r="E397">
            <v>9</v>
          </cell>
        </row>
        <row r="398">
          <cell r="A398">
            <v>35996</v>
          </cell>
          <cell r="B398">
            <v>77.45</v>
          </cell>
          <cell r="D398">
            <v>2705</v>
          </cell>
          <cell r="E398">
            <v>14</v>
          </cell>
        </row>
        <row r="399">
          <cell r="A399">
            <v>35997</v>
          </cell>
          <cell r="B399">
            <v>77.449799999999996</v>
          </cell>
          <cell r="D399">
            <v>300</v>
          </cell>
          <cell r="E399">
            <v>10</v>
          </cell>
        </row>
        <row r="400">
          <cell r="A400">
            <v>35998</v>
          </cell>
          <cell r="B400">
            <v>77.4499</v>
          </cell>
          <cell r="D400">
            <v>4960</v>
          </cell>
          <cell r="E400">
            <v>14</v>
          </cell>
        </row>
        <row r="401">
          <cell r="A401">
            <v>35999</v>
          </cell>
          <cell r="B401">
            <v>77.45</v>
          </cell>
          <cell r="D401">
            <v>2310</v>
          </cell>
          <cell r="E401">
            <v>10</v>
          </cell>
        </row>
        <row r="402">
          <cell r="A402">
            <v>36000</v>
          </cell>
          <cell r="B402">
            <v>77.499499999999998</v>
          </cell>
          <cell r="D402">
            <v>3980</v>
          </cell>
          <cell r="E402">
            <v>15</v>
          </cell>
        </row>
        <row r="403">
          <cell r="A403">
            <v>36003</v>
          </cell>
          <cell r="B403">
            <v>77.5</v>
          </cell>
          <cell r="D403">
            <v>5605</v>
          </cell>
          <cell r="E403">
            <v>14</v>
          </cell>
        </row>
        <row r="404">
          <cell r="A404">
            <v>36004</v>
          </cell>
          <cell r="B404">
            <v>77.55</v>
          </cell>
          <cell r="D404">
            <v>3640</v>
          </cell>
          <cell r="E404">
            <v>16</v>
          </cell>
        </row>
        <row r="405">
          <cell r="A405">
            <v>36005</v>
          </cell>
          <cell r="B405">
            <v>77.55</v>
          </cell>
          <cell r="D405">
            <v>2215</v>
          </cell>
          <cell r="E405">
            <v>11</v>
          </cell>
        </row>
        <row r="406">
          <cell r="A406">
            <v>36006</v>
          </cell>
          <cell r="B406">
            <v>77.55</v>
          </cell>
          <cell r="D406">
            <v>6340</v>
          </cell>
          <cell r="E406">
            <v>14</v>
          </cell>
        </row>
        <row r="407">
          <cell r="A407">
            <v>36007</v>
          </cell>
          <cell r="B407">
            <v>77.599999999999994</v>
          </cell>
          <cell r="D407">
            <v>6850</v>
          </cell>
          <cell r="E407">
            <v>17</v>
          </cell>
        </row>
        <row r="408">
          <cell r="A408">
            <v>36010</v>
          </cell>
          <cell r="B408">
            <v>77.61</v>
          </cell>
          <cell r="D408">
            <v>595</v>
          </cell>
          <cell r="E408">
            <v>12</v>
          </cell>
        </row>
        <row r="409">
          <cell r="A409">
            <v>36011</v>
          </cell>
          <cell r="B409">
            <v>77.599999999999994</v>
          </cell>
          <cell r="D409">
            <v>280</v>
          </cell>
          <cell r="E409">
            <v>13</v>
          </cell>
        </row>
        <row r="410">
          <cell r="A410">
            <v>36012</v>
          </cell>
          <cell r="B410">
            <v>77.650199999999998</v>
          </cell>
          <cell r="D410">
            <v>120</v>
          </cell>
          <cell r="E410">
            <v>14</v>
          </cell>
        </row>
        <row r="411">
          <cell r="A411">
            <v>36013</v>
          </cell>
          <cell r="B411">
            <v>77.69</v>
          </cell>
          <cell r="D411">
            <v>430</v>
          </cell>
          <cell r="E411">
            <v>14</v>
          </cell>
        </row>
        <row r="412">
          <cell r="A412">
            <v>36014</v>
          </cell>
          <cell r="B412">
            <v>77.8</v>
          </cell>
          <cell r="D412">
            <v>775</v>
          </cell>
          <cell r="E412">
            <v>14</v>
          </cell>
        </row>
        <row r="413">
          <cell r="A413">
            <v>36017</v>
          </cell>
          <cell r="B413">
            <v>77.849999999999994</v>
          </cell>
          <cell r="D413">
            <v>1210</v>
          </cell>
          <cell r="E413">
            <v>14</v>
          </cell>
        </row>
        <row r="414">
          <cell r="A414">
            <v>36018</v>
          </cell>
          <cell r="B414">
            <v>77.849999999999994</v>
          </cell>
          <cell r="D414">
            <v>3600</v>
          </cell>
          <cell r="E414">
            <v>11</v>
          </cell>
        </row>
        <row r="415">
          <cell r="A415">
            <v>36019</v>
          </cell>
          <cell r="B415">
            <v>77.900000000000006</v>
          </cell>
          <cell r="D415">
            <v>3175</v>
          </cell>
          <cell r="E415">
            <v>14</v>
          </cell>
        </row>
        <row r="416">
          <cell r="A416">
            <v>36020</v>
          </cell>
          <cell r="B416">
            <v>78</v>
          </cell>
          <cell r="D416">
            <v>1270</v>
          </cell>
          <cell r="E416">
            <v>15</v>
          </cell>
        </row>
        <row r="417">
          <cell r="A417">
            <v>36021</v>
          </cell>
          <cell r="B417">
            <v>78.3</v>
          </cell>
          <cell r="D417">
            <v>6610</v>
          </cell>
          <cell r="E417">
            <v>20</v>
          </cell>
        </row>
        <row r="418">
          <cell r="A418">
            <v>36024</v>
          </cell>
          <cell r="B418">
            <v>78.3</v>
          </cell>
          <cell r="D418">
            <v>7240</v>
          </cell>
          <cell r="E418">
            <v>16</v>
          </cell>
        </row>
        <row r="419">
          <cell r="A419">
            <v>36025</v>
          </cell>
          <cell r="B419">
            <v>78.3</v>
          </cell>
          <cell r="D419">
            <v>9250</v>
          </cell>
          <cell r="E419">
            <v>16</v>
          </cell>
        </row>
        <row r="420">
          <cell r="A420">
            <v>36026</v>
          </cell>
          <cell r="B420">
            <v>78.5</v>
          </cell>
          <cell r="D420">
            <v>3235</v>
          </cell>
          <cell r="E420">
            <v>17</v>
          </cell>
        </row>
        <row r="421">
          <cell r="A421">
            <v>36027</v>
          </cell>
          <cell r="B421">
            <v>78.5</v>
          </cell>
          <cell r="D421">
            <v>10840</v>
          </cell>
          <cell r="E421">
            <v>15</v>
          </cell>
        </row>
        <row r="422">
          <cell r="A422">
            <v>36028</v>
          </cell>
          <cell r="B422">
            <v>78.5</v>
          </cell>
          <cell r="D422">
            <v>3390</v>
          </cell>
          <cell r="E422">
            <v>10</v>
          </cell>
        </row>
        <row r="423">
          <cell r="A423">
            <v>36031</v>
          </cell>
          <cell r="B423">
            <v>78.5</v>
          </cell>
          <cell r="D423">
            <v>4380</v>
          </cell>
          <cell r="E423">
            <v>14</v>
          </cell>
        </row>
        <row r="424">
          <cell r="A424">
            <v>36032</v>
          </cell>
          <cell r="B424">
            <v>78.5</v>
          </cell>
          <cell r="D424">
            <v>4295</v>
          </cell>
          <cell r="E424">
            <v>15</v>
          </cell>
        </row>
        <row r="425">
          <cell r="A425">
            <v>36033</v>
          </cell>
          <cell r="B425">
            <v>78.5</v>
          </cell>
          <cell r="D425">
            <v>6370</v>
          </cell>
          <cell r="E425">
            <v>15</v>
          </cell>
        </row>
        <row r="426">
          <cell r="A426">
            <v>36034</v>
          </cell>
          <cell r="B426">
            <v>78.7</v>
          </cell>
          <cell r="D426">
            <v>1065</v>
          </cell>
          <cell r="E426">
            <v>12</v>
          </cell>
        </row>
        <row r="427">
          <cell r="A427">
            <v>36035</v>
          </cell>
          <cell r="B427">
            <v>78.8</v>
          </cell>
          <cell r="D427">
            <v>10695</v>
          </cell>
          <cell r="E427">
            <v>15</v>
          </cell>
        </row>
        <row r="428">
          <cell r="A428">
            <v>36038</v>
          </cell>
          <cell r="B428">
            <v>78.8</v>
          </cell>
          <cell r="D428">
            <v>6170</v>
          </cell>
          <cell r="E428">
            <v>15</v>
          </cell>
        </row>
        <row r="429">
          <cell r="A429">
            <v>36039</v>
          </cell>
          <cell r="B429">
            <v>78.900000000000006</v>
          </cell>
          <cell r="D429">
            <v>5815</v>
          </cell>
          <cell r="E429">
            <v>17</v>
          </cell>
        </row>
        <row r="430">
          <cell r="A430">
            <v>36040</v>
          </cell>
          <cell r="B430">
            <v>78.900000000000006</v>
          </cell>
          <cell r="D430">
            <v>9405</v>
          </cell>
          <cell r="E430">
            <v>15</v>
          </cell>
        </row>
        <row r="431">
          <cell r="A431">
            <v>36041</v>
          </cell>
          <cell r="B431">
            <v>78.900000000000006</v>
          </cell>
          <cell r="D431">
            <v>14495</v>
          </cell>
          <cell r="E431">
            <v>13</v>
          </cell>
        </row>
        <row r="432">
          <cell r="A432">
            <v>36042</v>
          </cell>
          <cell r="B432">
            <v>79</v>
          </cell>
          <cell r="D432">
            <v>11150</v>
          </cell>
          <cell r="E432">
            <v>18</v>
          </cell>
        </row>
        <row r="433">
          <cell r="A433">
            <v>36045</v>
          </cell>
          <cell r="B433">
            <v>79.2</v>
          </cell>
          <cell r="D433">
            <v>3500</v>
          </cell>
          <cell r="E433">
            <v>14</v>
          </cell>
        </row>
        <row r="434">
          <cell r="A434">
            <v>36046</v>
          </cell>
          <cell r="B434">
            <v>79.3</v>
          </cell>
          <cell r="D434">
            <v>14990</v>
          </cell>
          <cell r="E434">
            <v>16</v>
          </cell>
        </row>
        <row r="435">
          <cell r="A435">
            <v>36047</v>
          </cell>
          <cell r="B435">
            <v>79.799899999999994</v>
          </cell>
          <cell r="D435">
            <v>905</v>
          </cell>
          <cell r="E435">
            <v>15</v>
          </cell>
        </row>
        <row r="436">
          <cell r="A436">
            <v>36048</v>
          </cell>
          <cell r="B436">
            <v>80</v>
          </cell>
          <cell r="D436">
            <v>14800</v>
          </cell>
          <cell r="E436">
            <v>21</v>
          </cell>
        </row>
        <row r="437">
          <cell r="A437">
            <v>36049</v>
          </cell>
          <cell r="B437">
            <v>80</v>
          </cell>
          <cell r="D437">
            <v>9705</v>
          </cell>
          <cell r="E437">
            <v>22</v>
          </cell>
        </row>
        <row r="438">
          <cell r="A438">
            <v>36052</v>
          </cell>
          <cell r="B438">
            <v>79.98</v>
          </cell>
          <cell r="D438">
            <v>2130</v>
          </cell>
          <cell r="E438">
            <v>16</v>
          </cell>
        </row>
        <row r="439">
          <cell r="A439">
            <v>36053</v>
          </cell>
          <cell r="B439">
            <v>79.7</v>
          </cell>
          <cell r="D439">
            <v>4215</v>
          </cell>
          <cell r="E439">
            <v>15</v>
          </cell>
        </row>
        <row r="440">
          <cell r="A440">
            <v>36054</v>
          </cell>
          <cell r="B440">
            <v>79.8</v>
          </cell>
          <cell r="D440">
            <v>255</v>
          </cell>
          <cell r="E440">
            <v>14</v>
          </cell>
        </row>
        <row r="441">
          <cell r="A441">
            <v>36055</v>
          </cell>
          <cell r="B441">
            <v>79.95</v>
          </cell>
          <cell r="D441">
            <v>2135</v>
          </cell>
          <cell r="E441">
            <v>17</v>
          </cell>
        </row>
        <row r="442">
          <cell r="A442">
            <v>36056</v>
          </cell>
          <cell r="B442">
            <v>79.98</v>
          </cell>
          <cell r="D442">
            <v>890</v>
          </cell>
          <cell r="E442">
            <v>17</v>
          </cell>
        </row>
        <row r="443">
          <cell r="A443">
            <v>36059</v>
          </cell>
          <cell r="B443">
            <v>80.2</v>
          </cell>
          <cell r="D443">
            <v>360</v>
          </cell>
          <cell r="E443">
            <v>12</v>
          </cell>
        </row>
        <row r="444">
          <cell r="A444">
            <v>36060</v>
          </cell>
          <cell r="B444">
            <v>80.200100000000006</v>
          </cell>
          <cell r="D444">
            <v>2350</v>
          </cell>
          <cell r="E444">
            <v>14</v>
          </cell>
        </row>
        <row r="445">
          <cell r="A445">
            <v>36061</v>
          </cell>
          <cell r="B445">
            <v>80.400000000000006</v>
          </cell>
          <cell r="D445">
            <v>12195</v>
          </cell>
          <cell r="E445">
            <v>14</v>
          </cell>
        </row>
        <row r="446">
          <cell r="A446">
            <v>36062</v>
          </cell>
          <cell r="B446">
            <v>80.400000000000006</v>
          </cell>
          <cell r="D446">
            <v>6385</v>
          </cell>
          <cell r="E446">
            <v>13</v>
          </cell>
        </row>
        <row r="447">
          <cell r="A447">
            <v>36063</v>
          </cell>
          <cell r="B447">
            <v>80.400000000000006</v>
          </cell>
          <cell r="D447">
            <v>4300</v>
          </cell>
          <cell r="E447">
            <v>12</v>
          </cell>
        </row>
        <row r="448">
          <cell r="A448">
            <v>36066</v>
          </cell>
          <cell r="B448">
            <v>80.403999999999996</v>
          </cell>
          <cell r="D448">
            <v>5520</v>
          </cell>
          <cell r="E448">
            <v>14</v>
          </cell>
        </row>
        <row r="449">
          <cell r="A449">
            <v>36067</v>
          </cell>
          <cell r="B449">
            <v>80.430300000000003</v>
          </cell>
          <cell r="D449">
            <v>1115</v>
          </cell>
          <cell r="E449">
            <v>12</v>
          </cell>
        </row>
        <row r="450">
          <cell r="A450">
            <v>36068</v>
          </cell>
          <cell r="B450">
            <v>80.5</v>
          </cell>
          <cell r="D450">
            <v>3470</v>
          </cell>
          <cell r="E450">
            <v>15</v>
          </cell>
        </row>
        <row r="451">
          <cell r="A451">
            <v>36069</v>
          </cell>
          <cell r="B451">
            <v>80.67</v>
          </cell>
          <cell r="D451">
            <v>30</v>
          </cell>
          <cell r="E451">
            <v>14</v>
          </cell>
        </row>
        <row r="452">
          <cell r="A452">
            <v>36070</v>
          </cell>
          <cell r="B452">
            <v>80.709999999999994</v>
          </cell>
          <cell r="D452">
            <v>6380</v>
          </cell>
          <cell r="E452">
            <v>16</v>
          </cell>
        </row>
        <row r="453">
          <cell r="A453">
            <v>36073</v>
          </cell>
          <cell r="B453">
            <v>80.900000000000006</v>
          </cell>
          <cell r="D453">
            <v>790</v>
          </cell>
          <cell r="E453">
            <v>18</v>
          </cell>
        </row>
        <row r="454">
          <cell r="A454">
            <v>36074</v>
          </cell>
          <cell r="B454">
            <v>80.95</v>
          </cell>
          <cell r="D454">
            <v>2315</v>
          </cell>
          <cell r="E454">
            <v>15</v>
          </cell>
        </row>
        <row r="455">
          <cell r="A455">
            <v>36075</v>
          </cell>
          <cell r="B455">
            <v>81.099999999999994</v>
          </cell>
          <cell r="D455">
            <v>3525</v>
          </cell>
          <cell r="E455">
            <v>18</v>
          </cell>
        </row>
        <row r="456">
          <cell r="A456">
            <v>36076</v>
          </cell>
          <cell r="B456">
            <v>81.2</v>
          </cell>
          <cell r="D456">
            <v>4575</v>
          </cell>
          <cell r="E456">
            <v>14</v>
          </cell>
        </row>
        <row r="457">
          <cell r="A457">
            <v>36077</v>
          </cell>
          <cell r="B457">
            <v>81.25</v>
          </cell>
          <cell r="D457">
            <v>12530</v>
          </cell>
          <cell r="E457">
            <v>17</v>
          </cell>
        </row>
        <row r="458">
          <cell r="A458">
            <v>36080</v>
          </cell>
          <cell r="B458">
            <v>81.400000000000006</v>
          </cell>
          <cell r="D458">
            <v>2735</v>
          </cell>
          <cell r="E458">
            <v>17</v>
          </cell>
        </row>
        <row r="459">
          <cell r="A459">
            <v>36081</v>
          </cell>
          <cell r="B459">
            <v>81.55</v>
          </cell>
          <cell r="D459">
            <v>14600</v>
          </cell>
          <cell r="E459">
            <v>18</v>
          </cell>
        </row>
        <row r="460">
          <cell r="A460">
            <v>36082</v>
          </cell>
          <cell r="B460">
            <v>81.5</v>
          </cell>
          <cell r="D460">
            <v>10500</v>
          </cell>
          <cell r="E460">
            <v>18</v>
          </cell>
        </row>
        <row r="461">
          <cell r="A461">
            <v>36083</v>
          </cell>
          <cell r="B461">
            <v>81.499899999999997</v>
          </cell>
          <cell r="D461">
            <v>4620</v>
          </cell>
          <cell r="E461">
            <v>14</v>
          </cell>
        </row>
        <row r="462">
          <cell r="A462">
            <v>36084</v>
          </cell>
          <cell r="B462">
            <v>81.5</v>
          </cell>
          <cell r="D462">
            <v>6565</v>
          </cell>
          <cell r="E462">
            <v>14</v>
          </cell>
        </row>
        <row r="463">
          <cell r="A463">
            <v>36087</v>
          </cell>
          <cell r="B463">
            <v>81.5</v>
          </cell>
          <cell r="D463">
            <v>3140</v>
          </cell>
          <cell r="E463">
            <v>18</v>
          </cell>
        </row>
        <row r="464">
          <cell r="A464">
            <v>36088</v>
          </cell>
          <cell r="B464">
            <v>81.5</v>
          </cell>
          <cell r="D464">
            <v>4575</v>
          </cell>
          <cell r="E464">
            <v>20</v>
          </cell>
        </row>
        <row r="465">
          <cell r="A465">
            <v>36089</v>
          </cell>
          <cell r="B465">
            <v>81.5</v>
          </cell>
          <cell r="D465">
            <v>4970</v>
          </cell>
          <cell r="E465">
            <v>15</v>
          </cell>
        </row>
        <row r="466">
          <cell r="A466">
            <v>36090</v>
          </cell>
          <cell r="B466">
            <v>81.500299999999996</v>
          </cell>
          <cell r="D466">
            <v>8800</v>
          </cell>
          <cell r="E466">
            <v>15</v>
          </cell>
        </row>
        <row r="467">
          <cell r="A467">
            <v>36091</v>
          </cell>
          <cell r="B467">
            <v>81.599999999999994</v>
          </cell>
          <cell r="D467">
            <v>4980</v>
          </cell>
          <cell r="E467">
            <v>14</v>
          </cell>
        </row>
        <row r="468">
          <cell r="A468">
            <v>36094</v>
          </cell>
          <cell r="B468">
            <v>81.8</v>
          </cell>
          <cell r="D468">
            <v>730</v>
          </cell>
          <cell r="E468">
            <v>14</v>
          </cell>
        </row>
        <row r="469">
          <cell r="A469">
            <v>36095</v>
          </cell>
          <cell r="B469">
            <v>81.900000000000006</v>
          </cell>
          <cell r="D469">
            <v>10995</v>
          </cell>
          <cell r="E469">
            <v>20</v>
          </cell>
        </row>
        <row r="470">
          <cell r="A470">
            <v>36096</v>
          </cell>
          <cell r="B470">
            <v>81.8506</v>
          </cell>
          <cell r="D470">
            <v>6015</v>
          </cell>
          <cell r="E470">
            <v>15</v>
          </cell>
        </row>
        <row r="471">
          <cell r="A471">
            <v>36097</v>
          </cell>
          <cell r="B471">
            <v>81.900000000000006</v>
          </cell>
          <cell r="D471">
            <v>6205</v>
          </cell>
          <cell r="E471">
            <v>16</v>
          </cell>
        </row>
        <row r="472">
          <cell r="A472">
            <v>36098</v>
          </cell>
          <cell r="B472">
            <v>81.87</v>
          </cell>
          <cell r="D472">
            <v>6135</v>
          </cell>
          <cell r="E472">
            <v>17</v>
          </cell>
        </row>
        <row r="473">
          <cell r="A473">
            <v>36101</v>
          </cell>
          <cell r="B473">
            <v>82</v>
          </cell>
          <cell r="D473">
            <v>4885</v>
          </cell>
          <cell r="E473">
            <v>15</v>
          </cell>
        </row>
        <row r="474">
          <cell r="A474">
            <v>36102</v>
          </cell>
          <cell r="B474">
            <v>82.1</v>
          </cell>
          <cell r="D474">
            <v>5030</v>
          </cell>
          <cell r="E474">
            <v>15</v>
          </cell>
        </row>
        <row r="475">
          <cell r="A475">
            <v>36103</v>
          </cell>
          <cell r="B475">
            <v>82.1</v>
          </cell>
          <cell r="D475">
            <v>5610</v>
          </cell>
          <cell r="E475">
            <v>15</v>
          </cell>
        </row>
        <row r="476">
          <cell r="A476">
            <v>36104</v>
          </cell>
          <cell r="B476">
            <v>82.2</v>
          </cell>
          <cell r="D476">
            <v>7880</v>
          </cell>
          <cell r="E476">
            <v>16</v>
          </cell>
        </row>
        <row r="477">
          <cell r="A477">
            <v>36105</v>
          </cell>
          <cell r="B477">
            <v>82.200100000000006</v>
          </cell>
          <cell r="D477">
            <v>10125</v>
          </cell>
          <cell r="E477">
            <v>16</v>
          </cell>
        </row>
        <row r="478">
          <cell r="A478">
            <v>36108</v>
          </cell>
          <cell r="B478">
            <v>82.3</v>
          </cell>
          <cell r="D478">
            <v>5545</v>
          </cell>
          <cell r="E478">
            <v>16</v>
          </cell>
        </row>
        <row r="479">
          <cell r="A479">
            <v>36109</v>
          </cell>
          <cell r="B479">
            <v>82.3</v>
          </cell>
          <cell r="C479">
            <v>82.302124242424256</v>
          </cell>
          <cell r="D479">
            <v>3300</v>
          </cell>
          <cell r="E479">
            <v>15</v>
          </cell>
        </row>
        <row r="480">
          <cell r="A480">
            <v>36110</v>
          </cell>
          <cell r="B480">
            <v>82.3</v>
          </cell>
          <cell r="C480">
            <v>82.322046888888877</v>
          </cell>
          <cell r="D480">
            <v>4500</v>
          </cell>
          <cell r="E480">
            <v>18</v>
          </cell>
        </row>
        <row r="481">
          <cell r="A481">
            <v>36111</v>
          </cell>
          <cell r="B481">
            <v>82.43</v>
          </cell>
          <cell r="C481">
            <v>82.400491803278697</v>
          </cell>
          <cell r="D481">
            <v>610</v>
          </cell>
          <cell r="E481">
            <v>18</v>
          </cell>
        </row>
        <row r="482">
          <cell r="A482">
            <v>36112</v>
          </cell>
          <cell r="B482">
            <v>82.400499999999994</v>
          </cell>
          <cell r="C482">
            <v>82.444934318817431</v>
          </cell>
          <cell r="D482">
            <v>12515</v>
          </cell>
          <cell r="E482">
            <v>21</v>
          </cell>
        </row>
        <row r="483">
          <cell r="A483">
            <v>36115</v>
          </cell>
          <cell r="B483">
            <v>82.55</v>
          </cell>
          <cell r="C483">
            <v>82.580474034620494</v>
          </cell>
          <cell r="D483">
            <v>3755</v>
          </cell>
          <cell r="E483">
            <v>11</v>
          </cell>
        </row>
        <row r="484">
          <cell r="A484">
            <v>36116</v>
          </cell>
          <cell r="B484">
            <v>82.55</v>
          </cell>
          <cell r="C484">
            <v>82.584464939024372</v>
          </cell>
          <cell r="D484">
            <v>3280</v>
          </cell>
          <cell r="E484">
            <v>16</v>
          </cell>
        </row>
        <row r="485">
          <cell r="A485">
            <v>36117</v>
          </cell>
          <cell r="B485">
            <v>82.63</v>
          </cell>
          <cell r="C485">
            <v>82.582221496005786</v>
          </cell>
          <cell r="D485">
            <v>6885</v>
          </cell>
          <cell r="E485">
            <v>16</v>
          </cell>
        </row>
        <row r="486">
          <cell r="A486">
            <v>36118</v>
          </cell>
          <cell r="B486">
            <v>82.700100000000006</v>
          </cell>
          <cell r="C486">
            <v>82.721645983086674</v>
          </cell>
          <cell r="D486">
            <v>14190</v>
          </cell>
          <cell r="E486">
            <v>20</v>
          </cell>
        </row>
        <row r="487">
          <cell r="A487">
            <v>36119</v>
          </cell>
          <cell r="B487">
            <v>82.8</v>
          </cell>
          <cell r="C487">
            <v>82.799955069878081</v>
          </cell>
          <cell r="D487">
            <v>16815</v>
          </cell>
          <cell r="E487">
            <v>21</v>
          </cell>
          <cell r="F487">
            <v>16815</v>
          </cell>
        </row>
        <row r="488">
          <cell r="A488">
            <v>36122</v>
          </cell>
          <cell r="B488">
            <v>82.85</v>
          </cell>
          <cell r="C488">
            <v>82.850151668351913</v>
          </cell>
          <cell r="D488">
            <v>9890</v>
          </cell>
          <cell r="E488">
            <v>20</v>
          </cell>
          <cell r="F488">
            <v>9890</v>
          </cell>
        </row>
        <row r="489">
          <cell r="A489">
            <v>36123</v>
          </cell>
          <cell r="B489">
            <v>82.85</v>
          </cell>
          <cell r="C489">
            <v>82.878285134037384</v>
          </cell>
          <cell r="D489">
            <v>12310</v>
          </cell>
          <cell r="E489">
            <v>21</v>
          </cell>
          <cell r="F489">
            <v>12310</v>
          </cell>
        </row>
        <row r="490">
          <cell r="A490">
            <v>36124</v>
          </cell>
          <cell r="B490">
            <v>82.9</v>
          </cell>
          <cell r="C490">
            <v>82.9</v>
          </cell>
          <cell r="D490">
            <v>8840</v>
          </cell>
          <cell r="E490">
            <v>20</v>
          </cell>
          <cell r="F490">
            <v>8840</v>
          </cell>
        </row>
        <row r="491">
          <cell r="A491">
            <v>36125</v>
          </cell>
          <cell r="B491">
            <v>82.9</v>
          </cell>
          <cell r="C491">
            <v>82.902628085106386</v>
          </cell>
          <cell r="D491">
            <v>5875</v>
          </cell>
          <cell r="E491">
            <v>20</v>
          </cell>
          <cell r="F491">
            <v>5875</v>
          </cell>
        </row>
        <row r="492">
          <cell r="A492">
            <v>36126</v>
          </cell>
          <cell r="B492">
            <v>82.95</v>
          </cell>
          <cell r="C492">
            <v>82.950075726842456</v>
          </cell>
          <cell r="D492">
            <v>7395</v>
          </cell>
          <cell r="E492">
            <v>20</v>
          </cell>
          <cell r="F492">
            <v>7395</v>
          </cell>
        </row>
        <row r="493">
          <cell r="A493">
            <v>36129</v>
          </cell>
          <cell r="B493">
            <v>83</v>
          </cell>
          <cell r="C493">
            <v>83.000961940610651</v>
          </cell>
          <cell r="D493">
            <v>11955</v>
          </cell>
          <cell r="E493">
            <v>18</v>
          </cell>
          <cell r="F493">
            <v>11955</v>
          </cell>
        </row>
        <row r="494">
          <cell r="A494">
            <v>36130</v>
          </cell>
          <cell r="B494">
            <v>83.1</v>
          </cell>
          <cell r="C494">
            <v>83.1</v>
          </cell>
          <cell r="D494">
            <v>4745</v>
          </cell>
          <cell r="E494">
            <v>14</v>
          </cell>
          <cell r="F494">
            <v>3400</v>
          </cell>
        </row>
        <row r="495">
          <cell r="A495">
            <v>36131</v>
          </cell>
          <cell r="B495">
            <v>83.1</v>
          </cell>
          <cell r="C495">
            <v>83.113892870662468</v>
          </cell>
          <cell r="D495">
            <v>7925</v>
          </cell>
          <cell r="E495">
            <v>21</v>
          </cell>
          <cell r="F495">
            <v>7925</v>
          </cell>
        </row>
        <row r="496">
          <cell r="A496">
            <v>36132</v>
          </cell>
          <cell r="B496">
            <v>83.15</v>
          </cell>
          <cell r="C496">
            <v>83.150026881720436</v>
          </cell>
          <cell r="D496">
            <v>3720</v>
          </cell>
          <cell r="E496">
            <v>17</v>
          </cell>
          <cell r="F496">
            <v>3700</v>
          </cell>
        </row>
        <row r="497">
          <cell r="A497">
            <v>36133</v>
          </cell>
          <cell r="B497">
            <v>83.2</v>
          </cell>
          <cell r="C497">
            <v>83.2</v>
          </cell>
          <cell r="D497">
            <v>5105</v>
          </cell>
          <cell r="E497">
            <v>14</v>
          </cell>
          <cell r="F497">
            <v>3700</v>
          </cell>
        </row>
        <row r="498">
          <cell r="A498">
            <v>36136</v>
          </cell>
          <cell r="B498">
            <v>83.25</v>
          </cell>
          <cell r="C498">
            <v>83.260163411619288</v>
          </cell>
          <cell r="D498">
            <v>4045</v>
          </cell>
          <cell r="E498">
            <v>18</v>
          </cell>
          <cell r="F498">
            <v>2145</v>
          </cell>
        </row>
        <row r="499">
          <cell r="A499">
            <v>36137</v>
          </cell>
          <cell r="B499">
            <v>83.251000000000005</v>
          </cell>
          <cell r="C499">
            <v>83.255130373831776</v>
          </cell>
          <cell r="D499">
            <v>1070</v>
          </cell>
          <cell r="E499">
            <v>15</v>
          </cell>
          <cell r="F499">
            <v>770</v>
          </cell>
        </row>
        <row r="500">
          <cell r="A500">
            <v>36138</v>
          </cell>
          <cell r="B500">
            <v>83.239900000000006</v>
          </cell>
          <cell r="C500">
            <v>83.241604600484294</v>
          </cell>
          <cell r="D500">
            <v>4130</v>
          </cell>
          <cell r="E500">
            <v>16</v>
          </cell>
          <cell r="F500">
            <v>-900</v>
          </cell>
        </row>
        <row r="501">
          <cell r="A501">
            <v>36139</v>
          </cell>
          <cell r="B501">
            <v>83.25</v>
          </cell>
          <cell r="C501">
            <v>83.250276008492577</v>
          </cell>
          <cell r="D501">
            <v>2355</v>
          </cell>
          <cell r="E501">
            <v>16</v>
          </cell>
          <cell r="F501">
            <v>2355</v>
          </cell>
        </row>
        <row r="502">
          <cell r="A502">
            <v>36140</v>
          </cell>
          <cell r="B502">
            <v>83.3</v>
          </cell>
          <cell r="C502">
            <v>83.300332326283979</v>
          </cell>
          <cell r="D502">
            <v>4965</v>
          </cell>
          <cell r="E502">
            <v>14</v>
          </cell>
          <cell r="F502">
            <v>4965</v>
          </cell>
        </row>
        <row r="503">
          <cell r="A503">
            <v>36143</v>
          </cell>
          <cell r="B503">
            <v>83.4</v>
          </cell>
          <cell r="C503">
            <v>83.400456140350869</v>
          </cell>
          <cell r="D503">
            <v>4275</v>
          </cell>
          <cell r="E503">
            <v>16</v>
          </cell>
          <cell r="F503">
            <v>3700</v>
          </cell>
        </row>
        <row r="504">
          <cell r="A504">
            <v>36144</v>
          </cell>
          <cell r="B504">
            <v>83.5</v>
          </cell>
          <cell r="C504">
            <v>83.501866452131949</v>
          </cell>
          <cell r="D504">
            <v>6215</v>
          </cell>
          <cell r="E504">
            <v>15</v>
          </cell>
          <cell r="F504">
            <v>6000</v>
          </cell>
        </row>
        <row r="505">
          <cell r="A505">
            <v>36146</v>
          </cell>
          <cell r="B505">
            <v>83.55</v>
          </cell>
          <cell r="C505">
            <v>83.569643818849414</v>
          </cell>
          <cell r="D505">
            <v>8170</v>
          </cell>
          <cell r="E505">
            <v>16</v>
          </cell>
          <cell r="F505">
            <v>8170</v>
          </cell>
        </row>
        <row r="506">
          <cell r="A506">
            <v>36147</v>
          </cell>
          <cell r="B506">
            <v>83.6</v>
          </cell>
          <cell r="C506">
            <v>83.6</v>
          </cell>
          <cell r="D506">
            <v>9500</v>
          </cell>
          <cell r="E506">
            <v>19</v>
          </cell>
          <cell r="F506">
            <v>9500</v>
          </cell>
        </row>
        <row r="507">
          <cell r="A507">
            <v>36150</v>
          </cell>
          <cell r="B507">
            <v>83.700100000000006</v>
          </cell>
          <cell r="C507">
            <v>83.702553235162881</v>
          </cell>
          <cell r="D507">
            <v>11205</v>
          </cell>
          <cell r="E507">
            <v>18</v>
          </cell>
          <cell r="F507">
            <v>11000</v>
          </cell>
        </row>
        <row r="508">
          <cell r="A508">
            <v>36151</v>
          </cell>
          <cell r="B508">
            <v>83.72</v>
          </cell>
          <cell r="C508">
            <v>83.73661150592217</v>
          </cell>
          <cell r="D508">
            <v>14775</v>
          </cell>
          <cell r="E508">
            <v>19</v>
          </cell>
          <cell r="F508">
            <v>14770</v>
          </cell>
        </row>
        <row r="509">
          <cell r="A509">
            <v>36152</v>
          </cell>
          <cell r="B509">
            <v>83.8</v>
          </cell>
          <cell r="C509">
            <v>83.8</v>
          </cell>
          <cell r="D509">
            <v>3270</v>
          </cell>
          <cell r="E509">
            <v>14</v>
          </cell>
          <cell r="F509">
            <v>3270</v>
          </cell>
        </row>
        <row r="510">
          <cell r="A510">
            <v>36153</v>
          </cell>
          <cell r="B510">
            <v>83.85</v>
          </cell>
          <cell r="C510">
            <v>83.850923361034162</v>
          </cell>
          <cell r="D510">
            <v>10830</v>
          </cell>
          <cell r="E510">
            <v>18</v>
          </cell>
          <cell r="F510">
            <v>10700</v>
          </cell>
        </row>
        <row r="511">
          <cell r="A511">
            <v>36154</v>
          </cell>
          <cell r="B511">
            <v>83.9</v>
          </cell>
          <cell r="C511">
            <v>83.899886712095437</v>
          </cell>
          <cell r="D511">
            <v>8805</v>
          </cell>
          <cell r="E511">
            <v>16</v>
          </cell>
          <cell r="F511">
            <v>8500</v>
          </cell>
        </row>
        <row r="512">
          <cell r="A512">
            <v>36157</v>
          </cell>
          <cell r="B512">
            <v>83.98</v>
          </cell>
          <cell r="C512">
            <v>84.005130903328038</v>
          </cell>
          <cell r="D512">
            <v>15775</v>
          </cell>
          <cell r="E512">
            <v>16</v>
          </cell>
          <cell r="F512">
            <v>15775</v>
          </cell>
        </row>
        <row r="513">
          <cell r="A513">
            <v>36158</v>
          </cell>
          <cell r="B513">
            <v>84</v>
          </cell>
          <cell r="C513">
            <v>84</v>
          </cell>
          <cell r="D513">
            <v>8900</v>
          </cell>
          <cell r="E513">
            <v>16</v>
          </cell>
          <cell r="F513">
            <v>8500</v>
          </cell>
        </row>
        <row r="514">
          <cell r="A514">
            <v>36159</v>
          </cell>
          <cell r="B514">
            <v>84</v>
          </cell>
          <cell r="C514">
            <v>84</v>
          </cell>
          <cell r="D514">
            <v>6215</v>
          </cell>
          <cell r="E514">
            <v>14</v>
          </cell>
          <cell r="F514">
            <v>5400</v>
          </cell>
        </row>
        <row r="515">
          <cell r="A515">
            <v>36160</v>
          </cell>
          <cell r="B515">
            <v>84</v>
          </cell>
          <cell r="C515">
            <v>84</v>
          </cell>
          <cell r="D515">
            <v>25230</v>
          </cell>
          <cell r="E515">
            <v>20</v>
          </cell>
          <cell r="F515">
            <v>25230</v>
          </cell>
        </row>
        <row r="516">
          <cell r="A516">
            <v>36164</v>
          </cell>
          <cell r="B516">
            <v>84.2</v>
          </cell>
          <cell r="C516">
            <v>84.200040355125083</v>
          </cell>
          <cell r="D516">
            <v>12390</v>
          </cell>
          <cell r="E516">
            <v>16</v>
          </cell>
          <cell r="F516">
            <v>10300</v>
          </cell>
        </row>
        <row r="517">
          <cell r="A517">
            <v>36165</v>
          </cell>
          <cell r="B517">
            <v>84.200100000000006</v>
          </cell>
          <cell r="C517">
            <v>84.235901304347834</v>
          </cell>
          <cell r="D517">
            <v>12650</v>
          </cell>
          <cell r="E517">
            <v>18</v>
          </cell>
          <cell r="F517">
            <v>12650</v>
          </cell>
        </row>
        <row r="518">
          <cell r="A518">
            <v>36166</v>
          </cell>
          <cell r="B518">
            <v>84.25</v>
          </cell>
          <cell r="C518">
            <v>84.271116785079954</v>
          </cell>
          <cell r="D518">
            <v>11260</v>
          </cell>
          <cell r="E518">
            <v>18</v>
          </cell>
          <cell r="F518">
            <v>11000</v>
          </cell>
        </row>
        <row r="519">
          <cell r="A519">
            <v>36167</v>
          </cell>
          <cell r="B519">
            <v>84.35</v>
          </cell>
          <cell r="C519">
            <v>84.35</v>
          </cell>
          <cell r="D519">
            <v>3600</v>
          </cell>
          <cell r="E519">
            <v>14</v>
          </cell>
          <cell r="F519">
            <v>3600</v>
          </cell>
        </row>
        <row r="520">
          <cell r="A520">
            <v>36168</v>
          </cell>
          <cell r="B520">
            <v>84.35</v>
          </cell>
          <cell r="C520">
            <v>84.362403680276003</v>
          </cell>
          <cell r="D520">
            <v>8695</v>
          </cell>
          <cell r="E520">
            <v>18</v>
          </cell>
          <cell r="F520">
            <v>8600</v>
          </cell>
        </row>
        <row r="521">
          <cell r="A521">
            <v>36171</v>
          </cell>
          <cell r="B521">
            <v>84.5</v>
          </cell>
          <cell r="C521">
            <v>84.500482248520711</v>
          </cell>
          <cell r="D521">
            <v>11830</v>
          </cell>
          <cell r="E521">
            <v>18</v>
          </cell>
          <cell r="F521">
            <v>11500</v>
          </cell>
        </row>
        <row r="522">
          <cell r="A522">
            <v>36172</v>
          </cell>
          <cell r="B522">
            <v>84.5</v>
          </cell>
          <cell r="C522">
            <v>84.563455830950105</v>
          </cell>
          <cell r="D522">
            <v>15735</v>
          </cell>
          <cell r="E522">
            <v>20</v>
          </cell>
          <cell r="F522">
            <v>15500</v>
          </cell>
        </row>
        <row r="523">
          <cell r="A523">
            <v>36173</v>
          </cell>
          <cell r="B523">
            <v>84.6</v>
          </cell>
          <cell r="C523">
            <v>84.601981904351589</v>
          </cell>
          <cell r="D523">
            <v>11605</v>
          </cell>
          <cell r="E523">
            <v>17</v>
          </cell>
          <cell r="F523">
            <v>11605</v>
          </cell>
        </row>
        <row r="524">
          <cell r="A524">
            <v>36174</v>
          </cell>
          <cell r="B524">
            <v>84.65</v>
          </cell>
          <cell r="C524">
            <v>84.65004460303301</v>
          </cell>
          <cell r="D524">
            <v>11210</v>
          </cell>
          <cell r="E524">
            <v>17</v>
          </cell>
          <cell r="F524">
            <v>11210</v>
          </cell>
        </row>
        <row r="525">
          <cell r="A525">
            <v>36175</v>
          </cell>
          <cell r="B525">
            <v>84.65</v>
          </cell>
          <cell r="C525">
            <v>84.653297297297314</v>
          </cell>
          <cell r="D525">
            <v>4625</v>
          </cell>
          <cell r="E525">
            <v>15</v>
          </cell>
          <cell r="F525">
            <v>4625</v>
          </cell>
        </row>
        <row r="526">
          <cell r="A526">
            <v>36178</v>
          </cell>
          <cell r="B526">
            <v>84.7</v>
          </cell>
          <cell r="C526">
            <v>84.7</v>
          </cell>
          <cell r="D526">
            <v>2820</v>
          </cell>
          <cell r="E526">
            <v>10</v>
          </cell>
          <cell r="F526">
            <v>2820</v>
          </cell>
        </row>
        <row r="527">
          <cell r="A527">
            <v>36179</v>
          </cell>
          <cell r="B527">
            <v>84.8</v>
          </cell>
          <cell r="C527">
            <v>84.758695384615407</v>
          </cell>
          <cell r="D527">
            <v>8125</v>
          </cell>
          <cell r="E527">
            <v>16</v>
          </cell>
          <cell r="F527">
            <v>5625</v>
          </cell>
        </row>
        <row r="528">
          <cell r="A528">
            <v>36181</v>
          </cell>
          <cell r="B528">
            <v>84.95</v>
          </cell>
          <cell r="C528">
            <v>84.938529376498806</v>
          </cell>
          <cell r="D528">
            <v>8340</v>
          </cell>
          <cell r="E528">
            <v>18</v>
          </cell>
          <cell r="F528">
            <v>5400</v>
          </cell>
        </row>
        <row r="529">
          <cell r="A529">
            <v>36182</v>
          </cell>
          <cell r="B529">
            <v>84.98</v>
          </cell>
          <cell r="C529">
            <v>84.996526237989656</v>
          </cell>
          <cell r="D529">
            <v>6765</v>
          </cell>
          <cell r="E529">
            <v>15</v>
          </cell>
          <cell r="F529">
            <v>6765</v>
          </cell>
        </row>
        <row r="530">
          <cell r="A530">
            <v>36185</v>
          </cell>
          <cell r="B530">
            <v>85.1</v>
          </cell>
          <cell r="C530">
            <v>85.1</v>
          </cell>
          <cell r="D530">
            <v>5430</v>
          </cell>
          <cell r="E530">
            <v>12</v>
          </cell>
          <cell r="F530">
            <v>5430</v>
          </cell>
        </row>
        <row r="531">
          <cell r="A531">
            <v>36186</v>
          </cell>
          <cell r="B531">
            <v>85.15</v>
          </cell>
          <cell r="C531">
            <v>85.111428571428547</v>
          </cell>
          <cell r="D531">
            <v>1400</v>
          </cell>
          <cell r="E531">
            <v>12</v>
          </cell>
          <cell r="F531">
            <v>0</v>
          </cell>
        </row>
        <row r="532">
          <cell r="A532">
            <v>36187</v>
          </cell>
          <cell r="B532">
            <v>85.15</v>
          </cell>
          <cell r="C532">
            <v>85.158727034120759</v>
          </cell>
          <cell r="D532">
            <v>3810</v>
          </cell>
          <cell r="E532">
            <v>12</v>
          </cell>
          <cell r="F532">
            <v>3810</v>
          </cell>
        </row>
        <row r="533">
          <cell r="A533">
            <v>36188</v>
          </cell>
          <cell r="B533">
            <v>85.1</v>
          </cell>
          <cell r="C533">
            <v>85.143356164383562</v>
          </cell>
          <cell r="D533">
            <v>730</v>
          </cell>
          <cell r="E533">
            <v>11</v>
          </cell>
          <cell r="F533">
            <v>700</v>
          </cell>
        </row>
        <row r="534">
          <cell r="A534">
            <v>36189</v>
          </cell>
          <cell r="B534">
            <v>85.1</v>
          </cell>
          <cell r="C534">
            <v>85.12</v>
          </cell>
          <cell r="D534">
            <v>190</v>
          </cell>
          <cell r="E534">
            <v>12</v>
          </cell>
          <cell r="F534">
            <v>5</v>
          </cell>
        </row>
        <row r="535">
          <cell r="A535">
            <v>36192</v>
          </cell>
          <cell r="B535">
            <v>85.09</v>
          </cell>
          <cell r="C535">
            <v>85.086574999999996</v>
          </cell>
          <cell r="D535">
            <v>320</v>
          </cell>
          <cell r="E535">
            <v>15</v>
          </cell>
          <cell r="F535">
            <v>-25</v>
          </cell>
        </row>
        <row r="536">
          <cell r="A536">
            <v>36193</v>
          </cell>
          <cell r="B536">
            <v>85.09</v>
          </cell>
          <cell r="C536">
            <v>85.068666666666658</v>
          </cell>
          <cell r="D536">
            <v>150</v>
          </cell>
          <cell r="E536">
            <v>14</v>
          </cell>
          <cell r="F536">
            <v>-5</v>
          </cell>
        </row>
        <row r="537">
          <cell r="A537">
            <v>36194</v>
          </cell>
          <cell r="B537">
            <v>85.1</v>
          </cell>
          <cell r="C537">
            <v>85.091999999999999</v>
          </cell>
          <cell r="D537">
            <v>25</v>
          </cell>
          <cell r="E537">
            <v>9</v>
          </cell>
          <cell r="F537">
            <v>0</v>
          </cell>
        </row>
        <row r="538">
          <cell r="A538">
            <v>36195</v>
          </cell>
          <cell r="B538">
            <v>85.15</v>
          </cell>
          <cell r="C538">
            <v>85.173179190751441</v>
          </cell>
          <cell r="D538">
            <v>4325</v>
          </cell>
          <cell r="E538">
            <v>13</v>
          </cell>
          <cell r="F538">
            <v>4325</v>
          </cell>
        </row>
        <row r="539">
          <cell r="A539">
            <v>36196</v>
          </cell>
          <cell r="B539">
            <v>85.25</v>
          </cell>
          <cell r="C539">
            <v>85.249945578231305</v>
          </cell>
          <cell r="D539">
            <v>735</v>
          </cell>
          <cell r="E539">
            <v>13</v>
          </cell>
          <cell r="F539">
            <v>635</v>
          </cell>
        </row>
        <row r="540">
          <cell r="A540">
            <v>36199</v>
          </cell>
          <cell r="B540">
            <v>85.4</v>
          </cell>
          <cell r="C540">
            <v>85.343925233644853</v>
          </cell>
          <cell r="D540">
            <v>535</v>
          </cell>
          <cell r="E540">
            <v>12</v>
          </cell>
          <cell r="F540">
            <v>335</v>
          </cell>
        </row>
        <row r="541">
          <cell r="A541">
            <v>36200</v>
          </cell>
          <cell r="B541">
            <v>85.43</v>
          </cell>
          <cell r="C541">
            <v>85.412000000000006</v>
          </cell>
          <cell r="D541">
            <v>50</v>
          </cell>
          <cell r="E541">
            <v>0</v>
          </cell>
          <cell r="F541">
            <v>20</v>
          </cell>
        </row>
        <row r="542">
          <cell r="A542">
            <v>36201</v>
          </cell>
          <cell r="B542">
            <v>85.100099999999998</v>
          </cell>
          <cell r="C542">
            <v>85.216326086956514</v>
          </cell>
          <cell r="D542">
            <v>460</v>
          </cell>
          <cell r="E542">
            <v>14</v>
          </cell>
          <cell r="F542">
            <v>-100</v>
          </cell>
        </row>
        <row r="543">
          <cell r="A543">
            <v>36202</v>
          </cell>
          <cell r="B543">
            <v>85.4</v>
          </cell>
          <cell r="C543">
            <v>85.399997435897433</v>
          </cell>
          <cell r="D543">
            <v>195</v>
          </cell>
          <cell r="E543">
            <v>11</v>
          </cell>
          <cell r="F543">
            <v>5</v>
          </cell>
        </row>
        <row r="544">
          <cell r="A544">
            <v>36203</v>
          </cell>
          <cell r="B544">
            <v>85.5</v>
          </cell>
          <cell r="C544">
            <v>85.492500000000007</v>
          </cell>
          <cell r="D544">
            <v>70</v>
          </cell>
          <cell r="E544">
            <v>9</v>
          </cell>
          <cell r="F544">
            <v>60</v>
          </cell>
        </row>
        <row r="545">
          <cell r="A545">
            <v>36206</v>
          </cell>
          <cell r="B545">
            <v>85.5</v>
          </cell>
          <cell r="C545">
            <v>85.5</v>
          </cell>
          <cell r="D545">
            <v>5</v>
          </cell>
          <cell r="E545">
            <v>9</v>
          </cell>
          <cell r="F545">
            <v>0</v>
          </cell>
        </row>
        <row r="546">
          <cell r="A546">
            <v>36207</v>
          </cell>
          <cell r="B546">
            <v>85.4</v>
          </cell>
          <cell r="C546">
            <v>85.4</v>
          </cell>
          <cell r="D546">
            <v>10</v>
          </cell>
          <cell r="E546">
            <v>9</v>
          </cell>
          <cell r="F546">
            <v>0</v>
          </cell>
        </row>
        <row r="547">
          <cell r="A547">
            <v>36208</v>
          </cell>
          <cell r="B547">
            <v>85.27</v>
          </cell>
          <cell r="C547">
            <v>85.337727272727264</v>
          </cell>
          <cell r="D547">
            <v>330</v>
          </cell>
          <cell r="E547">
            <v>13</v>
          </cell>
          <cell r="F547">
            <v>-75</v>
          </cell>
        </row>
        <row r="548">
          <cell r="A548">
            <v>36209</v>
          </cell>
          <cell r="B548">
            <v>85.58</v>
          </cell>
          <cell r="C548">
            <v>85.584761904761919</v>
          </cell>
          <cell r="D548">
            <v>1050</v>
          </cell>
          <cell r="E548">
            <v>15</v>
          </cell>
          <cell r="F548">
            <v>700</v>
          </cell>
        </row>
        <row r="549">
          <cell r="A549">
            <v>36210</v>
          </cell>
          <cell r="B549">
            <v>85.7</v>
          </cell>
          <cell r="C549">
            <v>85.690526315789484</v>
          </cell>
          <cell r="D549">
            <v>190</v>
          </cell>
          <cell r="E549">
            <v>13</v>
          </cell>
          <cell r="F549">
            <v>10</v>
          </cell>
        </row>
        <row r="550">
          <cell r="A550">
            <v>36213</v>
          </cell>
          <cell r="B550">
            <v>85.8</v>
          </cell>
          <cell r="C550">
            <v>85.8</v>
          </cell>
          <cell r="D550">
            <v>25</v>
          </cell>
          <cell r="E550">
            <v>9</v>
          </cell>
          <cell r="F550">
            <v>0</v>
          </cell>
        </row>
        <row r="551">
          <cell r="A551">
            <v>36214</v>
          </cell>
          <cell r="B551">
            <v>86</v>
          </cell>
          <cell r="C551">
            <v>85.992114754098324</v>
          </cell>
          <cell r="D551">
            <v>3050</v>
          </cell>
          <cell r="E551">
            <v>13</v>
          </cell>
          <cell r="F551">
            <v>2600</v>
          </cell>
        </row>
        <row r="552">
          <cell r="A552">
            <v>36215</v>
          </cell>
          <cell r="B552">
            <v>86.2</v>
          </cell>
          <cell r="C552">
            <v>86.164168350168353</v>
          </cell>
          <cell r="D552">
            <v>1485</v>
          </cell>
          <cell r="E552">
            <v>11</v>
          </cell>
          <cell r="F552">
            <v>70</v>
          </cell>
        </row>
        <row r="553">
          <cell r="A553">
            <v>36216</v>
          </cell>
          <cell r="B553">
            <v>86.3</v>
          </cell>
          <cell r="C553">
            <v>86.294883720930244</v>
          </cell>
          <cell r="D553">
            <v>215</v>
          </cell>
          <cell r="E553">
            <v>11</v>
          </cell>
          <cell r="F553">
            <v>0</v>
          </cell>
        </row>
        <row r="554">
          <cell r="A554">
            <v>36217</v>
          </cell>
          <cell r="B554">
            <v>86.45</v>
          </cell>
          <cell r="C554">
            <v>86.448819444444439</v>
          </cell>
          <cell r="D554">
            <v>2880</v>
          </cell>
          <cell r="E554">
            <v>11</v>
          </cell>
          <cell r="F554">
            <v>2000</v>
          </cell>
        </row>
        <row r="555">
          <cell r="A555">
            <v>36220</v>
          </cell>
          <cell r="B555">
            <v>86.7</v>
          </cell>
          <cell r="C555">
            <v>86.699865951742638</v>
          </cell>
          <cell r="D555">
            <v>7460</v>
          </cell>
          <cell r="E555">
            <v>15</v>
          </cell>
          <cell r="F555">
            <v>7460</v>
          </cell>
        </row>
        <row r="556">
          <cell r="A556">
            <v>36221</v>
          </cell>
          <cell r="B556">
            <v>86.8</v>
          </cell>
          <cell r="C556">
            <v>86.780075896580485</v>
          </cell>
          <cell r="D556">
            <v>5995</v>
          </cell>
          <cell r="E556">
            <v>15</v>
          </cell>
          <cell r="F556">
            <v>5500</v>
          </cell>
        </row>
        <row r="557">
          <cell r="A557">
            <v>36222</v>
          </cell>
          <cell r="B557">
            <v>86.75</v>
          </cell>
          <cell r="C557">
            <v>86.81707678381261</v>
          </cell>
          <cell r="D557">
            <v>4695</v>
          </cell>
          <cell r="E557">
            <v>16</v>
          </cell>
          <cell r="F557">
            <v>4500</v>
          </cell>
        </row>
        <row r="558">
          <cell r="A558">
            <v>36223</v>
          </cell>
          <cell r="B558">
            <v>86.81</v>
          </cell>
          <cell r="C558">
            <v>86.81046136363635</v>
          </cell>
          <cell r="D558">
            <v>1320</v>
          </cell>
          <cell r="E558">
            <v>16</v>
          </cell>
          <cell r="F558">
            <v>1300</v>
          </cell>
        </row>
        <row r="559">
          <cell r="A559">
            <v>36224</v>
          </cell>
          <cell r="B559">
            <v>87</v>
          </cell>
          <cell r="C559">
            <v>86.921891891891903</v>
          </cell>
          <cell r="D559">
            <v>1110</v>
          </cell>
          <cell r="E559">
            <v>12</v>
          </cell>
          <cell r="F559">
            <v>550</v>
          </cell>
        </row>
        <row r="560">
          <cell r="A560">
            <v>36228</v>
          </cell>
          <cell r="B560">
            <v>87</v>
          </cell>
          <cell r="C560">
            <v>87.052197757847523</v>
          </cell>
          <cell r="D560">
            <v>1115</v>
          </cell>
          <cell r="E560">
            <v>11</v>
          </cell>
          <cell r="F560">
            <v>1100</v>
          </cell>
        </row>
        <row r="561">
          <cell r="A561">
            <v>36229</v>
          </cell>
          <cell r="B561">
            <v>87</v>
          </cell>
          <cell r="C561">
            <v>87.109623430962344</v>
          </cell>
          <cell r="D561">
            <v>1195</v>
          </cell>
          <cell r="E561">
            <v>9</v>
          </cell>
          <cell r="F561">
            <v>1195</v>
          </cell>
        </row>
        <row r="562">
          <cell r="A562">
            <v>36230</v>
          </cell>
          <cell r="B562">
            <v>87.144999999999996</v>
          </cell>
          <cell r="C562">
            <v>87.056637301587273</v>
          </cell>
          <cell r="D562">
            <v>630</v>
          </cell>
          <cell r="E562">
            <v>14</v>
          </cell>
          <cell r="F562">
            <v>0</v>
          </cell>
        </row>
        <row r="563">
          <cell r="A563">
            <v>36231</v>
          </cell>
          <cell r="B563">
            <v>87.3</v>
          </cell>
          <cell r="C563">
            <v>87.302240784313724</v>
          </cell>
          <cell r="D563">
            <v>2550</v>
          </cell>
          <cell r="E563">
            <v>16</v>
          </cell>
          <cell r="F563">
            <v>2550</v>
          </cell>
        </row>
        <row r="564">
          <cell r="A564">
            <v>36234</v>
          </cell>
          <cell r="B564">
            <v>87.400099999999995</v>
          </cell>
          <cell r="C564">
            <v>87.4603463768116</v>
          </cell>
          <cell r="D564">
            <v>9315</v>
          </cell>
          <cell r="E564">
            <v>14</v>
          </cell>
          <cell r="F564">
            <v>9315</v>
          </cell>
        </row>
        <row r="565">
          <cell r="A565">
            <v>36235</v>
          </cell>
          <cell r="B565">
            <v>87.45</v>
          </cell>
          <cell r="C565">
            <v>87.450289795918366</v>
          </cell>
          <cell r="D565">
            <v>1225</v>
          </cell>
          <cell r="E565">
            <v>14</v>
          </cell>
          <cell r="F565">
            <v>180</v>
          </cell>
        </row>
        <row r="566">
          <cell r="A566">
            <v>36236</v>
          </cell>
          <cell r="B566">
            <v>87.500100000000003</v>
          </cell>
          <cell r="C566">
            <v>87.510966215301295</v>
          </cell>
          <cell r="D566">
            <v>7385</v>
          </cell>
          <cell r="E566">
            <v>17</v>
          </cell>
          <cell r="F566">
            <v>7385</v>
          </cell>
        </row>
        <row r="567">
          <cell r="A567">
            <v>36237</v>
          </cell>
          <cell r="B567">
            <v>87.500100000000003</v>
          </cell>
          <cell r="C567">
            <v>87.526967418899844</v>
          </cell>
          <cell r="D567">
            <v>3545</v>
          </cell>
          <cell r="E567">
            <v>13</v>
          </cell>
          <cell r="F567">
            <v>3545</v>
          </cell>
        </row>
        <row r="568">
          <cell r="A568">
            <v>36238</v>
          </cell>
          <cell r="B568">
            <v>87.52</v>
          </cell>
          <cell r="C568">
            <v>87.542550980392136</v>
          </cell>
          <cell r="D568">
            <v>1020</v>
          </cell>
          <cell r="E568">
            <v>14</v>
          </cell>
          <cell r="F568">
            <v>650</v>
          </cell>
        </row>
        <row r="569">
          <cell r="A569">
            <v>36242</v>
          </cell>
          <cell r="B569">
            <v>87.55</v>
          </cell>
          <cell r="C569">
            <v>87.581398932112904</v>
          </cell>
          <cell r="D569">
            <v>6555</v>
          </cell>
          <cell r="E569">
            <v>16</v>
          </cell>
          <cell r="F569">
            <v>6555</v>
          </cell>
        </row>
        <row r="570">
          <cell r="A570">
            <v>36243</v>
          </cell>
          <cell r="B570">
            <v>87.6</v>
          </cell>
          <cell r="C570">
            <v>87.580418750000007</v>
          </cell>
          <cell r="D570">
            <v>2880</v>
          </cell>
          <cell r="E570">
            <v>20</v>
          </cell>
          <cell r="F570">
            <v>1250</v>
          </cell>
        </row>
        <row r="571">
          <cell r="A571">
            <v>36244</v>
          </cell>
          <cell r="B571">
            <v>87.7</v>
          </cell>
          <cell r="C571">
            <v>87.700275132275152</v>
          </cell>
          <cell r="D571">
            <v>4725</v>
          </cell>
          <cell r="E571">
            <v>18</v>
          </cell>
          <cell r="F571">
            <v>4725</v>
          </cell>
        </row>
        <row r="572">
          <cell r="A572">
            <v>36245</v>
          </cell>
          <cell r="B572">
            <v>87.8</v>
          </cell>
          <cell r="C572">
            <v>87.799660810810806</v>
          </cell>
          <cell r="D572">
            <v>3700</v>
          </cell>
          <cell r="E572">
            <v>11</v>
          </cell>
          <cell r="F572">
            <v>3700</v>
          </cell>
        </row>
        <row r="573">
          <cell r="A573">
            <v>36248</v>
          </cell>
          <cell r="B573">
            <v>87.9</v>
          </cell>
          <cell r="C573">
            <v>87.900503101309454</v>
          </cell>
          <cell r="D573">
            <v>7255</v>
          </cell>
          <cell r="E573">
            <v>18</v>
          </cell>
          <cell r="F573">
            <v>7000</v>
          </cell>
        </row>
        <row r="574">
          <cell r="A574">
            <v>36249</v>
          </cell>
          <cell r="B574">
            <v>87.95</v>
          </cell>
          <cell r="C574">
            <v>87.993642211055274</v>
          </cell>
          <cell r="D574">
            <v>3980</v>
          </cell>
          <cell r="E574">
            <v>15</v>
          </cell>
          <cell r="F574">
            <v>2000</v>
          </cell>
        </row>
        <row r="575">
          <cell r="A575">
            <v>36250</v>
          </cell>
          <cell r="B575">
            <v>88.1</v>
          </cell>
          <cell r="C575">
            <v>88.102602150537621</v>
          </cell>
          <cell r="D575">
            <v>4650</v>
          </cell>
          <cell r="E575">
            <v>13</v>
          </cell>
          <cell r="F575">
            <v>4650</v>
          </cell>
        </row>
        <row r="576">
          <cell r="A576">
            <v>36251</v>
          </cell>
          <cell r="B576">
            <v>88.100200000000001</v>
          </cell>
          <cell r="C576">
            <v>88.136330758620673</v>
          </cell>
          <cell r="D576">
            <v>3625</v>
          </cell>
          <cell r="E576">
            <v>13</v>
          </cell>
          <cell r="F576">
            <v>3500</v>
          </cell>
        </row>
        <row r="577">
          <cell r="A577">
            <v>36252</v>
          </cell>
          <cell r="B577">
            <v>88.3</v>
          </cell>
          <cell r="C577">
            <v>88.30274684684683</v>
          </cell>
          <cell r="D577">
            <v>1110</v>
          </cell>
          <cell r="E577">
            <v>14</v>
          </cell>
          <cell r="F577">
            <v>1100</v>
          </cell>
        </row>
        <row r="578">
          <cell r="A578">
            <v>36255</v>
          </cell>
          <cell r="B578">
            <v>100.02</v>
          </cell>
          <cell r="C578">
            <v>100.01</v>
          </cell>
          <cell r="D578">
            <v>200</v>
          </cell>
          <cell r="E578">
            <v>15</v>
          </cell>
        </row>
        <row r="579">
          <cell r="A579">
            <v>36256</v>
          </cell>
          <cell r="B579">
            <v>150</v>
          </cell>
          <cell r="C579">
            <v>138.46833095577747</v>
          </cell>
          <cell r="D579">
            <v>3505</v>
          </cell>
          <cell r="E579">
            <v>22</v>
          </cell>
        </row>
        <row r="580">
          <cell r="A580">
            <v>36257</v>
          </cell>
          <cell r="B580">
            <v>118</v>
          </cell>
          <cell r="C580">
            <v>118.155587628866</v>
          </cell>
          <cell r="D580">
            <v>2425</v>
          </cell>
          <cell r="E580">
            <v>20</v>
          </cell>
        </row>
        <row r="581">
          <cell r="A581">
            <v>36258</v>
          </cell>
          <cell r="B581">
            <v>110</v>
          </cell>
          <cell r="C581">
            <v>112.78720409469</v>
          </cell>
          <cell r="D581">
            <v>7815</v>
          </cell>
          <cell r="E581">
            <v>22</v>
          </cell>
        </row>
        <row r="582">
          <cell r="A582">
            <v>36259</v>
          </cell>
          <cell r="B582">
            <v>115.7</v>
          </cell>
          <cell r="C582">
            <v>113.69</v>
          </cell>
          <cell r="D582">
            <v>5330</v>
          </cell>
          <cell r="E582">
            <v>18</v>
          </cell>
        </row>
        <row r="583">
          <cell r="A583">
            <v>36262</v>
          </cell>
          <cell r="B583">
            <v>113.85</v>
          </cell>
          <cell r="C583">
            <v>113.77904839586699</v>
          </cell>
          <cell r="D583">
            <v>9195</v>
          </cell>
          <cell r="E583">
            <v>21</v>
          </cell>
        </row>
        <row r="584">
          <cell r="A584">
            <v>36263</v>
          </cell>
          <cell r="B584">
            <v>113.5</v>
          </cell>
          <cell r="C584">
            <v>113.203701075761</v>
          </cell>
          <cell r="D584">
            <v>21845</v>
          </cell>
          <cell r="E584">
            <v>18</v>
          </cell>
        </row>
        <row r="585">
          <cell r="A585">
            <v>36264</v>
          </cell>
          <cell r="B585">
            <v>113.08</v>
          </cell>
          <cell r="C585">
            <v>113.14106451612901</v>
          </cell>
          <cell r="D585">
            <v>10850</v>
          </cell>
          <cell r="E585">
            <v>20</v>
          </cell>
        </row>
        <row r="586">
          <cell r="A586">
            <v>36265</v>
          </cell>
          <cell r="B586">
            <v>113.35</v>
          </cell>
          <cell r="C586">
            <v>113.274309099663</v>
          </cell>
          <cell r="D586">
            <v>10385</v>
          </cell>
          <cell r="E586">
            <v>21</v>
          </cell>
        </row>
        <row r="587">
          <cell r="A587">
            <v>36266</v>
          </cell>
          <cell r="B587">
            <v>113.6</v>
          </cell>
          <cell r="C587">
            <v>113.550611620795</v>
          </cell>
          <cell r="D587">
            <v>3270</v>
          </cell>
          <cell r="E587">
            <v>20</v>
          </cell>
        </row>
        <row r="588">
          <cell r="A588">
            <v>36269</v>
          </cell>
          <cell r="B588">
            <v>113.55</v>
          </cell>
          <cell r="C588">
            <v>113.662997416021</v>
          </cell>
          <cell r="D588">
            <v>3870</v>
          </cell>
          <cell r="E588">
            <v>19</v>
          </cell>
        </row>
        <row r="589">
          <cell r="A589">
            <v>36270</v>
          </cell>
          <cell r="B589">
            <v>113.55</v>
          </cell>
          <cell r="C589">
            <v>113.527758308157</v>
          </cell>
          <cell r="D589">
            <v>8275</v>
          </cell>
          <cell r="E589">
            <v>22</v>
          </cell>
        </row>
        <row r="590">
          <cell r="A590">
            <v>36271</v>
          </cell>
          <cell r="B590">
            <v>113.62</v>
          </cell>
          <cell r="C590">
            <v>113.566666666667</v>
          </cell>
          <cell r="D590">
            <v>8805</v>
          </cell>
          <cell r="E590">
            <v>21</v>
          </cell>
        </row>
        <row r="591">
          <cell r="A591">
            <v>36272</v>
          </cell>
          <cell r="B591">
            <v>113.8</v>
          </cell>
          <cell r="C591">
            <v>113.68226016260201</v>
          </cell>
          <cell r="D591">
            <v>9225</v>
          </cell>
          <cell r="E591">
            <v>21</v>
          </cell>
        </row>
        <row r="592">
          <cell r="A592">
            <v>36273</v>
          </cell>
          <cell r="B592">
            <v>114.51</v>
          </cell>
          <cell r="C592">
            <v>114.504769114307</v>
          </cell>
          <cell r="D592">
            <v>6605</v>
          </cell>
          <cell r="E592">
            <v>20</v>
          </cell>
        </row>
        <row r="593">
          <cell r="A593">
            <v>36276</v>
          </cell>
          <cell r="B593">
            <v>114.85</v>
          </cell>
          <cell r="C593">
            <v>115.616282167726</v>
          </cell>
          <cell r="D593">
            <v>16515</v>
          </cell>
          <cell r="E593">
            <v>24</v>
          </cell>
        </row>
        <row r="594">
          <cell r="A594">
            <v>36277</v>
          </cell>
          <cell r="B594">
            <v>114.5</v>
          </cell>
          <cell r="C594">
            <v>114.91222546729</v>
          </cell>
          <cell r="D594">
            <v>8560</v>
          </cell>
          <cell r="E594">
            <v>24</v>
          </cell>
        </row>
        <row r="595">
          <cell r="A595">
            <v>36278</v>
          </cell>
          <cell r="B595">
            <v>114.37</v>
          </cell>
          <cell r="C595">
            <v>114.09369565217401</v>
          </cell>
          <cell r="D595">
            <v>5980</v>
          </cell>
          <cell r="E595">
            <v>21</v>
          </cell>
        </row>
        <row r="596">
          <cell r="A596">
            <v>36279</v>
          </cell>
          <cell r="B596">
            <v>114.63</v>
          </cell>
          <cell r="C596">
            <v>114.599049153908</v>
          </cell>
          <cell r="D596">
            <v>12410</v>
          </cell>
          <cell r="E596">
            <v>24</v>
          </cell>
        </row>
        <row r="597">
          <cell r="A597">
            <v>36280</v>
          </cell>
          <cell r="B597">
            <v>114.83</v>
          </cell>
          <cell r="C597">
            <v>114.80077542372899</v>
          </cell>
          <cell r="D597">
            <v>11800</v>
          </cell>
          <cell r="E597">
            <v>22</v>
          </cell>
        </row>
        <row r="598">
          <cell r="A598">
            <v>36283</v>
          </cell>
          <cell r="B598">
            <v>115.28</v>
          </cell>
          <cell r="C598">
            <v>115.19361974405901</v>
          </cell>
          <cell r="D598">
            <v>8205</v>
          </cell>
          <cell r="E598">
            <v>24</v>
          </cell>
        </row>
        <row r="599">
          <cell r="A599">
            <v>36284</v>
          </cell>
          <cell r="B599">
            <v>115.9</v>
          </cell>
          <cell r="C599">
            <v>115.846860143726</v>
          </cell>
          <cell r="D599">
            <v>9045</v>
          </cell>
          <cell r="E599">
            <v>23</v>
          </cell>
          <cell r="F599">
            <v>115</v>
          </cell>
        </row>
        <row r="600">
          <cell r="A600">
            <v>36285</v>
          </cell>
          <cell r="B600">
            <v>116.2</v>
          </cell>
          <cell r="C600">
            <v>116.405219465649</v>
          </cell>
          <cell r="D600">
            <v>10480</v>
          </cell>
          <cell r="E600">
            <v>24</v>
          </cell>
          <cell r="F600">
            <v>115.5</v>
          </cell>
        </row>
        <row r="601">
          <cell r="A601">
            <v>36286</v>
          </cell>
          <cell r="B601">
            <v>117.35</v>
          </cell>
          <cell r="C601">
            <v>117.261695842451</v>
          </cell>
          <cell r="D601">
            <v>13710</v>
          </cell>
          <cell r="E601">
            <v>23</v>
          </cell>
          <cell r="F601">
            <v>116</v>
          </cell>
        </row>
        <row r="602">
          <cell r="A602">
            <v>36287</v>
          </cell>
          <cell r="B602">
            <v>116.45</v>
          </cell>
          <cell r="C602">
            <v>118.109562649935</v>
          </cell>
          <cell r="D602">
            <v>27095</v>
          </cell>
          <cell r="E602">
            <v>27</v>
          </cell>
          <cell r="F602">
            <v>117</v>
          </cell>
        </row>
        <row r="603">
          <cell r="A603">
            <v>36290</v>
          </cell>
          <cell r="B603">
            <v>116.8</v>
          </cell>
          <cell r="C603">
            <v>116.96031568722699</v>
          </cell>
          <cell r="D603">
            <v>10295</v>
          </cell>
          <cell r="E603">
            <v>26</v>
          </cell>
          <cell r="F603">
            <v>117</v>
          </cell>
        </row>
        <row r="604">
          <cell r="A604">
            <v>36291</v>
          </cell>
          <cell r="B604">
            <v>116.85</v>
          </cell>
          <cell r="C604">
            <v>116.760523002421</v>
          </cell>
          <cell r="D604">
            <v>10325</v>
          </cell>
          <cell r="E604">
            <v>24</v>
          </cell>
          <cell r="F604">
            <v>116.9</v>
          </cell>
        </row>
        <row r="605">
          <cell r="A605">
            <v>36292</v>
          </cell>
          <cell r="B605">
            <v>116.78</v>
          </cell>
          <cell r="C605">
            <v>116.57881293764601</v>
          </cell>
          <cell r="D605">
            <v>14995</v>
          </cell>
          <cell r="E605">
            <v>23</v>
          </cell>
          <cell r="F605">
            <v>116.75</v>
          </cell>
        </row>
        <row r="606">
          <cell r="A606">
            <v>36293</v>
          </cell>
          <cell r="B606">
            <v>117.13</v>
          </cell>
          <cell r="C606">
            <v>117.08110169491501</v>
          </cell>
          <cell r="D606">
            <v>12980</v>
          </cell>
          <cell r="E606">
            <v>24</v>
          </cell>
          <cell r="F606">
            <v>116.75</v>
          </cell>
        </row>
        <row r="607">
          <cell r="A607">
            <v>36294</v>
          </cell>
          <cell r="B607">
            <v>117.69</v>
          </cell>
          <cell r="C607">
            <v>117.575295663601</v>
          </cell>
          <cell r="D607">
            <v>7610</v>
          </cell>
          <cell r="E607">
            <v>26</v>
          </cell>
          <cell r="F607">
            <v>117</v>
          </cell>
        </row>
        <row r="608">
          <cell r="A608">
            <v>36297</v>
          </cell>
          <cell r="B608">
            <v>118.18</v>
          </cell>
          <cell r="C608">
            <v>118.04304285714301</v>
          </cell>
          <cell r="D608">
            <v>3500</v>
          </cell>
          <cell r="E608">
            <v>24</v>
          </cell>
          <cell r="F608">
            <v>117.5</v>
          </cell>
        </row>
        <row r="609">
          <cell r="A609">
            <v>36298</v>
          </cell>
          <cell r="B609">
            <v>118.21</v>
          </cell>
          <cell r="C609">
            <v>118.216792035398</v>
          </cell>
          <cell r="D609">
            <v>6780</v>
          </cell>
          <cell r="E609">
            <v>24</v>
          </cell>
          <cell r="F609">
            <v>117.9</v>
          </cell>
        </row>
        <row r="610">
          <cell r="A610">
            <v>36299</v>
          </cell>
          <cell r="B610">
            <v>118.55</v>
          </cell>
          <cell r="C610">
            <v>118.473</v>
          </cell>
          <cell r="D610">
            <v>12100</v>
          </cell>
          <cell r="E610">
            <v>24</v>
          </cell>
          <cell r="F610">
            <v>118.1</v>
          </cell>
        </row>
        <row r="611">
          <cell r="A611">
            <v>36300</v>
          </cell>
          <cell r="B611">
            <v>118.81</v>
          </cell>
          <cell r="C611">
            <v>118.68801355578699</v>
          </cell>
          <cell r="D611">
            <v>9590</v>
          </cell>
          <cell r="E611">
            <v>23</v>
          </cell>
          <cell r="F611">
            <v>118.4</v>
          </cell>
        </row>
        <row r="612">
          <cell r="A612">
            <v>36301</v>
          </cell>
          <cell r="B612">
            <v>119.23</v>
          </cell>
          <cell r="C612">
            <v>119.2</v>
          </cell>
          <cell r="D612">
            <v>7475</v>
          </cell>
          <cell r="E612">
            <v>25</v>
          </cell>
          <cell r="F612">
            <v>118.5</v>
          </cell>
        </row>
        <row r="613">
          <cell r="A613">
            <v>36304</v>
          </cell>
          <cell r="B613">
            <v>119.8</v>
          </cell>
          <cell r="C613">
            <v>119.753121254034</v>
          </cell>
          <cell r="D613">
            <v>10845</v>
          </cell>
          <cell r="E613">
            <v>27</v>
          </cell>
          <cell r="F613">
            <v>119</v>
          </cell>
        </row>
        <row r="614">
          <cell r="A614">
            <v>36305</v>
          </cell>
          <cell r="B614">
            <v>120.63</v>
          </cell>
          <cell r="C614">
            <v>120.591039046989</v>
          </cell>
          <cell r="D614">
            <v>7555</v>
          </cell>
          <cell r="E614">
            <v>27</v>
          </cell>
          <cell r="F614">
            <v>119.5</v>
          </cell>
        </row>
        <row r="615">
          <cell r="A615">
            <v>36306</v>
          </cell>
          <cell r="B615">
            <v>122.55</v>
          </cell>
          <cell r="C615">
            <v>121.85170833333299</v>
          </cell>
          <cell r="D615">
            <v>4800</v>
          </cell>
          <cell r="E615">
            <v>22</v>
          </cell>
          <cell r="F615">
            <v>120.5</v>
          </cell>
        </row>
        <row r="616">
          <cell r="A616">
            <v>36307</v>
          </cell>
          <cell r="B616">
            <v>134.49</v>
          </cell>
          <cell r="C616">
            <v>131.40899888765301</v>
          </cell>
          <cell r="D616">
            <v>4495</v>
          </cell>
          <cell r="E616">
            <v>28</v>
          </cell>
          <cell r="F616">
            <v>121.85</v>
          </cell>
        </row>
        <row r="617">
          <cell r="A617">
            <v>36308</v>
          </cell>
          <cell r="B617">
            <v>129.69</v>
          </cell>
          <cell r="C617">
            <v>129.53724086129199</v>
          </cell>
          <cell r="D617">
            <v>9985</v>
          </cell>
          <cell r="E617">
            <v>27</v>
          </cell>
          <cell r="F617">
            <v>126.5</v>
          </cell>
        </row>
        <row r="618">
          <cell r="A618">
            <v>36309</v>
          </cell>
          <cell r="B618">
            <v>129.69</v>
          </cell>
          <cell r="D618">
            <v>0</v>
          </cell>
          <cell r="F618">
            <v>128</v>
          </cell>
        </row>
        <row r="619">
          <cell r="A619">
            <v>36311</v>
          </cell>
          <cell r="B619">
            <v>129</v>
          </cell>
          <cell r="C619">
            <v>129.02737100737099</v>
          </cell>
          <cell r="D619">
            <v>10175</v>
          </cell>
          <cell r="E619">
            <v>24</v>
          </cell>
          <cell r="F619">
            <v>128</v>
          </cell>
        </row>
        <row r="620">
          <cell r="A620">
            <v>36312</v>
          </cell>
          <cell r="B620">
            <v>129.37</v>
          </cell>
          <cell r="C620">
            <v>129.29368910782699</v>
          </cell>
          <cell r="D620">
            <v>9135</v>
          </cell>
          <cell r="E620">
            <v>28</v>
          </cell>
          <cell r="F620">
            <v>128</v>
          </cell>
        </row>
        <row r="621">
          <cell r="A621">
            <v>36313</v>
          </cell>
          <cell r="B621">
            <v>131.19999999999999</v>
          </cell>
          <cell r="C621">
            <v>130.69823788546299</v>
          </cell>
          <cell r="D621">
            <v>4540</v>
          </cell>
          <cell r="E621">
            <v>26</v>
          </cell>
          <cell r="F621">
            <v>129</v>
          </cell>
        </row>
        <row r="622">
          <cell r="A622">
            <v>36314</v>
          </cell>
          <cell r="B622">
            <v>131.51</v>
          </cell>
          <cell r="C622">
            <v>131.721199270406</v>
          </cell>
          <cell r="D622">
            <v>10965</v>
          </cell>
          <cell r="E622">
            <v>29</v>
          </cell>
          <cell r="F622">
            <v>129</v>
          </cell>
        </row>
        <row r="623">
          <cell r="A623">
            <v>36315</v>
          </cell>
          <cell r="B623">
            <v>130.13</v>
          </cell>
          <cell r="C623">
            <v>130.197042253521</v>
          </cell>
          <cell r="D623">
            <v>6390</v>
          </cell>
          <cell r="E623">
            <v>28</v>
          </cell>
          <cell r="F623">
            <v>130</v>
          </cell>
        </row>
        <row r="624">
          <cell r="A624">
            <v>36318</v>
          </cell>
          <cell r="B624">
            <v>131.4</v>
          </cell>
          <cell r="C624">
            <v>131.61756689483499</v>
          </cell>
          <cell r="D624">
            <v>8035</v>
          </cell>
          <cell r="E624">
            <v>27</v>
          </cell>
          <cell r="F624">
            <v>130</v>
          </cell>
        </row>
        <row r="625">
          <cell r="A625">
            <v>36319</v>
          </cell>
          <cell r="B625">
            <v>130.76</v>
          </cell>
          <cell r="C625">
            <v>130.88965925925899</v>
          </cell>
          <cell r="D625">
            <v>10125</v>
          </cell>
          <cell r="E625">
            <v>28</v>
          </cell>
          <cell r="F625">
            <v>130</v>
          </cell>
        </row>
        <row r="626">
          <cell r="A626">
            <v>36320</v>
          </cell>
          <cell r="B626">
            <v>131.30000000000001</v>
          </cell>
          <cell r="C626">
            <v>131.581390186916</v>
          </cell>
          <cell r="D626">
            <v>8560</v>
          </cell>
          <cell r="E626">
            <v>26</v>
          </cell>
          <cell r="F626">
            <v>130</v>
          </cell>
        </row>
        <row r="627">
          <cell r="A627">
            <v>36321</v>
          </cell>
          <cell r="B627">
            <v>131.47999999999999</v>
          </cell>
          <cell r="C627">
            <v>131.320731376975</v>
          </cell>
          <cell r="D627">
            <v>11075</v>
          </cell>
          <cell r="E627">
            <v>27</v>
          </cell>
          <cell r="F627">
            <v>130</v>
          </cell>
        </row>
        <row r="628">
          <cell r="A628">
            <v>36322</v>
          </cell>
          <cell r="B628">
            <v>131.69999999999999</v>
          </cell>
          <cell r="C628">
            <v>131.29696351267799</v>
          </cell>
          <cell r="D628">
            <v>8085</v>
          </cell>
          <cell r="E628">
            <v>26</v>
          </cell>
          <cell r="F628">
            <v>130</v>
          </cell>
        </row>
        <row r="629">
          <cell r="A629">
            <v>36325</v>
          </cell>
          <cell r="B629">
            <v>132.1</v>
          </cell>
          <cell r="C629">
            <v>132.183186925434</v>
          </cell>
          <cell r="D629">
            <v>9790</v>
          </cell>
          <cell r="E629">
            <v>27</v>
          </cell>
          <cell r="F629">
            <v>130</v>
          </cell>
        </row>
        <row r="630">
          <cell r="A630">
            <v>36326</v>
          </cell>
          <cell r="B630">
            <v>132.68</v>
          </cell>
          <cell r="C630">
            <v>132.51447172619001</v>
          </cell>
          <cell r="D630">
            <v>6720</v>
          </cell>
          <cell r="E630">
            <v>29</v>
          </cell>
          <cell r="F630">
            <v>131</v>
          </cell>
        </row>
        <row r="631">
          <cell r="A631">
            <v>36327</v>
          </cell>
          <cell r="B631">
            <v>132.06</v>
          </cell>
          <cell r="C631">
            <v>132.06</v>
          </cell>
          <cell r="D631">
            <v>7950</v>
          </cell>
          <cell r="E631">
            <v>25</v>
          </cell>
          <cell r="F631">
            <v>131</v>
          </cell>
        </row>
        <row r="632">
          <cell r="A632">
            <v>36328</v>
          </cell>
          <cell r="B632">
            <v>132.4</v>
          </cell>
          <cell r="C632">
            <v>132.374851973684</v>
          </cell>
          <cell r="D632">
            <v>6080</v>
          </cell>
          <cell r="E632">
            <v>25</v>
          </cell>
          <cell r="F632">
            <v>131</v>
          </cell>
        </row>
        <row r="633">
          <cell r="A633">
            <v>36329</v>
          </cell>
          <cell r="B633">
            <v>132.44</v>
          </cell>
          <cell r="C633">
            <v>132.41218539616801</v>
          </cell>
          <cell r="D633">
            <v>9655</v>
          </cell>
          <cell r="E633">
            <v>27</v>
          </cell>
          <cell r="F633">
            <v>131</v>
          </cell>
        </row>
        <row r="634">
          <cell r="A634">
            <v>36332</v>
          </cell>
          <cell r="B634">
            <v>132.47</v>
          </cell>
          <cell r="C634">
            <v>132.471864046734</v>
          </cell>
          <cell r="D634">
            <v>9415</v>
          </cell>
          <cell r="E634">
            <v>28</v>
          </cell>
          <cell r="F634">
            <v>131</v>
          </cell>
        </row>
        <row r="635">
          <cell r="A635">
            <v>36333</v>
          </cell>
          <cell r="B635">
            <v>132.49</v>
          </cell>
          <cell r="C635">
            <v>132.47213787085499</v>
          </cell>
          <cell r="D635">
            <v>11460</v>
          </cell>
          <cell r="E635">
            <v>26</v>
          </cell>
          <cell r="F635">
            <v>131</v>
          </cell>
        </row>
        <row r="636">
          <cell r="A636">
            <v>36334</v>
          </cell>
          <cell r="B636">
            <v>132.49</v>
          </cell>
          <cell r="C636">
            <v>132.448455852156</v>
          </cell>
          <cell r="D636">
            <v>12175</v>
          </cell>
          <cell r="E636">
            <v>25</v>
          </cell>
          <cell r="F636">
            <v>131</v>
          </cell>
        </row>
        <row r="637">
          <cell r="A637">
            <v>36335</v>
          </cell>
          <cell r="B637">
            <v>132.5</v>
          </cell>
          <cell r="C637">
            <v>132.459214795587</v>
          </cell>
          <cell r="D637">
            <v>15410</v>
          </cell>
          <cell r="E637">
            <v>26</v>
          </cell>
          <cell r="F637">
            <v>131</v>
          </cell>
        </row>
        <row r="638">
          <cell r="A638">
            <v>36336</v>
          </cell>
          <cell r="B638">
            <v>132.61000000000001</v>
          </cell>
          <cell r="C638">
            <v>132.57958997722099</v>
          </cell>
          <cell r="D638">
            <v>8780</v>
          </cell>
          <cell r="E638">
            <v>25</v>
          </cell>
          <cell r="F638">
            <v>131</v>
          </cell>
        </row>
        <row r="639">
          <cell r="A639">
            <v>36339</v>
          </cell>
          <cell r="B639">
            <v>132.44999999999999</v>
          </cell>
          <cell r="C639">
            <v>132.435092513521</v>
          </cell>
          <cell r="D639">
            <v>17565</v>
          </cell>
          <cell r="E639">
            <v>25</v>
          </cell>
          <cell r="F639">
            <v>131</v>
          </cell>
        </row>
        <row r="640">
          <cell r="A640">
            <v>36340</v>
          </cell>
          <cell r="B640">
            <v>132.31</v>
          </cell>
          <cell r="C640">
            <v>132.30777178796001</v>
          </cell>
          <cell r="D640">
            <v>5565</v>
          </cell>
          <cell r="E640">
            <v>25</v>
          </cell>
          <cell r="F640">
            <v>131</v>
          </cell>
        </row>
        <row r="641">
          <cell r="A641">
            <v>36341</v>
          </cell>
          <cell r="B641">
            <v>132.33000000000001</v>
          </cell>
          <cell r="C641">
            <v>132.309770053476</v>
          </cell>
          <cell r="D641">
            <v>9350</v>
          </cell>
          <cell r="E641">
            <v>23</v>
          </cell>
          <cell r="F641">
            <v>131</v>
          </cell>
        </row>
        <row r="642">
          <cell r="A642">
            <v>36342</v>
          </cell>
          <cell r="B642">
            <v>132.63999999999999</v>
          </cell>
          <cell r="C642">
            <v>132.616161335188</v>
          </cell>
          <cell r="D642">
            <v>7190</v>
          </cell>
          <cell r="E642">
            <v>26</v>
          </cell>
          <cell r="F642">
            <v>132</v>
          </cell>
        </row>
        <row r="643">
          <cell r="A643">
            <v>36343</v>
          </cell>
          <cell r="B643">
            <v>132.66999999999999</v>
          </cell>
          <cell r="C643">
            <v>132.64878513145999</v>
          </cell>
          <cell r="D643">
            <v>5515</v>
          </cell>
          <cell r="E643">
            <v>26</v>
          </cell>
          <cell r="F643">
            <v>132</v>
          </cell>
        </row>
        <row r="644">
          <cell r="A644">
            <v>36346</v>
          </cell>
          <cell r="B644">
            <v>132.66999999999999</v>
          </cell>
          <cell r="C644">
            <v>132.64372268907599</v>
          </cell>
          <cell r="D644">
            <v>5950</v>
          </cell>
          <cell r="E644">
            <v>23</v>
          </cell>
          <cell r="F644">
            <v>132</v>
          </cell>
        </row>
        <row r="645">
          <cell r="A645">
            <v>36347</v>
          </cell>
          <cell r="B645">
            <v>132.69999999999999</v>
          </cell>
          <cell r="C645">
            <v>132.71519977168899</v>
          </cell>
          <cell r="D645">
            <v>8760</v>
          </cell>
          <cell r="E645">
            <v>24</v>
          </cell>
          <cell r="F645">
            <v>132</v>
          </cell>
        </row>
        <row r="646">
          <cell r="A646">
            <v>36349</v>
          </cell>
          <cell r="B646">
            <v>132.62</v>
          </cell>
          <cell r="C646">
            <v>132.63526243093901</v>
          </cell>
          <cell r="D646">
            <v>7240</v>
          </cell>
          <cell r="E646">
            <v>26</v>
          </cell>
          <cell r="F646">
            <v>132</v>
          </cell>
        </row>
        <row r="647">
          <cell r="A647">
            <v>36350</v>
          </cell>
          <cell r="B647">
            <v>132.53</v>
          </cell>
          <cell r="C647">
            <v>132.53084983100001</v>
          </cell>
          <cell r="D647">
            <v>10355</v>
          </cell>
          <cell r="E647">
            <v>24</v>
          </cell>
          <cell r="F647">
            <v>132</v>
          </cell>
        </row>
        <row r="648">
          <cell r="A648">
            <v>36353</v>
          </cell>
          <cell r="B648">
            <v>132.57</v>
          </cell>
          <cell r="C648">
            <v>132.642720430108</v>
          </cell>
          <cell r="D648">
            <v>4650</v>
          </cell>
          <cell r="E648">
            <v>21</v>
          </cell>
          <cell r="F648">
            <v>132.30000000000001</v>
          </cell>
        </row>
        <row r="649">
          <cell r="A649">
            <v>36354</v>
          </cell>
          <cell r="B649">
            <v>132.55000000000001</v>
          </cell>
          <cell r="C649">
            <v>132.53602265575799</v>
          </cell>
          <cell r="D649">
            <v>15890</v>
          </cell>
          <cell r="E649">
            <v>24</v>
          </cell>
          <cell r="F649">
            <v>132.30000000000001</v>
          </cell>
        </row>
        <row r="650">
          <cell r="A650">
            <v>36355</v>
          </cell>
          <cell r="B650">
            <v>132.6</v>
          </cell>
          <cell r="C650">
            <v>132.62073945025199</v>
          </cell>
          <cell r="D650">
            <v>12915</v>
          </cell>
          <cell r="E650">
            <v>26</v>
          </cell>
          <cell r="F650">
            <v>132.30000000000001</v>
          </cell>
        </row>
        <row r="651">
          <cell r="A651">
            <v>36356</v>
          </cell>
          <cell r="B651">
            <v>132.54</v>
          </cell>
          <cell r="C651">
            <v>132.56107741059299</v>
          </cell>
          <cell r="D651">
            <v>11045</v>
          </cell>
          <cell r="E651">
            <v>25</v>
          </cell>
          <cell r="F651">
            <v>132.30000000000001</v>
          </cell>
        </row>
        <row r="652">
          <cell r="A652">
            <v>36357</v>
          </cell>
          <cell r="B652">
            <v>132.56</v>
          </cell>
          <cell r="C652">
            <v>132.60364470842299</v>
          </cell>
          <cell r="D652">
            <v>9260</v>
          </cell>
          <cell r="E652">
            <v>26</v>
          </cell>
          <cell r="F652">
            <v>132.30000000000001</v>
          </cell>
        </row>
        <row r="653">
          <cell r="A653">
            <v>36360</v>
          </cell>
          <cell r="B653">
            <v>132.58000000000001</v>
          </cell>
          <cell r="C653">
            <v>132.577571174377</v>
          </cell>
          <cell r="D653">
            <v>5620</v>
          </cell>
          <cell r="E653">
            <v>23</v>
          </cell>
          <cell r="F653">
            <v>132.30000000000001</v>
          </cell>
        </row>
        <row r="654">
          <cell r="A654">
            <v>36361</v>
          </cell>
          <cell r="B654">
            <v>132.55000000000001</v>
          </cell>
          <cell r="C654">
            <v>132.53942262186499</v>
          </cell>
          <cell r="D654">
            <v>10565</v>
          </cell>
          <cell r="E654">
            <v>26</v>
          </cell>
          <cell r="F654">
            <v>132.30000000000001</v>
          </cell>
        </row>
        <row r="655">
          <cell r="A655">
            <v>36363</v>
          </cell>
          <cell r="B655">
            <v>132.5</v>
          </cell>
          <cell r="C655">
            <v>132.48784477945301</v>
          </cell>
          <cell r="D655">
            <v>8955</v>
          </cell>
          <cell r="E655">
            <v>25</v>
          </cell>
          <cell r="F655">
            <v>132.30000000000001</v>
          </cell>
        </row>
        <row r="656">
          <cell r="A656">
            <v>36364</v>
          </cell>
          <cell r="B656">
            <v>132.41</v>
          </cell>
          <cell r="C656">
            <v>132.413984410821</v>
          </cell>
          <cell r="D656">
            <v>10905</v>
          </cell>
          <cell r="E656">
            <v>25</v>
          </cell>
          <cell r="F656">
            <v>132.30000000000001</v>
          </cell>
        </row>
        <row r="657">
          <cell r="A657">
            <v>36367</v>
          </cell>
          <cell r="B657">
            <v>132.26</v>
          </cell>
          <cell r="C657">
            <v>132.26526595744701</v>
          </cell>
          <cell r="D657">
            <v>10340</v>
          </cell>
          <cell r="E657">
            <v>21</v>
          </cell>
          <cell r="F657">
            <v>132.30000000000001</v>
          </cell>
        </row>
        <row r="658">
          <cell r="A658">
            <v>36368</v>
          </cell>
          <cell r="B658">
            <v>132.22</v>
          </cell>
          <cell r="C658">
            <v>132.18826287978899</v>
          </cell>
          <cell r="D658">
            <v>7570</v>
          </cell>
          <cell r="E658">
            <v>26</v>
          </cell>
          <cell r="F658">
            <v>132.30000000000001</v>
          </cell>
        </row>
        <row r="659">
          <cell r="A659">
            <v>36369</v>
          </cell>
          <cell r="B659">
            <v>132.13</v>
          </cell>
          <cell r="C659">
            <v>132.127358659886</v>
          </cell>
          <cell r="D659">
            <v>16715</v>
          </cell>
          <cell r="E659">
            <v>23</v>
          </cell>
          <cell r="F659">
            <v>132.30000000000001</v>
          </cell>
        </row>
        <row r="660">
          <cell r="A660">
            <v>36370</v>
          </cell>
          <cell r="B660">
            <v>131.97</v>
          </cell>
          <cell r="C660">
            <v>131.937240065324</v>
          </cell>
          <cell r="D660">
            <v>9185</v>
          </cell>
          <cell r="E660">
            <v>24</v>
          </cell>
          <cell r="F660">
            <v>132.19999999999999</v>
          </cell>
        </row>
        <row r="661">
          <cell r="A661">
            <v>36371</v>
          </cell>
          <cell r="B661">
            <v>131.91999999999999</v>
          </cell>
          <cell r="C661">
            <v>131.907834437086</v>
          </cell>
          <cell r="D661">
            <v>7550</v>
          </cell>
          <cell r="E661">
            <v>24</v>
          </cell>
          <cell r="F661">
            <v>132.19999999999999</v>
          </cell>
        </row>
        <row r="662">
          <cell r="A662">
            <v>36374</v>
          </cell>
          <cell r="B662">
            <v>131.9</v>
          </cell>
          <cell r="C662">
            <v>131.878274547188</v>
          </cell>
          <cell r="D662">
            <v>10490</v>
          </cell>
          <cell r="E662">
            <v>24</v>
          </cell>
          <cell r="F662">
            <v>132.19999999999999</v>
          </cell>
        </row>
        <row r="663">
          <cell r="A663">
            <v>36375</v>
          </cell>
          <cell r="B663">
            <v>131.84</v>
          </cell>
          <cell r="C663">
            <v>131.83425066062699</v>
          </cell>
          <cell r="D663">
            <v>13245</v>
          </cell>
          <cell r="E663">
            <v>28</v>
          </cell>
          <cell r="F663">
            <v>132.1</v>
          </cell>
        </row>
        <row r="664">
          <cell r="A664">
            <v>36376</v>
          </cell>
          <cell r="B664">
            <v>131.76</v>
          </cell>
          <cell r="C664">
            <v>131.75975950783001</v>
          </cell>
          <cell r="D664">
            <v>8940</v>
          </cell>
          <cell r="E664">
            <v>25</v>
          </cell>
          <cell r="F664">
            <v>132.1</v>
          </cell>
        </row>
        <row r="665">
          <cell r="A665">
            <v>36377</v>
          </cell>
          <cell r="B665">
            <v>131.75</v>
          </cell>
          <cell r="C665">
            <v>131.742801643631</v>
          </cell>
          <cell r="D665">
            <v>13385</v>
          </cell>
          <cell r="E665">
            <v>24</v>
          </cell>
          <cell r="F665">
            <v>132.1</v>
          </cell>
        </row>
        <row r="666">
          <cell r="A666">
            <v>36378</v>
          </cell>
          <cell r="B666">
            <v>131.63999999999999</v>
          </cell>
          <cell r="C666">
            <v>131.67483931240699</v>
          </cell>
          <cell r="D666">
            <v>13380</v>
          </cell>
          <cell r="E666">
            <v>24</v>
          </cell>
          <cell r="F666">
            <v>132</v>
          </cell>
        </row>
        <row r="667">
          <cell r="A667">
            <v>36381</v>
          </cell>
          <cell r="B667">
            <v>131.6</v>
          </cell>
          <cell r="C667">
            <v>131.50875289754299</v>
          </cell>
          <cell r="D667">
            <v>10785</v>
          </cell>
          <cell r="E667">
            <v>19</v>
          </cell>
          <cell r="F667">
            <v>132</v>
          </cell>
        </row>
        <row r="668">
          <cell r="A668">
            <v>36382</v>
          </cell>
          <cell r="B668">
            <v>131.58000000000001</v>
          </cell>
          <cell r="C668">
            <v>131.57405106707299</v>
          </cell>
          <cell r="D668">
            <v>13120</v>
          </cell>
          <cell r="E668">
            <v>22</v>
          </cell>
          <cell r="F668">
            <v>132</v>
          </cell>
        </row>
        <row r="669">
          <cell r="A669">
            <v>36383</v>
          </cell>
          <cell r="B669">
            <v>131.6</v>
          </cell>
          <cell r="C669">
            <v>131.595776972625</v>
          </cell>
          <cell r="D669">
            <v>12420</v>
          </cell>
          <cell r="E669">
            <v>27</v>
          </cell>
          <cell r="F669">
            <v>132</v>
          </cell>
        </row>
        <row r="670">
          <cell r="A670">
            <v>36384</v>
          </cell>
          <cell r="B670">
            <v>131.6</v>
          </cell>
          <cell r="C670">
            <v>131.598155339806</v>
          </cell>
          <cell r="D670">
            <v>6695</v>
          </cell>
          <cell r="E670">
            <v>22</v>
          </cell>
          <cell r="F670">
            <v>131.9</v>
          </cell>
        </row>
        <row r="671">
          <cell r="A671">
            <v>36385</v>
          </cell>
          <cell r="B671">
            <v>132.02000000000001</v>
          </cell>
          <cell r="C671">
            <v>131.88649572649601</v>
          </cell>
          <cell r="D671">
            <v>5850</v>
          </cell>
          <cell r="E671">
            <v>22</v>
          </cell>
          <cell r="F671">
            <v>131.9</v>
          </cell>
        </row>
        <row r="672">
          <cell r="A672">
            <v>36388</v>
          </cell>
          <cell r="B672">
            <v>131.96</v>
          </cell>
          <cell r="C672">
            <v>132.02078379568499</v>
          </cell>
          <cell r="D672">
            <v>11355</v>
          </cell>
          <cell r="E672">
            <v>24</v>
          </cell>
          <cell r="F672">
            <v>131.9</v>
          </cell>
        </row>
        <row r="673">
          <cell r="A673">
            <v>36389</v>
          </cell>
          <cell r="B673">
            <v>132.05000000000001</v>
          </cell>
          <cell r="C673">
            <v>132.049496355202</v>
          </cell>
          <cell r="D673">
            <v>7545</v>
          </cell>
          <cell r="E673">
            <v>24</v>
          </cell>
          <cell r="F673">
            <v>131.9</v>
          </cell>
        </row>
        <row r="674">
          <cell r="A674">
            <v>36390</v>
          </cell>
          <cell r="B674">
            <v>132.16</v>
          </cell>
          <cell r="C674">
            <v>132.15008503401401</v>
          </cell>
          <cell r="D674">
            <v>8820</v>
          </cell>
          <cell r="E674">
            <v>21</v>
          </cell>
          <cell r="F674">
            <v>131.9</v>
          </cell>
        </row>
        <row r="675">
          <cell r="A675">
            <v>36391</v>
          </cell>
          <cell r="B675">
            <v>131.91999999999999</v>
          </cell>
          <cell r="C675">
            <v>131.92201696712601</v>
          </cell>
          <cell r="D675">
            <v>23575</v>
          </cell>
          <cell r="E675">
            <v>26</v>
          </cell>
          <cell r="F675">
            <v>131.9</v>
          </cell>
        </row>
        <row r="676">
          <cell r="A676">
            <v>36392</v>
          </cell>
          <cell r="B676">
            <v>131.83000000000001</v>
          </cell>
          <cell r="C676">
            <v>131.83830810628999</v>
          </cell>
          <cell r="D676">
            <v>14865</v>
          </cell>
          <cell r="E676">
            <v>23</v>
          </cell>
          <cell r="F676">
            <v>131.9</v>
          </cell>
        </row>
        <row r="677">
          <cell r="A677">
            <v>36395</v>
          </cell>
          <cell r="B677">
            <v>131.59</v>
          </cell>
          <cell r="C677">
            <v>131.601727959698</v>
          </cell>
          <cell r="D677">
            <v>9925</v>
          </cell>
          <cell r="E677">
            <v>22</v>
          </cell>
          <cell r="F677">
            <v>131.9</v>
          </cell>
        </row>
        <row r="678">
          <cell r="A678">
            <v>36396</v>
          </cell>
          <cell r="B678">
            <v>131.63</v>
          </cell>
          <cell r="C678">
            <v>131.57200207468901</v>
          </cell>
          <cell r="D678">
            <v>14460</v>
          </cell>
          <cell r="E678">
            <v>22</v>
          </cell>
          <cell r="F678">
            <v>131.80000000000001</v>
          </cell>
        </row>
        <row r="679">
          <cell r="A679">
            <v>36397</v>
          </cell>
          <cell r="B679">
            <v>131.66</v>
          </cell>
          <cell r="C679">
            <v>131.64642156862701</v>
          </cell>
          <cell r="D679">
            <v>8160</v>
          </cell>
          <cell r="E679">
            <v>26</v>
          </cell>
          <cell r="F679">
            <v>131.80000000000001</v>
          </cell>
        </row>
        <row r="680">
          <cell r="A680">
            <v>36398</v>
          </cell>
          <cell r="B680">
            <v>131.9</v>
          </cell>
          <cell r="C680">
            <v>131.912438897556</v>
          </cell>
          <cell r="D680">
            <v>9615</v>
          </cell>
          <cell r="E680">
            <v>23</v>
          </cell>
          <cell r="F680">
            <v>131.80000000000001</v>
          </cell>
        </row>
        <row r="681">
          <cell r="A681">
            <v>36399</v>
          </cell>
          <cell r="B681">
            <v>131.94999999999999</v>
          </cell>
          <cell r="C681">
            <v>131.926271186441</v>
          </cell>
          <cell r="D681">
            <v>16225</v>
          </cell>
          <cell r="E681">
            <v>25</v>
          </cell>
          <cell r="F681">
            <v>131.80000000000001</v>
          </cell>
        </row>
        <row r="682">
          <cell r="A682">
            <v>36403</v>
          </cell>
          <cell r="B682">
            <v>132.30000000000001</v>
          </cell>
          <cell r="C682">
            <v>132.26345363179499</v>
          </cell>
          <cell r="D682">
            <v>10945</v>
          </cell>
          <cell r="E682">
            <v>21</v>
          </cell>
          <cell r="F682">
            <v>132</v>
          </cell>
        </row>
        <row r="683">
          <cell r="A683">
            <v>36404</v>
          </cell>
          <cell r="B683">
            <v>132.19</v>
          </cell>
          <cell r="C683">
            <v>132.122065217391</v>
          </cell>
          <cell r="D683">
            <v>25300</v>
          </cell>
          <cell r="E683">
            <v>23</v>
          </cell>
          <cell r="F683">
            <v>132</v>
          </cell>
        </row>
        <row r="684">
          <cell r="A684">
            <v>36405</v>
          </cell>
          <cell r="B684">
            <v>132.30000000000001</v>
          </cell>
          <cell r="C684">
            <v>132.293560557342</v>
          </cell>
          <cell r="D684">
            <v>23325</v>
          </cell>
          <cell r="E684">
            <v>24</v>
          </cell>
          <cell r="F684">
            <v>132</v>
          </cell>
        </row>
        <row r="685">
          <cell r="A685">
            <v>36406</v>
          </cell>
          <cell r="B685">
            <v>132.58000000000001</v>
          </cell>
          <cell r="C685">
            <v>132.55831891223701</v>
          </cell>
          <cell r="D685">
            <v>12135</v>
          </cell>
          <cell r="E685">
            <v>24</v>
          </cell>
          <cell r="F685">
            <v>132.19999999999999</v>
          </cell>
        </row>
        <row r="686">
          <cell r="A686">
            <v>36409</v>
          </cell>
          <cell r="B686">
            <v>132.85</v>
          </cell>
          <cell r="C686">
            <v>132.633509406657</v>
          </cell>
          <cell r="D686">
            <v>6910</v>
          </cell>
          <cell r="E686">
            <v>23</v>
          </cell>
          <cell r="F686">
            <v>132.19999999999999</v>
          </cell>
        </row>
        <row r="687">
          <cell r="A687">
            <v>36410</v>
          </cell>
          <cell r="B687">
            <v>133.6</v>
          </cell>
          <cell r="C687">
            <v>133.44060895084399</v>
          </cell>
          <cell r="D687">
            <v>6815</v>
          </cell>
          <cell r="E687">
            <v>23</v>
          </cell>
          <cell r="F687">
            <v>132.19999999999999</v>
          </cell>
        </row>
        <row r="688">
          <cell r="A688">
            <v>36411</v>
          </cell>
          <cell r="B688">
            <v>135.28</v>
          </cell>
          <cell r="C688">
            <v>135.12621501272301</v>
          </cell>
          <cell r="D688">
            <v>15720</v>
          </cell>
          <cell r="E688">
            <v>21</v>
          </cell>
          <cell r="F688">
            <v>133</v>
          </cell>
        </row>
        <row r="689">
          <cell r="A689">
            <v>36412</v>
          </cell>
          <cell r="B689">
            <v>135.44999999999999</v>
          </cell>
          <cell r="C689">
            <v>135.68300268096499</v>
          </cell>
          <cell r="D689">
            <v>22380</v>
          </cell>
          <cell r="E689">
            <v>24</v>
          </cell>
          <cell r="F689">
            <v>135</v>
          </cell>
        </row>
        <row r="690">
          <cell r="A690">
            <v>36413</v>
          </cell>
          <cell r="B690">
            <v>135.44</v>
          </cell>
          <cell r="C690">
            <v>135.30928127772901</v>
          </cell>
          <cell r="D690">
            <v>5635</v>
          </cell>
          <cell r="E690">
            <v>24</v>
          </cell>
          <cell r="F690">
            <v>135</v>
          </cell>
        </row>
        <row r="691">
          <cell r="A691">
            <v>36416</v>
          </cell>
          <cell r="B691">
            <v>135.47999999999999</v>
          </cell>
          <cell r="C691">
            <v>135.46407962160001</v>
          </cell>
          <cell r="D691">
            <v>12685</v>
          </cell>
          <cell r="E691">
            <v>23</v>
          </cell>
          <cell r="F691">
            <v>135</v>
          </cell>
        </row>
        <row r="692">
          <cell r="A692">
            <v>36417</v>
          </cell>
          <cell r="B692">
            <v>135.52000000000001</v>
          </cell>
          <cell r="C692">
            <v>135.518453873353</v>
          </cell>
          <cell r="D692">
            <v>15555</v>
          </cell>
          <cell r="E692">
            <v>25</v>
          </cell>
          <cell r="F692">
            <v>135</v>
          </cell>
        </row>
        <row r="693">
          <cell r="A693">
            <v>36418</v>
          </cell>
          <cell r="B693">
            <v>135.69999999999999</v>
          </cell>
          <cell r="C693">
            <v>135.68940205543399</v>
          </cell>
          <cell r="D693">
            <v>16055</v>
          </cell>
          <cell r="E693">
            <v>24</v>
          </cell>
          <cell r="F693">
            <v>135</v>
          </cell>
        </row>
        <row r="694">
          <cell r="A694">
            <v>36419</v>
          </cell>
          <cell r="B694">
            <v>135.69999999999999</v>
          </cell>
          <cell r="C694">
            <v>135.69753518821599</v>
          </cell>
          <cell r="D694">
            <v>15275</v>
          </cell>
          <cell r="E694">
            <v>25</v>
          </cell>
          <cell r="F694">
            <v>135</v>
          </cell>
        </row>
        <row r="695">
          <cell r="A695">
            <v>36420</v>
          </cell>
          <cell r="B695">
            <v>135.88999999999999</v>
          </cell>
          <cell r="C695">
            <v>135.88999999999999</v>
          </cell>
          <cell r="D695">
            <v>14030</v>
          </cell>
          <cell r="E695">
            <v>26</v>
          </cell>
          <cell r="F695">
            <v>135</v>
          </cell>
        </row>
        <row r="696">
          <cell r="A696">
            <v>36423</v>
          </cell>
          <cell r="B696">
            <v>136.06</v>
          </cell>
          <cell r="C696">
            <v>136.081086261981</v>
          </cell>
          <cell r="D696">
            <v>6260</v>
          </cell>
          <cell r="E696">
            <v>25</v>
          </cell>
          <cell r="F696">
            <v>135</v>
          </cell>
        </row>
        <row r="697">
          <cell r="A697">
            <v>36424</v>
          </cell>
          <cell r="B697">
            <v>136.4</v>
          </cell>
          <cell r="C697">
            <v>136.327435277874</v>
          </cell>
          <cell r="D697">
            <v>14485</v>
          </cell>
          <cell r="E697">
            <v>23</v>
          </cell>
          <cell r="F697">
            <v>135.5</v>
          </cell>
        </row>
        <row r="698">
          <cell r="A698">
            <v>36425</v>
          </cell>
          <cell r="B698">
            <v>136.88</v>
          </cell>
          <cell r="C698">
            <v>136.80550812064999</v>
          </cell>
          <cell r="D698">
            <v>10775</v>
          </cell>
          <cell r="E698">
            <v>23</v>
          </cell>
          <cell r="F698">
            <v>135.5</v>
          </cell>
        </row>
        <row r="699">
          <cell r="A699">
            <v>36426</v>
          </cell>
          <cell r="B699">
            <v>137.5</v>
          </cell>
          <cell r="C699">
            <v>137.46255788906799</v>
          </cell>
          <cell r="D699">
            <v>9285</v>
          </cell>
          <cell r="E699">
            <v>22</v>
          </cell>
          <cell r="F699">
            <v>135.5</v>
          </cell>
        </row>
        <row r="700">
          <cell r="A700">
            <v>36427</v>
          </cell>
          <cell r="B700">
            <v>138.80000000000001</v>
          </cell>
          <cell r="C700">
            <v>139.06013998250199</v>
          </cell>
          <cell r="D700">
            <v>5715</v>
          </cell>
          <cell r="E700">
            <v>23</v>
          </cell>
          <cell r="F700">
            <v>137</v>
          </cell>
        </row>
        <row r="701">
          <cell r="A701">
            <v>36430</v>
          </cell>
          <cell r="B701">
            <v>140</v>
          </cell>
          <cell r="C701">
            <v>139.55981147540999</v>
          </cell>
          <cell r="D701">
            <v>6100</v>
          </cell>
          <cell r="E701">
            <v>27</v>
          </cell>
          <cell r="F701">
            <v>138</v>
          </cell>
        </row>
        <row r="702">
          <cell r="A702">
            <v>36431</v>
          </cell>
          <cell r="B702">
            <v>141</v>
          </cell>
          <cell r="C702">
            <v>141.08889646464601</v>
          </cell>
          <cell r="D702">
            <v>19800</v>
          </cell>
          <cell r="E702">
            <v>26</v>
          </cell>
          <cell r="F702">
            <v>139.5</v>
          </cell>
        </row>
        <row r="703">
          <cell r="A703">
            <v>36432</v>
          </cell>
          <cell r="B703">
            <v>140.51</v>
          </cell>
          <cell r="C703">
            <v>140.523920745921</v>
          </cell>
          <cell r="D703">
            <v>10725</v>
          </cell>
          <cell r="E703">
            <v>25</v>
          </cell>
          <cell r="F703">
            <v>140</v>
          </cell>
        </row>
        <row r="704">
          <cell r="A704">
            <v>36433</v>
          </cell>
          <cell r="B704">
            <v>139.86000000000001</v>
          </cell>
          <cell r="C704">
            <v>140.109775641026</v>
          </cell>
          <cell r="D704">
            <v>9360</v>
          </cell>
          <cell r="E704">
            <v>23</v>
          </cell>
          <cell r="F704">
            <v>140</v>
          </cell>
        </row>
        <row r="705">
          <cell r="A705">
            <v>36434</v>
          </cell>
          <cell r="B705">
            <v>141.30000000000001</v>
          </cell>
          <cell r="C705">
            <v>141.10146292585199</v>
          </cell>
          <cell r="D705">
            <v>14970</v>
          </cell>
          <cell r="E705">
            <v>23</v>
          </cell>
          <cell r="F705">
            <v>140</v>
          </cell>
        </row>
        <row r="706">
          <cell r="A706">
            <v>36437</v>
          </cell>
          <cell r="B706">
            <v>142</v>
          </cell>
          <cell r="C706">
            <v>141.58736088283601</v>
          </cell>
          <cell r="D706">
            <v>21295</v>
          </cell>
          <cell r="E706">
            <v>24</v>
          </cell>
          <cell r="F706">
            <v>140</v>
          </cell>
        </row>
        <row r="707">
          <cell r="A707">
            <v>36438</v>
          </cell>
          <cell r="B707">
            <v>141.75</v>
          </cell>
          <cell r="C707">
            <v>142.21267276422799</v>
          </cell>
          <cell r="D707">
            <v>19680</v>
          </cell>
          <cell r="E707">
            <v>25</v>
          </cell>
          <cell r="F707">
            <v>141</v>
          </cell>
        </row>
        <row r="708">
          <cell r="A708">
            <v>36439</v>
          </cell>
          <cell r="B708">
            <v>142.19</v>
          </cell>
          <cell r="C708">
            <v>141.89853379152299</v>
          </cell>
          <cell r="D708">
            <v>17460</v>
          </cell>
          <cell r="E708">
            <v>25</v>
          </cell>
          <cell r="F708">
            <v>141</v>
          </cell>
        </row>
        <row r="709">
          <cell r="A709">
            <v>36440</v>
          </cell>
          <cell r="B709">
            <v>141.83000000000001</v>
          </cell>
          <cell r="C709">
            <v>141.81228620541501</v>
          </cell>
          <cell r="D709">
            <v>11635</v>
          </cell>
          <cell r="E709">
            <v>26</v>
          </cell>
          <cell r="F709">
            <v>141</v>
          </cell>
        </row>
        <row r="710">
          <cell r="A710">
            <v>36441</v>
          </cell>
          <cell r="B710">
            <v>142.07</v>
          </cell>
          <cell r="C710">
            <v>142.079008106819</v>
          </cell>
          <cell r="D710">
            <v>10485</v>
          </cell>
          <cell r="E710">
            <v>25</v>
          </cell>
          <cell r="F710">
            <v>141</v>
          </cell>
        </row>
        <row r="711">
          <cell r="A711">
            <v>36444</v>
          </cell>
          <cell r="B711">
            <v>141.72999999999999</v>
          </cell>
          <cell r="C711">
            <v>141.77158257713199</v>
          </cell>
          <cell r="D711">
            <v>13775</v>
          </cell>
          <cell r="E711">
            <v>22</v>
          </cell>
          <cell r="F711">
            <v>141</v>
          </cell>
        </row>
        <row r="712">
          <cell r="A712">
            <v>36445</v>
          </cell>
          <cell r="B712">
            <v>141.94999999999999</v>
          </cell>
          <cell r="C712">
            <v>141.97425903614501</v>
          </cell>
          <cell r="D712">
            <v>8300</v>
          </cell>
          <cell r="E712">
            <v>27</v>
          </cell>
          <cell r="F712">
            <v>141</v>
          </cell>
        </row>
        <row r="713">
          <cell r="A713">
            <v>36446</v>
          </cell>
          <cell r="B713">
            <v>141.5</v>
          </cell>
          <cell r="C713">
            <v>141.63370512065899</v>
          </cell>
          <cell r="D713">
            <v>16990</v>
          </cell>
          <cell r="E713">
            <v>24</v>
          </cell>
          <cell r="F713">
            <v>141</v>
          </cell>
        </row>
        <row r="714">
          <cell r="A714">
            <v>36447</v>
          </cell>
          <cell r="B714">
            <v>140.94999999999999</v>
          </cell>
          <cell r="C714">
            <v>140.95249999999999</v>
          </cell>
          <cell r="D714">
            <v>12780</v>
          </cell>
          <cell r="E714">
            <v>24</v>
          </cell>
          <cell r="F714">
            <v>141</v>
          </cell>
        </row>
        <row r="715">
          <cell r="A715">
            <v>36448</v>
          </cell>
          <cell r="B715">
            <v>140.83000000000001</v>
          </cell>
          <cell r="C715">
            <v>140.83960484957299</v>
          </cell>
          <cell r="D715">
            <v>11135</v>
          </cell>
          <cell r="E715">
            <v>23</v>
          </cell>
          <cell r="F715">
            <v>141</v>
          </cell>
        </row>
        <row r="716">
          <cell r="A716">
            <v>36451</v>
          </cell>
          <cell r="B716">
            <v>140.6</v>
          </cell>
          <cell r="C716">
            <v>140.577273972603</v>
          </cell>
          <cell r="D716">
            <v>7300</v>
          </cell>
          <cell r="E716">
            <v>25</v>
          </cell>
          <cell r="F716">
            <v>141</v>
          </cell>
        </row>
        <row r="717">
          <cell r="A717">
            <v>36452</v>
          </cell>
          <cell r="B717">
            <v>140.71</v>
          </cell>
          <cell r="C717">
            <v>140.800478402229</v>
          </cell>
          <cell r="D717">
            <v>10765</v>
          </cell>
          <cell r="E717">
            <v>22</v>
          </cell>
          <cell r="F717">
            <v>141</v>
          </cell>
        </row>
        <row r="718">
          <cell r="A718">
            <v>36453</v>
          </cell>
          <cell r="B718">
            <v>140.44</v>
          </cell>
          <cell r="C718">
            <v>140.47954390451801</v>
          </cell>
          <cell r="D718">
            <v>11730</v>
          </cell>
          <cell r="E718">
            <v>23</v>
          </cell>
          <cell r="F718">
            <v>141</v>
          </cell>
        </row>
        <row r="719">
          <cell r="A719">
            <v>36454</v>
          </cell>
          <cell r="B719">
            <v>140.59</v>
          </cell>
          <cell r="C719">
            <v>140.51508842849901</v>
          </cell>
          <cell r="D719">
            <v>9895</v>
          </cell>
          <cell r="E719">
            <v>24</v>
          </cell>
          <cell r="F719">
            <v>141</v>
          </cell>
        </row>
        <row r="720">
          <cell r="A720">
            <v>36455</v>
          </cell>
          <cell r="B720">
            <v>140.57</v>
          </cell>
          <cell r="C720">
            <v>140.559872231687</v>
          </cell>
          <cell r="D720">
            <v>11740</v>
          </cell>
          <cell r="E720">
            <v>24</v>
          </cell>
          <cell r="F720">
            <v>141</v>
          </cell>
        </row>
        <row r="721">
          <cell r="A721">
            <v>36459</v>
          </cell>
          <cell r="B721">
            <v>140.53</v>
          </cell>
          <cell r="C721">
            <v>140.53268163804501</v>
          </cell>
          <cell r="D721">
            <v>7570</v>
          </cell>
          <cell r="E721">
            <v>20</v>
          </cell>
          <cell r="F721">
            <v>141</v>
          </cell>
        </row>
        <row r="722">
          <cell r="A722">
            <v>36460</v>
          </cell>
          <cell r="B722">
            <v>140.31</v>
          </cell>
          <cell r="C722">
            <v>140.32038349796599</v>
          </cell>
          <cell r="D722">
            <v>8605</v>
          </cell>
          <cell r="E722">
            <v>25</v>
          </cell>
          <cell r="F722">
            <v>140.80000000000001</v>
          </cell>
        </row>
        <row r="723">
          <cell r="A723">
            <v>36461</v>
          </cell>
          <cell r="B723">
            <v>140.34</v>
          </cell>
          <cell r="C723">
            <v>140.14950623202299</v>
          </cell>
          <cell r="D723">
            <v>10430</v>
          </cell>
          <cell r="E723">
            <v>23</v>
          </cell>
          <cell r="F723">
            <v>140.80000000000001</v>
          </cell>
        </row>
        <row r="724">
          <cell r="A724">
            <v>36462</v>
          </cell>
          <cell r="B724">
            <v>140.07</v>
          </cell>
          <cell r="C724">
            <v>140.223926161175</v>
          </cell>
          <cell r="D724">
            <v>12595</v>
          </cell>
          <cell r="E724">
            <v>26</v>
          </cell>
          <cell r="F724">
            <v>140.80000000000001</v>
          </cell>
        </row>
        <row r="725">
          <cell r="A725">
            <v>36465</v>
          </cell>
          <cell r="B725">
            <v>140.07</v>
          </cell>
          <cell r="C725">
            <v>140.028614215467</v>
          </cell>
          <cell r="D725">
            <v>11185</v>
          </cell>
          <cell r="E725">
            <v>22</v>
          </cell>
          <cell r="F725">
            <v>140.6</v>
          </cell>
        </row>
        <row r="726">
          <cell r="A726">
            <v>36466</v>
          </cell>
          <cell r="B726">
            <v>140</v>
          </cell>
          <cell r="C726">
            <v>139.956147783251</v>
          </cell>
          <cell r="D726">
            <v>20300</v>
          </cell>
          <cell r="E726">
            <v>26</v>
          </cell>
          <cell r="F726">
            <v>140.6</v>
          </cell>
        </row>
        <row r="727">
          <cell r="A727">
            <v>36467</v>
          </cell>
          <cell r="B727">
            <v>139.91</v>
          </cell>
          <cell r="C727">
            <v>140.057458279846</v>
          </cell>
          <cell r="D727">
            <v>7790</v>
          </cell>
          <cell r="E727">
            <v>22</v>
          </cell>
          <cell r="F727">
            <v>140.4</v>
          </cell>
        </row>
        <row r="728">
          <cell r="A728">
            <v>36468</v>
          </cell>
          <cell r="B728">
            <v>140.16999999999999</v>
          </cell>
          <cell r="C728">
            <v>140.11000000000001</v>
          </cell>
          <cell r="D728">
            <v>11535</v>
          </cell>
          <cell r="E728">
            <v>24</v>
          </cell>
          <cell r="F728">
            <v>140.4</v>
          </cell>
        </row>
        <row r="729">
          <cell r="A729">
            <v>36469</v>
          </cell>
          <cell r="B729">
            <v>140.21</v>
          </cell>
          <cell r="C729">
            <v>140.352349448685</v>
          </cell>
          <cell r="D729">
            <v>11790</v>
          </cell>
          <cell r="E729">
            <v>25</v>
          </cell>
          <cell r="F729">
            <v>140.4</v>
          </cell>
        </row>
        <row r="730">
          <cell r="A730">
            <v>36472</v>
          </cell>
          <cell r="B730">
            <v>139.91</v>
          </cell>
          <cell r="C730">
            <v>139.96821658615099</v>
          </cell>
          <cell r="D730">
            <v>12420</v>
          </cell>
          <cell r="E730">
            <v>22</v>
          </cell>
          <cell r="F730">
            <v>140.4</v>
          </cell>
        </row>
        <row r="731">
          <cell r="A731">
            <v>36473</v>
          </cell>
          <cell r="B731">
            <v>139.91999999999999</v>
          </cell>
          <cell r="C731">
            <v>139.93000337952</v>
          </cell>
          <cell r="D731">
            <v>14795</v>
          </cell>
          <cell r="E731">
            <v>24</v>
          </cell>
          <cell r="F731">
            <v>140.4</v>
          </cell>
        </row>
        <row r="732">
          <cell r="A732">
            <v>36474</v>
          </cell>
          <cell r="B732">
            <v>139.9</v>
          </cell>
          <cell r="C732">
            <v>139.920034013605</v>
          </cell>
          <cell r="D732">
            <v>10290</v>
          </cell>
          <cell r="E732">
            <v>26</v>
          </cell>
          <cell r="F732">
            <v>140.19999999999999</v>
          </cell>
        </row>
        <row r="733">
          <cell r="A733">
            <v>36475</v>
          </cell>
          <cell r="B733">
            <v>139.76</v>
          </cell>
          <cell r="C733">
            <v>139.447611940299</v>
          </cell>
          <cell r="D733">
            <v>13400</v>
          </cell>
          <cell r="E733">
            <v>23</v>
          </cell>
          <cell r="F733">
            <v>140.19999999999999</v>
          </cell>
        </row>
        <row r="734">
          <cell r="A734">
            <v>36476</v>
          </cell>
          <cell r="B734">
            <v>139.57</v>
          </cell>
          <cell r="C734">
            <v>139.61348560700901</v>
          </cell>
          <cell r="D734">
            <v>7990</v>
          </cell>
          <cell r="E734">
            <v>25</v>
          </cell>
          <cell r="F734">
            <v>140.19999999999999</v>
          </cell>
        </row>
        <row r="735">
          <cell r="A735">
            <v>36479</v>
          </cell>
          <cell r="B735">
            <v>139.16</v>
          </cell>
          <cell r="C735">
            <v>139.102857572115</v>
          </cell>
          <cell r="D735">
            <v>16640</v>
          </cell>
          <cell r="E735">
            <v>24</v>
          </cell>
          <cell r="F735">
            <v>140</v>
          </cell>
        </row>
        <row r="736">
          <cell r="A736">
            <v>36480</v>
          </cell>
          <cell r="B736">
            <v>139.08000000000001</v>
          </cell>
          <cell r="C736">
            <v>139.11401360544201</v>
          </cell>
          <cell r="D736">
            <v>6615</v>
          </cell>
          <cell r="E736">
            <v>25</v>
          </cell>
          <cell r="F736">
            <v>140</v>
          </cell>
        </row>
        <row r="737">
          <cell r="A737">
            <v>36481</v>
          </cell>
          <cell r="B737">
            <v>138.87</v>
          </cell>
          <cell r="C737">
            <v>138.715216</v>
          </cell>
          <cell r="D737">
            <v>12500</v>
          </cell>
          <cell r="E737">
            <v>24</v>
          </cell>
          <cell r="F737">
            <v>139.80000000000001</v>
          </cell>
        </row>
        <row r="738">
          <cell r="A738">
            <v>36482</v>
          </cell>
          <cell r="B738">
            <v>138.4</v>
          </cell>
          <cell r="C738">
            <v>138.39951952662699</v>
          </cell>
          <cell r="D738">
            <v>21125</v>
          </cell>
          <cell r="E738">
            <v>21</v>
          </cell>
          <cell r="F738">
            <v>139.80000000000001</v>
          </cell>
        </row>
        <row r="739">
          <cell r="A739">
            <v>36483</v>
          </cell>
          <cell r="B739">
            <v>138.11000000000001</v>
          </cell>
          <cell r="C739">
            <v>138.22176470588263</v>
          </cell>
          <cell r="D739">
            <v>6970</v>
          </cell>
          <cell r="E739">
            <v>17</v>
          </cell>
          <cell r="F739">
            <v>139.80000000000001</v>
          </cell>
        </row>
        <row r="740">
          <cell r="A740">
            <v>36486</v>
          </cell>
          <cell r="B740">
            <v>137.84</v>
          </cell>
          <cell r="C740">
            <v>137.81573731626401</v>
          </cell>
          <cell r="D740">
            <v>10545</v>
          </cell>
          <cell r="E740">
            <v>19</v>
          </cell>
          <cell r="F740">
            <v>139</v>
          </cell>
        </row>
        <row r="741">
          <cell r="A741">
            <v>36487</v>
          </cell>
          <cell r="B741">
            <v>137.6</v>
          </cell>
          <cell r="C741">
            <v>137.58041150223099</v>
          </cell>
          <cell r="D741">
            <v>20170</v>
          </cell>
          <cell r="E741">
            <v>21</v>
          </cell>
          <cell r="F741">
            <v>139</v>
          </cell>
        </row>
        <row r="742">
          <cell r="A742">
            <v>36488</v>
          </cell>
          <cell r="B742">
            <v>137.6</v>
          </cell>
          <cell r="C742">
            <v>137.58041150223099</v>
          </cell>
          <cell r="D742">
            <v>20170</v>
          </cell>
          <cell r="E742">
            <v>21</v>
          </cell>
          <cell r="F742">
            <v>138.19999999999999</v>
          </cell>
        </row>
        <row r="743">
          <cell r="A743">
            <v>36489</v>
          </cell>
          <cell r="B743">
            <v>137.78</v>
          </cell>
          <cell r="C743">
            <v>137.78058997050201</v>
          </cell>
          <cell r="D743">
            <v>4995</v>
          </cell>
          <cell r="E743">
            <v>21</v>
          </cell>
          <cell r="F743">
            <v>138.19999999999999</v>
          </cell>
        </row>
        <row r="744">
          <cell r="A744">
            <v>36490</v>
          </cell>
          <cell r="B744">
            <v>137.69</v>
          </cell>
          <cell r="C744">
            <v>137.670086355786</v>
          </cell>
          <cell r="D744">
            <v>2895</v>
          </cell>
          <cell r="E744">
            <v>18</v>
          </cell>
          <cell r="F744">
            <v>138.19999999999999</v>
          </cell>
        </row>
        <row r="745">
          <cell r="A745">
            <v>36493</v>
          </cell>
          <cell r="B745">
            <v>137.75</v>
          </cell>
          <cell r="C745">
            <v>137.72632352941201</v>
          </cell>
          <cell r="D745">
            <v>340</v>
          </cell>
          <cell r="E745">
            <v>16</v>
          </cell>
          <cell r="F745">
            <v>138</v>
          </cell>
        </row>
        <row r="746">
          <cell r="A746">
            <v>36494</v>
          </cell>
          <cell r="B746">
            <v>137.91999999999999</v>
          </cell>
          <cell r="C746">
            <v>137.90101694915299</v>
          </cell>
          <cell r="D746">
            <v>6195</v>
          </cell>
          <cell r="E746">
            <v>21</v>
          </cell>
          <cell r="F746">
            <v>138</v>
          </cell>
        </row>
        <row r="747">
          <cell r="A747">
            <v>36495</v>
          </cell>
          <cell r="B747">
            <v>138.04</v>
          </cell>
          <cell r="C747">
            <v>138.048995283019</v>
          </cell>
          <cell r="D747">
            <v>10600</v>
          </cell>
          <cell r="E747">
            <v>18</v>
          </cell>
          <cell r="F747">
            <v>138</v>
          </cell>
        </row>
        <row r="748">
          <cell r="A748">
            <v>36496</v>
          </cell>
          <cell r="B748">
            <v>138.15</v>
          </cell>
          <cell r="C748">
            <v>138.07460829493101</v>
          </cell>
          <cell r="D748">
            <v>1085</v>
          </cell>
          <cell r="E748">
            <v>21</v>
          </cell>
          <cell r="F748">
            <v>138</v>
          </cell>
        </row>
        <row r="749">
          <cell r="A749">
            <v>36497</v>
          </cell>
          <cell r="B749">
            <v>138.19</v>
          </cell>
          <cell r="C749">
            <v>138.1825</v>
          </cell>
          <cell r="D749">
            <v>820</v>
          </cell>
          <cell r="E749">
            <v>21</v>
          </cell>
          <cell r="F749">
            <v>138</v>
          </cell>
        </row>
        <row r="750">
          <cell r="A750">
            <v>36500</v>
          </cell>
          <cell r="B750">
            <v>138.33000000000001</v>
          </cell>
          <cell r="C750">
            <v>138.33974530271399</v>
          </cell>
          <cell r="D750">
            <v>11975</v>
          </cell>
          <cell r="E750">
            <v>22</v>
          </cell>
          <cell r="F750">
            <v>138.19999999999999</v>
          </cell>
        </row>
        <row r="751">
          <cell r="A751">
            <v>36501</v>
          </cell>
          <cell r="B751">
            <v>138.38</v>
          </cell>
          <cell r="C751">
            <v>138.36335628227201</v>
          </cell>
          <cell r="D751">
            <v>2905</v>
          </cell>
          <cell r="E751">
            <v>20</v>
          </cell>
          <cell r="F751">
            <v>138.19999999999999</v>
          </cell>
        </row>
        <row r="752">
          <cell r="A752">
            <v>36502</v>
          </cell>
          <cell r="B752">
            <v>138.38</v>
          </cell>
          <cell r="C752">
            <v>138.36715311004801</v>
          </cell>
          <cell r="D752">
            <v>2090</v>
          </cell>
          <cell r="E752">
            <v>20</v>
          </cell>
          <cell r="F752">
            <v>138.35</v>
          </cell>
        </row>
        <row r="753">
          <cell r="A753">
            <v>36503</v>
          </cell>
          <cell r="B753">
            <v>138.29</v>
          </cell>
          <cell r="C753">
            <v>138.31308855291601</v>
          </cell>
          <cell r="D753">
            <v>2315</v>
          </cell>
          <cell r="E753">
            <v>19</v>
          </cell>
          <cell r="F753">
            <v>138.35</v>
          </cell>
        </row>
        <row r="754">
          <cell r="A754">
            <v>36504</v>
          </cell>
          <cell r="B754">
            <v>138.25</v>
          </cell>
          <cell r="C754">
            <v>138.23976915005201</v>
          </cell>
          <cell r="D754">
            <v>4765</v>
          </cell>
          <cell r="E754">
            <v>21</v>
          </cell>
          <cell r="F754">
            <v>138.35</v>
          </cell>
        </row>
        <row r="755">
          <cell r="A755">
            <v>36507</v>
          </cell>
          <cell r="B755">
            <v>138.16999999999999</v>
          </cell>
          <cell r="C755">
            <v>138.16983585029499</v>
          </cell>
          <cell r="D755">
            <v>7615</v>
          </cell>
          <cell r="E755">
            <v>20</v>
          </cell>
          <cell r="F755">
            <v>138.35</v>
          </cell>
        </row>
        <row r="756">
          <cell r="A756">
            <v>36508</v>
          </cell>
          <cell r="B756">
            <v>138.1</v>
          </cell>
          <cell r="C756">
            <v>138.07582608695699</v>
          </cell>
          <cell r="D756">
            <v>575</v>
          </cell>
          <cell r="E756">
            <v>18</v>
          </cell>
          <cell r="F756">
            <v>138.35</v>
          </cell>
        </row>
        <row r="757">
          <cell r="A757">
            <v>36509</v>
          </cell>
          <cell r="B757">
            <v>138.04</v>
          </cell>
          <cell r="C757">
            <v>138.053846153846</v>
          </cell>
          <cell r="D757">
            <v>325</v>
          </cell>
          <cell r="E757">
            <v>16</v>
          </cell>
          <cell r="F757">
            <v>138.25</v>
          </cell>
        </row>
        <row r="758">
          <cell r="A758">
            <v>36513</v>
          </cell>
          <cell r="B758">
            <v>138.02000000000001</v>
          </cell>
          <cell r="C758">
            <v>138.01052803129099</v>
          </cell>
          <cell r="D758">
            <v>7670</v>
          </cell>
          <cell r="E758">
            <v>11</v>
          </cell>
          <cell r="F758">
            <v>138.25</v>
          </cell>
        </row>
        <row r="759">
          <cell r="A759">
            <v>36514</v>
          </cell>
          <cell r="B759">
            <v>137.99</v>
          </cell>
          <cell r="C759">
            <v>137.990905292479</v>
          </cell>
          <cell r="D759">
            <v>3590</v>
          </cell>
          <cell r="E759">
            <v>17</v>
          </cell>
          <cell r="F759">
            <v>138.25</v>
          </cell>
        </row>
        <row r="760">
          <cell r="A760">
            <v>36515</v>
          </cell>
          <cell r="B760">
            <v>138.11000000000001</v>
          </cell>
          <cell r="C760">
            <v>138.11862244898001</v>
          </cell>
          <cell r="D760">
            <v>980</v>
          </cell>
          <cell r="E760">
            <v>17</v>
          </cell>
          <cell r="F760">
            <v>138.25</v>
          </cell>
        </row>
        <row r="761">
          <cell r="A761">
            <v>36516</v>
          </cell>
          <cell r="B761">
            <v>138.22999999999999</v>
          </cell>
          <cell r="C761">
            <v>138.24509960159401</v>
          </cell>
          <cell r="D761">
            <v>1255</v>
          </cell>
          <cell r="E761">
            <v>20</v>
          </cell>
          <cell r="F761">
            <v>138.25</v>
          </cell>
        </row>
        <row r="762">
          <cell r="A762">
            <v>36517</v>
          </cell>
          <cell r="B762">
            <v>138.12</v>
          </cell>
          <cell r="C762">
            <v>138.09458333333299</v>
          </cell>
          <cell r="D762">
            <v>120</v>
          </cell>
          <cell r="E762">
            <v>17</v>
          </cell>
          <cell r="F762">
            <v>138.25</v>
          </cell>
        </row>
        <row r="763">
          <cell r="A763">
            <v>36518</v>
          </cell>
          <cell r="B763">
            <v>138.08000000000001</v>
          </cell>
          <cell r="C763">
            <v>138.06859078590799</v>
          </cell>
          <cell r="D763">
            <v>1845</v>
          </cell>
          <cell r="E763">
            <v>15</v>
          </cell>
          <cell r="F763">
            <v>138.25</v>
          </cell>
        </row>
        <row r="764">
          <cell r="A764">
            <v>36521</v>
          </cell>
          <cell r="B764">
            <v>138.03</v>
          </cell>
          <cell r="C764">
            <v>138.03</v>
          </cell>
          <cell r="D764">
            <v>130</v>
          </cell>
          <cell r="E764">
            <v>16</v>
          </cell>
          <cell r="F764">
            <v>138.19999999999999</v>
          </cell>
        </row>
        <row r="765">
          <cell r="A765">
            <v>36522</v>
          </cell>
          <cell r="B765">
            <v>138.12</v>
          </cell>
          <cell r="C765">
            <v>138.12161290322601</v>
          </cell>
          <cell r="D765">
            <v>310</v>
          </cell>
          <cell r="E765">
            <v>11</v>
          </cell>
          <cell r="F765">
            <v>138.19999999999999</v>
          </cell>
        </row>
        <row r="766">
          <cell r="A766">
            <v>36523</v>
          </cell>
          <cell r="B766">
            <v>138.25</v>
          </cell>
          <cell r="C766">
            <v>138.24928353658501</v>
          </cell>
          <cell r="D766">
            <v>13120</v>
          </cell>
          <cell r="E766">
            <v>19</v>
          </cell>
          <cell r="F766">
            <v>138.19999999999999</v>
          </cell>
        </row>
        <row r="767">
          <cell r="A767">
            <v>36531</v>
          </cell>
          <cell r="B767">
            <v>138.6</v>
          </cell>
          <cell r="C767">
            <v>138.590642722117</v>
          </cell>
          <cell r="D767">
            <v>5290</v>
          </cell>
          <cell r="E767">
            <v>23</v>
          </cell>
          <cell r="F767">
            <v>138.19999999999999</v>
          </cell>
        </row>
        <row r="768">
          <cell r="A768">
            <v>36532</v>
          </cell>
          <cell r="B768">
            <v>138.71</v>
          </cell>
          <cell r="C768">
            <v>138.72275612822099</v>
          </cell>
          <cell r="D768">
            <v>15910</v>
          </cell>
          <cell r="E768">
            <v>19</v>
          </cell>
          <cell r="F768">
            <v>138.19999999999999</v>
          </cell>
        </row>
        <row r="769">
          <cell r="A769">
            <v>36535</v>
          </cell>
          <cell r="B769">
            <v>138.88999999999999</v>
          </cell>
          <cell r="C769">
            <v>138.897451247166</v>
          </cell>
          <cell r="D769">
            <v>11025</v>
          </cell>
          <cell r="E769">
            <v>23</v>
          </cell>
          <cell r="F769">
            <v>138.69999999999999</v>
          </cell>
        </row>
        <row r="770">
          <cell r="A770">
            <v>36536</v>
          </cell>
          <cell r="B770">
            <v>138.91999999999999</v>
          </cell>
          <cell r="C770">
            <v>138.955581188997</v>
          </cell>
          <cell r="D770">
            <v>16905</v>
          </cell>
          <cell r="E770">
            <v>19</v>
          </cell>
          <cell r="F770">
            <v>138.69999999999999</v>
          </cell>
        </row>
        <row r="771">
          <cell r="A771">
            <v>36537</v>
          </cell>
          <cell r="B771">
            <v>139.1</v>
          </cell>
          <cell r="C771">
            <v>139.099880952381</v>
          </cell>
          <cell r="D771">
            <v>1260</v>
          </cell>
          <cell r="E771">
            <v>14</v>
          </cell>
          <cell r="F771">
            <v>138.94999999999999</v>
          </cell>
        </row>
        <row r="772">
          <cell r="A772">
            <v>36538</v>
          </cell>
          <cell r="B772">
            <v>139.19999999999999</v>
          </cell>
          <cell r="C772">
            <v>139.197948717949</v>
          </cell>
          <cell r="D772">
            <v>4875</v>
          </cell>
          <cell r="E772">
            <v>16</v>
          </cell>
          <cell r="F772">
            <v>138.94999999999999</v>
          </cell>
        </row>
        <row r="773">
          <cell r="A773">
            <v>36539</v>
          </cell>
          <cell r="B773">
            <v>139.36000000000001</v>
          </cell>
          <cell r="C773">
            <v>139.35952853597999</v>
          </cell>
          <cell r="D773">
            <v>8060</v>
          </cell>
          <cell r="E773">
            <v>18</v>
          </cell>
          <cell r="F773">
            <v>138.94999999999999</v>
          </cell>
        </row>
        <row r="774">
          <cell r="A774">
            <v>17.010000000000002</v>
          </cell>
          <cell r="B774">
            <v>139.61000000000001</v>
          </cell>
          <cell r="C774">
            <v>139.597472527473</v>
          </cell>
          <cell r="D774">
            <v>4550</v>
          </cell>
          <cell r="E774">
            <v>14</v>
          </cell>
          <cell r="F774">
            <v>139.4</v>
          </cell>
        </row>
        <row r="775">
          <cell r="A775">
            <v>18</v>
          </cell>
          <cell r="B775">
            <v>139.59</v>
          </cell>
          <cell r="C775">
            <v>139.558720682303</v>
          </cell>
          <cell r="D775">
            <v>2345</v>
          </cell>
          <cell r="E775">
            <v>20</v>
          </cell>
          <cell r="F775">
            <v>139.4</v>
          </cell>
        </row>
        <row r="776">
          <cell r="A776">
            <v>19</v>
          </cell>
          <cell r="B776">
            <v>139.5</v>
          </cell>
          <cell r="C776">
            <v>139.50050955414</v>
          </cell>
          <cell r="D776">
            <v>785</v>
          </cell>
          <cell r="E776">
            <v>13</v>
          </cell>
          <cell r="F776">
            <v>139.5</v>
          </cell>
        </row>
        <row r="777">
          <cell r="A777">
            <v>20</v>
          </cell>
          <cell r="B777">
            <v>139.47999999999999</v>
          </cell>
          <cell r="C777">
            <v>139.457738095238</v>
          </cell>
          <cell r="D777">
            <v>420</v>
          </cell>
          <cell r="E777">
            <v>12</v>
          </cell>
          <cell r="F777">
            <v>139.5</v>
          </cell>
        </row>
        <row r="778">
          <cell r="A778">
            <v>21</v>
          </cell>
          <cell r="B778">
            <v>139.44999999999999</v>
          </cell>
          <cell r="C778">
            <v>139.451408775982</v>
          </cell>
          <cell r="D778">
            <v>2165</v>
          </cell>
          <cell r="E778">
            <v>12</v>
          </cell>
          <cell r="F778">
            <v>139.5</v>
          </cell>
        </row>
        <row r="779">
          <cell r="A779">
            <v>24.01</v>
          </cell>
          <cell r="B779">
            <v>139.44999999999999</v>
          </cell>
          <cell r="C779">
            <v>139.446666666667</v>
          </cell>
          <cell r="D779">
            <v>15</v>
          </cell>
          <cell r="E779">
            <v>13</v>
          </cell>
          <cell r="F779">
            <v>139.5</v>
          </cell>
        </row>
        <row r="780">
          <cell r="A780">
            <v>25</v>
          </cell>
          <cell r="B780">
            <v>139.49</v>
          </cell>
          <cell r="C780">
            <v>139.47978260869601</v>
          </cell>
          <cell r="D780">
            <v>230</v>
          </cell>
          <cell r="E780">
            <v>16</v>
          </cell>
          <cell r="F780">
            <v>139.5</v>
          </cell>
        </row>
        <row r="781">
          <cell r="A781">
            <v>26</v>
          </cell>
          <cell r="B781">
            <v>139.4</v>
          </cell>
          <cell r="C781">
            <v>139.40016090104601</v>
          </cell>
          <cell r="D781">
            <v>6215</v>
          </cell>
          <cell r="E781">
            <v>14</v>
          </cell>
          <cell r="F781">
            <v>139.5</v>
          </cell>
        </row>
        <row r="782">
          <cell r="A782">
            <v>27</v>
          </cell>
          <cell r="B782">
            <v>139.38999999999999</v>
          </cell>
          <cell r="C782">
            <v>139.390779220779</v>
          </cell>
          <cell r="D782">
            <v>385</v>
          </cell>
          <cell r="E782">
            <v>13</v>
          </cell>
          <cell r="F782">
            <v>139.5</v>
          </cell>
        </row>
        <row r="783">
          <cell r="A783">
            <v>28</v>
          </cell>
          <cell r="B783">
            <v>139.37</v>
          </cell>
          <cell r="C783">
            <v>139.38257918552</v>
          </cell>
          <cell r="D783">
            <v>3315</v>
          </cell>
          <cell r="E783">
            <v>16</v>
          </cell>
          <cell r="F783">
            <v>139.5</v>
          </cell>
        </row>
        <row r="784">
          <cell r="A784">
            <v>36556</v>
          </cell>
          <cell r="B784">
            <v>139.38999999999999</v>
          </cell>
          <cell r="C784">
            <v>139.383513513514</v>
          </cell>
          <cell r="D784">
            <v>370</v>
          </cell>
          <cell r="E784">
            <v>14</v>
          </cell>
          <cell r="F784">
            <v>139.44999999999999</v>
          </cell>
        </row>
        <row r="785">
          <cell r="A785">
            <v>36557</v>
          </cell>
          <cell r="B785">
            <v>139.36000000000001</v>
          </cell>
          <cell r="C785">
            <v>139.35074897119301</v>
          </cell>
          <cell r="D785">
            <v>6075</v>
          </cell>
          <cell r="E785">
            <v>15</v>
          </cell>
          <cell r="F785">
            <v>139.44999999999999</v>
          </cell>
        </row>
        <row r="786">
          <cell r="A786">
            <v>36558</v>
          </cell>
          <cell r="B786">
            <v>139.34</v>
          </cell>
          <cell r="C786">
            <v>139.34</v>
          </cell>
          <cell r="D786">
            <v>2900</v>
          </cell>
          <cell r="E786">
            <v>13</v>
          </cell>
          <cell r="F786">
            <v>139.4</v>
          </cell>
        </row>
        <row r="787">
          <cell r="A787">
            <v>36559</v>
          </cell>
          <cell r="B787">
            <v>139.37</v>
          </cell>
          <cell r="C787">
            <v>139.37</v>
          </cell>
          <cell r="D787">
            <v>2200</v>
          </cell>
          <cell r="E787">
            <v>19</v>
          </cell>
          <cell r="F787">
            <v>139.4</v>
          </cell>
        </row>
        <row r="788">
          <cell r="A788">
            <v>36560</v>
          </cell>
          <cell r="B788">
            <v>139.44999999999999</v>
          </cell>
          <cell r="C788">
            <v>139.393803339518</v>
          </cell>
          <cell r="D788">
            <v>5390</v>
          </cell>
          <cell r="E788">
            <v>14</v>
          </cell>
          <cell r="F788">
            <v>139.4</v>
          </cell>
        </row>
        <row r="789">
          <cell r="A789">
            <v>36563</v>
          </cell>
          <cell r="B789">
            <v>139.6</v>
          </cell>
          <cell r="C789">
            <v>139.57876234364701</v>
          </cell>
          <cell r="D789">
            <v>7595</v>
          </cell>
          <cell r="E789">
            <v>18</v>
          </cell>
          <cell r="F789">
            <v>139.44999999999999</v>
          </cell>
        </row>
        <row r="790">
          <cell r="A790">
            <v>36564</v>
          </cell>
          <cell r="B790">
            <v>139.68</v>
          </cell>
          <cell r="C790">
            <v>139.68301339285699</v>
          </cell>
          <cell r="D790">
            <v>4480</v>
          </cell>
          <cell r="E790">
            <v>19</v>
          </cell>
          <cell r="F790">
            <v>139.44999999999999</v>
          </cell>
        </row>
        <row r="791">
          <cell r="A791">
            <v>36565</v>
          </cell>
          <cell r="B791">
            <v>139.82</v>
          </cell>
          <cell r="C791">
            <v>139.81577276524601</v>
          </cell>
          <cell r="D791">
            <v>5985</v>
          </cell>
          <cell r="E791">
            <v>18</v>
          </cell>
          <cell r="F791">
            <v>139.65</v>
          </cell>
        </row>
        <row r="792">
          <cell r="A792">
            <v>36566</v>
          </cell>
          <cell r="B792">
            <v>139.86000000000001</v>
          </cell>
          <cell r="C792">
            <v>139.856677367576</v>
          </cell>
          <cell r="D792">
            <v>3115</v>
          </cell>
          <cell r="E792">
            <v>19</v>
          </cell>
          <cell r="F792">
            <v>139.65</v>
          </cell>
        </row>
        <row r="793">
          <cell r="A793">
            <v>36567</v>
          </cell>
          <cell r="B793">
            <v>139.83000000000001</v>
          </cell>
          <cell r="C793">
            <v>139.83750000000001</v>
          </cell>
          <cell r="D793">
            <v>5060</v>
          </cell>
          <cell r="E793">
            <v>19</v>
          </cell>
          <cell r="F793">
            <v>139.65</v>
          </cell>
        </row>
        <row r="794">
          <cell r="A794">
            <v>36570</v>
          </cell>
          <cell r="B794">
            <v>139.88999999999999</v>
          </cell>
          <cell r="C794">
            <v>139.90445273631801</v>
          </cell>
          <cell r="D794">
            <v>2010</v>
          </cell>
          <cell r="E794">
            <v>18</v>
          </cell>
          <cell r="F794">
            <v>139.85</v>
          </cell>
        </row>
        <row r="795">
          <cell r="A795">
            <v>36571</v>
          </cell>
          <cell r="B795">
            <v>139.85</v>
          </cell>
          <cell r="C795">
            <v>139.851764705882</v>
          </cell>
          <cell r="D795">
            <v>4590</v>
          </cell>
          <cell r="E795">
            <v>17</v>
          </cell>
          <cell r="F795">
            <v>139.85</v>
          </cell>
        </row>
        <row r="796">
          <cell r="A796">
            <v>36572</v>
          </cell>
          <cell r="B796">
            <v>139.82</v>
          </cell>
          <cell r="C796">
            <v>139.82517461878999</v>
          </cell>
          <cell r="D796">
            <v>10165</v>
          </cell>
          <cell r="E796">
            <v>19</v>
          </cell>
          <cell r="F796">
            <v>139.85</v>
          </cell>
        </row>
        <row r="797">
          <cell r="A797">
            <v>36573</v>
          </cell>
          <cell r="B797">
            <v>139.80000000000001</v>
          </cell>
          <cell r="C797">
            <v>139.80335714285701</v>
          </cell>
          <cell r="D797">
            <v>2800</v>
          </cell>
          <cell r="E797">
            <v>18</v>
          </cell>
          <cell r="F797">
            <v>139.85</v>
          </cell>
        </row>
        <row r="798">
          <cell r="A798">
            <v>36574</v>
          </cell>
          <cell r="B798">
            <v>139.97</v>
          </cell>
          <cell r="C798">
            <v>139.93</v>
          </cell>
          <cell r="D798">
            <v>3525</v>
          </cell>
          <cell r="E798">
            <v>18</v>
          </cell>
          <cell r="F798">
            <v>139.85</v>
          </cell>
        </row>
        <row r="799">
          <cell r="A799">
            <v>36577</v>
          </cell>
          <cell r="B799">
            <v>140.16</v>
          </cell>
          <cell r="C799">
            <v>140.15491991991999</v>
          </cell>
          <cell r="D799">
            <v>9990</v>
          </cell>
          <cell r="E799">
            <v>16</v>
          </cell>
          <cell r="F799">
            <v>139.94999999999999</v>
          </cell>
        </row>
        <row r="800">
          <cell r="A800">
            <v>36578</v>
          </cell>
          <cell r="B800">
            <v>140.16</v>
          </cell>
          <cell r="C800">
            <v>140.184516728625</v>
          </cell>
          <cell r="D800">
            <v>2690</v>
          </cell>
          <cell r="E800">
            <v>18</v>
          </cell>
          <cell r="F800">
            <v>139.94999999999999</v>
          </cell>
        </row>
        <row r="801">
          <cell r="A801">
            <v>36579</v>
          </cell>
          <cell r="B801">
            <v>140.12</v>
          </cell>
          <cell r="C801">
            <v>140.089090909091</v>
          </cell>
          <cell r="D801">
            <v>3740</v>
          </cell>
          <cell r="E801">
            <v>17</v>
          </cell>
          <cell r="F801">
            <v>140.1</v>
          </cell>
        </row>
        <row r="802">
          <cell r="A802">
            <v>36580</v>
          </cell>
          <cell r="B802">
            <v>140.07</v>
          </cell>
          <cell r="C802">
            <v>140.059963898917</v>
          </cell>
          <cell r="D802">
            <v>2770</v>
          </cell>
          <cell r="E802">
            <v>19</v>
          </cell>
          <cell r="F802">
            <v>140.1</v>
          </cell>
        </row>
        <row r="803">
          <cell r="A803">
            <v>36581</v>
          </cell>
          <cell r="B803">
            <v>140.13</v>
          </cell>
          <cell r="C803">
            <v>140.12216374268999</v>
          </cell>
          <cell r="D803">
            <v>4275</v>
          </cell>
          <cell r="E803">
            <v>15</v>
          </cell>
          <cell r="F803">
            <v>140.1</v>
          </cell>
        </row>
        <row r="804">
          <cell r="A804">
            <v>36584</v>
          </cell>
          <cell r="B804">
            <v>140.32</v>
          </cell>
          <cell r="C804">
            <v>140.31660315732199</v>
          </cell>
          <cell r="D804">
            <v>9185</v>
          </cell>
          <cell r="E804">
            <v>19</v>
          </cell>
          <cell r="F804">
            <v>140.15</v>
          </cell>
        </row>
        <row r="805">
          <cell r="A805">
            <v>36585</v>
          </cell>
          <cell r="B805">
            <v>140.46</v>
          </cell>
          <cell r="C805">
            <v>140.43517453798799</v>
          </cell>
          <cell r="D805">
            <v>9740</v>
          </cell>
          <cell r="E805">
            <v>21</v>
          </cell>
          <cell r="F805">
            <v>140.15</v>
          </cell>
        </row>
        <row r="806">
          <cell r="A806">
            <v>36586</v>
          </cell>
          <cell r="B806">
            <v>140.69999999999999</v>
          </cell>
          <cell r="C806">
            <v>140.69999999999999</v>
          </cell>
          <cell r="D806">
            <v>18230</v>
          </cell>
          <cell r="E806">
            <v>22</v>
          </cell>
          <cell r="F806">
            <v>140.5</v>
          </cell>
        </row>
        <row r="807">
          <cell r="A807">
            <v>36587</v>
          </cell>
          <cell r="B807">
            <v>140.85</v>
          </cell>
          <cell r="C807">
            <v>140.847047619048</v>
          </cell>
          <cell r="D807">
            <v>3150</v>
          </cell>
          <cell r="E807">
            <v>19</v>
          </cell>
          <cell r="F807">
            <v>140.5</v>
          </cell>
        </row>
        <row r="808">
          <cell r="A808">
            <v>36588</v>
          </cell>
          <cell r="B808">
            <v>140.85</v>
          </cell>
          <cell r="C808">
            <v>140.83548717948699</v>
          </cell>
          <cell r="D808">
            <v>3900</v>
          </cell>
          <cell r="E808">
            <v>16</v>
          </cell>
          <cell r="F808">
            <v>140.5</v>
          </cell>
        </row>
        <row r="809">
          <cell r="A809">
            <v>36591</v>
          </cell>
          <cell r="B809">
            <v>141.06</v>
          </cell>
          <cell r="C809">
            <v>141.069550669216</v>
          </cell>
          <cell r="D809">
            <v>5230</v>
          </cell>
          <cell r="E809">
            <v>19</v>
          </cell>
          <cell r="F809">
            <v>140.85</v>
          </cell>
        </row>
        <row r="810">
          <cell r="A810">
            <v>36592</v>
          </cell>
          <cell r="B810">
            <v>141.12</v>
          </cell>
          <cell r="C810">
            <v>141.11097911227199</v>
          </cell>
          <cell r="D810">
            <v>3830</v>
          </cell>
          <cell r="E810">
            <v>17</v>
          </cell>
          <cell r="F810">
            <v>140.85</v>
          </cell>
        </row>
        <row r="811">
          <cell r="A811">
            <v>36594</v>
          </cell>
          <cell r="B811">
            <v>141.25</v>
          </cell>
          <cell r="C811">
            <v>141.250252365931</v>
          </cell>
          <cell r="D811">
            <v>6340</v>
          </cell>
          <cell r="E811">
            <v>17</v>
          </cell>
          <cell r="F811">
            <v>141.05000000000001</v>
          </cell>
        </row>
        <row r="812">
          <cell r="A812">
            <v>36595</v>
          </cell>
          <cell r="B812">
            <v>141.35</v>
          </cell>
          <cell r="C812">
            <v>141.37042253521099</v>
          </cell>
          <cell r="D812">
            <v>2485</v>
          </cell>
          <cell r="E812">
            <v>20</v>
          </cell>
          <cell r="F812">
            <v>141.05000000000001</v>
          </cell>
        </row>
        <row r="813">
          <cell r="A813">
            <v>36598</v>
          </cell>
          <cell r="B813">
            <v>141.46</v>
          </cell>
          <cell r="C813">
            <v>141.48653956148701</v>
          </cell>
          <cell r="D813">
            <v>5245</v>
          </cell>
          <cell r="E813">
            <v>21</v>
          </cell>
          <cell r="F813">
            <v>141.30000000000001</v>
          </cell>
        </row>
        <row r="814">
          <cell r="A814">
            <v>36599</v>
          </cell>
          <cell r="B814">
            <v>141.35</v>
          </cell>
          <cell r="C814">
            <v>141.34255630630599</v>
          </cell>
          <cell r="D814">
            <v>4440</v>
          </cell>
          <cell r="E814">
            <v>19</v>
          </cell>
          <cell r="F814">
            <v>141.30000000000001</v>
          </cell>
        </row>
        <row r="815">
          <cell r="A815">
            <v>36600</v>
          </cell>
          <cell r="B815">
            <v>141.43</v>
          </cell>
          <cell r="C815">
            <v>141.376292134831</v>
          </cell>
          <cell r="D815">
            <v>2670</v>
          </cell>
          <cell r="E815">
            <v>16</v>
          </cell>
          <cell r="F815">
            <v>141.30000000000001</v>
          </cell>
        </row>
        <row r="816">
          <cell r="A816">
            <v>36601</v>
          </cell>
          <cell r="B816">
            <v>141.51</v>
          </cell>
          <cell r="C816">
            <v>141.47689089417599</v>
          </cell>
          <cell r="D816">
            <v>6095</v>
          </cell>
          <cell r="E816">
            <v>17</v>
          </cell>
          <cell r="F816">
            <v>141.30000000000001</v>
          </cell>
        </row>
        <row r="817">
          <cell r="A817">
            <v>36602</v>
          </cell>
          <cell r="B817">
            <v>141.68</v>
          </cell>
          <cell r="C817">
            <v>141.67385291766601</v>
          </cell>
          <cell r="D817">
            <v>12510</v>
          </cell>
          <cell r="E817">
            <v>20</v>
          </cell>
          <cell r="F817">
            <v>141.30000000000001</v>
          </cell>
        </row>
        <row r="818">
          <cell r="A818">
            <v>36605</v>
          </cell>
          <cell r="B818">
            <v>141.58000000000001</v>
          </cell>
          <cell r="C818">
            <v>141.58568608094799</v>
          </cell>
          <cell r="D818">
            <v>5065</v>
          </cell>
          <cell r="E818">
            <v>17</v>
          </cell>
          <cell r="F818">
            <v>141.5</v>
          </cell>
        </row>
        <row r="819">
          <cell r="A819">
            <v>36606</v>
          </cell>
          <cell r="B819">
            <v>141.41</v>
          </cell>
          <cell r="C819">
            <v>141.41807909604501</v>
          </cell>
          <cell r="D819">
            <v>4425</v>
          </cell>
          <cell r="E819">
            <v>18</v>
          </cell>
          <cell r="F819">
            <v>141.5</v>
          </cell>
        </row>
        <row r="820">
          <cell r="A820">
            <v>36608</v>
          </cell>
          <cell r="B820">
            <v>141.57</v>
          </cell>
          <cell r="C820">
            <v>141.56495370370399</v>
          </cell>
          <cell r="D820">
            <v>2160</v>
          </cell>
          <cell r="E820">
            <v>18</v>
          </cell>
          <cell r="F820">
            <v>141.44999999999999</v>
          </cell>
        </row>
        <row r="821">
          <cell r="A821">
            <v>36609</v>
          </cell>
          <cell r="B821">
            <v>141.74</v>
          </cell>
          <cell r="C821">
            <v>141.73338932213599</v>
          </cell>
          <cell r="D821">
            <v>8335</v>
          </cell>
          <cell r="E821">
            <v>18</v>
          </cell>
          <cell r="F821">
            <v>141.44999999999999</v>
          </cell>
        </row>
        <row r="822">
          <cell r="A822">
            <v>36612</v>
          </cell>
          <cell r="B822">
            <v>141.88</v>
          </cell>
          <cell r="C822">
            <v>141.88034196891201</v>
          </cell>
          <cell r="D822">
            <v>4825</v>
          </cell>
          <cell r="E822">
            <v>20</v>
          </cell>
          <cell r="F822">
            <v>141.6</v>
          </cell>
        </row>
        <row r="823">
          <cell r="A823">
            <v>36613</v>
          </cell>
          <cell r="B823">
            <v>141.94999999999999</v>
          </cell>
          <cell r="C823">
            <v>141.94934379457899</v>
          </cell>
          <cell r="D823">
            <v>7010</v>
          </cell>
          <cell r="E823">
            <v>18</v>
          </cell>
          <cell r="F823">
            <v>141.6</v>
          </cell>
        </row>
        <row r="824">
          <cell r="A824">
            <v>36614</v>
          </cell>
          <cell r="B824">
            <v>141.86000000000001</v>
          </cell>
          <cell r="C824">
            <v>141.85019379844999</v>
          </cell>
          <cell r="D824">
            <v>2580</v>
          </cell>
          <cell r="E824">
            <v>15</v>
          </cell>
          <cell r="F824">
            <v>141.80000000000001</v>
          </cell>
        </row>
        <row r="825">
          <cell r="A825">
            <v>36615</v>
          </cell>
          <cell r="B825">
            <v>141.94999999999999</v>
          </cell>
          <cell r="C825">
            <v>141.97257026060299</v>
          </cell>
          <cell r="D825">
            <v>9785</v>
          </cell>
          <cell r="E825">
            <v>18</v>
          </cell>
          <cell r="F825">
            <v>141.80000000000001</v>
          </cell>
        </row>
        <row r="826">
          <cell r="A826">
            <v>36616</v>
          </cell>
          <cell r="B826">
            <v>141.91</v>
          </cell>
          <cell r="C826">
            <v>141.94705882352901</v>
          </cell>
          <cell r="D826">
            <v>3315</v>
          </cell>
          <cell r="E826">
            <v>17</v>
          </cell>
          <cell r="F826">
            <v>141.80000000000001</v>
          </cell>
        </row>
        <row r="827">
          <cell r="A827">
            <v>36619</v>
          </cell>
          <cell r="B827">
            <v>142</v>
          </cell>
          <cell r="C827">
            <v>142.00147540983599</v>
          </cell>
          <cell r="D827">
            <v>610</v>
          </cell>
          <cell r="E827">
            <v>18</v>
          </cell>
          <cell r="F827">
            <v>141.9</v>
          </cell>
        </row>
        <row r="828">
          <cell r="A828">
            <v>36620</v>
          </cell>
          <cell r="B828">
            <v>141.91</v>
          </cell>
          <cell r="C828">
            <v>141.92584745762699</v>
          </cell>
          <cell r="D828">
            <v>2950</v>
          </cell>
          <cell r="E828">
            <v>17</v>
          </cell>
          <cell r="F828">
            <v>141.9</v>
          </cell>
        </row>
        <row r="829">
          <cell r="A829">
            <v>36621</v>
          </cell>
          <cell r="B829">
            <v>142.19999999999999</v>
          </cell>
          <cell r="C829">
            <v>142.18925013390501</v>
          </cell>
          <cell r="D829">
            <v>9335</v>
          </cell>
          <cell r="E829">
            <v>18</v>
          </cell>
          <cell r="F829">
            <v>141.9</v>
          </cell>
        </row>
        <row r="830">
          <cell r="A830">
            <v>36622</v>
          </cell>
          <cell r="C830">
            <v>141.98143403441694</v>
          </cell>
          <cell r="D830">
            <v>2615</v>
          </cell>
          <cell r="F830">
            <v>141.9</v>
          </cell>
        </row>
        <row r="831">
          <cell r="A831">
            <v>36623</v>
          </cell>
          <cell r="B831">
            <v>142.4</v>
          </cell>
          <cell r="C831">
            <v>142.40372826786901</v>
          </cell>
          <cell r="D831">
            <v>7765</v>
          </cell>
          <cell r="E831">
            <v>19</v>
          </cell>
          <cell r="F831">
            <v>141.9</v>
          </cell>
        </row>
        <row r="832">
          <cell r="A832">
            <v>36626</v>
          </cell>
          <cell r="B832">
            <v>142.75</v>
          </cell>
          <cell r="C832">
            <v>142.707329910141</v>
          </cell>
          <cell r="D832">
            <v>3895</v>
          </cell>
          <cell r="E832">
            <v>19</v>
          </cell>
          <cell r="F832">
            <v>142.25</v>
          </cell>
        </row>
        <row r="833">
          <cell r="A833">
            <v>36627</v>
          </cell>
          <cell r="B833">
            <v>142.51</v>
          </cell>
          <cell r="C833">
            <v>142.521503816794</v>
          </cell>
          <cell r="D833">
            <v>6550</v>
          </cell>
          <cell r="E833">
            <v>19</v>
          </cell>
          <cell r="F833">
            <v>142.4</v>
          </cell>
        </row>
        <row r="834">
          <cell r="A834">
            <v>36628</v>
          </cell>
          <cell r="B834">
            <v>142.46</v>
          </cell>
          <cell r="C834">
            <v>142.476762083529</v>
          </cell>
          <cell r="D834">
            <v>10655</v>
          </cell>
          <cell r="E834">
            <v>17</v>
          </cell>
          <cell r="F834">
            <v>142.4</v>
          </cell>
        </row>
        <row r="835">
          <cell r="A835">
            <v>36629</v>
          </cell>
          <cell r="B835">
            <v>142.38999999999999</v>
          </cell>
          <cell r="C835">
            <v>142.40829447852778</v>
          </cell>
          <cell r="D835">
            <v>4075</v>
          </cell>
          <cell r="F835">
            <v>142.4</v>
          </cell>
        </row>
        <row r="836">
          <cell r="A836">
            <v>36630</v>
          </cell>
          <cell r="B836">
            <v>142.30000000000001</v>
          </cell>
          <cell r="C836">
            <v>142.305564803805</v>
          </cell>
          <cell r="D836">
            <v>4205</v>
          </cell>
          <cell r="E836">
            <v>15</v>
          </cell>
          <cell r="F836">
            <v>142.4</v>
          </cell>
        </row>
        <row r="837">
          <cell r="A837">
            <v>36633</v>
          </cell>
          <cell r="B837">
            <v>142.25</v>
          </cell>
          <cell r="C837">
            <v>142.24860465116299</v>
          </cell>
          <cell r="D837">
            <v>215</v>
          </cell>
          <cell r="E837">
            <v>13</v>
          </cell>
          <cell r="F837">
            <v>142.25</v>
          </cell>
        </row>
        <row r="838">
          <cell r="A838">
            <v>36634</v>
          </cell>
          <cell r="B838">
            <v>142.21</v>
          </cell>
          <cell r="C838">
            <v>142.21752688172</v>
          </cell>
          <cell r="D838">
            <v>465</v>
          </cell>
          <cell r="E838">
            <v>14</v>
          </cell>
          <cell r="F838">
            <v>142.25</v>
          </cell>
        </row>
        <row r="839">
          <cell r="A839">
            <v>36635</v>
          </cell>
          <cell r="B839">
            <v>142.1</v>
          </cell>
          <cell r="C839">
            <v>142.07587671803401</v>
          </cell>
          <cell r="D839">
            <v>12005</v>
          </cell>
          <cell r="E839">
            <v>19</v>
          </cell>
          <cell r="F839">
            <v>142.25</v>
          </cell>
        </row>
        <row r="840">
          <cell r="A840">
            <v>36636</v>
          </cell>
          <cell r="B840">
            <v>142.16</v>
          </cell>
          <cell r="C840">
            <v>142.15063636363601</v>
          </cell>
          <cell r="D840">
            <v>1100</v>
          </cell>
          <cell r="E840">
            <v>16</v>
          </cell>
          <cell r="F840">
            <v>142.25</v>
          </cell>
        </row>
        <row r="841">
          <cell r="A841">
            <v>36637</v>
          </cell>
          <cell r="B841">
            <v>142.16999999999999</v>
          </cell>
          <cell r="C841">
            <v>142.16923076923101</v>
          </cell>
          <cell r="D841">
            <v>1495</v>
          </cell>
          <cell r="E841">
            <v>16</v>
          </cell>
          <cell r="F841">
            <v>142.25</v>
          </cell>
        </row>
        <row r="842">
          <cell r="A842">
            <v>36640</v>
          </cell>
          <cell r="B842">
            <v>142.09</v>
          </cell>
          <cell r="C842">
            <v>142.09918345705199</v>
          </cell>
          <cell r="D842">
            <v>4715</v>
          </cell>
          <cell r="E842">
            <v>17</v>
          </cell>
          <cell r="F842">
            <v>142.25</v>
          </cell>
        </row>
        <row r="843">
          <cell r="A843">
            <v>36641</v>
          </cell>
          <cell r="B843">
            <v>142.07</v>
          </cell>
          <cell r="C843">
            <v>142.08348631950599</v>
          </cell>
          <cell r="D843">
            <v>5665</v>
          </cell>
          <cell r="E843">
            <v>18</v>
          </cell>
          <cell r="F843">
            <v>142.25</v>
          </cell>
        </row>
        <row r="844">
          <cell r="A844">
            <v>36642</v>
          </cell>
          <cell r="B844">
            <v>142.02000000000001</v>
          </cell>
          <cell r="C844">
            <v>141.999841155235</v>
          </cell>
          <cell r="D844">
            <v>13850</v>
          </cell>
          <cell r="E844">
            <v>16</v>
          </cell>
          <cell r="F844">
            <v>142.15</v>
          </cell>
        </row>
        <row r="845">
          <cell r="A845">
            <v>36643</v>
          </cell>
          <cell r="B845">
            <v>142.04</v>
          </cell>
          <cell r="C845">
            <v>142.03352372583501</v>
          </cell>
          <cell r="D845">
            <v>5690</v>
          </cell>
          <cell r="E845">
            <v>18</v>
          </cell>
          <cell r="F845">
            <v>142.15</v>
          </cell>
        </row>
        <row r="846">
          <cell r="A846">
            <v>36644</v>
          </cell>
          <cell r="B846">
            <v>142.03</v>
          </cell>
          <cell r="C846">
            <v>142.00794117647101</v>
          </cell>
          <cell r="D846">
            <v>4590</v>
          </cell>
          <cell r="E846">
            <v>21</v>
          </cell>
          <cell r="F846">
            <v>142.15</v>
          </cell>
        </row>
        <row r="847">
          <cell r="A847">
            <v>36648</v>
          </cell>
          <cell r="B847">
            <v>142.04</v>
          </cell>
          <cell r="C847">
            <v>142.03586510263901</v>
          </cell>
          <cell r="D847">
            <v>3410</v>
          </cell>
          <cell r="E847">
            <v>14</v>
          </cell>
          <cell r="F847">
            <v>142.15</v>
          </cell>
        </row>
        <row r="848">
          <cell r="A848">
            <v>36649</v>
          </cell>
          <cell r="B848">
            <v>142.04</v>
          </cell>
          <cell r="C848">
            <v>142.02857142857101</v>
          </cell>
          <cell r="D848">
            <v>3220</v>
          </cell>
          <cell r="E848">
            <v>15</v>
          </cell>
          <cell r="F848">
            <v>142.1</v>
          </cell>
        </row>
        <row r="849">
          <cell r="A849">
            <v>36650</v>
          </cell>
          <cell r="B849">
            <v>142.03</v>
          </cell>
          <cell r="C849">
            <v>142.02921981004101</v>
          </cell>
          <cell r="D849">
            <v>7370</v>
          </cell>
          <cell r="E849">
            <v>17</v>
          </cell>
          <cell r="F849">
            <v>142.1</v>
          </cell>
        </row>
        <row r="850">
          <cell r="A850">
            <v>36651</v>
          </cell>
          <cell r="B850">
            <v>142.09</v>
          </cell>
          <cell r="C850">
            <v>142.06425631981199</v>
          </cell>
          <cell r="D850">
            <v>8505</v>
          </cell>
          <cell r="E850">
            <v>17</v>
          </cell>
          <cell r="F850">
            <v>142.1</v>
          </cell>
        </row>
        <row r="851">
          <cell r="A851">
            <v>36652</v>
          </cell>
          <cell r="B851">
            <v>142.31</v>
          </cell>
          <cell r="C851">
            <v>142.31601296596401</v>
          </cell>
          <cell r="D851">
            <v>6170</v>
          </cell>
          <cell r="E851">
            <v>13</v>
          </cell>
          <cell r="F851">
            <v>142.1</v>
          </cell>
        </row>
        <row r="852">
          <cell r="A852">
            <v>36656</v>
          </cell>
          <cell r="B852">
            <v>142.43</v>
          </cell>
          <cell r="C852">
            <v>142.41999999999999</v>
          </cell>
          <cell r="D852">
            <v>6030</v>
          </cell>
          <cell r="E852">
            <v>18</v>
          </cell>
          <cell r="F852">
            <v>142.1</v>
          </cell>
        </row>
        <row r="853">
          <cell r="A853">
            <v>36657</v>
          </cell>
          <cell r="B853">
            <v>142.52000000000001</v>
          </cell>
          <cell r="C853">
            <v>142.54</v>
          </cell>
          <cell r="D853">
            <v>3175</v>
          </cell>
          <cell r="E853">
            <v>20</v>
          </cell>
          <cell r="F853">
            <v>142.25</v>
          </cell>
        </row>
        <row r="854">
          <cell r="A854">
            <v>36658</v>
          </cell>
          <cell r="B854">
            <v>142.53</v>
          </cell>
          <cell r="C854">
            <v>142.54045360824699</v>
          </cell>
          <cell r="D854">
            <v>4850</v>
          </cell>
          <cell r="E854">
            <v>22</v>
          </cell>
          <cell r="F854">
            <v>142.25</v>
          </cell>
        </row>
        <row r="855">
          <cell r="A855">
            <v>36661</v>
          </cell>
          <cell r="B855">
            <v>142.58000000000001</v>
          </cell>
          <cell r="C855">
            <v>142.56864532019699</v>
          </cell>
          <cell r="D855">
            <v>2030</v>
          </cell>
          <cell r="E855">
            <v>19</v>
          </cell>
          <cell r="F855">
            <v>142.4</v>
          </cell>
        </row>
        <row r="856">
          <cell r="A856">
            <v>36662</v>
          </cell>
          <cell r="B856">
            <v>142.4</v>
          </cell>
          <cell r="C856">
            <v>142.36955687830701</v>
          </cell>
          <cell r="D856">
            <v>7560</v>
          </cell>
          <cell r="E856">
            <v>21</v>
          </cell>
          <cell r="F856">
            <v>142.4</v>
          </cell>
        </row>
        <row r="857">
          <cell r="A857">
            <v>36663</v>
          </cell>
          <cell r="B857">
            <v>142.31</v>
          </cell>
          <cell r="C857">
            <v>142.27600317208601</v>
          </cell>
          <cell r="D857">
            <v>6305</v>
          </cell>
          <cell r="E857">
            <v>20</v>
          </cell>
          <cell r="F857">
            <v>142.4</v>
          </cell>
        </row>
        <row r="858">
          <cell r="A858">
            <v>36664</v>
          </cell>
          <cell r="B858">
            <v>142.38</v>
          </cell>
          <cell r="C858">
            <v>142.38759259259299</v>
          </cell>
          <cell r="D858">
            <v>1350</v>
          </cell>
          <cell r="E858">
            <v>18</v>
          </cell>
          <cell r="F858">
            <v>142.4</v>
          </cell>
        </row>
        <row r="859">
          <cell r="A859">
            <v>36665</v>
          </cell>
          <cell r="B859">
            <v>142.41999999999999</v>
          </cell>
          <cell r="C859">
            <v>142.394252873563</v>
          </cell>
          <cell r="D859">
            <v>1740</v>
          </cell>
          <cell r="E859">
            <v>18</v>
          </cell>
          <cell r="F859">
            <v>142.4</v>
          </cell>
        </row>
        <row r="860">
          <cell r="A860">
            <v>36668</v>
          </cell>
          <cell r="B860">
            <v>142.37</v>
          </cell>
          <cell r="C860">
            <v>142.36862745098</v>
          </cell>
          <cell r="D860">
            <v>4590</v>
          </cell>
          <cell r="E860">
            <v>18</v>
          </cell>
          <cell r="F860">
            <v>142.4</v>
          </cell>
        </row>
        <row r="861">
          <cell r="A861">
            <v>36669</v>
          </cell>
          <cell r="B861">
            <v>142.35</v>
          </cell>
          <cell r="C861">
            <v>142.333721088435</v>
          </cell>
          <cell r="D861">
            <v>7350</v>
          </cell>
          <cell r="E861">
            <v>19</v>
          </cell>
          <cell r="F861">
            <v>142.4</v>
          </cell>
        </row>
        <row r="862">
          <cell r="A862">
            <v>36670</v>
          </cell>
          <cell r="B862">
            <v>142.37</v>
          </cell>
          <cell r="C862">
            <v>142.378716763006</v>
          </cell>
          <cell r="D862">
            <v>4325</v>
          </cell>
          <cell r="E862">
            <v>17</v>
          </cell>
          <cell r="F862">
            <v>142.4</v>
          </cell>
        </row>
        <row r="863">
          <cell r="A863">
            <v>36671</v>
          </cell>
          <cell r="B863">
            <v>142.36000000000001</v>
          </cell>
          <cell r="C863">
            <v>142.34732706514399</v>
          </cell>
          <cell r="D863">
            <v>7445</v>
          </cell>
          <cell r="E863">
            <v>17</v>
          </cell>
          <cell r="F863">
            <v>142.4</v>
          </cell>
        </row>
        <row r="864">
          <cell r="A864">
            <v>36672</v>
          </cell>
          <cell r="B864">
            <v>142.30000000000001</v>
          </cell>
          <cell r="C864">
            <v>142.29776949541301</v>
          </cell>
          <cell r="D864">
            <v>8720</v>
          </cell>
          <cell r="E864">
            <v>16</v>
          </cell>
          <cell r="F864">
            <v>142.4</v>
          </cell>
        </row>
        <row r="865">
          <cell r="A865">
            <v>36675</v>
          </cell>
          <cell r="B865">
            <v>142.29</v>
          </cell>
          <cell r="C865">
            <v>142.26738955823299</v>
          </cell>
          <cell r="D865">
            <v>4980</v>
          </cell>
          <cell r="E865">
            <v>14</v>
          </cell>
          <cell r="F865">
            <v>142.35</v>
          </cell>
        </row>
        <row r="866">
          <cell r="A866">
            <v>36676</v>
          </cell>
          <cell r="B866">
            <v>142.30000000000001</v>
          </cell>
          <cell r="C866">
            <v>142.30017348203199</v>
          </cell>
          <cell r="D866">
            <v>4035</v>
          </cell>
          <cell r="E866">
            <v>16</v>
          </cell>
          <cell r="F866">
            <v>142.35</v>
          </cell>
        </row>
        <row r="867">
          <cell r="A867">
            <v>36677</v>
          </cell>
          <cell r="B867">
            <v>142.31</v>
          </cell>
          <cell r="C867">
            <v>142.30129787234</v>
          </cell>
          <cell r="D867">
            <v>2350</v>
          </cell>
          <cell r="E867">
            <v>16</v>
          </cell>
          <cell r="F867">
            <v>142.35</v>
          </cell>
        </row>
        <row r="868">
          <cell r="A868">
            <v>36678</v>
          </cell>
          <cell r="B868">
            <v>142.5</v>
          </cell>
          <cell r="C868">
            <v>142.48333567415699</v>
          </cell>
          <cell r="D868">
            <v>7120</v>
          </cell>
          <cell r="E868">
            <v>19</v>
          </cell>
          <cell r="F868">
            <v>142.35</v>
          </cell>
        </row>
        <row r="869">
          <cell r="A869">
            <v>36679</v>
          </cell>
          <cell r="B869">
            <v>142.56</v>
          </cell>
          <cell r="C869">
            <v>142.547079207921</v>
          </cell>
          <cell r="D869">
            <v>3030</v>
          </cell>
          <cell r="E869">
            <v>20</v>
          </cell>
          <cell r="F869">
            <v>142.35</v>
          </cell>
        </row>
        <row r="870">
          <cell r="A870">
            <v>36682</v>
          </cell>
          <cell r="B870">
            <v>142.62</v>
          </cell>
          <cell r="C870">
            <v>142.60218750000001</v>
          </cell>
          <cell r="D870">
            <v>1280</v>
          </cell>
          <cell r="E870">
            <v>16</v>
          </cell>
          <cell r="F870">
            <v>142.44999999999999</v>
          </cell>
        </row>
        <row r="871">
          <cell r="A871">
            <v>36683</v>
          </cell>
          <cell r="B871">
            <v>142.80000000000001</v>
          </cell>
          <cell r="C871">
            <v>142.84830266789299</v>
          </cell>
          <cell r="D871">
            <v>10870</v>
          </cell>
          <cell r="E871">
            <v>24</v>
          </cell>
          <cell r="F871">
            <v>142.44999999999999</v>
          </cell>
        </row>
        <row r="872">
          <cell r="A872">
            <v>36684</v>
          </cell>
          <cell r="B872">
            <v>142.72</v>
          </cell>
          <cell r="C872">
            <v>142.723676248109</v>
          </cell>
          <cell r="D872">
            <v>3305</v>
          </cell>
          <cell r="E872">
            <v>21</v>
          </cell>
          <cell r="F872">
            <v>142.44999999999999</v>
          </cell>
        </row>
        <row r="873">
          <cell r="A873">
            <v>36685</v>
          </cell>
          <cell r="B873">
            <v>142.61000000000001</v>
          </cell>
          <cell r="C873">
            <v>142.594911924119</v>
          </cell>
          <cell r="D873">
            <v>14760</v>
          </cell>
          <cell r="E873">
            <v>17</v>
          </cell>
          <cell r="F873">
            <v>142.44999999999999</v>
          </cell>
        </row>
        <row r="874">
          <cell r="A874">
            <v>36686</v>
          </cell>
          <cell r="B874">
            <v>142.59</v>
          </cell>
          <cell r="C874">
            <v>142.57437353355201</v>
          </cell>
          <cell r="D874">
            <v>10655</v>
          </cell>
          <cell r="E874">
            <v>21</v>
          </cell>
          <cell r="F874">
            <v>142.44999999999999</v>
          </cell>
        </row>
        <row r="875">
          <cell r="A875">
            <v>36689</v>
          </cell>
          <cell r="B875">
            <v>142.68</v>
          </cell>
          <cell r="C875">
            <v>142.65</v>
          </cell>
          <cell r="D875">
            <v>2725</v>
          </cell>
          <cell r="E875">
            <v>20</v>
          </cell>
          <cell r="F875">
            <v>142.5</v>
          </cell>
        </row>
        <row r="876">
          <cell r="A876">
            <v>36690</v>
          </cell>
          <cell r="B876">
            <v>142.74</v>
          </cell>
          <cell r="C876">
            <v>142.750535491905</v>
          </cell>
          <cell r="D876">
            <v>4015</v>
          </cell>
          <cell r="E876">
            <v>19</v>
          </cell>
          <cell r="F876">
            <v>142.5</v>
          </cell>
        </row>
        <row r="877">
          <cell r="A877">
            <v>36691</v>
          </cell>
          <cell r="B877">
            <v>142.77000000000001</v>
          </cell>
          <cell r="C877">
            <v>142.815344311377</v>
          </cell>
          <cell r="D877">
            <v>3340</v>
          </cell>
          <cell r="E877">
            <v>19</v>
          </cell>
          <cell r="F877">
            <v>142.5</v>
          </cell>
        </row>
        <row r="878">
          <cell r="A878">
            <v>36692</v>
          </cell>
          <cell r="B878">
            <v>142.55000000000001</v>
          </cell>
          <cell r="C878">
            <v>142.56513402061901</v>
          </cell>
          <cell r="D878">
            <v>2425</v>
          </cell>
          <cell r="E878">
            <v>17</v>
          </cell>
          <cell r="F878">
            <v>142.5</v>
          </cell>
        </row>
        <row r="879">
          <cell r="A879">
            <v>36693</v>
          </cell>
          <cell r="B879">
            <v>142.53</v>
          </cell>
          <cell r="C879">
            <v>142.53370967741901</v>
          </cell>
          <cell r="D879">
            <v>9920</v>
          </cell>
          <cell r="E879">
            <v>21</v>
          </cell>
          <cell r="F879">
            <v>142.5</v>
          </cell>
        </row>
        <row r="880">
          <cell r="A880">
            <v>36696</v>
          </cell>
          <cell r="B880">
            <v>142.5</v>
          </cell>
          <cell r="C880">
            <v>142.479528795812</v>
          </cell>
          <cell r="D880">
            <v>2865</v>
          </cell>
          <cell r="E880">
            <v>15</v>
          </cell>
          <cell r="F880">
            <v>142.5</v>
          </cell>
        </row>
        <row r="881">
          <cell r="A881">
            <v>36697</v>
          </cell>
          <cell r="B881">
            <v>142.47</v>
          </cell>
          <cell r="C881">
            <v>142.45914144968299</v>
          </cell>
          <cell r="D881">
            <v>7105</v>
          </cell>
          <cell r="E881">
            <v>12</v>
          </cell>
          <cell r="F881">
            <v>142.5</v>
          </cell>
        </row>
        <row r="882">
          <cell r="A882">
            <v>36698</v>
          </cell>
          <cell r="B882">
            <v>142.47</v>
          </cell>
          <cell r="C882">
            <v>142.47723112128099</v>
          </cell>
          <cell r="D882">
            <v>2185</v>
          </cell>
          <cell r="E882">
            <v>19</v>
          </cell>
          <cell r="F882">
            <v>142.5</v>
          </cell>
        </row>
        <row r="883">
          <cell r="A883">
            <v>36699</v>
          </cell>
          <cell r="B883">
            <v>142.69999999999999</v>
          </cell>
          <cell r="C883">
            <v>142.64665689149601</v>
          </cell>
          <cell r="D883">
            <v>1705</v>
          </cell>
          <cell r="E883">
            <v>17</v>
          </cell>
          <cell r="F883">
            <v>142.5</v>
          </cell>
        </row>
        <row r="884">
          <cell r="A884">
            <v>36700</v>
          </cell>
          <cell r="B884">
            <v>142.79</v>
          </cell>
          <cell r="C884">
            <v>142.709075144509</v>
          </cell>
          <cell r="D884">
            <v>1730</v>
          </cell>
          <cell r="E884">
            <v>16</v>
          </cell>
          <cell r="F884">
            <v>142.5</v>
          </cell>
        </row>
        <row r="885">
          <cell r="A885">
            <v>36703</v>
          </cell>
          <cell r="B885">
            <v>142.88999999999999</v>
          </cell>
          <cell r="C885">
            <v>142.888009950249</v>
          </cell>
          <cell r="D885">
            <v>3015</v>
          </cell>
          <cell r="E885">
            <v>12</v>
          </cell>
          <cell r="F885">
            <v>142.6</v>
          </cell>
        </row>
        <row r="886">
          <cell r="A886">
            <v>36704</v>
          </cell>
          <cell r="B886">
            <v>142.68</v>
          </cell>
          <cell r="C886">
            <v>142.702925925926</v>
          </cell>
          <cell r="D886">
            <v>1350</v>
          </cell>
          <cell r="E886">
            <v>20</v>
          </cell>
          <cell r="F886">
            <v>142.6</v>
          </cell>
        </row>
        <row r="887">
          <cell r="A887">
            <v>36705</v>
          </cell>
          <cell r="B887">
            <v>142.59</v>
          </cell>
          <cell r="C887">
            <v>142.589911894273</v>
          </cell>
          <cell r="D887">
            <v>2270</v>
          </cell>
          <cell r="E887">
            <v>15</v>
          </cell>
          <cell r="F887">
            <v>142.6</v>
          </cell>
        </row>
        <row r="888">
          <cell r="A888">
            <v>36706</v>
          </cell>
          <cell r="B888">
            <v>142.68</v>
          </cell>
          <cell r="C888">
            <v>142.6474375</v>
          </cell>
          <cell r="D888">
            <v>4800</v>
          </cell>
          <cell r="E888">
            <v>17</v>
          </cell>
          <cell r="F888">
            <v>142.6</v>
          </cell>
        </row>
        <row r="889">
          <cell r="A889">
            <v>36707</v>
          </cell>
          <cell r="B889">
            <v>142.88</v>
          </cell>
          <cell r="C889">
            <v>142.861452145215</v>
          </cell>
          <cell r="D889">
            <v>10605</v>
          </cell>
          <cell r="E889">
            <v>19</v>
          </cell>
          <cell r="F889">
            <v>142.6</v>
          </cell>
        </row>
        <row r="890">
          <cell r="A890">
            <v>36710</v>
          </cell>
          <cell r="B890">
            <v>143.03</v>
          </cell>
          <cell r="C890">
            <v>143.05782295419499</v>
          </cell>
          <cell r="D890">
            <v>9715</v>
          </cell>
          <cell r="E890">
            <v>21</v>
          </cell>
          <cell r="F890">
            <v>142.69999999999999</v>
          </cell>
        </row>
        <row r="891">
          <cell r="A891">
            <v>36711</v>
          </cell>
          <cell r="B891">
            <v>143.06</v>
          </cell>
          <cell r="C891">
            <v>143.02627450980401</v>
          </cell>
          <cell r="D891">
            <v>1785</v>
          </cell>
          <cell r="E891">
            <v>18</v>
          </cell>
          <cell r="F891">
            <v>142.69999999999999</v>
          </cell>
        </row>
        <row r="892">
          <cell r="A892">
            <v>36712</v>
          </cell>
          <cell r="B892">
            <v>143.04</v>
          </cell>
          <cell r="C892">
            <v>143.02062038404699</v>
          </cell>
          <cell r="D892">
            <v>3385</v>
          </cell>
          <cell r="E892">
            <v>18</v>
          </cell>
          <cell r="F892">
            <v>142.69999999999999</v>
          </cell>
        </row>
        <row r="893">
          <cell r="A893">
            <v>36713</v>
          </cell>
          <cell r="B893">
            <v>142.9</v>
          </cell>
          <cell r="C893">
            <v>142.93750869061401</v>
          </cell>
          <cell r="D893">
            <v>8630</v>
          </cell>
          <cell r="E893">
            <v>20</v>
          </cell>
          <cell r="F893">
            <v>142.69999999999999</v>
          </cell>
        </row>
        <row r="894">
          <cell r="A894">
            <v>36714</v>
          </cell>
          <cell r="B894">
            <v>142.88</v>
          </cell>
          <cell r="C894">
            <v>142.90938864628799</v>
          </cell>
          <cell r="D894">
            <v>3435</v>
          </cell>
          <cell r="E894">
            <v>19</v>
          </cell>
          <cell r="F894">
            <v>142.69999999999999</v>
          </cell>
        </row>
        <row r="895">
          <cell r="A895">
            <v>36717</v>
          </cell>
          <cell r="B895">
            <v>142.76</v>
          </cell>
          <cell r="C895">
            <v>142.74866476371699</v>
          </cell>
          <cell r="D895">
            <v>15765</v>
          </cell>
          <cell r="E895">
            <v>17</v>
          </cell>
          <cell r="F895">
            <v>142.69999999999999</v>
          </cell>
        </row>
        <row r="896">
          <cell r="A896">
            <v>36718</v>
          </cell>
          <cell r="B896">
            <v>142.74</v>
          </cell>
          <cell r="C896">
            <v>142.74791079812201</v>
          </cell>
          <cell r="D896">
            <v>2130</v>
          </cell>
          <cell r="E896">
            <v>14</v>
          </cell>
          <cell r="F896">
            <v>142.69999999999999</v>
          </cell>
        </row>
        <row r="897">
          <cell r="A897">
            <v>36719</v>
          </cell>
          <cell r="B897">
            <v>142.69999999999999</v>
          </cell>
          <cell r="C897">
            <v>142.69579252238</v>
          </cell>
          <cell r="D897">
            <v>9495</v>
          </cell>
          <cell r="E897">
            <v>18</v>
          </cell>
          <cell r="F897">
            <v>142.69999999999999</v>
          </cell>
        </row>
        <row r="898">
          <cell r="A898">
            <v>36720</v>
          </cell>
          <cell r="B898">
            <v>142.78</v>
          </cell>
          <cell r="C898">
            <v>142.781706422018</v>
          </cell>
          <cell r="D898">
            <v>2725</v>
          </cell>
          <cell r="E898">
            <v>18</v>
          </cell>
          <cell r="F898">
            <v>142.69999999999999</v>
          </cell>
        </row>
        <row r="899">
          <cell r="A899">
            <v>36721</v>
          </cell>
          <cell r="B899">
            <v>142.74</v>
          </cell>
          <cell r="C899">
            <v>142.749193245779</v>
          </cell>
          <cell r="D899">
            <v>2665</v>
          </cell>
          <cell r="E899">
            <v>19</v>
          </cell>
          <cell r="F899">
            <v>142.69999999999999</v>
          </cell>
        </row>
        <row r="900">
          <cell r="A900">
            <v>36724</v>
          </cell>
          <cell r="B900">
            <v>142.72</v>
          </cell>
          <cell r="C900">
            <v>142.72035714285701</v>
          </cell>
          <cell r="D900">
            <v>6160</v>
          </cell>
          <cell r="E900">
            <v>18</v>
          </cell>
          <cell r="F900">
            <v>142.69999999999999</v>
          </cell>
        </row>
        <row r="901">
          <cell r="A901">
            <v>36725</v>
          </cell>
          <cell r="B901">
            <v>142.69</v>
          </cell>
          <cell r="C901">
            <v>142.69885714285701</v>
          </cell>
          <cell r="D901">
            <v>6650</v>
          </cell>
          <cell r="E901">
            <v>19</v>
          </cell>
          <cell r="F901">
            <v>142.69999999999999</v>
          </cell>
        </row>
        <row r="902">
          <cell r="A902">
            <v>36726</v>
          </cell>
          <cell r="B902">
            <v>142.77000000000001</v>
          </cell>
          <cell r="C902">
            <v>142.75600784313701</v>
          </cell>
          <cell r="D902">
            <v>6375</v>
          </cell>
          <cell r="E902">
            <v>19</v>
          </cell>
          <cell r="F902">
            <v>142.69999999999999</v>
          </cell>
        </row>
        <row r="903">
          <cell r="A903">
            <v>36727</v>
          </cell>
          <cell r="B903">
            <v>142.79</v>
          </cell>
          <cell r="C903">
            <v>142.796779220779</v>
          </cell>
          <cell r="D903">
            <v>3850</v>
          </cell>
          <cell r="E903">
            <v>21</v>
          </cell>
          <cell r="F903">
            <v>142.69999999999999</v>
          </cell>
        </row>
        <row r="904">
          <cell r="A904">
            <v>36728</v>
          </cell>
          <cell r="B904">
            <v>142.72</v>
          </cell>
          <cell r="C904">
            <v>142.730147569444</v>
          </cell>
          <cell r="D904">
            <v>5760</v>
          </cell>
          <cell r="E904">
            <v>19</v>
          </cell>
          <cell r="F904">
            <v>142.69999999999999</v>
          </cell>
        </row>
        <row r="905">
          <cell r="A905">
            <v>36731</v>
          </cell>
          <cell r="B905">
            <v>142.68</v>
          </cell>
          <cell r="C905">
            <v>142.67721177944901</v>
          </cell>
          <cell r="D905">
            <v>7980</v>
          </cell>
          <cell r="E905">
            <v>15</v>
          </cell>
          <cell r="F905">
            <v>142.69999999999999</v>
          </cell>
        </row>
        <row r="906">
          <cell r="A906">
            <v>36732</v>
          </cell>
          <cell r="B906">
            <v>142.69</v>
          </cell>
          <cell r="C906">
            <v>142.67777520278099</v>
          </cell>
          <cell r="D906">
            <v>4315</v>
          </cell>
          <cell r="E906">
            <v>17</v>
          </cell>
          <cell r="F906">
            <v>142.69999999999999</v>
          </cell>
        </row>
        <row r="907">
          <cell r="A907">
            <v>36733</v>
          </cell>
          <cell r="B907">
            <v>142.69999999999999</v>
          </cell>
          <cell r="C907">
            <v>142.69620125786199</v>
          </cell>
          <cell r="D907">
            <v>3975</v>
          </cell>
          <cell r="E907">
            <v>20</v>
          </cell>
          <cell r="F907">
            <v>142.69999999999999</v>
          </cell>
        </row>
        <row r="908">
          <cell r="A908">
            <v>36734</v>
          </cell>
          <cell r="B908">
            <v>142.72999999999999</v>
          </cell>
          <cell r="C908">
            <v>142.72341013824899</v>
          </cell>
          <cell r="D908">
            <v>1085</v>
          </cell>
          <cell r="E908">
            <v>15</v>
          </cell>
          <cell r="F908">
            <v>142.69999999999999</v>
          </cell>
        </row>
        <row r="909">
          <cell r="A909">
            <v>36735</v>
          </cell>
          <cell r="B909">
            <v>142.75</v>
          </cell>
          <cell r="C909">
            <v>142.74638805970201</v>
          </cell>
          <cell r="D909">
            <v>3350</v>
          </cell>
          <cell r="E909">
            <v>16</v>
          </cell>
          <cell r="F909">
            <v>142.69999999999999</v>
          </cell>
        </row>
        <row r="910">
          <cell r="A910">
            <v>36738</v>
          </cell>
          <cell r="B910">
            <v>142.69999999999999</v>
          </cell>
          <cell r="C910">
            <v>142.707216494845</v>
          </cell>
          <cell r="D910">
            <v>4365</v>
          </cell>
          <cell r="E910">
            <v>16</v>
          </cell>
          <cell r="F910">
            <v>142.69999999999999</v>
          </cell>
        </row>
        <row r="911">
          <cell r="A911">
            <v>36739</v>
          </cell>
          <cell r="B911">
            <v>142.66999999999999</v>
          </cell>
          <cell r="C911">
            <v>142.65475040257601</v>
          </cell>
          <cell r="D911">
            <v>6210</v>
          </cell>
          <cell r="E911">
            <v>13</v>
          </cell>
          <cell r="F911">
            <v>142.69999999999999</v>
          </cell>
        </row>
        <row r="912">
          <cell r="A912">
            <v>36740</v>
          </cell>
          <cell r="B912">
            <v>142.59</v>
          </cell>
          <cell r="C912">
            <v>142.56916525423699</v>
          </cell>
          <cell r="D912">
            <v>11800</v>
          </cell>
          <cell r="E912">
            <v>16</v>
          </cell>
          <cell r="F912">
            <v>142.69999999999999</v>
          </cell>
        </row>
        <row r="913">
          <cell r="A913">
            <v>36741</v>
          </cell>
          <cell r="B913">
            <v>142.59</v>
          </cell>
          <cell r="C913">
            <v>142.57990171990201</v>
          </cell>
          <cell r="D913">
            <v>4070</v>
          </cell>
          <cell r="E913">
            <v>15</v>
          </cell>
          <cell r="F913">
            <v>142.69999999999999</v>
          </cell>
        </row>
        <row r="914">
          <cell r="A914">
            <v>36742</v>
          </cell>
          <cell r="B914">
            <v>142.58000000000001</v>
          </cell>
          <cell r="C914">
            <v>142.58031088082899</v>
          </cell>
          <cell r="D914">
            <v>3860</v>
          </cell>
          <cell r="E914">
            <v>14</v>
          </cell>
          <cell r="F914">
            <v>142.69999999999999</v>
          </cell>
        </row>
        <row r="915">
          <cell r="A915">
            <v>36745</v>
          </cell>
          <cell r="B915">
            <v>142.54</v>
          </cell>
          <cell r="C915">
            <v>142.538170914543</v>
          </cell>
          <cell r="D915">
            <v>6670</v>
          </cell>
          <cell r="E915">
            <v>20</v>
          </cell>
          <cell r="F915">
            <v>142.65</v>
          </cell>
        </row>
        <row r="916">
          <cell r="A916">
            <v>36746</v>
          </cell>
          <cell r="B916">
            <v>142.54</v>
          </cell>
          <cell r="C916">
            <v>142.546870967742</v>
          </cell>
          <cell r="D916">
            <v>7750</v>
          </cell>
          <cell r="E916">
            <v>19</v>
          </cell>
          <cell r="F916">
            <v>142.65</v>
          </cell>
        </row>
        <row r="917">
          <cell r="A917">
            <v>36747</v>
          </cell>
          <cell r="B917">
            <v>142.59</v>
          </cell>
          <cell r="C917">
            <v>142.581386623165</v>
          </cell>
          <cell r="D917">
            <v>6130</v>
          </cell>
          <cell r="E917">
            <v>19</v>
          </cell>
          <cell r="F917">
            <v>142.65</v>
          </cell>
        </row>
        <row r="918">
          <cell r="A918">
            <v>36748</v>
          </cell>
          <cell r="B918">
            <v>142.66</v>
          </cell>
          <cell r="C918">
            <v>142.672163654618</v>
          </cell>
          <cell r="D918">
            <v>9960</v>
          </cell>
          <cell r="E918">
            <v>21</v>
          </cell>
          <cell r="F918">
            <v>142.65</v>
          </cell>
        </row>
        <row r="919">
          <cell r="A919">
            <v>36749</v>
          </cell>
          <cell r="B919">
            <v>142.74</v>
          </cell>
          <cell r="C919">
            <v>142.68882092198601</v>
          </cell>
          <cell r="D919">
            <v>5640</v>
          </cell>
          <cell r="E919">
            <v>16</v>
          </cell>
          <cell r="F919">
            <v>142.65</v>
          </cell>
        </row>
        <row r="920">
          <cell r="A920">
            <v>36752</v>
          </cell>
          <cell r="B920">
            <v>142.71</v>
          </cell>
          <cell r="C920">
            <v>142.70691366417401</v>
          </cell>
          <cell r="D920">
            <v>7355</v>
          </cell>
          <cell r="E920">
            <v>15</v>
          </cell>
          <cell r="F920">
            <v>142.65</v>
          </cell>
        </row>
        <row r="921">
          <cell r="A921">
            <v>36753</v>
          </cell>
          <cell r="B921">
            <v>142.85</v>
          </cell>
          <cell r="C921">
            <v>142.84558793969899</v>
          </cell>
          <cell r="D921">
            <v>4975</v>
          </cell>
          <cell r="E921">
            <v>19</v>
          </cell>
          <cell r="F921">
            <v>142.65</v>
          </cell>
        </row>
        <row r="922">
          <cell r="A922">
            <v>36754</v>
          </cell>
          <cell r="B922">
            <v>142.72999999999999</v>
          </cell>
          <cell r="C922">
            <v>142.73450241545899</v>
          </cell>
          <cell r="D922">
            <v>5175</v>
          </cell>
          <cell r="E922">
            <v>18</v>
          </cell>
          <cell r="F922">
            <v>142.65</v>
          </cell>
        </row>
        <row r="923">
          <cell r="A923">
            <v>36755</v>
          </cell>
          <cell r="B923">
            <v>142.65</v>
          </cell>
          <cell r="C923">
            <v>142.645630102946</v>
          </cell>
          <cell r="D923">
            <v>14085</v>
          </cell>
          <cell r="E923">
            <v>16</v>
          </cell>
          <cell r="F923">
            <v>142.65</v>
          </cell>
        </row>
        <row r="924">
          <cell r="A924">
            <v>36756</v>
          </cell>
          <cell r="B924">
            <v>142.66</v>
          </cell>
          <cell r="C924">
            <v>142.66525069637899</v>
          </cell>
          <cell r="D924">
            <v>7180</v>
          </cell>
          <cell r="E924">
            <v>18</v>
          </cell>
          <cell r="F924">
            <v>142.65</v>
          </cell>
        </row>
        <row r="925">
          <cell r="A925">
            <v>36759</v>
          </cell>
          <cell r="B925">
            <v>142.6</v>
          </cell>
          <cell r="C925">
            <v>142.611073345259</v>
          </cell>
          <cell r="D925">
            <v>2795</v>
          </cell>
          <cell r="E925">
            <v>17</v>
          </cell>
          <cell r="F925">
            <v>142.65</v>
          </cell>
        </row>
        <row r="926">
          <cell r="A926">
            <v>36760</v>
          </cell>
          <cell r="B926">
            <v>142.5</v>
          </cell>
          <cell r="C926">
            <v>142.50598608393099</v>
          </cell>
          <cell r="D926">
            <v>22995</v>
          </cell>
          <cell r="E926">
            <v>19</v>
          </cell>
          <cell r="F926">
            <v>142.65</v>
          </cell>
        </row>
        <row r="927">
          <cell r="A927">
            <v>36761</v>
          </cell>
          <cell r="B927">
            <v>142.52000000000001</v>
          </cell>
          <cell r="C927">
            <v>142.53179392824299</v>
          </cell>
          <cell r="D927">
            <v>5435</v>
          </cell>
          <cell r="E927">
            <v>19</v>
          </cell>
          <cell r="F927">
            <v>142.65</v>
          </cell>
        </row>
        <row r="928">
          <cell r="A928">
            <v>36762</v>
          </cell>
          <cell r="B928">
            <v>142.58000000000001</v>
          </cell>
          <cell r="C928">
            <v>142.57456685499099</v>
          </cell>
          <cell r="D928">
            <v>5310</v>
          </cell>
          <cell r="E928">
            <v>18</v>
          </cell>
          <cell r="F928">
            <v>142.65</v>
          </cell>
        </row>
        <row r="929">
          <cell r="A929">
            <v>36763</v>
          </cell>
          <cell r="B929">
            <v>142.63</v>
          </cell>
          <cell r="C929">
            <v>142.63906976744201</v>
          </cell>
          <cell r="D929">
            <v>2580</v>
          </cell>
          <cell r="E929">
            <v>18</v>
          </cell>
          <cell r="F929">
            <v>142.65</v>
          </cell>
        </row>
        <row r="930">
          <cell r="A930">
            <v>36766</v>
          </cell>
          <cell r="B930">
            <v>142.59</v>
          </cell>
          <cell r="C930">
            <v>142.616678832117</v>
          </cell>
          <cell r="D930">
            <v>1370</v>
          </cell>
          <cell r="E930">
            <v>15</v>
          </cell>
          <cell r="F930">
            <v>142.65</v>
          </cell>
        </row>
        <row r="931">
          <cell r="A931">
            <v>36767</v>
          </cell>
          <cell r="B931">
            <v>142.52000000000001</v>
          </cell>
          <cell r="C931">
            <v>142.51380021141699</v>
          </cell>
          <cell r="D931">
            <v>9460</v>
          </cell>
          <cell r="E931">
            <v>20</v>
          </cell>
          <cell r="F931">
            <v>142.65</v>
          </cell>
        </row>
        <row r="932">
          <cell r="A932">
            <v>36769</v>
          </cell>
          <cell r="B932">
            <v>142.52000000000001</v>
          </cell>
          <cell r="C932">
            <v>142.51981910275001</v>
          </cell>
          <cell r="D932">
            <v>6910</v>
          </cell>
          <cell r="E932">
            <v>22</v>
          </cell>
          <cell r="F932">
            <v>142.65</v>
          </cell>
        </row>
        <row r="933">
          <cell r="A933">
            <v>36770</v>
          </cell>
          <cell r="B933">
            <v>142.63</v>
          </cell>
          <cell r="C933">
            <v>142.60199673202601</v>
          </cell>
          <cell r="D933">
            <v>15300</v>
          </cell>
          <cell r="E933">
            <v>15</v>
          </cell>
          <cell r="F933">
            <v>142.65</v>
          </cell>
        </row>
        <row r="934">
          <cell r="A934">
            <v>36773</v>
          </cell>
          <cell r="B934">
            <v>142.78</v>
          </cell>
          <cell r="C934">
            <v>142.77214743589701</v>
          </cell>
          <cell r="D934">
            <v>1560</v>
          </cell>
          <cell r="E934">
            <v>15</v>
          </cell>
          <cell r="F934">
            <v>142.65</v>
          </cell>
        </row>
        <row r="935">
          <cell r="A935">
            <v>36774</v>
          </cell>
          <cell r="B935">
            <v>142.66999999999999</v>
          </cell>
          <cell r="C935">
            <v>142.65753834916001</v>
          </cell>
          <cell r="D935">
            <v>6845</v>
          </cell>
          <cell r="E935">
            <v>19</v>
          </cell>
          <cell r="F935">
            <v>142.65</v>
          </cell>
        </row>
        <row r="936">
          <cell r="A936">
            <v>36775</v>
          </cell>
          <cell r="B936">
            <v>142.76</v>
          </cell>
          <cell r="C936">
            <v>142.76706853839801</v>
          </cell>
          <cell r="D936">
            <v>6055</v>
          </cell>
          <cell r="E936">
            <v>18</v>
          </cell>
          <cell r="F936">
            <v>142.65</v>
          </cell>
        </row>
        <row r="937">
          <cell r="A937">
            <v>36776</v>
          </cell>
          <cell r="B937">
            <v>142.80000000000001</v>
          </cell>
          <cell r="C937">
            <v>142.79927536231901</v>
          </cell>
          <cell r="D937">
            <v>7245</v>
          </cell>
          <cell r="E937">
            <v>20</v>
          </cell>
          <cell r="F937">
            <v>142.65</v>
          </cell>
        </row>
        <row r="938">
          <cell r="A938">
            <v>36777</v>
          </cell>
          <cell r="B938">
            <v>142.94999999999999</v>
          </cell>
          <cell r="C938">
            <v>142.96494209702701</v>
          </cell>
          <cell r="D938">
            <v>15975</v>
          </cell>
          <cell r="E938">
            <v>19</v>
          </cell>
          <cell r="F938">
            <v>142.65</v>
          </cell>
        </row>
        <row r="939">
          <cell r="A939">
            <v>36780</v>
          </cell>
          <cell r="B939">
            <v>142.83000000000001</v>
          </cell>
          <cell r="C939">
            <v>142.82844097995499</v>
          </cell>
          <cell r="D939">
            <v>4490</v>
          </cell>
          <cell r="E939">
            <v>18</v>
          </cell>
          <cell r="F939">
            <v>142.75</v>
          </cell>
        </row>
        <row r="940">
          <cell r="A940">
            <v>36781</v>
          </cell>
          <cell r="B940">
            <v>142.71</v>
          </cell>
          <cell r="C940">
            <v>142.71336639801601</v>
          </cell>
          <cell r="D940">
            <v>8065</v>
          </cell>
          <cell r="E940">
            <v>19</v>
          </cell>
          <cell r="F940">
            <v>142.75</v>
          </cell>
        </row>
        <row r="941">
          <cell r="A941">
            <v>36782</v>
          </cell>
          <cell r="B941">
            <v>142.72999999999999</v>
          </cell>
          <cell r="C941">
            <v>142.71727699530501</v>
          </cell>
          <cell r="D941">
            <v>1065</v>
          </cell>
          <cell r="E941">
            <v>15</v>
          </cell>
          <cell r="F941">
            <v>142.75</v>
          </cell>
        </row>
        <row r="942">
          <cell r="A942">
            <v>36783</v>
          </cell>
          <cell r="B942">
            <v>142.68</v>
          </cell>
          <cell r="C942">
            <v>142.68924087591199</v>
          </cell>
          <cell r="D942">
            <v>6850</v>
          </cell>
          <cell r="E942">
            <v>17</v>
          </cell>
          <cell r="F942">
            <v>142.75</v>
          </cell>
        </row>
        <row r="943">
          <cell r="A943">
            <v>36784</v>
          </cell>
          <cell r="B943">
            <v>142.68</v>
          </cell>
          <cell r="C943">
            <v>142.677927835052</v>
          </cell>
          <cell r="D943">
            <v>4850</v>
          </cell>
          <cell r="E943">
            <v>15</v>
          </cell>
          <cell r="F943">
            <v>142.75</v>
          </cell>
        </row>
        <row r="944">
          <cell r="A944">
            <v>36787</v>
          </cell>
          <cell r="B944">
            <v>142.66999999999999</v>
          </cell>
          <cell r="C944">
            <v>142.67307167235501</v>
          </cell>
          <cell r="D944">
            <v>7325</v>
          </cell>
          <cell r="E944">
            <v>17</v>
          </cell>
          <cell r="F944">
            <v>142.75</v>
          </cell>
        </row>
        <row r="945">
          <cell r="A945">
            <v>36788</v>
          </cell>
          <cell r="B945">
            <v>142.66999999999999</v>
          </cell>
          <cell r="C945">
            <v>142.67172611726099</v>
          </cell>
          <cell r="D945">
            <v>12195</v>
          </cell>
          <cell r="E945">
            <v>19</v>
          </cell>
          <cell r="F945">
            <v>142.75</v>
          </cell>
        </row>
        <row r="946">
          <cell r="A946">
            <v>36789</v>
          </cell>
          <cell r="B946">
            <v>142.62</v>
          </cell>
          <cell r="C946">
            <v>142.62956439393901</v>
          </cell>
          <cell r="D946">
            <v>5280</v>
          </cell>
          <cell r="E946">
            <v>19</v>
          </cell>
          <cell r="F946">
            <v>142.75</v>
          </cell>
        </row>
        <row r="947">
          <cell r="A947">
            <v>36790</v>
          </cell>
          <cell r="B947">
            <v>142.6</v>
          </cell>
          <cell r="C947">
            <v>142.60815699658701</v>
          </cell>
          <cell r="D947">
            <v>7325</v>
          </cell>
          <cell r="E947">
            <v>18</v>
          </cell>
          <cell r="F947">
            <v>142.75</v>
          </cell>
        </row>
        <row r="948">
          <cell r="A948">
            <v>36791</v>
          </cell>
          <cell r="B948">
            <v>142.66</v>
          </cell>
          <cell r="C948">
            <v>142.653554421769</v>
          </cell>
          <cell r="D948">
            <v>2940</v>
          </cell>
          <cell r="E948">
            <v>15</v>
          </cell>
          <cell r="F948">
            <v>142.75</v>
          </cell>
        </row>
        <row r="949">
          <cell r="A949">
            <v>36794</v>
          </cell>
          <cell r="B949">
            <v>142.72999999999999</v>
          </cell>
          <cell r="C949">
            <v>142.72425196850401</v>
          </cell>
          <cell r="D949">
            <v>635</v>
          </cell>
          <cell r="E949">
            <v>17</v>
          </cell>
          <cell r="F949">
            <v>142.75</v>
          </cell>
        </row>
        <row r="950">
          <cell r="A950">
            <v>36795</v>
          </cell>
          <cell r="B950">
            <v>142.63999999999999</v>
          </cell>
          <cell r="C950">
            <v>142.63957605984999</v>
          </cell>
          <cell r="D950">
            <v>2005</v>
          </cell>
          <cell r="E950">
            <v>15</v>
          </cell>
          <cell r="F950">
            <v>142.75</v>
          </cell>
        </row>
        <row r="951">
          <cell r="A951">
            <v>36796</v>
          </cell>
          <cell r="B951">
            <v>142.61000000000001</v>
          </cell>
          <cell r="C951">
            <v>142.60453571428599</v>
          </cell>
          <cell r="D951">
            <v>11200</v>
          </cell>
          <cell r="E951">
            <v>17</v>
          </cell>
          <cell r="F951">
            <v>142.75</v>
          </cell>
        </row>
        <row r="952">
          <cell r="A952">
            <v>36797</v>
          </cell>
          <cell r="B952">
            <v>142.59</v>
          </cell>
          <cell r="C952">
            <v>142.592212537714</v>
          </cell>
          <cell r="D952">
            <v>14915</v>
          </cell>
          <cell r="E952">
            <v>16</v>
          </cell>
          <cell r="F952">
            <v>142.75</v>
          </cell>
        </row>
        <row r="953">
          <cell r="A953">
            <v>36798</v>
          </cell>
          <cell r="B953">
            <v>142.57</v>
          </cell>
          <cell r="C953">
            <v>142.581455916473</v>
          </cell>
          <cell r="D953">
            <v>8620</v>
          </cell>
          <cell r="E953">
            <v>18</v>
          </cell>
          <cell r="F953">
            <v>142.75</v>
          </cell>
        </row>
        <row r="954">
          <cell r="A954">
            <v>36801</v>
          </cell>
          <cell r="B954">
            <v>142.52000000000001</v>
          </cell>
          <cell r="C954">
            <v>142.52284272051</v>
          </cell>
          <cell r="D954">
            <v>9410</v>
          </cell>
          <cell r="E954">
            <v>15</v>
          </cell>
          <cell r="F954">
            <v>142.65</v>
          </cell>
        </row>
        <row r="955">
          <cell r="A955">
            <v>36802</v>
          </cell>
          <cell r="B955">
            <v>142.44</v>
          </cell>
          <cell r="C955">
            <v>142.44514669926701</v>
          </cell>
          <cell r="D955">
            <v>4090</v>
          </cell>
          <cell r="E955">
            <v>16</v>
          </cell>
          <cell r="F955">
            <v>142.65</v>
          </cell>
        </row>
        <row r="956">
          <cell r="A956">
            <v>36803</v>
          </cell>
          <cell r="B956">
            <v>142.41</v>
          </cell>
          <cell r="C956">
            <v>142.39513740458</v>
          </cell>
          <cell r="D956">
            <v>6550</v>
          </cell>
          <cell r="E956">
            <v>14</v>
          </cell>
          <cell r="F956">
            <v>142.65</v>
          </cell>
        </row>
        <row r="957">
          <cell r="A957">
            <v>36804</v>
          </cell>
          <cell r="B957">
            <v>142.51</v>
          </cell>
          <cell r="C957">
            <v>142.470396039604</v>
          </cell>
          <cell r="D957">
            <v>505</v>
          </cell>
          <cell r="E957">
            <v>16</v>
          </cell>
          <cell r="F957">
            <v>142.65</v>
          </cell>
        </row>
        <row r="958">
          <cell r="A958">
            <v>36805</v>
          </cell>
          <cell r="B958">
            <v>142.5</v>
          </cell>
          <cell r="C958">
            <v>142.500802047782</v>
          </cell>
          <cell r="D958">
            <v>2930</v>
          </cell>
          <cell r="E958">
            <v>19</v>
          </cell>
          <cell r="F958">
            <v>142.65</v>
          </cell>
        </row>
        <row r="959">
          <cell r="A959">
            <v>36808</v>
          </cell>
          <cell r="B959">
            <v>142.5</v>
          </cell>
          <cell r="C959">
            <v>142.503157894737</v>
          </cell>
          <cell r="D959">
            <v>2375</v>
          </cell>
          <cell r="E959">
            <v>16</v>
          </cell>
          <cell r="F959">
            <v>142.6</v>
          </cell>
        </row>
        <row r="960">
          <cell r="A960">
            <v>36809</v>
          </cell>
          <cell r="B960">
            <v>142.56</v>
          </cell>
          <cell r="C960">
            <v>142.53693548387099</v>
          </cell>
          <cell r="D960">
            <v>1860</v>
          </cell>
          <cell r="E960">
            <v>17</v>
          </cell>
          <cell r="F960">
            <v>142.6</v>
          </cell>
        </row>
        <row r="961">
          <cell r="A961">
            <v>36810</v>
          </cell>
          <cell r="B961">
            <v>142.61000000000001</v>
          </cell>
          <cell r="C961">
            <v>142.61089655172401</v>
          </cell>
          <cell r="D961">
            <v>2900</v>
          </cell>
          <cell r="E961">
            <v>16</v>
          </cell>
          <cell r="F961">
            <v>142.6</v>
          </cell>
        </row>
        <row r="962">
          <cell r="A962">
            <v>36811</v>
          </cell>
          <cell r="B962">
            <v>142.58000000000001</v>
          </cell>
          <cell r="C962">
            <v>142.55985627177699</v>
          </cell>
          <cell r="D962">
            <v>11480</v>
          </cell>
          <cell r="E962">
            <v>17</v>
          </cell>
          <cell r="F962">
            <v>142.6</v>
          </cell>
        </row>
        <row r="963">
          <cell r="A963">
            <v>36812</v>
          </cell>
          <cell r="B963">
            <v>142.68</v>
          </cell>
          <cell r="C963">
            <v>142.664768211921</v>
          </cell>
          <cell r="D963">
            <v>2265</v>
          </cell>
          <cell r="E963">
            <v>15</v>
          </cell>
          <cell r="F963">
            <v>142.6</v>
          </cell>
        </row>
        <row r="964">
          <cell r="A964">
            <v>36815</v>
          </cell>
          <cell r="B964">
            <v>142.71</v>
          </cell>
          <cell r="C964">
            <v>142.71127982646399</v>
          </cell>
          <cell r="D964">
            <v>2305</v>
          </cell>
          <cell r="E964">
            <v>19</v>
          </cell>
          <cell r="F964">
            <v>142.65</v>
          </cell>
        </row>
        <row r="965">
          <cell r="A965">
            <v>36816</v>
          </cell>
          <cell r="B965">
            <v>142.65</v>
          </cell>
          <cell r="C965">
            <v>142.65885850178401</v>
          </cell>
          <cell r="D965">
            <v>4205</v>
          </cell>
          <cell r="E965">
            <v>16</v>
          </cell>
          <cell r="F965">
            <v>142.65</v>
          </cell>
        </row>
        <row r="966">
          <cell r="A966">
            <v>36817</v>
          </cell>
          <cell r="B966">
            <v>142.58000000000001</v>
          </cell>
          <cell r="C966">
            <v>142.56439716312099</v>
          </cell>
          <cell r="D966">
            <v>9870</v>
          </cell>
          <cell r="E966">
            <v>18</v>
          </cell>
          <cell r="F966">
            <v>142.65</v>
          </cell>
        </row>
        <row r="967">
          <cell r="A967">
            <v>36818</v>
          </cell>
          <cell r="B967">
            <v>142.62</v>
          </cell>
          <cell r="C967">
            <v>142.58939597315401</v>
          </cell>
          <cell r="D967">
            <v>2235</v>
          </cell>
          <cell r="E967">
            <v>13</v>
          </cell>
          <cell r="F967">
            <v>142.65</v>
          </cell>
        </row>
        <row r="968">
          <cell r="A968">
            <v>36819</v>
          </cell>
          <cell r="B968">
            <v>142.66999999999999</v>
          </cell>
          <cell r="C968">
            <v>142.68967803030301</v>
          </cell>
          <cell r="D968">
            <v>2640</v>
          </cell>
          <cell r="E968">
            <v>20</v>
          </cell>
          <cell r="F968">
            <v>142.65</v>
          </cell>
        </row>
        <row r="969">
          <cell r="A969">
            <v>36822</v>
          </cell>
          <cell r="B969">
            <v>142.63</v>
          </cell>
          <cell r="C969">
            <v>142.62226912928799</v>
          </cell>
          <cell r="D969">
            <v>3790</v>
          </cell>
          <cell r="E969">
            <v>16</v>
          </cell>
          <cell r="F969">
            <v>142.65</v>
          </cell>
        </row>
        <row r="970">
          <cell r="A970">
            <v>36823</v>
          </cell>
          <cell r="B970">
            <v>142.66</v>
          </cell>
          <cell r="C970">
            <v>142.642021857923</v>
          </cell>
          <cell r="D970">
            <v>1830</v>
          </cell>
          <cell r="E970">
            <v>17</v>
          </cell>
          <cell r="F970">
            <v>142.65</v>
          </cell>
        </row>
        <row r="971">
          <cell r="A971">
            <v>36825</v>
          </cell>
          <cell r="B971">
            <v>142.68</v>
          </cell>
          <cell r="C971">
            <v>142.67670329670301</v>
          </cell>
          <cell r="D971">
            <v>910</v>
          </cell>
          <cell r="E971">
            <v>14</v>
          </cell>
          <cell r="F971">
            <v>142.65</v>
          </cell>
        </row>
        <row r="972">
          <cell r="A972">
            <v>36826</v>
          </cell>
          <cell r="B972">
            <v>142.65</v>
          </cell>
          <cell r="C972">
            <v>142.64662952646199</v>
          </cell>
          <cell r="D972">
            <v>3590</v>
          </cell>
          <cell r="E972">
            <v>19</v>
          </cell>
          <cell r="F972">
            <v>142.65</v>
          </cell>
        </row>
        <row r="973">
          <cell r="A973">
            <v>36829</v>
          </cell>
          <cell r="B973">
            <v>142.63</v>
          </cell>
          <cell r="C973">
            <v>142.63176991150399</v>
          </cell>
          <cell r="D973">
            <v>4520</v>
          </cell>
          <cell r="E973">
            <v>14</v>
          </cell>
          <cell r="F973">
            <v>142.65</v>
          </cell>
        </row>
        <row r="974">
          <cell r="A974">
            <v>36830</v>
          </cell>
          <cell r="B974">
            <v>142.58000000000001</v>
          </cell>
          <cell r="C974">
            <v>142.581990291262</v>
          </cell>
          <cell r="D974">
            <v>7210</v>
          </cell>
          <cell r="E974">
            <v>15</v>
          </cell>
          <cell r="F974">
            <v>142.65</v>
          </cell>
        </row>
        <row r="975">
          <cell r="A975">
            <v>36831</v>
          </cell>
          <cell r="B975">
            <v>142.63</v>
          </cell>
          <cell r="C975">
            <v>142.61601226993901</v>
          </cell>
          <cell r="D975">
            <v>815</v>
          </cell>
          <cell r="E975">
            <v>15</v>
          </cell>
          <cell r="F975">
            <v>142.65</v>
          </cell>
        </row>
        <row r="976">
          <cell r="A976">
            <v>36832</v>
          </cell>
          <cell r="B976">
            <v>142.76</v>
          </cell>
          <cell r="C976">
            <v>142.744214876033</v>
          </cell>
          <cell r="D976">
            <v>605</v>
          </cell>
          <cell r="E976">
            <v>15</v>
          </cell>
          <cell r="F976">
            <v>142.65</v>
          </cell>
        </row>
        <row r="977">
          <cell r="A977">
            <v>36833</v>
          </cell>
          <cell r="B977">
            <v>142.85</v>
          </cell>
          <cell r="C977">
            <v>142.85170731707299</v>
          </cell>
          <cell r="D977">
            <v>2460</v>
          </cell>
          <cell r="E977">
            <v>16</v>
          </cell>
          <cell r="F977">
            <v>142.65</v>
          </cell>
        </row>
        <row r="978">
          <cell r="A978">
            <v>36836</v>
          </cell>
          <cell r="B978">
            <v>142.81</v>
          </cell>
          <cell r="C978">
            <v>142.80960526315801</v>
          </cell>
          <cell r="D978">
            <v>380</v>
          </cell>
          <cell r="E978">
            <v>13</v>
          </cell>
          <cell r="F978">
            <v>142.69999999999999</v>
          </cell>
        </row>
        <row r="979">
          <cell r="A979">
            <v>36837</v>
          </cell>
          <cell r="B979">
            <v>142.9</v>
          </cell>
          <cell r="C979">
            <v>142.89213075060499</v>
          </cell>
          <cell r="D979">
            <v>2065</v>
          </cell>
          <cell r="E979">
            <v>16</v>
          </cell>
          <cell r="F979">
            <v>142.69999999999999</v>
          </cell>
        </row>
        <row r="980">
          <cell r="A980">
            <v>36838</v>
          </cell>
          <cell r="B980">
            <v>143.53</v>
          </cell>
          <cell r="C980">
            <v>143.4334375</v>
          </cell>
          <cell r="D980">
            <v>960</v>
          </cell>
          <cell r="E980">
            <v>18</v>
          </cell>
          <cell r="F980">
            <v>142.69999999999999</v>
          </cell>
        </row>
        <row r="981">
          <cell r="A981">
            <v>36839</v>
          </cell>
          <cell r="B981">
            <v>144</v>
          </cell>
          <cell r="C981">
            <v>143.97807385648301</v>
          </cell>
          <cell r="D981">
            <v>11915</v>
          </cell>
          <cell r="E981">
            <v>22</v>
          </cell>
          <cell r="F981">
            <v>142.69999999999999</v>
          </cell>
        </row>
        <row r="982">
          <cell r="A982">
            <v>36840</v>
          </cell>
          <cell r="B982">
            <v>144.12</v>
          </cell>
          <cell r="C982">
            <v>144.10537560581599</v>
          </cell>
          <cell r="D982">
            <v>12380</v>
          </cell>
          <cell r="E982">
            <v>20</v>
          </cell>
          <cell r="F982">
            <v>142.69999999999999</v>
          </cell>
        </row>
        <row r="983">
          <cell r="A983">
            <v>36843</v>
          </cell>
          <cell r="B983">
            <v>144.25</v>
          </cell>
          <cell r="C983">
            <v>144.25794241573001</v>
          </cell>
          <cell r="D983">
            <v>14240</v>
          </cell>
          <cell r="E983">
            <v>17</v>
          </cell>
          <cell r="F983">
            <v>144</v>
          </cell>
        </row>
        <row r="984">
          <cell r="A984">
            <v>36844</v>
          </cell>
          <cell r="B984">
            <v>144.28</v>
          </cell>
          <cell r="C984">
            <v>144.27284051222401</v>
          </cell>
          <cell r="D984">
            <v>8590</v>
          </cell>
          <cell r="E984">
            <v>16</v>
          </cell>
          <cell r="F984">
            <v>144</v>
          </cell>
        </row>
        <row r="985">
          <cell r="A985">
            <v>36845</v>
          </cell>
          <cell r="B985">
            <v>144.19</v>
          </cell>
          <cell r="C985">
            <v>144.18459161147899</v>
          </cell>
          <cell r="D985">
            <v>2265</v>
          </cell>
          <cell r="E985">
            <v>19</v>
          </cell>
          <cell r="F985">
            <v>144</v>
          </cell>
        </row>
        <row r="986">
          <cell r="A986">
            <v>36846</v>
          </cell>
          <cell r="B986">
            <v>144.24</v>
          </cell>
          <cell r="C986">
            <v>144.22488721804501</v>
          </cell>
          <cell r="D986">
            <v>5320</v>
          </cell>
          <cell r="E986">
            <v>19</v>
          </cell>
          <cell r="F986">
            <v>144</v>
          </cell>
        </row>
        <row r="987">
          <cell r="A987">
            <v>36847</v>
          </cell>
          <cell r="B987">
            <v>144.22999999999999</v>
          </cell>
          <cell r="C987">
            <v>144.25955952381</v>
          </cell>
          <cell r="D987">
            <v>4200</v>
          </cell>
          <cell r="E987">
            <v>16</v>
          </cell>
          <cell r="F987">
            <v>144</v>
          </cell>
        </row>
        <row r="988">
          <cell r="A988">
            <v>36850</v>
          </cell>
          <cell r="B988">
            <v>144.06</v>
          </cell>
          <cell r="C988">
            <v>144.117862266858</v>
          </cell>
          <cell r="D988">
            <v>3485</v>
          </cell>
          <cell r="E988">
            <v>20</v>
          </cell>
          <cell r="F988">
            <v>144.1</v>
          </cell>
        </row>
        <row r="989">
          <cell r="A989">
            <v>36851</v>
          </cell>
          <cell r="B989">
            <v>143.9</v>
          </cell>
          <cell r="C989">
            <v>143.82740462117101</v>
          </cell>
          <cell r="D989">
            <v>9305</v>
          </cell>
          <cell r="E989">
            <v>21</v>
          </cell>
          <cell r="F989">
            <v>144.1</v>
          </cell>
        </row>
        <row r="990">
          <cell r="A990">
            <v>36852</v>
          </cell>
          <cell r="B990">
            <v>143.88999999999999</v>
          </cell>
          <cell r="C990">
            <v>143.83755225080401</v>
          </cell>
          <cell r="D990">
            <v>12440</v>
          </cell>
          <cell r="E990">
            <v>18</v>
          </cell>
          <cell r="F990">
            <v>144.1</v>
          </cell>
        </row>
        <row r="991">
          <cell r="A991">
            <v>36853</v>
          </cell>
          <cell r="B991">
            <v>143.9</v>
          </cell>
          <cell r="C991">
            <v>143.910672268908</v>
          </cell>
          <cell r="D991">
            <v>1785</v>
          </cell>
          <cell r="E991">
            <v>16</v>
          </cell>
          <cell r="F991">
            <v>144.1</v>
          </cell>
        </row>
        <row r="992">
          <cell r="A992">
            <v>36854</v>
          </cell>
          <cell r="B992">
            <v>144.1</v>
          </cell>
          <cell r="C992">
            <v>144.10873881932</v>
          </cell>
          <cell r="D992">
            <v>5590</v>
          </cell>
          <cell r="E992">
            <v>22</v>
          </cell>
          <cell r="F992">
            <v>144.1</v>
          </cell>
        </row>
        <row r="993">
          <cell r="A993">
            <v>36857</v>
          </cell>
          <cell r="B993">
            <v>144.11000000000001</v>
          </cell>
          <cell r="C993">
            <v>144.11860799999999</v>
          </cell>
          <cell r="D993">
            <v>3125</v>
          </cell>
          <cell r="E993">
            <v>20</v>
          </cell>
          <cell r="F993">
            <v>144.1</v>
          </cell>
        </row>
        <row r="994">
          <cell r="A994">
            <v>36858</v>
          </cell>
          <cell r="B994">
            <v>144.16</v>
          </cell>
          <cell r="C994">
            <v>144.158220338983</v>
          </cell>
          <cell r="D994">
            <v>4720</v>
          </cell>
          <cell r="E994">
            <v>20</v>
          </cell>
          <cell r="F994">
            <v>144.1</v>
          </cell>
        </row>
        <row r="995">
          <cell r="A995">
            <v>36859</v>
          </cell>
          <cell r="B995">
            <v>144.21</v>
          </cell>
          <cell r="C995">
            <v>144.20201030927799</v>
          </cell>
          <cell r="D995">
            <v>970</v>
          </cell>
          <cell r="E995">
            <v>17</v>
          </cell>
          <cell r="F995">
            <v>144.1</v>
          </cell>
        </row>
        <row r="996">
          <cell r="A996">
            <v>36860</v>
          </cell>
          <cell r="B996">
            <v>144.13</v>
          </cell>
          <cell r="C996">
            <v>144.14710843373501</v>
          </cell>
          <cell r="D996">
            <v>2075</v>
          </cell>
          <cell r="E996">
            <v>20</v>
          </cell>
          <cell r="F996">
            <v>144.1</v>
          </cell>
        </row>
        <row r="997">
          <cell r="A997">
            <v>36861</v>
          </cell>
          <cell r="B997">
            <v>144.16999999999999</v>
          </cell>
          <cell r="C997">
            <v>144.143765432099</v>
          </cell>
          <cell r="D997">
            <v>810</v>
          </cell>
          <cell r="E997">
            <v>17</v>
          </cell>
          <cell r="F997">
            <v>144.1</v>
          </cell>
        </row>
        <row r="998">
          <cell r="A998">
            <v>36864</v>
          </cell>
          <cell r="B998">
            <v>144.34</v>
          </cell>
          <cell r="C998">
            <v>144.33739583333301</v>
          </cell>
          <cell r="D998">
            <v>2400</v>
          </cell>
          <cell r="E998">
            <v>17</v>
          </cell>
          <cell r="F998">
            <v>144.15</v>
          </cell>
        </row>
        <row r="999">
          <cell r="A999">
            <v>36865</v>
          </cell>
          <cell r="B999">
            <v>144.41</v>
          </cell>
          <cell r="C999">
            <v>144.409328358209</v>
          </cell>
          <cell r="D999">
            <v>3350</v>
          </cell>
          <cell r="E999">
            <v>21</v>
          </cell>
          <cell r="F999">
            <v>144.15</v>
          </cell>
        </row>
        <row r="1000">
          <cell r="A1000">
            <v>36866</v>
          </cell>
          <cell r="B1000">
            <v>144.44999999999999</v>
          </cell>
          <cell r="C1000">
            <v>144.435417236662</v>
          </cell>
          <cell r="D1000">
            <v>3655</v>
          </cell>
          <cell r="E1000">
            <v>17</v>
          </cell>
          <cell r="F1000">
            <v>144.15</v>
          </cell>
        </row>
        <row r="1001">
          <cell r="A1001">
            <v>36867</v>
          </cell>
          <cell r="B1001">
            <v>144.47</v>
          </cell>
          <cell r="C1001">
            <v>144.45562091503299</v>
          </cell>
          <cell r="D1001">
            <v>3060</v>
          </cell>
          <cell r="E1001">
            <v>18</v>
          </cell>
          <cell r="F1001">
            <v>144.15</v>
          </cell>
        </row>
        <row r="1002">
          <cell r="A1002">
            <v>36868</v>
          </cell>
          <cell r="B1002">
            <v>144.54</v>
          </cell>
          <cell r="C1002">
            <v>144.55003427592101</v>
          </cell>
          <cell r="D1002">
            <v>5835</v>
          </cell>
          <cell r="E1002">
            <v>19</v>
          </cell>
          <cell r="F1002">
            <v>144.15</v>
          </cell>
        </row>
        <row r="1003">
          <cell r="A1003">
            <v>36871</v>
          </cell>
          <cell r="B1003">
            <v>144.59</v>
          </cell>
          <cell r="C1003">
            <v>144.58826689774699</v>
          </cell>
          <cell r="D1003">
            <v>2885</v>
          </cell>
          <cell r="E1003">
            <v>16</v>
          </cell>
          <cell r="F1003">
            <v>144.25</v>
          </cell>
        </row>
        <row r="1004">
          <cell r="A1004">
            <v>36872</v>
          </cell>
          <cell r="B1004">
            <v>144.66999999999999</v>
          </cell>
          <cell r="C1004">
            <v>144.705641025641</v>
          </cell>
          <cell r="D1004">
            <v>12285</v>
          </cell>
          <cell r="E1004">
            <v>21</v>
          </cell>
          <cell r="F1004">
            <v>144.25</v>
          </cell>
        </row>
        <row r="1005">
          <cell r="A1005">
            <v>36873</v>
          </cell>
          <cell r="B1005">
            <v>144.74</v>
          </cell>
          <cell r="C1005">
            <v>144.69810513447399</v>
          </cell>
          <cell r="D1005">
            <v>4090</v>
          </cell>
          <cell r="E1005">
            <v>19</v>
          </cell>
          <cell r="F1005">
            <v>144.25</v>
          </cell>
        </row>
        <row r="1006">
          <cell r="A1006">
            <v>36874</v>
          </cell>
          <cell r="B1006">
            <v>144.66999999999999</v>
          </cell>
          <cell r="C1006">
            <v>144.68768333333301</v>
          </cell>
          <cell r="D1006">
            <v>6000</v>
          </cell>
          <cell r="E1006">
            <v>22</v>
          </cell>
          <cell r="F1006">
            <v>144.25</v>
          </cell>
        </row>
        <row r="1007">
          <cell r="A1007">
            <v>36875</v>
          </cell>
          <cell r="B1007">
            <v>144.77000000000001</v>
          </cell>
          <cell r="C1007">
            <v>144.76909090909101</v>
          </cell>
          <cell r="D1007">
            <v>9350</v>
          </cell>
          <cell r="E1007">
            <v>19</v>
          </cell>
          <cell r="F1007">
            <v>144.25</v>
          </cell>
        </row>
        <row r="1008">
          <cell r="A1008">
            <v>36878</v>
          </cell>
          <cell r="B1008">
            <v>144.72999999999999</v>
          </cell>
          <cell r="C1008">
            <v>144.74832738095199</v>
          </cell>
          <cell r="D1008">
            <v>8400</v>
          </cell>
          <cell r="E1008">
            <v>16</v>
          </cell>
          <cell r="F1008">
            <v>144.4</v>
          </cell>
        </row>
        <row r="1009">
          <cell r="A1009">
            <v>36879</v>
          </cell>
          <cell r="B1009">
            <v>144.66</v>
          </cell>
          <cell r="C1009">
            <v>144.64994041707999</v>
          </cell>
          <cell r="D1009">
            <v>5035</v>
          </cell>
          <cell r="E1009">
            <v>18</v>
          </cell>
          <cell r="F1009">
            <v>144.4</v>
          </cell>
        </row>
        <row r="1010">
          <cell r="A1010">
            <v>36880</v>
          </cell>
          <cell r="B1010">
            <v>144.71</v>
          </cell>
          <cell r="C1010">
            <v>144.68395020188399</v>
          </cell>
          <cell r="D1010">
            <v>7430</v>
          </cell>
          <cell r="E1010">
            <v>19</v>
          </cell>
          <cell r="F1010">
            <v>144.4</v>
          </cell>
        </row>
        <row r="1011">
          <cell r="A1011">
            <v>36881</v>
          </cell>
          <cell r="B1011">
            <v>144.79</v>
          </cell>
          <cell r="C1011">
            <v>144.789394347241</v>
          </cell>
          <cell r="D1011">
            <v>3715</v>
          </cell>
          <cell r="E1011">
            <v>19</v>
          </cell>
          <cell r="F1011">
            <v>144.4</v>
          </cell>
        </row>
        <row r="1012">
          <cell r="A1012">
            <v>36882</v>
          </cell>
          <cell r="B1012">
            <v>144.91</v>
          </cell>
          <cell r="C1012">
            <v>144.90128961405699</v>
          </cell>
          <cell r="D1012">
            <v>15935</v>
          </cell>
          <cell r="E1012">
            <v>18</v>
          </cell>
          <cell r="F1012">
            <v>144.4</v>
          </cell>
        </row>
        <row r="1013">
          <cell r="A1013">
            <v>36885</v>
          </cell>
          <cell r="B1013">
            <v>145.05000000000001</v>
          </cell>
          <cell r="C1013">
            <v>145.049575197889</v>
          </cell>
          <cell r="D1013">
            <v>18950</v>
          </cell>
          <cell r="E1013">
            <v>16</v>
          </cell>
          <cell r="F1013">
            <v>144.5</v>
          </cell>
        </row>
        <row r="1014">
          <cell r="A1014">
            <v>36886</v>
          </cell>
          <cell r="B1014">
            <v>145.13</v>
          </cell>
          <cell r="C1014">
            <v>145.14098203793901</v>
          </cell>
          <cell r="D1014">
            <v>29785</v>
          </cell>
          <cell r="E1014">
            <v>17</v>
          </cell>
          <cell r="F1014">
            <v>144.5</v>
          </cell>
        </row>
        <row r="1015">
          <cell r="A1015">
            <v>36887</v>
          </cell>
          <cell r="B1015">
            <v>145.13</v>
          </cell>
          <cell r="C1015">
            <v>145.127238962859</v>
          </cell>
          <cell r="D1015">
            <v>7135</v>
          </cell>
          <cell r="E1015">
            <v>16</v>
          </cell>
          <cell r="F1015">
            <v>144.5</v>
          </cell>
        </row>
        <row r="1016">
          <cell r="A1016">
            <v>36888</v>
          </cell>
          <cell r="B1016">
            <v>145.26</v>
          </cell>
          <cell r="C1016">
            <v>145.25081027668</v>
          </cell>
          <cell r="D1016">
            <v>15180</v>
          </cell>
          <cell r="E1016">
            <v>19</v>
          </cell>
          <cell r="F1016">
            <v>144.5</v>
          </cell>
        </row>
        <row r="1017">
          <cell r="A1017">
            <v>36889</v>
          </cell>
          <cell r="B1017">
            <v>145.4</v>
          </cell>
          <cell r="C1017">
            <v>145.401915708812</v>
          </cell>
          <cell r="D1017">
            <v>41760</v>
          </cell>
          <cell r="E1017">
            <v>19</v>
          </cell>
          <cell r="F1017">
            <v>144.5</v>
          </cell>
        </row>
        <row r="1018">
          <cell r="A1018">
            <v>36894</v>
          </cell>
          <cell r="B1018">
            <v>145.55000000000001</v>
          </cell>
          <cell r="C1018">
            <v>145.54499999999999</v>
          </cell>
          <cell r="D1018">
            <v>1600</v>
          </cell>
          <cell r="E1018">
            <v>7</v>
          </cell>
          <cell r="F1018">
            <v>145</v>
          </cell>
        </row>
        <row r="1019">
          <cell r="A1019">
            <v>36895</v>
          </cell>
          <cell r="B1019">
            <v>145.66999999999999</v>
          </cell>
          <cell r="C1019">
            <v>145.66766345123301</v>
          </cell>
          <cell r="D1019">
            <v>32655</v>
          </cell>
          <cell r="E1019">
            <v>20</v>
          </cell>
          <cell r="F1019">
            <v>145</v>
          </cell>
        </row>
        <row r="1020">
          <cell r="A1020">
            <v>36896</v>
          </cell>
          <cell r="B1020">
            <v>145.57</v>
          </cell>
          <cell r="C1020">
            <v>145.517315270936</v>
          </cell>
          <cell r="D1020">
            <v>2030</v>
          </cell>
          <cell r="E1020">
            <v>16</v>
          </cell>
          <cell r="F1020">
            <v>145</v>
          </cell>
        </row>
        <row r="1021">
          <cell r="A1021">
            <v>36899</v>
          </cell>
          <cell r="B1021">
            <v>145.43</v>
          </cell>
          <cell r="C1021">
            <v>145.41754385964899</v>
          </cell>
          <cell r="D1021">
            <v>855</v>
          </cell>
          <cell r="E1021">
            <v>15</v>
          </cell>
          <cell r="F1021">
            <v>145.1</v>
          </cell>
        </row>
        <row r="1022">
          <cell r="A1022">
            <v>36900</v>
          </cell>
          <cell r="B1022">
            <v>145.5</v>
          </cell>
          <cell r="C1022">
            <v>145.479597633136</v>
          </cell>
          <cell r="D1022">
            <v>4225</v>
          </cell>
          <cell r="E1022">
            <v>17</v>
          </cell>
          <cell r="F1022">
            <v>145.1</v>
          </cell>
        </row>
        <row r="1023">
          <cell r="A1023">
            <v>36901</v>
          </cell>
          <cell r="B1023">
            <v>145.55000000000001</v>
          </cell>
          <cell r="C1023">
            <v>145.56006322444699</v>
          </cell>
          <cell r="D1023">
            <v>4745</v>
          </cell>
          <cell r="E1023">
            <v>17</v>
          </cell>
          <cell r="F1023">
            <v>145.1</v>
          </cell>
        </row>
        <row r="1024">
          <cell r="A1024">
            <v>36902</v>
          </cell>
          <cell r="B1024">
            <v>145.47</v>
          </cell>
          <cell r="C1024">
            <v>145.510505617978</v>
          </cell>
          <cell r="D1024">
            <v>5340</v>
          </cell>
          <cell r="E1024">
            <v>17</v>
          </cell>
          <cell r="F1024">
            <v>145.1</v>
          </cell>
        </row>
        <row r="1025">
          <cell r="A1025">
            <v>36903</v>
          </cell>
          <cell r="B1025">
            <v>145.41</v>
          </cell>
          <cell r="C1025">
            <v>145.43260416666701</v>
          </cell>
          <cell r="D1025">
            <v>2400</v>
          </cell>
          <cell r="E1025">
            <v>19</v>
          </cell>
          <cell r="F1025">
            <v>145.1</v>
          </cell>
        </row>
        <row r="1026">
          <cell r="A1026">
            <v>36906</v>
          </cell>
          <cell r="B1026">
            <v>145.29</v>
          </cell>
          <cell r="C1026">
            <v>145.284747826087</v>
          </cell>
          <cell r="D1026">
            <v>2875</v>
          </cell>
          <cell r="E1026">
            <v>15</v>
          </cell>
          <cell r="F1026">
            <v>145.1</v>
          </cell>
        </row>
        <row r="1027">
          <cell r="A1027">
            <v>36907</v>
          </cell>
          <cell r="B1027">
            <v>145.15</v>
          </cell>
          <cell r="C1027">
            <v>145.148533640023</v>
          </cell>
          <cell r="D1027">
            <v>8695</v>
          </cell>
          <cell r="E1027">
            <v>18</v>
          </cell>
          <cell r="F1027">
            <v>145.1</v>
          </cell>
        </row>
        <row r="1028">
          <cell r="A1028">
            <v>36908</v>
          </cell>
          <cell r="B1028">
            <v>145.1</v>
          </cell>
          <cell r="C1028">
            <v>145.10025308241401</v>
          </cell>
          <cell r="D1028">
            <v>7705</v>
          </cell>
          <cell r="E1028">
            <v>17</v>
          </cell>
          <cell r="F1028">
            <v>145.1</v>
          </cell>
        </row>
        <row r="1029">
          <cell r="A1029">
            <v>36909</v>
          </cell>
          <cell r="B1029">
            <v>145.27000000000001</v>
          </cell>
          <cell r="C1029">
            <v>145.281316725979</v>
          </cell>
          <cell r="D1029">
            <v>2810</v>
          </cell>
          <cell r="E1029">
            <v>17</v>
          </cell>
          <cell r="F1029">
            <v>145.1</v>
          </cell>
        </row>
        <row r="1030">
          <cell r="A1030">
            <v>36910</v>
          </cell>
          <cell r="B1030">
            <v>145.12</v>
          </cell>
          <cell r="C1030">
            <v>145.127598944591</v>
          </cell>
          <cell r="D1030">
            <v>1895</v>
          </cell>
          <cell r="E1030">
            <v>19</v>
          </cell>
          <cell r="F1030">
            <v>145.1</v>
          </cell>
        </row>
        <row r="1031">
          <cell r="A1031">
            <v>36913</v>
          </cell>
          <cell r="B1031">
            <v>145.1</v>
          </cell>
          <cell r="C1031">
            <v>145.09554371002099</v>
          </cell>
          <cell r="D1031">
            <v>4690</v>
          </cell>
          <cell r="E1031">
            <v>13</v>
          </cell>
          <cell r="F1031">
            <v>145.1</v>
          </cell>
        </row>
        <row r="1032">
          <cell r="A1032">
            <v>36914</v>
          </cell>
          <cell r="B1032">
            <v>145.11000000000001</v>
          </cell>
          <cell r="C1032">
            <v>145.09281094527401</v>
          </cell>
          <cell r="D1032">
            <v>2010</v>
          </cell>
          <cell r="E1032">
            <v>18</v>
          </cell>
          <cell r="F1032">
            <v>145.1</v>
          </cell>
        </row>
        <row r="1033">
          <cell r="A1033">
            <v>36915</v>
          </cell>
          <cell r="B1033">
            <v>145.05000000000001</v>
          </cell>
          <cell r="C1033">
            <v>145.05157480315</v>
          </cell>
          <cell r="D1033">
            <v>5715</v>
          </cell>
          <cell r="E1033">
            <v>15</v>
          </cell>
          <cell r="F1033">
            <v>145.1</v>
          </cell>
        </row>
        <row r="1034">
          <cell r="A1034">
            <v>36916</v>
          </cell>
          <cell r="B1034">
            <v>145.08000000000001</v>
          </cell>
          <cell r="C1034">
            <v>145.07</v>
          </cell>
          <cell r="D1034">
            <v>1180</v>
          </cell>
          <cell r="E1034">
            <v>13</v>
          </cell>
          <cell r="F1034">
            <v>145.1</v>
          </cell>
        </row>
        <row r="1035">
          <cell r="A1035">
            <v>36917</v>
          </cell>
          <cell r="B1035">
            <v>145.11000000000001</v>
          </cell>
          <cell r="C1035">
            <v>145.10140109890099</v>
          </cell>
          <cell r="D1035">
            <v>1820</v>
          </cell>
          <cell r="E1035">
            <v>15</v>
          </cell>
          <cell r="F1035">
            <v>145.1</v>
          </cell>
        </row>
        <row r="1036">
          <cell r="A1036">
            <v>36920</v>
          </cell>
          <cell r="B1036">
            <v>145.18</v>
          </cell>
          <cell r="C1036">
            <v>145.151926380368</v>
          </cell>
          <cell r="D1036">
            <v>4075</v>
          </cell>
          <cell r="E1036">
            <v>19</v>
          </cell>
          <cell r="F1036">
            <v>145.1</v>
          </cell>
        </row>
        <row r="1037">
          <cell r="A1037">
            <v>36921</v>
          </cell>
          <cell r="B1037">
            <v>145.15</v>
          </cell>
          <cell r="C1037">
            <v>145.13946428571401</v>
          </cell>
          <cell r="D1037">
            <v>560</v>
          </cell>
          <cell r="E1037">
            <v>18</v>
          </cell>
          <cell r="F1037">
            <v>145.1</v>
          </cell>
        </row>
        <row r="1038">
          <cell r="A1038">
            <v>36922</v>
          </cell>
          <cell r="B1038">
            <v>145.1</v>
          </cell>
          <cell r="C1038">
            <v>145.114387755102</v>
          </cell>
          <cell r="D1038">
            <v>2940</v>
          </cell>
          <cell r="E1038">
            <v>15</v>
          </cell>
          <cell r="F1038">
            <v>145.1</v>
          </cell>
        </row>
        <row r="1039">
          <cell r="A1039">
            <v>36923</v>
          </cell>
          <cell r="B1039">
            <v>145.18</v>
          </cell>
          <cell r="C1039">
            <v>145.141010928962</v>
          </cell>
          <cell r="D1039">
            <v>3660</v>
          </cell>
          <cell r="E1039">
            <v>18</v>
          </cell>
          <cell r="F1039">
            <v>145.1</v>
          </cell>
        </row>
        <row r="1040">
          <cell r="A1040">
            <v>36924</v>
          </cell>
          <cell r="B1040">
            <v>145.18</v>
          </cell>
          <cell r="C1040">
            <v>145.173448275862</v>
          </cell>
          <cell r="D1040">
            <v>2900</v>
          </cell>
          <cell r="E1040">
            <v>15</v>
          </cell>
          <cell r="F1040">
            <v>145.1</v>
          </cell>
        </row>
        <row r="1041">
          <cell r="A1041">
            <v>36927</v>
          </cell>
          <cell r="B1041">
            <v>145.22999999999999</v>
          </cell>
          <cell r="C1041">
            <v>145.236618075802</v>
          </cell>
          <cell r="D1041">
            <v>1715</v>
          </cell>
          <cell r="E1041">
            <v>19</v>
          </cell>
          <cell r="F1041">
            <v>145.15</v>
          </cell>
        </row>
        <row r="1042">
          <cell r="A1042">
            <v>36928</v>
          </cell>
          <cell r="B1042">
            <v>145.24</v>
          </cell>
          <cell r="C1042">
            <v>145.25143939393899</v>
          </cell>
          <cell r="D1042">
            <v>1980</v>
          </cell>
          <cell r="E1042">
            <v>17</v>
          </cell>
          <cell r="F1042">
            <v>145.15</v>
          </cell>
        </row>
        <row r="1043">
          <cell r="A1043">
            <v>36929</v>
          </cell>
          <cell r="B1043">
            <v>145.24</v>
          </cell>
          <cell r="C1043">
            <v>145.238125</v>
          </cell>
          <cell r="D1043">
            <v>1360</v>
          </cell>
          <cell r="E1043">
            <v>16</v>
          </cell>
          <cell r="F1043">
            <v>145.15</v>
          </cell>
        </row>
        <row r="1044">
          <cell r="A1044">
            <v>36930</v>
          </cell>
          <cell r="B1044">
            <v>145.35</v>
          </cell>
          <cell r="C1044">
            <v>145.340505747126</v>
          </cell>
          <cell r="D1044">
            <v>4350</v>
          </cell>
          <cell r="E1044">
            <v>20</v>
          </cell>
          <cell r="F1044">
            <v>145.15</v>
          </cell>
        </row>
        <row r="1045">
          <cell r="A1045">
            <v>36931</v>
          </cell>
          <cell r="B1045">
            <v>145.41</v>
          </cell>
          <cell r="C1045">
            <v>145.393114241002</v>
          </cell>
          <cell r="D1045">
            <v>6390</v>
          </cell>
          <cell r="E1045">
            <v>17</v>
          </cell>
          <cell r="F1045">
            <v>145.15</v>
          </cell>
        </row>
        <row r="1046">
          <cell r="A1046">
            <v>36934</v>
          </cell>
          <cell r="B1046">
            <v>145.49</v>
          </cell>
          <cell r="C1046">
            <v>145.481283471837</v>
          </cell>
          <cell r="D1046">
            <v>5415</v>
          </cell>
          <cell r="E1046">
            <v>19</v>
          </cell>
          <cell r="F1046">
            <v>145.25</v>
          </cell>
        </row>
        <row r="1047">
          <cell r="A1047">
            <v>36935</v>
          </cell>
          <cell r="B1047">
            <v>145.56</v>
          </cell>
          <cell r="C1047">
            <v>145.56936750998699</v>
          </cell>
          <cell r="D1047">
            <v>7510</v>
          </cell>
          <cell r="E1047">
            <v>22</v>
          </cell>
          <cell r="F1047">
            <v>145.25</v>
          </cell>
        </row>
        <row r="1048">
          <cell r="A1048">
            <v>36936</v>
          </cell>
          <cell r="B1048">
            <v>145.47999999999999</v>
          </cell>
          <cell r="C1048">
            <v>145.49546615581099</v>
          </cell>
          <cell r="D1048">
            <v>3915</v>
          </cell>
          <cell r="E1048">
            <v>16</v>
          </cell>
          <cell r="F1048">
            <v>145.25</v>
          </cell>
        </row>
        <row r="1049">
          <cell r="A1049">
            <v>36937</v>
          </cell>
          <cell r="B1049">
            <v>145.4</v>
          </cell>
          <cell r="C1049">
            <v>145.41598281417799</v>
          </cell>
          <cell r="D1049">
            <v>4655</v>
          </cell>
          <cell r="E1049">
            <v>20</v>
          </cell>
          <cell r="F1049">
            <v>145.25</v>
          </cell>
        </row>
        <row r="1050">
          <cell r="A1050">
            <v>36938</v>
          </cell>
          <cell r="B1050">
            <v>145.29</v>
          </cell>
          <cell r="C1050">
            <v>145.29750824477799</v>
          </cell>
          <cell r="D1050">
            <v>13645</v>
          </cell>
          <cell r="E1050">
            <v>15</v>
          </cell>
          <cell r="F1050">
            <v>145.25</v>
          </cell>
        </row>
        <row r="1051">
          <cell r="A1051">
            <v>36941</v>
          </cell>
          <cell r="B1051">
            <v>145.36000000000001</v>
          </cell>
          <cell r="C1051">
            <v>145.35526119402999</v>
          </cell>
          <cell r="D1051">
            <v>1340</v>
          </cell>
          <cell r="E1051">
            <v>12</v>
          </cell>
          <cell r="F1051">
            <v>145.30000000000001</v>
          </cell>
        </row>
        <row r="1052">
          <cell r="A1052">
            <v>36942</v>
          </cell>
          <cell r="B1052">
            <v>145.30000000000001</v>
          </cell>
          <cell r="C1052">
            <v>145.30023828435299</v>
          </cell>
          <cell r="D1052">
            <v>6295</v>
          </cell>
          <cell r="E1052">
            <v>19</v>
          </cell>
          <cell r="F1052">
            <v>145.30000000000001</v>
          </cell>
        </row>
        <row r="1053">
          <cell r="A1053">
            <v>36943</v>
          </cell>
          <cell r="B1053">
            <v>145.28</v>
          </cell>
          <cell r="C1053">
            <v>145.280342577488</v>
          </cell>
          <cell r="D1053">
            <v>12260</v>
          </cell>
          <cell r="E1053">
            <v>16</v>
          </cell>
          <cell r="F1053">
            <v>145.30000000000001</v>
          </cell>
        </row>
        <row r="1054">
          <cell r="A1054">
            <v>36944</v>
          </cell>
          <cell r="B1054">
            <v>145.27000000000001</v>
          </cell>
          <cell r="C1054">
            <v>145.27364940238999</v>
          </cell>
          <cell r="D1054">
            <v>6275</v>
          </cell>
          <cell r="E1054">
            <v>17</v>
          </cell>
          <cell r="F1054">
            <v>145.30000000000001</v>
          </cell>
        </row>
        <row r="1055">
          <cell r="A1055">
            <v>36945</v>
          </cell>
          <cell r="B1055">
            <v>145.28</v>
          </cell>
          <cell r="C1055">
            <v>145.28817102137799</v>
          </cell>
          <cell r="D1055">
            <v>2105</v>
          </cell>
          <cell r="E1055">
            <v>14</v>
          </cell>
          <cell r="F1055">
            <v>145.30000000000001</v>
          </cell>
        </row>
        <row r="1056">
          <cell r="A1056">
            <v>36948</v>
          </cell>
          <cell r="B1056">
            <v>145.36000000000001</v>
          </cell>
          <cell r="C1056">
            <v>145.354467005076</v>
          </cell>
          <cell r="D1056">
            <v>3940</v>
          </cell>
          <cell r="E1056">
            <v>18</v>
          </cell>
          <cell r="F1056">
            <v>145.30000000000001</v>
          </cell>
        </row>
        <row r="1057">
          <cell r="A1057">
            <v>36949</v>
          </cell>
          <cell r="B1057">
            <v>145.27000000000001</v>
          </cell>
          <cell r="C1057">
            <v>145.28</v>
          </cell>
          <cell r="D1057">
            <v>15480</v>
          </cell>
          <cell r="E1057">
            <v>14</v>
          </cell>
          <cell r="F1057">
            <v>145.30000000000001</v>
          </cell>
        </row>
        <row r="1058">
          <cell r="A1058">
            <v>36950</v>
          </cell>
          <cell r="B1058">
            <v>145.27000000000001</v>
          </cell>
          <cell r="C1058">
            <v>145.28305882352899</v>
          </cell>
          <cell r="D1058">
            <v>2550</v>
          </cell>
          <cell r="E1058">
            <v>19</v>
          </cell>
          <cell r="F1058">
            <v>145.30000000000001</v>
          </cell>
        </row>
        <row r="1059">
          <cell r="A1059">
            <v>36951</v>
          </cell>
          <cell r="B1059">
            <v>145.35</v>
          </cell>
          <cell r="C1059">
            <v>145.329904191617</v>
          </cell>
          <cell r="D1059">
            <v>4175</v>
          </cell>
          <cell r="E1059">
            <v>16</v>
          </cell>
          <cell r="F1059">
            <v>145.30000000000001</v>
          </cell>
        </row>
        <row r="1060">
          <cell r="A1060">
            <v>36952</v>
          </cell>
          <cell r="B1060">
            <v>145.4</v>
          </cell>
          <cell r="C1060">
            <v>145.37333333333299</v>
          </cell>
          <cell r="D1060">
            <v>3750</v>
          </cell>
          <cell r="E1060">
            <v>18</v>
          </cell>
          <cell r="F1060">
            <v>145.30000000000001</v>
          </cell>
        </row>
        <row r="1061">
          <cell r="A1061">
            <v>36955</v>
          </cell>
          <cell r="B1061">
            <v>145.5</v>
          </cell>
          <cell r="C1061">
            <v>145.472508038585</v>
          </cell>
          <cell r="D1061">
            <v>6220</v>
          </cell>
          <cell r="E1061">
            <v>15</v>
          </cell>
          <cell r="F1061">
            <v>145.35</v>
          </cell>
        </row>
        <row r="1062">
          <cell r="A1062">
            <v>36956</v>
          </cell>
          <cell r="B1062">
            <v>145.51</v>
          </cell>
          <cell r="C1062">
            <v>145.511532104259</v>
          </cell>
          <cell r="D1062">
            <v>7865</v>
          </cell>
          <cell r="E1062">
            <v>20</v>
          </cell>
          <cell r="F1062">
            <v>145.35</v>
          </cell>
        </row>
        <row r="1063">
          <cell r="A1063">
            <v>36957</v>
          </cell>
          <cell r="B1063">
            <v>145.6</v>
          </cell>
          <cell r="C1063">
            <v>145.601398104265</v>
          </cell>
          <cell r="D1063">
            <v>6330</v>
          </cell>
          <cell r="E1063">
            <v>19</v>
          </cell>
          <cell r="F1063">
            <v>145.35</v>
          </cell>
        </row>
        <row r="1064">
          <cell r="A1064">
            <v>36961</v>
          </cell>
          <cell r="B1064">
            <v>145.53</v>
          </cell>
          <cell r="C1064">
            <v>145.53736111111101</v>
          </cell>
          <cell r="D1064">
            <v>2160</v>
          </cell>
          <cell r="E1064">
            <v>15</v>
          </cell>
          <cell r="F1064">
            <v>145.35</v>
          </cell>
        </row>
        <row r="1065">
          <cell r="A1065">
            <v>36962</v>
          </cell>
          <cell r="B1065">
            <v>145.56</v>
          </cell>
          <cell r="C1065">
            <v>145.565276292335</v>
          </cell>
          <cell r="D1065">
            <v>2805</v>
          </cell>
          <cell r="E1065">
            <v>19</v>
          </cell>
          <cell r="F1065">
            <v>145.44999999999999</v>
          </cell>
        </row>
        <row r="1066">
          <cell r="A1066">
            <v>36963</v>
          </cell>
          <cell r="B1066">
            <v>145.55000000000001</v>
          </cell>
          <cell r="C1066">
            <v>145.536061046512</v>
          </cell>
          <cell r="D1066">
            <v>3440</v>
          </cell>
          <cell r="E1066">
            <v>19</v>
          </cell>
          <cell r="F1066">
            <v>145.44999999999999</v>
          </cell>
        </row>
        <row r="1067">
          <cell r="A1067">
            <v>36964</v>
          </cell>
          <cell r="B1067">
            <v>145.47999999999999</v>
          </cell>
          <cell r="C1067">
            <v>145.481325757576</v>
          </cell>
          <cell r="D1067">
            <v>7920</v>
          </cell>
          <cell r="E1067">
            <v>18</v>
          </cell>
          <cell r="F1067">
            <v>145.44999999999999</v>
          </cell>
        </row>
        <row r="1068">
          <cell r="A1068">
            <v>36965</v>
          </cell>
          <cell r="B1068">
            <v>145.59</v>
          </cell>
          <cell r="C1068">
            <v>145.55723437500001</v>
          </cell>
          <cell r="D1068">
            <v>6400</v>
          </cell>
          <cell r="E1068">
            <v>18</v>
          </cell>
          <cell r="F1068">
            <v>145.44999999999999</v>
          </cell>
        </row>
        <row r="1069">
          <cell r="A1069">
            <v>36966</v>
          </cell>
          <cell r="B1069">
            <v>145.51</v>
          </cell>
          <cell r="C1069">
            <v>145.51830489192301</v>
          </cell>
          <cell r="D1069">
            <v>4395</v>
          </cell>
          <cell r="E1069">
            <v>17</v>
          </cell>
          <cell r="F1069">
            <v>145.44999999999999</v>
          </cell>
        </row>
        <row r="1070">
          <cell r="A1070">
            <v>36969</v>
          </cell>
          <cell r="B1070">
            <v>145.51</v>
          </cell>
          <cell r="C1070">
            <v>145.51679405520201</v>
          </cell>
          <cell r="D1070">
            <v>2355</v>
          </cell>
          <cell r="E1070">
            <v>14</v>
          </cell>
          <cell r="F1070">
            <v>145.44999999999999</v>
          </cell>
        </row>
        <row r="1071">
          <cell r="A1071">
            <v>36970</v>
          </cell>
          <cell r="B1071">
            <v>145.6</v>
          </cell>
          <cell r="C1071">
            <v>145.59181818181801</v>
          </cell>
          <cell r="D1071">
            <v>3080</v>
          </cell>
          <cell r="E1071">
            <v>15</v>
          </cell>
          <cell r="F1071">
            <v>145.44999999999999</v>
          </cell>
        </row>
        <row r="1072">
          <cell r="A1072">
            <v>36971</v>
          </cell>
          <cell r="B1072">
            <v>145.54</v>
          </cell>
          <cell r="C1072">
            <v>145.535766871166</v>
          </cell>
          <cell r="D1072">
            <v>3260</v>
          </cell>
          <cell r="E1072">
            <v>17</v>
          </cell>
          <cell r="F1072">
            <v>145.44999999999999</v>
          </cell>
        </row>
        <row r="1073">
          <cell r="A1073">
            <v>36976</v>
          </cell>
          <cell r="B1073">
            <v>145.46</v>
          </cell>
          <cell r="C1073">
            <v>145.44787819253401</v>
          </cell>
          <cell r="D1073">
            <v>10180</v>
          </cell>
          <cell r="E1073">
            <v>19</v>
          </cell>
          <cell r="F1073">
            <v>145.44999999999999</v>
          </cell>
        </row>
        <row r="1074">
          <cell r="A1074">
            <v>36977</v>
          </cell>
          <cell r="B1074">
            <v>145.47999999999999</v>
          </cell>
          <cell r="C1074">
            <v>145.48750778816199</v>
          </cell>
          <cell r="D1074">
            <v>4815</v>
          </cell>
          <cell r="E1074">
            <v>21</v>
          </cell>
          <cell r="F1074">
            <v>145.44999999999999</v>
          </cell>
        </row>
        <row r="1075">
          <cell r="A1075">
            <v>36978</v>
          </cell>
          <cell r="B1075">
            <v>145.44999999999999</v>
          </cell>
          <cell r="C1075">
            <v>145.44172774869099</v>
          </cell>
          <cell r="D1075">
            <v>16235</v>
          </cell>
          <cell r="E1075">
            <v>18</v>
          </cell>
          <cell r="F1075">
            <v>145.44999999999999</v>
          </cell>
        </row>
        <row r="1076">
          <cell r="A1076">
            <v>36979</v>
          </cell>
          <cell r="B1076">
            <v>145.44</v>
          </cell>
          <cell r="C1076">
            <v>145.43984308992199</v>
          </cell>
          <cell r="D1076">
            <v>8285</v>
          </cell>
          <cell r="E1076">
            <v>18</v>
          </cell>
          <cell r="F1076">
            <v>145.44999999999999</v>
          </cell>
        </row>
        <row r="1077">
          <cell r="A1077">
            <v>36980</v>
          </cell>
          <cell r="B1077">
            <v>145.43</v>
          </cell>
          <cell r="C1077">
            <v>145.42376821651601</v>
          </cell>
          <cell r="D1077">
            <v>14410</v>
          </cell>
          <cell r="E1077">
            <v>20</v>
          </cell>
          <cell r="F1077">
            <v>145.44999999999999</v>
          </cell>
        </row>
        <row r="1078">
          <cell r="A1078">
            <v>36983</v>
          </cell>
          <cell r="B1078">
            <v>145.4</v>
          </cell>
          <cell r="C1078">
            <v>145.4</v>
          </cell>
          <cell r="D1078">
            <v>12145</v>
          </cell>
          <cell r="E1078">
            <v>16</v>
          </cell>
          <cell r="F1078">
            <v>145.4</v>
          </cell>
        </row>
        <row r="1079">
          <cell r="A1079">
            <v>36984</v>
          </cell>
          <cell r="B1079">
            <v>145.44</v>
          </cell>
          <cell r="C1079">
            <v>145.4406875</v>
          </cell>
          <cell r="D1079">
            <v>1600</v>
          </cell>
          <cell r="E1079">
            <v>16</v>
          </cell>
          <cell r="F1079">
            <v>145.4</v>
          </cell>
        </row>
        <row r="1080">
          <cell r="A1080">
            <v>36985</v>
          </cell>
          <cell r="B1080">
            <v>145.61000000000001</v>
          </cell>
          <cell r="C1080">
            <v>145.59386909693501</v>
          </cell>
          <cell r="D1080">
            <v>6035</v>
          </cell>
          <cell r="E1080">
            <v>14</v>
          </cell>
          <cell r="F1080">
            <v>145.4</v>
          </cell>
        </row>
        <row r="1081">
          <cell r="A1081">
            <v>36986</v>
          </cell>
          <cell r="B1081">
            <v>145.61000000000001</v>
          </cell>
          <cell r="C1081">
            <v>145.614410828025</v>
          </cell>
          <cell r="D1081">
            <v>6280</v>
          </cell>
          <cell r="E1081">
            <v>16</v>
          </cell>
          <cell r="F1081">
            <v>145.4</v>
          </cell>
        </row>
        <row r="1082">
          <cell r="A1082">
            <v>36987</v>
          </cell>
          <cell r="B1082">
            <v>145.72</v>
          </cell>
          <cell r="C1082">
            <v>145.696285046729</v>
          </cell>
          <cell r="D1082">
            <v>2140</v>
          </cell>
          <cell r="E1082">
            <v>19</v>
          </cell>
          <cell r="F1082">
            <v>145.4</v>
          </cell>
        </row>
        <row r="1083">
          <cell r="A1083">
            <v>36990</v>
          </cell>
          <cell r="B1083">
            <v>145.69999999999999</v>
          </cell>
          <cell r="C1083">
            <v>145.69071428571399</v>
          </cell>
          <cell r="D1083">
            <v>1820</v>
          </cell>
          <cell r="E1083">
            <v>15</v>
          </cell>
          <cell r="F1083">
            <v>145.55000000000001</v>
          </cell>
        </row>
        <row r="1084">
          <cell r="A1084">
            <v>36991</v>
          </cell>
          <cell r="B1084">
            <v>145.55000000000001</v>
          </cell>
          <cell r="C1084">
            <v>145.55888609188199</v>
          </cell>
          <cell r="D1084">
            <v>7945</v>
          </cell>
          <cell r="E1084">
            <v>17</v>
          </cell>
          <cell r="F1084">
            <v>145.55000000000001</v>
          </cell>
        </row>
        <row r="1085">
          <cell r="A1085">
            <v>36992</v>
          </cell>
          <cell r="B1085">
            <v>145.54</v>
          </cell>
          <cell r="C1085">
            <v>145.54088295687899</v>
          </cell>
          <cell r="D1085">
            <v>4870</v>
          </cell>
          <cell r="E1085">
            <v>16</v>
          </cell>
          <cell r="F1085">
            <v>145.55000000000001</v>
          </cell>
        </row>
        <row r="1086">
          <cell r="A1086">
            <v>36993</v>
          </cell>
          <cell r="B1086">
            <v>145.52000000000001</v>
          </cell>
          <cell r="C1086">
            <v>145.51106435643601</v>
          </cell>
          <cell r="D1086">
            <v>2020</v>
          </cell>
          <cell r="E1086">
            <v>16</v>
          </cell>
          <cell r="F1086">
            <v>145.55000000000001</v>
          </cell>
        </row>
        <row r="1087">
          <cell r="A1087">
            <v>36994</v>
          </cell>
          <cell r="B1087">
            <v>145.47999999999999</v>
          </cell>
          <cell r="C1087">
            <v>145.491913900415</v>
          </cell>
          <cell r="D1087">
            <v>9640</v>
          </cell>
          <cell r="E1087">
            <v>31</v>
          </cell>
          <cell r="F1087">
            <v>145.55000000000001</v>
          </cell>
        </row>
        <row r="1088">
          <cell r="A1088">
            <v>36997</v>
          </cell>
          <cell r="B1088">
            <v>145.53</v>
          </cell>
          <cell r="C1088">
            <v>145.5376</v>
          </cell>
          <cell r="D1088">
            <v>1875</v>
          </cell>
          <cell r="E1088">
            <v>14</v>
          </cell>
          <cell r="F1088">
            <v>145.55000000000001</v>
          </cell>
        </row>
        <row r="1089">
          <cell r="A1089">
            <v>36998</v>
          </cell>
          <cell r="B1089">
            <v>145.53</v>
          </cell>
          <cell r="C1089">
            <v>145.53216159496299</v>
          </cell>
          <cell r="D1089">
            <v>4765</v>
          </cell>
          <cell r="E1089">
            <v>16</v>
          </cell>
          <cell r="F1089">
            <v>145.55000000000001</v>
          </cell>
        </row>
        <row r="1090">
          <cell r="A1090">
            <v>36999</v>
          </cell>
          <cell r="B1090">
            <v>145.52000000000001</v>
          </cell>
          <cell r="C1090">
            <v>145.517371565113</v>
          </cell>
          <cell r="D1090">
            <v>4185</v>
          </cell>
          <cell r="E1090">
            <v>15</v>
          </cell>
          <cell r="F1090">
            <v>145.55000000000001</v>
          </cell>
        </row>
        <row r="1091">
          <cell r="A1091">
            <v>37000</v>
          </cell>
          <cell r="B1091">
            <v>145.5</v>
          </cell>
          <cell r="C1091">
            <v>145.49999032881999</v>
          </cell>
          <cell r="D1091">
            <v>5170</v>
          </cell>
          <cell r="E1091">
            <v>14</v>
          </cell>
          <cell r="F1091">
            <v>145.55000000000001</v>
          </cell>
        </row>
        <row r="1092">
          <cell r="A1092">
            <v>37001</v>
          </cell>
          <cell r="B1092">
            <v>145.52000000000001</v>
          </cell>
          <cell r="C1092">
            <v>145.522210526316</v>
          </cell>
          <cell r="D1092">
            <v>3325</v>
          </cell>
          <cell r="E1092">
            <v>20</v>
          </cell>
          <cell r="F1092">
            <v>145.55000000000001</v>
          </cell>
        </row>
        <row r="1093">
          <cell r="A1093">
            <v>37004</v>
          </cell>
          <cell r="B1093">
            <v>145.5</v>
          </cell>
          <cell r="C1093">
            <v>145.495651230101</v>
          </cell>
          <cell r="D1093">
            <v>6910</v>
          </cell>
          <cell r="E1093">
            <v>18</v>
          </cell>
          <cell r="F1093">
            <v>145.55000000000001</v>
          </cell>
        </row>
        <row r="1094">
          <cell r="A1094">
            <v>37005</v>
          </cell>
          <cell r="B1094">
            <v>145.49</v>
          </cell>
          <cell r="C1094">
            <v>145.49457392571</v>
          </cell>
          <cell r="D1094">
            <v>6865</v>
          </cell>
          <cell r="E1094">
            <v>17</v>
          </cell>
          <cell r="F1094">
            <v>145.55000000000001</v>
          </cell>
        </row>
        <row r="1095">
          <cell r="A1095">
            <v>37006</v>
          </cell>
          <cell r="B1095">
            <v>145.56</v>
          </cell>
          <cell r="C1095">
            <v>145.55280701754401</v>
          </cell>
          <cell r="D1095">
            <v>1710</v>
          </cell>
          <cell r="E1095">
            <v>17</v>
          </cell>
          <cell r="F1095">
            <v>145.55000000000001</v>
          </cell>
        </row>
        <row r="1096">
          <cell r="A1096">
            <v>37007</v>
          </cell>
          <cell r="B1096">
            <v>145.66999999999999</v>
          </cell>
          <cell r="C1096">
            <v>145.63713636363599</v>
          </cell>
          <cell r="D1096">
            <v>2200</v>
          </cell>
          <cell r="E1096">
            <v>19</v>
          </cell>
          <cell r="F1096">
            <v>145.55000000000001</v>
          </cell>
        </row>
        <row r="1097">
          <cell r="A1097">
            <v>37008</v>
          </cell>
          <cell r="B1097">
            <v>145.78</v>
          </cell>
          <cell r="C1097">
            <v>145.78008968609899</v>
          </cell>
          <cell r="D1097">
            <v>4460</v>
          </cell>
          <cell r="E1097">
            <v>15</v>
          </cell>
          <cell r="F1097">
            <v>145.55000000000001</v>
          </cell>
        </row>
        <row r="1098">
          <cell r="A1098">
            <v>37009</v>
          </cell>
          <cell r="B1098">
            <v>145.77000000000001</v>
          </cell>
          <cell r="C1098">
            <v>145.77073770491799</v>
          </cell>
          <cell r="D1098">
            <v>1220</v>
          </cell>
          <cell r="E1098">
            <v>13</v>
          </cell>
          <cell r="F1098">
            <v>145.55000000000001</v>
          </cell>
        </row>
        <row r="1099">
          <cell r="A1099">
            <v>37013</v>
          </cell>
          <cell r="B1099">
            <v>145.86000000000001</v>
          </cell>
          <cell r="C1099">
            <v>145.85762262262301</v>
          </cell>
          <cell r="D1099">
            <v>19980</v>
          </cell>
          <cell r="E1099">
            <v>15</v>
          </cell>
          <cell r="F1099">
            <v>145.65</v>
          </cell>
        </row>
        <row r="1100">
          <cell r="A1100">
            <v>37014</v>
          </cell>
          <cell r="B1100">
            <v>145.94999999999999</v>
          </cell>
          <cell r="C1100">
            <v>145.938080808081</v>
          </cell>
          <cell r="D1100">
            <v>1485</v>
          </cell>
          <cell r="E1100">
            <v>17</v>
          </cell>
          <cell r="F1100">
            <v>145.65</v>
          </cell>
        </row>
        <row r="1101">
          <cell r="A1101">
            <v>37015</v>
          </cell>
          <cell r="B1101">
            <v>146.06</v>
          </cell>
          <cell r="C1101">
            <v>146.05993359375</v>
          </cell>
          <cell r="D1101">
            <v>12800</v>
          </cell>
          <cell r="E1101">
            <v>19</v>
          </cell>
          <cell r="F1101">
            <v>145.65</v>
          </cell>
        </row>
        <row r="1102">
          <cell r="A1102">
            <v>37018</v>
          </cell>
          <cell r="B1102">
            <v>146.15</v>
          </cell>
          <cell r="C1102">
            <v>146.14651480637801</v>
          </cell>
          <cell r="D1102">
            <v>6585</v>
          </cell>
          <cell r="E1102">
            <v>18</v>
          </cell>
          <cell r="F1102">
            <v>145.80000000000001</v>
          </cell>
        </row>
        <row r="1103">
          <cell r="A1103">
            <v>37019</v>
          </cell>
          <cell r="B1103">
            <v>146.25</v>
          </cell>
          <cell r="C1103">
            <v>146.249657092614</v>
          </cell>
          <cell r="D1103">
            <v>17060</v>
          </cell>
          <cell r="E1103">
            <v>16</v>
          </cell>
          <cell r="F1103">
            <v>145.80000000000001</v>
          </cell>
        </row>
        <row r="1104">
          <cell r="A1104">
            <v>37021</v>
          </cell>
          <cell r="B1104">
            <v>146.24</v>
          </cell>
          <cell r="C1104">
            <v>146.21092261904801</v>
          </cell>
          <cell r="D1104">
            <v>1680</v>
          </cell>
          <cell r="E1104">
            <v>16</v>
          </cell>
          <cell r="F1104">
            <v>145.80000000000001</v>
          </cell>
        </row>
        <row r="1105">
          <cell r="A1105">
            <v>37022</v>
          </cell>
          <cell r="B1105">
            <v>146.33000000000001</v>
          </cell>
          <cell r="C1105">
            <v>146.31941176470599</v>
          </cell>
          <cell r="D1105">
            <v>1530</v>
          </cell>
          <cell r="E1105">
            <v>15</v>
          </cell>
          <cell r="F1105">
            <v>145.80000000000001</v>
          </cell>
        </row>
        <row r="1106">
          <cell r="A1106">
            <v>37025</v>
          </cell>
          <cell r="B1106">
            <v>146.4</v>
          </cell>
          <cell r="C1106">
            <v>146.39929166666701</v>
          </cell>
          <cell r="D1106">
            <v>7200</v>
          </cell>
          <cell r="E1106">
            <v>17</v>
          </cell>
          <cell r="F1106">
            <v>146</v>
          </cell>
        </row>
        <row r="1107">
          <cell r="A1107">
            <v>37026</v>
          </cell>
          <cell r="B1107">
            <v>146.22999999999999</v>
          </cell>
          <cell r="C1107">
            <v>146.22952727272701</v>
          </cell>
          <cell r="D1107">
            <v>1375</v>
          </cell>
          <cell r="E1107">
            <v>15</v>
          </cell>
          <cell r="F1107">
            <v>146</v>
          </cell>
        </row>
        <row r="1108">
          <cell r="A1108">
            <v>37027</v>
          </cell>
          <cell r="B1108">
            <v>146.13</v>
          </cell>
          <cell r="C1108">
            <v>146.115719769674</v>
          </cell>
          <cell r="D1108">
            <v>13025</v>
          </cell>
          <cell r="E1108">
            <v>14</v>
          </cell>
          <cell r="F1108">
            <v>146</v>
          </cell>
        </row>
        <row r="1109">
          <cell r="A1109">
            <v>37028</v>
          </cell>
          <cell r="B1109">
            <v>146.11000000000001</v>
          </cell>
          <cell r="C1109">
            <v>146.12565295169901</v>
          </cell>
          <cell r="D1109">
            <v>5590</v>
          </cell>
          <cell r="E1109">
            <v>14</v>
          </cell>
          <cell r="F1109">
            <v>146</v>
          </cell>
        </row>
        <row r="1110">
          <cell r="A1110">
            <v>37029</v>
          </cell>
          <cell r="B1110">
            <v>146.12</v>
          </cell>
          <cell r="C1110">
            <v>146.141799307958</v>
          </cell>
          <cell r="D1110">
            <v>2890</v>
          </cell>
          <cell r="E1110">
            <v>15</v>
          </cell>
          <cell r="F1110">
            <v>146</v>
          </cell>
        </row>
        <row r="1111">
          <cell r="A1111">
            <v>37032</v>
          </cell>
          <cell r="B1111">
            <v>146.11000000000001</v>
          </cell>
          <cell r="C1111">
            <v>146.10770515970501</v>
          </cell>
          <cell r="D1111">
            <v>10175</v>
          </cell>
          <cell r="E1111">
            <v>15</v>
          </cell>
          <cell r="F1111">
            <v>146.1</v>
          </cell>
        </row>
        <row r="1112">
          <cell r="A1112">
            <v>37033</v>
          </cell>
          <cell r="B1112">
            <v>146.1</v>
          </cell>
          <cell r="C1112">
            <v>146.09662536142099</v>
          </cell>
          <cell r="D1112">
            <v>12105</v>
          </cell>
          <cell r="E1112">
            <v>18</v>
          </cell>
          <cell r="F1112">
            <v>146.1</v>
          </cell>
        </row>
        <row r="1113">
          <cell r="A1113">
            <v>37034</v>
          </cell>
          <cell r="B1113">
            <v>146.15</v>
          </cell>
          <cell r="C1113">
            <v>146.14655172413799</v>
          </cell>
          <cell r="D1113">
            <v>2900</v>
          </cell>
          <cell r="E1113">
            <v>18</v>
          </cell>
          <cell r="F1113">
            <v>146.1</v>
          </cell>
        </row>
        <row r="1114">
          <cell r="A1114">
            <v>37035</v>
          </cell>
          <cell r="B1114">
            <v>146.11000000000001</v>
          </cell>
          <cell r="C1114">
            <v>146.11000000000001</v>
          </cell>
          <cell r="D1114">
            <v>3215</v>
          </cell>
          <cell r="E1114">
            <v>17</v>
          </cell>
          <cell r="F1114">
            <v>146.1</v>
          </cell>
        </row>
        <row r="1115">
          <cell r="A1115">
            <v>37036</v>
          </cell>
          <cell r="B1115">
            <v>146.11000000000001</v>
          </cell>
          <cell r="C1115">
            <v>146.10692307692301</v>
          </cell>
          <cell r="D1115">
            <v>1300</v>
          </cell>
          <cell r="E1115">
            <v>15</v>
          </cell>
          <cell r="F1115">
            <v>146.1</v>
          </cell>
        </row>
        <row r="1116">
          <cell r="A1116">
            <v>37039</v>
          </cell>
          <cell r="B1116">
            <v>146.15</v>
          </cell>
          <cell r="C1116">
            <v>146.13800000000001</v>
          </cell>
          <cell r="D1116">
            <v>250</v>
          </cell>
          <cell r="E1116">
            <v>11</v>
          </cell>
          <cell r="F1116">
            <v>146.1</v>
          </cell>
        </row>
        <row r="1117">
          <cell r="A1117">
            <v>37040</v>
          </cell>
          <cell r="B1117">
            <v>146.16</v>
          </cell>
          <cell r="C1117">
            <v>146.16533498759301</v>
          </cell>
          <cell r="D1117">
            <v>4030</v>
          </cell>
          <cell r="E1117">
            <v>29</v>
          </cell>
          <cell r="F1117">
            <v>146.1</v>
          </cell>
        </row>
        <row r="1118">
          <cell r="A1118">
            <v>37041</v>
          </cell>
          <cell r="B1118">
            <v>146.35</v>
          </cell>
          <cell r="C1118">
            <v>146.30767567567599</v>
          </cell>
          <cell r="D1118">
            <v>1850</v>
          </cell>
          <cell r="E1118">
            <v>17</v>
          </cell>
          <cell r="F1118">
            <v>146.1</v>
          </cell>
        </row>
        <row r="1119">
          <cell r="A1119">
            <v>37042</v>
          </cell>
          <cell r="B1119">
            <v>146.47</v>
          </cell>
          <cell r="C1119">
            <v>146.46918074324299</v>
          </cell>
          <cell r="D1119">
            <v>5920</v>
          </cell>
          <cell r="E1119">
            <v>20</v>
          </cell>
          <cell r="F1119">
            <v>146.1</v>
          </cell>
        </row>
        <row r="1120">
          <cell r="A1120">
            <v>37043</v>
          </cell>
          <cell r="B1120">
            <v>146.56</v>
          </cell>
          <cell r="C1120">
            <v>146.52987573099401</v>
          </cell>
          <cell r="D1120">
            <v>6840</v>
          </cell>
          <cell r="E1120">
            <v>17</v>
          </cell>
          <cell r="F1120">
            <v>146.1</v>
          </cell>
        </row>
        <row r="1121">
          <cell r="A1121">
            <v>37046</v>
          </cell>
          <cell r="B1121">
            <v>146.63999999999999</v>
          </cell>
          <cell r="C1121">
            <v>146.62929347826099</v>
          </cell>
          <cell r="D1121">
            <v>1840</v>
          </cell>
          <cell r="E1121">
            <v>14</v>
          </cell>
          <cell r="F1121">
            <v>146.30000000000001</v>
          </cell>
        </row>
        <row r="1122">
          <cell r="A1122">
            <v>37047</v>
          </cell>
          <cell r="B1122">
            <v>146.77000000000001</v>
          </cell>
          <cell r="C1122">
            <v>146.76852631578899</v>
          </cell>
          <cell r="D1122">
            <v>9500</v>
          </cell>
          <cell r="E1122">
            <v>20</v>
          </cell>
          <cell r="F1122">
            <v>146.30000000000001</v>
          </cell>
        </row>
        <row r="1123">
          <cell r="A1123">
            <v>37048</v>
          </cell>
          <cell r="B1123">
            <v>146.87</v>
          </cell>
          <cell r="C1123">
            <v>146.86976198809899</v>
          </cell>
          <cell r="D1123">
            <v>14285</v>
          </cell>
          <cell r="E1123">
            <v>17</v>
          </cell>
          <cell r="F1123">
            <v>146.30000000000001</v>
          </cell>
        </row>
        <row r="1124">
          <cell r="A1124">
            <v>37049</v>
          </cell>
          <cell r="B1124">
            <v>146.66</v>
          </cell>
          <cell r="C1124">
            <v>146.690302571861</v>
          </cell>
          <cell r="D1124">
            <v>3305</v>
          </cell>
          <cell r="E1124">
            <v>14</v>
          </cell>
          <cell r="F1124">
            <v>146.30000000000001</v>
          </cell>
        </row>
        <row r="1125">
          <cell r="A1125">
            <v>37050</v>
          </cell>
          <cell r="B1125">
            <v>146.41999999999999</v>
          </cell>
          <cell r="C1125">
            <v>146.496658624849</v>
          </cell>
          <cell r="D1125">
            <v>8290</v>
          </cell>
          <cell r="E1125">
            <v>17</v>
          </cell>
          <cell r="F1125">
            <v>146.30000000000001</v>
          </cell>
        </row>
        <row r="1126">
          <cell r="A1126">
            <v>37053</v>
          </cell>
          <cell r="B1126">
            <v>146.44</v>
          </cell>
          <cell r="C1126">
            <v>146.43304081632701</v>
          </cell>
          <cell r="D1126">
            <v>4900</v>
          </cell>
          <cell r="E1126">
            <v>16</v>
          </cell>
          <cell r="F1126">
            <v>146.4</v>
          </cell>
        </row>
        <row r="1127">
          <cell r="A1127">
            <v>37054</v>
          </cell>
          <cell r="B1127">
            <v>146.41999999999999</v>
          </cell>
          <cell r="C1127">
            <v>146.420039196472</v>
          </cell>
          <cell r="D1127">
            <v>10205</v>
          </cell>
          <cell r="E1127">
            <v>18</v>
          </cell>
          <cell r="F1127">
            <v>146.4</v>
          </cell>
        </row>
        <row r="1128">
          <cell r="A1128">
            <v>37055</v>
          </cell>
          <cell r="B1128">
            <v>146.43</v>
          </cell>
          <cell r="C1128">
            <v>146.424259789876</v>
          </cell>
          <cell r="D1128">
            <v>5235</v>
          </cell>
          <cell r="E1128">
            <v>18</v>
          </cell>
          <cell r="F1128">
            <v>146.4</v>
          </cell>
        </row>
        <row r="1129">
          <cell r="A1129">
            <v>37056</v>
          </cell>
          <cell r="B1129">
            <v>146.43</v>
          </cell>
          <cell r="C1129">
            <v>146.435600292826</v>
          </cell>
          <cell r="D1129">
            <v>6830</v>
          </cell>
          <cell r="E1129">
            <v>20</v>
          </cell>
          <cell r="F1129">
            <v>146.4</v>
          </cell>
        </row>
        <row r="1130">
          <cell r="A1130">
            <v>37057</v>
          </cell>
          <cell r="B1130">
            <v>146.53</v>
          </cell>
          <cell r="C1130">
            <v>146.523708029197</v>
          </cell>
          <cell r="D1130">
            <v>3425</v>
          </cell>
          <cell r="E1130">
            <v>16</v>
          </cell>
          <cell r="F1130">
            <v>146.4</v>
          </cell>
        </row>
        <row r="1131">
          <cell r="A1131">
            <v>37060</v>
          </cell>
          <cell r="B1131">
            <v>146.57</v>
          </cell>
          <cell r="C1131">
            <v>146.56326530612199</v>
          </cell>
          <cell r="D1131">
            <v>2450</v>
          </cell>
          <cell r="E1131">
            <v>15</v>
          </cell>
          <cell r="F1131">
            <v>146.44999999999999</v>
          </cell>
        </row>
        <row r="1132">
          <cell r="A1132">
            <v>37061</v>
          </cell>
          <cell r="B1132">
            <v>146.44999999999999</v>
          </cell>
          <cell r="C1132">
            <v>146.45802913453301</v>
          </cell>
          <cell r="D1132">
            <v>5835</v>
          </cell>
          <cell r="E1132">
            <v>17</v>
          </cell>
          <cell r="F1132">
            <v>146.44999999999999</v>
          </cell>
        </row>
        <row r="1133">
          <cell r="A1133">
            <v>37062</v>
          </cell>
          <cell r="B1133">
            <v>146.47</v>
          </cell>
          <cell r="C1133">
            <v>146.46345029239799</v>
          </cell>
          <cell r="D1133">
            <v>1710</v>
          </cell>
          <cell r="E1133">
            <v>15</v>
          </cell>
          <cell r="F1133">
            <v>146.44999999999999</v>
          </cell>
        </row>
        <row r="1134">
          <cell r="A1134">
            <v>37063</v>
          </cell>
          <cell r="B1134">
            <v>146.59</v>
          </cell>
          <cell r="C1134">
            <v>146.57183856502201</v>
          </cell>
          <cell r="D1134">
            <v>3345</v>
          </cell>
          <cell r="E1134">
            <v>18</v>
          </cell>
          <cell r="F1134">
            <v>146.44999999999999</v>
          </cell>
        </row>
        <row r="1135">
          <cell r="A1135">
            <v>37064</v>
          </cell>
          <cell r="B1135">
            <v>146.47999999999999</v>
          </cell>
          <cell r="C1135">
            <v>146.48001468428799</v>
          </cell>
          <cell r="D1135">
            <v>3405</v>
          </cell>
          <cell r="E1135">
            <v>16</v>
          </cell>
          <cell r="F1135">
            <v>146.44999999999999</v>
          </cell>
        </row>
        <row r="1136">
          <cell r="A1136">
            <v>37067</v>
          </cell>
          <cell r="B1136">
            <v>146.5</v>
          </cell>
          <cell r="C1136">
            <v>146.517816683831</v>
          </cell>
          <cell r="D1136">
            <v>4855</v>
          </cell>
          <cell r="E1136">
            <v>18</v>
          </cell>
          <cell r="F1136">
            <v>146.5</v>
          </cell>
        </row>
        <row r="1137">
          <cell r="A1137">
            <v>37068</v>
          </cell>
          <cell r="B1137">
            <v>146.66999999999999</v>
          </cell>
          <cell r="C1137">
            <v>146.661888888889</v>
          </cell>
          <cell r="D1137">
            <v>1800</v>
          </cell>
          <cell r="E1137">
            <v>17</v>
          </cell>
          <cell r="F1137">
            <v>146.5</v>
          </cell>
        </row>
        <row r="1138">
          <cell r="A1138">
            <v>37069</v>
          </cell>
          <cell r="B1138">
            <v>146.61000000000001</v>
          </cell>
          <cell r="C1138">
            <v>146.59570016474501</v>
          </cell>
          <cell r="D1138">
            <v>3035</v>
          </cell>
          <cell r="E1138">
            <v>15</v>
          </cell>
          <cell r="F1138">
            <v>146.5</v>
          </cell>
        </row>
        <row r="1139">
          <cell r="A1139">
            <v>37070</v>
          </cell>
          <cell r="B1139">
            <v>146.66</v>
          </cell>
          <cell r="C1139">
            <v>146.65433850702101</v>
          </cell>
          <cell r="D1139">
            <v>6765</v>
          </cell>
          <cell r="E1139">
            <v>21</v>
          </cell>
          <cell r="F1139">
            <v>146.5</v>
          </cell>
        </row>
        <row r="1140">
          <cell r="A1140">
            <v>37071</v>
          </cell>
          <cell r="B1140">
            <v>146.80000000000001</v>
          </cell>
          <cell r="C1140">
            <v>146.79998749999999</v>
          </cell>
          <cell r="D1140">
            <v>4000</v>
          </cell>
          <cell r="E1140">
            <v>17</v>
          </cell>
          <cell r="F1140">
            <v>146.5</v>
          </cell>
        </row>
        <row r="1141">
          <cell r="A1141">
            <v>37074</v>
          </cell>
          <cell r="B1141">
            <v>146.79</v>
          </cell>
          <cell r="C1141">
            <v>146.79474576271201</v>
          </cell>
          <cell r="D1141">
            <v>2950</v>
          </cell>
          <cell r="E1141">
            <v>14</v>
          </cell>
          <cell r="F1141">
            <v>146.6</v>
          </cell>
        </row>
        <row r="1142">
          <cell r="A1142">
            <v>37075</v>
          </cell>
          <cell r="B1142">
            <v>146.83000000000001</v>
          </cell>
          <cell r="C1142">
            <v>146.83750176928501</v>
          </cell>
          <cell r="D1142">
            <v>14130</v>
          </cell>
          <cell r="E1142">
            <v>17</v>
          </cell>
          <cell r="F1142">
            <v>146.6</v>
          </cell>
        </row>
        <row r="1143">
          <cell r="A1143">
            <v>37076</v>
          </cell>
          <cell r="B1143">
            <v>146.81</v>
          </cell>
          <cell r="C1143">
            <v>146.82294642857099</v>
          </cell>
          <cell r="D1143">
            <v>3360</v>
          </cell>
          <cell r="E1143">
            <v>11</v>
          </cell>
          <cell r="F1143">
            <v>146.6</v>
          </cell>
        </row>
        <row r="1144">
          <cell r="A1144">
            <v>37077</v>
          </cell>
          <cell r="B1144">
            <v>146.84</v>
          </cell>
          <cell r="C1144">
            <v>146.838417849899</v>
          </cell>
          <cell r="D1144">
            <v>4930</v>
          </cell>
          <cell r="E1144">
            <v>17</v>
          </cell>
          <cell r="F1144">
            <v>146.6</v>
          </cell>
        </row>
        <row r="1145">
          <cell r="A1145">
            <v>37078</v>
          </cell>
          <cell r="B1145">
            <v>146.74</v>
          </cell>
          <cell r="C1145">
            <v>146.74213788300801</v>
          </cell>
          <cell r="D1145">
            <v>7180</v>
          </cell>
          <cell r="E1145">
            <v>14</v>
          </cell>
          <cell r="F1145">
            <v>146.6</v>
          </cell>
        </row>
        <row r="1146">
          <cell r="A1146">
            <v>37081</v>
          </cell>
          <cell r="B1146">
            <v>146.75</v>
          </cell>
          <cell r="C1146">
            <v>146.72773691042801</v>
          </cell>
          <cell r="D1146">
            <v>11555</v>
          </cell>
          <cell r="E1146">
            <v>12</v>
          </cell>
          <cell r="F1146">
            <v>146.69999999999999</v>
          </cell>
        </row>
        <row r="1147">
          <cell r="A1147">
            <v>37082</v>
          </cell>
          <cell r="B1147">
            <v>146.71</v>
          </cell>
          <cell r="C1147">
            <v>146.71502558853601</v>
          </cell>
          <cell r="D1147">
            <v>14655</v>
          </cell>
          <cell r="E1147">
            <v>14</v>
          </cell>
          <cell r="F1147">
            <v>146.69999999999999</v>
          </cell>
        </row>
        <row r="1148">
          <cell r="A1148">
            <v>37083</v>
          </cell>
          <cell r="B1148">
            <v>146.72</v>
          </cell>
          <cell r="C1148">
            <v>146.71595561035801</v>
          </cell>
          <cell r="D1148">
            <v>12165</v>
          </cell>
          <cell r="E1148">
            <v>16</v>
          </cell>
          <cell r="F1148">
            <v>146.69999999999999</v>
          </cell>
        </row>
        <row r="1149">
          <cell r="A1149">
            <v>37084</v>
          </cell>
          <cell r="B1149">
            <v>146.74</v>
          </cell>
          <cell r="C1149">
            <v>146.729849056604</v>
          </cell>
          <cell r="D1149">
            <v>1325</v>
          </cell>
          <cell r="E1149">
            <v>12</v>
          </cell>
          <cell r="F1149">
            <v>146.69999999999999</v>
          </cell>
        </row>
        <row r="1150">
          <cell r="A1150">
            <v>37085</v>
          </cell>
          <cell r="B1150">
            <v>146.72999999999999</v>
          </cell>
          <cell r="C1150">
            <v>146.73219977553299</v>
          </cell>
          <cell r="D1150">
            <v>4455</v>
          </cell>
          <cell r="E1150">
            <v>12</v>
          </cell>
          <cell r="F1150">
            <v>146.69999999999999</v>
          </cell>
        </row>
        <row r="1151">
          <cell r="A1151">
            <v>37088</v>
          </cell>
          <cell r="B1151">
            <v>146.72999999999999</v>
          </cell>
          <cell r="C1151">
            <v>146.714666666667</v>
          </cell>
          <cell r="D1151">
            <v>7425</v>
          </cell>
          <cell r="E1151">
            <v>16</v>
          </cell>
          <cell r="F1151">
            <v>146.69999999999999</v>
          </cell>
        </row>
        <row r="1152">
          <cell r="A1152">
            <v>37089</v>
          </cell>
          <cell r="B1152">
            <v>146.71</v>
          </cell>
          <cell r="C1152">
            <v>146.70544067796601</v>
          </cell>
          <cell r="D1152">
            <v>8850</v>
          </cell>
          <cell r="E1152">
            <v>17</v>
          </cell>
          <cell r="F1152">
            <v>146.69999999999999</v>
          </cell>
        </row>
        <row r="1153">
          <cell r="A1153">
            <v>37090</v>
          </cell>
          <cell r="B1153">
            <v>146.72999999999999</v>
          </cell>
          <cell r="C1153">
            <v>146.74319429198701</v>
          </cell>
          <cell r="D1153">
            <v>4555</v>
          </cell>
          <cell r="E1153">
            <v>18</v>
          </cell>
          <cell r="F1153">
            <v>146.69999999999999</v>
          </cell>
        </row>
        <row r="1154">
          <cell r="A1154">
            <v>37091</v>
          </cell>
          <cell r="B1154">
            <v>146.72999999999999</v>
          </cell>
          <cell r="C1154">
            <v>146.71730468749999</v>
          </cell>
          <cell r="D1154">
            <v>5120</v>
          </cell>
          <cell r="E1154">
            <v>14</v>
          </cell>
          <cell r="F1154">
            <v>146.69999999999999</v>
          </cell>
        </row>
        <row r="1155">
          <cell r="A1155">
            <v>37092</v>
          </cell>
          <cell r="B1155">
            <v>146.72</v>
          </cell>
          <cell r="C1155">
            <v>146.72999999999999</v>
          </cell>
          <cell r="D1155">
            <v>8710</v>
          </cell>
          <cell r="E1155">
            <v>13</v>
          </cell>
          <cell r="F1155">
            <v>146.69999999999999</v>
          </cell>
        </row>
        <row r="1156">
          <cell r="A1156">
            <v>37095</v>
          </cell>
          <cell r="B1156">
            <v>146.72999999999999</v>
          </cell>
          <cell r="C1156">
            <v>146.731380368098</v>
          </cell>
          <cell r="D1156">
            <v>3260</v>
          </cell>
          <cell r="E1156">
            <v>17</v>
          </cell>
          <cell r="F1156">
            <v>146.69999999999999</v>
          </cell>
        </row>
        <row r="1157">
          <cell r="A1157">
            <v>37096</v>
          </cell>
          <cell r="B1157">
            <v>146.71</v>
          </cell>
          <cell r="C1157">
            <v>146.71904695652199</v>
          </cell>
          <cell r="D1157">
            <v>14375</v>
          </cell>
          <cell r="E1157">
            <v>17</v>
          </cell>
          <cell r="F1157">
            <v>146.69999999999999</v>
          </cell>
        </row>
        <row r="1158">
          <cell r="A1158">
            <v>37097</v>
          </cell>
          <cell r="B1158">
            <v>146.77000000000001</v>
          </cell>
          <cell r="C1158">
            <v>146.75593434343401</v>
          </cell>
          <cell r="D1158">
            <v>1980</v>
          </cell>
          <cell r="E1158">
            <v>16</v>
          </cell>
          <cell r="F1158">
            <v>146.69999999999999</v>
          </cell>
        </row>
        <row r="1159">
          <cell r="A1159">
            <v>37098</v>
          </cell>
          <cell r="B1159">
            <v>146.91</v>
          </cell>
          <cell r="C1159">
            <v>146.911978021978</v>
          </cell>
          <cell r="D1159">
            <v>2730</v>
          </cell>
          <cell r="E1159">
            <v>16</v>
          </cell>
          <cell r="F1159">
            <v>146.69999999999999</v>
          </cell>
        </row>
        <row r="1160">
          <cell r="A1160">
            <v>37099</v>
          </cell>
          <cell r="B1160">
            <v>146.9</v>
          </cell>
          <cell r="C1160">
            <v>146.897817047817</v>
          </cell>
          <cell r="D1160">
            <v>2405</v>
          </cell>
          <cell r="E1160">
            <v>19</v>
          </cell>
          <cell r="F1160">
            <v>146.69999999999999</v>
          </cell>
        </row>
        <row r="1161">
          <cell r="A1161">
            <v>37102</v>
          </cell>
          <cell r="B1161">
            <v>147.01</v>
          </cell>
          <cell r="C1161">
            <v>147.012970639033</v>
          </cell>
          <cell r="D1161">
            <v>2895</v>
          </cell>
          <cell r="E1161">
            <v>15</v>
          </cell>
          <cell r="F1161">
            <v>146.80000000000001</v>
          </cell>
        </row>
        <row r="1162">
          <cell r="A1162">
            <v>37103</v>
          </cell>
          <cell r="B1162">
            <v>147.08000000000001</v>
          </cell>
          <cell r="C1162">
            <v>147.06822761193999</v>
          </cell>
          <cell r="D1162">
            <v>2680</v>
          </cell>
          <cell r="E1162">
            <v>19</v>
          </cell>
          <cell r="F1162">
            <v>146.80000000000001</v>
          </cell>
        </row>
        <row r="1163">
          <cell r="A1163">
            <v>37104</v>
          </cell>
          <cell r="B1163">
            <v>147.15</v>
          </cell>
          <cell r="C1163">
            <v>147.15377337733801</v>
          </cell>
          <cell r="D1163">
            <v>4545</v>
          </cell>
          <cell r="E1163">
            <v>18</v>
          </cell>
          <cell r="F1163">
            <v>146.80000000000001</v>
          </cell>
        </row>
        <row r="1164">
          <cell r="A1164">
            <v>37105</v>
          </cell>
          <cell r="B1164">
            <v>147.19</v>
          </cell>
          <cell r="C1164">
            <v>147.198999179655</v>
          </cell>
          <cell r="D1164">
            <v>6095</v>
          </cell>
          <cell r="E1164">
            <v>19</v>
          </cell>
          <cell r="F1164">
            <v>146.80000000000001</v>
          </cell>
        </row>
        <row r="1165">
          <cell r="A1165">
            <v>37106</v>
          </cell>
          <cell r="B1165">
            <v>147.16</v>
          </cell>
          <cell r="C1165">
            <v>147.15916916916899</v>
          </cell>
          <cell r="D1165">
            <v>4995</v>
          </cell>
          <cell r="E1165">
            <v>17</v>
          </cell>
          <cell r="F1165">
            <v>146.80000000000001</v>
          </cell>
        </row>
        <row r="1166">
          <cell r="A1166">
            <v>37109</v>
          </cell>
          <cell r="B1166">
            <v>147.32</v>
          </cell>
          <cell r="C1166">
            <v>147.29869421487601</v>
          </cell>
          <cell r="D1166">
            <v>3025</v>
          </cell>
          <cell r="E1166">
            <v>17</v>
          </cell>
          <cell r="F1166">
            <v>147.05000000000001</v>
          </cell>
        </row>
        <row r="1167">
          <cell r="A1167">
            <v>37110</v>
          </cell>
          <cell r="B1167">
            <v>147.19</v>
          </cell>
          <cell r="C1167">
            <v>147.20201133144499</v>
          </cell>
          <cell r="D1167">
            <v>1765</v>
          </cell>
          <cell r="E1167">
            <v>21</v>
          </cell>
          <cell r="F1167">
            <v>147.05000000000001</v>
          </cell>
        </row>
        <row r="1168">
          <cell r="A1168">
            <v>37111</v>
          </cell>
          <cell r="B1168">
            <v>147.16</v>
          </cell>
          <cell r="C1168">
            <v>147.16197301854999</v>
          </cell>
          <cell r="D1168">
            <v>2965</v>
          </cell>
          <cell r="E1168">
            <v>18</v>
          </cell>
          <cell r="F1168">
            <v>147.05000000000001</v>
          </cell>
        </row>
        <row r="1169">
          <cell r="A1169">
            <v>37112</v>
          </cell>
          <cell r="B1169">
            <v>147.09</v>
          </cell>
          <cell r="C1169">
            <v>147.07628787878801</v>
          </cell>
          <cell r="D1169">
            <v>1980</v>
          </cell>
          <cell r="E1169">
            <v>18</v>
          </cell>
          <cell r="F1169">
            <v>147.05000000000001</v>
          </cell>
        </row>
        <row r="1170">
          <cell r="A1170">
            <v>37113</v>
          </cell>
          <cell r="B1170">
            <v>147.19999999999999</v>
          </cell>
          <cell r="C1170">
            <v>147.17307692307699</v>
          </cell>
          <cell r="D1170">
            <v>195</v>
          </cell>
          <cell r="E1170">
            <v>16</v>
          </cell>
          <cell r="F1170">
            <v>147.05000000000001</v>
          </cell>
        </row>
        <row r="1171">
          <cell r="A1171">
            <v>37116</v>
          </cell>
          <cell r="B1171">
            <v>147.18</v>
          </cell>
          <cell r="C1171">
            <v>147.18280701754401</v>
          </cell>
          <cell r="D1171">
            <v>1140</v>
          </cell>
          <cell r="E1171">
            <v>16</v>
          </cell>
          <cell r="F1171">
            <v>147.1</v>
          </cell>
        </row>
        <row r="1172">
          <cell r="A1172">
            <v>37117</v>
          </cell>
          <cell r="B1172">
            <v>147.18</v>
          </cell>
          <cell r="C1172">
            <v>147.162411924119</v>
          </cell>
          <cell r="D1172">
            <v>1845</v>
          </cell>
          <cell r="E1172">
            <v>17</v>
          </cell>
          <cell r="F1172">
            <v>147.1</v>
          </cell>
        </row>
        <row r="1173">
          <cell r="A1173">
            <v>37118</v>
          </cell>
          <cell r="B1173">
            <v>147.19999999999999</v>
          </cell>
          <cell r="C1173">
            <v>147.19968490878901</v>
          </cell>
          <cell r="D1173">
            <v>3015</v>
          </cell>
          <cell r="E1173">
            <v>16</v>
          </cell>
          <cell r="F1173">
            <v>147.1</v>
          </cell>
        </row>
        <row r="1174">
          <cell r="A1174">
            <v>37119</v>
          </cell>
          <cell r="B1174">
            <v>147.16</v>
          </cell>
          <cell r="C1174">
            <v>147.144943037975</v>
          </cell>
          <cell r="D1174">
            <v>15800</v>
          </cell>
          <cell r="E1174">
            <v>16</v>
          </cell>
          <cell r="F1174">
            <v>147.1</v>
          </cell>
        </row>
        <row r="1175">
          <cell r="A1175">
            <v>37120</v>
          </cell>
          <cell r="B1175">
            <v>147.18</v>
          </cell>
          <cell r="C1175">
            <v>147.18391304347799</v>
          </cell>
          <cell r="D1175">
            <v>805</v>
          </cell>
          <cell r="E1175">
            <v>15</v>
          </cell>
          <cell r="F1175">
            <v>147.1</v>
          </cell>
        </row>
        <row r="1176">
          <cell r="A1176">
            <v>37123</v>
          </cell>
          <cell r="B1176">
            <v>147.16</v>
          </cell>
          <cell r="C1176">
            <v>147.17965686274499</v>
          </cell>
          <cell r="D1176">
            <v>1020</v>
          </cell>
          <cell r="E1176">
            <v>17</v>
          </cell>
          <cell r="F1176">
            <v>147.15</v>
          </cell>
        </row>
        <row r="1177">
          <cell r="A1177">
            <v>37124</v>
          </cell>
          <cell r="B1177">
            <v>147.15</v>
          </cell>
          <cell r="C1177">
            <v>147.14855364335401</v>
          </cell>
          <cell r="D1177">
            <v>13655</v>
          </cell>
          <cell r="E1177">
            <v>18</v>
          </cell>
          <cell r="F1177">
            <v>147.15</v>
          </cell>
        </row>
        <row r="1178">
          <cell r="A1178">
            <v>37125</v>
          </cell>
          <cell r="B1178">
            <v>147.15</v>
          </cell>
          <cell r="C1178">
            <v>147.15436936936899</v>
          </cell>
          <cell r="D1178">
            <v>1110</v>
          </cell>
          <cell r="E1178">
            <v>14</v>
          </cell>
          <cell r="F1178">
            <v>147.15</v>
          </cell>
        </row>
        <row r="1179">
          <cell r="A1179">
            <v>37126</v>
          </cell>
          <cell r="B1179">
            <v>147.13999999999999</v>
          </cell>
          <cell r="C1179">
            <v>147.13999999999999</v>
          </cell>
          <cell r="D1179">
            <v>14500</v>
          </cell>
          <cell r="E1179">
            <v>14</v>
          </cell>
          <cell r="F1179">
            <v>147.15</v>
          </cell>
        </row>
        <row r="1180">
          <cell r="A1180">
            <v>37127</v>
          </cell>
          <cell r="B1180">
            <v>147.13999999999999</v>
          </cell>
          <cell r="C1180">
            <v>147.13993190151899</v>
          </cell>
          <cell r="D1180">
            <v>9545</v>
          </cell>
          <cell r="E1180">
            <v>15</v>
          </cell>
          <cell r="F1180">
            <v>147.15</v>
          </cell>
        </row>
        <row r="1181">
          <cell r="A1181">
            <v>37130</v>
          </cell>
          <cell r="B1181">
            <v>147.16</v>
          </cell>
          <cell r="C1181">
            <v>147.150062444246</v>
          </cell>
          <cell r="D1181">
            <v>5605</v>
          </cell>
          <cell r="E1181">
            <v>15</v>
          </cell>
          <cell r="F1181">
            <v>147.15</v>
          </cell>
        </row>
        <row r="1182">
          <cell r="A1182">
            <v>37131</v>
          </cell>
          <cell r="B1182">
            <v>147.27000000000001</v>
          </cell>
          <cell r="C1182">
            <v>147.242164502165</v>
          </cell>
          <cell r="D1182">
            <v>1155</v>
          </cell>
          <cell r="E1182">
            <v>16</v>
          </cell>
          <cell r="F1182">
            <v>147.15</v>
          </cell>
        </row>
        <row r="1183">
          <cell r="A1183">
            <v>37132</v>
          </cell>
          <cell r="B1183">
            <v>147.29</v>
          </cell>
          <cell r="C1183">
            <v>147.29826044225999</v>
          </cell>
          <cell r="D1183">
            <v>10175</v>
          </cell>
          <cell r="E1183">
            <v>18</v>
          </cell>
          <cell r="F1183">
            <v>147.15</v>
          </cell>
        </row>
        <row r="1184">
          <cell r="A1184">
            <v>37136</v>
          </cell>
          <cell r="B1184">
            <v>147.35</v>
          </cell>
          <cell r="C1184">
            <v>147.35</v>
          </cell>
          <cell r="D1184">
            <v>500</v>
          </cell>
          <cell r="E1184">
            <v>6</v>
          </cell>
          <cell r="F1184">
            <v>147.15</v>
          </cell>
        </row>
        <row r="1185">
          <cell r="A1185">
            <v>37137</v>
          </cell>
          <cell r="B1185">
            <v>147.36000000000001</v>
          </cell>
          <cell r="C1185">
            <v>147.358928571429</v>
          </cell>
          <cell r="D1185">
            <v>2800</v>
          </cell>
          <cell r="E1185">
            <v>14</v>
          </cell>
          <cell r="F1185">
            <v>147.25</v>
          </cell>
        </row>
        <row r="1186">
          <cell r="A1186">
            <v>37138</v>
          </cell>
          <cell r="B1186">
            <v>147.53</v>
          </cell>
          <cell r="C1186">
            <v>147.51</v>
          </cell>
          <cell r="D1186">
            <v>8940</v>
          </cell>
          <cell r="E1186">
            <v>20</v>
          </cell>
          <cell r="F1186">
            <v>147.25</v>
          </cell>
        </row>
        <row r="1187">
          <cell r="A1187">
            <v>37139</v>
          </cell>
          <cell r="B1187">
            <v>147.52000000000001</v>
          </cell>
          <cell r="C1187">
            <v>147.494880573248</v>
          </cell>
          <cell r="D1187">
            <v>6280</v>
          </cell>
          <cell r="E1187">
            <v>19</v>
          </cell>
          <cell r="F1187">
            <v>147.25</v>
          </cell>
        </row>
        <row r="1188">
          <cell r="A1188">
            <v>37140</v>
          </cell>
          <cell r="B1188">
            <v>147.75</v>
          </cell>
          <cell r="C1188">
            <v>147.72875402792701</v>
          </cell>
          <cell r="D1188">
            <v>4655</v>
          </cell>
          <cell r="E1188">
            <v>21</v>
          </cell>
          <cell r="F1188">
            <v>147.25</v>
          </cell>
        </row>
        <row r="1189">
          <cell r="A1189">
            <v>37141</v>
          </cell>
          <cell r="B1189">
            <v>147.80000000000001</v>
          </cell>
          <cell r="C1189">
            <v>147.80654320987699</v>
          </cell>
          <cell r="D1189">
            <v>11745</v>
          </cell>
          <cell r="E1189">
            <v>20</v>
          </cell>
          <cell r="F1189">
            <v>147.25</v>
          </cell>
        </row>
        <row r="1190">
          <cell r="A1190">
            <v>37144</v>
          </cell>
          <cell r="B1190">
            <v>147.69</v>
          </cell>
          <cell r="C1190">
            <v>147.674168618267</v>
          </cell>
          <cell r="D1190">
            <v>2135</v>
          </cell>
          <cell r="E1190">
            <v>18</v>
          </cell>
          <cell r="F1190">
            <v>147.5</v>
          </cell>
        </row>
        <row r="1191">
          <cell r="A1191">
            <v>37145</v>
          </cell>
          <cell r="B1191">
            <v>147.71</v>
          </cell>
          <cell r="C1191">
            <v>147.69741348973599</v>
          </cell>
          <cell r="D1191">
            <v>8525</v>
          </cell>
          <cell r="E1191">
            <v>19</v>
          </cell>
          <cell r="F1191">
            <v>147.5</v>
          </cell>
        </row>
        <row r="1192">
          <cell r="A1192">
            <v>37146</v>
          </cell>
          <cell r="B1192">
            <v>147.62</v>
          </cell>
          <cell r="C1192">
            <v>147.56366197183101</v>
          </cell>
          <cell r="D1192">
            <v>355</v>
          </cell>
          <cell r="E1192">
            <v>8</v>
          </cell>
          <cell r="F1192">
            <v>147.5</v>
          </cell>
        </row>
        <row r="1193">
          <cell r="A1193">
            <v>37147</v>
          </cell>
          <cell r="B1193">
            <v>147.78</v>
          </cell>
          <cell r="C1193">
            <v>147.77139013452901</v>
          </cell>
          <cell r="D1193">
            <v>1115</v>
          </cell>
          <cell r="E1193">
            <v>16</v>
          </cell>
          <cell r="F1193">
            <v>147.5</v>
          </cell>
        </row>
        <row r="1194">
          <cell r="A1194">
            <v>37148</v>
          </cell>
          <cell r="B1194">
            <v>147.91</v>
          </cell>
          <cell r="C1194">
            <v>147.904660326087</v>
          </cell>
          <cell r="D1194">
            <v>3680</v>
          </cell>
          <cell r="E1194">
            <v>20</v>
          </cell>
          <cell r="F1194">
            <v>147.5</v>
          </cell>
        </row>
        <row r="1195">
          <cell r="A1195">
            <v>37151</v>
          </cell>
          <cell r="B1195">
            <v>147.97</v>
          </cell>
          <cell r="C1195">
            <v>147.96850931677</v>
          </cell>
          <cell r="D1195">
            <v>805</v>
          </cell>
          <cell r="E1195">
            <v>17</v>
          </cell>
          <cell r="F1195">
            <v>147.69999999999999</v>
          </cell>
        </row>
        <row r="1196">
          <cell r="A1196">
            <v>37152</v>
          </cell>
          <cell r="B1196">
            <v>147.75</v>
          </cell>
          <cell r="C1196">
            <v>147.76506711409399</v>
          </cell>
          <cell r="D1196">
            <v>4470</v>
          </cell>
          <cell r="E1196">
            <v>18</v>
          </cell>
          <cell r="F1196">
            <v>147.69999999999999</v>
          </cell>
        </row>
        <row r="1197">
          <cell r="A1197">
            <v>37153</v>
          </cell>
          <cell r="B1197">
            <v>147.72</v>
          </cell>
          <cell r="C1197">
            <v>147.72676303562201</v>
          </cell>
          <cell r="D1197">
            <v>9685</v>
          </cell>
          <cell r="E1197">
            <v>18</v>
          </cell>
          <cell r="F1197">
            <v>147.69999999999999</v>
          </cell>
        </row>
        <row r="1198">
          <cell r="A1198">
            <v>37154</v>
          </cell>
          <cell r="B1198">
            <v>147.75</v>
          </cell>
          <cell r="C1198">
            <v>147.746068111455</v>
          </cell>
          <cell r="D1198">
            <v>1615</v>
          </cell>
          <cell r="E1198">
            <v>20</v>
          </cell>
          <cell r="F1198">
            <v>147.69999999999999</v>
          </cell>
        </row>
        <row r="1199">
          <cell r="A1199">
            <v>37155</v>
          </cell>
          <cell r="B1199">
            <v>147.72</v>
          </cell>
          <cell r="C1199">
            <v>147.71535714285699</v>
          </cell>
          <cell r="D1199">
            <v>3640</v>
          </cell>
          <cell r="E1199">
            <v>21</v>
          </cell>
          <cell r="F1199">
            <v>147.69999999999999</v>
          </cell>
        </row>
        <row r="1200">
          <cell r="A1200">
            <v>37158</v>
          </cell>
          <cell r="B1200">
            <v>147.69999999999999</v>
          </cell>
          <cell r="C1200">
            <v>147.707673733804</v>
          </cell>
          <cell r="D1200">
            <v>8490</v>
          </cell>
          <cell r="E1200">
            <v>17</v>
          </cell>
          <cell r="F1200">
            <v>147.69999999999999</v>
          </cell>
        </row>
        <row r="1201">
          <cell r="A1201">
            <v>37159</v>
          </cell>
          <cell r="B1201">
            <v>147.71</v>
          </cell>
          <cell r="C1201">
            <v>147.70862877997899</v>
          </cell>
          <cell r="D1201">
            <v>19180</v>
          </cell>
          <cell r="E1201">
            <v>19</v>
          </cell>
          <cell r="F1201">
            <v>147.69999999999999</v>
          </cell>
        </row>
        <row r="1202">
          <cell r="A1202">
            <v>37160</v>
          </cell>
          <cell r="B1202">
            <v>147.69999999999999</v>
          </cell>
          <cell r="C1202">
            <v>147.705184331797</v>
          </cell>
          <cell r="D1202">
            <v>21700</v>
          </cell>
          <cell r="E1202">
            <v>18</v>
          </cell>
          <cell r="F1202">
            <v>147.69999999999999</v>
          </cell>
        </row>
        <row r="1203">
          <cell r="A1203">
            <v>37161</v>
          </cell>
          <cell r="B1203">
            <v>147.71</v>
          </cell>
          <cell r="C1203">
            <v>147.71</v>
          </cell>
          <cell r="D1203">
            <v>1690</v>
          </cell>
          <cell r="E1203">
            <v>16</v>
          </cell>
          <cell r="F1203">
            <v>147.69999999999999</v>
          </cell>
        </row>
        <row r="1204">
          <cell r="A1204">
            <v>37162</v>
          </cell>
          <cell r="B1204">
            <v>147.82</v>
          </cell>
          <cell r="C1204">
            <v>147.80229617304499</v>
          </cell>
          <cell r="D1204">
            <v>6010</v>
          </cell>
          <cell r="E1204">
            <v>16</v>
          </cell>
          <cell r="F1204">
            <v>147.69999999999999</v>
          </cell>
        </row>
        <row r="1205">
          <cell r="A1205">
            <v>37165</v>
          </cell>
          <cell r="B1205">
            <v>147.99</v>
          </cell>
          <cell r="C1205">
            <v>147.97352941176501</v>
          </cell>
          <cell r="D1205">
            <v>5100</v>
          </cell>
          <cell r="E1205">
            <v>16</v>
          </cell>
          <cell r="F1205">
            <v>147.75</v>
          </cell>
        </row>
        <row r="1206">
          <cell r="A1206">
            <v>37166</v>
          </cell>
          <cell r="B1206">
            <v>147.97999999999999</v>
          </cell>
          <cell r="C1206">
            <v>147.97167984189699</v>
          </cell>
          <cell r="D1206">
            <v>10120</v>
          </cell>
          <cell r="E1206">
            <v>20</v>
          </cell>
          <cell r="F1206">
            <v>147.75</v>
          </cell>
        </row>
        <row r="1207">
          <cell r="A1207">
            <v>37167</v>
          </cell>
          <cell r="B1207">
            <v>147.96</v>
          </cell>
          <cell r="C1207">
            <v>147.96105600933501</v>
          </cell>
          <cell r="D1207">
            <v>8570</v>
          </cell>
          <cell r="E1207">
            <v>16</v>
          </cell>
          <cell r="F1207">
            <v>147.75</v>
          </cell>
        </row>
        <row r="1208">
          <cell r="A1208">
            <v>37168</v>
          </cell>
          <cell r="B1208">
            <v>147.96</v>
          </cell>
          <cell r="C1208">
            <v>147.96334381551401</v>
          </cell>
          <cell r="D1208">
            <v>4770</v>
          </cell>
          <cell r="E1208">
            <v>17</v>
          </cell>
          <cell r="F1208">
            <v>147.75</v>
          </cell>
        </row>
        <row r="1209">
          <cell r="A1209">
            <v>37169</v>
          </cell>
          <cell r="B1209">
            <v>148.01</v>
          </cell>
          <cell r="C1209">
            <v>148.01268828451899</v>
          </cell>
          <cell r="D1209">
            <v>4780</v>
          </cell>
          <cell r="E1209">
            <v>17</v>
          </cell>
          <cell r="F1209">
            <v>147.75</v>
          </cell>
        </row>
        <row r="1210">
          <cell r="A1210">
            <v>37172</v>
          </cell>
          <cell r="B1210">
            <v>147.97999999999999</v>
          </cell>
          <cell r="C1210">
            <v>148.006007751938</v>
          </cell>
          <cell r="D1210">
            <v>2580</v>
          </cell>
          <cell r="E1210">
            <v>15</v>
          </cell>
          <cell r="F1210">
            <v>147.9</v>
          </cell>
        </row>
        <row r="1211">
          <cell r="A1211">
            <v>37173</v>
          </cell>
          <cell r="B1211">
            <v>147.94999999999999</v>
          </cell>
          <cell r="C1211">
            <v>147.941272727273</v>
          </cell>
          <cell r="D1211">
            <v>9625</v>
          </cell>
          <cell r="E1211">
            <v>17</v>
          </cell>
          <cell r="F1211">
            <v>147.9</v>
          </cell>
        </row>
        <row r="1212">
          <cell r="A1212">
            <v>37174</v>
          </cell>
          <cell r="B1212">
            <v>147.94999999999999</v>
          </cell>
          <cell r="C1212">
            <v>147.953</v>
          </cell>
          <cell r="D1212">
            <v>6000</v>
          </cell>
          <cell r="E1212">
            <v>16</v>
          </cell>
          <cell r="F1212">
            <v>147.9</v>
          </cell>
        </row>
        <row r="1213">
          <cell r="A1213">
            <v>37175</v>
          </cell>
          <cell r="B1213">
            <v>147.93</v>
          </cell>
          <cell r="C1213">
            <v>147.93</v>
          </cell>
          <cell r="D1213">
            <v>11050</v>
          </cell>
          <cell r="E1213">
            <v>15</v>
          </cell>
          <cell r="F1213">
            <v>147.9</v>
          </cell>
        </row>
        <row r="1214">
          <cell r="A1214">
            <v>37176</v>
          </cell>
          <cell r="B1214">
            <v>148.04</v>
          </cell>
          <cell r="C1214">
            <v>148.02655791190901</v>
          </cell>
          <cell r="D1214">
            <v>3065</v>
          </cell>
          <cell r="E1214">
            <v>15</v>
          </cell>
          <cell r="F1214">
            <v>147.9</v>
          </cell>
        </row>
        <row r="1215">
          <cell r="A1215">
            <v>37179</v>
          </cell>
          <cell r="B1215">
            <v>148.09</v>
          </cell>
          <cell r="C1215">
            <v>148.080579915134</v>
          </cell>
          <cell r="D1215">
            <v>3535</v>
          </cell>
          <cell r="E1215">
            <v>16</v>
          </cell>
          <cell r="F1215">
            <v>148</v>
          </cell>
        </row>
        <row r="1216">
          <cell r="A1216">
            <v>37180</v>
          </cell>
          <cell r="B1216">
            <v>148</v>
          </cell>
          <cell r="C1216">
            <v>147.998966155473</v>
          </cell>
          <cell r="D1216">
            <v>18910</v>
          </cell>
          <cell r="E1216">
            <v>18</v>
          </cell>
          <cell r="F1216">
            <v>148</v>
          </cell>
        </row>
        <row r="1217">
          <cell r="A1217">
            <v>37181</v>
          </cell>
          <cell r="B1217">
            <v>148.01</v>
          </cell>
          <cell r="C1217">
            <v>148.008855345912</v>
          </cell>
          <cell r="D1217">
            <v>3975</v>
          </cell>
          <cell r="E1217">
            <v>15</v>
          </cell>
          <cell r="F1217">
            <v>148</v>
          </cell>
        </row>
        <row r="1218">
          <cell r="A1218">
            <v>37182</v>
          </cell>
          <cell r="B1218">
            <v>148</v>
          </cell>
          <cell r="C1218">
            <v>148.00950331125799</v>
          </cell>
          <cell r="D1218">
            <v>7550</v>
          </cell>
          <cell r="E1218">
            <v>12</v>
          </cell>
          <cell r="F1218">
            <v>148</v>
          </cell>
        </row>
        <row r="1219">
          <cell r="A1219">
            <v>37183</v>
          </cell>
          <cell r="B1219">
            <v>148.05000000000001</v>
          </cell>
          <cell r="C1219">
            <v>148.04447121034099</v>
          </cell>
          <cell r="D1219">
            <v>8510</v>
          </cell>
          <cell r="E1219">
            <v>26</v>
          </cell>
          <cell r="F1219">
            <v>148</v>
          </cell>
        </row>
        <row r="1220">
          <cell r="A1220">
            <v>37186</v>
          </cell>
          <cell r="B1220">
            <v>148.04</v>
          </cell>
          <cell r="C1220">
            <v>148.019230769231</v>
          </cell>
          <cell r="D1220">
            <v>7020</v>
          </cell>
          <cell r="E1220">
            <v>14</v>
          </cell>
          <cell r="F1220">
            <v>148</v>
          </cell>
        </row>
        <row r="1221">
          <cell r="A1221">
            <v>37187</v>
          </cell>
          <cell r="B1221">
            <v>148.05000000000001</v>
          </cell>
          <cell r="C1221">
            <v>148.067282958199</v>
          </cell>
          <cell r="D1221">
            <v>6220</v>
          </cell>
          <cell r="E1221">
            <v>14</v>
          </cell>
          <cell r="F1221">
            <v>148</v>
          </cell>
        </row>
        <row r="1222">
          <cell r="A1222">
            <v>37188</v>
          </cell>
          <cell r="B1222">
            <v>148.07</v>
          </cell>
          <cell r="C1222">
            <v>148.06603954463799</v>
          </cell>
          <cell r="D1222">
            <v>8345</v>
          </cell>
          <cell r="E1222">
            <v>17</v>
          </cell>
          <cell r="F1222">
            <v>148</v>
          </cell>
        </row>
        <row r="1223">
          <cell r="A1223">
            <v>37192</v>
          </cell>
          <cell r="B1223">
            <v>148.12</v>
          </cell>
          <cell r="C1223">
            <v>148.122786885246</v>
          </cell>
          <cell r="D1223">
            <v>3050</v>
          </cell>
          <cell r="E1223">
            <v>14</v>
          </cell>
          <cell r="F1223">
            <v>148</v>
          </cell>
        </row>
        <row r="1224">
          <cell r="A1224">
            <v>37193</v>
          </cell>
          <cell r="B1224">
            <v>148.1</v>
          </cell>
          <cell r="C1224">
            <v>148.107629139073</v>
          </cell>
          <cell r="D1224">
            <v>3775</v>
          </cell>
          <cell r="E1224">
            <v>15</v>
          </cell>
          <cell r="F1224">
            <v>148.1</v>
          </cell>
        </row>
        <row r="1225">
          <cell r="A1225">
            <v>37194</v>
          </cell>
          <cell r="B1225">
            <v>148.1</v>
          </cell>
          <cell r="C1225">
            <v>148.1</v>
          </cell>
          <cell r="D1225">
            <v>28905</v>
          </cell>
          <cell r="E1225">
            <v>18</v>
          </cell>
          <cell r="F1225">
            <v>148.1</v>
          </cell>
        </row>
        <row r="1226">
          <cell r="A1226">
            <v>37195</v>
          </cell>
          <cell r="B1226">
            <v>148.15</v>
          </cell>
          <cell r="C1226">
            <v>148.129709821429</v>
          </cell>
          <cell r="D1226">
            <v>13440</v>
          </cell>
          <cell r="E1226">
            <v>17</v>
          </cell>
          <cell r="F1226">
            <v>148.1</v>
          </cell>
        </row>
        <row r="1227">
          <cell r="A1227">
            <v>37196</v>
          </cell>
          <cell r="B1227">
            <v>148.32</v>
          </cell>
          <cell r="C1227">
            <v>148.301304347826</v>
          </cell>
          <cell r="D1227">
            <v>10005</v>
          </cell>
          <cell r="E1227">
            <v>19</v>
          </cell>
          <cell r="F1227">
            <v>148.1</v>
          </cell>
        </row>
        <row r="1228">
          <cell r="A1228">
            <v>37197</v>
          </cell>
          <cell r="B1228">
            <v>148.5</v>
          </cell>
          <cell r="C1228">
            <v>148.46478991596601</v>
          </cell>
          <cell r="D1228">
            <v>5950</v>
          </cell>
          <cell r="E1228">
            <v>15</v>
          </cell>
          <cell r="F1228">
            <v>148.1</v>
          </cell>
        </row>
        <row r="1229">
          <cell r="A1229">
            <v>37200</v>
          </cell>
          <cell r="B1229">
            <v>148.71</v>
          </cell>
          <cell r="C1229">
            <v>148.72017602283501</v>
          </cell>
          <cell r="D1229">
            <v>10510</v>
          </cell>
          <cell r="E1229">
            <v>19</v>
          </cell>
          <cell r="F1229">
            <v>148.30000000000001</v>
          </cell>
        </row>
        <row r="1230">
          <cell r="A1230">
            <v>37201</v>
          </cell>
          <cell r="B1230">
            <v>148.66999999999999</v>
          </cell>
          <cell r="C1230">
            <v>148.65138153185401</v>
          </cell>
          <cell r="D1230">
            <v>6985</v>
          </cell>
          <cell r="E1230">
            <v>18</v>
          </cell>
          <cell r="F1230">
            <v>148.30000000000001</v>
          </cell>
        </row>
        <row r="1231">
          <cell r="A1231">
            <v>37202</v>
          </cell>
          <cell r="B1231">
            <v>148.61000000000001</v>
          </cell>
          <cell r="C1231">
            <v>148.62298372513601</v>
          </cell>
          <cell r="D1231">
            <v>2765</v>
          </cell>
          <cell r="E1231">
            <v>17</v>
          </cell>
          <cell r="F1231">
            <v>148.30000000000001</v>
          </cell>
        </row>
        <row r="1232">
          <cell r="A1232">
            <v>37203</v>
          </cell>
          <cell r="B1232">
            <v>148.47</v>
          </cell>
          <cell r="C1232">
            <v>148.46506478873201</v>
          </cell>
          <cell r="D1232">
            <v>8875</v>
          </cell>
          <cell r="E1232">
            <v>17</v>
          </cell>
          <cell r="F1232">
            <v>148.30000000000001</v>
          </cell>
        </row>
        <row r="1233">
          <cell r="A1233">
            <v>37204</v>
          </cell>
          <cell r="B1233">
            <v>148.47999999999999</v>
          </cell>
          <cell r="C1233">
            <v>148.46325984251999</v>
          </cell>
          <cell r="D1233">
            <v>6350</v>
          </cell>
          <cell r="E1233">
            <v>19</v>
          </cell>
          <cell r="F1233">
            <v>148.30000000000001</v>
          </cell>
        </row>
        <row r="1234">
          <cell r="A1234">
            <v>37207</v>
          </cell>
          <cell r="B1234">
            <v>148.5</v>
          </cell>
          <cell r="C1234">
            <v>148.507530864198</v>
          </cell>
          <cell r="D1234">
            <v>1620</v>
          </cell>
          <cell r="E1234">
            <v>13</v>
          </cell>
          <cell r="F1234">
            <v>148.44999999999999</v>
          </cell>
        </row>
        <row r="1235">
          <cell r="A1235">
            <v>37208</v>
          </cell>
          <cell r="B1235">
            <v>148.49</v>
          </cell>
          <cell r="C1235">
            <v>148.47799607072699</v>
          </cell>
          <cell r="D1235">
            <v>5090</v>
          </cell>
          <cell r="E1235">
            <v>20</v>
          </cell>
          <cell r="F1235">
            <v>148.44999999999999</v>
          </cell>
        </row>
        <row r="1236">
          <cell r="A1236">
            <v>37209</v>
          </cell>
          <cell r="B1236">
            <v>148.55000000000001</v>
          </cell>
          <cell r="C1236">
            <v>148.552658862876</v>
          </cell>
          <cell r="D1236">
            <v>5980</v>
          </cell>
          <cell r="E1236">
            <v>16</v>
          </cell>
          <cell r="F1236">
            <v>148.44999999999999</v>
          </cell>
        </row>
        <row r="1237">
          <cell r="A1237">
            <v>37210</v>
          </cell>
          <cell r="B1237">
            <v>148.58000000000001</v>
          </cell>
          <cell r="C1237">
            <v>148.588271604938</v>
          </cell>
          <cell r="D1237">
            <v>5670</v>
          </cell>
          <cell r="E1237">
            <v>18</v>
          </cell>
          <cell r="F1237">
            <v>148.44999999999999</v>
          </cell>
        </row>
        <row r="1238">
          <cell r="A1238">
            <v>37211</v>
          </cell>
          <cell r="B1238">
            <v>148.65</v>
          </cell>
          <cell r="C1238">
            <v>148.63601910828001</v>
          </cell>
          <cell r="D1238">
            <v>1570</v>
          </cell>
          <cell r="E1238">
            <v>16</v>
          </cell>
          <cell r="F1238">
            <v>148.44999999999999</v>
          </cell>
        </row>
        <row r="1239">
          <cell r="A1239">
            <v>37214</v>
          </cell>
          <cell r="B1239">
            <v>148.59</v>
          </cell>
          <cell r="C1239">
            <v>148.61489067894101</v>
          </cell>
          <cell r="D1239">
            <v>4345</v>
          </cell>
          <cell r="E1239">
            <v>18</v>
          </cell>
          <cell r="F1239">
            <v>148.55000000000001</v>
          </cell>
        </row>
        <row r="1240">
          <cell r="A1240">
            <v>37215</v>
          </cell>
          <cell r="B1240">
            <v>148.52000000000001</v>
          </cell>
          <cell r="C1240">
            <v>148.510583738707</v>
          </cell>
          <cell r="D1240">
            <v>28780</v>
          </cell>
          <cell r="E1240">
            <v>17</v>
          </cell>
          <cell r="F1240">
            <v>148.55000000000001</v>
          </cell>
        </row>
        <row r="1241">
          <cell r="A1241">
            <v>37216</v>
          </cell>
          <cell r="B1241">
            <v>148.56</v>
          </cell>
          <cell r="C1241">
            <v>148.539146919431</v>
          </cell>
          <cell r="D1241">
            <v>1055</v>
          </cell>
          <cell r="E1241">
            <v>15</v>
          </cell>
          <cell r="F1241">
            <v>148.55000000000001</v>
          </cell>
        </row>
        <row r="1242">
          <cell r="A1242">
            <v>37217</v>
          </cell>
          <cell r="B1242">
            <v>148.6</v>
          </cell>
          <cell r="C1242">
            <v>148.602380952381</v>
          </cell>
          <cell r="D1242">
            <v>2100</v>
          </cell>
          <cell r="E1242">
            <v>9</v>
          </cell>
          <cell r="F1242">
            <v>148.55000000000001</v>
          </cell>
        </row>
        <row r="1243">
          <cell r="A1243">
            <v>37218</v>
          </cell>
          <cell r="B1243">
            <v>148.59</v>
          </cell>
          <cell r="C1243">
            <v>148.56720812182701</v>
          </cell>
          <cell r="D1243">
            <v>9850</v>
          </cell>
          <cell r="E1243">
            <v>17</v>
          </cell>
          <cell r="F1243">
            <v>148.55000000000001</v>
          </cell>
        </row>
        <row r="1244">
          <cell r="A1244">
            <v>37221</v>
          </cell>
          <cell r="B1244">
            <v>148.6</v>
          </cell>
          <cell r="C1244">
            <v>148.60002659574499</v>
          </cell>
          <cell r="D1244">
            <v>3760</v>
          </cell>
          <cell r="E1244">
            <v>28</v>
          </cell>
          <cell r="F1244">
            <v>148.55000000000001</v>
          </cell>
        </row>
        <row r="1245">
          <cell r="A1245">
            <v>37223</v>
          </cell>
          <cell r="B1245">
            <v>148.58000000000001</v>
          </cell>
          <cell r="C1245">
            <v>148.57150147928999</v>
          </cell>
          <cell r="D1245">
            <v>13520</v>
          </cell>
          <cell r="E1245">
            <v>16</v>
          </cell>
          <cell r="F1245">
            <v>148.55000000000001</v>
          </cell>
        </row>
        <row r="1246">
          <cell r="A1246">
            <v>37224</v>
          </cell>
          <cell r="B1246">
            <v>148.68</v>
          </cell>
          <cell r="C1246">
            <v>148.66024390243899</v>
          </cell>
          <cell r="D1246">
            <v>410</v>
          </cell>
          <cell r="E1246">
            <v>13</v>
          </cell>
          <cell r="F1246">
            <v>148.55000000000001</v>
          </cell>
        </row>
        <row r="1247">
          <cell r="A1247">
            <v>37225</v>
          </cell>
          <cell r="B1247">
            <v>148.97</v>
          </cell>
          <cell r="C1247">
            <v>148.954179954442</v>
          </cell>
          <cell r="D1247">
            <v>8780</v>
          </cell>
          <cell r="E1247">
            <v>17</v>
          </cell>
          <cell r="F1247">
            <v>148.55000000000001</v>
          </cell>
        </row>
        <row r="1248">
          <cell r="A1248">
            <v>37228</v>
          </cell>
          <cell r="B1248">
            <v>149.30000000000001</v>
          </cell>
          <cell r="C1248">
            <v>149.28452693993299</v>
          </cell>
          <cell r="D1248">
            <v>19395</v>
          </cell>
          <cell r="E1248">
            <v>16</v>
          </cell>
          <cell r="F1248">
            <v>148.75</v>
          </cell>
        </row>
        <row r="1249">
          <cell r="A1249">
            <v>37229</v>
          </cell>
          <cell r="B1249">
            <v>149.47999999999999</v>
          </cell>
          <cell r="C1249">
            <v>149.45216545012201</v>
          </cell>
          <cell r="D1249">
            <v>4110</v>
          </cell>
          <cell r="E1249">
            <v>17</v>
          </cell>
          <cell r="F1249">
            <v>148.75</v>
          </cell>
        </row>
        <row r="1250">
          <cell r="A1250">
            <v>37230</v>
          </cell>
          <cell r="B1250">
            <v>149.74</v>
          </cell>
          <cell r="C1250">
            <v>149.755571101501</v>
          </cell>
          <cell r="D1250">
            <v>19655</v>
          </cell>
          <cell r="E1250">
            <v>19</v>
          </cell>
          <cell r="F1250">
            <v>148.75</v>
          </cell>
        </row>
        <row r="1251">
          <cell r="A1251">
            <v>37231</v>
          </cell>
          <cell r="B1251">
            <v>149.69999999999999</v>
          </cell>
          <cell r="C1251">
            <v>149.64350746268701</v>
          </cell>
          <cell r="D1251">
            <v>4020</v>
          </cell>
          <cell r="E1251">
            <v>17</v>
          </cell>
          <cell r="F1251">
            <v>148.75</v>
          </cell>
        </row>
        <row r="1252">
          <cell r="A1252">
            <v>37232</v>
          </cell>
          <cell r="B1252">
            <v>149.94999999999999</v>
          </cell>
          <cell r="C1252">
            <v>149.94584913611499</v>
          </cell>
          <cell r="D1252">
            <v>11865</v>
          </cell>
          <cell r="E1252">
            <v>32</v>
          </cell>
          <cell r="F1252">
            <v>148.75</v>
          </cell>
        </row>
        <row r="1253">
          <cell r="A1253">
            <v>37235</v>
          </cell>
          <cell r="B1253">
            <v>150.13999999999999</v>
          </cell>
          <cell r="C1253">
            <v>150.05061425061399</v>
          </cell>
          <cell r="D1253">
            <v>4070</v>
          </cell>
          <cell r="E1253">
            <v>16</v>
          </cell>
          <cell r="F1253">
            <v>149.5</v>
          </cell>
        </row>
        <row r="1254">
          <cell r="A1254">
            <v>37236</v>
          </cell>
          <cell r="B1254">
            <v>150.08000000000001</v>
          </cell>
          <cell r="C1254">
            <v>150.081736997056</v>
          </cell>
          <cell r="D1254">
            <v>5095</v>
          </cell>
          <cell r="E1254">
            <v>19</v>
          </cell>
          <cell r="F1254">
            <v>149.5</v>
          </cell>
        </row>
        <row r="1255">
          <cell r="A1255">
            <v>37237</v>
          </cell>
          <cell r="B1255">
            <v>149.85</v>
          </cell>
          <cell r="C1255">
            <v>149.858456790123</v>
          </cell>
          <cell r="D1255">
            <v>4860</v>
          </cell>
          <cell r="E1255">
            <v>17</v>
          </cell>
          <cell r="F1255">
            <v>149.5</v>
          </cell>
        </row>
        <row r="1256">
          <cell r="A1256">
            <v>37238</v>
          </cell>
          <cell r="B1256">
            <v>149.86000000000001</v>
          </cell>
          <cell r="C1256">
            <v>149.819028290283</v>
          </cell>
          <cell r="D1256">
            <v>4065</v>
          </cell>
          <cell r="E1256">
            <v>19</v>
          </cell>
          <cell r="F1256">
            <v>149.5</v>
          </cell>
        </row>
        <row r="1257">
          <cell r="A1257">
            <v>37239</v>
          </cell>
          <cell r="B1257">
            <v>150.22</v>
          </cell>
          <cell r="C1257">
            <v>150.21525876817799</v>
          </cell>
          <cell r="D1257">
            <v>23380</v>
          </cell>
          <cell r="E1257">
            <v>15</v>
          </cell>
          <cell r="F1257">
            <v>149.5</v>
          </cell>
        </row>
        <row r="1261">
          <cell r="D1261">
            <v>7464540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_осв"/>
      <sheetName val="L-1"/>
      <sheetName val="L-2"/>
      <sheetName val="g-1"/>
      <sheetName val="Займы"/>
      <sheetName val="АО"/>
      <sheetName val="СС"/>
      <sheetName val="Стр_СС"/>
      <sheetName val="Н"/>
      <sheetName val="Дох"/>
      <sheetName val="Стр_Дох"/>
      <sheetName val="Приб"/>
      <sheetName val="Потоки"/>
      <sheetName val="NPV "/>
      <sheetName val="Анализ"/>
      <sheetName val="Чувств"/>
      <sheetName val="Коэфф"/>
      <sheetName val="Зал"/>
      <sheetName val="Графики"/>
      <sheetName val="secs"/>
    </sheetNames>
    <sheetDataSet>
      <sheetData sheetId="0" refreshError="1">
        <row r="16">
          <cell r="B16">
            <v>0.98932639114871457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+осв"/>
      <sheetName val="L1"/>
      <sheetName val="L2"/>
      <sheetName val="L3"/>
      <sheetName val="Займы"/>
      <sheetName val="АО"/>
      <sheetName val="Дох"/>
      <sheetName val="СС"/>
      <sheetName val="Уд_вес_СС"/>
      <sheetName val="ОАО &quot;Актив&quot;"/>
      <sheetName val="Налоги"/>
      <sheetName val="Приб"/>
      <sheetName val="Потоки"/>
      <sheetName val="NPV"/>
      <sheetName val="Анализ"/>
      <sheetName val="Чувств"/>
      <sheetName val="Графики"/>
      <sheetName val="Коэфф"/>
      <sheetName val="Обор_кап"/>
      <sheetName val="Источн"/>
      <sheetName val="Залоги"/>
      <sheetName val="C 25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пуск"/>
      <sheetName val="Сырье"/>
      <sheetName val="Энерго"/>
      <sheetName val="Цены"/>
      <sheetName val="Нормы"/>
      <sheetName val="Выбросы"/>
      <sheetName val="НалогиПроч"/>
      <sheetName val="ОГП"/>
      <sheetName val="Общезавод"/>
      <sheetName val="Нак"/>
      <sheetName val="Нак (2)"/>
      <sheetName val="Период"/>
      <sheetName val="Лим2004"/>
      <sheetName val="Лим2004 (тенге)"/>
      <sheetName val="НаклАм"/>
      <sheetName val="НаклВспом"/>
      <sheetName val="НаклКОФ"/>
      <sheetName val="ГСМ"/>
      <sheetName val="ФОТ"/>
      <sheetName val="ФОТи"/>
      <sheetName val="Питан"/>
      <sheetName val="ЭнХоз"/>
      <sheetName val="Медик"/>
      <sheetName val="Страх"/>
      <sheetName val="МУСвод"/>
      <sheetName val="ВЦ"/>
      <sheetName val="ОборудВагон"/>
      <sheetName val="ЭлЭнКальк"/>
      <sheetName val="ГазКальк"/>
      <sheetName val="ПарКальк"/>
      <sheetName val="ВоздКальк"/>
      <sheetName val="ВодаГрКальк"/>
      <sheetName val="ВодаАртКальк"/>
      <sheetName val="Аммофос"/>
      <sheetName val="Супер"/>
      <sheetName val="КОФ37"/>
      <sheetName val="КОФ27"/>
      <sheetName val="МУСвод (2)"/>
      <sheetName val="Общий  проект (МУ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E5">
            <v>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A-20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нято 07"/>
      <sheetName val="передано 07"/>
      <sheetName val="Расчетн табл"/>
      <sheetName val="Бюджет"/>
    </sheetNames>
    <sheetDataSet>
      <sheetData sheetId="0"/>
      <sheetData sheetId="1">
        <row r="3">
          <cell r="A3">
            <v>4.91</v>
          </cell>
        </row>
        <row r="6">
          <cell r="A6">
            <v>13.41</v>
          </cell>
        </row>
      </sheetData>
      <sheetData sheetId="2" refreshError="1"/>
      <sheetData sheetId="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Oper_Almaty"/>
      <sheetName val="IS (тенге)"/>
      <sheetName val="IS"/>
      <sheetName val="IS_Final"/>
      <sheetName val="Structure"/>
      <sheetName val="Маркет_анализ"/>
      <sheetName val="Traf_Rev_correct"/>
      <sheetName val="Traffic_Post-paid"/>
      <sheetName val="Traf_Rev"/>
      <sheetName val="Traf_Cost"/>
      <sheetName val="Traffic_Pre-paid"/>
      <sheetName val="Subs_aktiv"/>
      <sheetName val="Subs_regist"/>
      <sheetName val="Subs_new"/>
      <sheetName val="блоки"/>
      <sheetName val="финпл "/>
      <sheetName val="А_Газ"/>
      <sheetName val="клинкер"/>
      <sheetName val="Цемент КР"/>
      <sheetName val="класс"/>
    </sheetNames>
    <sheetDataSet>
      <sheetData sheetId="0">
        <row r="2">
          <cell r="E2">
            <v>139.41</v>
          </cell>
        </row>
      </sheetData>
      <sheetData sheetId="1"/>
      <sheetData sheetId="2"/>
      <sheetData sheetId="3">
        <row r="2">
          <cell r="E2">
            <v>139.41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ЦРП №1"/>
      <sheetName val="ЦРП №2"/>
      <sheetName val="ПЭТ"/>
      <sheetName val="КЕГИ"/>
      <sheetName val="БАНКА"/>
      <sheetName val="финпл "/>
      <sheetName val="База"/>
      <sheetName val="Актив(1)"/>
      <sheetName val="класс"/>
      <sheetName val="справка"/>
      <sheetName val="A-20"/>
      <sheetName val="Лист3"/>
      <sheetName val="FA Movement "/>
      <sheetName val="depreciation testing"/>
      <sheetName val="Разлив_Зап_26.05.032"/>
      <sheetName val="t0_name"/>
    </sheetNames>
    <sheetDataSet>
      <sheetData sheetId="0" refreshError="1">
        <row r="3">
          <cell r="A3" t="str">
            <v>"Славутич"</v>
          </cell>
          <cell r="B3" t="str">
            <v>"Славутич"</v>
          </cell>
          <cell r="C3" t="str">
            <v>"Хм.Світле" (1 л.)</v>
          </cell>
          <cell r="D3" t="str">
            <v>"Славутич" (30 л.)</v>
          </cell>
          <cell r="E3" t="str">
            <v>"Славутич" (0,33 л.)</v>
          </cell>
        </row>
        <row r="4">
          <cell r="A4" t="str">
            <v>"Славутич Класичне"</v>
          </cell>
          <cell r="B4" t="str">
            <v>"Славутич Класичне"</v>
          </cell>
          <cell r="C4" t="str">
            <v>"Хм.Мицне" (1 л.)</v>
          </cell>
          <cell r="D4" t="str">
            <v>"Хмiльне свiтле" (50 л.)</v>
          </cell>
        </row>
        <row r="5">
          <cell r="A5" t="str">
            <v>"Славутич Свiтле"</v>
          </cell>
          <cell r="B5" t="str">
            <v>"Славутич Свiтле"</v>
          </cell>
          <cell r="C5" t="str">
            <v>"Хм.Медове" (1 л.)</v>
          </cell>
          <cell r="D5" t="str">
            <v>"Туборг" (30л)</v>
          </cell>
        </row>
        <row r="6">
          <cell r="A6" t="str">
            <v>"Славутич Мiцне"</v>
          </cell>
          <cell r="B6" t="str">
            <v>"Славутич Мiцне"</v>
          </cell>
          <cell r="C6" t="str">
            <v>"Хм.Світле" (2 л.)</v>
          </cell>
        </row>
        <row r="7">
          <cell r="A7" t="str">
            <v>"Славутич Темне"</v>
          </cell>
          <cell r="B7" t="str">
            <v>"Славутич Темне"</v>
          </cell>
          <cell r="C7" t="str">
            <v>"Хм.Мицне" (2 л.)</v>
          </cell>
        </row>
        <row r="8">
          <cell r="A8" t="str">
            <v>"Туборг 0.33"</v>
          </cell>
          <cell r="B8" t="str">
            <v>"Славутич Екстра"</v>
          </cell>
          <cell r="C8" t="str">
            <v>"Славутич Світле" (0.5 л.)</v>
          </cell>
        </row>
        <row r="9">
          <cell r="A9" t="str">
            <v>"Запорізьке Орiгiнальне"</v>
          </cell>
          <cell r="B9" t="str">
            <v>"Туборг 0.5"</v>
          </cell>
          <cell r="C9" t="str">
            <v>"Пепси (0.5 л.)"</v>
          </cell>
        </row>
        <row r="10">
          <cell r="A10" t="str">
            <v>"Запорізьке Традицiйне"</v>
          </cell>
          <cell r="B10" t="str">
            <v>"Львiвське Премiум"</v>
          </cell>
          <cell r="C10" t="str">
            <v>"Мир. Оранж (0.5 л.)"</v>
          </cell>
        </row>
        <row r="11">
          <cell r="A11" t="str">
            <v>"Славутич Айс" (0,33 л.)</v>
          </cell>
          <cell r="B11" t="str">
            <v>"Львівське 1715"</v>
          </cell>
          <cell r="C11" t="str">
            <v>"Мир. Лимон (0.5 л.)"</v>
          </cell>
        </row>
        <row r="12">
          <cell r="A12" t="str">
            <v>"Святкове"</v>
          </cell>
          <cell r="B12" t="str">
            <v>"Львiвське міцне"</v>
          </cell>
          <cell r="C12" t="str">
            <v>"Мир. Грейпф (0.5 л.)"</v>
          </cell>
        </row>
        <row r="13">
          <cell r="A13" t="str">
            <v>"Пепси 0.33"</v>
          </cell>
          <cell r="B13" t="str">
            <v>"Славутич Безалкогольное"</v>
          </cell>
          <cell r="C13" t="str">
            <v>"7АП (0.5 л.)"</v>
          </cell>
        </row>
        <row r="14">
          <cell r="A14" t="str">
            <v>"Мир. Оранж 0.33"</v>
          </cell>
          <cell r="C14" t="str">
            <v>"Пепси Твист (0.5 л.)"</v>
          </cell>
        </row>
        <row r="15">
          <cell r="A15" t="str">
            <v>"Мир. Лимон 0.33"</v>
          </cell>
          <cell r="C15" t="str">
            <v>"Пепси (1 л.)"</v>
          </cell>
        </row>
        <row r="16">
          <cell r="A16" t="str">
            <v>"Пепси Твист 0.33"</v>
          </cell>
          <cell r="C16" t="str">
            <v>"Мир. Оранж (1 л.)"</v>
          </cell>
        </row>
        <row r="17">
          <cell r="C17" t="str">
            <v>"Мир. Лимон (1 л.)"</v>
          </cell>
        </row>
        <row r="18">
          <cell r="C18" t="str">
            <v>"Мир. Грейпф (1.0 л.)"</v>
          </cell>
        </row>
        <row r="19">
          <cell r="C19" t="str">
            <v>"7АП (1 л.)"</v>
          </cell>
        </row>
        <row r="20">
          <cell r="C20" t="str">
            <v>"Пепси Твист (1 л.)"</v>
          </cell>
        </row>
        <row r="21">
          <cell r="C21" t="str">
            <v>"Пепси (2 л.)"</v>
          </cell>
        </row>
        <row r="22">
          <cell r="C22" t="str">
            <v>"Мир. Оранж (2 л.)"</v>
          </cell>
        </row>
        <row r="23">
          <cell r="C23" t="str">
            <v>"Мир. Лимон (2 л.)"</v>
          </cell>
        </row>
        <row r="24">
          <cell r="C24" t="str">
            <v>"Мир. Грейпф (2.0 л.)"</v>
          </cell>
        </row>
        <row r="25">
          <cell r="C25" t="str">
            <v>"7АП (2 л.)"</v>
          </cell>
        </row>
        <row r="26">
          <cell r="C26" t="str">
            <v>"Пепси Твист (2 л.)"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Розлив"/>
      <sheetName val="Пляшковий цех"/>
      <sheetName val="Кеговий цех"/>
      <sheetName val="класс"/>
      <sheetName val="д.7.001"/>
      <sheetName val="Нормативы"/>
      <sheetName val="Movement"/>
    </sheetNames>
    <sheetDataSet>
      <sheetData sheetId="0" refreshError="1">
        <row r="3">
          <cell r="C3" t="str">
            <v>Ф. пл./ф. ящ.</v>
          </cell>
        </row>
        <row r="4">
          <cell r="C4" t="str">
            <v>Ф. пл./євро ящ.</v>
          </cell>
        </row>
        <row r="5">
          <cell r="C5" t="str">
            <v>Євро пл./ф. ящ.</v>
          </cell>
        </row>
        <row r="6">
          <cell r="C6" t="str">
            <v>Євро пл./євро ящ.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Assumptions"/>
      <sheetName val="расчет зарплаты"/>
      <sheetName val="Данные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ДДСАБ"/>
      <sheetName val="ДДСККБ"/>
      <sheetName val="комплекс работ калькуляции  2"/>
      <sheetName val="комплекс работ калькуляции 1"/>
      <sheetName val="справка"/>
      <sheetName val="МО 0012"/>
      <sheetName val="Ввод"/>
      <sheetName val="ЯНВАРЬ"/>
      <sheetName val="12 из 57 АЗС"/>
      <sheetName val="Константы"/>
      <sheetName val="П"/>
      <sheetName val="Обoрот.баланс и его формы 1.01"/>
      <sheetName val="Cost 99v98"/>
      <sheetName val="класс"/>
      <sheetName val="Памятка_по_заполнению"/>
      <sheetName val="МО_0012"/>
      <sheetName val="Cost_99v98"/>
      <sheetName val="12_из_57_АЗС"/>
      <sheetName val="Лист3"/>
      <sheetName val="ведомость"/>
      <sheetName val="База"/>
      <sheetName val="OS01_6OZ"/>
      <sheetName val="СПгнг"/>
      <sheetName val="Дт-Кт"/>
      <sheetName val="НДПИ"/>
      <sheetName val="  2.3.2"/>
      <sheetName val="Sheet1"/>
      <sheetName val="Счет-ф"/>
      <sheetName val="FES"/>
      <sheetName val="Лист1"/>
      <sheetName val="GAAP TB 31.12.01  detail p&amp;l"/>
      <sheetName val="общ.фонд  "/>
      <sheetName val="объем работ"/>
      <sheetName val="УРНОиТК,УПТОК"/>
      <sheetName val="ОТиТБ"/>
      <sheetName val="SMSTemp"/>
      <sheetName val="FA movement schedule"/>
      <sheetName val="FA_summary"/>
      <sheetName val="нояб 08"/>
      <sheetName val="опер.1.1.-Сырье имат."/>
      <sheetName val="опер.1.6. Топливо и ГСМ"/>
      <sheetName val="опер1.7.-Энергия"/>
      <sheetName val="опер.2.2.3.-Рем.зд. и сооруж."/>
      <sheetName val="опер.2.2.5.-Рем.нефт.обор."/>
      <sheetName val="опер.2.4.4.-Трансп.расх."/>
      <sheetName val="опер.2.4.4.2.-Перев.пасаж"/>
      <sheetName val="опер.2.4.4.3.-спецразр"/>
      <sheetName val="опер.2.5.1.1.-Дезинфекция"/>
      <sheetName val="опер.2.5.1.2.-Ком.усл."/>
      <sheetName val="опер.2.5.2.4.-Тех.дефект"/>
      <sheetName val="опер.2.5.2.5.-техобсл трансп"/>
      <sheetName val="опер.2.5.2.6.-Тех.обсл.оргтех."/>
      <sheetName val="опер.2.5.2.7-обслуж ав-ки"/>
      <sheetName val="опер.2.5.2.11.-Обсл.кондиц.хол."/>
      <sheetName val="опер.2.5.2.22тех осм"/>
      <sheetName val="опер.2.5.2.25.-Освид рем бал"/>
      <sheetName val="опер.2.5.3.-стандартизация"/>
      <sheetName val="опер.2.6.1.-Охрана объекта"/>
      <sheetName val="опер.2.7.-Охрана труда"/>
      <sheetName val="опер.2.10.2.-Связь"/>
      <sheetName val="опер.2.12.-Страхование"/>
      <sheetName val="опер.2.13.7.-Прочие услуги"/>
      <sheetName val="опер.2.13.8.-Стирка спецодежды"/>
      <sheetName val="опер.2.15.-Усл.по хранению"/>
      <sheetName val="опер.3.1.-Оплата труда и премии"/>
      <sheetName val="опер.3.1.5-6 Опл.труда -мат.п"/>
      <sheetName val="опер.3.2.-Отчисление"/>
      <sheetName val="опер.3.3.13.-Питание"/>
      <sheetName val="опер.3.4-Путевки"/>
      <sheetName val="опер.4-Амортизация"/>
      <sheetName val="опер.5-Расх.по налогам"/>
      <sheetName val="опер.6.2.-Командировочные"/>
      <sheetName val="Общ.и адм.затр.2.9.17.-Усл.тип."/>
      <sheetName val="3.5.1"/>
      <sheetName val="Об.и адм.6.7.7 подпис.на газеты"/>
      <sheetName val="из сем"/>
      <sheetName val="HKM RTC Crude costs"/>
      <sheetName val="Форма2"/>
      <sheetName val="Форма1"/>
      <sheetName val="Март"/>
      <sheetName val="Сентябрь"/>
      <sheetName val="Квартал"/>
      <sheetName val="Декабрь"/>
      <sheetName val="Ноябрь"/>
      <sheetName val="2 спец затраты-себестоимость"/>
      <sheetName val="Добыча нефти4"/>
      <sheetName val="Book Adjustments"/>
      <sheetName val="нефть"/>
      <sheetName val="ппд"/>
      <sheetName val="H3.100 Rollforward"/>
      <sheetName val="Test"/>
      <sheetName val="% threshhold(salary)"/>
      <sheetName val="Лист2"/>
      <sheetName val="Актив(1)"/>
      <sheetName val="ИП_ДО_БЛ "/>
      <sheetName val="IS"/>
      <sheetName val="ISL Corporate"/>
      <sheetName val="ISL SME"/>
      <sheetName val="ISL Retail"/>
      <sheetName val="КБ"/>
    </sheetNames>
    <sheetDataSet>
      <sheetData sheetId="0">
        <row r="22">
          <cell r="C22" t="str">
            <v>ОАО"Казпочта"</v>
          </cell>
        </row>
      </sheetData>
      <sheetData sheetId="1">
        <row r="22">
          <cell r="C22" t="str">
            <v>ОАО"Казпочта"</v>
          </cell>
        </row>
      </sheetData>
      <sheetData sheetId="2" refreshError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а"/>
      <sheetName val="Лв Світле  (пн)"/>
      <sheetName val="Лв Світле ф.пл. (пн)"/>
      <sheetName val="Лв Світле 50л  (пн)"/>
      <sheetName val="Лв Преміум (вт)"/>
      <sheetName val="Лв 1715  (вт)"/>
      <sheetName val="Лв Преміум 30л (вт)"/>
      <sheetName val="Лв Світле 50л  (вт)"/>
      <sheetName val="Лв Світле (ср)"/>
      <sheetName val="Лв Світле  50л (ср)"/>
      <sheetName val="Сл Міцне  (чт)"/>
      <sheetName val="Сл Світле  (чт)"/>
      <sheetName val="Лв Світле 50л  (чт) "/>
      <sheetName val="Лв 1715 (пт) "/>
      <sheetName val="Лв Міцне  (пт) "/>
      <sheetName val="Лв Світле 50л  (пт) "/>
      <sheetName val="Лв Преміум  (сб) "/>
      <sheetName val="Лв 1715  (сб) "/>
      <sheetName val="Лв Світле  (сб) "/>
      <sheetName val="Сл Світле (сб)"/>
      <sheetName val="Лв 1715 (сб)"/>
      <sheetName val="Данные"/>
      <sheetName val="План розливу"/>
      <sheetName val="Prelim Cost"/>
      <sheetName val="ДДСАБ"/>
      <sheetName val="ДДСККБ"/>
      <sheetName val="справка"/>
      <sheetName val="Константы"/>
      <sheetName val="Сводная"/>
      <sheetName val="B 1"/>
      <sheetName val="A 100"/>
      <sheetName val="breakdown"/>
      <sheetName val="XREF"/>
      <sheetName val="#ССЫЛКА"/>
      <sheetName val="расчеты для 2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</sheetNames>
    <sheetDataSet>
      <sheetData sheetId="0"/>
      <sheetData sheetId="1"/>
      <sheetData sheetId="2">
        <row r="2">
          <cell r="B2">
            <v>60661944.280000016</v>
          </cell>
        </row>
        <row r="3">
          <cell r="B3">
            <v>8.1199999999999994E-2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Securities"/>
      <sheetName val="A"/>
      <sheetName val="PIT&amp;PP(2)"/>
      <sheetName val="Transfromation"/>
      <sheetName val="Расчет_Ин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L_CRED_30-06-97"/>
      <sheetName val="предприятия"/>
      <sheetName val="Лв 1715 (сб)"/>
      <sheetName val="справка"/>
      <sheetName val="ИзменяемыеДанные"/>
      <sheetName val="ДДСАБ"/>
      <sheetName val="ДДСККБ"/>
      <sheetName val="P&amp;L"/>
      <sheetName val="Provisions"/>
      <sheetName val="ОборБалФормОтч"/>
      <sheetName val="SMSTemp"/>
      <sheetName val="МО 0012"/>
      <sheetName val="д.7.001"/>
      <sheetName val="СписокТЭП"/>
      <sheetName val="Форма2"/>
      <sheetName val="СЦЕНАРН УСЛ"/>
      <sheetName val="Статьи"/>
      <sheetName val="1 класс"/>
      <sheetName val="2 класс"/>
      <sheetName val="3 класс"/>
      <sheetName val="4 класс"/>
      <sheetName val="5 класс"/>
      <sheetName val="10Cash"/>
      <sheetName val="СПгнг"/>
      <sheetName val="Rollforward"/>
      <sheetName val="класс"/>
      <sheetName val="#ССЫЛКА"/>
      <sheetName val="FES"/>
      <sheetName val="База"/>
      <sheetName val="из сем"/>
      <sheetName val="Пр3"/>
      <sheetName val="ниигкр"/>
      <sheetName val="t0_name"/>
      <sheetName val="I KEY INFORMATION"/>
      <sheetName val="60701"/>
      <sheetName val="Движение ОС"/>
      <sheetName val="ОТиТБ"/>
      <sheetName val="факт 2005 г."/>
      <sheetName val="Лист2"/>
      <sheetName val="Water trucking 2005"/>
      <sheetName val="Ввод"/>
      <sheetName val="2в"/>
      <sheetName val="поставка сравн13"/>
      <sheetName val="OBL_CRED_30-06-97.XLS"/>
      <sheetName val="ТитулЛистОтч"/>
      <sheetName val="Cash CCI Detail"/>
      <sheetName val="N-200.1"/>
      <sheetName val="N-500.1"/>
      <sheetName val="тариф"/>
      <sheetName val="#REF!"/>
      <sheetName val="\USER\MANAT\CREDITY\REGION\ARHI"/>
      <sheetName val="depreciation testing"/>
      <sheetName val="8210.09"/>
      <sheetName val="ОС и ИН (120)"/>
      <sheetName val="технический-НЕ УДАЛЯТЬ"/>
      <sheetName val="PV-date"/>
      <sheetName val="_USER_MANAT_CREDITY_REGION_ARHI"/>
      <sheetName val="Haul cons"/>
      <sheetName val="\A\USER\MANAT\CREDITY\REGION\AR"/>
      <sheetName val="1. Ввод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 2000"/>
      <sheetName val="февраль 2000"/>
      <sheetName val="МАРТ 2000"/>
      <sheetName val="АПРЕЛЬ 2000"/>
      <sheetName val="МАЙ2000"/>
      <sheetName val="ИЮНЬ 2000"/>
      <sheetName val="ИЮЛЬ 2000"/>
      <sheetName val="АВГУСТ 00"/>
      <sheetName val="СЕНТЯБ"/>
      <sheetName val="ОКТЯБ"/>
      <sheetName val="ноябрь"/>
      <sheetName val="декабрь"/>
      <sheetName val="Average"/>
      <sheetName val="LME_prices"/>
      <sheetName val="справки"/>
      <sheetName val="Лист2"/>
      <sheetName val="Лист1"/>
      <sheetName val="Справки для сче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>
        <row r="177">
          <cell r="F177">
            <v>914.16666666666674</v>
          </cell>
        </row>
      </sheetData>
      <sheetData sheetId="14"/>
      <sheetData sheetId="15" refreshError="1"/>
      <sheetData sheetId="16" refreshError="1"/>
      <sheetData sheetId="1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31.12"/>
      <sheetName val="TB 30.11"/>
      <sheetName val="2004TS"/>
    </sheetNames>
    <sheetDataSet>
      <sheetData sheetId="0"/>
      <sheetData sheetId="1" refreshError="1">
        <row r="1">
          <cell r="A1" t="str">
            <v>a</v>
          </cell>
          <cell r="B1" t="str">
            <v>№</v>
          </cell>
          <cell r="C1" t="str">
            <v>Наименование</v>
          </cell>
          <cell r="D1" t="str">
            <v>Остаток на начало периода</v>
          </cell>
          <cell r="F1" t="str">
            <v>Обороты</v>
          </cell>
          <cell r="H1" t="str">
            <v>Остаток на конец периода</v>
          </cell>
        </row>
        <row r="2">
          <cell r="A2" t="str">
            <v>a</v>
          </cell>
          <cell r="D2" t="str">
            <v>Актив</v>
          </cell>
          <cell r="E2" t="str">
            <v>Пассив</v>
          </cell>
          <cell r="F2" t="str">
            <v>Дебет</v>
          </cell>
          <cell r="G2" t="str">
            <v>Кредит</v>
          </cell>
          <cell r="H2" t="str">
            <v>Актив</v>
          </cell>
          <cell r="I2" t="str">
            <v>Пассив</v>
          </cell>
        </row>
        <row r="3">
          <cell r="A3" t="str">
            <v>a</v>
          </cell>
          <cell r="C3" t="str">
            <v>Класс - 1 "АКТИВЫ"</v>
          </cell>
        </row>
        <row r="4">
          <cell r="A4" t="str">
            <v>a</v>
          </cell>
          <cell r="C4" t="str">
            <v xml:space="preserve"> 1050 Корреспондентские счета</v>
          </cell>
        </row>
        <row r="5">
          <cell r="A5" t="str">
            <v>a</v>
          </cell>
          <cell r="C5" t="str">
            <v xml:space="preserve">  1051 Корреспондентский счет  в Национальном банке Республики Казахстан</v>
          </cell>
        </row>
        <row r="6">
          <cell r="A6" t="str">
            <v>a</v>
          </cell>
          <cell r="B6">
            <v>1</v>
          </cell>
          <cell r="C6" t="str">
            <v xml:space="preserve">   000170801 Корреспондентский счет в ДМО НБ РК</v>
          </cell>
          <cell r="D6">
            <v>0</v>
          </cell>
          <cell r="E6">
            <v>0</v>
          </cell>
          <cell r="F6">
            <v>61808628228.379997</v>
          </cell>
          <cell r="G6">
            <v>61808624997.260002</v>
          </cell>
          <cell r="H6">
            <v>0</v>
          </cell>
          <cell r="I6">
            <v>0</v>
          </cell>
        </row>
        <row r="7">
          <cell r="A7" t="str">
            <v>a</v>
          </cell>
          <cell r="B7">
            <v>2</v>
          </cell>
          <cell r="C7" t="str">
            <v xml:space="preserve">   500168164 Корреспондентский счет в УПС Национального Банка</v>
          </cell>
          <cell r="D7">
            <v>519384.43</v>
          </cell>
          <cell r="E7">
            <v>0</v>
          </cell>
          <cell r="F7">
            <v>7637419366.3699999</v>
          </cell>
          <cell r="G7">
            <v>7635031746.2700005</v>
          </cell>
          <cell r="H7">
            <v>2907004.53</v>
          </cell>
          <cell r="I7">
            <v>0</v>
          </cell>
        </row>
        <row r="8">
          <cell r="A8" t="str">
            <v>a</v>
          </cell>
          <cell r="B8">
            <v>3</v>
          </cell>
          <cell r="C8" t="str">
            <v xml:space="preserve">   800161764 Корреспондентский счет в КЦМР НБ РК,СКП</v>
          </cell>
          <cell r="D8">
            <v>0</v>
          </cell>
          <cell r="E8">
            <v>0</v>
          </cell>
          <cell r="F8">
            <v>43401772147.129997</v>
          </cell>
          <cell r="G8">
            <v>43401775378.25</v>
          </cell>
          <cell r="H8">
            <v>0</v>
          </cell>
          <cell r="I8">
            <v>0</v>
          </cell>
        </row>
        <row r="9">
          <cell r="A9" t="str">
            <v>a</v>
          </cell>
          <cell r="C9" t="str">
            <v xml:space="preserve">  Итого по 1051</v>
          </cell>
          <cell r="D9">
            <v>519384.43</v>
          </cell>
          <cell r="E9">
            <v>0</v>
          </cell>
          <cell r="F9">
            <v>112847819741.88</v>
          </cell>
          <cell r="G9">
            <v>112845432121.78</v>
          </cell>
          <cell r="H9">
            <v>2907004.53</v>
          </cell>
          <cell r="I9">
            <v>0</v>
          </cell>
          <cell r="J9" t="str">
            <v>x</v>
          </cell>
        </row>
        <row r="10">
          <cell r="A10" t="str">
            <v>a</v>
          </cell>
          <cell r="C10" t="str">
            <v xml:space="preserve"> Итого по 1050</v>
          </cell>
          <cell r="D10">
            <v>519384.43</v>
          </cell>
          <cell r="E10">
            <v>0</v>
          </cell>
          <cell r="F10">
            <v>112847819741.88</v>
          </cell>
          <cell r="G10">
            <v>112845432121.78</v>
          </cell>
          <cell r="H10">
            <v>2907004.53</v>
          </cell>
          <cell r="I10">
            <v>0</v>
          </cell>
          <cell r="J10" t="str">
            <v>x</v>
          </cell>
        </row>
        <row r="11">
          <cell r="A11" t="str">
            <v>a</v>
          </cell>
          <cell r="C11" t="str">
            <v xml:space="preserve"> 1100 Требования  к Национальному Банку Республики Казахстан</v>
          </cell>
        </row>
        <row r="12">
          <cell r="A12" t="str">
            <v>a</v>
          </cell>
          <cell r="C12" t="str">
            <v xml:space="preserve">  1103 Срочные вклады  в Национальном Банке РК</v>
          </cell>
        </row>
        <row r="13">
          <cell r="A13" t="str">
            <v>a</v>
          </cell>
          <cell r="B13">
            <v>1</v>
          </cell>
          <cell r="C13" t="str">
            <v xml:space="preserve">   000713200 Срочные депозиты Компании в НБРК</v>
          </cell>
          <cell r="D13">
            <v>0</v>
          </cell>
          <cell r="E13">
            <v>0</v>
          </cell>
          <cell r="F13">
            <v>31921893540.799999</v>
          </cell>
          <cell r="G13">
            <v>30339608054.040001</v>
          </cell>
          <cell r="H13">
            <v>1582285486.76</v>
          </cell>
          <cell r="I13">
            <v>0</v>
          </cell>
        </row>
        <row r="14">
          <cell r="A14" t="str">
            <v>a</v>
          </cell>
          <cell r="C14" t="str">
            <v xml:space="preserve">  Итого по 1103</v>
          </cell>
          <cell r="D14">
            <v>0</v>
          </cell>
          <cell r="E14">
            <v>0</v>
          </cell>
          <cell r="F14">
            <v>31921893540.799999</v>
          </cell>
          <cell r="G14">
            <v>30339608054.040001</v>
          </cell>
          <cell r="H14">
            <v>1582285486.76</v>
          </cell>
          <cell r="I14">
            <v>0</v>
          </cell>
        </row>
        <row r="15">
          <cell r="A15" t="str">
            <v>a</v>
          </cell>
          <cell r="C15" t="str">
            <v xml:space="preserve"> Итого по 1100</v>
          </cell>
          <cell r="D15">
            <v>0</v>
          </cell>
          <cell r="E15">
            <v>0</v>
          </cell>
          <cell r="F15">
            <v>31921893540.799999</v>
          </cell>
          <cell r="G15">
            <v>30339608054.040001</v>
          </cell>
          <cell r="H15">
            <v>1582285486.76</v>
          </cell>
          <cell r="I15">
            <v>0</v>
          </cell>
        </row>
        <row r="16">
          <cell r="A16" t="str">
            <v>a</v>
          </cell>
          <cell r="C16" t="str">
            <v xml:space="preserve"> 1250 Вклады, размещенные в других банках</v>
          </cell>
        </row>
        <row r="17">
          <cell r="A17" t="str">
            <v>a</v>
          </cell>
          <cell r="C17" t="str">
            <v xml:space="preserve">  1255 Долгосрочные вклады, размещенные в других банках</v>
          </cell>
        </row>
        <row r="18">
          <cell r="A18" t="str">
            <v>a</v>
          </cell>
          <cell r="B18">
            <v>1</v>
          </cell>
          <cell r="C18" t="str">
            <v xml:space="preserve">   000714102  АО "Казинвестбанк", Долгосрочные вклады, размещенные в других банках</v>
          </cell>
          <cell r="D18">
            <v>0</v>
          </cell>
          <cell r="E18">
            <v>0</v>
          </cell>
          <cell r="F18">
            <v>500000000</v>
          </cell>
          <cell r="G18">
            <v>0</v>
          </cell>
          <cell r="H18">
            <v>500000000</v>
          </cell>
          <cell r="I18">
            <v>0</v>
          </cell>
        </row>
        <row r="19">
          <cell r="A19" t="str">
            <v>a</v>
          </cell>
          <cell r="B19">
            <v>2</v>
          </cell>
          <cell r="C19" t="str">
            <v xml:space="preserve">   000714403  АО "Темирбанк", Долгосрочные вклады, размещенные в других банках</v>
          </cell>
          <cell r="D19">
            <v>0</v>
          </cell>
          <cell r="E19">
            <v>0</v>
          </cell>
          <cell r="F19">
            <v>300000000</v>
          </cell>
          <cell r="G19">
            <v>0</v>
          </cell>
          <cell r="H19">
            <v>300000000</v>
          </cell>
          <cell r="I19">
            <v>0</v>
          </cell>
        </row>
        <row r="20">
          <cell r="A20" t="str">
            <v>a</v>
          </cell>
          <cell r="B20">
            <v>3</v>
          </cell>
          <cell r="C20" t="str">
            <v xml:space="preserve">   000714801  АО "Альянсбанк", Долгосрочные вклады, размещенные в других банках</v>
          </cell>
          <cell r="D20">
            <v>0</v>
          </cell>
          <cell r="E20">
            <v>0</v>
          </cell>
          <cell r="F20">
            <v>1000000000</v>
          </cell>
          <cell r="G20">
            <v>0</v>
          </cell>
          <cell r="H20">
            <v>1000000000</v>
          </cell>
          <cell r="I20">
            <v>0</v>
          </cell>
        </row>
        <row r="21">
          <cell r="A21" t="str">
            <v>a</v>
          </cell>
          <cell r="C21" t="str">
            <v xml:space="preserve">  Итого по 1255</v>
          </cell>
          <cell r="D21">
            <v>0</v>
          </cell>
          <cell r="E21">
            <v>0</v>
          </cell>
          <cell r="F21">
            <v>1800000000</v>
          </cell>
          <cell r="G21">
            <v>0</v>
          </cell>
          <cell r="H21">
            <v>1800000000</v>
          </cell>
          <cell r="I21">
            <v>0</v>
          </cell>
        </row>
        <row r="22">
          <cell r="A22" t="str">
            <v>a</v>
          </cell>
          <cell r="C22" t="str">
            <v xml:space="preserve"> Итого по 1250</v>
          </cell>
          <cell r="D22">
            <v>0</v>
          </cell>
          <cell r="E22">
            <v>0</v>
          </cell>
          <cell r="F22">
            <v>1800000000</v>
          </cell>
          <cell r="G22">
            <v>0</v>
          </cell>
          <cell r="H22">
            <v>1800000000</v>
          </cell>
          <cell r="I22">
            <v>0</v>
          </cell>
        </row>
        <row r="23">
          <cell r="A23" t="str">
            <v>a</v>
          </cell>
          <cell r="C23" t="str">
            <v xml:space="preserve"> 1400 Требования к клиентам</v>
          </cell>
        </row>
        <row r="24">
          <cell r="A24" t="str">
            <v>a</v>
          </cell>
          <cell r="C24" t="str">
            <v xml:space="preserve">  1417 Долгосрочные займы, предоставленные клиентам</v>
          </cell>
        </row>
        <row r="25">
          <cell r="A25" t="str">
            <v>a</v>
          </cell>
          <cell r="B25">
            <v>1</v>
          </cell>
          <cell r="C25" t="str">
            <v xml:space="preserve">   001778008 - 25551</v>
          </cell>
          <cell r="D25">
            <v>1653645.79</v>
          </cell>
          <cell r="E25">
            <v>0</v>
          </cell>
          <cell r="F25">
            <v>0</v>
          </cell>
          <cell r="G25">
            <v>1653645.79</v>
          </cell>
          <cell r="H25">
            <v>0</v>
          </cell>
          <cell r="I25">
            <v>0</v>
          </cell>
        </row>
        <row r="26">
          <cell r="A26" t="str">
            <v>a</v>
          </cell>
          <cell r="B26">
            <v>2</v>
          </cell>
          <cell r="C26" t="str">
            <v xml:space="preserve">   001778011 - 33906</v>
          </cell>
          <cell r="D26">
            <v>1188108.6399999999</v>
          </cell>
          <cell r="E26">
            <v>0</v>
          </cell>
          <cell r="F26">
            <v>0</v>
          </cell>
          <cell r="G26">
            <v>1188108.6399999999</v>
          </cell>
          <cell r="H26">
            <v>0</v>
          </cell>
          <cell r="I26">
            <v>0</v>
          </cell>
        </row>
        <row r="27">
          <cell r="A27" t="str">
            <v>a</v>
          </cell>
          <cell r="B27">
            <v>3</v>
          </cell>
          <cell r="C27" t="str">
            <v xml:space="preserve">   001778024 - 35752</v>
          </cell>
          <cell r="D27">
            <v>3314092.93</v>
          </cell>
          <cell r="E27">
            <v>0</v>
          </cell>
          <cell r="F27">
            <v>0</v>
          </cell>
          <cell r="G27">
            <v>3314092.93</v>
          </cell>
          <cell r="H27">
            <v>0</v>
          </cell>
          <cell r="I27">
            <v>0</v>
          </cell>
        </row>
        <row r="28">
          <cell r="A28" t="str">
            <v>a</v>
          </cell>
          <cell r="B28">
            <v>4</v>
          </cell>
          <cell r="C28" t="str">
            <v xml:space="preserve">   001778040 - 37901</v>
          </cell>
          <cell r="D28">
            <v>386546.6</v>
          </cell>
          <cell r="E28">
            <v>0</v>
          </cell>
          <cell r="F28">
            <v>0</v>
          </cell>
          <cell r="G28">
            <v>58827.58</v>
          </cell>
          <cell r="H28">
            <v>327719.02</v>
          </cell>
          <cell r="I28">
            <v>0</v>
          </cell>
        </row>
        <row r="29">
          <cell r="A29" t="str">
            <v>a</v>
          </cell>
          <cell r="B29">
            <v>5</v>
          </cell>
          <cell r="C29" t="str">
            <v xml:space="preserve">   001778053 - 41258</v>
          </cell>
          <cell r="D29">
            <v>3605598.96</v>
          </cell>
          <cell r="E29">
            <v>0</v>
          </cell>
          <cell r="F29">
            <v>0</v>
          </cell>
          <cell r="G29">
            <v>3605598.96</v>
          </cell>
          <cell r="H29">
            <v>0</v>
          </cell>
          <cell r="I29">
            <v>0</v>
          </cell>
        </row>
        <row r="30">
          <cell r="A30" t="str">
            <v>a</v>
          </cell>
          <cell r="B30">
            <v>6</v>
          </cell>
          <cell r="C30" t="str">
            <v xml:space="preserve">   001778066 - 43033</v>
          </cell>
          <cell r="D30">
            <v>6077409.5700000003</v>
          </cell>
          <cell r="E30">
            <v>0</v>
          </cell>
          <cell r="F30">
            <v>0</v>
          </cell>
          <cell r="G30">
            <v>56631.74</v>
          </cell>
          <cell r="H30">
            <v>6020777.8300000001</v>
          </cell>
          <cell r="I30">
            <v>0</v>
          </cell>
        </row>
        <row r="31">
          <cell r="A31" t="str">
            <v>a</v>
          </cell>
          <cell r="B31">
            <v>7</v>
          </cell>
          <cell r="C31" t="str">
            <v xml:space="preserve">   001778079 - 44582</v>
          </cell>
          <cell r="D31">
            <v>476267.55</v>
          </cell>
          <cell r="E31">
            <v>0</v>
          </cell>
          <cell r="F31">
            <v>0</v>
          </cell>
          <cell r="G31">
            <v>94737.44</v>
          </cell>
          <cell r="H31">
            <v>381530.11</v>
          </cell>
          <cell r="I31">
            <v>0</v>
          </cell>
        </row>
        <row r="32">
          <cell r="A32" t="str">
            <v>a</v>
          </cell>
          <cell r="B32">
            <v>8</v>
          </cell>
          <cell r="C32" t="str">
            <v xml:space="preserve">   001778082 - 45152</v>
          </cell>
          <cell r="D32">
            <v>3920828.33</v>
          </cell>
          <cell r="E32">
            <v>0</v>
          </cell>
          <cell r="F32">
            <v>0</v>
          </cell>
          <cell r="G32">
            <v>37055.24</v>
          </cell>
          <cell r="H32">
            <v>3883773.09</v>
          </cell>
          <cell r="I32">
            <v>0</v>
          </cell>
        </row>
        <row r="33">
          <cell r="A33" t="str">
            <v>a</v>
          </cell>
          <cell r="B33">
            <v>9</v>
          </cell>
          <cell r="C33" t="str">
            <v xml:space="preserve">   001778095 - 49751</v>
          </cell>
          <cell r="D33">
            <v>3537279.36</v>
          </cell>
          <cell r="E33">
            <v>0</v>
          </cell>
          <cell r="F33">
            <v>0</v>
          </cell>
          <cell r="G33">
            <v>3537279.36</v>
          </cell>
          <cell r="H33">
            <v>0</v>
          </cell>
          <cell r="I33">
            <v>0</v>
          </cell>
        </row>
        <row r="34">
          <cell r="A34" t="str">
            <v>a</v>
          </cell>
          <cell r="B34">
            <v>10</v>
          </cell>
          <cell r="C34" t="str">
            <v xml:space="preserve">   001778105 - 24798</v>
          </cell>
          <cell r="D34">
            <v>1836299.7</v>
          </cell>
          <cell r="E34">
            <v>0</v>
          </cell>
          <cell r="F34">
            <v>0</v>
          </cell>
          <cell r="G34">
            <v>43223.7</v>
          </cell>
          <cell r="H34">
            <v>1793076</v>
          </cell>
          <cell r="I34">
            <v>0</v>
          </cell>
        </row>
        <row r="35">
          <cell r="A35" t="str">
            <v>a</v>
          </cell>
          <cell r="B35">
            <v>11</v>
          </cell>
          <cell r="C35" t="str">
            <v xml:space="preserve">   001778118 - 35234</v>
          </cell>
          <cell r="D35">
            <v>2478944.2400000002</v>
          </cell>
          <cell r="E35">
            <v>0</v>
          </cell>
          <cell r="F35">
            <v>0</v>
          </cell>
          <cell r="G35">
            <v>49269.56</v>
          </cell>
          <cell r="H35">
            <v>2429674.6800000002</v>
          </cell>
          <cell r="I35">
            <v>0</v>
          </cell>
        </row>
        <row r="36">
          <cell r="A36" t="str">
            <v>a</v>
          </cell>
          <cell r="B36">
            <v>12</v>
          </cell>
          <cell r="C36" t="str">
            <v xml:space="preserve">   001778121 - 48878</v>
          </cell>
          <cell r="D36">
            <v>5641045.1299999999</v>
          </cell>
          <cell r="E36">
            <v>0</v>
          </cell>
          <cell r="F36">
            <v>0</v>
          </cell>
          <cell r="G36">
            <v>5641045.1299999999</v>
          </cell>
          <cell r="H36">
            <v>0</v>
          </cell>
          <cell r="I36">
            <v>0</v>
          </cell>
        </row>
        <row r="37">
          <cell r="A37" t="str">
            <v>a</v>
          </cell>
          <cell r="B37">
            <v>13</v>
          </cell>
          <cell r="C37" t="str">
            <v xml:space="preserve">   001778134 - 37892</v>
          </cell>
          <cell r="D37">
            <v>1221731.8700000001</v>
          </cell>
          <cell r="E37">
            <v>0</v>
          </cell>
          <cell r="F37">
            <v>0</v>
          </cell>
          <cell r="G37">
            <v>24619.19</v>
          </cell>
          <cell r="H37">
            <v>1197112.68</v>
          </cell>
          <cell r="I37">
            <v>0</v>
          </cell>
        </row>
        <row r="38">
          <cell r="A38" t="str">
            <v>a</v>
          </cell>
          <cell r="B38">
            <v>14</v>
          </cell>
          <cell r="C38" t="str">
            <v xml:space="preserve">   001778147 - 40339</v>
          </cell>
          <cell r="D38">
            <v>4514102.09</v>
          </cell>
          <cell r="E38">
            <v>0</v>
          </cell>
          <cell r="F38">
            <v>0</v>
          </cell>
          <cell r="G38">
            <v>1926706.6</v>
          </cell>
          <cell r="H38">
            <v>2587395.4900000002</v>
          </cell>
          <cell r="I38">
            <v>0</v>
          </cell>
        </row>
        <row r="39">
          <cell r="A39" t="str">
            <v>a</v>
          </cell>
          <cell r="B39">
            <v>15</v>
          </cell>
          <cell r="C39" t="str">
            <v xml:space="preserve">   001778150 - 40348</v>
          </cell>
          <cell r="D39">
            <v>3118073.9</v>
          </cell>
          <cell r="E39">
            <v>0</v>
          </cell>
          <cell r="F39">
            <v>0</v>
          </cell>
          <cell r="G39">
            <v>29833.439999999999</v>
          </cell>
          <cell r="H39">
            <v>3088240.46</v>
          </cell>
          <cell r="I39">
            <v>0</v>
          </cell>
        </row>
        <row r="40">
          <cell r="A40" t="str">
            <v>a</v>
          </cell>
          <cell r="B40">
            <v>16</v>
          </cell>
          <cell r="C40" t="str">
            <v xml:space="preserve">   001778163 - 41291</v>
          </cell>
          <cell r="D40">
            <v>1779824.48</v>
          </cell>
          <cell r="E40">
            <v>0</v>
          </cell>
          <cell r="F40">
            <v>0</v>
          </cell>
          <cell r="G40">
            <v>582513.76</v>
          </cell>
          <cell r="H40">
            <v>1197310.72</v>
          </cell>
          <cell r="I40">
            <v>0</v>
          </cell>
        </row>
        <row r="41">
          <cell r="A41" t="str">
            <v>a</v>
          </cell>
          <cell r="B41">
            <v>17</v>
          </cell>
          <cell r="C41" t="str">
            <v xml:space="preserve">   001778176 - 44519</v>
          </cell>
          <cell r="D41">
            <v>6385205.9000000004</v>
          </cell>
          <cell r="E41">
            <v>0</v>
          </cell>
          <cell r="F41">
            <v>0</v>
          </cell>
          <cell r="G41">
            <v>60345.79</v>
          </cell>
          <cell r="H41">
            <v>6324860.1100000003</v>
          </cell>
          <cell r="I41">
            <v>0</v>
          </cell>
        </row>
        <row r="42">
          <cell r="A42" t="str">
            <v>a</v>
          </cell>
          <cell r="B42">
            <v>18</v>
          </cell>
          <cell r="C42" t="str">
            <v xml:space="preserve">   001778189 - 46490</v>
          </cell>
          <cell r="D42">
            <v>2623927.0099999998</v>
          </cell>
          <cell r="E42">
            <v>0</v>
          </cell>
          <cell r="F42">
            <v>0</v>
          </cell>
          <cell r="G42">
            <v>52439.33</v>
          </cell>
          <cell r="H42">
            <v>2571487.6800000002</v>
          </cell>
          <cell r="I42">
            <v>0</v>
          </cell>
        </row>
        <row r="43">
          <cell r="A43" t="str">
            <v>a</v>
          </cell>
          <cell r="B43">
            <v>19</v>
          </cell>
          <cell r="C43" t="str">
            <v xml:space="preserve">   001778192 - 47625</v>
          </cell>
          <cell r="D43">
            <v>2795789.83</v>
          </cell>
          <cell r="E43">
            <v>0</v>
          </cell>
          <cell r="F43">
            <v>0</v>
          </cell>
          <cell r="G43">
            <v>26099.71</v>
          </cell>
          <cell r="H43">
            <v>2769690.12</v>
          </cell>
          <cell r="I43">
            <v>0</v>
          </cell>
        </row>
        <row r="44">
          <cell r="A44" t="str">
            <v>a</v>
          </cell>
          <cell r="B44">
            <v>20</v>
          </cell>
          <cell r="C44" t="str">
            <v xml:space="preserve">   001778202 - 24792</v>
          </cell>
          <cell r="D44">
            <v>1443700.67</v>
          </cell>
          <cell r="E44">
            <v>0</v>
          </cell>
          <cell r="F44">
            <v>0</v>
          </cell>
          <cell r="G44">
            <v>30937.43</v>
          </cell>
          <cell r="H44">
            <v>1412763.24</v>
          </cell>
          <cell r="I44">
            <v>0</v>
          </cell>
        </row>
        <row r="45">
          <cell r="A45" t="str">
            <v>a</v>
          </cell>
          <cell r="B45">
            <v>21</v>
          </cell>
          <cell r="C45" t="str">
            <v xml:space="preserve">   001778215 - 34385</v>
          </cell>
          <cell r="D45">
            <v>2789623.77</v>
          </cell>
          <cell r="E45">
            <v>0</v>
          </cell>
          <cell r="F45">
            <v>0</v>
          </cell>
          <cell r="G45">
            <v>59364.28</v>
          </cell>
          <cell r="H45">
            <v>2730259.49</v>
          </cell>
          <cell r="I45">
            <v>0</v>
          </cell>
        </row>
        <row r="46">
          <cell r="A46" t="str">
            <v>a</v>
          </cell>
          <cell r="B46">
            <v>22</v>
          </cell>
          <cell r="C46" t="str">
            <v xml:space="preserve">   001778228 - 37103</v>
          </cell>
          <cell r="D46">
            <v>2771196.66</v>
          </cell>
          <cell r="E46">
            <v>0</v>
          </cell>
          <cell r="F46">
            <v>0</v>
          </cell>
          <cell r="G46">
            <v>56595.55</v>
          </cell>
          <cell r="H46">
            <v>2714601.11</v>
          </cell>
          <cell r="I46">
            <v>0</v>
          </cell>
        </row>
        <row r="47">
          <cell r="A47" t="str">
            <v>a</v>
          </cell>
          <cell r="B47">
            <v>23</v>
          </cell>
          <cell r="C47" t="str">
            <v xml:space="preserve">   001778231 - 37361</v>
          </cell>
          <cell r="D47">
            <v>1355741.34</v>
          </cell>
          <cell r="E47">
            <v>0</v>
          </cell>
          <cell r="F47">
            <v>0</v>
          </cell>
          <cell r="G47">
            <v>12633.3</v>
          </cell>
          <cell r="H47">
            <v>1343108.04</v>
          </cell>
          <cell r="I47">
            <v>0</v>
          </cell>
        </row>
        <row r="48">
          <cell r="A48" t="str">
            <v>a</v>
          </cell>
          <cell r="B48">
            <v>24</v>
          </cell>
          <cell r="C48" t="str">
            <v xml:space="preserve">   001778244 - 39356</v>
          </cell>
          <cell r="D48">
            <v>1794363.52</v>
          </cell>
          <cell r="E48">
            <v>0</v>
          </cell>
          <cell r="F48">
            <v>0</v>
          </cell>
          <cell r="G48">
            <v>16720.580000000002</v>
          </cell>
          <cell r="H48">
            <v>1777642.94</v>
          </cell>
          <cell r="I48">
            <v>0</v>
          </cell>
        </row>
        <row r="49">
          <cell r="A49" t="str">
            <v>a</v>
          </cell>
          <cell r="B49">
            <v>25</v>
          </cell>
          <cell r="C49" t="str">
            <v xml:space="preserve">   001778257 - 41267</v>
          </cell>
          <cell r="D49">
            <v>7277140.96</v>
          </cell>
          <cell r="E49">
            <v>0</v>
          </cell>
          <cell r="F49">
            <v>0</v>
          </cell>
          <cell r="G49">
            <v>67811.320000000007</v>
          </cell>
          <cell r="H49">
            <v>7209329.6399999997</v>
          </cell>
          <cell r="I49">
            <v>0</v>
          </cell>
        </row>
        <row r="50">
          <cell r="A50" t="str">
            <v>a</v>
          </cell>
          <cell r="B50">
            <v>26</v>
          </cell>
          <cell r="C50" t="str">
            <v xml:space="preserve">   001778260 - 41276</v>
          </cell>
          <cell r="D50">
            <v>4938998.66</v>
          </cell>
          <cell r="E50">
            <v>0</v>
          </cell>
          <cell r="F50">
            <v>0</v>
          </cell>
          <cell r="G50">
            <v>441165.32</v>
          </cell>
          <cell r="H50">
            <v>4497833.34</v>
          </cell>
          <cell r="I50">
            <v>0</v>
          </cell>
        </row>
        <row r="51">
          <cell r="A51" t="str">
            <v>a</v>
          </cell>
          <cell r="B51">
            <v>27</v>
          </cell>
          <cell r="C51" t="str">
            <v xml:space="preserve">   001778299 - 50484</v>
          </cell>
          <cell r="D51">
            <v>6148050</v>
          </cell>
          <cell r="E51">
            <v>0</v>
          </cell>
          <cell r="F51">
            <v>0</v>
          </cell>
          <cell r="G51">
            <v>56522.879999999997</v>
          </cell>
          <cell r="H51">
            <v>6091527.1200000001</v>
          </cell>
          <cell r="I51">
            <v>0</v>
          </cell>
        </row>
        <row r="52">
          <cell r="A52" t="str">
            <v>a</v>
          </cell>
          <cell r="B52">
            <v>28</v>
          </cell>
          <cell r="C52" t="str">
            <v xml:space="preserve">   001778309 - 31507</v>
          </cell>
          <cell r="D52">
            <v>1894376.06</v>
          </cell>
          <cell r="E52">
            <v>0</v>
          </cell>
          <cell r="F52">
            <v>0</v>
          </cell>
          <cell r="G52">
            <v>1894376.06</v>
          </cell>
          <cell r="H52">
            <v>0</v>
          </cell>
          <cell r="I52">
            <v>0</v>
          </cell>
        </row>
        <row r="53">
          <cell r="A53" t="str">
            <v>a</v>
          </cell>
          <cell r="B53">
            <v>29</v>
          </cell>
          <cell r="C53" t="str">
            <v xml:space="preserve">   001778312 - 34239</v>
          </cell>
          <cell r="D53">
            <v>2641337.5</v>
          </cell>
          <cell r="E53">
            <v>0</v>
          </cell>
          <cell r="F53">
            <v>0</v>
          </cell>
          <cell r="G53">
            <v>60259.45</v>
          </cell>
          <cell r="H53">
            <v>2581078.0499999998</v>
          </cell>
          <cell r="I53">
            <v>0</v>
          </cell>
        </row>
        <row r="54">
          <cell r="A54" t="str">
            <v>a</v>
          </cell>
          <cell r="B54">
            <v>30</v>
          </cell>
          <cell r="C54" t="str">
            <v xml:space="preserve">   001778325 - 35755</v>
          </cell>
          <cell r="D54">
            <v>4157136.73</v>
          </cell>
          <cell r="E54">
            <v>0</v>
          </cell>
          <cell r="F54">
            <v>0</v>
          </cell>
          <cell r="G54">
            <v>4157136.73</v>
          </cell>
          <cell r="H54">
            <v>0</v>
          </cell>
          <cell r="I54">
            <v>0</v>
          </cell>
        </row>
        <row r="55">
          <cell r="A55" t="str">
            <v>a</v>
          </cell>
          <cell r="B55">
            <v>31</v>
          </cell>
          <cell r="C55" t="str">
            <v xml:space="preserve">   001778341 - 37904</v>
          </cell>
          <cell r="D55">
            <v>4530683.43</v>
          </cell>
          <cell r="E55">
            <v>0</v>
          </cell>
          <cell r="F55">
            <v>0</v>
          </cell>
          <cell r="G55">
            <v>2937038.01</v>
          </cell>
          <cell r="H55">
            <v>1593645.42</v>
          </cell>
          <cell r="I55">
            <v>0</v>
          </cell>
        </row>
        <row r="56">
          <cell r="A56" t="str">
            <v>a</v>
          </cell>
          <cell r="B56">
            <v>32</v>
          </cell>
          <cell r="C56" t="str">
            <v xml:space="preserve">   001778354 - 41261</v>
          </cell>
          <cell r="D56">
            <v>4844781.5199999996</v>
          </cell>
          <cell r="E56">
            <v>0</v>
          </cell>
          <cell r="F56">
            <v>0</v>
          </cell>
          <cell r="G56">
            <v>4844781.5199999996</v>
          </cell>
          <cell r="H56">
            <v>0</v>
          </cell>
          <cell r="I56">
            <v>0</v>
          </cell>
        </row>
        <row r="57">
          <cell r="A57" t="str">
            <v>a</v>
          </cell>
          <cell r="B57">
            <v>33</v>
          </cell>
          <cell r="C57" t="str">
            <v xml:space="preserve">   001778367 - 43556</v>
          </cell>
          <cell r="D57">
            <v>7136384.8200000003</v>
          </cell>
          <cell r="E57">
            <v>0</v>
          </cell>
          <cell r="F57">
            <v>0</v>
          </cell>
          <cell r="G57">
            <v>360640.55</v>
          </cell>
          <cell r="H57">
            <v>6775744.2699999996</v>
          </cell>
          <cell r="I57">
            <v>0</v>
          </cell>
        </row>
        <row r="58">
          <cell r="A58" t="str">
            <v>a</v>
          </cell>
          <cell r="B58">
            <v>34</v>
          </cell>
          <cell r="C58" t="str">
            <v xml:space="preserve">   001778370 - 43862</v>
          </cell>
          <cell r="D58">
            <v>1542487.72</v>
          </cell>
          <cell r="E58">
            <v>0</v>
          </cell>
          <cell r="F58">
            <v>0</v>
          </cell>
          <cell r="G58">
            <v>14373.55</v>
          </cell>
          <cell r="H58">
            <v>1528114.17</v>
          </cell>
          <cell r="I58">
            <v>0</v>
          </cell>
        </row>
        <row r="59">
          <cell r="A59" t="str">
            <v>a</v>
          </cell>
          <cell r="B59">
            <v>35</v>
          </cell>
          <cell r="C59" t="str">
            <v xml:space="preserve">   001778383 - 45387</v>
          </cell>
          <cell r="D59">
            <v>1041952.24</v>
          </cell>
          <cell r="E59">
            <v>0</v>
          </cell>
          <cell r="F59">
            <v>0</v>
          </cell>
          <cell r="G59">
            <v>21100.52</v>
          </cell>
          <cell r="H59">
            <v>1020851.72</v>
          </cell>
          <cell r="I59">
            <v>0</v>
          </cell>
        </row>
        <row r="60">
          <cell r="A60" t="str">
            <v>a</v>
          </cell>
          <cell r="B60">
            <v>36</v>
          </cell>
          <cell r="C60" t="str">
            <v xml:space="preserve">   001778396 - 49850</v>
          </cell>
          <cell r="D60">
            <v>4620243.3099999996</v>
          </cell>
          <cell r="E60">
            <v>0</v>
          </cell>
          <cell r="F60">
            <v>0</v>
          </cell>
          <cell r="G60">
            <v>46154.720000000001</v>
          </cell>
          <cell r="H60">
            <v>4574088.59</v>
          </cell>
          <cell r="I60">
            <v>0</v>
          </cell>
        </row>
        <row r="61">
          <cell r="A61" t="str">
            <v>a</v>
          </cell>
          <cell r="B61">
            <v>37</v>
          </cell>
          <cell r="C61" t="str">
            <v xml:space="preserve">   001778406 - 25545</v>
          </cell>
          <cell r="D61">
            <v>1399986.68</v>
          </cell>
          <cell r="E61">
            <v>0</v>
          </cell>
          <cell r="F61">
            <v>0</v>
          </cell>
          <cell r="G61">
            <v>80839.05</v>
          </cell>
          <cell r="H61">
            <v>1319147.6299999999</v>
          </cell>
          <cell r="I61">
            <v>0</v>
          </cell>
        </row>
        <row r="62">
          <cell r="A62" t="str">
            <v>a</v>
          </cell>
          <cell r="B62">
            <v>38</v>
          </cell>
          <cell r="C62" t="str">
            <v xml:space="preserve">   001778419 - 35237</v>
          </cell>
          <cell r="D62">
            <v>2173981.02</v>
          </cell>
          <cell r="E62">
            <v>0</v>
          </cell>
          <cell r="F62">
            <v>0</v>
          </cell>
          <cell r="G62">
            <v>45459.47</v>
          </cell>
          <cell r="H62">
            <v>2128521.5499999998</v>
          </cell>
          <cell r="I62">
            <v>0</v>
          </cell>
        </row>
        <row r="63">
          <cell r="A63" t="str">
            <v>a</v>
          </cell>
          <cell r="B63">
            <v>39</v>
          </cell>
          <cell r="C63" t="str">
            <v xml:space="preserve">   001778422 - 35243</v>
          </cell>
          <cell r="D63">
            <v>2419971.63</v>
          </cell>
          <cell r="E63">
            <v>0</v>
          </cell>
          <cell r="F63">
            <v>0</v>
          </cell>
          <cell r="G63">
            <v>48756.82</v>
          </cell>
          <cell r="H63">
            <v>2371214.81</v>
          </cell>
          <cell r="I63">
            <v>0</v>
          </cell>
        </row>
        <row r="64">
          <cell r="A64" t="str">
            <v>a</v>
          </cell>
          <cell r="B64">
            <v>40</v>
          </cell>
          <cell r="C64" t="str">
            <v xml:space="preserve">   001778435 - 37895</v>
          </cell>
          <cell r="D64">
            <v>3232236.52</v>
          </cell>
          <cell r="E64">
            <v>0</v>
          </cell>
          <cell r="F64">
            <v>0</v>
          </cell>
          <cell r="G64">
            <v>66011.27</v>
          </cell>
          <cell r="H64">
            <v>3166225.25</v>
          </cell>
          <cell r="I64">
            <v>0</v>
          </cell>
        </row>
        <row r="65">
          <cell r="A65" t="str">
            <v>a</v>
          </cell>
          <cell r="B65">
            <v>41</v>
          </cell>
          <cell r="C65" t="str">
            <v xml:space="preserve">   001778448 - 40342</v>
          </cell>
          <cell r="D65">
            <v>2532858.77</v>
          </cell>
          <cell r="E65">
            <v>0</v>
          </cell>
          <cell r="F65">
            <v>0</v>
          </cell>
          <cell r="G65">
            <v>51039.81</v>
          </cell>
          <cell r="H65">
            <v>2481818.96</v>
          </cell>
          <cell r="I65">
            <v>0</v>
          </cell>
        </row>
        <row r="66">
          <cell r="A66" t="str">
            <v>a</v>
          </cell>
          <cell r="B66">
            <v>42</v>
          </cell>
          <cell r="C66" t="str">
            <v xml:space="preserve">   001778451 - 40351</v>
          </cell>
          <cell r="D66">
            <v>2721581.58</v>
          </cell>
          <cell r="E66">
            <v>0</v>
          </cell>
          <cell r="F66">
            <v>0</v>
          </cell>
          <cell r="G66">
            <v>54842.78</v>
          </cell>
          <cell r="H66">
            <v>2666738.7999999998</v>
          </cell>
          <cell r="I66">
            <v>0</v>
          </cell>
        </row>
        <row r="67">
          <cell r="A67" t="str">
            <v>a</v>
          </cell>
          <cell r="B67">
            <v>43</v>
          </cell>
          <cell r="C67" t="str">
            <v xml:space="preserve">   001778464 - 42389</v>
          </cell>
          <cell r="D67">
            <v>9753076.1699999999</v>
          </cell>
          <cell r="E67">
            <v>0</v>
          </cell>
          <cell r="F67">
            <v>0</v>
          </cell>
          <cell r="G67">
            <v>485159.84</v>
          </cell>
          <cell r="H67">
            <v>9267916.3300000001</v>
          </cell>
          <cell r="I67">
            <v>0</v>
          </cell>
        </row>
        <row r="68">
          <cell r="A68" t="str">
            <v>a</v>
          </cell>
          <cell r="B68">
            <v>44</v>
          </cell>
          <cell r="C68" t="str">
            <v xml:space="preserve">   001778477 - 44522</v>
          </cell>
          <cell r="D68">
            <v>6560653.2000000002</v>
          </cell>
          <cell r="E68">
            <v>0</v>
          </cell>
          <cell r="F68">
            <v>0</v>
          </cell>
          <cell r="G68">
            <v>62003.89</v>
          </cell>
          <cell r="H68">
            <v>6498649.3099999996</v>
          </cell>
          <cell r="I68">
            <v>0</v>
          </cell>
        </row>
        <row r="69">
          <cell r="A69" t="str">
            <v>a</v>
          </cell>
          <cell r="B69">
            <v>45</v>
          </cell>
          <cell r="C69" t="str">
            <v xml:space="preserve">   001778480 - 44846</v>
          </cell>
          <cell r="D69">
            <v>5427425</v>
          </cell>
          <cell r="E69">
            <v>0</v>
          </cell>
          <cell r="F69">
            <v>0</v>
          </cell>
          <cell r="G69">
            <v>51293.9</v>
          </cell>
          <cell r="H69">
            <v>5376131.0999999996</v>
          </cell>
          <cell r="I69">
            <v>0</v>
          </cell>
        </row>
        <row r="70">
          <cell r="A70" t="str">
            <v>a</v>
          </cell>
          <cell r="B70">
            <v>46</v>
          </cell>
          <cell r="C70" t="str">
            <v xml:space="preserve">   001778493 - 47631</v>
          </cell>
          <cell r="D70">
            <v>404869.53</v>
          </cell>
          <cell r="E70">
            <v>0</v>
          </cell>
          <cell r="F70">
            <v>0</v>
          </cell>
          <cell r="G70">
            <v>404869.53</v>
          </cell>
          <cell r="H70">
            <v>0</v>
          </cell>
          <cell r="I70">
            <v>0</v>
          </cell>
        </row>
        <row r="71">
          <cell r="A71" t="str">
            <v>a</v>
          </cell>
          <cell r="B71">
            <v>47</v>
          </cell>
          <cell r="C71" t="str">
            <v xml:space="preserve">   001778516 - 34388</v>
          </cell>
          <cell r="D71">
            <v>2270441.12</v>
          </cell>
          <cell r="E71">
            <v>0</v>
          </cell>
          <cell r="F71">
            <v>0</v>
          </cell>
          <cell r="G71">
            <v>2270441.12</v>
          </cell>
          <cell r="H71">
            <v>0</v>
          </cell>
          <cell r="I71">
            <v>0</v>
          </cell>
        </row>
        <row r="72">
          <cell r="A72" t="str">
            <v>a</v>
          </cell>
          <cell r="B72">
            <v>48</v>
          </cell>
          <cell r="C72" t="str">
            <v xml:space="preserve">   001778529 - 37106</v>
          </cell>
          <cell r="D72">
            <v>2958224.56</v>
          </cell>
          <cell r="E72">
            <v>0</v>
          </cell>
          <cell r="F72">
            <v>0</v>
          </cell>
          <cell r="G72">
            <v>99710.48</v>
          </cell>
          <cell r="H72">
            <v>2858514.08</v>
          </cell>
          <cell r="I72">
            <v>0</v>
          </cell>
        </row>
        <row r="73">
          <cell r="A73" t="str">
            <v>a</v>
          </cell>
          <cell r="B73">
            <v>49</v>
          </cell>
          <cell r="C73" t="str">
            <v xml:space="preserve">   001778532 - 49733</v>
          </cell>
          <cell r="D73">
            <v>924000</v>
          </cell>
          <cell r="E73">
            <v>0</v>
          </cell>
          <cell r="F73">
            <v>0</v>
          </cell>
          <cell r="G73">
            <v>125569.28</v>
          </cell>
          <cell r="H73">
            <v>798430.71999999997</v>
          </cell>
          <cell r="I73">
            <v>0</v>
          </cell>
        </row>
        <row r="74">
          <cell r="A74" t="str">
            <v>a</v>
          </cell>
          <cell r="B74">
            <v>50</v>
          </cell>
          <cell r="C74" t="str">
            <v xml:space="preserve">   001778545 - 39813</v>
          </cell>
          <cell r="D74">
            <v>2990605.87</v>
          </cell>
          <cell r="E74">
            <v>0</v>
          </cell>
          <cell r="F74">
            <v>0</v>
          </cell>
          <cell r="G74">
            <v>2990605.87</v>
          </cell>
          <cell r="H74">
            <v>0</v>
          </cell>
          <cell r="I74">
            <v>0</v>
          </cell>
        </row>
        <row r="75">
          <cell r="A75" t="str">
            <v>a</v>
          </cell>
          <cell r="B75">
            <v>51</v>
          </cell>
          <cell r="C75" t="str">
            <v xml:space="preserve">   001778558 - 41270</v>
          </cell>
          <cell r="D75">
            <v>4648540.8099999996</v>
          </cell>
          <cell r="E75">
            <v>0</v>
          </cell>
          <cell r="F75">
            <v>0</v>
          </cell>
          <cell r="G75">
            <v>93673.04</v>
          </cell>
          <cell r="H75">
            <v>4554867.7699999996</v>
          </cell>
          <cell r="I75">
            <v>0</v>
          </cell>
        </row>
        <row r="76">
          <cell r="A76" t="str">
            <v>a</v>
          </cell>
          <cell r="B76">
            <v>52</v>
          </cell>
          <cell r="C76" t="str">
            <v xml:space="preserve">   001778561 - 41279</v>
          </cell>
          <cell r="D76">
            <v>7476514.6699999999</v>
          </cell>
          <cell r="E76">
            <v>0</v>
          </cell>
          <cell r="F76">
            <v>0</v>
          </cell>
          <cell r="G76">
            <v>7476514.6699999999</v>
          </cell>
          <cell r="H76">
            <v>0</v>
          </cell>
          <cell r="I76">
            <v>0</v>
          </cell>
        </row>
        <row r="77">
          <cell r="A77" t="str">
            <v>a</v>
          </cell>
          <cell r="B77">
            <v>53</v>
          </cell>
          <cell r="C77" t="str">
            <v xml:space="preserve">   001778574 - 44513</v>
          </cell>
          <cell r="D77">
            <v>6684363.8100000005</v>
          </cell>
          <cell r="E77">
            <v>0</v>
          </cell>
          <cell r="F77">
            <v>0</v>
          </cell>
          <cell r="G77">
            <v>63173.06</v>
          </cell>
          <cell r="H77">
            <v>6621190.75</v>
          </cell>
          <cell r="I77">
            <v>0</v>
          </cell>
        </row>
        <row r="78">
          <cell r="A78" t="str">
            <v>a</v>
          </cell>
          <cell r="B78">
            <v>54</v>
          </cell>
          <cell r="C78" t="str">
            <v xml:space="preserve">   001778587 - 45881</v>
          </cell>
          <cell r="D78">
            <v>6878104.2199999997</v>
          </cell>
          <cell r="E78">
            <v>0</v>
          </cell>
          <cell r="F78">
            <v>0</v>
          </cell>
          <cell r="G78">
            <v>65809.05</v>
          </cell>
          <cell r="H78">
            <v>6812295.1699999999</v>
          </cell>
          <cell r="I78">
            <v>0</v>
          </cell>
        </row>
        <row r="79">
          <cell r="A79" t="str">
            <v>a</v>
          </cell>
          <cell r="B79">
            <v>55</v>
          </cell>
          <cell r="C79" t="str">
            <v xml:space="preserve">   001778590 - 47619</v>
          </cell>
          <cell r="D79">
            <v>2965383.8</v>
          </cell>
          <cell r="E79">
            <v>0</v>
          </cell>
          <cell r="F79">
            <v>0</v>
          </cell>
          <cell r="G79">
            <v>411779.59</v>
          </cell>
          <cell r="H79">
            <v>2553604.21</v>
          </cell>
          <cell r="I79">
            <v>0</v>
          </cell>
        </row>
        <row r="80">
          <cell r="A80" t="str">
            <v>a</v>
          </cell>
          <cell r="B80">
            <v>56</v>
          </cell>
          <cell r="C80" t="str">
            <v xml:space="preserve">   001778613 - 34245</v>
          </cell>
          <cell r="D80">
            <v>2538738.3199999998</v>
          </cell>
          <cell r="E80">
            <v>0</v>
          </cell>
          <cell r="F80">
            <v>0</v>
          </cell>
          <cell r="G80">
            <v>2538738.3199999998</v>
          </cell>
          <cell r="H80">
            <v>0</v>
          </cell>
          <cell r="I80">
            <v>0</v>
          </cell>
        </row>
        <row r="81">
          <cell r="A81" t="str">
            <v>a</v>
          </cell>
          <cell r="B81">
            <v>57</v>
          </cell>
          <cell r="C81" t="str">
            <v xml:space="preserve">   001778626 - 37097</v>
          </cell>
          <cell r="D81">
            <v>4759121.26</v>
          </cell>
          <cell r="E81">
            <v>0</v>
          </cell>
          <cell r="F81">
            <v>0</v>
          </cell>
          <cell r="G81">
            <v>97194.47</v>
          </cell>
          <cell r="H81">
            <v>4661926.79</v>
          </cell>
          <cell r="I81">
            <v>0</v>
          </cell>
        </row>
        <row r="82">
          <cell r="A82" t="str">
            <v>a</v>
          </cell>
          <cell r="B82">
            <v>58</v>
          </cell>
          <cell r="C82" t="str">
            <v xml:space="preserve">   001778639 - 37898</v>
          </cell>
          <cell r="D82">
            <v>2741447.15</v>
          </cell>
          <cell r="E82">
            <v>0</v>
          </cell>
          <cell r="F82">
            <v>0</v>
          </cell>
          <cell r="G82">
            <v>55243.09</v>
          </cell>
          <cell r="H82">
            <v>2686204.06</v>
          </cell>
          <cell r="I82">
            <v>0</v>
          </cell>
        </row>
        <row r="83">
          <cell r="A83" t="str">
            <v>a</v>
          </cell>
          <cell r="B83">
            <v>59</v>
          </cell>
          <cell r="C83" t="str">
            <v xml:space="preserve">   001778642 - 37907</v>
          </cell>
          <cell r="D83">
            <v>1143330.6599999999</v>
          </cell>
          <cell r="E83">
            <v>0</v>
          </cell>
          <cell r="F83">
            <v>0</v>
          </cell>
          <cell r="G83">
            <v>1143330.6599999999</v>
          </cell>
          <cell r="H83">
            <v>0</v>
          </cell>
          <cell r="I83">
            <v>0</v>
          </cell>
        </row>
        <row r="84">
          <cell r="A84" t="str">
            <v>a</v>
          </cell>
          <cell r="B84">
            <v>60</v>
          </cell>
          <cell r="C84" t="str">
            <v xml:space="preserve">   001778655 - 49745</v>
          </cell>
          <cell r="D84">
            <v>6544966.0499999998</v>
          </cell>
          <cell r="E84">
            <v>0</v>
          </cell>
          <cell r="F84">
            <v>0</v>
          </cell>
          <cell r="G84">
            <v>6544966.0499999998</v>
          </cell>
          <cell r="H84">
            <v>0</v>
          </cell>
          <cell r="I84">
            <v>0</v>
          </cell>
        </row>
        <row r="85">
          <cell r="A85" t="str">
            <v>a</v>
          </cell>
          <cell r="B85">
            <v>61</v>
          </cell>
          <cell r="C85" t="str">
            <v xml:space="preserve">   001778668 - 43559</v>
          </cell>
          <cell r="D85">
            <v>4784768.13</v>
          </cell>
          <cell r="E85">
            <v>0</v>
          </cell>
          <cell r="F85">
            <v>0</v>
          </cell>
          <cell r="G85">
            <v>2040266.05</v>
          </cell>
          <cell r="H85">
            <v>2744502.08</v>
          </cell>
          <cell r="I85">
            <v>0</v>
          </cell>
        </row>
        <row r="86">
          <cell r="A86" t="str">
            <v>a</v>
          </cell>
          <cell r="B86">
            <v>62</v>
          </cell>
          <cell r="C86" t="str">
            <v xml:space="preserve">   001778671 - 44507</v>
          </cell>
          <cell r="D86">
            <v>3960392.47</v>
          </cell>
          <cell r="E86">
            <v>0</v>
          </cell>
          <cell r="F86">
            <v>0</v>
          </cell>
          <cell r="G86">
            <v>37892.699999999997</v>
          </cell>
          <cell r="H86">
            <v>3922499.77</v>
          </cell>
          <cell r="I86">
            <v>0</v>
          </cell>
        </row>
        <row r="87">
          <cell r="A87" t="str">
            <v>a</v>
          </cell>
          <cell r="B87">
            <v>63</v>
          </cell>
          <cell r="C87" t="str">
            <v xml:space="preserve">   001778684 - 45396</v>
          </cell>
          <cell r="D87">
            <v>1298209.71</v>
          </cell>
          <cell r="E87">
            <v>0</v>
          </cell>
          <cell r="F87">
            <v>0</v>
          </cell>
          <cell r="G87">
            <v>61617.07</v>
          </cell>
          <cell r="H87">
            <v>1236592.6399999999</v>
          </cell>
          <cell r="I87">
            <v>0</v>
          </cell>
        </row>
        <row r="88">
          <cell r="A88" t="str">
            <v>a</v>
          </cell>
          <cell r="B88">
            <v>64</v>
          </cell>
          <cell r="C88" t="str">
            <v xml:space="preserve">   001778697 - 50448</v>
          </cell>
          <cell r="D88">
            <v>5831488.8300000001</v>
          </cell>
          <cell r="E88">
            <v>0</v>
          </cell>
          <cell r="F88">
            <v>0</v>
          </cell>
          <cell r="G88">
            <v>55112.66</v>
          </cell>
          <cell r="H88">
            <v>5776376.1699999999</v>
          </cell>
          <cell r="I88">
            <v>0</v>
          </cell>
        </row>
        <row r="89">
          <cell r="A89" t="str">
            <v>a</v>
          </cell>
          <cell r="B89">
            <v>65</v>
          </cell>
          <cell r="C89" t="str">
            <v xml:space="preserve">   001778707 - 25548</v>
          </cell>
          <cell r="D89">
            <v>1848705.69</v>
          </cell>
          <cell r="E89">
            <v>0</v>
          </cell>
          <cell r="F89">
            <v>0</v>
          </cell>
          <cell r="G89">
            <v>44803.5</v>
          </cell>
          <cell r="H89">
            <v>1803902.19</v>
          </cell>
          <cell r="I89">
            <v>0</v>
          </cell>
        </row>
        <row r="90">
          <cell r="A90" t="str">
            <v>a</v>
          </cell>
          <cell r="B90">
            <v>66</v>
          </cell>
          <cell r="C90" t="str">
            <v xml:space="preserve">   001778710 - 33903</v>
          </cell>
          <cell r="D90">
            <v>3276914.39</v>
          </cell>
          <cell r="E90">
            <v>0</v>
          </cell>
          <cell r="F90">
            <v>0</v>
          </cell>
          <cell r="G90">
            <v>3276914.39</v>
          </cell>
          <cell r="H90">
            <v>0</v>
          </cell>
          <cell r="I90">
            <v>0</v>
          </cell>
        </row>
        <row r="91">
          <cell r="A91" t="str">
            <v>a</v>
          </cell>
          <cell r="B91">
            <v>67</v>
          </cell>
          <cell r="C91" t="str">
            <v xml:space="preserve">   001778723 - 35749</v>
          </cell>
          <cell r="D91">
            <v>3989297.28</v>
          </cell>
          <cell r="E91">
            <v>0</v>
          </cell>
          <cell r="F91">
            <v>0</v>
          </cell>
          <cell r="G91">
            <v>665628.15</v>
          </cell>
          <cell r="H91">
            <v>3323669.13</v>
          </cell>
          <cell r="I91">
            <v>0</v>
          </cell>
        </row>
        <row r="92">
          <cell r="A92" t="str">
            <v>a</v>
          </cell>
          <cell r="B92">
            <v>68</v>
          </cell>
          <cell r="C92" t="str">
            <v xml:space="preserve">   001778749 - 40345</v>
          </cell>
          <cell r="D92">
            <v>4475751.87</v>
          </cell>
          <cell r="E92">
            <v>0</v>
          </cell>
          <cell r="F92">
            <v>0</v>
          </cell>
          <cell r="G92">
            <v>42823.57</v>
          </cell>
          <cell r="H92">
            <v>4432928.3</v>
          </cell>
          <cell r="I92">
            <v>0</v>
          </cell>
        </row>
        <row r="93">
          <cell r="A93" t="str">
            <v>a</v>
          </cell>
          <cell r="B93">
            <v>69</v>
          </cell>
          <cell r="C93" t="str">
            <v xml:space="preserve">   001778752 - 40620</v>
          </cell>
          <cell r="D93">
            <v>11085697.92</v>
          </cell>
          <cell r="E93">
            <v>0</v>
          </cell>
          <cell r="F93">
            <v>0</v>
          </cell>
          <cell r="G93">
            <v>221345.47</v>
          </cell>
          <cell r="H93">
            <v>10864352.449999999</v>
          </cell>
          <cell r="I93">
            <v>0</v>
          </cell>
        </row>
        <row r="94">
          <cell r="A94" t="str">
            <v>a</v>
          </cell>
          <cell r="B94">
            <v>70</v>
          </cell>
          <cell r="C94" t="str">
            <v xml:space="preserve">   001778765 - 42600</v>
          </cell>
          <cell r="D94">
            <v>2985065.3</v>
          </cell>
          <cell r="E94">
            <v>0</v>
          </cell>
          <cell r="F94">
            <v>0</v>
          </cell>
          <cell r="G94">
            <v>60450.38</v>
          </cell>
          <cell r="H94">
            <v>2924614.92</v>
          </cell>
          <cell r="I94">
            <v>0</v>
          </cell>
        </row>
        <row r="95">
          <cell r="A95" t="str">
            <v>a</v>
          </cell>
          <cell r="B95">
            <v>71</v>
          </cell>
          <cell r="C95" t="str">
            <v xml:space="preserve">   001778778 - 44525</v>
          </cell>
          <cell r="D95">
            <v>4509451.4000000004</v>
          </cell>
          <cell r="E95">
            <v>0</v>
          </cell>
          <cell r="F95">
            <v>0</v>
          </cell>
          <cell r="G95">
            <v>42618.25</v>
          </cell>
          <cell r="H95">
            <v>4466833.1500000004</v>
          </cell>
          <cell r="I95">
            <v>0</v>
          </cell>
        </row>
        <row r="96">
          <cell r="A96" t="str">
            <v>a</v>
          </cell>
          <cell r="B96">
            <v>72</v>
          </cell>
          <cell r="C96" t="str">
            <v xml:space="preserve">   001778781 - 44921</v>
          </cell>
          <cell r="D96">
            <v>4714077.8</v>
          </cell>
          <cell r="E96">
            <v>0</v>
          </cell>
          <cell r="F96">
            <v>0</v>
          </cell>
          <cell r="G96">
            <v>2632352.13</v>
          </cell>
          <cell r="H96">
            <v>2081725.67</v>
          </cell>
          <cell r="I96">
            <v>0</v>
          </cell>
        </row>
        <row r="97">
          <cell r="A97" t="str">
            <v>a</v>
          </cell>
          <cell r="B97">
            <v>73</v>
          </cell>
          <cell r="C97" t="str">
            <v xml:space="preserve">   001778794 - 48144</v>
          </cell>
          <cell r="D97">
            <v>2305525.27</v>
          </cell>
          <cell r="E97">
            <v>0</v>
          </cell>
          <cell r="F97">
            <v>0</v>
          </cell>
          <cell r="G97">
            <v>26177.99</v>
          </cell>
          <cell r="H97">
            <v>2279347.2799999998</v>
          </cell>
          <cell r="I97">
            <v>0</v>
          </cell>
        </row>
        <row r="98">
          <cell r="A98" t="str">
            <v>a</v>
          </cell>
          <cell r="B98">
            <v>74</v>
          </cell>
          <cell r="C98" t="str">
            <v xml:space="preserve">   001778804 - 48875</v>
          </cell>
          <cell r="D98">
            <v>1498847.19</v>
          </cell>
          <cell r="E98">
            <v>0</v>
          </cell>
          <cell r="F98">
            <v>0</v>
          </cell>
          <cell r="G98">
            <v>13949.41</v>
          </cell>
          <cell r="H98">
            <v>1484897.78</v>
          </cell>
          <cell r="I98">
            <v>0</v>
          </cell>
        </row>
        <row r="99">
          <cell r="A99" t="str">
            <v>a</v>
          </cell>
          <cell r="B99">
            <v>75</v>
          </cell>
          <cell r="C99" t="str">
            <v xml:space="preserve">   001778820 - 35240</v>
          </cell>
          <cell r="D99">
            <v>6915718.5199999996</v>
          </cell>
          <cell r="E99">
            <v>0</v>
          </cell>
          <cell r="F99">
            <v>0</v>
          </cell>
          <cell r="G99">
            <v>6915718.5199999996</v>
          </cell>
          <cell r="H99">
            <v>0</v>
          </cell>
          <cell r="I99">
            <v>0</v>
          </cell>
        </row>
        <row r="100">
          <cell r="A100" t="str">
            <v>a</v>
          </cell>
          <cell r="B100">
            <v>76</v>
          </cell>
          <cell r="C100" t="str">
            <v xml:space="preserve">   001778833 - 37670</v>
          </cell>
          <cell r="D100">
            <v>2729094.34</v>
          </cell>
          <cell r="E100">
            <v>0</v>
          </cell>
          <cell r="F100">
            <v>0</v>
          </cell>
          <cell r="G100">
            <v>25749.68</v>
          </cell>
          <cell r="H100">
            <v>2703344.66</v>
          </cell>
          <cell r="I100">
            <v>0</v>
          </cell>
        </row>
        <row r="101">
          <cell r="A101" t="str">
            <v>a</v>
          </cell>
          <cell r="B101">
            <v>77</v>
          </cell>
          <cell r="C101" t="str">
            <v xml:space="preserve">   001778846 - 40336</v>
          </cell>
          <cell r="D101">
            <v>6791662.6100000003</v>
          </cell>
          <cell r="E101">
            <v>0</v>
          </cell>
          <cell r="F101">
            <v>0</v>
          </cell>
          <cell r="G101">
            <v>1822005.16</v>
          </cell>
          <cell r="H101">
            <v>4969657.45</v>
          </cell>
          <cell r="I101">
            <v>0</v>
          </cell>
        </row>
        <row r="102">
          <cell r="A102" t="str">
            <v>a</v>
          </cell>
          <cell r="B102">
            <v>78</v>
          </cell>
          <cell r="C102" t="str">
            <v xml:space="preserve">   001778859 - 41273</v>
          </cell>
          <cell r="D102">
            <v>4626391.9000000004</v>
          </cell>
          <cell r="E102">
            <v>0</v>
          </cell>
          <cell r="F102">
            <v>0</v>
          </cell>
          <cell r="G102">
            <v>94937.37</v>
          </cell>
          <cell r="H102">
            <v>4531454.53</v>
          </cell>
          <cell r="I102">
            <v>0</v>
          </cell>
        </row>
        <row r="103">
          <cell r="A103" t="str">
            <v>a</v>
          </cell>
          <cell r="B103">
            <v>79</v>
          </cell>
          <cell r="C103" t="str">
            <v xml:space="preserve">   001778862 - 41288</v>
          </cell>
          <cell r="D103">
            <v>2618771.7200000002</v>
          </cell>
          <cell r="E103">
            <v>0</v>
          </cell>
          <cell r="F103">
            <v>0</v>
          </cell>
          <cell r="G103">
            <v>130951.6</v>
          </cell>
          <cell r="H103">
            <v>2487820.12</v>
          </cell>
          <cell r="I103">
            <v>0</v>
          </cell>
        </row>
        <row r="104">
          <cell r="A104" t="str">
            <v>a</v>
          </cell>
          <cell r="B104">
            <v>80</v>
          </cell>
          <cell r="C104" t="str">
            <v xml:space="preserve">   001778875 - 44516</v>
          </cell>
          <cell r="D104">
            <v>2604251.15</v>
          </cell>
          <cell r="E104">
            <v>0</v>
          </cell>
          <cell r="F104">
            <v>0</v>
          </cell>
          <cell r="G104">
            <v>123605.79</v>
          </cell>
          <cell r="H104">
            <v>2480645.36</v>
          </cell>
          <cell r="I104">
            <v>0</v>
          </cell>
        </row>
        <row r="105">
          <cell r="A105" t="str">
            <v>a</v>
          </cell>
          <cell r="B105">
            <v>81</v>
          </cell>
          <cell r="C105" t="str">
            <v xml:space="preserve">   001778888 - 46481</v>
          </cell>
          <cell r="D105">
            <v>3716306.75</v>
          </cell>
          <cell r="E105">
            <v>0</v>
          </cell>
          <cell r="F105">
            <v>0</v>
          </cell>
          <cell r="G105">
            <v>35122.33</v>
          </cell>
          <cell r="H105">
            <v>3681184.42</v>
          </cell>
          <cell r="I105">
            <v>0</v>
          </cell>
        </row>
        <row r="106">
          <cell r="A106" t="str">
            <v>a</v>
          </cell>
          <cell r="B106">
            <v>82</v>
          </cell>
          <cell r="C106" t="str">
            <v xml:space="preserve">   001778901 - 19459</v>
          </cell>
          <cell r="D106">
            <v>141224.09</v>
          </cell>
          <cell r="E106">
            <v>0</v>
          </cell>
          <cell r="F106">
            <v>0</v>
          </cell>
          <cell r="G106">
            <v>141224.09</v>
          </cell>
          <cell r="H106">
            <v>0</v>
          </cell>
          <cell r="I106">
            <v>0</v>
          </cell>
        </row>
        <row r="107">
          <cell r="A107" t="str">
            <v>a</v>
          </cell>
          <cell r="B107">
            <v>83</v>
          </cell>
          <cell r="C107" t="str">
            <v xml:space="preserve">   001778914 - 34271</v>
          </cell>
          <cell r="D107">
            <v>2830231.88</v>
          </cell>
          <cell r="E107">
            <v>0</v>
          </cell>
          <cell r="F107">
            <v>0</v>
          </cell>
          <cell r="G107">
            <v>138641.66</v>
          </cell>
          <cell r="H107">
            <v>2691590.22</v>
          </cell>
          <cell r="I107">
            <v>0</v>
          </cell>
        </row>
        <row r="108">
          <cell r="A108" t="str">
            <v>a</v>
          </cell>
          <cell r="B108">
            <v>84</v>
          </cell>
          <cell r="C108" t="str">
            <v xml:space="preserve">   001778927 - 37100</v>
          </cell>
          <cell r="D108">
            <v>2486971.02</v>
          </cell>
          <cell r="E108">
            <v>0</v>
          </cell>
          <cell r="F108">
            <v>0</v>
          </cell>
          <cell r="G108">
            <v>2486971.02</v>
          </cell>
          <cell r="H108">
            <v>0</v>
          </cell>
          <cell r="I108">
            <v>0</v>
          </cell>
        </row>
        <row r="109">
          <cell r="A109" t="str">
            <v>a</v>
          </cell>
          <cell r="B109">
            <v>85</v>
          </cell>
          <cell r="C109" t="str">
            <v xml:space="preserve">   001778943 - 39022</v>
          </cell>
          <cell r="D109">
            <v>3774122.68</v>
          </cell>
          <cell r="E109">
            <v>0</v>
          </cell>
          <cell r="F109">
            <v>0</v>
          </cell>
          <cell r="G109">
            <v>35168.82</v>
          </cell>
          <cell r="H109">
            <v>3738953.86</v>
          </cell>
          <cell r="I109">
            <v>0</v>
          </cell>
        </row>
        <row r="110">
          <cell r="A110" t="str">
            <v>a</v>
          </cell>
          <cell r="B110">
            <v>86</v>
          </cell>
          <cell r="C110" t="str">
            <v xml:space="preserve">   001778956 - 41264</v>
          </cell>
          <cell r="D110">
            <v>4744895.08</v>
          </cell>
          <cell r="E110">
            <v>0</v>
          </cell>
          <cell r="F110">
            <v>0</v>
          </cell>
          <cell r="G110">
            <v>4744895.08</v>
          </cell>
          <cell r="H110">
            <v>0</v>
          </cell>
          <cell r="I110">
            <v>0</v>
          </cell>
        </row>
        <row r="111">
          <cell r="A111" t="str">
            <v>a</v>
          </cell>
          <cell r="B111">
            <v>87</v>
          </cell>
          <cell r="C111" t="str">
            <v xml:space="preserve">   001778969 - 43840</v>
          </cell>
          <cell r="D111">
            <v>747634.56</v>
          </cell>
          <cell r="E111">
            <v>0</v>
          </cell>
          <cell r="F111">
            <v>0</v>
          </cell>
          <cell r="G111">
            <v>15140.29</v>
          </cell>
          <cell r="H111">
            <v>732494.27</v>
          </cell>
          <cell r="I111">
            <v>0</v>
          </cell>
        </row>
        <row r="112">
          <cell r="A112" t="str">
            <v>a</v>
          </cell>
          <cell r="B112">
            <v>88</v>
          </cell>
          <cell r="C112" t="str">
            <v xml:space="preserve">   001778972 - 44510</v>
          </cell>
          <cell r="D112">
            <v>6560653.2000000002</v>
          </cell>
          <cell r="E112">
            <v>0</v>
          </cell>
          <cell r="F112">
            <v>0</v>
          </cell>
          <cell r="G112">
            <v>6560653.2000000002</v>
          </cell>
          <cell r="H112">
            <v>0</v>
          </cell>
          <cell r="I112">
            <v>0</v>
          </cell>
        </row>
        <row r="113">
          <cell r="A113" t="str">
            <v>a</v>
          </cell>
          <cell r="B113">
            <v>89</v>
          </cell>
          <cell r="C113" t="str">
            <v xml:space="preserve">   001778985 - 45860</v>
          </cell>
          <cell r="D113">
            <v>2846329.63</v>
          </cell>
          <cell r="E113">
            <v>0</v>
          </cell>
          <cell r="F113">
            <v>0</v>
          </cell>
          <cell r="G113">
            <v>2846329.63</v>
          </cell>
          <cell r="H113">
            <v>0</v>
          </cell>
          <cell r="I113">
            <v>0</v>
          </cell>
        </row>
        <row r="114">
          <cell r="A114" t="str">
            <v>a</v>
          </cell>
          <cell r="B114">
            <v>90</v>
          </cell>
          <cell r="C114" t="str">
            <v xml:space="preserve">   001778998 - 50463</v>
          </cell>
          <cell r="D114">
            <v>2988420.07</v>
          </cell>
          <cell r="E114">
            <v>0</v>
          </cell>
          <cell r="F114">
            <v>0</v>
          </cell>
          <cell r="G114">
            <v>2988420.07</v>
          </cell>
          <cell r="H114">
            <v>0</v>
          </cell>
          <cell r="I114">
            <v>0</v>
          </cell>
        </row>
        <row r="115">
          <cell r="A115" t="str">
            <v>a</v>
          </cell>
          <cell r="B115">
            <v>91</v>
          </cell>
          <cell r="C115" t="str">
            <v xml:space="preserve">   002775107 - 1957</v>
          </cell>
          <cell r="D115">
            <v>175684.85</v>
          </cell>
          <cell r="E115">
            <v>0</v>
          </cell>
          <cell r="F115">
            <v>0</v>
          </cell>
          <cell r="G115">
            <v>175684.85</v>
          </cell>
          <cell r="H115">
            <v>0</v>
          </cell>
          <cell r="I115">
            <v>0</v>
          </cell>
        </row>
        <row r="116">
          <cell r="A116" t="str">
            <v>a</v>
          </cell>
          <cell r="B116">
            <v>92</v>
          </cell>
          <cell r="C116" t="str">
            <v xml:space="preserve">   002775110 - 1958</v>
          </cell>
          <cell r="D116">
            <v>643939.74</v>
          </cell>
          <cell r="E116">
            <v>0</v>
          </cell>
          <cell r="F116">
            <v>0</v>
          </cell>
          <cell r="G116">
            <v>209155.51</v>
          </cell>
          <cell r="H116">
            <v>434784.23</v>
          </cell>
          <cell r="I116">
            <v>0</v>
          </cell>
        </row>
        <row r="117">
          <cell r="A117" t="str">
            <v>a</v>
          </cell>
          <cell r="B117">
            <v>93</v>
          </cell>
          <cell r="C117" t="str">
            <v xml:space="preserve">   002775204 - 1960</v>
          </cell>
          <cell r="D117">
            <v>19347.5</v>
          </cell>
          <cell r="E117">
            <v>0</v>
          </cell>
          <cell r="F117">
            <v>0</v>
          </cell>
          <cell r="G117">
            <v>19347.5</v>
          </cell>
          <cell r="H117">
            <v>0</v>
          </cell>
          <cell r="I117">
            <v>0</v>
          </cell>
        </row>
        <row r="118">
          <cell r="A118" t="str">
            <v>a</v>
          </cell>
          <cell r="B118">
            <v>94</v>
          </cell>
          <cell r="C118" t="str">
            <v xml:space="preserve">   002775217 - 1961</v>
          </cell>
          <cell r="D118">
            <v>1444678.01</v>
          </cell>
          <cell r="E118">
            <v>0</v>
          </cell>
          <cell r="F118">
            <v>0</v>
          </cell>
          <cell r="G118">
            <v>389287.2</v>
          </cell>
          <cell r="H118">
            <v>1055390.81</v>
          </cell>
          <cell r="I118">
            <v>0</v>
          </cell>
        </row>
        <row r="119">
          <cell r="A119" t="str">
            <v>a</v>
          </cell>
          <cell r="B119">
            <v>95</v>
          </cell>
          <cell r="C119" t="str">
            <v xml:space="preserve">   002775220 - 1962</v>
          </cell>
          <cell r="D119">
            <v>515956.95</v>
          </cell>
          <cell r="E119">
            <v>0</v>
          </cell>
          <cell r="F119">
            <v>0</v>
          </cell>
          <cell r="G119">
            <v>139031.29</v>
          </cell>
          <cell r="H119">
            <v>376925.66</v>
          </cell>
          <cell r="I119">
            <v>0</v>
          </cell>
        </row>
        <row r="120">
          <cell r="A120" t="str">
            <v>a</v>
          </cell>
          <cell r="B120">
            <v>96</v>
          </cell>
          <cell r="C120" t="str">
            <v xml:space="preserve">   002775233 - 1963</v>
          </cell>
          <cell r="D120">
            <v>627964.24</v>
          </cell>
          <cell r="E120">
            <v>0</v>
          </cell>
          <cell r="F120">
            <v>0</v>
          </cell>
          <cell r="G120">
            <v>175335.36</v>
          </cell>
          <cell r="H120">
            <v>452628.88</v>
          </cell>
          <cell r="I120">
            <v>0</v>
          </cell>
        </row>
        <row r="121">
          <cell r="A121" t="str">
            <v>a</v>
          </cell>
          <cell r="B121">
            <v>97</v>
          </cell>
          <cell r="C121" t="str">
            <v xml:space="preserve">   002775314 - 1965</v>
          </cell>
          <cell r="D121">
            <v>367889.85</v>
          </cell>
          <cell r="E121">
            <v>0</v>
          </cell>
          <cell r="F121">
            <v>0</v>
          </cell>
          <cell r="G121">
            <v>367889.85</v>
          </cell>
          <cell r="H121">
            <v>0</v>
          </cell>
          <cell r="I121">
            <v>0</v>
          </cell>
        </row>
        <row r="122">
          <cell r="A122" t="str">
            <v>a</v>
          </cell>
          <cell r="B122">
            <v>98</v>
          </cell>
          <cell r="C122" t="str">
            <v xml:space="preserve">   002775327 - 1966</v>
          </cell>
          <cell r="D122">
            <v>405136.93</v>
          </cell>
          <cell r="E122">
            <v>0</v>
          </cell>
          <cell r="F122">
            <v>0</v>
          </cell>
          <cell r="G122">
            <v>113119.26</v>
          </cell>
          <cell r="H122">
            <v>292017.67</v>
          </cell>
          <cell r="I122">
            <v>0</v>
          </cell>
        </row>
        <row r="123">
          <cell r="A123" t="str">
            <v>a</v>
          </cell>
          <cell r="B123">
            <v>99</v>
          </cell>
          <cell r="C123" t="str">
            <v xml:space="preserve">   002775330 - 1967</v>
          </cell>
          <cell r="D123">
            <v>645475.49</v>
          </cell>
          <cell r="E123">
            <v>0</v>
          </cell>
          <cell r="F123">
            <v>0</v>
          </cell>
          <cell r="G123">
            <v>645475.49</v>
          </cell>
          <cell r="H123">
            <v>0</v>
          </cell>
          <cell r="I123">
            <v>0</v>
          </cell>
        </row>
        <row r="124">
          <cell r="A124" t="str">
            <v>a</v>
          </cell>
          <cell r="B124">
            <v>100</v>
          </cell>
          <cell r="C124" t="str">
            <v xml:space="preserve">   002775408 - 1968</v>
          </cell>
          <cell r="D124">
            <v>494097.9</v>
          </cell>
          <cell r="E124">
            <v>0</v>
          </cell>
          <cell r="F124">
            <v>0</v>
          </cell>
          <cell r="G124">
            <v>494097.9</v>
          </cell>
          <cell r="H124">
            <v>0</v>
          </cell>
          <cell r="I124">
            <v>0</v>
          </cell>
        </row>
        <row r="125">
          <cell r="A125" t="str">
            <v>a</v>
          </cell>
          <cell r="B125">
            <v>101</v>
          </cell>
          <cell r="C125" t="str">
            <v xml:space="preserve">   002775411 - 1969</v>
          </cell>
          <cell r="D125">
            <v>579459.16</v>
          </cell>
          <cell r="E125">
            <v>0</v>
          </cell>
          <cell r="F125">
            <v>0</v>
          </cell>
          <cell r="G125">
            <v>579459.16</v>
          </cell>
          <cell r="H125">
            <v>0</v>
          </cell>
          <cell r="I125">
            <v>0</v>
          </cell>
        </row>
        <row r="126">
          <cell r="A126" t="str">
            <v>a</v>
          </cell>
          <cell r="B126">
            <v>102</v>
          </cell>
          <cell r="C126" t="str">
            <v xml:space="preserve">   002775424 - 1970</v>
          </cell>
          <cell r="D126">
            <v>396294.75</v>
          </cell>
          <cell r="E126">
            <v>0</v>
          </cell>
          <cell r="F126">
            <v>0</v>
          </cell>
          <cell r="G126">
            <v>114751.65</v>
          </cell>
          <cell r="H126">
            <v>281543.09999999998</v>
          </cell>
          <cell r="I126">
            <v>0</v>
          </cell>
        </row>
        <row r="127">
          <cell r="A127" t="str">
            <v>a</v>
          </cell>
          <cell r="B127">
            <v>103</v>
          </cell>
          <cell r="C127" t="str">
            <v xml:space="preserve">   002775518 - 1972</v>
          </cell>
          <cell r="D127">
            <v>494097.9</v>
          </cell>
          <cell r="E127">
            <v>0</v>
          </cell>
          <cell r="F127">
            <v>0</v>
          </cell>
          <cell r="G127">
            <v>143071.65</v>
          </cell>
          <cell r="H127">
            <v>351026.25</v>
          </cell>
          <cell r="I127">
            <v>0</v>
          </cell>
        </row>
        <row r="128">
          <cell r="A128" t="str">
            <v>a</v>
          </cell>
          <cell r="B128">
            <v>104</v>
          </cell>
          <cell r="C128" t="str">
            <v xml:space="preserve">   002775602 - 1974</v>
          </cell>
          <cell r="D128">
            <v>561955.38</v>
          </cell>
          <cell r="E128">
            <v>0</v>
          </cell>
          <cell r="F128">
            <v>0</v>
          </cell>
          <cell r="G128">
            <v>561955.38</v>
          </cell>
          <cell r="H128">
            <v>0</v>
          </cell>
          <cell r="I128">
            <v>0</v>
          </cell>
        </row>
        <row r="129">
          <cell r="A129" t="str">
            <v>a</v>
          </cell>
          <cell r="B129">
            <v>105</v>
          </cell>
          <cell r="C129" t="str">
            <v xml:space="preserve">   002775615 - 1975</v>
          </cell>
          <cell r="D129">
            <v>1976381.48</v>
          </cell>
          <cell r="E129">
            <v>0</v>
          </cell>
          <cell r="F129">
            <v>0</v>
          </cell>
          <cell r="G129">
            <v>1976381.48</v>
          </cell>
          <cell r="H129">
            <v>0</v>
          </cell>
          <cell r="I129">
            <v>0</v>
          </cell>
        </row>
        <row r="130">
          <cell r="A130" t="str">
            <v>a</v>
          </cell>
          <cell r="B130">
            <v>106</v>
          </cell>
          <cell r="C130" t="str">
            <v xml:space="preserve">   002775819 - 1982</v>
          </cell>
          <cell r="D130">
            <v>1031911.82</v>
          </cell>
          <cell r="E130">
            <v>0</v>
          </cell>
          <cell r="F130">
            <v>0</v>
          </cell>
          <cell r="G130">
            <v>278062.03999999998</v>
          </cell>
          <cell r="H130">
            <v>753849.78</v>
          </cell>
          <cell r="I130">
            <v>0</v>
          </cell>
        </row>
        <row r="131">
          <cell r="A131" t="str">
            <v>a</v>
          </cell>
          <cell r="B131">
            <v>107</v>
          </cell>
          <cell r="C131" t="str">
            <v xml:space="preserve">   002775916 - 1985</v>
          </cell>
          <cell r="D131">
            <v>741143.33</v>
          </cell>
          <cell r="E131">
            <v>0</v>
          </cell>
          <cell r="F131">
            <v>0</v>
          </cell>
          <cell r="G131">
            <v>214606.48</v>
          </cell>
          <cell r="H131">
            <v>526536.85</v>
          </cell>
          <cell r="I131">
            <v>0</v>
          </cell>
        </row>
        <row r="132">
          <cell r="A132" t="str">
            <v>a</v>
          </cell>
          <cell r="B132">
            <v>108</v>
          </cell>
          <cell r="C132" t="str">
            <v xml:space="preserve">   002775932 - 1987</v>
          </cell>
          <cell r="D132">
            <v>368839.23</v>
          </cell>
          <cell r="E132">
            <v>0</v>
          </cell>
          <cell r="F132">
            <v>0</v>
          </cell>
          <cell r="G132">
            <v>119801.17</v>
          </cell>
          <cell r="H132">
            <v>249038.06</v>
          </cell>
          <cell r="I132">
            <v>0</v>
          </cell>
        </row>
        <row r="133">
          <cell r="A133" t="str">
            <v>a</v>
          </cell>
          <cell r="B133">
            <v>109</v>
          </cell>
          <cell r="C133" t="str">
            <v xml:space="preserve">   002778036 - 5358</v>
          </cell>
          <cell r="D133">
            <v>569831.5</v>
          </cell>
          <cell r="E133">
            <v>0</v>
          </cell>
          <cell r="F133">
            <v>0</v>
          </cell>
          <cell r="G133">
            <v>148306.19</v>
          </cell>
          <cell r="H133">
            <v>421525.31</v>
          </cell>
          <cell r="I133">
            <v>0</v>
          </cell>
        </row>
        <row r="134">
          <cell r="A134" t="str">
            <v>a</v>
          </cell>
          <cell r="B134">
            <v>110</v>
          </cell>
          <cell r="C134" t="str">
            <v xml:space="preserve">   002778065 - 6955</v>
          </cell>
          <cell r="D134">
            <v>1307026.1100000001</v>
          </cell>
          <cell r="E134">
            <v>0</v>
          </cell>
          <cell r="F134">
            <v>0</v>
          </cell>
          <cell r="G134">
            <v>28596.85</v>
          </cell>
          <cell r="H134">
            <v>1278429.26</v>
          </cell>
          <cell r="I134">
            <v>0</v>
          </cell>
        </row>
        <row r="135">
          <cell r="A135" t="str">
            <v>a</v>
          </cell>
          <cell r="B135">
            <v>111</v>
          </cell>
          <cell r="C135" t="str">
            <v xml:space="preserve">   002778081 - 7157</v>
          </cell>
          <cell r="D135">
            <v>658984.61</v>
          </cell>
          <cell r="E135">
            <v>0</v>
          </cell>
          <cell r="F135">
            <v>0</v>
          </cell>
          <cell r="G135">
            <v>72463.37</v>
          </cell>
          <cell r="H135">
            <v>586521.24</v>
          </cell>
          <cell r="I135">
            <v>0</v>
          </cell>
        </row>
        <row r="136">
          <cell r="A136" t="str">
            <v>a</v>
          </cell>
          <cell r="B136">
            <v>112</v>
          </cell>
          <cell r="C136" t="str">
            <v xml:space="preserve">   002778094 - 7546</v>
          </cell>
          <cell r="D136">
            <v>2791824.86</v>
          </cell>
          <cell r="E136">
            <v>0</v>
          </cell>
          <cell r="F136">
            <v>0</v>
          </cell>
          <cell r="G136">
            <v>161854.82999999999</v>
          </cell>
          <cell r="H136">
            <v>2629970.0299999998</v>
          </cell>
          <cell r="I136">
            <v>0</v>
          </cell>
        </row>
        <row r="137">
          <cell r="A137" t="str">
            <v>a</v>
          </cell>
          <cell r="B137">
            <v>113</v>
          </cell>
          <cell r="C137" t="str">
            <v xml:space="preserve">   002778104 - 233</v>
          </cell>
          <cell r="D137">
            <v>627976.99</v>
          </cell>
          <cell r="E137">
            <v>0</v>
          </cell>
          <cell r="F137">
            <v>0</v>
          </cell>
          <cell r="G137">
            <v>627976.99</v>
          </cell>
          <cell r="H137">
            <v>0</v>
          </cell>
          <cell r="I137">
            <v>0</v>
          </cell>
        </row>
        <row r="138">
          <cell r="A138" t="str">
            <v>a</v>
          </cell>
          <cell r="B138">
            <v>114</v>
          </cell>
          <cell r="C138" t="str">
            <v xml:space="preserve">   002778146 - 6412</v>
          </cell>
          <cell r="D138">
            <v>782393.09</v>
          </cell>
          <cell r="E138">
            <v>0</v>
          </cell>
          <cell r="F138">
            <v>0</v>
          </cell>
          <cell r="G138">
            <v>88977.94</v>
          </cell>
          <cell r="H138">
            <v>693415.15</v>
          </cell>
          <cell r="I138">
            <v>0</v>
          </cell>
        </row>
        <row r="139">
          <cell r="A139" t="str">
            <v>a</v>
          </cell>
          <cell r="B139">
            <v>115</v>
          </cell>
          <cell r="C139" t="str">
            <v xml:space="preserve">   002778175 - 7151</v>
          </cell>
          <cell r="D139">
            <v>975736.78</v>
          </cell>
          <cell r="E139">
            <v>0</v>
          </cell>
          <cell r="F139">
            <v>0</v>
          </cell>
          <cell r="G139">
            <v>54074.33</v>
          </cell>
          <cell r="H139">
            <v>921662.45</v>
          </cell>
          <cell r="I139">
            <v>0</v>
          </cell>
        </row>
        <row r="140">
          <cell r="A140" t="str">
            <v>a</v>
          </cell>
          <cell r="B140">
            <v>116</v>
          </cell>
          <cell r="C140" t="str">
            <v xml:space="preserve">   002778188 - 7531</v>
          </cell>
          <cell r="D140">
            <v>1679376.57</v>
          </cell>
          <cell r="E140">
            <v>0</v>
          </cell>
          <cell r="F140">
            <v>0</v>
          </cell>
          <cell r="G140">
            <v>1679376.57</v>
          </cell>
          <cell r="H140">
            <v>0</v>
          </cell>
          <cell r="I140">
            <v>0</v>
          </cell>
        </row>
        <row r="141">
          <cell r="A141" t="str">
            <v>a</v>
          </cell>
          <cell r="B141">
            <v>117</v>
          </cell>
          <cell r="C141" t="str">
            <v xml:space="preserve">   002778201 - 5179</v>
          </cell>
          <cell r="D141">
            <v>1481044.71</v>
          </cell>
          <cell r="E141">
            <v>0</v>
          </cell>
          <cell r="F141">
            <v>0</v>
          </cell>
          <cell r="G141">
            <v>1481044.71</v>
          </cell>
          <cell r="H141">
            <v>0</v>
          </cell>
          <cell r="I141">
            <v>0</v>
          </cell>
        </row>
        <row r="142">
          <cell r="A142" t="str">
            <v>a</v>
          </cell>
          <cell r="B142">
            <v>118</v>
          </cell>
          <cell r="C142" t="str">
            <v xml:space="preserve">   002778227 - 5346</v>
          </cell>
          <cell r="D142">
            <v>1056066.04</v>
          </cell>
          <cell r="E142">
            <v>0</v>
          </cell>
          <cell r="F142">
            <v>0</v>
          </cell>
          <cell r="G142">
            <v>357155.96</v>
          </cell>
          <cell r="H142">
            <v>698910.08</v>
          </cell>
          <cell r="I142">
            <v>0</v>
          </cell>
        </row>
        <row r="143">
          <cell r="A143" t="str">
            <v>a</v>
          </cell>
          <cell r="B143">
            <v>119</v>
          </cell>
          <cell r="C143" t="str">
            <v xml:space="preserve">   002778243 - 6406</v>
          </cell>
          <cell r="D143">
            <v>2137254.25</v>
          </cell>
          <cell r="E143">
            <v>0</v>
          </cell>
          <cell r="F143">
            <v>0</v>
          </cell>
          <cell r="G143">
            <v>51936.95</v>
          </cell>
          <cell r="H143">
            <v>2085317.3</v>
          </cell>
          <cell r="I143">
            <v>0</v>
          </cell>
        </row>
        <row r="144">
          <cell r="A144" t="str">
            <v>a</v>
          </cell>
          <cell r="B144">
            <v>120</v>
          </cell>
          <cell r="C144" t="str">
            <v xml:space="preserve">   002778256 - 6442</v>
          </cell>
          <cell r="D144">
            <v>1086824.6100000001</v>
          </cell>
          <cell r="E144">
            <v>0</v>
          </cell>
          <cell r="F144">
            <v>0</v>
          </cell>
          <cell r="G144">
            <v>20252.28</v>
          </cell>
          <cell r="H144">
            <v>1066572.33</v>
          </cell>
          <cell r="I144">
            <v>0</v>
          </cell>
        </row>
        <row r="145">
          <cell r="A145" t="str">
            <v>a</v>
          </cell>
          <cell r="B145">
            <v>121</v>
          </cell>
          <cell r="C145" t="str">
            <v xml:space="preserve">   002778269 - 6967</v>
          </cell>
          <cell r="D145">
            <v>1000150.31</v>
          </cell>
          <cell r="E145">
            <v>0</v>
          </cell>
          <cell r="F145">
            <v>0</v>
          </cell>
          <cell r="G145">
            <v>46712.32</v>
          </cell>
          <cell r="H145">
            <v>953437.99</v>
          </cell>
          <cell r="I145">
            <v>0</v>
          </cell>
        </row>
        <row r="146">
          <cell r="A146" t="str">
            <v>a</v>
          </cell>
          <cell r="B146">
            <v>122</v>
          </cell>
          <cell r="C146" t="str">
            <v xml:space="preserve">   002778272 - 7142</v>
          </cell>
          <cell r="D146">
            <v>1749350.63</v>
          </cell>
          <cell r="E146">
            <v>0</v>
          </cell>
          <cell r="F146">
            <v>0</v>
          </cell>
          <cell r="G146">
            <v>92496.6</v>
          </cell>
          <cell r="H146">
            <v>1656854.03</v>
          </cell>
          <cell r="I146">
            <v>0</v>
          </cell>
        </row>
        <row r="147">
          <cell r="A147" t="str">
            <v>a</v>
          </cell>
          <cell r="B147">
            <v>123</v>
          </cell>
          <cell r="C147" t="str">
            <v xml:space="preserve">   002778285 - 7169</v>
          </cell>
          <cell r="D147">
            <v>2823903.85</v>
          </cell>
          <cell r="E147">
            <v>0</v>
          </cell>
          <cell r="F147">
            <v>0</v>
          </cell>
          <cell r="G147">
            <v>58375.58</v>
          </cell>
          <cell r="H147">
            <v>2765528.27</v>
          </cell>
          <cell r="I147">
            <v>0</v>
          </cell>
        </row>
        <row r="148">
          <cell r="A148" t="str">
            <v>a</v>
          </cell>
          <cell r="B148">
            <v>124</v>
          </cell>
          <cell r="C148" t="str">
            <v xml:space="preserve">   002778308 - 5188</v>
          </cell>
          <cell r="D148">
            <v>4370166.72</v>
          </cell>
          <cell r="E148">
            <v>0</v>
          </cell>
          <cell r="F148">
            <v>0</v>
          </cell>
          <cell r="G148">
            <v>4370166.72</v>
          </cell>
          <cell r="H148">
            <v>0</v>
          </cell>
          <cell r="I148">
            <v>0</v>
          </cell>
        </row>
        <row r="149">
          <cell r="A149" t="str">
            <v>a</v>
          </cell>
          <cell r="B149">
            <v>125</v>
          </cell>
          <cell r="C149" t="str">
            <v xml:space="preserve">   002778311 - 5321</v>
          </cell>
          <cell r="D149">
            <v>549449.84</v>
          </cell>
          <cell r="E149">
            <v>0</v>
          </cell>
          <cell r="F149">
            <v>0</v>
          </cell>
          <cell r="G149">
            <v>549449.84</v>
          </cell>
          <cell r="H149">
            <v>0</v>
          </cell>
          <cell r="I149">
            <v>0</v>
          </cell>
        </row>
        <row r="150">
          <cell r="A150" t="str">
            <v>a</v>
          </cell>
          <cell r="B150">
            <v>126</v>
          </cell>
          <cell r="C150" t="str">
            <v xml:space="preserve">   002778324 - 238</v>
          </cell>
          <cell r="D150">
            <v>187647.35</v>
          </cell>
          <cell r="E150">
            <v>0</v>
          </cell>
          <cell r="F150">
            <v>0</v>
          </cell>
          <cell r="G150">
            <v>187647.35</v>
          </cell>
          <cell r="H150">
            <v>0</v>
          </cell>
          <cell r="I150">
            <v>0</v>
          </cell>
        </row>
        <row r="151">
          <cell r="A151" t="str">
            <v>a</v>
          </cell>
          <cell r="B151">
            <v>127</v>
          </cell>
          <cell r="C151" t="str">
            <v xml:space="preserve">   002778337 - 5361</v>
          </cell>
          <cell r="D151">
            <v>581294.91</v>
          </cell>
          <cell r="E151">
            <v>0</v>
          </cell>
          <cell r="F151">
            <v>0</v>
          </cell>
          <cell r="G151">
            <v>146235.59</v>
          </cell>
          <cell r="H151">
            <v>435059.32</v>
          </cell>
          <cell r="I151">
            <v>0</v>
          </cell>
        </row>
        <row r="152">
          <cell r="A152" t="str">
            <v>a</v>
          </cell>
          <cell r="B152">
            <v>128</v>
          </cell>
          <cell r="C152" t="str">
            <v xml:space="preserve">   002778382 - 7160</v>
          </cell>
          <cell r="D152">
            <v>3443412.05</v>
          </cell>
          <cell r="E152">
            <v>0</v>
          </cell>
          <cell r="F152">
            <v>0</v>
          </cell>
          <cell r="G152">
            <v>2307430.9</v>
          </cell>
          <cell r="H152">
            <v>1135981.1499999999</v>
          </cell>
          <cell r="I152">
            <v>0</v>
          </cell>
        </row>
        <row r="153">
          <cell r="A153" t="str">
            <v>a</v>
          </cell>
          <cell r="B153">
            <v>129</v>
          </cell>
          <cell r="C153" t="str">
            <v xml:space="preserve">   002778418 - 242</v>
          </cell>
          <cell r="D153">
            <v>366616.88</v>
          </cell>
          <cell r="E153">
            <v>0</v>
          </cell>
          <cell r="F153">
            <v>0</v>
          </cell>
          <cell r="G153">
            <v>30633.1</v>
          </cell>
          <cell r="H153">
            <v>335983.78</v>
          </cell>
          <cell r="I153">
            <v>0</v>
          </cell>
        </row>
        <row r="154">
          <cell r="A154" t="str">
            <v>a</v>
          </cell>
          <cell r="B154">
            <v>130</v>
          </cell>
          <cell r="C154" t="str">
            <v xml:space="preserve">   002778421 - 7657</v>
          </cell>
          <cell r="D154">
            <v>195080.6</v>
          </cell>
          <cell r="E154">
            <v>0</v>
          </cell>
          <cell r="F154">
            <v>0</v>
          </cell>
          <cell r="G154">
            <v>195080.6</v>
          </cell>
          <cell r="H154">
            <v>0</v>
          </cell>
          <cell r="I154">
            <v>0</v>
          </cell>
        </row>
        <row r="155">
          <cell r="A155" t="str">
            <v>a</v>
          </cell>
          <cell r="B155">
            <v>131</v>
          </cell>
          <cell r="C155" t="str">
            <v xml:space="preserve">   002778434 - 243</v>
          </cell>
          <cell r="D155">
            <v>1102771.53</v>
          </cell>
          <cell r="E155">
            <v>0</v>
          </cell>
          <cell r="F155">
            <v>0</v>
          </cell>
          <cell r="G155">
            <v>93986.58</v>
          </cell>
          <cell r="H155">
            <v>1008784.95</v>
          </cell>
          <cell r="I155">
            <v>0</v>
          </cell>
        </row>
        <row r="156">
          <cell r="A156" t="str">
            <v>a</v>
          </cell>
          <cell r="B156">
            <v>132</v>
          </cell>
          <cell r="C156" t="str">
            <v xml:space="preserve">   002778447 - 6415</v>
          </cell>
          <cell r="D156">
            <v>1105709.3700000001</v>
          </cell>
          <cell r="E156">
            <v>0</v>
          </cell>
          <cell r="F156">
            <v>0</v>
          </cell>
          <cell r="G156">
            <v>63461.89</v>
          </cell>
          <cell r="H156">
            <v>1042247.48</v>
          </cell>
          <cell r="I156">
            <v>0</v>
          </cell>
        </row>
        <row r="157">
          <cell r="A157" t="str">
            <v>a</v>
          </cell>
          <cell r="B157">
            <v>133</v>
          </cell>
          <cell r="C157" t="str">
            <v xml:space="preserve">   002778476 - 244</v>
          </cell>
          <cell r="D157">
            <v>220732.97</v>
          </cell>
          <cell r="E157">
            <v>0</v>
          </cell>
          <cell r="F157">
            <v>0</v>
          </cell>
          <cell r="G157">
            <v>92894.86</v>
          </cell>
          <cell r="H157">
            <v>127838.11</v>
          </cell>
          <cell r="I157">
            <v>0</v>
          </cell>
        </row>
        <row r="158">
          <cell r="A158" t="str">
            <v>a</v>
          </cell>
          <cell r="B158">
            <v>134</v>
          </cell>
          <cell r="C158" t="str">
            <v xml:space="preserve">   002778489 - 7534</v>
          </cell>
          <cell r="D158">
            <v>2255489.6</v>
          </cell>
          <cell r="E158">
            <v>0</v>
          </cell>
          <cell r="F158">
            <v>0</v>
          </cell>
          <cell r="G158">
            <v>130760.98</v>
          </cell>
          <cell r="H158">
            <v>2124728.62</v>
          </cell>
          <cell r="I158">
            <v>0</v>
          </cell>
        </row>
        <row r="159">
          <cell r="A159" t="str">
            <v>a</v>
          </cell>
          <cell r="B159">
            <v>135</v>
          </cell>
          <cell r="C159" t="str">
            <v xml:space="preserve">   002778492 - 245</v>
          </cell>
          <cell r="D159">
            <v>3068604.13</v>
          </cell>
          <cell r="E159">
            <v>0</v>
          </cell>
          <cell r="F159">
            <v>0</v>
          </cell>
          <cell r="G159">
            <v>3068604.13</v>
          </cell>
          <cell r="H159">
            <v>0</v>
          </cell>
          <cell r="I159">
            <v>0</v>
          </cell>
        </row>
        <row r="160">
          <cell r="A160" t="str">
            <v>a</v>
          </cell>
          <cell r="B160">
            <v>136</v>
          </cell>
          <cell r="C160" t="str">
            <v xml:space="preserve">   002778515 - 5333</v>
          </cell>
          <cell r="D160">
            <v>742842.96</v>
          </cell>
          <cell r="E160">
            <v>0</v>
          </cell>
          <cell r="F160">
            <v>0</v>
          </cell>
          <cell r="G160">
            <v>231982.77</v>
          </cell>
          <cell r="H160">
            <v>510860.19</v>
          </cell>
          <cell r="I160">
            <v>0</v>
          </cell>
        </row>
        <row r="161">
          <cell r="A161" t="str">
            <v>a</v>
          </cell>
          <cell r="B161">
            <v>137</v>
          </cell>
          <cell r="C161" t="str">
            <v xml:space="preserve">   002778528 - 246</v>
          </cell>
          <cell r="D161">
            <v>123988.22</v>
          </cell>
          <cell r="E161">
            <v>0</v>
          </cell>
          <cell r="F161">
            <v>0</v>
          </cell>
          <cell r="G161">
            <v>123988.22</v>
          </cell>
          <cell r="H161">
            <v>0</v>
          </cell>
          <cell r="I161">
            <v>0</v>
          </cell>
        </row>
        <row r="162">
          <cell r="A162" t="str">
            <v>a</v>
          </cell>
          <cell r="B162">
            <v>138</v>
          </cell>
          <cell r="C162" t="str">
            <v xml:space="preserve">   002778531 - 5355</v>
          </cell>
          <cell r="D162">
            <v>845978.1</v>
          </cell>
          <cell r="E162">
            <v>0</v>
          </cell>
          <cell r="F162">
            <v>0</v>
          </cell>
          <cell r="G162">
            <v>845978.1</v>
          </cell>
          <cell r="H162">
            <v>0</v>
          </cell>
          <cell r="I162">
            <v>0</v>
          </cell>
        </row>
        <row r="163">
          <cell r="A163" t="str">
            <v>a</v>
          </cell>
          <cell r="B163">
            <v>139</v>
          </cell>
          <cell r="C163" t="str">
            <v xml:space="preserve">   002778557 - 6817</v>
          </cell>
          <cell r="D163">
            <v>2198614.42</v>
          </cell>
          <cell r="E163">
            <v>0</v>
          </cell>
          <cell r="F163">
            <v>0</v>
          </cell>
          <cell r="G163">
            <v>2198614.42</v>
          </cell>
          <cell r="H163">
            <v>0</v>
          </cell>
          <cell r="I163">
            <v>0</v>
          </cell>
        </row>
        <row r="164">
          <cell r="A164" t="str">
            <v>a</v>
          </cell>
          <cell r="B164">
            <v>140</v>
          </cell>
          <cell r="C164" t="str">
            <v xml:space="preserve">   002778560 - 6826</v>
          </cell>
          <cell r="D164">
            <v>521546.58</v>
          </cell>
          <cell r="E164">
            <v>0</v>
          </cell>
          <cell r="F164">
            <v>0</v>
          </cell>
          <cell r="G164">
            <v>521546.58</v>
          </cell>
          <cell r="H164">
            <v>0</v>
          </cell>
          <cell r="I164">
            <v>0</v>
          </cell>
        </row>
        <row r="165">
          <cell r="A165" t="str">
            <v>a</v>
          </cell>
          <cell r="B165">
            <v>141</v>
          </cell>
          <cell r="C165" t="str">
            <v xml:space="preserve">   002778573 - 7145</v>
          </cell>
          <cell r="D165">
            <v>1240305.47</v>
          </cell>
          <cell r="E165">
            <v>0</v>
          </cell>
          <cell r="F165">
            <v>0</v>
          </cell>
          <cell r="G165">
            <v>24573.43</v>
          </cell>
          <cell r="H165">
            <v>1215732.04</v>
          </cell>
          <cell r="I165">
            <v>0</v>
          </cell>
        </row>
        <row r="166">
          <cell r="A166" t="str">
            <v>a</v>
          </cell>
          <cell r="B166">
            <v>142</v>
          </cell>
          <cell r="C166" t="str">
            <v xml:space="preserve">   002778586 - 248</v>
          </cell>
          <cell r="D166">
            <v>495800.14</v>
          </cell>
          <cell r="E166">
            <v>0</v>
          </cell>
          <cell r="F166">
            <v>0</v>
          </cell>
          <cell r="G166">
            <v>414112.64</v>
          </cell>
          <cell r="H166">
            <v>81687.5</v>
          </cell>
          <cell r="I166">
            <v>0</v>
          </cell>
        </row>
        <row r="167">
          <cell r="A167" t="str">
            <v>a</v>
          </cell>
          <cell r="B167">
            <v>143</v>
          </cell>
          <cell r="C167" t="str">
            <v xml:space="preserve">   002778599 - 7558</v>
          </cell>
          <cell r="D167">
            <v>295956.84000000003</v>
          </cell>
          <cell r="E167">
            <v>0</v>
          </cell>
          <cell r="F167">
            <v>0</v>
          </cell>
          <cell r="G167">
            <v>60139.76</v>
          </cell>
          <cell r="H167">
            <v>235817.08</v>
          </cell>
          <cell r="I167">
            <v>0</v>
          </cell>
        </row>
        <row r="168">
          <cell r="A168" t="str">
            <v>a</v>
          </cell>
          <cell r="B168">
            <v>144</v>
          </cell>
          <cell r="C168" t="str">
            <v xml:space="preserve">   002778654 - 6436</v>
          </cell>
          <cell r="D168">
            <v>1690279.37</v>
          </cell>
          <cell r="E168">
            <v>0</v>
          </cell>
          <cell r="F168">
            <v>0</v>
          </cell>
          <cell r="G168">
            <v>32590.720000000001</v>
          </cell>
          <cell r="H168">
            <v>1657688.65</v>
          </cell>
          <cell r="I168">
            <v>0</v>
          </cell>
        </row>
        <row r="169">
          <cell r="A169" t="str">
            <v>a</v>
          </cell>
          <cell r="B169">
            <v>145</v>
          </cell>
          <cell r="C169" t="str">
            <v xml:space="preserve">   002778667 - 6961</v>
          </cell>
          <cell r="D169">
            <v>8229733.6799999997</v>
          </cell>
          <cell r="E169">
            <v>0</v>
          </cell>
          <cell r="F169">
            <v>0</v>
          </cell>
          <cell r="G169">
            <v>4087903.57</v>
          </cell>
          <cell r="H169">
            <v>4141830.11</v>
          </cell>
          <cell r="I169">
            <v>0</v>
          </cell>
        </row>
        <row r="170">
          <cell r="A170" t="str">
            <v>a</v>
          </cell>
          <cell r="B170">
            <v>146</v>
          </cell>
          <cell r="C170" t="str">
            <v xml:space="preserve">   002778670 - 6970</v>
          </cell>
          <cell r="D170">
            <v>3697910.05</v>
          </cell>
          <cell r="E170">
            <v>0</v>
          </cell>
          <cell r="F170">
            <v>0</v>
          </cell>
          <cell r="G170">
            <v>3697910.05</v>
          </cell>
          <cell r="H170">
            <v>0</v>
          </cell>
          <cell r="I170">
            <v>0</v>
          </cell>
        </row>
        <row r="171">
          <cell r="A171" t="str">
            <v>a</v>
          </cell>
          <cell r="B171">
            <v>147</v>
          </cell>
          <cell r="C171" t="str">
            <v xml:space="preserve">   002778696 - 7552</v>
          </cell>
          <cell r="D171">
            <v>394609.07</v>
          </cell>
          <cell r="E171">
            <v>0</v>
          </cell>
          <cell r="F171">
            <v>0</v>
          </cell>
          <cell r="G171">
            <v>80186.39</v>
          </cell>
          <cell r="H171">
            <v>314422.68</v>
          </cell>
          <cell r="I171">
            <v>0</v>
          </cell>
        </row>
        <row r="172">
          <cell r="A172" t="str">
            <v>a</v>
          </cell>
          <cell r="B172">
            <v>148</v>
          </cell>
          <cell r="C172" t="str">
            <v xml:space="preserve">   002778748 - 6418</v>
          </cell>
          <cell r="D172">
            <v>17617.28</v>
          </cell>
          <cell r="E172">
            <v>0</v>
          </cell>
          <cell r="F172">
            <v>0</v>
          </cell>
          <cell r="G172">
            <v>17617.28</v>
          </cell>
          <cell r="H172">
            <v>0</v>
          </cell>
          <cell r="I172">
            <v>0</v>
          </cell>
        </row>
        <row r="173">
          <cell r="A173" t="str">
            <v>a</v>
          </cell>
          <cell r="B173">
            <v>149</v>
          </cell>
          <cell r="C173" t="str">
            <v xml:space="preserve">   002778751 - 6427</v>
          </cell>
          <cell r="D173">
            <v>1474572.03</v>
          </cell>
          <cell r="E173">
            <v>0</v>
          </cell>
          <cell r="F173">
            <v>0</v>
          </cell>
          <cell r="G173">
            <v>30940.06</v>
          </cell>
          <cell r="H173">
            <v>1443631.97</v>
          </cell>
          <cell r="I173">
            <v>0</v>
          </cell>
        </row>
        <row r="174">
          <cell r="A174" t="str">
            <v>a</v>
          </cell>
          <cell r="B174">
            <v>150</v>
          </cell>
          <cell r="C174" t="str">
            <v xml:space="preserve">   002778777 - 255</v>
          </cell>
          <cell r="D174">
            <v>61896.55</v>
          </cell>
          <cell r="E174">
            <v>0</v>
          </cell>
          <cell r="F174">
            <v>0</v>
          </cell>
          <cell r="G174">
            <v>61896.55</v>
          </cell>
          <cell r="H174">
            <v>0</v>
          </cell>
          <cell r="I174">
            <v>0</v>
          </cell>
        </row>
        <row r="175">
          <cell r="A175" t="str">
            <v>a</v>
          </cell>
          <cell r="B175">
            <v>151</v>
          </cell>
          <cell r="C175" t="str">
            <v xml:space="preserve">   002778780 - 7154</v>
          </cell>
          <cell r="D175">
            <v>1399480.5</v>
          </cell>
          <cell r="E175">
            <v>0</v>
          </cell>
          <cell r="F175">
            <v>0</v>
          </cell>
          <cell r="G175">
            <v>73997.27</v>
          </cell>
          <cell r="H175">
            <v>1325483.23</v>
          </cell>
          <cell r="I175">
            <v>0</v>
          </cell>
        </row>
        <row r="176">
          <cell r="A176" t="str">
            <v>a</v>
          </cell>
          <cell r="B176">
            <v>152</v>
          </cell>
          <cell r="C176" t="str">
            <v xml:space="preserve">   002778793 - 7543</v>
          </cell>
          <cell r="D176">
            <v>1076181.94</v>
          </cell>
          <cell r="E176">
            <v>0</v>
          </cell>
          <cell r="F176">
            <v>0</v>
          </cell>
          <cell r="G176">
            <v>1076181.94</v>
          </cell>
          <cell r="H176">
            <v>0</v>
          </cell>
          <cell r="I176">
            <v>0</v>
          </cell>
        </row>
        <row r="177">
          <cell r="A177" t="str">
            <v>a</v>
          </cell>
          <cell r="B177">
            <v>153</v>
          </cell>
          <cell r="C177" t="str">
            <v xml:space="preserve">   002778829 - 256</v>
          </cell>
          <cell r="D177">
            <v>329447.57</v>
          </cell>
          <cell r="E177">
            <v>0</v>
          </cell>
          <cell r="F177">
            <v>0</v>
          </cell>
          <cell r="G177">
            <v>153272.35999999999</v>
          </cell>
          <cell r="H177">
            <v>176175.21</v>
          </cell>
          <cell r="I177">
            <v>0</v>
          </cell>
        </row>
        <row r="178">
          <cell r="A178" t="str">
            <v>a</v>
          </cell>
          <cell r="B178">
            <v>154</v>
          </cell>
          <cell r="C178" t="str">
            <v xml:space="preserve">   002778845 - 6409</v>
          </cell>
          <cell r="D178">
            <v>877011.26</v>
          </cell>
          <cell r="E178">
            <v>0</v>
          </cell>
          <cell r="F178">
            <v>0</v>
          </cell>
          <cell r="G178">
            <v>21312.07</v>
          </cell>
          <cell r="H178">
            <v>855699.19</v>
          </cell>
          <cell r="I178">
            <v>0</v>
          </cell>
        </row>
        <row r="179">
          <cell r="A179" t="str">
            <v>a</v>
          </cell>
          <cell r="B179">
            <v>155</v>
          </cell>
          <cell r="C179" t="str">
            <v xml:space="preserve">   002778887 - 7528</v>
          </cell>
          <cell r="D179">
            <v>1877076.62</v>
          </cell>
          <cell r="E179">
            <v>0</v>
          </cell>
          <cell r="F179">
            <v>0</v>
          </cell>
          <cell r="G179">
            <v>1877076.62</v>
          </cell>
          <cell r="H179">
            <v>0</v>
          </cell>
          <cell r="I179">
            <v>0</v>
          </cell>
        </row>
        <row r="180">
          <cell r="A180" t="str">
            <v>a</v>
          </cell>
          <cell r="B180">
            <v>156</v>
          </cell>
          <cell r="C180" t="str">
            <v xml:space="preserve">   002778890 - 7537</v>
          </cell>
          <cell r="D180">
            <v>3375570.86</v>
          </cell>
          <cell r="E180">
            <v>0</v>
          </cell>
          <cell r="F180">
            <v>0</v>
          </cell>
          <cell r="G180">
            <v>3375570.86</v>
          </cell>
          <cell r="H180">
            <v>0</v>
          </cell>
          <cell r="I180">
            <v>0</v>
          </cell>
        </row>
        <row r="181">
          <cell r="A181" t="str">
            <v>a</v>
          </cell>
          <cell r="B181">
            <v>157</v>
          </cell>
          <cell r="C181" t="str">
            <v xml:space="preserve">   002778942 - 6403</v>
          </cell>
          <cell r="D181">
            <v>1172834.22</v>
          </cell>
          <cell r="E181">
            <v>0</v>
          </cell>
          <cell r="F181">
            <v>0</v>
          </cell>
          <cell r="G181">
            <v>253246.73</v>
          </cell>
          <cell r="H181">
            <v>919587.49</v>
          </cell>
          <cell r="I181">
            <v>0</v>
          </cell>
        </row>
        <row r="182">
          <cell r="A182" t="str">
            <v>a</v>
          </cell>
          <cell r="B182">
            <v>158</v>
          </cell>
          <cell r="C182" t="str">
            <v xml:space="preserve">   002778955 - 6439</v>
          </cell>
          <cell r="D182">
            <v>1595665.25</v>
          </cell>
          <cell r="E182">
            <v>0</v>
          </cell>
          <cell r="F182">
            <v>0</v>
          </cell>
          <cell r="G182">
            <v>1595665.25</v>
          </cell>
          <cell r="H182">
            <v>0</v>
          </cell>
          <cell r="I182">
            <v>0</v>
          </cell>
        </row>
        <row r="183">
          <cell r="A183" t="str">
            <v>a</v>
          </cell>
          <cell r="B183">
            <v>159</v>
          </cell>
          <cell r="C183" t="str">
            <v xml:space="preserve">   002778984 - 7166</v>
          </cell>
          <cell r="D183">
            <v>1872861.29</v>
          </cell>
          <cell r="E183">
            <v>0</v>
          </cell>
          <cell r="F183">
            <v>0</v>
          </cell>
          <cell r="G183">
            <v>37105.81</v>
          </cell>
          <cell r="H183">
            <v>1835755.48</v>
          </cell>
          <cell r="I183">
            <v>0</v>
          </cell>
        </row>
        <row r="184">
          <cell r="A184" t="str">
            <v>a</v>
          </cell>
          <cell r="B184">
            <v>160</v>
          </cell>
          <cell r="C184" t="str">
            <v xml:space="preserve">   002778997 - 7555</v>
          </cell>
          <cell r="D184">
            <v>663646.63</v>
          </cell>
          <cell r="E184">
            <v>0</v>
          </cell>
          <cell r="F184">
            <v>0</v>
          </cell>
          <cell r="G184">
            <v>663646.63</v>
          </cell>
          <cell r="H184">
            <v>0</v>
          </cell>
          <cell r="I184">
            <v>0</v>
          </cell>
        </row>
        <row r="185">
          <cell r="A185" t="str">
            <v>a</v>
          </cell>
          <cell r="B185">
            <v>161</v>
          </cell>
          <cell r="C185" t="str">
            <v xml:space="preserve">   002779019 - 2019</v>
          </cell>
          <cell r="D185">
            <v>923338.69</v>
          </cell>
          <cell r="E185">
            <v>0</v>
          </cell>
          <cell r="F185">
            <v>0</v>
          </cell>
          <cell r="G185">
            <v>923338.69</v>
          </cell>
          <cell r="H185">
            <v>0</v>
          </cell>
          <cell r="I185">
            <v>0</v>
          </cell>
        </row>
        <row r="186">
          <cell r="A186" t="str">
            <v>a</v>
          </cell>
          <cell r="B186">
            <v>162</v>
          </cell>
          <cell r="C186" t="str">
            <v xml:space="preserve">   002779035 - 2021</v>
          </cell>
          <cell r="D186">
            <v>538231.43999999994</v>
          </cell>
          <cell r="E186">
            <v>0</v>
          </cell>
          <cell r="F186">
            <v>0</v>
          </cell>
          <cell r="G186">
            <v>102592.24</v>
          </cell>
          <cell r="H186">
            <v>435639.2</v>
          </cell>
          <cell r="I186">
            <v>0</v>
          </cell>
        </row>
        <row r="187">
          <cell r="A187" t="str">
            <v>a</v>
          </cell>
          <cell r="B187">
            <v>163</v>
          </cell>
          <cell r="C187" t="str">
            <v xml:space="preserve">   002779048 - 2022</v>
          </cell>
          <cell r="D187">
            <v>350988.39</v>
          </cell>
          <cell r="E187">
            <v>0</v>
          </cell>
          <cell r="F187">
            <v>0</v>
          </cell>
          <cell r="G187">
            <v>134992.72</v>
          </cell>
          <cell r="H187">
            <v>215995.67</v>
          </cell>
          <cell r="I187">
            <v>0</v>
          </cell>
        </row>
        <row r="188">
          <cell r="A188" t="str">
            <v>a</v>
          </cell>
          <cell r="B188">
            <v>164</v>
          </cell>
          <cell r="C188" t="str">
            <v xml:space="preserve">   002779051 - 2023</v>
          </cell>
          <cell r="D188">
            <v>359425.79</v>
          </cell>
          <cell r="E188">
            <v>0</v>
          </cell>
          <cell r="F188">
            <v>0</v>
          </cell>
          <cell r="G188">
            <v>132261.37</v>
          </cell>
          <cell r="H188">
            <v>227164.42</v>
          </cell>
          <cell r="I188">
            <v>0</v>
          </cell>
        </row>
        <row r="189">
          <cell r="A189" t="str">
            <v>a</v>
          </cell>
          <cell r="B189">
            <v>165</v>
          </cell>
          <cell r="C189" t="str">
            <v xml:space="preserve">   002779064 - 2024</v>
          </cell>
          <cell r="D189">
            <v>825274.87</v>
          </cell>
          <cell r="E189">
            <v>0</v>
          </cell>
          <cell r="F189">
            <v>0</v>
          </cell>
          <cell r="G189">
            <v>60283.89</v>
          </cell>
          <cell r="H189">
            <v>764990.98</v>
          </cell>
          <cell r="I189">
            <v>0</v>
          </cell>
        </row>
        <row r="190">
          <cell r="A190" t="str">
            <v>a</v>
          </cell>
          <cell r="B190">
            <v>166</v>
          </cell>
          <cell r="C190" t="str">
            <v xml:space="preserve">   002779077 - 2025</v>
          </cell>
          <cell r="D190">
            <v>664827.81000000006</v>
          </cell>
          <cell r="E190">
            <v>0</v>
          </cell>
          <cell r="F190">
            <v>0</v>
          </cell>
          <cell r="G190">
            <v>58768.69</v>
          </cell>
          <cell r="H190">
            <v>606059.12</v>
          </cell>
          <cell r="I190">
            <v>0</v>
          </cell>
        </row>
        <row r="191">
          <cell r="A191" t="str">
            <v>a</v>
          </cell>
          <cell r="B191">
            <v>167</v>
          </cell>
          <cell r="C191" t="str">
            <v xml:space="preserve">   002779103 - 2028</v>
          </cell>
          <cell r="D191">
            <v>1071641.7</v>
          </cell>
          <cell r="E191">
            <v>0</v>
          </cell>
          <cell r="F191">
            <v>0</v>
          </cell>
          <cell r="G191">
            <v>1071641.7</v>
          </cell>
          <cell r="H191">
            <v>0</v>
          </cell>
          <cell r="I191">
            <v>0</v>
          </cell>
        </row>
        <row r="192">
          <cell r="A192" t="str">
            <v>a</v>
          </cell>
          <cell r="B192">
            <v>168</v>
          </cell>
          <cell r="C192" t="str">
            <v xml:space="preserve">   002779116 - 2029</v>
          </cell>
          <cell r="D192">
            <v>388890.87</v>
          </cell>
          <cell r="E192">
            <v>0</v>
          </cell>
          <cell r="F192">
            <v>0</v>
          </cell>
          <cell r="G192">
            <v>202503.49</v>
          </cell>
          <cell r="H192">
            <v>186387.38</v>
          </cell>
          <cell r="I192">
            <v>0</v>
          </cell>
        </row>
        <row r="193">
          <cell r="A193" t="str">
            <v>a</v>
          </cell>
          <cell r="B193">
            <v>169</v>
          </cell>
          <cell r="C193" t="str">
            <v xml:space="preserve">   002779132 - 2031</v>
          </cell>
          <cell r="D193">
            <v>441389.31</v>
          </cell>
          <cell r="E193">
            <v>0</v>
          </cell>
          <cell r="F193">
            <v>0</v>
          </cell>
          <cell r="G193">
            <v>441389.31</v>
          </cell>
          <cell r="H193">
            <v>0</v>
          </cell>
          <cell r="I193">
            <v>0</v>
          </cell>
        </row>
        <row r="194">
          <cell r="A194" t="str">
            <v>a</v>
          </cell>
          <cell r="B194">
            <v>170</v>
          </cell>
          <cell r="C194" t="str">
            <v xml:space="preserve">   002779307 - 2047</v>
          </cell>
          <cell r="D194">
            <v>1317314.95</v>
          </cell>
          <cell r="E194">
            <v>0</v>
          </cell>
          <cell r="F194">
            <v>0</v>
          </cell>
          <cell r="G194">
            <v>107723.07</v>
          </cell>
          <cell r="H194">
            <v>1209591.8799999999</v>
          </cell>
          <cell r="I194">
            <v>0</v>
          </cell>
        </row>
        <row r="195">
          <cell r="A195" t="str">
            <v>a</v>
          </cell>
          <cell r="B195">
            <v>171</v>
          </cell>
          <cell r="C195" t="str">
            <v xml:space="preserve">   002779310 - 2048</v>
          </cell>
          <cell r="D195">
            <v>218580.99</v>
          </cell>
          <cell r="E195">
            <v>0</v>
          </cell>
          <cell r="F195">
            <v>0</v>
          </cell>
          <cell r="G195">
            <v>113574.3</v>
          </cell>
          <cell r="H195">
            <v>105006.69</v>
          </cell>
          <cell r="I195">
            <v>0</v>
          </cell>
        </row>
        <row r="196">
          <cell r="A196" t="str">
            <v>a</v>
          </cell>
          <cell r="B196">
            <v>172</v>
          </cell>
          <cell r="C196" t="str">
            <v xml:space="preserve">   002779336 - 2050</v>
          </cell>
          <cell r="D196">
            <v>105069.71</v>
          </cell>
          <cell r="E196">
            <v>0</v>
          </cell>
          <cell r="F196">
            <v>0</v>
          </cell>
          <cell r="G196">
            <v>105069.71</v>
          </cell>
          <cell r="H196">
            <v>0</v>
          </cell>
          <cell r="I196">
            <v>0</v>
          </cell>
        </row>
        <row r="197">
          <cell r="A197" t="str">
            <v>a</v>
          </cell>
          <cell r="B197">
            <v>173</v>
          </cell>
          <cell r="C197" t="str">
            <v xml:space="preserve">   002779381 - 2055</v>
          </cell>
          <cell r="D197">
            <v>355721.04</v>
          </cell>
          <cell r="E197">
            <v>0</v>
          </cell>
          <cell r="F197">
            <v>0</v>
          </cell>
          <cell r="G197">
            <v>125409.5</v>
          </cell>
          <cell r="H197">
            <v>230311.54</v>
          </cell>
          <cell r="I197">
            <v>0</v>
          </cell>
        </row>
        <row r="198">
          <cell r="A198" t="str">
            <v>a</v>
          </cell>
          <cell r="B198">
            <v>174</v>
          </cell>
          <cell r="C198" t="str">
            <v xml:space="preserve">   002779417 - 2058</v>
          </cell>
          <cell r="D198">
            <v>1130613.33</v>
          </cell>
          <cell r="E198">
            <v>0</v>
          </cell>
          <cell r="F198">
            <v>0</v>
          </cell>
          <cell r="G198">
            <v>465029.5</v>
          </cell>
          <cell r="H198">
            <v>665583.82999999996</v>
          </cell>
          <cell r="I198">
            <v>0</v>
          </cell>
        </row>
        <row r="199">
          <cell r="A199" t="str">
            <v>a</v>
          </cell>
          <cell r="B199">
            <v>175</v>
          </cell>
          <cell r="C199" t="str">
            <v xml:space="preserve">   002779446 - 2061</v>
          </cell>
          <cell r="D199">
            <v>1450699.52</v>
          </cell>
          <cell r="E199">
            <v>0</v>
          </cell>
          <cell r="F199">
            <v>0</v>
          </cell>
          <cell r="G199">
            <v>109978.02</v>
          </cell>
          <cell r="H199">
            <v>1340721.5</v>
          </cell>
          <cell r="I199">
            <v>0</v>
          </cell>
        </row>
        <row r="200">
          <cell r="A200" t="str">
            <v>a</v>
          </cell>
          <cell r="B200">
            <v>176</v>
          </cell>
          <cell r="C200" t="str">
            <v xml:space="preserve">   002779569 - 2073</v>
          </cell>
          <cell r="D200">
            <v>695291.85</v>
          </cell>
          <cell r="E200">
            <v>0</v>
          </cell>
          <cell r="F200">
            <v>0</v>
          </cell>
          <cell r="G200">
            <v>56857.27</v>
          </cell>
          <cell r="H200">
            <v>638434.57999999996</v>
          </cell>
          <cell r="I200">
            <v>0</v>
          </cell>
        </row>
        <row r="201">
          <cell r="A201" t="str">
            <v>a</v>
          </cell>
          <cell r="B201">
            <v>177</v>
          </cell>
          <cell r="C201" t="str">
            <v xml:space="preserve">   002779666 - 2083</v>
          </cell>
          <cell r="D201">
            <v>345229.08</v>
          </cell>
          <cell r="E201">
            <v>0</v>
          </cell>
          <cell r="F201">
            <v>0</v>
          </cell>
          <cell r="G201">
            <v>155977.10999999999</v>
          </cell>
          <cell r="H201">
            <v>189251.97</v>
          </cell>
          <cell r="I201">
            <v>0</v>
          </cell>
        </row>
        <row r="202">
          <cell r="A202" t="str">
            <v>a</v>
          </cell>
          <cell r="B202">
            <v>178</v>
          </cell>
          <cell r="C202" t="str">
            <v xml:space="preserve">   002779679 - 2084</v>
          </cell>
          <cell r="D202">
            <v>390593.25</v>
          </cell>
          <cell r="E202">
            <v>0</v>
          </cell>
          <cell r="F202">
            <v>0</v>
          </cell>
          <cell r="G202">
            <v>150225.06</v>
          </cell>
          <cell r="H202">
            <v>240368.19</v>
          </cell>
          <cell r="I202">
            <v>0</v>
          </cell>
        </row>
        <row r="203">
          <cell r="A203" t="str">
            <v>a</v>
          </cell>
          <cell r="B203">
            <v>179</v>
          </cell>
          <cell r="C203" t="str">
            <v xml:space="preserve">   002779734 - 2090</v>
          </cell>
          <cell r="D203">
            <v>221594.05</v>
          </cell>
          <cell r="E203">
            <v>0</v>
          </cell>
          <cell r="F203">
            <v>0</v>
          </cell>
          <cell r="G203">
            <v>98219.77</v>
          </cell>
          <cell r="H203">
            <v>123374.28</v>
          </cell>
          <cell r="I203">
            <v>0</v>
          </cell>
        </row>
        <row r="204">
          <cell r="A204" t="str">
            <v>a</v>
          </cell>
          <cell r="B204">
            <v>180</v>
          </cell>
          <cell r="C204" t="str">
            <v xml:space="preserve">   002779763 - 2093</v>
          </cell>
          <cell r="D204">
            <v>911990.25</v>
          </cell>
          <cell r="E204">
            <v>0</v>
          </cell>
          <cell r="F204">
            <v>0</v>
          </cell>
          <cell r="G204">
            <v>911990.25</v>
          </cell>
          <cell r="H204">
            <v>0</v>
          </cell>
          <cell r="I204">
            <v>0</v>
          </cell>
        </row>
        <row r="205">
          <cell r="A205" t="str">
            <v>a</v>
          </cell>
          <cell r="B205">
            <v>181</v>
          </cell>
          <cell r="C205" t="str">
            <v xml:space="preserve">   002779828 - 2099</v>
          </cell>
          <cell r="D205">
            <v>890249.8</v>
          </cell>
          <cell r="E205">
            <v>0</v>
          </cell>
          <cell r="F205">
            <v>0</v>
          </cell>
          <cell r="G205">
            <v>70077.05</v>
          </cell>
          <cell r="H205">
            <v>820172.75</v>
          </cell>
          <cell r="I205">
            <v>0</v>
          </cell>
        </row>
        <row r="206">
          <cell r="A206" t="str">
            <v>a</v>
          </cell>
          <cell r="B206">
            <v>182</v>
          </cell>
          <cell r="C206" t="str">
            <v xml:space="preserve">   002779831 - 2100</v>
          </cell>
          <cell r="D206">
            <v>351251.31</v>
          </cell>
          <cell r="E206">
            <v>0</v>
          </cell>
          <cell r="F206">
            <v>0</v>
          </cell>
          <cell r="G206">
            <v>155689.26999999999</v>
          </cell>
          <cell r="H206">
            <v>195562.04</v>
          </cell>
          <cell r="I206">
            <v>0</v>
          </cell>
        </row>
        <row r="207">
          <cell r="A207" t="str">
            <v>a</v>
          </cell>
          <cell r="B207">
            <v>183</v>
          </cell>
          <cell r="C207" t="str">
            <v xml:space="preserve">   002779860 - 2103</v>
          </cell>
          <cell r="D207">
            <v>902100.23</v>
          </cell>
          <cell r="E207">
            <v>0</v>
          </cell>
          <cell r="F207">
            <v>0</v>
          </cell>
          <cell r="G207">
            <v>69682.61</v>
          </cell>
          <cell r="H207">
            <v>832417.62</v>
          </cell>
          <cell r="I207">
            <v>0</v>
          </cell>
        </row>
        <row r="208">
          <cell r="A208" t="str">
            <v>a</v>
          </cell>
          <cell r="B208">
            <v>184</v>
          </cell>
          <cell r="C208" t="str">
            <v xml:space="preserve">   002779909 - 2107</v>
          </cell>
          <cell r="D208">
            <v>9368974.5</v>
          </cell>
          <cell r="E208">
            <v>0</v>
          </cell>
          <cell r="F208">
            <v>0</v>
          </cell>
          <cell r="G208">
            <v>796338.78</v>
          </cell>
          <cell r="H208">
            <v>8572635.7200000007</v>
          </cell>
          <cell r="I208">
            <v>0</v>
          </cell>
        </row>
        <row r="209">
          <cell r="A209" t="str">
            <v>a</v>
          </cell>
          <cell r="B209">
            <v>185</v>
          </cell>
          <cell r="C209" t="str">
            <v xml:space="preserve">   002779912 - 2108</v>
          </cell>
          <cell r="D209">
            <v>1136140.17</v>
          </cell>
          <cell r="E209">
            <v>0</v>
          </cell>
          <cell r="F209">
            <v>0</v>
          </cell>
          <cell r="G209">
            <v>94714.08</v>
          </cell>
          <cell r="H209">
            <v>1041426.09</v>
          </cell>
          <cell r="I209">
            <v>0</v>
          </cell>
        </row>
        <row r="210">
          <cell r="A210" t="str">
            <v>a</v>
          </cell>
          <cell r="B210">
            <v>186</v>
          </cell>
          <cell r="C210" t="str">
            <v xml:space="preserve">   002779954 - 2112</v>
          </cell>
          <cell r="D210">
            <v>590908.62</v>
          </cell>
          <cell r="E210">
            <v>0</v>
          </cell>
          <cell r="F210">
            <v>0</v>
          </cell>
          <cell r="G210">
            <v>98230.67</v>
          </cell>
          <cell r="H210">
            <v>492677.95</v>
          </cell>
          <cell r="I210">
            <v>0</v>
          </cell>
        </row>
        <row r="211">
          <cell r="A211" t="str">
            <v>a</v>
          </cell>
          <cell r="B211">
            <v>187</v>
          </cell>
          <cell r="C211" t="str">
            <v xml:space="preserve">   002779967 - 2113</v>
          </cell>
          <cell r="D211">
            <v>478989.44</v>
          </cell>
          <cell r="E211">
            <v>0</v>
          </cell>
          <cell r="F211">
            <v>0</v>
          </cell>
          <cell r="G211">
            <v>161991.67999999999</v>
          </cell>
          <cell r="H211">
            <v>316997.76000000001</v>
          </cell>
          <cell r="I211">
            <v>0</v>
          </cell>
        </row>
        <row r="212">
          <cell r="A212" t="str">
            <v>a</v>
          </cell>
          <cell r="B212">
            <v>188</v>
          </cell>
          <cell r="C212" t="str">
            <v xml:space="preserve">   002779970 - 2114</v>
          </cell>
          <cell r="D212">
            <v>695193.06</v>
          </cell>
          <cell r="E212">
            <v>0</v>
          </cell>
          <cell r="F212">
            <v>0</v>
          </cell>
          <cell r="G212">
            <v>140398.04999999999</v>
          </cell>
          <cell r="H212">
            <v>554795.01</v>
          </cell>
          <cell r="I212">
            <v>0</v>
          </cell>
        </row>
        <row r="213">
          <cell r="A213" t="str">
            <v>a</v>
          </cell>
          <cell r="B213">
            <v>189</v>
          </cell>
          <cell r="C213" t="str">
            <v xml:space="preserve">   002779996 - 2116</v>
          </cell>
          <cell r="D213">
            <v>1194324.19</v>
          </cell>
          <cell r="E213">
            <v>0</v>
          </cell>
          <cell r="F213">
            <v>0</v>
          </cell>
          <cell r="G213">
            <v>87241.83</v>
          </cell>
          <cell r="H213">
            <v>1107082.3600000001</v>
          </cell>
          <cell r="I213">
            <v>0</v>
          </cell>
        </row>
        <row r="214">
          <cell r="A214" t="str">
            <v>a</v>
          </cell>
          <cell r="B214">
            <v>190</v>
          </cell>
          <cell r="C214" t="str">
            <v xml:space="preserve">   003776804 - 2320</v>
          </cell>
          <cell r="D214">
            <v>530410.93000000005</v>
          </cell>
          <cell r="E214">
            <v>0</v>
          </cell>
          <cell r="F214">
            <v>0.04</v>
          </cell>
          <cell r="G214">
            <v>272348.61</v>
          </cell>
          <cell r="H214">
            <v>258062.36</v>
          </cell>
          <cell r="I214">
            <v>0</v>
          </cell>
        </row>
        <row r="215">
          <cell r="A215" t="str">
            <v>a</v>
          </cell>
          <cell r="B215">
            <v>191</v>
          </cell>
          <cell r="C215" t="str">
            <v xml:space="preserve">   003778006 - 5610</v>
          </cell>
          <cell r="D215">
            <v>844022.07</v>
          </cell>
          <cell r="E215">
            <v>0</v>
          </cell>
          <cell r="F215">
            <v>0</v>
          </cell>
          <cell r="G215">
            <v>97461.93</v>
          </cell>
          <cell r="H215">
            <v>746560.14</v>
          </cell>
          <cell r="I215">
            <v>0</v>
          </cell>
        </row>
        <row r="216">
          <cell r="A216" t="str">
            <v>a</v>
          </cell>
          <cell r="B216">
            <v>192</v>
          </cell>
          <cell r="C216" t="str">
            <v xml:space="preserve">   003778035 - 5723</v>
          </cell>
          <cell r="D216">
            <v>2802943.08</v>
          </cell>
          <cell r="E216">
            <v>0</v>
          </cell>
          <cell r="F216">
            <v>0</v>
          </cell>
          <cell r="G216">
            <v>2802943.08</v>
          </cell>
          <cell r="H216">
            <v>0</v>
          </cell>
          <cell r="I216">
            <v>0</v>
          </cell>
        </row>
        <row r="217">
          <cell r="A217" t="str">
            <v>a</v>
          </cell>
          <cell r="B217">
            <v>193</v>
          </cell>
          <cell r="C217" t="str">
            <v xml:space="preserve">   003778051 - 5835</v>
          </cell>
          <cell r="D217">
            <v>1449798.15</v>
          </cell>
          <cell r="E217">
            <v>0</v>
          </cell>
          <cell r="F217">
            <v>0.06</v>
          </cell>
          <cell r="G217">
            <v>32454.5</v>
          </cell>
          <cell r="H217">
            <v>1417343.71</v>
          </cell>
          <cell r="I217">
            <v>0</v>
          </cell>
        </row>
        <row r="218">
          <cell r="A218" t="str">
            <v>a</v>
          </cell>
          <cell r="B218">
            <v>194</v>
          </cell>
          <cell r="C218" t="str">
            <v xml:space="preserve">   003778064 - 5919</v>
          </cell>
          <cell r="D218">
            <v>2455159.56</v>
          </cell>
          <cell r="E218">
            <v>0</v>
          </cell>
          <cell r="F218">
            <v>0.03</v>
          </cell>
          <cell r="G218">
            <v>86670.24</v>
          </cell>
          <cell r="H218">
            <v>2368489.35</v>
          </cell>
          <cell r="I218">
            <v>0</v>
          </cell>
        </row>
        <row r="219">
          <cell r="A219" t="str">
            <v>a</v>
          </cell>
          <cell r="B219">
            <v>195</v>
          </cell>
          <cell r="C219" t="str">
            <v xml:space="preserve">   003778080 - 331</v>
          </cell>
          <cell r="D219">
            <v>230069.27</v>
          </cell>
          <cell r="E219">
            <v>0</v>
          </cell>
          <cell r="F219">
            <v>0</v>
          </cell>
          <cell r="G219">
            <v>209533.85</v>
          </cell>
          <cell r="H219">
            <v>20535.419999999998</v>
          </cell>
          <cell r="I219">
            <v>0</v>
          </cell>
        </row>
        <row r="220">
          <cell r="A220" t="str">
            <v>a</v>
          </cell>
          <cell r="B220">
            <v>196</v>
          </cell>
          <cell r="C220" t="str">
            <v xml:space="preserve">   003778093 - 6183</v>
          </cell>
          <cell r="D220">
            <v>1246705.58</v>
          </cell>
          <cell r="E220">
            <v>0</v>
          </cell>
          <cell r="F220">
            <v>0.03</v>
          </cell>
          <cell r="G220">
            <v>27908.2</v>
          </cell>
          <cell r="H220">
            <v>1218797.4099999999</v>
          </cell>
          <cell r="I220">
            <v>0</v>
          </cell>
        </row>
        <row r="221">
          <cell r="A221" t="str">
            <v>a</v>
          </cell>
          <cell r="B221">
            <v>197</v>
          </cell>
          <cell r="C221" t="str">
            <v xml:space="preserve">   003778116 - 332</v>
          </cell>
          <cell r="D221">
            <v>120103.45</v>
          </cell>
          <cell r="E221">
            <v>0</v>
          </cell>
          <cell r="F221">
            <v>0</v>
          </cell>
          <cell r="G221">
            <v>120103.45</v>
          </cell>
          <cell r="H221">
            <v>0</v>
          </cell>
          <cell r="I221">
            <v>0</v>
          </cell>
        </row>
        <row r="222">
          <cell r="A222" t="str">
            <v>a</v>
          </cell>
          <cell r="B222">
            <v>198</v>
          </cell>
          <cell r="C222" t="str">
            <v xml:space="preserve">   003778129 - 5705</v>
          </cell>
          <cell r="D222">
            <v>1070252.8400000001</v>
          </cell>
          <cell r="E222">
            <v>0</v>
          </cell>
          <cell r="F222">
            <v>0</v>
          </cell>
          <cell r="G222">
            <v>1070252.8400000001</v>
          </cell>
          <cell r="H222">
            <v>0</v>
          </cell>
          <cell r="I222">
            <v>0</v>
          </cell>
        </row>
        <row r="223">
          <cell r="A223" t="str">
            <v>a</v>
          </cell>
          <cell r="B223">
            <v>199</v>
          </cell>
          <cell r="C223" t="str">
            <v xml:space="preserve">   003778158 - 5904</v>
          </cell>
          <cell r="D223">
            <v>1744648.18</v>
          </cell>
          <cell r="E223">
            <v>0</v>
          </cell>
          <cell r="F223">
            <v>0</v>
          </cell>
          <cell r="G223">
            <v>55886.64</v>
          </cell>
          <cell r="H223">
            <v>1688761.54</v>
          </cell>
          <cell r="I223">
            <v>0</v>
          </cell>
        </row>
        <row r="224">
          <cell r="A224" t="str">
            <v>a</v>
          </cell>
          <cell r="B224">
            <v>200</v>
          </cell>
          <cell r="C224" t="str">
            <v xml:space="preserve">   003778161 - 5913</v>
          </cell>
          <cell r="D224">
            <v>408804.23</v>
          </cell>
          <cell r="E224">
            <v>0</v>
          </cell>
          <cell r="F224">
            <v>0</v>
          </cell>
          <cell r="G224">
            <v>89771.7</v>
          </cell>
          <cell r="H224">
            <v>319032.53000000003</v>
          </cell>
          <cell r="I224">
            <v>0</v>
          </cell>
        </row>
        <row r="225">
          <cell r="A225" t="str">
            <v>a</v>
          </cell>
          <cell r="B225">
            <v>201</v>
          </cell>
          <cell r="C225" t="str">
            <v xml:space="preserve">   003778187 - 6150</v>
          </cell>
          <cell r="D225">
            <v>1243237.8799999999</v>
          </cell>
          <cell r="E225">
            <v>0</v>
          </cell>
          <cell r="F225">
            <v>0</v>
          </cell>
          <cell r="G225">
            <v>89078.13</v>
          </cell>
          <cell r="H225">
            <v>1154159.75</v>
          </cell>
          <cell r="I225">
            <v>0</v>
          </cell>
        </row>
        <row r="226">
          <cell r="A226" t="str">
            <v>a</v>
          </cell>
          <cell r="B226">
            <v>202</v>
          </cell>
          <cell r="C226" t="str">
            <v xml:space="preserve">   003778239 - 5735</v>
          </cell>
          <cell r="D226">
            <v>856916.61</v>
          </cell>
          <cell r="E226">
            <v>0</v>
          </cell>
          <cell r="F226">
            <v>0.03</v>
          </cell>
          <cell r="G226">
            <v>288644.92</v>
          </cell>
          <cell r="H226">
            <v>568271.72</v>
          </cell>
          <cell r="I226">
            <v>0</v>
          </cell>
        </row>
        <row r="227">
          <cell r="A227" t="str">
            <v>a</v>
          </cell>
          <cell r="B227">
            <v>203</v>
          </cell>
          <cell r="C227" t="str">
            <v xml:space="preserve">   003778255 - 5847</v>
          </cell>
          <cell r="D227">
            <v>1585867.93</v>
          </cell>
          <cell r="E227">
            <v>0</v>
          </cell>
          <cell r="F227">
            <v>0</v>
          </cell>
          <cell r="G227">
            <v>1585867.93</v>
          </cell>
          <cell r="H227">
            <v>0</v>
          </cell>
          <cell r="I227">
            <v>0</v>
          </cell>
        </row>
        <row r="228">
          <cell r="A228" t="str">
            <v>a</v>
          </cell>
          <cell r="B228">
            <v>204</v>
          </cell>
          <cell r="C228" t="str">
            <v xml:space="preserve">   003778268 - 5928</v>
          </cell>
          <cell r="D228">
            <v>2100854.16</v>
          </cell>
          <cell r="E228">
            <v>0</v>
          </cell>
          <cell r="F228">
            <v>0.05</v>
          </cell>
          <cell r="G228">
            <v>47028.82</v>
          </cell>
          <cell r="H228">
            <v>2053825.39</v>
          </cell>
          <cell r="I228">
            <v>0</v>
          </cell>
        </row>
        <row r="229">
          <cell r="A229" t="str">
            <v>a</v>
          </cell>
          <cell r="B229">
            <v>205</v>
          </cell>
          <cell r="C229" t="str">
            <v xml:space="preserve">   003778284 - 6156</v>
          </cell>
          <cell r="D229">
            <v>573909.74</v>
          </cell>
          <cell r="E229">
            <v>0</v>
          </cell>
          <cell r="F229">
            <v>0.04</v>
          </cell>
          <cell r="G229">
            <v>12847.28</v>
          </cell>
          <cell r="H229">
            <v>561062.5</v>
          </cell>
          <cell r="I229">
            <v>0</v>
          </cell>
        </row>
        <row r="230">
          <cell r="A230" t="str">
            <v>a</v>
          </cell>
          <cell r="B230">
            <v>206</v>
          </cell>
          <cell r="C230" t="str">
            <v xml:space="preserve">   003778297 - 6195</v>
          </cell>
          <cell r="D230">
            <v>170545.14</v>
          </cell>
          <cell r="E230">
            <v>0</v>
          </cell>
          <cell r="F230">
            <v>0</v>
          </cell>
          <cell r="G230">
            <v>93710.83</v>
          </cell>
          <cell r="H230">
            <v>76834.31</v>
          </cell>
          <cell r="I230">
            <v>0</v>
          </cell>
        </row>
        <row r="231">
          <cell r="A231" t="str">
            <v>a</v>
          </cell>
          <cell r="B231">
            <v>207</v>
          </cell>
          <cell r="C231" t="str">
            <v xml:space="preserve">   003778310 - 5631</v>
          </cell>
          <cell r="D231">
            <v>1131309.52</v>
          </cell>
          <cell r="E231">
            <v>0</v>
          </cell>
          <cell r="F231">
            <v>0</v>
          </cell>
          <cell r="G231">
            <v>60888.17</v>
          </cell>
          <cell r="H231">
            <v>1070421.3500000001</v>
          </cell>
          <cell r="I231">
            <v>0</v>
          </cell>
        </row>
        <row r="232">
          <cell r="A232" t="str">
            <v>a</v>
          </cell>
          <cell r="B232">
            <v>208</v>
          </cell>
          <cell r="C232" t="str">
            <v xml:space="preserve">   003778336 - 5726</v>
          </cell>
          <cell r="D232">
            <v>2655886.56</v>
          </cell>
          <cell r="E232">
            <v>0</v>
          </cell>
          <cell r="F232">
            <v>0</v>
          </cell>
          <cell r="G232">
            <v>53277.5</v>
          </cell>
          <cell r="H232">
            <v>2602609.06</v>
          </cell>
          <cell r="I232">
            <v>0</v>
          </cell>
        </row>
        <row r="233">
          <cell r="A233" t="str">
            <v>a</v>
          </cell>
          <cell r="B233">
            <v>209</v>
          </cell>
          <cell r="C233" t="str">
            <v xml:space="preserve">   003778349 - 5753</v>
          </cell>
          <cell r="D233">
            <v>697071.01</v>
          </cell>
          <cell r="E233">
            <v>0</v>
          </cell>
          <cell r="F233">
            <v>0.01</v>
          </cell>
          <cell r="G233">
            <v>149950.22</v>
          </cell>
          <cell r="H233">
            <v>547120.80000000005</v>
          </cell>
          <cell r="I233">
            <v>0</v>
          </cell>
        </row>
        <row r="234">
          <cell r="A234" t="str">
            <v>a</v>
          </cell>
          <cell r="B234">
            <v>210</v>
          </cell>
          <cell r="C234" t="str">
            <v xml:space="preserve">   003778365 - 337</v>
          </cell>
          <cell r="D234">
            <v>409425.7</v>
          </cell>
          <cell r="E234">
            <v>0</v>
          </cell>
          <cell r="F234">
            <v>0</v>
          </cell>
          <cell r="G234">
            <v>172305.66</v>
          </cell>
          <cell r="H234">
            <v>237120.04</v>
          </cell>
          <cell r="I234">
            <v>0</v>
          </cell>
        </row>
        <row r="235">
          <cell r="A235" t="str">
            <v>a</v>
          </cell>
          <cell r="B235">
            <v>211</v>
          </cell>
          <cell r="C235" t="str">
            <v xml:space="preserve">   003778378 - 6135</v>
          </cell>
          <cell r="D235">
            <v>1075542.3700000001</v>
          </cell>
          <cell r="E235">
            <v>0</v>
          </cell>
          <cell r="F235">
            <v>7.0000000000000007E-2</v>
          </cell>
          <cell r="G235">
            <v>97363.5</v>
          </cell>
          <cell r="H235">
            <v>978178.94</v>
          </cell>
          <cell r="I235">
            <v>0</v>
          </cell>
        </row>
        <row r="236">
          <cell r="A236" t="str">
            <v>a</v>
          </cell>
          <cell r="B236">
            <v>212</v>
          </cell>
          <cell r="C236" t="str">
            <v xml:space="preserve">   003778381 - 6144</v>
          </cell>
          <cell r="D236">
            <v>1631976.71</v>
          </cell>
          <cell r="E236">
            <v>0</v>
          </cell>
          <cell r="F236">
            <v>0.02</v>
          </cell>
          <cell r="G236">
            <v>53913.8</v>
          </cell>
          <cell r="H236">
            <v>1578062.93</v>
          </cell>
          <cell r="I236">
            <v>0</v>
          </cell>
        </row>
        <row r="237">
          <cell r="A237" t="str">
            <v>a</v>
          </cell>
          <cell r="B237">
            <v>213</v>
          </cell>
          <cell r="C237" t="str">
            <v xml:space="preserve">   003778394 - 6186</v>
          </cell>
          <cell r="D237">
            <v>662402.54</v>
          </cell>
          <cell r="E237">
            <v>0</v>
          </cell>
          <cell r="F237">
            <v>0.02</v>
          </cell>
          <cell r="G237">
            <v>14614.24</v>
          </cell>
          <cell r="H237">
            <v>647788.31999999995</v>
          </cell>
          <cell r="I237">
            <v>0</v>
          </cell>
        </row>
        <row r="238">
          <cell r="A238" t="str">
            <v>a</v>
          </cell>
          <cell r="B238">
            <v>214</v>
          </cell>
          <cell r="C238" t="str">
            <v xml:space="preserve">   003778417 - 5638</v>
          </cell>
          <cell r="D238">
            <v>653566.56000000006</v>
          </cell>
          <cell r="E238">
            <v>0</v>
          </cell>
          <cell r="F238">
            <v>0.01</v>
          </cell>
          <cell r="G238">
            <v>73558.22</v>
          </cell>
          <cell r="H238">
            <v>580008.35</v>
          </cell>
          <cell r="I238">
            <v>0</v>
          </cell>
        </row>
        <row r="239">
          <cell r="A239" t="str">
            <v>a</v>
          </cell>
          <cell r="B239">
            <v>215</v>
          </cell>
          <cell r="C239" t="str">
            <v xml:space="preserve">   003778420 - 5647</v>
          </cell>
          <cell r="D239">
            <v>781945.45</v>
          </cell>
          <cell r="E239">
            <v>0</v>
          </cell>
          <cell r="F239">
            <v>0.05</v>
          </cell>
          <cell r="G239">
            <v>260229</v>
          </cell>
          <cell r="H239">
            <v>521716.5</v>
          </cell>
          <cell r="I239">
            <v>0</v>
          </cell>
        </row>
        <row r="240">
          <cell r="A240" t="str">
            <v>a</v>
          </cell>
          <cell r="B240">
            <v>216</v>
          </cell>
          <cell r="C240" t="str">
            <v xml:space="preserve">   003778433 - 5717</v>
          </cell>
          <cell r="D240">
            <v>573249.19999999995</v>
          </cell>
          <cell r="E240">
            <v>0</v>
          </cell>
          <cell r="F240">
            <v>0.01</v>
          </cell>
          <cell r="G240">
            <v>123314.3</v>
          </cell>
          <cell r="H240">
            <v>449934.91</v>
          </cell>
          <cell r="I240">
            <v>0</v>
          </cell>
        </row>
        <row r="241">
          <cell r="A241" t="str">
            <v>a</v>
          </cell>
          <cell r="B241">
            <v>217</v>
          </cell>
          <cell r="C241" t="str">
            <v xml:space="preserve">   003778446 - 338</v>
          </cell>
          <cell r="D241">
            <v>351246.06</v>
          </cell>
          <cell r="E241">
            <v>0</v>
          </cell>
          <cell r="F241">
            <v>0</v>
          </cell>
          <cell r="G241">
            <v>155276.04999999999</v>
          </cell>
          <cell r="H241">
            <v>195970.01</v>
          </cell>
          <cell r="I241">
            <v>0</v>
          </cell>
        </row>
        <row r="242">
          <cell r="A242" t="str">
            <v>a</v>
          </cell>
          <cell r="B242">
            <v>218</v>
          </cell>
          <cell r="C242" t="str">
            <v xml:space="preserve">   003778459 - 5907</v>
          </cell>
          <cell r="D242">
            <v>3055382.98</v>
          </cell>
          <cell r="E242">
            <v>0</v>
          </cell>
          <cell r="F242">
            <v>0</v>
          </cell>
          <cell r="G242">
            <v>1029179.25</v>
          </cell>
          <cell r="H242">
            <v>2026203.73</v>
          </cell>
          <cell r="I242">
            <v>0</v>
          </cell>
        </row>
        <row r="243">
          <cell r="A243" t="str">
            <v>a</v>
          </cell>
          <cell r="B243">
            <v>219</v>
          </cell>
          <cell r="C243" t="str">
            <v xml:space="preserve">   003778462 - 5916</v>
          </cell>
          <cell r="D243">
            <v>6840478.5800000001</v>
          </cell>
          <cell r="E243">
            <v>0</v>
          </cell>
          <cell r="F243">
            <v>0</v>
          </cell>
          <cell r="G243">
            <v>6840478.5800000001</v>
          </cell>
          <cell r="H243">
            <v>0</v>
          </cell>
          <cell r="I243">
            <v>0</v>
          </cell>
        </row>
        <row r="244">
          <cell r="A244" t="str">
            <v>a</v>
          </cell>
          <cell r="B244">
            <v>220</v>
          </cell>
          <cell r="C244" t="str">
            <v xml:space="preserve">   003778475 - 6112</v>
          </cell>
          <cell r="D244">
            <v>637431.69999999995</v>
          </cell>
          <cell r="E244">
            <v>0</v>
          </cell>
          <cell r="F244">
            <v>0.02</v>
          </cell>
          <cell r="G244">
            <v>139977.29</v>
          </cell>
          <cell r="H244">
            <v>497454.43</v>
          </cell>
          <cell r="I244">
            <v>0</v>
          </cell>
        </row>
        <row r="245">
          <cell r="A245" t="str">
            <v>a</v>
          </cell>
          <cell r="B245">
            <v>221</v>
          </cell>
          <cell r="C245" t="str">
            <v xml:space="preserve">   003778488 - 6166</v>
          </cell>
          <cell r="D245">
            <v>1623453.57</v>
          </cell>
          <cell r="E245">
            <v>0</v>
          </cell>
          <cell r="F245">
            <v>0</v>
          </cell>
          <cell r="G245">
            <v>36369.47</v>
          </cell>
          <cell r="H245">
            <v>1587084.1</v>
          </cell>
          <cell r="I245">
            <v>0</v>
          </cell>
        </row>
        <row r="246">
          <cell r="A246" t="str">
            <v>a</v>
          </cell>
          <cell r="B246">
            <v>222</v>
          </cell>
          <cell r="C246" t="str">
            <v xml:space="preserve">   003778491 - 6175</v>
          </cell>
          <cell r="D246">
            <v>2669058.5099999998</v>
          </cell>
          <cell r="E246">
            <v>0</v>
          </cell>
          <cell r="F246">
            <v>0</v>
          </cell>
          <cell r="G246">
            <v>417111.63</v>
          </cell>
          <cell r="H246">
            <v>2251946.88</v>
          </cell>
          <cell r="I246">
            <v>0</v>
          </cell>
        </row>
        <row r="247">
          <cell r="A247" t="str">
            <v>a</v>
          </cell>
          <cell r="B247">
            <v>223</v>
          </cell>
          <cell r="C247" t="str">
            <v xml:space="preserve">   003778514 - 340</v>
          </cell>
          <cell r="D247">
            <v>194223.49</v>
          </cell>
          <cell r="E247">
            <v>0</v>
          </cell>
          <cell r="F247">
            <v>0</v>
          </cell>
          <cell r="G247">
            <v>95292.01</v>
          </cell>
          <cell r="H247">
            <v>98931.48</v>
          </cell>
          <cell r="I247">
            <v>0</v>
          </cell>
        </row>
        <row r="248">
          <cell r="A248" t="str">
            <v>a</v>
          </cell>
          <cell r="B248">
            <v>224</v>
          </cell>
          <cell r="C248" t="str">
            <v xml:space="preserve">   003778530 - 5708</v>
          </cell>
          <cell r="D248">
            <v>841199.3</v>
          </cell>
          <cell r="E248">
            <v>0</v>
          </cell>
          <cell r="F248">
            <v>0</v>
          </cell>
          <cell r="G248">
            <v>841199.3</v>
          </cell>
          <cell r="H248">
            <v>0</v>
          </cell>
          <cell r="I248">
            <v>0</v>
          </cell>
        </row>
        <row r="249">
          <cell r="A249" t="str">
            <v>a</v>
          </cell>
          <cell r="B249">
            <v>225</v>
          </cell>
          <cell r="C249" t="str">
            <v xml:space="preserve">   003778543 - 5747</v>
          </cell>
          <cell r="D249">
            <v>986003.67</v>
          </cell>
          <cell r="E249">
            <v>0</v>
          </cell>
          <cell r="F249">
            <v>0</v>
          </cell>
          <cell r="G249">
            <v>53067.62</v>
          </cell>
          <cell r="H249">
            <v>932936.05</v>
          </cell>
          <cell r="I249">
            <v>0</v>
          </cell>
        </row>
        <row r="250">
          <cell r="A250" t="str">
            <v>a</v>
          </cell>
          <cell r="B250">
            <v>226</v>
          </cell>
          <cell r="C250" t="str">
            <v xml:space="preserve">   003778556 - 5850</v>
          </cell>
          <cell r="D250">
            <v>604128.19999999995</v>
          </cell>
          <cell r="E250">
            <v>0</v>
          </cell>
          <cell r="F250">
            <v>0.01</v>
          </cell>
          <cell r="G250">
            <v>129956.84</v>
          </cell>
          <cell r="H250">
            <v>474171.37</v>
          </cell>
          <cell r="I250">
            <v>0</v>
          </cell>
        </row>
        <row r="251">
          <cell r="A251" t="str">
            <v>a</v>
          </cell>
          <cell r="B251">
            <v>227</v>
          </cell>
          <cell r="C251" t="str">
            <v xml:space="preserve">   003778569 - 5931</v>
          </cell>
          <cell r="D251">
            <v>989022.18</v>
          </cell>
          <cell r="E251">
            <v>0</v>
          </cell>
          <cell r="F251">
            <v>0.02</v>
          </cell>
          <cell r="G251">
            <v>154561.07999999999</v>
          </cell>
          <cell r="H251">
            <v>834461.12</v>
          </cell>
          <cell r="I251">
            <v>0</v>
          </cell>
        </row>
        <row r="252">
          <cell r="A252" t="str">
            <v>a</v>
          </cell>
          <cell r="B252">
            <v>228</v>
          </cell>
          <cell r="C252" t="str">
            <v xml:space="preserve">   003778585 - 6159</v>
          </cell>
          <cell r="D252">
            <v>1837101.71</v>
          </cell>
          <cell r="E252">
            <v>0</v>
          </cell>
          <cell r="F252">
            <v>0.01</v>
          </cell>
          <cell r="G252">
            <v>40531.019999999997</v>
          </cell>
          <cell r="H252">
            <v>1796570.7</v>
          </cell>
          <cell r="I252">
            <v>0</v>
          </cell>
        </row>
        <row r="253">
          <cell r="A253" t="str">
            <v>a</v>
          </cell>
          <cell r="B253">
            <v>229</v>
          </cell>
          <cell r="C253" t="str">
            <v xml:space="preserve">   003778598 - 6198</v>
          </cell>
          <cell r="D253">
            <v>1536890.08</v>
          </cell>
          <cell r="E253">
            <v>0</v>
          </cell>
          <cell r="F253">
            <v>0.01</v>
          </cell>
          <cell r="G253">
            <v>33907.620000000003</v>
          </cell>
          <cell r="H253">
            <v>1502982.47</v>
          </cell>
          <cell r="I253">
            <v>0</v>
          </cell>
        </row>
        <row r="254">
          <cell r="A254" t="str">
            <v>a</v>
          </cell>
          <cell r="B254">
            <v>230</v>
          </cell>
          <cell r="C254" t="str">
            <v xml:space="preserve">   003778608 - 5616</v>
          </cell>
          <cell r="D254">
            <v>1364574.69</v>
          </cell>
          <cell r="E254">
            <v>0</v>
          </cell>
          <cell r="F254">
            <v>0</v>
          </cell>
          <cell r="G254">
            <v>419805.24</v>
          </cell>
          <cell r="H254">
            <v>944769.45</v>
          </cell>
          <cell r="I254">
            <v>0</v>
          </cell>
        </row>
        <row r="255">
          <cell r="A255" t="str">
            <v>a</v>
          </cell>
          <cell r="B255">
            <v>231</v>
          </cell>
          <cell r="C255" t="str">
            <v xml:space="preserve">   003778624 - 5656</v>
          </cell>
          <cell r="D255">
            <v>493294.77</v>
          </cell>
          <cell r="E255">
            <v>0</v>
          </cell>
          <cell r="F255">
            <v>0</v>
          </cell>
          <cell r="G255">
            <v>493294.77</v>
          </cell>
          <cell r="H255">
            <v>0</v>
          </cell>
          <cell r="I255">
            <v>0</v>
          </cell>
        </row>
        <row r="256">
          <cell r="A256" t="str">
            <v>a</v>
          </cell>
          <cell r="B256">
            <v>232</v>
          </cell>
          <cell r="C256" t="str">
            <v xml:space="preserve">   003778637 - 5729</v>
          </cell>
          <cell r="D256">
            <v>5114097.26</v>
          </cell>
          <cell r="E256">
            <v>0</v>
          </cell>
          <cell r="F256">
            <v>0</v>
          </cell>
          <cell r="G256">
            <v>101005.52</v>
          </cell>
          <cell r="H256">
            <v>5013091.74</v>
          </cell>
          <cell r="I256">
            <v>0</v>
          </cell>
        </row>
        <row r="257">
          <cell r="A257" t="str">
            <v>a</v>
          </cell>
          <cell r="B257">
            <v>233</v>
          </cell>
          <cell r="C257" t="str">
            <v xml:space="preserve">   003778718 - 5641</v>
          </cell>
          <cell r="D257">
            <v>1112951.5900000001</v>
          </cell>
          <cell r="E257">
            <v>0</v>
          </cell>
          <cell r="F257">
            <v>0.02</v>
          </cell>
          <cell r="G257">
            <v>61016.160000000003</v>
          </cell>
          <cell r="H257">
            <v>1051935.45</v>
          </cell>
          <cell r="I257">
            <v>0</v>
          </cell>
        </row>
        <row r="258">
          <cell r="A258" t="str">
            <v>a</v>
          </cell>
          <cell r="B258">
            <v>234</v>
          </cell>
          <cell r="C258" t="str">
            <v xml:space="preserve">   003778734 - 5720</v>
          </cell>
          <cell r="D258">
            <v>1264938.68</v>
          </cell>
          <cell r="E258">
            <v>0</v>
          </cell>
          <cell r="F258">
            <v>0.01</v>
          </cell>
          <cell r="G258">
            <v>25374.89</v>
          </cell>
          <cell r="H258">
            <v>1239563.8</v>
          </cell>
          <cell r="I258">
            <v>0</v>
          </cell>
        </row>
        <row r="259">
          <cell r="A259" t="str">
            <v>a</v>
          </cell>
          <cell r="B259">
            <v>235</v>
          </cell>
          <cell r="C259" t="str">
            <v xml:space="preserve">   003778750 - 5789</v>
          </cell>
          <cell r="D259">
            <v>242453.32</v>
          </cell>
          <cell r="E259">
            <v>0</v>
          </cell>
          <cell r="F259">
            <v>0</v>
          </cell>
          <cell r="G259">
            <v>150273.94</v>
          </cell>
          <cell r="H259">
            <v>92179.38</v>
          </cell>
          <cell r="I259">
            <v>0</v>
          </cell>
        </row>
        <row r="260">
          <cell r="A260" t="str">
            <v>a</v>
          </cell>
          <cell r="B260">
            <v>236</v>
          </cell>
          <cell r="C260" t="str">
            <v xml:space="preserve">   003778776 - 6129</v>
          </cell>
          <cell r="D260">
            <v>528019.03</v>
          </cell>
          <cell r="E260">
            <v>0</v>
          </cell>
          <cell r="F260">
            <v>0</v>
          </cell>
          <cell r="G260">
            <v>528019.03</v>
          </cell>
          <cell r="H260">
            <v>0</v>
          </cell>
          <cell r="I260">
            <v>0</v>
          </cell>
        </row>
        <row r="261">
          <cell r="A261" t="str">
            <v>a</v>
          </cell>
          <cell r="B261">
            <v>237</v>
          </cell>
          <cell r="C261" t="str">
            <v xml:space="preserve">   003778789 - 6169</v>
          </cell>
          <cell r="D261">
            <v>3354543.02</v>
          </cell>
          <cell r="E261">
            <v>0</v>
          </cell>
          <cell r="F261">
            <v>0.01</v>
          </cell>
          <cell r="G261">
            <v>84938.48</v>
          </cell>
          <cell r="H261">
            <v>3269604.55</v>
          </cell>
          <cell r="I261">
            <v>0</v>
          </cell>
        </row>
        <row r="262">
          <cell r="A262" t="str">
            <v>a</v>
          </cell>
          <cell r="B262">
            <v>238</v>
          </cell>
          <cell r="C262" t="str">
            <v xml:space="preserve">   003778792 - 6178</v>
          </cell>
          <cell r="D262">
            <v>1097552.79</v>
          </cell>
          <cell r="E262">
            <v>0</v>
          </cell>
          <cell r="F262">
            <v>0.03</v>
          </cell>
          <cell r="G262">
            <v>21677.1</v>
          </cell>
          <cell r="H262">
            <v>1075875.72</v>
          </cell>
          <cell r="I262">
            <v>0</v>
          </cell>
        </row>
        <row r="263">
          <cell r="A263" t="str">
            <v>a</v>
          </cell>
          <cell r="B263">
            <v>239</v>
          </cell>
          <cell r="C263" t="str">
            <v xml:space="preserve">   003778831 - 5711</v>
          </cell>
          <cell r="D263">
            <v>1565529.7</v>
          </cell>
          <cell r="E263">
            <v>0</v>
          </cell>
          <cell r="F263">
            <v>0</v>
          </cell>
          <cell r="G263">
            <v>1565529.7</v>
          </cell>
          <cell r="H263">
            <v>0</v>
          </cell>
          <cell r="I263">
            <v>0</v>
          </cell>
        </row>
        <row r="264">
          <cell r="A264" t="str">
            <v>a</v>
          </cell>
          <cell r="B264">
            <v>240</v>
          </cell>
          <cell r="C264" t="str">
            <v xml:space="preserve">   003778844 - 5750</v>
          </cell>
          <cell r="D264">
            <v>243793.17</v>
          </cell>
          <cell r="E264">
            <v>0</v>
          </cell>
          <cell r="F264">
            <v>0</v>
          </cell>
          <cell r="G264">
            <v>243793.17</v>
          </cell>
          <cell r="H264">
            <v>0</v>
          </cell>
          <cell r="I264">
            <v>0</v>
          </cell>
        </row>
        <row r="265">
          <cell r="A265" t="str">
            <v>a</v>
          </cell>
          <cell r="B265">
            <v>241</v>
          </cell>
          <cell r="C265" t="str">
            <v xml:space="preserve">   003778857 - 5853</v>
          </cell>
          <cell r="D265">
            <v>1699188.85</v>
          </cell>
          <cell r="E265">
            <v>0</v>
          </cell>
          <cell r="F265">
            <v>0</v>
          </cell>
          <cell r="G265">
            <v>33559.67</v>
          </cell>
          <cell r="H265">
            <v>1665629.18</v>
          </cell>
          <cell r="I265">
            <v>0</v>
          </cell>
        </row>
        <row r="266">
          <cell r="A266" t="str">
            <v>a</v>
          </cell>
          <cell r="B266">
            <v>242</v>
          </cell>
          <cell r="C266" t="str">
            <v xml:space="preserve">   003778860 - 5910</v>
          </cell>
          <cell r="D266">
            <v>441687.34</v>
          </cell>
          <cell r="E266">
            <v>0</v>
          </cell>
          <cell r="F266">
            <v>0</v>
          </cell>
          <cell r="G266">
            <v>51679.59</v>
          </cell>
          <cell r="H266">
            <v>390007.75</v>
          </cell>
          <cell r="I266">
            <v>0</v>
          </cell>
        </row>
        <row r="267">
          <cell r="A267" t="str">
            <v>a</v>
          </cell>
          <cell r="B267">
            <v>243</v>
          </cell>
          <cell r="C267" t="str">
            <v xml:space="preserve">   003778873 - 5937</v>
          </cell>
          <cell r="D267">
            <v>804170.83</v>
          </cell>
          <cell r="E267">
            <v>0</v>
          </cell>
          <cell r="F267">
            <v>0</v>
          </cell>
          <cell r="G267">
            <v>176592.52</v>
          </cell>
          <cell r="H267">
            <v>627578.31000000006</v>
          </cell>
          <cell r="I267">
            <v>0</v>
          </cell>
        </row>
        <row r="268">
          <cell r="A268" t="str">
            <v>a</v>
          </cell>
          <cell r="B268">
            <v>244</v>
          </cell>
          <cell r="C268" t="str">
            <v xml:space="preserve">   003778886 - 6141</v>
          </cell>
          <cell r="D268">
            <v>2947922.89</v>
          </cell>
          <cell r="E268">
            <v>0</v>
          </cell>
          <cell r="F268">
            <v>0</v>
          </cell>
          <cell r="G268">
            <v>65990.850000000006</v>
          </cell>
          <cell r="H268">
            <v>2881932.04</v>
          </cell>
          <cell r="I268">
            <v>0</v>
          </cell>
        </row>
        <row r="269">
          <cell r="A269" t="str">
            <v>a</v>
          </cell>
          <cell r="B269">
            <v>245</v>
          </cell>
          <cell r="C269" t="str">
            <v xml:space="preserve">   003778899 - 347</v>
          </cell>
          <cell r="D269">
            <v>161370.78</v>
          </cell>
          <cell r="E269">
            <v>0</v>
          </cell>
          <cell r="F269">
            <v>0</v>
          </cell>
          <cell r="G269">
            <v>146967.23000000001</v>
          </cell>
          <cell r="H269">
            <v>14403.55</v>
          </cell>
          <cell r="I269">
            <v>0</v>
          </cell>
        </row>
        <row r="270">
          <cell r="A270" t="str">
            <v>a</v>
          </cell>
          <cell r="B270">
            <v>246</v>
          </cell>
          <cell r="C270" t="str">
            <v xml:space="preserve">   003778909 - 5619</v>
          </cell>
          <cell r="D270">
            <v>1760287.19</v>
          </cell>
          <cell r="E270">
            <v>0</v>
          </cell>
          <cell r="F270">
            <v>0</v>
          </cell>
          <cell r="G270">
            <v>1760287.19</v>
          </cell>
          <cell r="H270">
            <v>0</v>
          </cell>
          <cell r="I270">
            <v>0</v>
          </cell>
        </row>
        <row r="271">
          <cell r="A271" t="str">
            <v>a</v>
          </cell>
          <cell r="B271">
            <v>247</v>
          </cell>
          <cell r="C271" t="str">
            <v xml:space="preserve">   003778912 - 348</v>
          </cell>
          <cell r="D271">
            <v>498506.91</v>
          </cell>
          <cell r="E271">
            <v>0</v>
          </cell>
          <cell r="F271">
            <v>0.01</v>
          </cell>
          <cell r="G271">
            <v>244582.73</v>
          </cell>
          <cell r="H271">
            <v>253924.19</v>
          </cell>
          <cell r="I271">
            <v>0</v>
          </cell>
        </row>
        <row r="272">
          <cell r="A272" t="str">
            <v>a</v>
          </cell>
          <cell r="B272">
            <v>248</v>
          </cell>
          <cell r="C272" t="str">
            <v xml:space="preserve">   003778938 - 5732</v>
          </cell>
          <cell r="D272">
            <v>290446.28000000003</v>
          </cell>
          <cell r="E272">
            <v>0</v>
          </cell>
          <cell r="F272">
            <v>0</v>
          </cell>
          <cell r="G272">
            <v>62479.26</v>
          </cell>
          <cell r="H272">
            <v>227967.02</v>
          </cell>
          <cell r="I272">
            <v>0</v>
          </cell>
        </row>
        <row r="273">
          <cell r="A273" t="str">
            <v>a</v>
          </cell>
          <cell r="B273">
            <v>249</v>
          </cell>
          <cell r="C273" t="str">
            <v xml:space="preserve">   003778941 - 5741</v>
          </cell>
          <cell r="D273">
            <v>1516422.09</v>
          </cell>
          <cell r="E273">
            <v>0</v>
          </cell>
          <cell r="F273">
            <v>7.0000000000000007E-2</v>
          </cell>
          <cell r="G273">
            <v>53531.62</v>
          </cell>
          <cell r="H273">
            <v>1462890.54</v>
          </cell>
          <cell r="I273">
            <v>0</v>
          </cell>
        </row>
        <row r="274">
          <cell r="A274" t="str">
            <v>a</v>
          </cell>
          <cell r="B274">
            <v>250</v>
          </cell>
          <cell r="C274" t="str">
            <v xml:space="preserve">   003778954 - 5844</v>
          </cell>
          <cell r="D274">
            <v>951316.72</v>
          </cell>
          <cell r="E274">
            <v>0</v>
          </cell>
          <cell r="F274">
            <v>0</v>
          </cell>
          <cell r="G274">
            <v>951316.72</v>
          </cell>
          <cell r="H274">
            <v>0</v>
          </cell>
          <cell r="I274">
            <v>0</v>
          </cell>
        </row>
        <row r="275">
          <cell r="A275" t="str">
            <v>a</v>
          </cell>
          <cell r="B275">
            <v>251</v>
          </cell>
          <cell r="C275" t="str">
            <v xml:space="preserve">   003778967 - 5922</v>
          </cell>
          <cell r="D275">
            <v>1017862.35</v>
          </cell>
          <cell r="E275">
            <v>0</v>
          </cell>
          <cell r="F275">
            <v>0</v>
          </cell>
          <cell r="G275">
            <v>175840.79</v>
          </cell>
          <cell r="H275">
            <v>842021.56</v>
          </cell>
          <cell r="I275">
            <v>0</v>
          </cell>
        </row>
        <row r="276">
          <cell r="A276" t="str">
            <v>a</v>
          </cell>
          <cell r="B276">
            <v>252</v>
          </cell>
          <cell r="C276" t="str">
            <v xml:space="preserve">   003778983 - 6153</v>
          </cell>
          <cell r="D276">
            <v>1434333.68</v>
          </cell>
          <cell r="E276">
            <v>0</v>
          </cell>
          <cell r="F276">
            <v>0</v>
          </cell>
          <cell r="G276">
            <v>32108.36</v>
          </cell>
          <cell r="H276">
            <v>1402225.32</v>
          </cell>
          <cell r="I276">
            <v>0</v>
          </cell>
        </row>
        <row r="277">
          <cell r="A277" t="str">
            <v>a</v>
          </cell>
          <cell r="B277">
            <v>253</v>
          </cell>
          <cell r="C277" t="str">
            <v xml:space="preserve">   004778005 - 5309</v>
          </cell>
          <cell r="D277">
            <v>334907.19</v>
          </cell>
          <cell r="E277">
            <v>0</v>
          </cell>
          <cell r="F277">
            <v>0</v>
          </cell>
          <cell r="G277">
            <v>75913.149999999994</v>
          </cell>
          <cell r="H277">
            <v>258994.04</v>
          </cell>
          <cell r="I277">
            <v>0</v>
          </cell>
        </row>
        <row r="278">
          <cell r="A278" t="str">
            <v>a</v>
          </cell>
          <cell r="B278">
            <v>254</v>
          </cell>
          <cell r="C278" t="str">
            <v xml:space="preserve">   004778034 - 6327</v>
          </cell>
          <cell r="D278">
            <v>3224196.16</v>
          </cell>
          <cell r="E278">
            <v>0</v>
          </cell>
          <cell r="F278">
            <v>0</v>
          </cell>
          <cell r="G278">
            <v>72175.37</v>
          </cell>
          <cell r="H278">
            <v>3152020.79</v>
          </cell>
          <cell r="I278">
            <v>0</v>
          </cell>
        </row>
        <row r="279">
          <cell r="A279" t="str">
            <v>a</v>
          </cell>
          <cell r="B279">
            <v>255</v>
          </cell>
          <cell r="C279" t="str">
            <v xml:space="preserve">   004778047 - 6662</v>
          </cell>
          <cell r="D279">
            <v>794978.8</v>
          </cell>
          <cell r="E279">
            <v>0</v>
          </cell>
          <cell r="F279">
            <v>0</v>
          </cell>
          <cell r="G279">
            <v>794978.8</v>
          </cell>
          <cell r="H279">
            <v>0</v>
          </cell>
          <cell r="I279">
            <v>0</v>
          </cell>
        </row>
        <row r="280">
          <cell r="A280" t="str">
            <v>a</v>
          </cell>
          <cell r="B280">
            <v>256</v>
          </cell>
          <cell r="C280" t="str">
            <v xml:space="preserve">   004778050 - 6671</v>
          </cell>
          <cell r="D280">
            <v>485761.86</v>
          </cell>
          <cell r="E280">
            <v>0</v>
          </cell>
          <cell r="F280">
            <v>0</v>
          </cell>
          <cell r="G280">
            <v>10717.13</v>
          </cell>
          <cell r="H280">
            <v>475044.73</v>
          </cell>
          <cell r="I280">
            <v>0</v>
          </cell>
        </row>
        <row r="281">
          <cell r="A281" t="str">
            <v>a</v>
          </cell>
          <cell r="B281">
            <v>257</v>
          </cell>
          <cell r="C281" t="str">
            <v xml:space="preserve">   004778063 - 6796</v>
          </cell>
          <cell r="D281">
            <v>679841</v>
          </cell>
          <cell r="E281">
            <v>0</v>
          </cell>
          <cell r="F281">
            <v>0</v>
          </cell>
          <cell r="G281">
            <v>59108.83</v>
          </cell>
          <cell r="H281">
            <v>620732.17000000004</v>
          </cell>
          <cell r="I281">
            <v>0</v>
          </cell>
        </row>
        <row r="282">
          <cell r="A282" t="str">
            <v>a</v>
          </cell>
          <cell r="B282">
            <v>258</v>
          </cell>
          <cell r="C282" t="str">
            <v xml:space="preserve">   004778076 - 7385</v>
          </cell>
          <cell r="D282">
            <v>165879.78</v>
          </cell>
          <cell r="E282">
            <v>0</v>
          </cell>
          <cell r="F282">
            <v>0</v>
          </cell>
          <cell r="G282">
            <v>165879.78</v>
          </cell>
          <cell r="H282">
            <v>0</v>
          </cell>
          <cell r="I282">
            <v>0</v>
          </cell>
        </row>
        <row r="283">
          <cell r="A283" t="str">
            <v>a</v>
          </cell>
          <cell r="B283">
            <v>259</v>
          </cell>
          <cell r="C283" t="str">
            <v xml:space="preserve">   004778089 - 7423</v>
          </cell>
          <cell r="D283">
            <v>839391.49</v>
          </cell>
          <cell r="E283">
            <v>0</v>
          </cell>
          <cell r="F283">
            <v>0</v>
          </cell>
          <cell r="G283">
            <v>18519.060000000001</v>
          </cell>
          <cell r="H283">
            <v>820872.43</v>
          </cell>
          <cell r="I283">
            <v>0</v>
          </cell>
        </row>
        <row r="284">
          <cell r="A284" t="str">
            <v>a</v>
          </cell>
          <cell r="B284">
            <v>260</v>
          </cell>
          <cell r="C284" t="str">
            <v xml:space="preserve">   004778092 - 7429</v>
          </cell>
          <cell r="D284">
            <v>2425710.64</v>
          </cell>
          <cell r="E284">
            <v>0</v>
          </cell>
          <cell r="F284">
            <v>0</v>
          </cell>
          <cell r="G284">
            <v>2425710.64</v>
          </cell>
          <cell r="H284">
            <v>0</v>
          </cell>
          <cell r="I284">
            <v>0</v>
          </cell>
        </row>
        <row r="285">
          <cell r="A285" t="str">
            <v>a</v>
          </cell>
          <cell r="B285">
            <v>261</v>
          </cell>
          <cell r="C285" t="str">
            <v xml:space="preserve">   004778102 - 5300</v>
          </cell>
          <cell r="D285">
            <v>715489.61</v>
          </cell>
          <cell r="E285">
            <v>0</v>
          </cell>
          <cell r="F285">
            <v>0.01</v>
          </cell>
          <cell r="G285">
            <v>38190</v>
          </cell>
          <cell r="H285">
            <v>677299.62</v>
          </cell>
          <cell r="I285">
            <v>0</v>
          </cell>
        </row>
        <row r="286">
          <cell r="A286" t="str">
            <v>a</v>
          </cell>
          <cell r="B286">
            <v>262</v>
          </cell>
          <cell r="C286" t="str">
            <v xml:space="preserve">   004778115 - 5533</v>
          </cell>
          <cell r="D286">
            <v>866980.61</v>
          </cell>
          <cell r="E286">
            <v>0</v>
          </cell>
          <cell r="F286">
            <v>0</v>
          </cell>
          <cell r="G286">
            <v>46275.96</v>
          </cell>
          <cell r="H286">
            <v>820704.65</v>
          </cell>
          <cell r="I286">
            <v>0</v>
          </cell>
        </row>
        <row r="287">
          <cell r="A287" t="str">
            <v>a</v>
          </cell>
          <cell r="B287">
            <v>263</v>
          </cell>
          <cell r="C287" t="str">
            <v xml:space="preserve">   004778128 - 5869</v>
          </cell>
          <cell r="D287">
            <v>718181.55</v>
          </cell>
          <cell r="E287">
            <v>0</v>
          </cell>
          <cell r="F287">
            <v>0.06</v>
          </cell>
          <cell r="G287">
            <v>41408.089999999997</v>
          </cell>
          <cell r="H287">
            <v>676773.52</v>
          </cell>
          <cell r="I287">
            <v>0</v>
          </cell>
        </row>
        <row r="288">
          <cell r="A288" t="str">
            <v>a</v>
          </cell>
          <cell r="B288">
            <v>264</v>
          </cell>
          <cell r="C288" t="str">
            <v xml:space="preserve">   004778131 - 2382</v>
          </cell>
          <cell r="D288">
            <v>695745.59</v>
          </cell>
          <cell r="E288">
            <v>0</v>
          </cell>
          <cell r="F288">
            <v>0</v>
          </cell>
          <cell r="G288">
            <v>695745.59</v>
          </cell>
          <cell r="H288">
            <v>0</v>
          </cell>
          <cell r="I288">
            <v>0</v>
          </cell>
        </row>
        <row r="289">
          <cell r="A289" t="str">
            <v>a</v>
          </cell>
          <cell r="B289">
            <v>265</v>
          </cell>
          <cell r="C289" t="str">
            <v xml:space="preserve">   004778144 - 6653</v>
          </cell>
          <cell r="D289">
            <v>243568.47</v>
          </cell>
          <cell r="E289">
            <v>0</v>
          </cell>
          <cell r="F289">
            <v>0</v>
          </cell>
          <cell r="G289">
            <v>243568.47</v>
          </cell>
          <cell r="H289">
            <v>0</v>
          </cell>
          <cell r="I289">
            <v>0</v>
          </cell>
        </row>
        <row r="290">
          <cell r="A290" t="str">
            <v>a</v>
          </cell>
          <cell r="B290">
            <v>266</v>
          </cell>
          <cell r="C290" t="str">
            <v xml:space="preserve">   004778157 - 6784</v>
          </cell>
          <cell r="D290">
            <v>832749.25</v>
          </cell>
          <cell r="E290">
            <v>0</v>
          </cell>
          <cell r="F290">
            <v>0</v>
          </cell>
          <cell r="G290">
            <v>182868.23</v>
          </cell>
          <cell r="H290">
            <v>649881.02</v>
          </cell>
          <cell r="I290">
            <v>0</v>
          </cell>
        </row>
        <row r="291">
          <cell r="A291" t="str">
            <v>a</v>
          </cell>
          <cell r="B291">
            <v>267</v>
          </cell>
          <cell r="C291" t="str">
            <v xml:space="preserve">   004778160 - 388</v>
          </cell>
          <cell r="D291">
            <v>666281.76</v>
          </cell>
          <cell r="E291">
            <v>0</v>
          </cell>
          <cell r="F291">
            <v>0.03</v>
          </cell>
          <cell r="G291">
            <v>68342.039999999994</v>
          </cell>
          <cell r="H291">
            <v>597939.75</v>
          </cell>
          <cell r="I291">
            <v>0</v>
          </cell>
        </row>
        <row r="292">
          <cell r="A292" t="str">
            <v>a</v>
          </cell>
          <cell r="B292">
            <v>268</v>
          </cell>
          <cell r="C292" t="str">
            <v xml:space="preserve">   004778173 - 7382</v>
          </cell>
          <cell r="D292">
            <v>1022947.04</v>
          </cell>
          <cell r="E292">
            <v>0</v>
          </cell>
          <cell r="F292">
            <v>0</v>
          </cell>
          <cell r="G292">
            <v>22568.799999999999</v>
          </cell>
          <cell r="H292">
            <v>1000378.24</v>
          </cell>
          <cell r="I292">
            <v>0</v>
          </cell>
        </row>
        <row r="293">
          <cell r="A293" t="str">
            <v>a</v>
          </cell>
          <cell r="B293">
            <v>269</v>
          </cell>
          <cell r="C293" t="str">
            <v xml:space="preserve">   004778186 - 7414</v>
          </cell>
          <cell r="D293">
            <v>445008.45</v>
          </cell>
          <cell r="E293">
            <v>0</v>
          </cell>
          <cell r="F293">
            <v>0.01</v>
          </cell>
          <cell r="G293">
            <v>143929.76</v>
          </cell>
          <cell r="H293">
            <v>301078.7</v>
          </cell>
          <cell r="I293">
            <v>0</v>
          </cell>
        </row>
        <row r="294">
          <cell r="A294" t="str">
            <v>a</v>
          </cell>
          <cell r="B294">
            <v>270</v>
          </cell>
          <cell r="C294" t="str">
            <v xml:space="preserve">   004778199 - 7454</v>
          </cell>
          <cell r="D294">
            <v>3505697.53</v>
          </cell>
          <cell r="E294">
            <v>0</v>
          </cell>
          <cell r="F294">
            <v>0</v>
          </cell>
          <cell r="G294">
            <v>2847547.93</v>
          </cell>
          <cell r="H294">
            <v>658149.6</v>
          </cell>
          <cell r="I294">
            <v>0</v>
          </cell>
        </row>
        <row r="295">
          <cell r="A295" t="str">
            <v>a</v>
          </cell>
          <cell r="B295">
            <v>271</v>
          </cell>
          <cell r="C295" t="str">
            <v xml:space="preserve">   004778212 - 5428</v>
          </cell>
          <cell r="D295">
            <v>478407.26</v>
          </cell>
          <cell r="E295">
            <v>0</v>
          </cell>
          <cell r="F295">
            <v>0</v>
          </cell>
          <cell r="G295">
            <v>25535.51</v>
          </cell>
          <cell r="H295">
            <v>452871.75</v>
          </cell>
          <cell r="I295">
            <v>0</v>
          </cell>
        </row>
        <row r="296">
          <cell r="A296" t="str">
            <v>a</v>
          </cell>
          <cell r="B296">
            <v>272</v>
          </cell>
          <cell r="C296" t="str">
            <v xml:space="preserve">   004778238 - 6644</v>
          </cell>
          <cell r="D296">
            <v>409449.95</v>
          </cell>
          <cell r="E296">
            <v>0</v>
          </cell>
          <cell r="F296">
            <v>0</v>
          </cell>
          <cell r="G296">
            <v>409449.95</v>
          </cell>
          <cell r="H296">
            <v>0</v>
          </cell>
          <cell r="I296">
            <v>0</v>
          </cell>
        </row>
        <row r="297">
          <cell r="A297" t="str">
            <v>a</v>
          </cell>
          <cell r="B297">
            <v>273</v>
          </cell>
          <cell r="C297" t="str">
            <v xml:space="preserve">   004778254 - 6775</v>
          </cell>
          <cell r="D297">
            <v>1969886.34</v>
          </cell>
          <cell r="E297">
            <v>0</v>
          </cell>
          <cell r="F297">
            <v>0</v>
          </cell>
          <cell r="G297">
            <v>1969886.34</v>
          </cell>
          <cell r="H297">
            <v>0</v>
          </cell>
          <cell r="I297">
            <v>0</v>
          </cell>
        </row>
        <row r="298">
          <cell r="A298" t="str">
            <v>a</v>
          </cell>
          <cell r="B298">
            <v>274</v>
          </cell>
          <cell r="C298" t="str">
            <v xml:space="preserve">   004778270 - 391</v>
          </cell>
          <cell r="D298">
            <v>877340.71</v>
          </cell>
          <cell r="E298">
            <v>0</v>
          </cell>
          <cell r="F298">
            <v>0.01</v>
          </cell>
          <cell r="G298">
            <v>369226.4</v>
          </cell>
          <cell r="H298">
            <v>508114.32</v>
          </cell>
          <cell r="I298">
            <v>0</v>
          </cell>
        </row>
        <row r="299">
          <cell r="A299" t="str">
            <v>a</v>
          </cell>
          <cell r="B299">
            <v>275</v>
          </cell>
          <cell r="C299" t="str">
            <v xml:space="preserve">   004778283 - 7405</v>
          </cell>
          <cell r="D299">
            <v>1025166.82</v>
          </cell>
          <cell r="E299">
            <v>0</v>
          </cell>
          <cell r="F299">
            <v>0.03</v>
          </cell>
          <cell r="G299">
            <v>22291.93</v>
          </cell>
          <cell r="H299">
            <v>1002874.92</v>
          </cell>
          <cell r="I299">
            <v>0</v>
          </cell>
        </row>
        <row r="300">
          <cell r="A300" t="str">
            <v>a</v>
          </cell>
          <cell r="B300">
            <v>276</v>
          </cell>
          <cell r="C300" t="str">
            <v xml:space="preserve">   004778306 - 5312</v>
          </cell>
          <cell r="D300">
            <v>419881.23</v>
          </cell>
          <cell r="E300">
            <v>0</v>
          </cell>
          <cell r="F300">
            <v>0</v>
          </cell>
          <cell r="G300">
            <v>48313.42</v>
          </cell>
          <cell r="H300">
            <v>371567.81</v>
          </cell>
          <cell r="I300">
            <v>0</v>
          </cell>
        </row>
        <row r="301">
          <cell r="A301" t="str">
            <v>a</v>
          </cell>
          <cell r="B301">
            <v>277</v>
          </cell>
          <cell r="C301" t="str">
            <v xml:space="preserve">   004778322 - 5780</v>
          </cell>
          <cell r="D301">
            <v>381287.37</v>
          </cell>
          <cell r="E301">
            <v>0</v>
          </cell>
          <cell r="F301">
            <v>0</v>
          </cell>
          <cell r="G301">
            <v>381287.37</v>
          </cell>
          <cell r="H301">
            <v>0</v>
          </cell>
          <cell r="I301">
            <v>0</v>
          </cell>
        </row>
        <row r="302">
          <cell r="A302" t="str">
            <v>a</v>
          </cell>
          <cell r="B302">
            <v>278</v>
          </cell>
          <cell r="C302" t="str">
            <v xml:space="preserve">   004778335 - 6400</v>
          </cell>
          <cell r="D302">
            <v>3005699.82</v>
          </cell>
          <cell r="E302">
            <v>0</v>
          </cell>
          <cell r="F302">
            <v>0.01</v>
          </cell>
          <cell r="G302">
            <v>66313.210000000006</v>
          </cell>
          <cell r="H302">
            <v>2939386.62</v>
          </cell>
          <cell r="I302">
            <v>0</v>
          </cell>
        </row>
        <row r="303">
          <cell r="A303" t="str">
            <v>a</v>
          </cell>
          <cell r="B303">
            <v>279</v>
          </cell>
          <cell r="C303" t="str">
            <v xml:space="preserve">   004778351 - 6766</v>
          </cell>
          <cell r="D303">
            <v>310627.34999999998</v>
          </cell>
          <cell r="E303">
            <v>0</v>
          </cell>
          <cell r="F303">
            <v>0.03</v>
          </cell>
          <cell r="G303">
            <v>100466.67</v>
          </cell>
          <cell r="H303">
            <v>210160.71</v>
          </cell>
          <cell r="I303">
            <v>0</v>
          </cell>
        </row>
        <row r="304">
          <cell r="A304" t="str">
            <v>a</v>
          </cell>
          <cell r="B304">
            <v>280</v>
          </cell>
          <cell r="C304" t="str">
            <v xml:space="preserve">   004778393 - 7432</v>
          </cell>
          <cell r="D304">
            <v>1118491.3600000001</v>
          </cell>
          <cell r="E304">
            <v>0</v>
          </cell>
          <cell r="F304">
            <v>0.01</v>
          </cell>
          <cell r="G304">
            <v>127962.27</v>
          </cell>
          <cell r="H304">
            <v>990529.1</v>
          </cell>
          <cell r="I304">
            <v>0</v>
          </cell>
        </row>
        <row r="305">
          <cell r="A305" t="str">
            <v>a</v>
          </cell>
          <cell r="B305">
            <v>281</v>
          </cell>
          <cell r="C305" t="str">
            <v xml:space="preserve">   004778429 - 6249</v>
          </cell>
          <cell r="D305">
            <v>1078715.75</v>
          </cell>
          <cell r="E305">
            <v>0</v>
          </cell>
          <cell r="F305">
            <v>0</v>
          </cell>
          <cell r="G305">
            <v>93029.19</v>
          </cell>
          <cell r="H305">
            <v>985686.56</v>
          </cell>
          <cell r="I305">
            <v>0</v>
          </cell>
        </row>
        <row r="306">
          <cell r="A306" t="str">
            <v>a</v>
          </cell>
          <cell r="B306">
            <v>282</v>
          </cell>
          <cell r="C306" t="str">
            <v xml:space="preserve">   004778432 - 6252</v>
          </cell>
          <cell r="D306">
            <v>2933004.69</v>
          </cell>
          <cell r="E306">
            <v>0</v>
          </cell>
          <cell r="F306">
            <v>0.03</v>
          </cell>
          <cell r="G306">
            <v>288932.38</v>
          </cell>
          <cell r="H306">
            <v>2644072.34</v>
          </cell>
          <cell r="I306">
            <v>0</v>
          </cell>
        </row>
        <row r="307">
          <cell r="A307" t="str">
            <v>a</v>
          </cell>
          <cell r="B307">
            <v>283</v>
          </cell>
          <cell r="C307" t="str">
            <v xml:space="preserve">   004778445 - 6656</v>
          </cell>
          <cell r="D307">
            <v>588802.27</v>
          </cell>
          <cell r="E307">
            <v>0</v>
          </cell>
          <cell r="F307">
            <v>0.01</v>
          </cell>
          <cell r="G307">
            <v>12990.42</v>
          </cell>
          <cell r="H307">
            <v>575811.86</v>
          </cell>
          <cell r="I307">
            <v>0</v>
          </cell>
        </row>
        <row r="308">
          <cell r="A308" t="str">
            <v>a</v>
          </cell>
          <cell r="B308">
            <v>284</v>
          </cell>
          <cell r="C308" t="str">
            <v xml:space="preserve">   004778458 - 6787</v>
          </cell>
          <cell r="D308">
            <v>385135.53</v>
          </cell>
          <cell r="E308">
            <v>0</v>
          </cell>
          <cell r="F308">
            <v>0</v>
          </cell>
          <cell r="G308">
            <v>81994.33</v>
          </cell>
          <cell r="H308">
            <v>303141.2</v>
          </cell>
          <cell r="I308">
            <v>0</v>
          </cell>
        </row>
        <row r="309">
          <cell r="A309" t="str">
            <v>a</v>
          </cell>
          <cell r="B309">
            <v>285</v>
          </cell>
          <cell r="C309" t="str">
            <v xml:space="preserve">   004778461 - 6790</v>
          </cell>
          <cell r="D309">
            <v>2229313.71</v>
          </cell>
          <cell r="E309">
            <v>0</v>
          </cell>
          <cell r="F309">
            <v>7.0000000000000007E-2</v>
          </cell>
          <cell r="G309">
            <v>49184.2</v>
          </cell>
          <cell r="H309">
            <v>2180129.58</v>
          </cell>
          <cell r="I309">
            <v>0</v>
          </cell>
        </row>
        <row r="310">
          <cell r="A310" t="str">
            <v>a</v>
          </cell>
          <cell r="B310">
            <v>286</v>
          </cell>
          <cell r="C310" t="str">
            <v xml:space="preserve">   004778513 - 5489</v>
          </cell>
          <cell r="D310">
            <v>296620.03000000003</v>
          </cell>
          <cell r="E310">
            <v>0</v>
          </cell>
          <cell r="F310">
            <v>0</v>
          </cell>
          <cell r="G310">
            <v>296620.03000000003</v>
          </cell>
          <cell r="H310">
            <v>0</v>
          </cell>
          <cell r="I310">
            <v>0</v>
          </cell>
        </row>
        <row r="311">
          <cell r="A311" t="str">
            <v>a</v>
          </cell>
          <cell r="B311">
            <v>287</v>
          </cell>
          <cell r="C311" t="str">
            <v xml:space="preserve">   004778526 - 5862</v>
          </cell>
          <cell r="D311">
            <v>517577.95</v>
          </cell>
          <cell r="E311">
            <v>0</v>
          </cell>
          <cell r="F311">
            <v>0</v>
          </cell>
          <cell r="G311">
            <v>517577.95</v>
          </cell>
          <cell r="H311">
            <v>0</v>
          </cell>
          <cell r="I311">
            <v>0</v>
          </cell>
        </row>
        <row r="312">
          <cell r="A312" t="str">
            <v>a</v>
          </cell>
          <cell r="B312">
            <v>288</v>
          </cell>
          <cell r="C312" t="str">
            <v xml:space="preserve">   004778539 - 6647</v>
          </cell>
          <cell r="D312">
            <v>706806.56</v>
          </cell>
          <cell r="E312">
            <v>0</v>
          </cell>
          <cell r="F312">
            <v>0</v>
          </cell>
          <cell r="G312">
            <v>706806.56</v>
          </cell>
          <cell r="H312">
            <v>0</v>
          </cell>
          <cell r="I312">
            <v>0</v>
          </cell>
        </row>
        <row r="313">
          <cell r="A313" t="str">
            <v>a</v>
          </cell>
          <cell r="B313">
            <v>289</v>
          </cell>
          <cell r="C313" t="str">
            <v xml:space="preserve">   004778542 - 394</v>
          </cell>
          <cell r="D313">
            <v>664931.18000000005</v>
          </cell>
          <cell r="E313">
            <v>0</v>
          </cell>
          <cell r="F313">
            <v>0</v>
          </cell>
          <cell r="G313">
            <v>68203.61</v>
          </cell>
          <cell r="H313">
            <v>596727.56999999995</v>
          </cell>
          <cell r="I313">
            <v>0</v>
          </cell>
        </row>
        <row r="314">
          <cell r="A314" t="str">
            <v>a</v>
          </cell>
          <cell r="B314">
            <v>290</v>
          </cell>
          <cell r="C314" t="str">
            <v xml:space="preserve">   004778555 - 6778</v>
          </cell>
          <cell r="D314">
            <v>1047568.61</v>
          </cell>
          <cell r="E314">
            <v>0</v>
          </cell>
          <cell r="F314">
            <v>0</v>
          </cell>
          <cell r="G314">
            <v>691523.55</v>
          </cell>
          <cell r="H314">
            <v>356045.06</v>
          </cell>
          <cell r="I314">
            <v>0</v>
          </cell>
        </row>
        <row r="315">
          <cell r="A315" t="str">
            <v>a</v>
          </cell>
          <cell r="B315">
            <v>291</v>
          </cell>
          <cell r="C315" t="str">
            <v xml:space="preserve">   004778568 - 7372</v>
          </cell>
          <cell r="D315">
            <v>515201.92</v>
          </cell>
          <cell r="E315">
            <v>0</v>
          </cell>
          <cell r="F315">
            <v>0.02</v>
          </cell>
          <cell r="G315">
            <v>11366.66</v>
          </cell>
          <cell r="H315">
            <v>503835.28</v>
          </cell>
          <cell r="I315">
            <v>0</v>
          </cell>
        </row>
        <row r="316">
          <cell r="A316" t="str">
            <v>a</v>
          </cell>
          <cell r="B316">
            <v>292</v>
          </cell>
          <cell r="C316" t="str">
            <v xml:space="preserve">   004778584 - 7408</v>
          </cell>
          <cell r="D316">
            <v>454145.41</v>
          </cell>
          <cell r="E316">
            <v>0</v>
          </cell>
          <cell r="F316">
            <v>0</v>
          </cell>
          <cell r="G316">
            <v>51956.99</v>
          </cell>
          <cell r="H316">
            <v>402188.42</v>
          </cell>
          <cell r="I316">
            <v>0</v>
          </cell>
        </row>
        <row r="317">
          <cell r="A317" t="str">
            <v>a</v>
          </cell>
          <cell r="B317">
            <v>293</v>
          </cell>
          <cell r="C317" t="str">
            <v xml:space="preserve">   004778597 - 7448</v>
          </cell>
          <cell r="D317">
            <v>1233743.43</v>
          </cell>
          <cell r="E317">
            <v>0</v>
          </cell>
          <cell r="F317">
            <v>0</v>
          </cell>
          <cell r="G317">
            <v>27618.06</v>
          </cell>
          <cell r="H317">
            <v>1206125.3700000001</v>
          </cell>
          <cell r="I317">
            <v>0</v>
          </cell>
        </row>
        <row r="318">
          <cell r="A318" t="str">
            <v>a</v>
          </cell>
          <cell r="B318">
            <v>294</v>
          </cell>
          <cell r="C318" t="str">
            <v xml:space="preserve">   004778607 - 5352</v>
          </cell>
          <cell r="D318">
            <v>2898444.97</v>
          </cell>
          <cell r="E318">
            <v>0</v>
          </cell>
          <cell r="F318">
            <v>0.04</v>
          </cell>
          <cell r="G318">
            <v>196082.95</v>
          </cell>
          <cell r="H318">
            <v>2702362.06</v>
          </cell>
          <cell r="I318">
            <v>0</v>
          </cell>
        </row>
        <row r="319">
          <cell r="A319" t="str">
            <v>a</v>
          </cell>
          <cell r="B319">
            <v>295</v>
          </cell>
          <cell r="C319" t="str">
            <v xml:space="preserve">   004778610 - 395</v>
          </cell>
          <cell r="D319">
            <v>271083.31</v>
          </cell>
          <cell r="E319">
            <v>0</v>
          </cell>
          <cell r="F319">
            <v>0</v>
          </cell>
          <cell r="G319">
            <v>133001.78</v>
          </cell>
          <cell r="H319">
            <v>138081.53</v>
          </cell>
          <cell r="I319">
            <v>0</v>
          </cell>
        </row>
        <row r="320">
          <cell r="A320" t="str">
            <v>a</v>
          </cell>
          <cell r="B320">
            <v>296</v>
          </cell>
          <cell r="C320" t="str">
            <v xml:space="preserve">   004778623 - 5786</v>
          </cell>
          <cell r="D320">
            <v>2576904.65</v>
          </cell>
          <cell r="E320">
            <v>0</v>
          </cell>
          <cell r="F320">
            <v>0.03</v>
          </cell>
          <cell r="G320">
            <v>46754.66</v>
          </cell>
          <cell r="H320">
            <v>2530150.02</v>
          </cell>
          <cell r="I320">
            <v>0</v>
          </cell>
        </row>
        <row r="321">
          <cell r="A321" t="str">
            <v>a</v>
          </cell>
          <cell r="B321">
            <v>297</v>
          </cell>
          <cell r="C321" t="str">
            <v xml:space="preserve">   004778649 - 6668</v>
          </cell>
          <cell r="D321">
            <v>250721.14</v>
          </cell>
          <cell r="E321">
            <v>0</v>
          </cell>
          <cell r="F321">
            <v>0</v>
          </cell>
          <cell r="G321">
            <v>250721.14</v>
          </cell>
          <cell r="H321">
            <v>0</v>
          </cell>
          <cell r="I321">
            <v>0</v>
          </cell>
        </row>
        <row r="322">
          <cell r="A322" t="str">
            <v>a</v>
          </cell>
          <cell r="B322">
            <v>298</v>
          </cell>
          <cell r="C322" t="str">
            <v xml:space="preserve">   004778665 - 6802</v>
          </cell>
          <cell r="D322">
            <v>585316.19999999995</v>
          </cell>
          <cell r="E322">
            <v>0</v>
          </cell>
          <cell r="F322">
            <v>0</v>
          </cell>
          <cell r="G322">
            <v>585316.19999999995</v>
          </cell>
          <cell r="H322">
            <v>0</v>
          </cell>
          <cell r="I322">
            <v>0</v>
          </cell>
        </row>
        <row r="323">
          <cell r="A323" t="str">
            <v>a</v>
          </cell>
          <cell r="B323">
            <v>299</v>
          </cell>
          <cell r="C323" t="str">
            <v xml:space="preserve">   004778678 - 7390</v>
          </cell>
          <cell r="D323">
            <v>1115889</v>
          </cell>
          <cell r="E323">
            <v>0</v>
          </cell>
          <cell r="F323">
            <v>0</v>
          </cell>
          <cell r="G323">
            <v>1115889</v>
          </cell>
          <cell r="H323">
            <v>0</v>
          </cell>
          <cell r="I323">
            <v>0</v>
          </cell>
        </row>
        <row r="324">
          <cell r="A324" t="str">
            <v>a</v>
          </cell>
          <cell r="B324">
            <v>300</v>
          </cell>
          <cell r="C324" t="str">
            <v xml:space="preserve">   004778681 - 7399</v>
          </cell>
          <cell r="D324">
            <v>3484780.32</v>
          </cell>
          <cell r="E324">
            <v>0</v>
          </cell>
          <cell r="F324">
            <v>0.03</v>
          </cell>
          <cell r="G324">
            <v>78008.73</v>
          </cell>
          <cell r="H324">
            <v>3406771.62</v>
          </cell>
          <cell r="I324">
            <v>0</v>
          </cell>
        </row>
        <row r="325">
          <cell r="A325" t="str">
            <v>a</v>
          </cell>
          <cell r="B325">
            <v>301</v>
          </cell>
          <cell r="C325" t="str">
            <v xml:space="preserve">   004778694 - 7435</v>
          </cell>
          <cell r="D325">
            <v>1200940.6599999999</v>
          </cell>
          <cell r="E325">
            <v>0</v>
          </cell>
          <cell r="F325">
            <v>0.02</v>
          </cell>
          <cell r="G325">
            <v>186819.43</v>
          </cell>
          <cell r="H325">
            <v>1014121.25</v>
          </cell>
          <cell r="I325">
            <v>0</v>
          </cell>
        </row>
        <row r="326">
          <cell r="A326" t="str">
            <v>a</v>
          </cell>
          <cell r="B326">
            <v>302</v>
          </cell>
          <cell r="C326" t="str">
            <v xml:space="preserve">   004778717 - 5539</v>
          </cell>
          <cell r="D326">
            <v>1209404.74</v>
          </cell>
          <cell r="E326">
            <v>0</v>
          </cell>
          <cell r="F326">
            <v>0.01</v>
          </cell>
          <cell r="G326">
            <v>1209404.75</v>
          </cell>
          <cell r="H326">
            <v>0</v>
          </cell>
          <cell r="I326">
            <v>0</v>
          </cell>
        </row>
        <row r="327">
          <cell r="A327" t="str">
            <v>a</v>
          </cell>
          <cell r="B327">
            <v>303</v>
          </cell>
          <cell r="C327" t="str">
            <v xml:space="preserve">   004778759 - 396</v>
          </cell>
          <cell r="D327">
            <v>442570.05</v>
          </cell>
          <cell r="E327">
            <v>0</v>
          </cell>
          <cell r="F327">
            <v>0</v>
          </cell>
          <cell r="G327">
            <v>442570.05</v>
          </cell>
          <cell r="H327">
            <v>0</v>
          </cell>
          <cell r="I327">
            <v>0</v>
          </cell>
        </row>
        <row r="328">
          <cell r="A328" t="str">
            <v>a</v>
          </cell>
          <cell r="B328">
            <v>304</v>
          </cell>
          <cell r="C328" t="str">
            <v xml:space="preserve">   004778762 - 6793</v>
          </cell>
          <cell r="D328">
            <v>1377999.01</v>
          </cell>
          <cell r="E328">
            <v>0</v>
          </cell>
          <cell r="F328">
            <v>0</v>
          </cell>
          <cell r="G328">
            <v>1377999.01</v>
          </cell>
          <cell r="H328">
            <v>0</v>
          </cell>
          <cell r="I328">
            <v>0</v>
          </cell>
        </row>
        <row r="329">
          <cell r="A329" t="str">
            <v>a</v>
          </cell>
          <cell r="B329">
            <v>305</v>
          </cell>
          <cell r="C329" t="str">
            <v xml:space="preserve">   004778791 - 7426</v>
          </cell>
          <cell r="D329">
            <v>175966.82</v>
          </cell>
          <cell r="E329">
            <v>0</v>
          </cell>
          <cell r="F329">
            <v>0</v>
          </cell>
          <cell r="G329">
            <v>175966.82</v>
          </cell>
          <cell r="H329">
            <v>0</v>
          </cell>
          <cell r="I329">
            <v>0</v>
          </cell>
        </row>
        <row r="330">
          <cell r="A330" t="str">
            <v>a</v>
          </cell>
          <cell r="B330">
            <v>306</v>
          </cell>
          <cell r="C330" t="str">
            <v xml:space="preserve">   004778801 - 5297</v>
          </cell>
          <cell r="D330">
            <v>229743.8</v>
          </cell>
          <cell r="E330">
            <v>0</v>
          </cell>
          <cell r="F330">
            <v>0.02</v>
          </cell>
          <cell r="G330">
            <v>52075.87</v>
          </cell>
          <cell r="H330">
            <v>177667.95</v>
          </cell>
          <cell r="I330">
            <v>0</v>
          </cell>
        </row>
        <row r="331">
          <cell r="A331" t="str">
            <v>a</v>
          </cell>
          <cell r="B331">
            <v>307</v>
          </cell>
          <cell r="C331" t="str">
            <v xml:space="preserve">   004778827 - 398</v>
          </cell>
          <cell r="D331">
            <v>522340.16</v>
          </cell>
          <cell r="E331">
            <v>0</v>
          </cell>
          <cell r="F331">
            <v>0</v>
          </cell>
          <cell r="G331">
            <v>73788.37</v>
          </cell>
          <cell r="H331">
            <v>448551.79</v>
          </cell>
          <cell r="I331">
            <v>0</v>
          </cell>
        </row>
        <row r="332">
          <cell r="A332" t="str">
            <v>a</v>
          </cell>
          <cell r="B332">
            <v>308</v>
          </cell>
          <cell r="C332" t="str">
            <v xml:space="preserve">   004778843 - 400</v>
          </cell>
          <cell r="D332">
            <v>559198.80000000005</v>
          </cell>
          <cell r="E332">
            <v>0</v>
          </cell>
          <cell r="F332">
            <v>0</v>
          </cell>
          <cell r="G332">
            <v>44928.28</v>
          </cell>
          <cell r="H332">
            <v>514270.52</v>
          </cell>
          <cell r="I332">
            <v>0</v>
          </cell>
        </row>
        <row r="333">
          <cell r="A333" t="str">
            <v>a</v>
          </cell>
          <cell r="B333">
            <v>309</v>
          </cell>
          <cell r="C333" t="str">
            <v xml:space="preserve">   004778856 - 6781</v>
          </cell>
          <cell r="D333">
            <v>437336.01</v>
          </cell>
          <cell r="E333">
            <v>0</v>
          </cell>
          <cell r="F333">
            <v>0.05</v>
          </cell>
          <cell r="G333">
            <v>93107.63</v>
          </cell>
          <cell r="H333">
            <v>344228.43</v>
          </cell>
          <cell r="I333">
            <v>0</v>
          </cell>
        </row>
        <row r="334">
          <cell r="A334" t="str">
            <v>a</v>
          </cell>
          <cell r="B334">
            <v>310</v>
          </cell>
          <cell r="C334" t="str">
            <v xml:space="preserve">   004778869 - 7375</v>
          </cell>
          <cell r="D334">
            <v>728594.42</v>
          </cell>
          <cell r="E334">
            <v>0</v>
          </cell>
          <cell r="F334">
            <v>0</v>
          </cell>
          <cell r="G334">
            <v>16074.57</v>
          </cell>
          <cell r="H334">
            <v>712519.85</v>
          </cell>
          <cell r="I334">
            <v>0</v>
          </cell>
        </row>
        <row r="335">
          <cell r="A335" t="str">
            <v>a</v>
          </cell>
          <cell r="B335">
            <v>311</v>
          </cell>
          <cell r="C335" t="str">
            <v xml:space="preserve">   004778872 - 7379</v>
          </cell>
          <cell r="D335">
            <v>736002.78</v>
          </cell>
          <cell r="E335">
            <v>0</v>
          </cell>
          <cell r="F335">
            <v>0</v>
          </cell>
          <cell r="G335">
            <v>16238.12</v>
          </cell>
          <cell r="H335">
            <v>719764.66</v>
          </cell>
          <cell r="I335">
            <v>0</v>
          </cell>
        </row>
        <row r="336">
          <cell r="A336" t="str">
            <v>a</v>
          </cell>
          <cell r="B336">
            <v>312</v>
          </cell>
          <cell r="C336" t="str">
            <v xml:space="preserve">   004778908 - 401</v>
          </cell>
          <cell r="D336">
            <v>437398.58</v>
          </cell>
          <cell r="E336">
            <v>0</v>
          </cell>
          <cell r="F336">
            <v>0.02</v>
          </cell>
          <cell r="G336">
            <v>130850.16</v>
          </cell>
          <cell r="H336">
            <v>306548.44</v>
          </cell>
          <cell r="I336">
            <v>0</v>
          </cell>
        </row>
        <row r="337">
          <cell r="A337" t="str">
            <v>a</v>
          </cell>
          <cell r="B337">
            <v>313</v>
          </cell>
          <cell r="C337" t="str">
            <v xml:space="preserve">   004778924 - 5829</v>
          </cell>
          <cell r="D337">
            <v>498103.84</v>
          </cell>
          <cell r="E337">
            <v>0</v>
          </cell>
          <cell r="F337">
            <v>0</v>
          </cell>
          <cell r="G337">
            <v>27307.91</v>
          </cell>
          <cell r="H337">
            <v>470795.93</v>
          </cell>
          <cell r="I337">
            <v>0</v>
          </cell>
        </row>
        <row r="338">
          <cell r="A338" t="str">
            <v>a</v>
          </cell>
          <cell r="B338">
            <v>314</v>
          </cell>
          <cell r="C338" t="str">
            <v xml:space="preserve">   004778937 - 6539</v>
          </cell>
          <cell r="D338">
            <v>467098.76</v>
          </cell>
          <cell r="E338">
            <v>0</v>
          </cell>
          <cell r="F338">
            <v>0</v>
          </cell>
          <cell r="G338">
            <v>171559.13</v>
          </cell>
          <cell r="H338">
            <v>295539.63</v>
          </cell>
          <cell r="I338">
            <v>0</v>
          </cell>
        </row>
        <row r="339">
          <cell r="A339" t="str">
            <v>a</v>
          </cell>
          <cell r="B339">
            <v>315</v>
          </cell>
          <cell r="C339" t="str">
            <v xml:space="preserve">   004778940 - 6650</v>
          </cell>
          <cell r="D339">
            <v>558103.19999999995</v>
          </cell>
          <cell r="E339">
            <v>0</v>
          </cell>
          <cell r="F339">
            <v>0.03</v>
          </cell>
          <cell r="G339">
            <v>12313.13</v>
          </cell>
          <cell r="H339">
            <v>545790.1</v>
          </cell>
          <cell r="I339">
            <v>0</v>
          </cell>
        </row>
        <row r="340">
          <cell r="A340" t="str">
            <v>a</v>
          </cell>
          <cell r="B340">
            <v>316</v>
          </cell>
          <cell r="C340" t="str">
            <v xml:space="preserve">   004778953 - 6772</v>
          </cell>
          <cell r="D340">
            <v>593108.68999999994</v>
          </cell>
          <cell r="E340">
            <v>0</v>
          </cell>
          <cell r="F340">
            <v>0.01</v>
          </cell>
          <cell r="G340">
            <v>126271.19</v>
          </cell>
          <cell r="H340">
            <v>466837.51</v>
          </cell>
          <cell r="I340">
            <v>0</v>
          </cell>
        </row>
        <row r="341">
          <cell r="A341" t="str">
            <v>a</v>
          </cell>
          <cell r="B341">
            <v>317</v>
          </cell>
          <cell r="C341" t="str">
            <v xml:space="preserve">   004778966 - 7135</v>
          </cell>
          <cell r="D341">
            <v>2846301.32</v>
          </cell>
          <cell r="E341">
            <v>0</v>
          </cell>
          <cell r="F341">
            <v>0.01</v>
          </cell>
          <cell r="G341">
            <v>62796.52</v>
          </cell>
          <cell r="H341">
            <v>2783504.81</v>
          </cell>
          <cell r="I341">
            <v>0</v>
          </cell>
        </row>
        <row r="342">
          <cell r="A342" t="str">
            <v>a</v>
          </cell>
          <cell r="B342">
            <v>318</v>
          </cell>
          <cell r="C342" t="str">
            <v xml:space="preserve">   004778979 - 7393</v>
          </cell>
          <cell r="D342">
            <v>529413.71</v>
          </cell>
          <cell r="E342">
            <v>0</v>
          </cell>
          <cell r="F342">
            <v>0</v>
          </cell>
          <cell r="G342">
            <v>46964.43</v>
          </cell>
          <cell r="H342">
            <v>482449.28</v>
          </cell>
          <cell r="I342">
            <v>0</v>
          </cell>
        </row>
        <row r="343">
          <cell r="A343" t="str">
            <v>a</v>
          </cell>
          <cell r="B343">
            <v>319</v>
          </cell>
          <cell r="C343" t="str">
            <v xml:space="preserve">   004778982 - 7402</v>
          </cell>
          <cell r="D343">
            <v>662108.28</v>
          </cell>
          <cell r="E343">
            <v>0</v>
          </cell>
          <cell r="F343">
            <v>0.03</v>
          </cell>
          <cell r="G343">
            <v>14821.69</v>
          </cell>
          <cell r="H343">
            <v>647286.62</v>
          </cell>
          <cell r="I343">
            <v>0</v>
          </cell>
        </row>
        <row r="344">
          <cell r="A344" t="str">
            <v>a</v>
          </cell>
          <cell r="B344">
            <v>320</v>
          </cell>
          <cell r="C344" t="str">
            <v xml:space="preserve">   005776103 - 2435</v>
          </cell>
          <cell r="D344">
            <v>328357.34000000003</v>
          </cell>
          <cell r="E344">
            <v>0</v>
          </cell>
          <cell r="F344">
            <v>0</v>
          </cell>
          <cell r="G344">
            <v>19696.09</v>
          </cell>
          <cell r="H344">
            <v>308661.25</v>
          </cell>
          <cell r="I344">
            <v>0</v>
          </cell>
        </row>
        <row r="345">
          <cell r="A345" t="str">
            <v>a</v>
          </cell>
          <cell r="B345">
            <v>321</v>
          </cell>
          <cell r="C345" t="str">
            <v xml:space="preserve">   005776802 - 2437</v>
          </cell>
          <cell r="D345">
            <v>411792.44</v>
          </cell>
          <cell r="E345">
            <v>0</v>
          </cell>
          <cell r="F345">
            <v>0</v>
          </cell>
          <cell r="G345">
            <v>411792.44</v>
          </cell>
          <cell r="H345">
            <v>0</v>
          </cell>
          <cell r="I345">
            <v>0</v>
          </cell>
        </row>
        <row r="346">
          <cell r="A346" t="str">
            <v>a</v>
          </cell>
          <cell r="B346">
            <v>322</v>
          </cell>
          <cell r="C346" t="str">
            <v xml:space="preserve">   005778004 - 5107</v>
          </cell>
          <cell r="D346">
            <v>2790248.9</v>
          </cell>
          <cell r="E346">
            <v>0</v>
          </cell>
          <cell r="F346">
            <v>0</v>
          </cell>
          <cell r="G346">
            <v>244010.51</v>
          </cell>
          <cell r="H346">
            <v>2546238.39</v>
          </cell>
          <cell r="I346">
            <v>0</v>
          </cell>
        </row>
        <row r="347">
          <cell r="A347" t="str">
            <v>a</v>
          </cell>
          <cell r="B347">
            <v>323</v>
          </cell>
          <cell r="C347" t="str">
            <v xml:space="preserve">   005778017 - 4938</v>
          </cell>
          <cell r="D347">
            <v>1706249.8</v>
          </cell>
          <cell r="E347">
            <v>0</v>
          </cell>
          <cell r="F347">
            <v>0</v>
          </cell>
          <cell r="G347">
            <v>1706249.8</v>
          </cell>
          <cell r="H347">
            <v>0</v>
          </cell>
          <cell r="I347">
            <v>0</v>
          </cell>
        </row>
        <row r="348">
          <cell r="A348" t="str">
            <v>a</v>
          </cell>
          <cell r="B348">
            <v>324</v>
          </cell>
          <cell r="C348" t="str">
            <v xml:space="preserve">   005778033 - 4980</v>
          </cell>
          <cell r="D348">
            <v>2147144.33</v>
          </cell>
          <cell r="E348">
            <v>0</v>
          </cell>
          <cell r="F348">
            <v>0</v>
          </cell>
          <cell r="G348">
            <v>205995.5</v>
          </cell>
          <cell r="H348">
            <v>1941148.83</v>
          </cell>
          <cell r="I348">
            <v>0</v>
          </cell>
        </row>
        <row r="349">
          <cell r="A349" t="str">
            <v>a</v>
          </cell>
          <cell r="B349">
            <v>325</v>
          </cell>
          <cell r="C349" t="str">
            <v xml:space="preserve">   005778046 - 5020</v>
          </cell>
          <cell r="D349">
            <v>1511657.08</v>
          </cell>
          <cell r="E349">
            <v>0</v>
          </cell>
          <cell r="F349">
            <v>0</v>
          </cell>
          <cell r="G349">
            <v>254566.07</v>
          </cell>
          <cell r="H349">
            <v>1257091.01</v>
          </cell>
          <cell r="I349">
            <v>0</v>
          </cell>
        </row>
        <row r="350">
          <cell r="A350" t="str">
            <v>a</v>
          </cell>
          <cell r="B350">
            <v>326</v>
          </cell>
          <cell r="C350" t="str">
            <v xml:space="preserve">   005778075 - 5069</v>
          </cell>
          <cell r="D350">
            <v>2943147.96</v>
          </cell>
          <cell r="E350">
            <v>0</v>
          </cell>
          <cell r="F350">
            <v>0</v>
          </cell>
          <cell r="G350">
            <v>229021.18</v>
          </cell>
          <cell r="H350">
            <v>2714126.78</v>
          </cell>
          <cell r="I350">
            <v>0</v>
          </cell>
        </row>
        <row r="351">
          <cell r="A351" t="str">
            <v>a</v>
          </cell>
          <cell r="B351">
            <v>327</v>
          </cell>
          <cell r="C351" t="str">
            <v xml:space="preserve">   005778091 - 5113</v>
          </cell>
          <cell r="D351">
            <v>816040.85</v>
          </cell>
          <cell r="E351">
            <v>0</v>
          </cell>
          <cell r="F351">
            <v>0</v>
          </cell>
          <cell r="G351">
            <v>70242.820000000007</v>
          </cell>
          <cell r="H351">
            <v>745798.03</v>
          </cell>
          <cell r="I351">
            <v>0</v>
          </cell>
        </row>
        <row r="352">
          <cell r="A352" t="str">
            <v>a</v>
          </cell>
          <cell r="B352">
            <v>328</v>
          </cell>
          <cell r="C352" t="str">
            <v xml:space="preserve">   005778143 - 5011</v>
          </cell>
          <cell r="D352">
            <v>1618509.78</v>
          </cell>
          <cell r="E352">
            <v>0</v>
          </cell>
          <cell r="F352">
            <v>0</v>
          </cell>
          <cell r="G352">
            <v>1618509.78</v>
          </cell>
          <cell r="H352">
            <v>0</v>
          </cell>
          <cell r="I352">
            <v>0</v>
          </cell>
        </row>
        <row r="353">
          <cell r="A353" t="str">
            <v>a</v>
          </cell>
          <cell r="B353">
            <v>329</v>
          </cell>
          <cell r="C353" t="str">
            <v xml:space="preserve">   005778172 - 5060</v>
          </cell>
          <cell r="D353">
            <v>4207832.22</v>
          </cell>
          <cell r="E353">
            <v>0</v>
          </cell>
          <cell r="F353">
            <v>0</v>
          </cell>
          <cell r="G353">
            <v>269539.68</v>
          </cell>
          <cell r="H353">
            <v>3938292.54</v>
          </cell>
          <cell r="I353">
            <v>0</v>
          </cell>
        </row>
        <row r="354">
          <cell r="A354" t="str">
            <v>a</v>
          </cell>
          <cell r="B354">
            <v>330</v>
          </cell>
          <cell r="C354" t="str">
            <v xml:space="preserve">   005778198 - 5119</v>
          </cell>
          <cell r="D354">
            <v>508975.48</v>
          </cell>
          <cell r="E354">
            <v>0</v>
          </cell>
          <cell r="F354">
            <v>0</v>
          </cell>
          <cell r="G354">
            <v>43811.35</v>
          </cell>
          <cell r="H354">
            <v>465164.13</v>
          </cell>
          <cell r="I354">
            <v>0</v>
          </cell>
        </row>
        <row r="355">
          <cell r="A355" t="str">
            <v>a</v>
          </cell>
          <cell r="B355">
            <v>331</v>
          </cell>
          <cell r="C355" t="str">
            <v xml:space="preserve">   005778208 - 4910</v>
          </cell>
          <cell r="D355">
            <v>1462244.24</v>
          </cell>
          <cell r="E355">
            <v>0</v>
          </cell>
          <cell r="F355">
            <v>0</v>
          </cell>
          <cell r="G355">
            <v>477766.40000000002</v>
          </cell>
          <cell r="H355">
            <v>984477.84</v>
          </cell>
          <cell r="I355">
            <v>0</v>
          </cell>
        </row>
        <row r="356">
          <cell r="A356" t="str">
            <v>a</v>
          </cell>
          <cell r="B356">
            <v>332</v>
          </cell>
          <cell r="C356" t="str">
            <v xml:space="preserve">   005778211 - 4919</v>
          </cell>
          <cell r="D356">
            <v>942889.47</v>
          </cell>
          <cell r="E356">
            <v>0</v>
          </cell>
          <cell r="F356">
            <v>0</v>
          </cell>
          <cell r="G356">
            <v>92280.73</v>
          </cell>
          <cell r="H356">
            <v>850608.74</v>
          </cell>
          <cell r="I356">
            <v>0</v>
          </cell>
        </row>
        <row r="357">
          <cell r="A357" t="str">
            <v>a</v>
          </cell>
          <cell r="B357">
            <v>333</v>
          </cell>
          <cell r="C357" t="str">
            <v xml:space="preserve">   005778224 - 4953</v>
          </cell>
          <cell r="D357">
            <v>1367603.12</v>
          </cell>
          <cell r="E357">
            <v>0</v>
          </cell>
          <cell r="F357">
            <v>0</v>
          </cell>
          <cell r="G357">
            <v>104496.61</v>
          </cell>
          <cell r="H357">
            <v>1263106.51</v>
          </cell>
          <cell r="I357">
            <v>0</v>
          </cell>
        </row>
        <row r="358">
          <cell r="A358" t="str">
            <v>a</v>
          </cell>
          <cell r="B358">
            <v>334</v>
          </cell>
          <cell r="C358" t="str">
            <v xml:space="preserve">   005778237 - 4993</v>
          </cell>
          <cell r="D358">
            <v>645956.63</v>
          </cell>
          <cell r="E358">
            <v>0</v>
          </cell>
          <cell r="F358">
            <v>0</v>
          </cell>
          <cell r="G358">
            <v>55168.54</v>
          </cell>
          <cell r="H358">
            <v>590788.09</v>
          </cell>
          <cell r="I358">
            <v>0</v>
          </cell>
        </row>
        <row r="359">
          <cell r="A359" t="str">
            <v>a</v>
          </cell>
          <cell r="B359">
            <v>335</v>
          </cell>
          <cell r="C359" t="str">
            <v xml:space="preserve">   005778253 - 444</v>
          </cell>
          <cell r="D359">
            <v>943657.62</v>
          </cell>
          <cell r="E359">
            <v>0</v>
          </cell>
          <cell r="F359">
            <v>0</v>
          </cell>
          <cell r="G359">
            <v>75817.289999999994</v>
          </cell>
          <cell r="H359">
            <v>867840.33</v>
          </cell>
          <cell r="I359">
            <v>0</v>
          </cell>
        </row>
        <row r="360">
          <cell r="A360" t="str">
            <v>a</v>
          </cell>
          <cell r="B360">
            <v>336</v>
          </cell>
          <cell r="C360" t="str">
            <v xml:space="preserve">   005778266 - 5051</v>
          </cell>
          <cell r="D360">
            <v>2182135.35</v>
          </cell>
          <cell r="E360">
            <v>0</v>
          </cell>
          <cell r="F360">
            <v>0</v>
          </cell>
          <cell r="G360">
            <v>2182135.35</v>
          </cell>
          <cell r="H360">
            <v>0</v>
          </cell>
          <cell r="I360">
            <v>0</v>
          </cell>
        </row>
        <row r="361">
          <cell r="A361" t="str">
            <v>a</v>
          </cell>
          <cell r="B361">
            <v>337</v>
          </cell>
          <cell r="C361" t="str">
            <v xml:space="preserve">   005778279 - 5081</v>
          </cell>
          <cell r="D361">
            <v>893589.09</v>
          </cell>
          <cell r="E361">
            <v>0</v>
          </cell>
          <cell r="F361">
            <v>0</v>
          </cell>
          <cell r="G361">
            <v>87455.73</v>
          </cell>
          <cell r="H361">
            <v>806133.36</v>
          </cell>
          <cell r="I361">
            <v>0</v>
          </cell>
        </row>
        <row r="362">
          <cell r="A362" t="str">
            <v>a</v>
          </cell>
          <cell r="B362">
            <v>338</v>
          </cell>
          <cell r="C362" t="str">
            <v xml:space="preserve">   005778295 - 446</v>
          </cell>
          <cell r="D362">
            <v>588324.26</v>
          </cell>
          <cell r="E362">
            <v>0</v>
          </cell>
          <cell r="F362">
            <v>0</v>
          </cell>
          <cell r="G362">
            <v>73736.36</v>
          </cell>
          <cell r="H362">
            <v>514587.9</v>
          </cell>
          <cell r="I362">
            <v>0</v>
          </cell>
        </row>
        <row r="363">
          <cell r="A363" t="str">
            <v>a</v>
          </cell>
          <cell r="B363">
            <v>339</v>
          </cell>
          <cell r="C363" t="str">
            <v xml:space="preserve">   005778318 - 4941</v>
          </cell>
          <cell r="D363">
            <v>1179668.72</v>
          </cell>
          <cell r="E363">
            <v>0</v>
          </cell>
          <cell r="F363">
            <v>0</v>
          </cell>
          <cell r="G363">
            <v>90136.88</v>
          </cell>
          <cell r="H363">
            <v>1089531.8400000001</v>
          </cell>
          <cell r="I363">
            <v>0</v>
          </cell>
        </row>
        <row r="364">
          <cell r="A364" t="str">
            <v>a</v>
          </cell>
          <cell r="B364">
            <v>340</v>
          </cell>
          <cell r="C364" t="str">
            <v xml:space="preserve">   005778321 - 447</v>
          </cell>
          <cell r="D364">
            <v>582292.01</v>
          </cell>
          <cell r="E364">
            <v>0</v>
          </cell>
          <cell r="F364">
            <v>0</v>
          </cell>
          <cell r="G364">
            <v>48654.04</v>
          </cell>
          <cell r="H364">
            <v>533637.97</v>
          </cell>
          <cell r="I364">
            <v>0</v>
          </cell>
        </row>
        <row r="365">
          <cell r="A365" t="str">
            <v>a</v>
          </cell>
          <cell r="B365">
            <v>341</v>
          </cell>
          <cell r="C365" t="str">
            <v xml:space="preserve">   005778363 - 5042</v>
          </cell>
          <cell r="D365">
            <v>599043.52</v>
          </cell>
          <cell r="E365">
            <v>0</v>
          </cell>
          <cell r="F365">
            <v>0</v>
          </cell>
          <cell r="G365">
            <v>57471.81</v>
          </cell>
          <cell r="H365">
            <v>541571.71</v>
          </cell>
          <cell r="I365">
            <v>0</v>
          </cell>
        </row>
        <row r="366">
          <cell r="A366" t="str">
            <v>a</v>
          </cell>
          <cell r="B366">
            <v>342</v>
          </cell>
          <cell r="C366" t="str">
            <v xml:space="preserve">   005778392 - 5116</v>
          </cell>
          <cell r="D366">
            <v>484969.67</v>
          </cell>
          <cell r="E366">
            <v>0</v>
          </cell>
          <cell r="F366">
            <v>0</v>
          </cell>
          <cell r="G366">
            <v>41094.17</v>
          </cell>
          <cell r="H366">
            <v>443875.5</v>
          </cell>
          <cell r="I366">
            <v>0</v>
          </cell>
        </row>
        <row r="367">
          <cell r="A367" t="str">
            <v>a</v>
          </cell>
          <cell r="B367">
            <v>343</v>
          </cell>
          <cell r="C367" t="str">
            <v xml:space="preserve">   005778402 - 5101</v>
          </cell>
          <cell r="D367">
            <v>1462110.84</v>
          </cell>
          <cell r="E367">
            <v>0</v>
          </cell>
          <cell r="F367">
            <v>0</v>
          </cell>
          <cell r="G367">
            <v>127863.28</v>
          </cell>
          <cell r="H367">
            <v>1334247.56</v>
          </cell>
          <cell r="I367">
            <v>0</v>
          </cell>
        </row>
        <row r="368">
          <cell r="A368" t="str">
            <v>a</v>
          </cell>
          <cell r="B368">
            <v>344</v>
          </cell>
          <cell r="C368" t="str">
            <v xml:space="preserve">   005778415 - 4932</v>
          </cell>
          <cell r="D368">
            <v>1910155.25</v>
          </cell>
          <cell r="E368">
            <v>0</v>
          </cell>
          <cell r="F368">
            <v>0</v>
          </cell>
          <cell r="G368">
            <v>163138.66</v>
          </cell>
          <cell r="H368">
            <v>1747016.59</v>
          </cell>
          <cell r="I368">
            <v>0</v>
          </cell>
        </row>
        <row r="369">
          <cell r="A369" t="str">
            <v>a</v>
          </cell>
          <cell r="B369">
            <v>345</v>
          </cell>
          <cell r="C369" t="str">
            <v xml:space="preserve">   005778444 - 5014</v>
          </cell>
          <cell r="D369">
            <v>1255959.3500000001</v>
          </cell>
          <cell r="E369">
            <v>0</v>
          </cell>
          <cell r="F369">
            <v>0</v>
          </cell>
          <cell r="G369">
            <v>95966.09</v>
          </cell>
          <cell r="H369">
            <v>1159993.26</v>
          </cell>
          <cell r="I369">
            <v>0</v>
          </cell>
        </row>
        <row r="370">
          <cell r="A370" t="str">
            <v>a</v>
          </cell>
          <cell r="B370">
            <v>346</v>
          </cell>
          <cell r="C370" t="str">
            <v xml:space="preserve">   005778457 - 450</v>
          </cell>
          <cell r="D370">
            <v>836529.5</v>
          </cell>
          <cell r="E370">
            <v>0</v>
          </cell>
          <cell r="F370">
            <v>0</v>
          </cell>
          <cell r="G370">
            <v>67210.179999999993</v>
          </cell>
          <cell r="H370">
            <v>769319.32</v>
          </cell>
          <cell r="I370">
            <v>0</v>
          </cell>
        </row>
        <row r="371">
          <cell r="A371" t="str">
            <v>a</v>
          </cell>
          <cell r="B371">
            <v>347</v>
          </cell>
          <cell r="C371" t="str">
            <v xml:space="preserve">   005778460 - 5033</v>
          </cell>
          <cell r="D371">
            <v>6112119.8200000003</v>
          </cell>
          <cell r="E371">
            <v>0</v>
          </cell>
          <cell r="F371">
            <v>0</v>
          </cell>
          <cell r="G371">
            <v>484428.23</v>
          </cell>
          <cell r="H371">
            <v>5627691.5899999999</v>
          </cell>
          <cell r="I371">
            <v>0</v>
          </cell>
        </row>
        <row r="372">
          <cell r="A372" t="str">
            <v>a</v>
          </cell>
          <cell r="B372">
            <v>348</v>
          </cell>
          <cell r="C372" t="str">
            <v xml:space="preserve">   005778486 - 5087</v>
          </cell>
          <cell r="D372">
            <v>610871.99</v>
          </cell>
          <cell r="E372">
            <v>0</v>
          </cell>
          <cell r="F372">
            <v>0</v>
          </cell>
          <cell r="G372">
            <v>58606.64</v>
          </cell>
          <cell r="H372">
            <v>552265.35</v>
          </cell>
          <cell r="I372">
            <v>0</v>
          </cell>
        </row>
        <row r="373">
          <cell r="A373" t="str">
            <v>a</v>
          </cell>
          <cell r="B373">
            <v>349</v>
          </cell>
          <cell r="C373" t="str">
            <v xml:space="preserve">   005778499 - 5122</v>
          </cell>
          <cell r="D373">
            <v>1036068.96</v>
          </cell>
          <cell r="E373">
            <v>0</v>
          </cell>
          <cell r="F373">
            <v>0</v>
          </cell>
          <cell r="G373">
            <v>89182.29</v>
          </cell>
          <cell r="H373">
            <v>946886.67</v>
          </cell>
          <cell r="I373">
            <v>0</v>
          </cell>
        </row>
        <row r="374">
          <cell r="A374" t="str">
            <v>a</v>
          </cell>
          <cell r="B374">
            <v>350</v>
          </cell>
          <cell r="C374" t="str">
            <v xml:space="preserve">   005778509 - 4913</v>
          </cell>
          <cell r="D374">
            <v>587220.22</v>
          </cell>
          <cell r="E374">
            <v>0</v>
          </cell>
          <cell r="F374">
            <v>0</v>
          </cell>
          <cell r="G374">
            <v>56337.48</v>
          </cell>
          <cell r="H374">
            <v>530882.74</v>
          </cell>
          <cell r="I374">
            <v>0</v>
          </cell>
        </row>
        <row r="375">
          <cell r="A375" t="str">
            <v>a</v>
          </cell>
          <cell r="B375">
            <v>351</v>
          </cell>
          <cell r="C375" t="str">
            <v xml:space="preserve">   005778512 - 4922</v>
          </cell>
          <cell r="D375">
            <v>472754.58</v>
          </cell>
          <cell r="E375">
            <v>0</v>
          </cell>
          <cell r="F375">
            <v>0</v>
          </cell>
          <cell r="G375">
            <v>45355.74</v>
          </cell>
          <cell r="H375">
            <v>427398.84</v>
          </cell>
          <cell r="I375">
            <v>0</v>
          </cell>
        </row>
        <row r="376">
          <cell r="A376" t="str">
            <v>a</v>
          </cell>
          <cell r="B376">
            <v>352</v>
          </cell>
          <cell r="C376" t="str">
            <v xml:space="preserve">   005778525 - 4956</v>
          </cell>
          <cell r="D376">
            <v>1609761.78</v>
          </cell>
          <cell r="E376">
            <v>0</v>
          </cell>
          <cell r="F376">
            <v>0</v>
          </cell>
          <cell r="G376">
            <v>120790.87</v>
          </cell>
          <cell r="H376">
            <v>1488970.91</v>
          </cell>
          <cell r="I376">
            <v>0</v>
          </cell>
        </row>
        <row r="377">
          <cell r="A377" t="str">
            <v>a</v>
          </cell>
          <cell r="B377">
            <v>353</v>
          </cell>
          <cell r="C377" t="str">
            <v xml:space="preserve">   005778538 - 4996</v>
          </cell>
          <cell r="D377">
            <v>1833232.51</v>
          </cell>
          <cell r="E377">
            <v>0</v>
          </cell>
          <cell r="F377">
            <v>0</v>
          </cell>
          <cell r="G377">
            <v>1833232.51</v>
          </cell>
          <cell r="H377">
            <v>0</v>
          </cell>
          <cell r="I377">
            <v>0</v>
          </cell>
        </row>
        <row r="378">
          <cell r="A378" t="str">
            <v>a</v>
          </cell>
          <cell r="B378">
            <v>354</v>
          </cell>
          <cell r="C378" t="str">
            <v xml:space="preserve">   005778541 - 5005</v>
          </cell>
          <cell r="D378">
            <v>757387.88</v>
          </cell>
          <cell r="E378">
            <v>0</v>
          </cell>
          <cell r="F378">
            <v>0</v>
          </cell>
          <cell r="G378">
            <v>57870.94</v>
          </cell>
          <cell r="H378">
            <v>699516.94</v>
          </cell>
          <cell r="I378">
            <v>0</v>
          </cell>
        </row>
        <row r="379">
          <cell r="A379" t="str">
            <v>a</v>
          </cell>
          <cell r="B379">
            <v>355</v>
          </cell>
          <cell r="C379" t="str">
            <v xml:space="preserve">   005778570 - 5054</v>
          </cell>
          <cell r="D379">
            <v>2060454.18</v>
          </cell>
          <cell r="E379">
            <v>0</v>
          </cell>
          <cell r="F379">
            <v>0</v>
          </cell>
          <cell r="G379">
            <v>175975.09</v>
          </cell>
          <cell r="H379">
            <v>1884479.09</v>
          </cell>
          <cell r="I379">
            <v>0</v>
          </cell>
        </row>
        <row r="380">
          <cell r="A380" t="str">
            <v>a</v>
          </cell>
          <cell r="B380">
            <v>356</v>
          </cell>
          <cell r="C380" t="str">
            <v xml:space="preserve">   005778606 - 4904</v>
          </cell>
          <cell r="D380">
            <v>591157.86</v>
          </cell>
          <cell r="E380">
            <v>0</v>
          </cell>
          <cell r="F380">
            <v>0</v>
          </cell>
          <cell r="G380">
            <v>56715.23</v>
          </cell>
          <cell r="H380">
            <v>534442.63</v>
          </cell>
          <cell r="I380">
            <v>0</v>
          </cell>
        </row>
        <row r="381">
          <cell r="A381" t="str">
            <v>a</v>
          </cell>
          <cell r="B381">
            <v>357</v>
          </cell>
          <cell r="C381" t="str">
            <v xml:space="preserve">   005778635 - 4987</v>
          </cell>
          <cell r="D381">
            <v>11363095.58</v>
          </cell>
          <cell r="E381">
            <v>0</v>
          </cell>
          <cell r="F381">
            <v>0</v>
          </cell>
          <cell r="G381">
            <v>884219.71</v>
          </cell>
          <cell r="H381">
            <v>10478875.869999999</v>
          </cell>
          <cell r="I381">
            <v>0</v>
          </cell>
        </row>
        <row r="382">
          <cell r="A382" t="str">
            <v>a</v>
          </cell>
          <cell r="B382">
            <v>358</v>
          </cell>
          <cell r="C382" t="str">
            <v xml:space="preserve">   005778648 - 5027</v>
          </cell>
          <cell r="D382">
            <v>779225</v>
          </cell>
          <cell r="E382">
            <v>0</v>
          </cell>
          <cell r="F382">
            <v>0</v>
          </cell>
          <cell r="G382">
            <v>58470.29</v>
          </cell>
          <cell r="H382">
            <v>720754.71</v>
          </cell>
          <cell r="I382">
            <v>0</v>
          </cell>
        </row>
        <row r="383">
          <cell r="A383" t="str">
            <v>a</v>
          </cell>
          <cell r="B383">
            <v>359</v>
          </cell>
          <cell r="C383" t="str">
            <v xml:space="preserve">   005778664 - 5045</v>
          </cell>
          <cell r="D383">
            <v>1030100.68</v>
          </cell>
          <cell r="E383">
            <v>0</v>
          </cell>
          <cell r="F383">
            <v>0</v>
          </cell>
          <cell r="G383">
            <v>77295.11</v>
          </cell>
          <cell r="H383">
            <v>952805.57</v>
          </cell>
          <cell r="I383">
            <v>0</v>
          </cell>
        </row>
        <row r="384">
          <cell r="A384" t="str">
            <v>a</v>
          </cell>
          <cell r="B384">
            <v>360</v>
          </cell>
          <cell r="C384" t="str">
            <v xml:space="preserve">   005778680 - 5084</v>
          </cell>
          <cell r="D384">
            <v>650235.93000000005</v>
          </cell>
          <cell r="E384">
            <v>0</v>
          </cell>
          <cell r="F384">
            <v>0</v>
          </cell>
          <cell r="G384">
            <v>650235.93000000005</v>
          </cell>
          <cell r="H384">
            <v>0</v>
          </cell>
          <cell r="I384">
            <v>0</v>
          </cell>
        </row>
        <row r="385">
          <cell r="A385" t="str">
            <v>a</v>
          </cell>
          <cell r="B385">
            <v>361</v>
          </cell>
          <cell r="C385" t="str">
            <v xml:space="preserve">   005778716 - 4935</v>
          </cell>
          <cell r="D385">
            <v>963602.11</v>
          </cell>
          <cell r="E385">
            <v>0</v>
          </cell>
          <cell r="F385">
            <v>0</v>
          </cell>
          <cell r="G385">
            <v>92447.33</v>
          </cell>
          <cell r="H385">
            <v>871154.78</v>
          </cell>
          <cell r="I385">
            <v>0</v>
          </cell>
        </row>
        <row r="386">
          <cell r="A386" t="str">
            <v>a</v>
          </cell>
          <cell r="B386">
            <v>362</v>
          </cell>
          <cell r="C386" t="str">
            <v xml:space="preserve">   005778745 - 5017</v>
          </cell>
          <cell r="D386">
            <v>694139.39</v>
          </cell>
          <cell r="E386">
            <v>0</v>
          </cell>
          <cell r="F386">
            <v>0</v>
          </cell>
          <cell r="G386">
            <v>694139.39</v>
          </cell>
          <cell r="H386">
            <v>0</v>
          </cell>
          <cell r="I386">
            <v>0</v>
          </cell>
        </row>
        <row r="387">
          <cell r="A387" t="str">
            <v>a</v>
          </cell>
          <cell r="B387">
            <v>363</v>
          </cell>
          <cell r="C387" t="str">
            <v xml:space="preserve">   005778761 - 5036</v>
          </cell>
          <cell r="D387">
            <v>642816.61</v>
          </cell>
          <cell r="E387">
            <v>0</v>
          </cell>
          <cell r="F387">
            <v>0</v>
          </cell>
          <cell r="G387">
            <v>49116.67</v>
          </cell>
          <cell r="H387">
            <v>593699.93999999994</v>
          </cell>
          <cell r="I387">
            <v>0</v>
          </cell>
        </row>
        <row r="388">
          <cell r="A388" t="str">
            <v>a</v>
          </cell>
          <cell r="B388">
            <v>364</v>
          </cell>
          <cell r="C388" t="str">
            <v xml:space="preserve">   005778774 - 5066</v>
          </cell>
          <cell r="D388">
            <v>1117974.54</v>
          </cell>
          <cell r="E388">
            <v>0</v>
          </cell>
          <cell r="F388">
            <v>0</v>
          </cell>
          <cell r="G388">
            <v>1117974.54</v>
          </cell>
          <cell r="H388">
            <v>0</v>
          </cell>
          <cell r="I388">
            <v>0</v>
          </cell>
        </row>
        <row r="389">
          <cell r="A389" t="str">
            <v>a</v>
          </cell>
          <cell r="B389">
            <v>365</v>
          </cell>
          <cell r="C389" t="str">
            <v xml:space="preserve">   005778787 - 458</v>
          </cell>
          <cell r="D389">
            <v>319269.09999999998</v>
          </cell>
          <cell r="E389">
            <v>0</v>
          </cell>
          <cell r="F389">
            <v>0</v>
          </cell>
          <cell r="G389">
            <v>55501.06</v>
          </cell>
          <cell r="H389">
            <v>263768.03999999998</v>
          </cell>
          <cell r="I389">
            <v>0</v>
          </cell>
        </row>
        <row r="390">
          <cell r="A390" t="str">
            <v>a</v>
          </cell>
          <cell r="B390">
            <v>366</v>
          </cell>
          <cell r="C390" t="str">
            <v xml:space="preserve">   005778790 - 5110</v>
          </cell>
          <cell r="D390">
            <v>3853983.89</v>
          </cell>
          <cell r="E390">
            <v>0</v>
          </cell>
          <cell r="F390">
            <v>0</v>
          </cell>
          <cell r="G390">
            <v>310071.09000000003</v>
          </cell>
          <cell r="H390">
            <v>3543912.8</v>
          </cell>
          <cell r="I390">
            <v>0</v>
          </cell>
        </row>
        <row r="391">
          <cell r="A391" t="str">
            <v>a</v>
          </cell>
          <cell r="B391">
            <v>367</v>
          </cell>
          <cell r="C391" t="str">
            <v xml:space="preserve">   005778826 - 4959</v>
          </cell>
          <cell r="D391">
            <v>1272167.8700000001</v>
          </cell>
          <cell r="E391">
            <v>0</v>
          </cell>
          <cell r="F391">
            <v>0</v>
          </cell>
          <cell r="G391">
            <v>1272167.8700000001</v>
          </cell>
          <cell r="H391">
            <v>0</v>
          </cell>
          <cell r="I391">
            <v>0</v>
          </cell>
        </row>
        <row r="392">
          <cell r="A392" t="str">
            <v>a</v>
          </cell>
          <cell r="B392">
            <v>368</v>
          </cell>
          <cell r="C392" t="str">
            <v xml:space="preserve">   005778884 - 461</v>
          </cell>
          <cell r="D392">
            <v>456532.79</v>
          </cell>
          <cell r="E392">
            <v>0</v>
          </cell>
          <cell r="F392">
            <v>0</v>
          </cell>
          <cell r="G392">
            <v>114176.03</v>
          </cell>
          <cell r="H392">
            <v>342356.76</v>
          </cell>
          <cell r="I392">
            <v>0</v>
          </cell>
        </row>
        <row r="393">
          <cell r="A393" t="str">
            <v>a</v>
          </cell>
          <cell r="B393">
            <v>369</v>
          </cell>
          <cell r="C393" t="str">
            <v xml:space="preserve">   005778897 - 462</v>
          </cell>
          <cell r="D393">
            <v>535316.89</v>
          </cell>
          <cell r="E393">
            <v>0</v>
          </cell>
          <cell r="F393">
            <v>0</v>
          </cell>
          <cell r="G393">
            <v>535316.89</v>
          </cell>
          <cell r="H393">
            <v>0</v>
          </cell>
          <cell r="I393">
            <v>0</v>
          </cell>
        </row>
        <row r="394">
          <cell r="A394" t="str">
            <v>a</v>
          </cell>
          <cell r="B394">
            <v>370</v>
          </cell>
          <cell r="C394" t="str">
            <v xml:space="preserve">   005778907 - 4907</v>
          </cell>
          <cell r="D394">
            <v>894273.04</v>
          </cell>
          <cell r="E394">
            <v>0</v>
          </cell>
          <cell r="F394">
            <v>0</v>
          </cell>
          <cell r="G394">
            <v>87522.64</v>
          </cell>
          <cell r="H394">
            <v>806750.4</v>
          </cell>
          <cell r="I394">
            <v>0</v>
          </cell>
        </row>
        <row r="395">
          <cell r="A395" t="str">
            <v>a</v>
          </cell>
          <cell r="B395">
            <v>371</v>
          </cell>
          <cell r="C395" t="str">
            <v xml:space="preserve">   005778910 - 4916</v>
          </cell>
          <cell r="D395">
            <v>4950592.4800000004</v>
          </cell>
          <cell r="E395">
            <v>0</v>
          </cell>
          <cell r="F395">
            <v>0</v>
          </cell>
          <cell r="G395">
            <v>2050615.83</v>
          </cell>
          <cell r="H395">
            <v>2899976.65</v>
          </cell>
          <cell r="I395">
            <v>0</v>
          </cell>
        </row>
        <row r="396">
          <cell r="A396" t="str">
            <v>a</v>
          </cell>
          <cell r="B396">
            <v>372</v>
          </cell>
          <cell r="C396" t="str">
            <v xml:space="preserve">   005778923 - 4950</v>
          </cell>
          <cell r="D396">
            <v>1302426.93</v>
          </cell>
          <cell r="E396">
            <v>0</v>
          </cell>
          <cell r="F396">
            <v>0</v>
          </cell>
          <cell r="G396">
            <v>97729.51</v>
          </cell>
          <cell r="H396">
            <v>1204697.42</v>
          </cell>
          <cell r="I396">
            <v>0</v>
          </cell>
        </row>
        <row r="397">
          <cell r="A397" t="str">
            <v>a</v>
          </cell>
          <cell r="B397">
            <v>373</v>
          </cell>
          <cell r="C397" t="str">
            <v xml:space="preserve">   005778936 - 4990</v>
          </cell>
          <cell r="D397">
            <v>908867.38</v>
          </cell>
          <cell r="E397">
            <v>0</v>
          </cell>
          <cell r="F397">
            <v>0</v>
          </cell>
          <cell r="G397">
            <v>908867.38</v>
          </cell>
          <cell r="H397">
            <v>0</v>
          </cell>
          <cell r="I397">
            <v>0</v>
          </cell>
        </row>
        <row r="398">
          <cell r="A398" t="str">
            <v>a</v>
          </cell>
          <cell r="B398">
            <v>374</v>
          </cell>
          <cell r="C398" t="str">
            <v xml:space="preserve">   005778965 - 5048</v>
          </cell>
          <cell r="D398">
            <v>894277.79</v>
          </cell>
          <cell r="E398">
            <v>0</v>
          </cell>
          <cell r="F398">
            <v>0</v>
          </cell>
          <cell r="G398">
            <v>68330.48</v>
          </cell>
          <cell r="H398">
            <v>825947.31</v>
          </cell>
          <cell r="I398">
            <v>0</v>
          </cell>
        </row>
        <row r="399">
          <cell r="A399" t="str">
            <v>a</v>
          </cell>
          <cell r="B399">
            <v>375</v>
          </cell>
          <cell r="C399" t="str">
            <v xml:space="preserve">   005778978 - 5078</v>
          </cell>
          <cell r="D399">
            <v>589089.27</v>
          </cell>
          <cell r="E399">
            <v>0</v>
          </cell>
          <cell r="F399">
            <v>0</v>
          </cell>
          <cell r="G399">
            <v>56516.77</v>
          </cell>
          <cell r="H399">
            <v>532572.5</v>
          </cell>
          <cell r="I399">
            <v>0</v>
          </cell>
        </row>
        <row r="400">
          <cell r="A400" t="str">
            <v>a</v>
          </cell>
          <cell r="B400">
            <v>376</v>
          </cell>
          <cell r="C400" t="str">
            <v xml:space="preserve">   005778981 - 465</v>
          </cell>
          <cell r="D400">
            <v>379268.81</v>
          </cell>
          <cell r="E400">
            <v>0</v>
          </cell>
          <cell r="F400">
            <v>0</v>
          </cell>
          <cell r="G400">
            <v>29316.13</v>
          </cell>
          <cell r="H400">
            <v>349952.68</v>
          </cell>
          <cell r="I400">
            <v>0</v>
          </cell>
        </row>
        <row r="401">
          <cell r="A401" t="str">
            <v>a</v>
          </cell>
          <cell r="B401">
            <v>377</v>
          </cell>
          <cell r="C401" t="str">
            <v xml:space="preserve">   006778029 - 6560</v>
          </cell>
          <cell r="D401">
            <v>455991.69</v>
          </cell>
          <cell r="E401">
            <v>0</v>
          </cell>
          <cell r="F401">
            <v>0</v>
          </cell>
          <cell r="G401">
            <v>455991.69</v>
          </cell>
          <cell r="H401">
            <v>0</v>
          </cell>
          <cell r="I401">
            <v>0</v>
          </cell>
        </row>
        <row r="402">
          <cell r="A402" t="str">
            <v>a</v>
          </cell>
          <cell r="B402">
            <v>378</v>
          </cell>
          <cell r="C402" t="str">
            <v xml:space="preserve">   006778032 - 6569</v>
          </cell>
          <cell r="D402">
            <v>1093195.1399999999</v>
          </cell>
          <cell r="E402">
            <v>0</v>
          </cell>
          <cell r="F402">
            <v>0</v>
          </cell>
          <cell r="G402">
            <v>1093195.1399999999</v>
          </cell>
          <cell r="H402">
            <v>0</v>
          </cell>
          <cell r="I402">
            <v>0</v>
          </cell>
        </row>
        <row r="403">
          <cell r="A403" t="str">
            <v>a</v>
          </cell>
          <cell r="B403">
            <v>379</v>
          </cell>
          <cell r="C403" t="str">
            <v xml:space="preserve">   006778045 - 6940</v>
          </cell>
          <cell r="D403">
            <v>1364862.33</v>
          </cell>
          <cell r="E403">
            <v>0</v>
          </cell>
          <cell r="F403">
            <v>0</v>
          </cell>
          <cell r="G403">
            <v>30112.35</v>
          </cell>
          <cell r="H403">
            <v>1334749.98</v>
          </cell>
          <cell r="I403">
            <v>0</v>
          </cell>
        </row>
        <row r="404">
          <cell r="A404" t="str">
            <v>a</v>
          </cell>
          <cell r="B404">
            <v>380</v>
          </cell>
          <cell r="C404" t="str">
            <v xml:space="preserve">   006778126 - 6551</v>
          </cell>
          <cell r="D404">
            <v>1068470.67</v>
          </cell>
          <cell r="E404">
            <v>0</v>
          </cell>
          <cell r="F404">
            <v>0</v>
          </cell>
          <cell r="G404">
            <v>61604.7</v>
          </cell>
          <cell r="H404">
            <v>1006865.97</v>
          </cell>
          <cell r="I404">
            <v>0</v>
          </cell>
        </row>
        <row r="405">
          <cell r="A405" t="str">
            <v>a</v>
          </cell>
          <cell r="B405">
            <v>381</v>
          </cell>
          <cell r="C405" t="str">
            <v xml:space="preserve">   006778139 - 6922</v>
          </cell>
          <cell r="D405">
            <v>1246382.67</v>
          </cell>
          <cell r="E405">
            <v>0</v>
          </cell>
          <cell r="F405">
            <v>0</v>
          </cell>
          <cell r="G405">
            <v>27498.33</v>
          </cell>
          <cell r="H405">
            <v>1218884.3400000001</v>
          </cell>
          <cell r="I405">
            <v>0</v>
          </cell>
        </row>
        <row r="406">
          <cell r="A406" t="str">
            <v>a</v>
          </cell>
          <cell r="B406">
            <v>382</v>
          </cell>
          <cell r="C406" t="str">
            <v xml:space="preserve">   006778207 - 5551</v>
          </cell>
          <cell r="D406">
            <v>1003087.56</v>
          </cell>
          <cell r="E406">
            <v>0</v>
          </cell>
          <cell r="F406">
            <v>0.01</v>
          </cell>
          <cell r="G406">
            <v>18801.05</v>
          </cell>
          <cell r="H406">
            <v>984286.52</v>
          </cell>
          <cell r="I406">
            <v>0</v>
          </cell>
        </row>
        <row r="407">
          <cell r="A407" t="str">
            <v>a</v>
          </cell>
          <cell r="B407">
            <v>383</v>
          </cell>
          <cell r="C407" t="str">
            <v xml:space="preserve">   006778210 - 5560</v>
          </cell>
          <cell r="D407">
            <v>420602.1</v>
          </cell>
          <cell r="E407">
            <v>0</v>
          </cell>
          <cell r="F407">
            <v>0</v>
          </cell>
          <cell r="G407">
            <v>22024.53</v>
          </cell>
          <cell r="H407">
            <v>398577.57</v>
          </cell>
          <cell r="I407">
            <v>0</v>
          </cell>
        </row>
        <row r="408">
          <cell r="A408" t="str">
            <v>a</v>
          </cell>
          <cell r="B408">
            <v>384</v>
          </cell>
          <cell r="C408" t="str">
            <v xml:space="preserve">   006778236 - 6814</v>
          </cell>
          <cell r="D408">
            <v>1773292.29</v>
          </cell>
          <cell r="E408">
            <v>0</v>
          </cell>
          <cell r="F408">
            <v>0</v>
          </cell>
          <cell r="G408">
            <v>100468.79</v>
          </cell>
          <cell r="H408">
            <v>1672823.5</v>
          </cell>
          <cell r="I408">
            <v>0</v>
          </cell>
        </row>
        <row r="409">
          <cell r="A409" t="str">
            <v>a</v>
          </cell>
          <cell r="B409">
            <v>385</v>
          </cell>
          <cell r="C409" t="str">
            <v xml:space="preserve">   006778249 - 6952</v>
          </cell>
          <cell r="D409">
            <v>748253.42</v>
          </cell>
          <cell r="E409">
            <v>0</v>
          </cell>
          <cell r="F409">
            <v>0</v>
          </cell>
          <cell r="G409">
            <v>16508.37</v>
          </cell>
          <cell r="H409">
            <v>731745.05</v>
          </cell>
          <cell r="I409">
            <v>0</v>
          </cell>
        </row>
        <row r="410">
          <cell r="A410" t="str">
            <v>a</v>
          </cell>
          <cell r="B410">
            <v>386</v>
          </cell>
          <cell r="C410" t="str">
            <v xml:space="preserve">   006778252 - 25945</v>
          </cell>
          <cell r="D410">
            <v>3298994.67</v>
          </cell>
          <cell r="E410">
            <v>0</v>
          </cell>
          <cell r="F410">
            <v>0</v>
          </cell>
          <cell r="G410">
            <v>98646.13</v>
          </cell>
          <cell r="H410">
            <v>3200348.54</v>
          </cell>
          <cell r="I410">
            <v>0</v>
          </cell>
        </row>
        <row r="411">
          <cell r="A411" t="str">
            <v>a</v>
          </cell>
          <cell r="B411">
            <v>387</v>
          </cell>
          <cell r="C411" t="str">
            <v xml:space="preserve">   006778304 - 5161</v>
          </cell>
          <cell r="D411">
            <v>475993.45</v>
          </cell>
          <cell r="E411">
            <v>0</v>
          </cell>
          <cell r="F411">
            <v>0</v>
          </cell>
          <cell r="G411">
            <v>25899.83</v>
          </cell>
          <cell r="H411">
            <v>450093.62</v>
          </cell>
          <cell r="I411">
            <v>0</v>
          </cell>
        </row>
        <row r="412">
          <cell r="A412" t="str">
            <v>a</v>
          </cell>
          <cell r="B412">
            <v>388</v>
          </cell>
          <cell r="C412" t="str">
            <v xml:space="preserve">   006778317 - 5884</v>
          </cell>
          <cell r="D412">
            <v>783792.55</v>
          </cell>
          <cell r="E412">
            <v>0</v>
          </cell>
          <cell r="F412">
            <v>0</v>
          </cell>
          <cell r="G412">
            <v>171828.6</v>
          </cell>
          <cell r="H412">
            <v>611963.94999999995</v>
          </cell>
          <cell r="I412">
            <v>0</v>
          </cell>
        </row>
        <row r="413">
          <cell r="A413" t="str">
            <v>a</v>
          </cell>
          <cell r="B413">
            <v>389</v>
          </cell>
          <cell r="C413" t="str">
            <v xml:space="preserve">   006778401 - 5152</v>
          </cell>
          <cell r="D413">
            <v>1204271.1499999999</v>
          </cell>
          <cell r="E413">
            <v>0</v>
          </cell>
          <cell r="F413">
            <v>0</v>
          </cell>
          <cell r="G413">
            <v>66804.77</v>
          </cell>
          <cell r="H413">
            <v>1137466.3799999999</v>
          </cell>
          <cell r="I413">
            <v>0</v>
          </cell>
        </row>
        <row r="414">
          <cell r="A414" t="str">
            <v>a</v>
          </cell>
          <cell r="B414">
            <v>390</v>
          </cell>
          <cell r="C414" t="str">
            <v xml:space="preserve">   006778414 - 5875</v>
          </cell>
          <cell r="D414">
            <v>1443171.11</v>
          </cell>
          <cell r="E414">
            <v>0</v>
          </cell>
          <cell r="F414">
            <v>0</v>
          </cell>
          <cell r="G414">
            <v>26613.21</v>
          </cell>
          <cell r="H414">
            <v>1416557.9</v>
          </cell>
          <cell r="I414">
            <v>0</v>
          </cell>
        </row>
        <row r="415">
          <cell r="A415" t="str">
            <v>a</v>
          </cell>
          <cell r="B415">
            <v>391</v>
          </cell>
          <cell r="C415" t="str">
            <v xml:space="preserve">   006778430 - 6563</v>
          </cell>
          <cell r="D415">
            <v>1095293.49</v>
          </cell>
          <cell r="E415">
            <v>0</v>
          </cell>
          <cell r="F415">
            <v>0.02</v>
          </cell>
          <cell r="G415">
            <v>24518.720000000001</v>
          </cell>
          <cell r="H415">
            <v>1070774.79</v>
          </cell>
          <cell r="I415">
            <v>0</v>
          </cell>
        </row>
        <row r="416">
          <cell r="A416" t="str">
            <v>a</v>
          </cell>
          <cell r="B416">
            <v>392</v>
          </cell>
          <cell r="C416" t="str">
            <v xml:space="preserve">   006778443 - 6934</v>
          </cell>
          <cell r="D416">
            <v>433987</v>
          </cell>
          <cell r="E416">
            <v>0</v>
          </cell>
          <cell r="F416">
            <v>0</v>
          </cell>
          <cell r="G416">
            <v>9574.85</v>
          </cell>
          <cell r="H416">
            <v>424412.15</v>
          </cell>
          <cell r="I416">
            <v>0</v>
          </cell>
        </row>
        <row r="417">
          <cell r="A417" t="str">
            <v>a</v>
          </cell>
          <cell r="B417">
            <v>393</v>
          </cell>
          <cell r="C417" t="str">
            <v xml:space="preserve">   006778508 - 5554</v>
          </cell>
          <cell r="D417">
            <v>1005559.23</v>
          </cell>
          <cell r="E417">
            <v>0</v>
          </cell>
          <cell r="F417">
            <v>0</v>
          </cell>
          <cell r="G417">
            <v>53672.76</v>
          </cell>
          <cell r="H417">
            <v>951886.47</v>
          </cell>
          <cell r="I417">
            <v>0</v>
          </cell>
        </row>
        <row r="418">
          <cell r="A418" t="str">
            <v>a</v>
          </cell>
          <cell r="B418">
            <v>394</v>
          </cell>
          <cell r="C418" t="str">
            <v xml:space="preserve">   006778511 - 5563</v>
          </cell>
          <cell r="D418">
            <v>602181.27</v>
          </cell>
          <cell r="E418">
            <v>0</v>
          </cell>
          <cell r="F418">
            <v>0</v>
          </cell>
          <cell r="G418">
            <v>132014.48000000001</v>
          </cell>
          <cell r="H418">
            <v>470166.79</v>
          </cell>
          <cell r="I418">
            <v>0</v>
          </cell>
        </row>
        <row r="419">
          <cell r="A419" t="str">
            <v>a</v>
          </cell>
          <cell r="B419">
            <v>395</v>
          </cell>
          <cell r="C419" t="str">
            <v xml:space="preserve">   006778524 - 6545</v>
          </cell>
          <cell r="D419">
            <v>721249.44</v>
          </cell>
          <cell r="E419">
            <v>0</v>
          </cell>
          <cell r="F419">
            <v>0</v>
          </cell>
          <cell r="G419">
            <v>14244.96</v>
          </cell>
          <cell r="H419">
            <v>707004.48</v>
          </cell>
          <cell r="I419">
            <v>0</v>
          </cell>
        </row>
        <row r="420">
          <cell r="A420" t="str">
            <v>a</v>
          </cell>
          <cell r="B420">
            <v>396</v>
          </cell>
          <cell r="C420" t="str">
            <v xml:space="preserve">   006778605 - 5164</v>
          </cell>
          <cell r="D420">
            <v>1098551.76</v>
          </cell>
          <cell r="E420">
            <v>0</v>
          </cell>
          <cell r="F420">
            <v>0</v>
          </cell>
          <cell r="G420">
            <v>59774.61</v>
          </cell>
          <cell r="H420">
            <v>1038777.15</v>
          </cell>
          <cell r="I420">
            <v>0</v>
          </cell>
        </row>
        <row r="421">
          <cell r="A421" t="str">
            <v>a</v>
          </cell>
          <cell r="B421">
            <v>397</v>
          </cell>
          <cell r="C421" t="str">
            <v xml:space="preserve">   006778618 - 5887</v>
          </cell>
          <cell r="D421">
            <v>2331705.56</v>
          </cell>
          <cell r="E421">
            <v>0</v>
          </cell>
          <cell r="F421">
            <v>0</v>
          </cell>
          <cell r="G421">
            <v>46774.42</v>
          </cell>
          <cell r="H421">
            <v>2284931.14</v>
          </cell>
          <cell r="I421">
            <v>0</v>
          </cell>
        </row>
        <row r="422">
          <cell r="A422" t="str">
            <v>a</v>
          </cell>
          <cell r="B422">
            <v>398</v>
          </cell>
          <cell r="C422" t="str">
            <v xml:space="preserve">   006778621 - 5899</v>
          </cell>
          <cell r="D422">
            <v>883574.15</v>
          </cell>
          <cell r="E422">
            <v>0</v>
          </cell>
          <cell r="F422">
            <v>0</v>
          </cell>
          <cell r="G422">
            <v>883574.15</v>
          </cell>
          <cell r="H422">
            <v>0</v>
          </cell>
          <cell r="I422">
            <v>0</v>
          </cell>
        </row>
        <row r="423">
          <cell r="A423" t="str">
            <v>a</v>
          </cell>
          <cell r="B423">
            <v>399</v>
          </cell>
          <cell r="C423" t="str">
            <v xml:space="preserve">   006778634 - 6808</v>
          </cell>
          <cell r="D423">
            <v>609373.48</v>
          </cell>
          <cell r="E423">
            <v>0</v>
          </cell>
          <cell r="F423">
            <v>0</v>
          </cell>
          <cell r="G423">
            <v>69716.14</v>
          </cell>
          <cell r="H423">
            <v>539657.34</v>
          </cell>
          <cell r="I423">
            <v>0</v>
          </cell>
        </row>
        <row r="424">
          <cell r="A424" t="str">
            <v>a</v>
          </cell>
          <cell r="B424">
            <v>400</v>
          </cell>
          <cell r="C424" t="str">
            <v xml:space="preserve">   006778647 - 6946</v>
          </cell>
          <cell r="D424">
            <v>1857110.16</v>
          </cell>
          <cell r="E424">
            <v>0</v>
          </cell>
          <cell r="F424">
            <v>0</v>
          </cell>
          <cell r="G424">
            <v>40972.49</v>
          </cell>
          <cell r="H424">
            <v>1816137.67</v>
          </cell>
          <cell r="I424">
            <v>0</v>
          </cell>
        </row>
        <row r="425">
          <cell r="A425" t="str">
            <v>a</v>
          </cell>
          <cell r="B425">
            <v>401</v>
          </cell>
          <cell r="C425" t="str">
            <v xml:space="preserve">   006778650 - 15943</v>
          </cell>
          <cell r="D425">
            <v>1168907.8600000001</v>
          </cell>
          <cell r="E425">
            <v>0</v>
          </cell>
          <cell r="F425">
            <v>0</v>
          </cell>
          <cell r="G425">
            <v>122945.38</v>
          </cell>
          <cell r="H425">
            <v>1045962.48</v>
          </cell>
          <cell r="I425">
            <v>0</v>
          </cell>
        </row>
        <row r="426">
          <cell r="A426" t="str">
            <v>a</v>
          </cell>
          <cell r="B426">
            <v>402</v>
          </cell>
          <cell r="C426" t="str">
            <v xml:space="preserve">   006778702 - 5155</v>
          </cell>
          <cell r="D426">
            <v>845971.42</v>
          </cell>
          <cell r="E426">
            <v>0</v>
          </cell>
          <cell r="F426">
            <v>0</v>
          </cell>
          <cell r="G426">
            <v>845971.42</v>
          </cell>
          <cell r="H426">
            <v>0</v>
          </cell>
          <cell r="I426">
            <v>0</v>
          </cell>
        </row>
        <row r="427">
          <cell r="A427" t="str">
            <v>a</v>
          </cell>
          <cell r="B427">
            <v>403</v>
          </cell>
          <cell r="C427" t="str">
            <v xml:space="preserve">   006778715 - 5878</v>
          </cell>
          <cell r="D427">
            <v>736311.79</v>
          </cell>
          <cell r="E427">
            <v>0</v>
          </cell>
          <cell r="F427">
            <v>0</v>
          </cell>
          <cell r="G427">
            <v>13578.16</v>
          </cell>
          <cell r="H427">
            <v>722733.63</v>
          </cell>
          <cell r="I427">
            <v>0</v>
          </cell>
        </row>
        <row r="428">
          <cell r="A428" t="str">
            <v>a</v>
          </cell>
          <cell r="B428">
            <v>404</v>
          </cell>
          <cell r="C428" t="str">
            <v xml:space="preserve">   006778728 - 6557</v>
          </cell>
          <cell r="D428">
            <v>772281.32</v>
          </cell>
          <cell r="E428">
            <v>0</v>
          </cell>
          <cell r="F428">
            <v>0</v>
          </cell>
          <cell r="G428">
            <v>772281.32</v>
          </cell>
          <cell r="H428">
            <v>0</v>
          </cell>
          <cell r="I428">
            <v>0</v>
          </cell>
        </row>
        <row r="429">
          <cell r="A429" t="str">
            <v>a</v>
          </cell>
          <cell r="B429">
            <v>405</v>
          </cell>
          <cell r="C429" t="str">
            <v xml:space="preserve">   006778731 - 6566</v>
          </cell>
          <cell r="D429">
            <v>1685946.81</v>
          </cell>
          <cell r="E429">
            <v>0</v>
          </cell>
          <cell r="F429">
            <v>0.02</v>
          </cell>
          <cell r="G429">
            <v>97206.39</v>
          </cell>
          <cell r="H429">
            <v>1588740.44</v>
          </cell>
          <cell r="I429">
            <v>0</v>
          </cell>
        </row>
        <row r="430">
          <cell r="A430" t="str">
            <v>a</v>
          </cell>
          <cell r="B430">
            <v>406</v>
          </cell>
          <cell r="C430" t="str">
            <v xml:space="preserve">   006778744 - 6937</v>
          </cell>
          <cell r="D430">
            <v>964849.25</v>
          </cell>
          <cell r="E430">
            <v>0</v>
          </cell>
          <cell r="F430">
            <v>0.01</v>
          </cell>
          <cell r="G430">
            <v>21287.01</v>
          </cell>
          <cell r="H430">
            <v>943562.25</v>
          </cell>
          <cell r="I430">
            <v>0</v>
          </cell>
        </row>
        <row r="431">
          <cell r="A431" t="str">
            <v>a</v>
          </cell>
          <cell r="B431">
            <v>407</v>
          </cell>
          <cell r="C431" t="str">
            <v xml:space="preserve">   006778812 - 5566</v>
          </cell>
          <cell r="D431">
            <v>864889.03</v>
          </cell>
          <cell r="E431">
            <v>0</v>
          </cell>
          <cell r="F431">
            <v>0.03</v>
          </cell>
          <cell r="G431">
            <v>548150.73</v>
          </cell>
          <cell r="H431">
            <v>316738.33</v>
          </cell>
          <cell r="I431">
            <v>0</v>
          </cell>
        </row>
        <row r="432">
          <cell r="A432" t="str">
            <v>a</v>
          </cell>
          <cell r="B432">
            <v>408</v>
          </cell>
          <cell r="C432" t="str">
            <v xml:space="preserve">   006778825 - 6548</v>
          </cell>
          <cell r="D432">
            <v>780922.92</v>
          </cell>
          <cell r="E432">
            <v>0</v>
          </cell>
          <cell r="F432">
            <v>0</v>
          </cell>
          <cell r="G432">
            <v>15423.52</v>
          </cell>
          <cell r="H432">
            <v>765499.4</v>
          </cell>
          <cell r="I432">
            <v>0</v>
          </cell>
        </row>
        <row r="433">
          <cell r="A433" t="str">
            <v>a</v>
          </cell>
          <cell r="B433">
            <v>409</v>
          </cell>
          <cell r="C433" t="str">
            <v xml:space="preserve">   006778838 - 6919</v>
          </cell>
          <cell r="D433">
            <v>199959.09</v>
          </cell>
          <cell r="E433">
            <v>0</v>
          </cell>
          <cell r="F433">
            <v>0</v>
          </cell>
          <cell r="G433">
            <v>199959.09</v>
          </cell>
          <cell r="H433">
            <v>0</v>
          </cell>
          <cell r="I433">
            <v>0</v>
          </cell>
        </row>
        <row r="434">
          <cell r="A434" t="str">
            <v>a</v>
          </cell>
          <cell r="B434">
            <v>410</v>
          </cell>
          <cell r="C434" t="str">
            <v xml:space="preserve">   006778841 - 6928</v>
          </cell>
          <cell r="D434">
            <v>1208938.94</v>
          </cell>
          <cell r="E434">
            <v>0</v>
          </cell>
          <cell r="F434">
            <v>0.04</v>
          </cell>
          <cell r="G434">
            <v>69703.63</v>
          </cell>
          <cell r="H434">
            <v>1139235.3500000001</v>
          </cell>
          <cell r="I434">
            <v>0</v>
          </cell>
        </row>
        <row r="435">
          <cell r="A435" t="str">
            <v>a</v>
          </cell>
          <cell r="B435">
            <v>411</v>
          </cell>
          <cell r="C435" t="str">
            <v xml:space="preserve">   006778906 - 5548</v>
          </cell>
          <cell r="D435">
            <v>1645473.57</v>
          </cell>
          <cell r="E435">
            <v>0</v>
          </cell>
          <cell r="F435">
            <v>0</v>
          </cell>
          <cell r="G435">
            <v>319736.11</v>
          </cell>
          <cell r="H435">
            <v>1325737.46</v>
          </cell>
          <cell r="I435">
            <v>0</v>
          </cell>
        </row>
        <row r="436">
          <cell r="A436" t="str">
            <v>a</v>
          </cell>
          <cell r="B436">
            <v>412</v>
          </cell>
          <cell r="C436" t="str">
            <v xml:space="preserve">   006778919 - 5890</v>
          </cell>
          <cell r="D436">
            <v>631618.80000000005</v>
          </cell>
          <cell r="E436">
            <v>0</v>
          </cell>
          <cell r="F436">
            <v>0.04</v>
          </cell>
          <cell r="G436">
            <v>526807.25</v>
          </cell>
          <cell r="H436">
            <v>104811.59</v>
          </cell>
          <cell r="I436">
            <v>0</v>
          </cell>
        </row>
        <row r="437">
          <cell r="A437" t="str">
            <v>a</v>
          </cell>
          <cell r="B437">
            <v>413</v>
          </cell>
          <cell r="C437" t="str">
            <v xml:space="preserve">   006778935 - 6811</v>
          </cell>
          <cell r="D437">
            <v>1033518.27</v>
          </cell>
          <cell r="E437">
            <v>0</v>
          </cell>
          <cell r="F437">
            <v>0</v>
          </cell>
          <cell r="G437">
            <v>120926.74</v>
          </cell>
          <cell r="H437">
            <v>912591.53</v>
          </cell>
          <cell r="I437">
            <v>0</v>
          </cell>
        </row>
        <row r="438">
          <cell r="A438" t="str">
            <v>a</v>
          </cell>
          <cell r="B438">
            <v>414</v>
          </cell>
          <cell r="C438" t="str">
            <v xml:space="preserve">   006778948 - 6949</v>
          </cell>
          <cell r="D438">
            <v>586533.04</v>
          </cell>
          <cell r="E438">
            <v>0</v>
          </cell>
          <cell r="F438">
            <v>0.01</v>
          </cell>
          <cell r="G438">
            <v>12940.39</v>
          </cell>
          <cell r="H438">
            <v>573592.66</v>
          </cell>
          <cell r="I438">
            <v>0</v>
          </cell>
        </row>
        <row r="439">
          <cell r="A439" t="str">
            <v>a</v>
          </cell>
          <cell r="B439">
            <v>415</v>
          </cell>
          <cell r="C439" t="str">
            <v xml:space="preserve">   006778951 - 15946</v>
          </cell>
          <cell r="D439">
            <v>3070242.78</v>
          </cell>
          <cell r="E439">
            <v>0</v>
          </cell>
          <cell r="F439">
            <v>0</v>
          </cell>
          <cell r="G439">
            <v>83274.09</v>
          </cell>
          <cell r="H439">
            <v>2986968.69</v>
          </cell>
          <cell r="I439">
            <v>0</v>
          </cell>
        </row>
        <row r="440">
          <cell r="A440" t="str">
            <v>a</v>
          </cell>
          <cell r="B440">
            <v>416</v>
          </cell>
          <cell r="C440" t="str">
            <v xml:space="preserve">   007776211 - 3737</v>
          </cell>
          <cell r="D440">
            <v>318620.21000000002</v>
          </cell>
          <cell r="E440">
            <v>0</v>
          </cell>
          <cell r="F440">
            <v>0.03</v>
          </cell>
          <cell r="G440">
            <v>18021.169999999998</v>
          </cell>
          <cell r="H440">
            <v>300599.07</v>
          </cell>
          <cell r="I440">
            <v>0</v>
          </cell>
        </row>
        <row r="441">
          <cell r="A441" t="str">
            <v>a</v>
          </cell>
          <cell r="B441">
            <v>417</v>
          </cell>
          <cell r="C441" t="str">
            <v xml:space="preserve">   007778002 - 5282</v>
          </cell>
          <cell r="D441">
            <v>566585.65</v>
          </cell>
          <cell r="E441">
            <v>0</v>
          </cell>
          <cell r="F441">
            <v>0</v>
          </cell>
          <cell r="G441">
            <v>566585.65</v>
          </cell>
          <cell r="H441">
            <v>0</v>
          </cell>
          <cell r="I441">
            <v>0</v>
          </cell>
        </row>
        <row r="442">
          <cell r="A442" t="str">
            <v>a</v>
          </cell>
          <cell r="B442">
            <v>418</v>
          </cell>
          <cell r="C442" t="str">
            <v xml:space="preserve">   007778015 - 5521</v>
          </cell>
          <cell r="D442">
            <v>662680.6</v>
          </cell>
          <cell r="E442">
            <v>0</v>
          </cell>
          <cell r="F442">
            <v>0</v>
          </cell>
          <cell r="G442">
            <v>12220.37</v>
          </cell>
          <cell r="H442">
            <v>650460.23</v>
          </cell>
          <cell r="I442">
            <v>0</v>
          </cell>
        </row>
        <row r="443">
          <cell r="A443" t="str">
            <v>a</v>
          </cell>
          <cell r="B443">
            <v>419</v>
          </cell>
          <cell r="C443" t="str">
            <v xml:space="preserve">   007778031 - 6342</v>
          </cell>
          <cell r="D443">
            <v>813016.09</v>
          </cell>
          <cell r="E443">
            <v>0</v>
          </cell>
          <cell r="F443">
            <v>0.01</v>
          </cell>
          <cell r="G443">
            <v>17937.150000000001</v>
          </cell>
          <cell r="H443">
            <v>795078.95</v>
          </cell>
          <cell r="I443">
            <v>0</v>
          </cell>
        </row>
        <row r="444">
          <cell r="A444" t="str">
            <v>a</v>
          </cell>
          <cell r="B444">
            <v>420</v>
          </cell>
          <cell r="C444" t="str">
            <v xml:space="preserve">   007778044 - 6382</v>
          </cell>
          <cell r="D444">
            <v>513265.1</v>
          </cell>
          <cell r="E444">
            <v>0</v>
          </cell>
          <cell r="F444">
            <v>0</v>
          </cell>
          <cell r="G444">
            <v>513265.1</v>
          </cell>
          <cell r="H444">
            <v>0</v>
          </cell>
          <cell r="I444">
            <v>0</v>
          </cell>
        </row>
        <row r="445">
          <cell r="A445" t="str">
            <v>a</v>
          </cell>
          <cell r="B445">
            <v>421</v>
          </cell>
          <cell r="C445" t="str">
            <v xml:space="preserve">   007778057 - 8348</v>
          </cell>
          <cell r="D445">
            <v>1040678.31</v>
          </cell>
          <cell r="E445">
            <v>0</v>
          </cell>
          <cell r="F445">
            <v>0</v>
          </cell>
          <cell r="G445">
            <v>1040678.31</v>
          </cell>
          <cell r="H445">
            <v>0</v>
          </cell>
          <cell r="I445">
            <v>0</v>
          </cell>
        </row>
        <row r="446">
          <cell r="A446" t="str">
            <v>a</v>
          </cell>
          <cell r="B446">
            <v>422</v>
          </cell>
          <cell r="C446" t="str">
            <v xml:space="preserve">   007778060 - 8357</v>
          </cell>
          <cell r="D446">
            <v>1283155.8400000001</v>
          </cell>
          <cell r="E446">
            <v>0</v>
          </cell>
          <cell r="F446">
            <v>0</v>
          </cell>
          <cell r="G446">
            <v>1283155.8400000001</v>
          </cell>
          <cell r="H446">
            <v>0</v>
          </cell>
          <cell r="I446">
            <v>0</v>
          </cell>
        </row>
        <row r="447">
          <cell r="A447" t="str">
            <v>a</v>
          </cell>
          <cell r="B447">
            <v>423</v>
          </cell>
          <cell r="C447" t="str">
            <v xml:space="preserve">   007778073 - 8396</v>
          </cell>
          <cell r="D447">
            <v>657580.99</v>
          </cell>
          <cell r="E447">
            <v>0</v>
          </cell>
          <cell r="F447">
            <v>0</v>
          </cell>
          <cell r="G447">
            <v>14298.99</v>
          </cell>
          <cell r="H447">
            <v>643282</v>
          </cell>
          <cell r="I447">
            <v>0</v>
          </cell>
        </row>
        <row r="448">
          <cell r="A448" t="str">
            <v>a</v>
          </cell>
          <cell r="B448">
            <v>424</v>
          </cell>
          <cell r="C448" t="str">
            <v xml:space="preserve">   007778086 - 15937</v>
          </cell>
          <cell r="D448">
            <v>809451.04</v>
          </cell>
          <cell r="E448">
            <v>0</v>
          </cell>
          <cell r="F448">
            <v>0</v>
          </cell>
          <cell r="G448">
            <v>17345.95</v>
          </cell>
          <cell r="H448">
            <v>792105.09</v>
          </cell>
          <cell r="I448">
            <v>0</v>
          </cell>
        </row>
        <row r="449">
          <cell r="A449" t="str">
            <v>a</v>
          </cell>
          <cell r="B449">
            <v>425</v>
          </cell>
          <cell r="C449" t="str">
            <v xml:space="preserve">   007778099 - 19637</v>
          </cell>
          <cell r="D449">
            <v>2196000.59</v>
          </cell>
          <cell r="E449">
            <v>0</v>
          </cell>
          <cell r="F449">
            <v>0</v>
          </cell>
          <cell r="G449">
            <v>1085114.53</v>
          </cell>
          <cell r="H449">
            <v>1110886.06</v>
          </cell>
          <cell r="I449">
            <v>0</v>
          </cell>
        </row>
        <row r="450">
          <cell r="A450" t="str">
            <v>a</v>
          </cell>
          <cell r="B450">
            <v>426</v>
          </cell>
          <cell r="C450" t="str">
            <v xml:space="preserve">   007778109 - 5506</v>
          </cell>
          <cell r="D450">
            <v>514446.54</v>
          </cell>
          <cell r="E450">
            <v>0</v>
          </cell>
          <cell r="F450">
            <v>0</v>
          </cell>
          <cell r="G450">
            <v>26938.58</v>
          </cell>
          <cell r="H450">
            <v>487507.96</v>
          </cell>
          <cell r="I450">
            <v>0</v>
          </cell>
        </row>
        <row r="451">
          <cell r="A451" t="str">
            <v>a</v>
          </cell>
          <cell r="B451">
            <v>427</v>
          </cell>
          <cell r="C451" t="str">
            <v xml:space="preserve">   007778138 - 6364</v>
          </cell>
          <cell r="D451">
            <v>1355794.67</v>
          </cell>
          <cell r="E451">
            <v>0</v>
          </cell>
          <cell r="F451">
            <v>0</v>
          </cell>
          <cell r="G451">
            <v>29912.21</v>
          </cell>
          <cell r="H451">
            <v>1325882.46</v>
          </cell>
          <cell r="I451">
            <v>0</v>
          </cell>
        </row>
        <row r="452">
          <cell r="A452" t="str">
            <v>a</v>
          </cell>
          <cell r="B452">
            <v>428</v>
          </cell>
          <cell r="C452" t="str">
            <v xml:space="preserve">   007778141 - 6373</v>
          </cell>
          <cell r="D452">
            <v>1223395.6000000001</v>
          </cell>
          <cell r="E452">
            <v>0</v>
          </cell>
          <cell r="F452">
            <v>0.04</v>
          </cell>
          <cell r="G452">
            <v>26991.14</v>
          </cell>
          <cell r="H452">
            <v>1196404.5</v>
          </cell>
          <cell r="I452">
            <v>0</v>
          </cell>
        </row>
        <row r="453">
          <cell r="A453" t="str">
            <v>a</v>
          </cell>
          <cell r="B453">
            <v>429</v>
          </cell>
          <cell r="C453" t="str">
            <v xml:space="preserve">   007778154 - 6674</v>
          </cell>
          <cell r="D453">
            <v>1055582.96</v>
          </cell>
          <cell r="E453">
            <v>0</v>
          </cell>
          <cell r="F453">
            <v>0</v>
          </cell>
          <cell r="G453">
            <v>1055582.96</v>
          </cell>
          <cell r="H453">
            <v>0</v>
          </cell>
          <cell r="I453">
            <v>0</v>
          </cell>
        </row>
        <row r="454">
          <cell r="A454" t="str">
            <v>a</v>
          </cell>
          <cell r="B454">
            <v>430</v>
          </cell>
          <cell r="C454" t="str">
            <v xml:space="preserve">   007778167 - 8378</v>
          </cell>
          <cell r="D454">
            <v>678015.01</v>
          </cell>
          <cell r="E454">
            <v>0</v>
          </cell>
          <cell r="F454">
            <v>0</v>
          </cell>
          <cell r="G454">
            <v>14046.27</v>
          </cell>
          <cell r="H454">
            <v>663968.74</v>
          </cell>
          <cell r="I454">
            <v>0</v>
          </cell>
        </row>
        <row r="455">
          <cell r="A455" t="str">
            <v>a</v>
          </cell>
          <cell r="B455">
            <v>431</v>
          </cell>
          <cell r="C455" t="str">
            <v xml:space="preserve">   007778170 - 8387</v>
          </cell>
          <cell r="D455">
            <v>486627.77</v>
          </cell>
          <cell r="E455">
            <v>0</v>
          </cell>
          <cell r="F455">
            <v>0.01</v>
          </cell>
          <cell r="G455">
            <v>440291.08</v>
          </cell>
          <cell r="H455">
            <v>46336.7</v>
          </cell>
          <cell r="I455">
            <v>0</v>
          </cell>
        </row>
        <row r="456">
          <cell r="A456" t="str">
            <v>a</v>
          </cell>
          <cell r="B456">
            <v>432</v>
          </cell>
          <cell r="C456" t="str">
            <v xml:space="preserve">   007778183 - 15400</v>
          </cell>
          <cell r="D456">
            <v>3262472.55</v>
          </cell>
          <cell r="E456">
            <v>0</v>
          </cell>
          <cell r="F456">
            <v>0</v>
          </cell>
          <cell r="G456">
            <v>69912.399999999994</v>
          </cell>
          <cell r="H456">
            <v>3192560.15</v>
          </cell>
          <cell r="I456">
            <v>0</v>
          </cell>
        </row>
        <row r="457">
          <cell r="A457" t="str">
            <v>a</v>
          </cell>
          <cell r="B457">
            <v>433</v>
          </cell>
          <cell r="C457" t="str">
            <v xml:space="preserve">   007778219 - 5684</v>
          </cell>
          <cell r="D457">
            <v>879635.35</v>
          </cell>
          <cell r="E457">
            <v>0</v>
          </cell>
          <cell r="F457">
            <v>0</v>
          </cell>
          <cell r="G457">
            <v>19691.13</v>
          </cell>
          <cell r="H457">
            <v>859944.22</v>
          </cell>
          <cell r="I457">
            <v>0</v>
          </cell>
        </row>
        <row r="458">
          <cell r="A458" t="str">
            <v>a</v>
          </cell>
          <cell r="B458">
            <v>434</v>
          </cell>
          <cell r="C458" t="str">
            <v xml:space="preserve">   007778222 - 5690</v>
          </cell>
          <cell r="D458">
            <v>560628.49</v>
          </cell>
          <cell r="E458">
            <v>0</v>
          </cell>
          <cell r="F458">
            <v>0</v>
          </cell>
          <cell r="G458">
            <v>32324.080000000002</v>
          </cell>
          <cell r="H458">
            <v>528304.41</v>
          </cell>
          <cell r="I458">
            <v>0</v>
          </cell>
        </row>
        <row r="459">
          <cell r="A459" t="str">
            <v>a</v>
          </cell>
          <cell r="B459">
            <v>435</v>
          </cell>
          <cell r="C459" t="str">
            <v xml:space="preserve">   007778248 - 6394</v>
          </cell>
          <cell r="D459">
            <v>450184.06</v>
          </cell>
          <cell r="E459">
            <v>0</v>
          </cell>
          <cell r="F459">
            <v>0.02</v>
          </cell>
          <cell r="G459">
            <v>9932.17</v>
          </cell>
          <cell r="H459">
            <v>440251.91</v>
          </cell>
          <cell r="I459">
            <v>0</v>
          </cell>
        </row>
        <row r="460">
          <cell r="A460" t="str">
            <v>a</v>
          </cell>
          <cell r="B460">
            <v>436</v>
          </cell>
          <cell r="C460" t="str">
            <v xml:space="preserve">   007778251 - 6526</v>
          </cell>
          <cell r="D460">
            <v>513265.1</v>
          </cell>
          <cell r="E460">
            <v>0</v>
          </cell>
          <cell r="F460">
            <v>0.01</v>
          </cell>
          <cell r="G460">
            <v>11323.87</v>
          </cell>
          <cell r="H460">
            <v>501941.24</v>
          </cell>
          <cell r="I460">
            <v>0</v>
          </cell>
        </row>
        <row r="461">
          <cell r="A461" t="str">
            <v>a</v>
          </cell>
          <cell r="B461">
            <v>437</v>
          </cell>
          <cell r="C461" t="str">
            <v xml:space="preserve">   007778264 - 8369</v>
          </cell>
          <cell r="D461">
            <v>553014.04</v>
          </cell>
          <cell r="E461">
            <v>0</v>
          </cell>
          <cell r="F461">
            <v>0</v>
          </cell>
          <cell r="G461">
            <v>114207.11</v>
          </cell>
          <cell r="H461">
            <v>438806.93</v>
          </cell>
          <cell r="I461">
            <v>0</v>
          </cell>
        </row>
        <row r="462">
          <cell r="A462" t="str">
            <v>a</v>
          </cell>
          <cell r="B462">
            <v>438</v>
          </cell>
          <cell r="C462" t="str">
            <v xml:space="preserve">   007778277 - 8408</v>
          </cell>
          <cell r="D462">
            <v>607631.98</v>
          </cell>
          <cell r="E462">
            <v>0</v>
          </cell>
          <cell r="F462">
            <v>0.01</v>
          </cell>
          <cell r="G462">
            <v>13212.81</v>
          </cell>
          <cell r="H462">
            <v>594419.18000000005</v>
          </cell>
          <cell r="I462">
            <v>0</v>
          </cell>
        </row>
        <row r="463">
          <cell r="A463" t="str">
            <v>a</v>
          </cell>
          <cell r="B463">
            <v>439</v>
          </cell>
          <cell r="C463" t="str">
            <v xml:space="preserve">   007778293 - 18995</v>
          </cell>
          <cell r="D463">
            <v>1521875.37</v>
          </cell>
          <cell r="E463">
            <v>0</v>
          </cell>
          <cell r="F463">
            <v>0</v>
          </cell>
          <cell r="G463">
            <v>1521875.37</v>
          </cell>
          <cell r="H463">
            <v>0</v>
          </cell>
          <cell r="I463">
            <v>0</v>
          </cell>
        </row>
        <row r="464">
          <cell r="A464" t="str">
            <v>a</v>
          </cell>
          <cell r="B464">
            <v>440</v>
          </cell>
          <cell r="C464" t="str">
            <v xml:space="preserve">   007778303 - 5285</v>
          </cell>
          <cell r="D464">
            <v>654105.66</v>
          </cell>
          <cell r="E464">
            <v>0</v>
          </cell>
          <cell r="F464">
            <v>0</v>
          </cell>
          <cell r="G464">
            <v>12260.04</v>
          </cell>
          <cell r="H464">
            <v>641845.62</v>
          </cell>
          <cell r="I464">
            <v>0</v>
          </cell>
        </row>
        <row r="465">
          <cell r="A465" t="str">
            <v>a</v>
          </cell>
          <cell r="B465">
            <v>441</v>
          </cell>
          <cell r="C465" t="str">
            <v xml:space="preserve">   007778316 - 5524</v>
          </cell>
          <cell r="D465">
            <v>734246.04</v>
          </cell>
          <cell r="E465">
            <v>0</v>
          </cell>
          <cell r="F465">
            <v>0</v>
          </cell>
          <cell r="G465">
            <v>734246.04</v>
          </cell>
          <cell r="H465">
            <v>0</v>
          </cell>
          <cell r="I465">
            <v>0</v>
          </cell>
        </row>
        <row r="466">
          <cell r="A466" t="str">
            <v>a</v>
          </cell>
          <cell r="B466">
            <v>442</v>
          </cell>
          <cell r="C466" t="str">
            <v xml:space="preserve">   007778329 - 6336</v>
          </cell>
          <cell r="D466">
            <v>614949.68999999994</v>
          </cell>
          <cell r="E466">
            <v>0</v>
          </cell>
          <cell r="F466">
            <v>0</v>
          </cell>
          <cell r="G466">
            <v>13567.32</v>
          </cell>
          <cell r="H466">
            <v>601382.37</v>
          </cell>
          <cell r="I466">
            <v>0</v>
          </cell>
        </row>
        <row r="467">
          <cell r="A467" t="str">
            <v>a</v>
          </cell>
          <cell r="B467">
            <v>443</v>
          </cell>
          <cell r="C467" t="str">
            <v xml:space="preserve">   007778332 - 6345</v>
          </cell>
          <cell r="D467">
            <v>473665.88</v>
          </cell>
          <cell r="E467">
            <v>0</v>
          </cell>
          <cell r="F467">
            <v>0</v>
          </cell>
          <cell r="G467">
            <v>9355.14</v>
          </cell>
          <cell r="H467">
            <v>464310.74</v>
          </cell>
          <cell r="I467">
            <v>0</v>
          </cell>
        </row>
        <row r="468">
          <cell r="A468" t="str">
            <v>a</v>
          </cell>
          <cell r="B468">
            <v>444</v>
          </cell>
          <cell r="C468" t="str">
            <v xml:space="preserve">   007778345 - 6385</v>
          </cell>
          <cell r="D468">
            <v>920003.5</v>
          </cell>
          <cell r="E468">
            <v>0</v>
          </cell>
          <cell r="F468">
            <v>0</v>
          </cell>
          <cell r="G468">
            <v>920003.5</v>
          </cell>
          <cell r="H468">
            <v>0</v>
          </cell>
          <cell r="I468">
            <v>0</v>
          </cell>
        </row>
        <row r="469">
          <cell r="A469" t="str">
            <v>a</v>
          </cell>
          <cell r="B469">
            <v>445</v>
          </cell>
          <cell r="C469" t="str">
            <v xml:space="preserve">   007778358 - 8351</v>
          </cell>
          <cell r="D469">
            <v>530678.28</v>
          </cell>
          <cell r="E469">
            <v>0</v>
          </cell>
          <cell r="F469">
            <v>0</v>
          </cell>
          <cell r="G469">
            <v>10993.94</v>
          </cell>
          <cell r="H469">
            <v>519684.34</v>
          </cell>
          <cell r="I469">
            <v>0</v>
          </cell>
        </row>
        <row r="470">
          <cell r="A470" t="str">
            <v>a</v>
          </cell>
          <cell r="B470">
            <v>446</v>
          </cell>
          <cell r="C470" t="str">
            <v xml:space="preserve">   007778387 - 15940</v>
          </cell>
          <cell r="D470">
            <v>713055.28</v>
          </cell>
          <cell r="E470">
            <v>0</v>
          </cell>
          <cell r="F470">
            <v>0</v>
          </cell>
          <cell r="G470">
            <v>15280.23</v>
          </cell>
          <cell r="H470">
            <v>697775.05</v>
          </cell>
          <cell r="I470">
            <v>0</v>
          </cell>
        </row>
        <row r="471">
          <cell r="A471" t="str">
            <v>a</v>
          </cell>
          <cell r="B471">
            <v>447</v>
          </cell>
          <cell r="C471" t="str">
            <v xml:space="preserve">   007778390 - 17891</v>
          </cell>
          <cell r="D471">
            <v>1983437.68</v>
          </cell>
          <cell r="E471">
            <v>0</v>
          </cell>
          <cell r="F471">
            <v>0</v>
          </cell>
          <cell r="G471">
            <v>42642.52</v>
          </cell>
          <cell r="H471">
            <v>1940795.16</v>
          </cell>
          <cell r="I471">
            <v>0</v>
          </cell>
        </row>
        <row r="472">
          <cell r="A472" t="str">
            <v>a</v>
          </cell>
          <cell r="B472">
            <v>448</v>
          </cell>
          <cell r="C472" t="str">
            <v xml:space="preserve">   007778413 - 5515</v>
          </cell>
          <cell r="D472">
            <v>1472623.53</v>
          </cell>
          <cell r="E472">
            <v>0</v>
          </cell>
          <cell r="F472">
            <v>0.02</v>
          </cell>
          <cell r="G472">
            <v>27156.35</v>
          </cell>
          <cell r="H472">
            <v>1445467.2</v>
          </cell>
          <cell r="I472">
            <v>0</v>
          </cell>
        </row>
        <row r="473">
          <cell r="A473" t="str">
            <v>a</v>
          </cell>
          <cell r="B473">
            <v>449</v>
          </cell>
          <cell r="C473" t="str">
            <v xml:space="preserve">   007778426 - 5702</v>
          </cell>
          <cell r="D473">
            <v>316935.37</v>
          </cell>
          <cell r="E473">
            <v>0</v>
          </cell>
          <cell r="F473">
            <v>0.01</v>
          </cell>
          <cell r="G473">
            <v>6259.61</v>
          </cell>
          <cell r="H473">
            <v>310675.77</v>
          </cell>
          <cell r="I473">
            <v>0</v>
          </cell>
        </row>
        <row r="474">
          <cell r="A474" t="str">
            <v>a</v>
          </cell>
          <cell r="B474">
            <v>450</v>
          </cell>
          <cell r="C474" t="str">
            <v xml:space="preserve">   007778439 - 6367</v>
          </cell>
          <cell r="D474">
            <v>1404215.83</v>
          </cell>
          <cell r="E474">
            <v>0</v>
          </cell>
          <cell r="F474">
            <v>0.04</v>
          </cell>
          <cell r="G474">
            <v>30980.51</v>
          </cell>
          <cell r="H474">
            <v>1373235.36</v>
          </cell>
          <cell r="I474">
            <v>0</v>
          </cell>
        </row>
        <row r="475">
          <cell r="A475" t="str">
            <v>a</v>
          </cell>
          <cell r="B475">
            <v>451</v>
          </cell>
          <cell r="C475" t="str">
            <v xml:space="preserve">   007778442 - 6376</v>
          </cell>
          <cell r="D475">
            <v>1160483.6200000001</v>
          </cell>
          <cell r="E475">
            <v>0</v>
          </cell>
          <cell r="F475">
            <v>0</v>
          </cell>
          <cell r="G475">
            <v>1160483.6200000001</v>
          </cell>
          <cell r="H475">
            <v>0</v>
          </cell>
          <cell r="I475">
            <v>0</v>
          </cell>
        </row>
        <row r="476">
          <cell r="A476" t="str">
            <v>a</v>
          </cell>
          <cell r="B476">
            <v>452</v>
          </cell>
          <cell r="C476" t="str">
            <v xml:space="preserve">   007778455 - 8291</v>
          </cell>
          <cell r="D476">
            <v>582469.19999999995</v>
          </cell>
          <cell r="E476">
            <v>0</v>
          </cell>
          <cell r="F476">
            <v>0</v>
          </cell>
          <cell r="G476">
            <v>12246.09</v>
          </cell>
          <cell r="H476">
            <v>570223.11</v>
          </cell>
          <cell r="I476">
            <v>0</v>
          </cell>
        </row>
        <row r="477">
          <cell r="A477" t="str">
            <v>a</v>
          </cell>
          <cell r="B477">
            <v>453</v>
          </cell>
          <cell r="C477" t="str">
            <v xml:space="preserve">   007778468 - 8381</v>
          </cell>
          <cell r="D477">
            <v>518107.21</v>
          </cell>
          <cell r="E477">
            <v>0</v>
          </cell>
          <cell r="F477">
            <v>0</v>
          </cell>
          <cell r="G477">
            <v>11430.75</v>
          </cell>
          <cell r="H477">
            <v>506676.46</v>
          </cell>
          <cell r="I477">
            <v>0</v>
          </cell>
        </row>
        <row r="478">
          <cell r="A478" t="str">
            <v>a</v>
          </cell>
          <cell r="B478">
            <v>454</v>
          </cell>
          <cell r="C478" t="str">
            <v xml:space="preserve">   007778471 - 8390</v>
          </cell>
          <cell r="D478">
            <v>329123.95</v>
          </cell>
          <cell r="E478">
            <v>0</v>
          </cell>
          <cell r="F478">
            <v>0.03</v>
          </cell>
          <cell r="G478">
            <v>137256.01999999999</v>
          </cell>
          <cell r="H478">
            <v>191867.96</v>
          </cell>
          <cell r="I478">
            <v>0</v>
          </cell>
        </row>
        <row r="479">
          <cell r="A479" t="str">
            <v>a</v>
          </cell>
          <cell r="B479">
            <v>455</v>
          </cell>
          <cell r="C479" t="str">
            <v xml:space="preserve">   007778484 - 15403</v>
          </cell>
          <cell r="D479">
            <v>888983.42</v>
          </cell>
          <cell r="E479">
            <v>0</v>
          </cell>
          <cell r="F479">
            <v>0</v>
          </cell>
          <cell r="G479">
            <v>16721.62</v>
          </cell>
          <cell r="H479">
            <v>872261.8</v>
          </cell>
          <cell r="I479">
            <v>0</v>
          </cell>
        </row>
        <row r="480">
          <cell r="A480" t="str">
            <v>a</v>
          </cell>
          <cell r="B480">
            <v>456</v>
          </cell>
          <cell r="C480" t="str">
            <v xml:space="preserve">   007778497 - 19519</v>
          </cell>
          <cell r="D480">
            <v>3037966.11</v>
          </cell>
          <cell r="E480">
            <v>0</v>
          </cell>
          <cell r="F480">
            <v>0</v>
          </cell>
          <cell r="G480">
            <v>719674.17</v>
          </cell>
          <cell r="H480">
            <v>2318291.94</v>
          </cell>
          <cell r="I480">
            <v>0</v>
          </cell>
        </row>
        <row r="481">
          <cell r="A481" t="str">
            <v>a</v>
          </cell>
          <cell r="B481">
            <v>457</v>
          </cell>
          <cell r="C481" t="str">
            <v xml:space="preserve">   007778507 - 5500</v>
          </cell>
          <cell r="D481">
            <v>390618.87</v>
          </cell>
          <cell r="E481">
            <v>0</v>
          </cell>
          <cell r="F481">
            <v>0</v>
          </cell>
          <cell r="G481">
            <v>7835.89</v>
          </cell>
          <cell r="H481">
            <v>382782.98</v>
          </cell>
          <cell r="I481">
            <v>0</v>
          </cell>
        </row>
        <row r="482">
          <cell r="A482" t="str">
            <v>a</v>
          </cell>
          <cell r="B482">
            <v>458</v>
          </cell>
          <cell r="C482" t="str">
            <v xml:space="preserve">   007778510 - 5509</v>
          </cell>
          <cell r="D482">
            <v>521979.43</v>
          </cell>
          <cell r="E482">
            <v>0</v>
          </cell>
          <cell r="F482">
            <v>0</v>
          </cell>
          <cell r="G482">
            <v>9625.7099999999991</v>
          </cell>
          <cell r="H482">
            <v>512353.72</v>
          </cell>
          <cell r="I482">
            <v>0</v>
          </cell>
        </row>
        <row r="483">
          <cell r="A483" t="str">
            <v>a</v>
          </cell>
          <cell r="B483">
            <v>459</v>
          </cell>
          <cell r="C483" t="str">
            <v xml:space="preserve">   007778523 - 5693</v>
          </cell>
          <cell r="D483">
            <v>952212.57</v>
          </cell>
          <cell r="E483">
            <v>0</v>
          </cell>
          <cell r="F483">
            <v>0</v>
          </cell>
          <cell r="G483">
            <v>21315.82</v>
          </cell>
          <cell r="H483">
            <v>930896.75</v>
          </cell>
          <cell r="I483">
            <v>0</v>
          </cell>
        </row>
        <row r="484">
          <cell r="A484" t="str">
            <v>a</v>
          </cell>
          <cell r="B484">
            <v>460</v>
          </cell>
          <cell r="C484" t="str">
            <v xml:space="preserve">   007778549 - 6397</v>
          </cell>
          <cell r="D484">
            <v>434744.18</v>
          </cell>
          <cell r="E484">
            <v>0</v>
          </cell>
          <cell r="F484">
            <v>0.02</v>
          </cell>
          <cell r="G484">
            <v>86076.64</v>
          </cell>
          <cell r="H484">
            <v>348667.56</v>
          </cell>
          <cell r="I484">
            <v>0</v>
          </cell>
        </row>
        <row r="485">
          <cell r="A485" t="str">
            <v>a</v>
          </cell>
          <cell r="B485">
            <v>461</v>
          </cell>
          <cell r="C485" t="str">
            <v xml:space="preserve">   007778552 - 6529</v>
          </cell>
          <cell r="D485">
            <v>868185.01</v>
          </cell>
          <cell r="E485">
            <v>0</v>
          </cell>
          <cell r="F485">
            <v>0</v>
          </cell>
          <cell r="G485">
            <v>19154.37</v>
          </cell>
          <cell r="H485">
            <v>849030.64</v>
          </cell>
          <cell r="I485">
            <v>0</v>
          </cell>
        </row>
        <row r="486">
          <cell r="A486" t="str">
            <v>a</v>
          </cell>
          <cell r="B486">
            <v>462</v>
          </cell>
          <cell r="C486" t="str">
            <v xml:space="preserve">   007778565 - 8372</v>
          </cell>
          <cell r="D486">
            <v>482233.38</v>
          </cell>
          <cell r="E486">
            <v>0</v>
          </cell>
          <cell r="F486">
            <v>0</v>
          </cell>
          <cell r="G486">
            <v>482233.38</v>
          </cell>
          <cell r="H486">
            <v>0</v>
          </cell>
          <cell r="I486">
            <v>0</v>
          </cell>
        </row>
        <row r="487">
          <cell r="A487" t="str">
            <v>a</v>
          </cell>
          <cell r="B487">
            <v>463</v>
          </cell>
          <cell r="C487" t="str">
            <v xml:space="preserve">   007778578 - 8411</v>
          </cell>
          <cell r="D487">
            <v>431672.8</v>
          </cell>
          <cell r="E487">
            <v>0</v>
          </cell>
          <cell r="F487">
            <v>0.01</v>
          </cell>
          <cell r="G487">
            <v>9523.77</v>
          </cell>
          <cell r="H487">
            <v>422149.04</v>
          </cell>
          <cell r="I487">
            <v>0</v>
          </cell>
        </row>
        <row r="488">
          <cell r="A488" t="str">
            <v>a</v>
          </cell>
          <cell r="B488">
            <v>464</v>
          </cell>
          <cell r="C488" t="str">
            <v xml:space="preserve">   007778581 - 10516</v>
          </cell>
          <cell r="D488">
            <v>2878176.67</v>
          </cell>
          <cell r="E488">
            <v>0</v>
          </cell>
          <cell r="F488">
            <v>0</v>
          </cell>
          <cell r="G488">
            <v>57511.19</v>
          </cell>
          <cell r="H488">
            <v>2820665.48</v>
          </cell>
          <cell r="I488">
            <v>0</v>
          </cell>
        </row>
        <row r="489">
          <cell r="A489" t="str">
            <v>a</v>
          </cell>
          <cell r="B489">
            <v>465</v>
          </cell>
          <cell r="C489" t="str">
            <v xml:space="preserve">   007778617 - 5527</v>
          </cell>
          <cell r="D489">
            <v>493821.7</v>
          </cell>
          <cell r="E489">
            <v>0</v>
          </cell>
          <cell r="F489">
            <v>7.0000000000000007E-2</v>
          </cell>
          <cell r="G489">
            <v>9106.4500000000007</v>
          </cell>
          <cell r="H489">
            <v>484715.32</v>
          </cell>
          <cell r="I489">
            <v>0</v>
          </cell>
        </row>
        <row r="490">
          <cell r="A490" t="str">
            <v>a</v>
          </cell>
          <cell r="B490">
            <v>466</v>
          </cell>
          <cell r="C490" t="str">
            <v xml:space="preserve">   007778633 - 6348</v>
          </cell>
          <cell r="D490">
            <v>780930.36</v>
          </cell>
          <cell r="E490">
            <v>0</v>
          </cell>
          <cell r="F490">
            <v>0</v>
          </cell>
          <cell r="G490">
            <v>780930.36</v>
          </cell>
          <cell r="H490">
            <v>0</v>
          </cell>
          <cell r="I490">
            <v>0</v>
          </cell>
        </row>
        <row r="491">
          <cell r="A491" t="str">
            <v>a</v>
          </cell>
          <cell r="B491">
            <v>467</v>
          </cell>
          <cell r="C491" t="str">
            <v xml:space="preserve">   007778646 - 6388</v>
          </cell>
          <cell r="D491">
            <v>1456447.59</v>
          </cell>
          <cell r="E491">
            <v>0</v>
          </cell>
          <cell r="F491">
            <v>0</v>
          </cell>
          <cell r="G491">
            <v>1456447.59</v>
          </cell>
          <cell r="H491">
            <v>0</v>
          </cell>
          <cell r="I491">
            <v>0</v>
          </cell>
        </row>
        <row r="492">
          <cell r="A492" t="str">
            <v>a</v>
          </cell>
          <cell r="B492">
            <v>468</v>
          </cell>
          <cell r="C492" t="str">
            <v xml:space="preserve">   007778659 - 8354</v>
          </cell>
          <cell r="D492">
            <v>1016408.79</v>
          </cell>
          <cell r="E492">
            <v>0</v>
          </cell>
          <cell r="F492">
            <v>0</v>
          </cell>
          <cell r="G492">
            <v>21369.51</v>
          </cell>
          <cell r="H492">
            <v>995039.28</v>
          </cell>
          <cell r="I492">
            <v>0</v>
          </cell>
        </row>
        <row r="493">
          <cell r="A493" t="str">
            <v>a</v>
          </cell>
          <cell r="B493">
            <v>469</v>
          </cell>
          <cell r="C493" t="str">
            <v xml:space="preserve">   007778662 - 8363</v>
          </cell>
          <cell r="D493">
            <v>1456173.04</v>
          </cell>
          <cell r="E493">
            <v>0</v>
          </cell>
          <cell r="F493">
            <v>0</v>
          </cell>
          <cell r="G493">
            <v>30615.34</v>
          </cell>
          <cell r="H493">
            <v>1425557.7</v>
          </cell>
          <cell r="I493">
            <v>0</v>
          </cell>
        </row>
        <row r="494">
          <cell r="A494" t="str">
            <v>a</v>
          </cell>
          <cell r="B494">
            <v>470</v>
          </cell>
          <cell r="C494" t="str">
            <v xml:space="preserve">   007778675 - 8402</v>
          </cell>
          <cell r="D494">
            <v>436851.93</v>
          </cell>
          <cell r="E494">
            <v>0</v>
          </cell>
          <cell r="F494">
            <v>0</v>
          </cell>
          <cell r="G494">
            <v>9184.58</v>
          </cell>
          <cell r="H494">
            <v>427667.35</v>
          </cell>
          <cell r="I494">
            <v>0</v>
          </cell>
        </row>
        <row r="495">
          <cell r="A495" t="str">
            <v>a</v>
          </cell>
          <cell r="B495">
            <v>471</v>
          </cell>
          <cell r="C495" t="str">
            <v xml:space="preserve">   007778691 - 17894</v>
          </cell>
          <cell r="D495">
            <v>1231161.99</v>
          </cell>
          <cell r="E495">
            <v>0</v>
          </cell>
          <cell r="F495">
            <v>0</v>
          </cell>
          <cell r="G495">
            <v>26014.85</v>
          </cell>
          <cell r="H495">
            <v>1205147.1399999999</v>
          </cell>
          <cell r="I495">
            <v>0</v>
          </cell>
        </row>
        <row r="496">
          <cell r="A496" t="str">
            <v>a</v>
          </cell>
          <cell r="B496">
            <v>472</v>
          </cell>
          <cell r="C496" t="str">
            <v xml:space="preserve">   007778701 - 5279</v>
          </cell>
          <cell r="D496">
            <v>619207.92000000004</v>
          </cell>
          <cell r="E496">
            <v>0</v>
          </cell>
          <cell r="F496">
            <v>0.02</v>
          </cell>
          <cell r="G496">
            <v>33692.43</v>
          </cell>
          <cell r="H496">
            <v>585515.51</v>
          </cell>
          <cell r="I496">
            <v>0</v>
          </cell>
        </row>
        <row r="497">
          <cell r="A497" t="str">
            <v>a</v>
          </cell>
          <cell r="B497">
            <v>473</v>
          </cell>
          <cell r="C497" t="str">
            <v xml:space="preserve">   007778714 - 5518</v>
          </cell>
          <cell r="D497">
            <v>408950.36</v>
          </cell>
          <cell r="E497">
            <v>0</v>
          </cell>
          <cell r="F497">
            <v>0</v>
          </cell>
          <cell r="G497">
            <v>22420.21</v>
          </cell>
          <cell r="H497">
            <v>386530.15</v>
          </cell>
          <cell r="I497">
            <v>0</v>
          </cell>
        </row>
        <row r="498">
          <cell r="A498" t="str">
            <v>a</v>
          </cell>
          <cell r="B498">
            <v>474</v>
          </cell>
          <cell r="C498" t="str">
            <v xml:space="preserve">   007778727 - 6330</v>
          </cell>
          <cell r="D498">
            <v>910319.26</v>
          </cell>
          <cell r="E498">
            <v>0</v>
          </cell>
          <cell r="F498">
            <v>0</v>
          </cell>
          <cell r="G498">
            <v>20083.900000000001</v>
          </cell>
          <cell r="H498">
            <v>890235.36</v>
          </cell>
          <cell r="I498">
            <v>0</v>
          </cell>
        </row>
        <row r="499">
          <cell r="A499" t="str">
            <v>a</v>
          </cell>
          <cell r="B499">
            <v>475</v>
          </cell>
          <cell r="C499" t="str">
            <v xml:space="preserve">   007778730 - 6339</v>
          </cell>
          <cell r="D499">
            <v>1542700.58</v>
          </cell>
          <cell r="E499">
            <v>0</v>
          </cell>
          <cell r="F499">
            <v>0</v>
          </cell>
          <cell r="G499">
            <v>1542700.58</v>
          </cell>
          <cell r="H499">
            <v>0</v>
          </cell>
          <cell r="I499">
            <v>0</v>
          </cell>
        </row>
        <row r="500">
          <cell r="A500" t="str">
            <v>a</v>
          </cell>
          <cell r="B500">
            <v>476</v>
          </cell>
          <cell r="C500" t="str">
            <v xml:space="preserve">   007778756 - 8297</v>
          </cell>
          <cell r="D500">
            <v>291234.61</v>
          </cell>
          <cell r="E500">
            <v>0</v>
          </cell>
          <cell r="F500">
            <v>0</v>
          </cell>
          <cell r="G500">
            <v>6123.1</v>
          </cell>
          <cell r="H500">
            <v>285111.51</v>
          </cell>
          <cell r="I500">
            <v>0</v>
          </cell>
        </row>
        <row r="501">
          <cell r="A501" t="str">
            <v>a</v>
          </cell>
          <cell r="B501">
            <v>477</v>
          </cell>
          <cell r="C501" t="str">
            <v xml:space="preserve">   007778769 - 8384</v>
          </cell>
          <cell r="D501">
            <v>826847.57</v>
          </cell>
          <cell r="E501">
            <v>0</v>
          </cell>
          <cell r="F501">
            <v>0.02</v>
          </cell>
          <cell r="G501">
            <v>826847.59</v>
          </cell>
          <cell r="H501">
            <v>0</v>
          </cell>
          <cell r="I501">
            <v>0</v>
          </cell>
        </row>
        <row r="502">
          <cell r="A502" t="str">
            <v>a</v>
          </cell>
          <cell r="B502">
            <v>478</v>
          </cell>
          <cell r="C502" t="str">
            <v xml:space="preserve">   007778772 - 8393</v>
          </cell>
          <cell r="D502">
            <v>1171130.28</v>
          </cell>
          <cell r="E502">
            <v>0</v>
          </cell>
          <cell r="F502">
            <v>0.02</v>
          </cell>
          <cell r="G502">
            <v>25838.07</v>
          </cell>
          <cell r="H502">
            <v>1145292.23</v>
          </cell>
          <cell r="I502">
            <v>0</v>
          </cell>
        </row>
        <row r="503">
          <cell r="A503" t="str">
            <v>a</v>
          </cell>
          <cell r="B503">
            <v>479</v>
          </cell>
          <cell r="C503" t="str">
            <v xml:space="preserve">   007778785 - 15934</v>
          </cell>
          <cell r="D503">
            <v>2327171.7599999998</v>
          </cell>
          <cell r="E503">
            <v>0</v>
          </cell>
          <cell r="F503">
            <v>0</v>
          </cell>
          <cell r="G503">
            <v>49869.63</v>
          </cell>
          <cell r="H503">
            <v>2277302.13</v>
          </cell>
          <cell r="I503">
            <v>0</v>
          </cell>
        </row>
        <row r="504">
          <cell r="A504" t="str">
            <v>a</v>
          </cell>
          <cell r="B504">
            <v>480</v>
          </cell>
          <cell r="C504" t="str">
            <v xml:space="preserve">   007778798 - 19634</v>
          </cell>
          <cell r="D504">
            <v>1336902.43</v>
          </cell>
          <cell r="E504">
            <v>0</v>
          </cell>
          <cell r="F504">
            <v>0</v>
          </cell>
          <cell r="G504">
            <v>28345.96</v>
          </cell>
          <cell r="H504">
            <v>1308556.47</v>
          </cell>
          <cell r="I504">
            <v>0</v>
          </cell>
        </row>
        <row r="505">
          <cell r="A505" t="str">
            <v>a</v>
          </cell>
          <cell r="B505">
            <v>481</v>
          </cell>
          <cell r="C505" t="str">
            <v xml:space="preserve">   007778808 - 5503</v>
          </cell>
          <cell r="D505">
            <v>1457766.08</v>
          </cell>
          <cell r="E505">
            <v>0</v>
          </cell>
          <cell r="F505">
            <v>0</v>
          </cell>
          <cell r="G505">
            <v>1457766.08</v>
          </cell>
          <cell r="H505">
            <v>0</v>
          </cell>
          <cell r="I505">
            <v>0</v>
          </cell>
        </row>
        <row r="506">
          <cell r="A506" t="str">
            <v>a</v>
          </cell>
          <cell r="B506">
            <v>482</v>
          </cell>
          <cell r="C506" t="str">
            <v xml:space="preserve">   007778824 - 5696</v>
          </cell>
          <cell r="D506">
            <v>1132181.3600000001</v>
          </cell>
          <cell r="E506">
            <v>0</v>
          </cell>
          <cell r="F506">
            <v>0</v>
          </cell>
          <cell r="G506">
            <v>22711.75</v>
          </cell>
          <cell r="H506">
            <v>1109469.6100000001</v>
          </cell>
          <cell r="I506">
            <v>0</v>
          </cell>
        </row>
        <row r="507">
          <cell r="A507" t="str">
            <v>a</v>
          </cell>
          <cell r="B507">
            <v>483</v>
          </cell>
          <cell r="C507" t="str">
            <v xml:space="preserve">   007778837 - 6361</v>
          </cell>
          <cell r="D507">
            <v>736154.6</v>
          </cell>
          <cell r="E507">
            <v>0</v>
          </cell>
          <cell r="F507">
            <v>0</v>
          </cell>
          <cell r="G507">
            <v>39620.51</v>
          </cell>
          <cell r="H507">
            <v>696534.09</v>
          </cell>
          <cell r="I507">
            <v>0</v>
          </cell>
        </row>
        <row r="508">
          <cell r="A508" t="str">
            <v>a</v>
          </cell>
          <cell r="B508">
            <v>484</v>
          </cell>
          <cell r="C508" t="str">
            <v xml:space="preserve">   007778840 - 6370</v>
          </cell>
          <cell r="D508">
            <v>321516.99</v>
          </cell>
          <cell r="E508">
            <v>0</v>
          </cell>
          <cell r="F508">
            <v>0</v>
          </cell>
          <cell r="G508">
            <v>7093.45</v>
          </cell>
          <cell r="H508">
            <v>314423.53999999998</v>
          </cell>
          <cell r="I508">
            <v>0</v>
          </cell>
        </row>
        <row r="509">
          <cell r="A509" t="str">
            <v>a</v>
          </cell>
          <cell r="B509">
            <v>485</v>
          </cell>
          <cell r="C509" t="str">
            <v xml:space="preserve">   007778853 - 6532</v>
          </cell>
          <cell r="D509">
            <v>844859.19</v>
          </cell>
          <cell r="E509">
            <v>0</v>
          </cell>
          <cell r="F509">
            <v>0.01</v>
          </cell>
          <cell r="G509">
            <v>18639.689999999999</v>
          </cell>
          <cell r="H509">
            <v>826219.51</v>
          </cell>
          <cell r="I509">
            <v>0</v>
          </cell>
        </row>
        <row r="510">
          <cell r="A510" t="str">
            <v>a</v>
          </cell>
          <cell r="B510">
            <v>486</v>
          </cell>
          <cell r="C510" t="str">
            <v xml:space="preserve">   007778866 - 8375</v>
          </cell>
          <cell r="D510">
            <v>1456173.04</v>
          </cell>
          <cell r="E510">
            <v>0</v>
          </cell>
          <cell r="F510">
            <v>0</v>
          </cell>
          <cell r="G510">
            <v>30615.34</v>
          </cell>
          <cell r="H510">
            <v>1425557.7</v>
          </cell>
          <cell r="I510">
            <v>0</v>
          </cell>
        </row>
        <row r="511">
          <cell r="A511" t="str">
            <v>a</v>
          </cell>
          <cell r="B511">
            <v>487</v>
          </cell>
          <cell r="C511" t="str">
            <v xml:space="preserve">   007778879 - 10165</v>
          </cell>
          <cell r="D511">
            <v>964054.77</v>
          </cell>
          <cell r="E511">
            <v>0</v>
          </cell>
          <cell r="F511">
            <v>0</v>
          </cell>
          <cell r="G511">
            <v>964054.77</v>
          </cell>
          <cell r="H511">
            <v>0</v>
          </cell>
          <cell r="I511">
            <v>0</v>
          </cell>
        </row>
        <row r="512">
          <cell r="A512" t="str">
            <v>a</v>
          </cell>
          <cell r="B512">
            <v>488</v>
          </cell>
          <cell r="C512" t="str">
            <v xml:space="preserve">   007778882 - 14626</v>
          </cell>
          <cell r="D512">
            <v>1672905.84</v>
          </cell>
          <cell r="E512">
            <v>0</v>
          </cell>
          <cell r="F512">
            <v>0</v>
          </cell>
          <cell r="G512">
            <v>31467.16</v>
          </cell>
          <cell r="H512">
            <v>1641438.68</v>
          </cell>
          <cell r="I512">
            <v>0</v>
          </cell>
        </row>
        <row r="513">
          <cell r="A513" t="str">
            <v>a</v>
          </cell>
          <cell r="B513">
            <v>489</v>
          </cell>
          <cell r="C513" t="str">
            <v xml:space="preserve">   007778895 - 19001</v>
          </cell>
          <cell r="D513">
            <v>2231367.39</v>
          </cell>
          <cell r="E513">
            <v>0</v>
          </cell>
          <cell r="F513">
            <v>0</v>
          </cell>
          <cell r="G513">
            <v>47972.78</v>
          </cell>
          <cell r="H513">
            <v>2183394.61</v>
          </cell>
          <cell r="I513">
            <v>0</v>
          </cell>
        </row>
        <row r="514">
          <cell r="A514" t="str">
            <v>a</v>
          </cell>
          <cell r="B514">
            <v>490</v>
          </cell>
          <cell r="C514" t="str">
            <v xml:space="preserve">   007778905 - 5291</v>
          </cell>
          <cell r="D514">
            <v>522409.16</v>
          </cell>
          <cell r="E514">
            <v>0</v>
          </cell>
          <cell r="F514">
            <v>0</v>
          </cell>
          <cell r="G514">
            <v>11829.65</v>
          </cell>
          <cell r="H514">
            <v>510579.51</v>
          </cell>
          <cell r="I514">
            <v>0</v>
          </cell>
        </row>
        <row r="515">
          <cell r="A515" t="str">
            <v>a</v>
          </cell>
          <cell r="B515">
            <v>491</v>
          </cell>
          <cell r="C515" t="str">
            <v xml:space="preserve">   007778918 - 5681</v>
          </cell>
          <cell r="D515">
            <v>1029628.21</v>
          </cell>
          <cell r="E515">
            <v>0</v>
          </cell>
          <cell r="F515">
            <v>0</v>
          </cell>
          <cell r="G515">
            <v>23048.82</v>
          </cell>
          <cell r="H515">
            <v>1006579.39</v>
          </cell>
          <cell r="I515">
            <v>0</v>
          </cell>
        </row>
        <row r="516">
          <cell r="A516" t="str">
            <v>a</v>
          </cell>
          <cell r="B516">
            <v>492</v>
          </cell>
          <cell r="C516" t="str">
            <v xml:space="preserve">   007778921 - 48255</v>
          </cell>
          <cell r="D516">
            <v>1765189.73</v>
          </cell>
          <cell r="E516">
            <v>0</v>
          </cell>
          <cell r="F516">
            <v>0</v>
          </cell>
          <cell r="G516">
            <v>16786.060000000001</v>
          </cell>
          <cell r="H516">
            <v>1748403.67</v>
          </cell>
          <cell r="I516">
            <v>0</v>
          </cell>
        </row>
        <row r="517">
          <cell r="A517" t="str">
            <v>a</v>
          </cell>
          <cell r="B517">
            <v>493</v>
          </cell>
          <cell r="C517" t="str">
            <v xml:space="preserve">   007778934 - 6351</v>
          </cell>
          <cell r="D517">
            <v>1019513.35</v>
          </cell>
          <cell r="E517">
            <v>0</v>
          </cell>
          <cell r="F517">
            <v>0</v>
          </cell>
          <cell r="G517">
            <v>20135.75</v>
          </cell>
          <cell r="H517">
            <v>999377.6</v>
          </cell>
          <cell r="I517">
            <v>0</v>
          </cell>
        </row>
        <row r="518">
          <cell r="A518" t="str">
            <v>a</v>
          </cell>
          <cell r="B518">
            <v>494</v>
          </cell>
          <cell r="C518" t="str">
            <v xml:space="preserve">   007778947 - 6391</v>
          </cell>
          <cell r="D518">
            <v>677897.31</v>
          </cell>
          <cell r="E518">
            <v>0</v>
          </cell>
          <cell r="F518">
            <v>0</v>
          </cell>
          <cell r="G518">
            <v>14956.16</v>
          </cell>
          <cell r="H518">
            <v>662941.15</v>
          </cell>
          <cell r="I518">
            <v>0</v>
          </cell>
        </row>
        <row r="519">
          <cell r="A519" t="str">
            <v>a</v>
          </cell>
          <cell r="B519">
            <v>495</v>
          </cell>
          <cell r="C519" t="str">
            <v xml:space="preserve">   007778963 - 8366</v>
          </cell>
          <cell r="D519">
            <v>1047474.17</v>
          </cell>
          <cell r="E519">
            <v>0</v>
          </cell>
          <cell r="F519">
            <v>0</v>
          </cell>
          <cell r="G519">
            <v>323291.76</v>
          </cell>
          <cell r="H519">
            <v>724182.41</v>
          </cell>
          <cell r="I519">
            <v>0</v>
          </cell>
        </row>
        <row r="520">
          <cell r="A520" t="str">
            <v>a</v>
          </cell>
          <cell r="B520">
            <v>496</v>
          </cell>
          <cell r="C520" t="str">
            <v xml:space="preserve">   007778976 - 8405</v>
          </cell>
          <cell r="D520">
            <v>1456173.04</v>
          </cell>
          <cell r="E520">
            <v>0</v>
          </cell>
          <cell r="F520">
            <v>0</v>
          </cell>
          <cell r="G520">
            <v>30615.34</v>
          </cell>
          <cell r="H520">
            <v>1425557.7</v>
          </cell>
          <cell r="I520">
            <v>0</v>
          </cell>
        </row>
        <row r="521">
          <cell r="A521" t="str">
            <v>a</v>
          </cell>
          <cell r="B521">
            <v>497</v>
          </cell>
          <cell r="C521" t="str">
            <v xml:space="preserve">   007778989 - 16047</v>
          </cell>
          <cell r="D521">
            <v>2462323.9700000002</v>
          </cell>
          <cell r="E521">
            <v>0</v>
          </cell>
          <cell r="F521">
            <v>0</v>
          </cell>
          <cell r="G521">
            <v>52029.7</v>
          </cell>
          <cell r="H521">
            <v>2410294.27</v>
          </cell>
          <cell r="I521">
            <v>0</v>
          </cell>
        </row>
        <row r="522">
          <cell r="A522" t="str">
            <v>a</v>
          </cell>
          <cell r="B522">
            <v>498</v>
          </cell>
          <cell r="C522" t="str">
            <v xml:space="preserve">   007778992 - 17897</v>
          </cell>
          <cell r="D522">
            <v>3317848.62</v>
          </cell>
          <cell r="E522">
            <v>0</v>
          </cell>
          <cell r="F522">
            <v>0</v>
          </cell>
          <cell r="G522">
            <v>71331.37</v>
          </cell>
          <cell r="H522">
            <v>3246517.25</v>
          </cell>
          <cell r="I522">
            <v>0</v>
          </cell>
        </row>
        <row r="523">
          <cell r="A523" t="str">
            <v>a</v>
          </cell>
          <cell r="B523">
            <v>499</v>
          </cell>
          <cell r="C523" t="str">
            <v xml:space="preserve">   008778030 - 15484</v>
          </cell>
          <cell r="D523">
            <v>1596306.29</v>
          </cell>
          <cell r="E523">
            <v>0</v>
          </cell>
          <cell r="F523">
            <v>0</v>
          </cell>
          <cell r="G523">
            <v>30946.03</v>
          </cell>
          <cell r="H523">
            <v>1565360.26</v>
          </cell>
          <cell r="I523">
            <v>0</v>
          </cell>
        </row>
        <row r="524">
          <cell r="A524" t="str">
            <v>a</v>
          </cell>
          <cell r="B524">
            <v>500</v>
          </cell>
          <cell r="C524" t="str">
            <v xml:space="preserve">   008778056 - 15616</v>
          </cell>
          <cell r="D524">
            <v>551515.89</v>
          </cell>
          <cell r="E524">
            <v>0</v>
          </cell>
          <cell r="F524">
            <v>0</v>
          </cell>
          <cell r="G524">
            <v>10854.62</v>
          </cell>
          <cell r="H524">
            <v>540661.27</v>
          </cell>
          <cell r="I524">
            <v>0</v>
          </cell>
        </row>
        <row r="525">
          <cell r="A525" t="str">
            <v>a</v>
          </cell>
          <cell r="B525">
            <v>501</v>
          </cell>
          <cell r="C525" t="str">
            <v xml:space="preserve">   008778069 - 19494</v>
          </cell>
          <cell r="D525">
            <v>732490.68</v>
          </cell>
          <cell r="E525">
            <v>0</v>
          </cell>
          <cell r="F525">
            <v>0</v>
          </cell>
          <cell r="G525">
            <v>732490.68</v>
          </cell>
          <cell r="H525">
            <v>0</v>
          </cell>
          <cell r="I525">
            <v>0</v>
          </cell>
        </row>
        <row r="526">
          <cell r="A526" t="str">
            <v>a</v>
          </cell>
          <cell r="B526">
            <v>502</v>
          </cell>
          <cell r="C526" t="str">
            <v xml:space="preserve">   008778072 - 19504</v>
          </cell>
          <cell r="D526">
            <v>914514.76</v>
          </cell>
          <cell r="E526">
            <v>0</v>
          </cell>
          <cell r="F526">
            <v>0</v>
          </cell>
          <cell r="G526">
            <v>17728.79</v>
          </cell>
          <cell r="H526">
            <v>896785.97</v>
          </cell>
          <cell r="I526">
            <v>0</v>
          </cell>
        </row>
        <row r="527">
          <cell r="A527" t="str">
            <v>a</v>
          </cell>
          <cell r="B527">
            <v>503</v>
          </cell>
          <cell r="C527" t="str">
            <v xml:space="preserve">   008778085 - 20770</v>
          </cell>
          <cell r="D527">
            <v>1666685.03</v>
          </cell>
          <cell r="E527">
            <v>0</v>
          </cell>
          <cell r="F527">
            <v>0</v>
          </cell>
          <cell r="G527">
            <v>35304.379999999997</v>
          </cell>
          <cell r="H527">
            <v>1631380.65</v>
          </cell>
          <cell r="I527">
            <v>0</v>
          </cell>
        </row>
        <row r="528">
          <cell r="A528" t="str">
            <v>a</v>
          </cell>
          <cell r="B528">
            <v>504</v>
          </cell>
          <cell r="C528" t="str">
            <v xml:space="preserve">   008778098 - 22533</v>
          </cell>
          <cell r="D528">
            <v>781323.42</v>
          </cell>
          <cell r="E528">
            <v>0</v>
          </cell>
          <cell r="F528">
            <v>0</v>
          </cell>
          <cell r="G528">
            <v>16743.23</v>
          </cell>
          <cell r="H528">
            <v>764580.19</v>
          </cell>
          <cell r="I528">
            <v>0</v>
          </cell>
        </row>
        <row r="529">
          <cell r="A529" t="str">
            <v>a</v>
          </cell>
          <cell r="B529">
            <v>505</v>
          </cell>
          <cell r="C529" t="str">
            <v xml:space="preserve">   008778108 - 10352</v>
          </cell>
          <cell r="D529">
            <v>1804686.57</v>
          </cell>
          <cell r="E529">
            <v>0</v>
          </cell>
          <cell r="F529">
            <v>0</v>
          </cell>
          <cell r="G529">
            <v>49591</v>
          </cell>
          <cell r="H529">
            <v>1755095.57</v>
          </cell>
          <cell r="I529">
            <v>0</v>
          </cell>
        </row>
        <row r="530">
          <cell r="A530" t="str">
            <v>a</v>
          </cell>
          <cell r="B530">
            <v>506</v>
          </cell>
          <cell r="C530" t="str">
            <v xml:space="preserve">   008778124 - 15466</v>
          </cell>
          <cell r="D530">
            <v>473459.03</v>
          </cell>
          <cell r="E530">
            <v>0</v>
          </cell>
          <cell r="F530">
            <v>0</v>
          </cell>
          <cell r="G530">
            <v>9178.4599999999991</v>
          </cell>
          <cell r="H530">
            <v>464280.57</v>
          </cell>
          <cell r="I530">
            <v>0</v>
          </cell>
        </row>
        <row r="531">
          <cell r="A531" t="str">
            <v>a</v>
          </cell>
          <cell r="B531">
            <v>507</v>
          </cell>
          <cell r="C531" t="str">
            <v xml:space="preserve">   008778137 - 15505</v>
          </cell>
          <cell r="D531">
            <v>2630639.89</v>
          </cell>
          <cell r="E531">
            <v>0</v>
          </cell>
          <cell r="F531">
            <v>0</v>
          </cell>
          <cell r="G531">
            <v>57171.69</v>
          </cell>
          <cell r="H531">
            <v>2573468.2000000002</v>
          </cell>
          <cell r="I531">
            <v>0</v>
          </cell>
        </row>
        <row r="532">
          <cell r="A532" t="str">
            <v>a</v>
          </cell>
          <cell r="B532">
            <v>508</v>
          </cell>
          <cell r="C532" t="str">
            <v xml:space="preserve">   008778140 - 15514</v>
          </cell>
          <cell r="D532">
            <v>911858.29</v>
          </cell>
          <cell r="E532">
            <v>0</v>
          </cell>
          <cell r="F532">
            <v>0</v>
          </cell>
          <cell r="G532">
            <v>101608.08</v>
          </cell>
          <cell r="H532">
            <v>810250.21</v>
          </cell>
          <cell r="I532">
            <v>0</v>
          </cell>
        </row>
        <row r="533">
          <cell r="A533" t="str">
            <v>a</v>
          </cell>
          <cell r="B533">
            <v>509</v>
          </cell>
          <cell r="C533" t="str">
            <v xml:space="preserve">   008778153 - 15595</v>
          </cell>
          <cell r="D533">
            <v>1058681.53</v>
          </cell>
          <cell r="E533">
            <v>0</v>
          </cell>
          <cell r="F533">
            <v>0</v>
          </cell>
          <cell r="G533">
            <v>21477.82</v>
          </cell>
          <cell r="H533">
            <v>1037203.71</v>
          </cell>
          <cell r="I533">
            <v>0</v>
          </cell>
        </row>
        <row r="534">
          <cell r="A534" t="str">
            <v>a</v>
          </cell>
          <cell r="B534">
            <v>510</v>
          </cell>
          <cell r="C534" t="str">
            <v xml:space="preserve">   008778166 - 16032</v>
          </cell>
          <cell r="D534">
            <v>488047.63</v>
          </cell>
          <cell r="E534">
            <v>0</v>
          </cell>
          <cell r="F534">
            <v>0</v>
          </cell>
          <cell r="G534">
            <v>488047.63</v>
          </cell>
          <cell r="H534">
            <v>0</v>
          </cell>
          <cell r="I534">
            <v>0</v>
          </cell>
        </row>
        <row r="535">
          <cell r="A535" t="str">
            <v>a</v>
          </cell>
          <cell r="B535">
            <v>511</v>
          </cell>
          <cell r="C535" t="str">
            <v xml:space="preserve">   008778179 - 19804</v>
          </cell>
          <cell r="D535">
            <v>505738.41</v>
          </cell>
          <cell r="E535">
            <v>0</v>
          </cell>
          <cell r="F535">
            <v>0</v>
          </cell>
          <cell r="G535">
            <v>11963.35</v>
          </cell>
          <cell r="H535">
            <v>493775.06</v>
          </cell>
          <cell r="I535">
            <v>0</v>
          </cell>
        </row>
        <row r="536">
          <cell r="A536" t="str">
            <v>a</v>
          </cell>
          <cell r="B536">
            <v>512</v>
          </cell>
          <cell r="C536" t="str">
            <v xml:space="preserve">   008778182 - 20761</v>
          </cell>
          <cell r="D536">
            <v>884884.89</v>
          </cell>
          <cell r="E536">
            <v>0</v>
          </cell>
          <cell r="F536">
            <v>0</v>
          </cell>
          <cell r="G536">
            <v>884884.89</v>
          </cell>
          <cell r="H536">
            <v>0</v>
          </cell>
          <cell r="I536">
            <v>0</v>
          </cell>
        </row>
        <row r="537">
          <cell r="A537" t="str">
            <v>a</v>
          </cell>
          <cell r="B537">
            <v>513</v>
          </cell>
          <cell r="C537" t="str">
            <v xml:space="preserve">   008778195 - 22471</v>
          </cell>
          <cell r="D537">
            <v>1245234.1599999999</v>
          </cell>
          <cell r="E537">
            <v>0</v>
          </cell>
          <cell r="F537">
            <v>0</v>
          </cell>
          <cell r="G537">
            <v>1245234.1599999999</v>
          </cell>
          <cell r="H537">
            <v>0</v>
          </cell>
          <cell r="I537">
            <v>0</v>
          </cell>
        </row>
        <row r="538">
          <cell r="A538" t="str">
            <v>a</v>
          </cell>
          <cell r="B538">
            <v>514</v>
          </cell>
          <cell r="C538" t="str">
            <v xml:space="preserve">   008778205 - 8915</v>
          </cell>
          <cell r="D538">
            <v>1478848.66</v>
          </cell>
          <cell r="E538">
            <v>0</v>
          </cell>
          <cell r="F538">
            <v>0</v>
          </cell>
          <cell r="G538">
            <v>26831.82</v>
          </cell>
          <cell r="H538">
            <v>1452016.84</v>
          </cell>
          <cell r="I538">
            <v>0</v>
          </cell>
        </row>
        <row r="539">
          <cell r="A539" t="str">
            <v>a</v>
          </cell>
          <cell r="B539">
            <v>515</v>
          </cell>
          <cell r="C539" t="str">
            <v xml:space="preserve">   008778221 - 48304</v>
          </cell>
          <cell r="D539">
            <v>5954247.7800000003</v>
          </cell>
          <cell r="E539">
            <v>0</v>
          </cell>
          <cell r="F539">
            <v>0</v>
          </cell>
          <cell r="G539">
            <v>125780.28</v>
          </cell>
          <cell r="H539">
            <v>5828467.5</v>
          </cell>
          <cell r="I539">
            <v>0</v>
          </cell>
        </row>
        <row r="540">
          <cell r="A540" t="str">
            <v>a</v>
          </cell>
          <cell r="B540">
            <v>516</v>
          </cell>
          <cell r="C540" t="str">
            <v xml:space="preserve">   008778247 - 15538</v>
          </cell>
          <cell r="D540">
            <v>427968.97</v>
          </cell>
          <cell r="E540">
            <v>0</v>
          </cell>
          <cell r="F540">
            <v>0</v>
          </cell>
          <cell r="G540">
            <v>8296.59</v>
          </cell>
          <cell r="H540">
            <v>419672.38</v>
          </cell>
          <cell r="I540">
            <v>0</v>
          </cell>
        </row>
        <row r="541">
          <cell r="A541" t="str">
            <v>a</v>
          </cell>
          <cell r="B541">
            <v>517</v>
          </cell>
          <cell r="C541" t="str">
            <v xml:space="preserve">   008778250 - 15571</v>
          </cell>
          <cell r="D541">
            <v>418142.71999999997</v>
          </cell>
          <cell r="E541">
            <v>0</v>
          </cell>
          <cell r="F541">
            <v>0</v>
          </cell>
          <cell r="G541">
            <v>8229.67</v>
          </cell>
          <cell r="H541">
            <v>409913.05</v>
          </cell>
          <cell r="I541">
            <v>0</v>
          </cell>
        </row>
        <row r="542">
          <cell r="A542" t="str">
            <v>a</v>
          </cell>
          <cell r="B542">
            <v>518</v>
          </cell>
          <cell r="C542" t="str">
            <v xml:space="preserve">   008778263 - 16023</v>
          </cell>
          <cell r="D542">
            <v>677387.34</v>
          </cell>
          <cell r="E542">
            <v>0</v>
          </cell>
          <cell r="F542">
            <v>0</v>
          </cell>
          <cell r="G542">
            <v>13331.93</v>
          </cell>
          <cell r="H542">
            <v>664055.41</v>
          </cell>
          <cell r="I542">
            <v>0</v>
          </cell>
        </row>
        <row r="543">
          <cell r="A543" t="str">
            <v>a</v>
          </cell>
          <cell r="B543">
            <v>519</v>
          </cell>
          <cell r="C543" t="str">
            <v xml:space="preserve">   008778276 - 19571</v>
          </cell>
          <cell r="D543">
            <v>727054.52</v>
          </cell>
          <cell r="E543">
            <v>0</v>
          </cell>
          <cell r="F543">
            <v>0</v>
          </cell>
          <cell r="G543">
            <v>21486.09</v>
          </cell>
          <cell r="H543">
            <v>705568.43</v>
          </cell>
          <cell r="I543">
            <v>0</v>
          </cell>
        </row>
        <row r="544">
          <cell r="A544" t="str">
            <v>a</v>
          </cell>
          <cell r="B544">
            <v>520</v>
          </cell>
          <cell r="C544" t="str">
            <v xml:space="preserve">   008778289 - 21626</v>
          </cell>
          <cell r="D544">
            <v>716063.48</v>
          </cell>
          <cell r="E544">
            <v>0</v>
          </cell>
          <cell r="F544">
            <v>0</v>
          </cell>
          <cell r="G544">
            <v>13881.61</v>
          </cell>
          <cell r="H544">
            <v>702181.87</v>
          </cell>
          <cell r="I544">
            <v>0</v>
          </cell>
        </row>
        <row r="545">
          <cell r="A545" t="str">
            <v>a</v>
          </cell>
          <cell r="B545">
            <v>521</v>
          </cell>
          <cell r="C545" t="str">
            <v xml:space="preserve">   008778292 - 21641</v>
          </cell>
          <cell r="D545">
            <v>876742.63</v>
          </cell>
          <cell r="E545">
            <v>0</v>
          </cell>
          <cell r="F545">
            <v>0</v>
          </cell>
          <cell r="G545">
            <v>56539.77</v>
          </cell>
          <cell r="H545">
            <v>820202.86</v>
          </cell>
          <cell r="I545">
            <v>0</v>
          </cell>
        </row>
        <row r="546">
          <cell r="A546" t="str">
            <v>a</v>
          </cell>
          <cell r="B546">
            <v>522</v>
          </cell>
          <cell r="C546" t="str">
            <v xml:space="preserve">   008778302 - 8909</v>
          </cell>
          <cell r="D546">
            <v>610797.16</v>
          </cell>
          <cell r="E546">
            <v>0</v>
          </cell>
          <cell r="F546">
            <v>0</v>
          </cell>
          <cell r="G546">
            <v>11082.14</v>
          </cell>
          <cell r="H546">
            <v>599715.02</v>
          </cell>
          <cell r="I546">
            <v>0</v>
          </cell>
        </row>
        <row r="547">
          <cell r="A547" t="str">
            <v>a</v>
          </cell>
          <cell r="B547">
            <v>523</v>
          </cell>
          <cell r="C547" t="str">
            <v xml:space="preserve">   008778315 - 12387</v>
          </cell>
          <cell r="D547">
            <v>1193730.45</v>
          </cell>
          <cell r="E547">
            <v>0</v>
          </cell>
          <cell r="F547">
            <v>0</v>
          </cell>
          <cell r="G547">
            <v>23852.89</v>
          </cell>
          <cell r="H547">
            <v>1169877.56</v>
          </cell>
          <cell r="I547">
            <v>0</v>
          </cell>
        </row>
        <row r="548">
          <cell r="A548" t="str">
            <v>a</v>
          </cell>
          <cell r="B548">
            <v>524</v>
          </cell>
          <cell r="C548" t="str">
            <v xml:space="preserve">   008778331 - 15487</v>
          </cell>
          <cell r="D548">
            <v>925637.96</v>
          </cell>
          <cell r="E548">
            <v>0</v>
          </cell>
          <cell r="F548">
            <v>0</v>
          </cell>
          <cell r="G548">
            <v>18217.900000000001</v>
          </cell>
          <cell r="H548">
            <v>907420.06</v>
          </cell>
          <cell r="I548">
            <v>0</v>
          </cell>
        </row>
        <row r="549">
          <cell r="A549" t="str">
            <v>a</v>
          </cell>
          <cell r="B549">
            <v>525</v>
          </cell>
          <cell r="C549" t="str">
            <v xml:space="preserve">   008778344 - 15526</v>
          </cell>
          <cell r="D549">
            <v>1447883.35</v>
          </cell>
          <cell r="E549">
            <v>0</v>
          </cell>
          <cell r="F549">
            <v>0</v>
          </cell>
          <cell r="G549">
            <v>117911.75</v>
          </cell>
          <cell r="H549">
            <v>1329971.6000000001</v>
          </cell>
          <cell r="I549">
            <v>0</v>
          </cell>
        </row>
        <row r="550">
          <cell r="A550" t="str">
            <v>a</v>
          </cell>
          <cell r="B550">
            <v>526</v>
          </cell>
          <cell r="C550" t="str">
            <v xml:space="preserve">   008778357 - 15625</v>
          </cell>
          <cell r="D550">
            <v>503772.93</v>
          </cell>
          <cell r="E550">
            <v>0</v>
          </cell>
          <cell r="F550">
            <v>0</v>
          </cell>
          <cell r="G550">
            <v>10066.280000000001</v>
          </cell>
          <cell r="H550">
            <v>493706.65</v>
          </cell>
          <cell r="I550">
            <v>0</v>
          </cell>
        </row>
        <row r="551">
          <cell r="A551" t="str">
            <v>a</v>
          </cell>
          <cell r="B551">
            <v>527</v>
          </cell>
          <cell r="C551" t="str">
            <v xml:space="preserve">   008778360 - 15645</v>
          </cell>
          <cell r="D551">
            <v>782238.83</v>
          </cell>
          <cell r="E551">
            <v>0</v>
          </cell>
          <cell r="F551">
            <v>0</v>
          </cell>
          <cell r="G551">
            <v>15630.58</v>
          </cell>
          <cell r="H551">
            <v>766608.25</v>
          </cell>
          <cell r="I551">
            <v>0</v>
          </cell>
        </row>
        <row r="552">
          <cell r="A552" t="str">
            <v>a</v>
          </cell>
          <cell r="B552">
            <v>528</v>
          </cell>
          <cell r="C552" t="str">
            <v xml:space="preserve">   008778373 - 19507</v>
          </cell>
          <cell r="D552">
            <v>819034.97</v>
          </cell>
          <cell r="E552">
            <v>0</v>
          </cell>
          <cell r="F552">
            <v>0</v>
          </cell>
          <cell r="G552">
            <v>16119.8</v>
          </cell>
          <cell r="H552">
            <v>802915.17</v>
          </cell>
          <cell r="I552">
            <v>0</v>
          </cell>
        </row>
        <row r="553">
          <cell r="A553" t="str">
            <v>a</v>
          </cell>
          <cell r="B553">
            <v>529</v>
          </cell>
          <cell r="C553" t="str">
            <v xml:space="preserve">   008778386 - 21422</v>
          </cell>
          <cell r="D553">
            <v>2317503.6</v>
          </cell>
          <cell r="E553">
            <v>0</v>
          </cell>
          <cell r="F553">
            <v>0</v>
          </cell>
          <cell r="G553">
            <v>69686.009999999995</v>
          </cell>
          <cell r="H553">
            <v>2247817.59</v>
          </cell>
          <cell r="I553">
            <v>0</v>
          </cell>
        </row>
        <row r="554">
          <cell r="A554" t="str">
            <v>a</v>
          </cell>
          <cell r="B554">
            <v>530</v>
          </cell>
          <cell r="C554" t="str">
            <v xml:space="preserve">   008778399 - 23257</v>
          </cell>
          <cell r="D554">
            <v>2932909.14</v>
          </cell>
          <cell r="E554">
            <v>0</v>
          </cell>
          <cell r="F554">
            <v>0</v>
          </cell>
          <cell r="G554">
            <v>2932909.14</v>
          </cell>
          <cell r="H554">
            <v>0</v>
          </cell>
          <cell r="I554">
            <v>0</v>
          </cell>
        </row>
        <row r="555">
          <cell r="A555" t="str">
            <v>a</v>
          </cell>
          <cell r="B555">
            <v>531</v>
          </cell>
          <cell r="C555" t="str">
            <v xml:space="preserve">   008778409 - 10355</v>
          </cell>
          <cell r="D555">
            <v>2294587.16</v>
          </cell>
          <cell r="E555">
            <v>0</v>
          </cell>
          <cell r="F555">
            <v>0</v>
          </cell>
          <cell r="G555">
            <v>710012.75</v>
          </cell>
          <cell r="H555">
            <v>1584574.41</v>
          </cell>
          <cell r="I555">
            <v>0</v>
          </cell>
        </row>
        <row r="556">
          <cell r="A556" t="str">
            <v>a</v>
          </cell>
          <cell r="B556">
            <v>532</v>
          </cell>
          <cell r="C556" t="str">
            <v xml:space="preserve">   008778412 - 10364</v>
          </cell>
          <cell r="D556">
            <v>1290437.56</v>
          </cell>
          <cell r="E556">
            <v>0</v>
          </cell>
          <cell r="F556">
            <v>0</v>
          </cell>
          <cell r="G556">
            <v>35459.97</v>
          </cell>
          <cell r="H556">
            <v>1254977.5900000001</v>
          </cell>
          <cell r="I556">
            <v>0</v>
          </cell>
        </row>
        <row r="557">
          <cell r="A557" t="str">
            <v>a</v>
          </cell>
          <cell r="B557">
            <v>533</v>
          </cell>
          <cell r="C557" t="str">
            <v xml:space="preserve">   008778438 - 15508</v>
          </cell>
          <cell r="D557">
            <v>1944381.04</v>
          </cell>
          <cell r="E557">
            <v>0</v>
          </cell>
          <cell r="F557">
            <v>0</v>
          </cell>
          <cell r="G557">
            <v>45995.01</v>
          </cell>
          <cell r="H557">
            <v>1898386.03</v>
          </cell>
          <cell r="I557">
            <v>0</v>
          </cell>
        </row>
        <row r="558">
          <cell r="A558" t="str">
            <v>a</v>
          </cell>
          <cell r="B558">
            <v>534</v>
          </cell>
          <cell r="C558" t="str">
            <v xml:space="preserve">   008778454 - 15604</v>
          </cell>
          <cell r="D558">
            <v>1447549.38</v>
          </cell>
          <cell r="E558">
            <v>0</v>
          </cell>
          <cell r="F558">
            <v>0</v>
          </cell>
          <cell r="G558">
            <v>1447549.38</v>
          </cell>
          <cell r="H558">
            <v>0</v>
          </cell>
          <cell r="I558">
            <v>0</v>
          </cell>
        </row>
        <row r="559">
          <cell r="A559" t="str">
            <v>a</v>
          </cell>
          <cell r="B559">
            <v>535</v>
          </cell>
          <cell r="C559" t="str">
            <v xml:space="preserve">   008778467 - 18746</v>
          </cell>
          <cell r="D559">
            <v>1248210.1499999999</v>
          </cell>
          <cell r="E559">
            <v>0</v>
          </cell>
          <cell r="F559">
            <v>0</v>
          </cell>
          <cell r="G559">
            <v>24197.89</v>
          </cell>
          <cell r="H559">
            <v>1224012.26</v>
          </cell>
          <cell r="I559">
            <v>0</v>
          </cell>
        </row>
        <row r="560">
          <cell r="A560" t="str">
            <v>a</v>
          </cell>
          <cell r="B560">
            <v>536</v>
          </cell>
          <cell r="C560" t="str">
            <v xml:space="preserve">   008778470 - 19497</v>
          </cell>
          <cell r="D560">
            <v>976002.94</v>
          </cell>
          <cell r="E560">
            <v>0</v>
          </cell>
          <cell r="F560">
            <v>0</v>
          </cell>
          <cell r="G560">
            <v>18920.84</v>
          </cell>
          <cell r="H560">
            <v>957082.1</v>
          </cell>
          <cell r="I560">
            <v>0</v>
          </cell>
        </row>
        <row r="561">
          <cell r="A561" t="str">
            <v>a</v>
          </cell>
          <cell r="B561">
            <v>537</v>
          </cell>
          <cell r="C561" t="str">
            <v xml:space="preserve">   008778483 - 20764</v>
          </cell>
          <cell r="D561">
            <v>718230.4</v>
          </cell>
          <cell r="E561">
            <v>0</v>
          </cell>
          <cell r="F561">
            <v>0</v>
          </cell>
          <cell r="G561">
            <v>13715.01</v>
          </cell>
          <cell r="H561">
            <v>704515.39</v>
          </cell>
          <cell r="I561">
            <v>0</v>
          </cell>
        </row>
        <row r="562">
          <cell r="A562" t="str">
            <v>a</v>
          </cell>
          <cell r="B562">
            <v>538</v>
          </cell>
          <cell r="C562" t="str">
            <v xml:space="preserve">   008778506 - 8918</v>
          </cell>
          <cell r="D562">
            <v>311055.15000000002</v>
          </cell>
          <cell r="E562">
            <v>0</v>
          </cell>
          <cell r="F562">
            <v>0</v>
          </cell>
          <cell r="G562">
            <v>5552.89</v>
          </cell>
          <cell r="H562">
            <v>305502.26</v>
          </cell>
          <cell r="I562">
            <v>0</v>
          </cell>
        </row>
        <row r="563">
          <cell r="A563" t="str">
            <v>a</v>
          </cell>
          <cell r="B563">
            <v>539</v>
          </cell>
          <cell r="C563" t="str">
            <v xml:space="preserve">   008778522 - 14644</v>
          </cell>
          <cell r="D563">
            <v>2018158.07</v>
          </cell>
          <cell r="E563">
            <v>0</v>
          </cell>
          <cell r="F563">
            <v>0</v>
          </cell>
          <cell r="G563">
            <v>40497.01</v>
          </cell>
          <cell r="H563">
            <v>1977661.06</v>
          </cell>
          <cell r="I563">
            <v>0</v>
          </cell>
        </row>
        <row r="564">
          <cell r="A564" t="str">
            <v>a</v>
          </cell>
          <cell r="B564">
            <v>540</v>
          </cell>
          <cell r="C564" t="str">
            <v xml:space="preserve">   008778535 - 15499</v>
          </cell>
          <cell r="D564">
            <v>463173.18</v>
          </cell>
          <cell r="E564">
            <v>0</v>
          </cell>
          <cell r="F564">
            <v>0</v>
          </cell>
          <cell r="G564">
            <v>463173.18</v>
          </cell>
          <cell r="H564">
            <v>0</v>
          </cell>
          <cell r="I564">
            <v>0</v>
          </cell>
        </row>
        <row r="565">
          <cell r="A565" t="str">
            <v>a</v>
          </cell>
          <cell r="B565">
            <v>541</v>
          </cell>
          <cell r="C565" t="str">
            <v xml:space="preserve">   008778548 - 15553</v>
          </cell>
          <cell r="D565">
            <v>1921576.29</v>
          </cell>
          <cell r="E565">
            <v>0</v>
          </cell>
          <cell r="F565">
            <v>0</v>
          </cell>
          <cell r="G565">
            <v>1921576.29</v>
          </cell>
          <cell r="H565">
            <v>0</v>
          </cell>
          <cell r="I565">
            <v>0</v>
          </cell>
        </row>
        <row r="566">
          <cell r="A566" t="str">
            <v>a</v>
          </cell>
          <cell r="B566">
            <v>542</v>
          </cell>
          <cell r="C566" t="str">
            <v xml:space="preserve">   008778551 - 15580</v>
          </cell>
          <cell r="D566">
            <v>717362.17</v>
          </cell>
          <cell r="E566">
            <v>0</v>
          </cell>
          <cell r="F566">
            <v>0</v>
          </cell>
          <cell r="G566">
            <v>13906.83</v>
          </cell>
          <cell r="H566">
            <v>703455.34</v>
          </cell>
          <cell r="I566">
            <v>0</v>
          </cell>
        </row>
        <row r="567">
          <cell r="A567" t="str">
            <v>a</v>
          </cell>
          <cell r="B567">
            <v>543</v>
          </cell>
          <cell r="C567" t="str">
            <v xml:space="preserve">   008778564 - 16026</v>
          </cell>
          <cell r="D567">
            <v>446165.87</v>
          </cell>
          <cell r="E567">
            <v>0</v>
          </cell>
          <cell r="F567">
            <v>0</v>
          </cell>
          <cell r="G567">
            <v>446165.87</v>
          </cell>
          <cell r="H567">
            <v>0</v>
          </cell>
          <cell r="I567">
            <v>0</v>
          </cell>
        </row>
        <row r="568">
          <cell r="A568" t="str">
            <v>a</v>
          </cell>
          <cell r="B568">
            <v>544</v>
          </cell>
          <cell r="C568" t="str">
            <v xml:space="preserve">   008778577 - 19646</v>
          </cell>
          <cell r="D568">
            <v>2584227.14</v>
          </cell>
          <cell r="E568">
            <v>0</v>
          </cell>
          <cell r="F568">
            <v>0</v>
          </cell>
          <cell r="G568">
            <v>55378.14</v>
          </cell>
          <cell r="H568">
            <v>2528849</v>
          </cell>
          <cell r="I568">
            <v>0</v>
          </cell>
        </row>
        <row r="569">
          <cell r="A569" t="str">
            <v>a</v>
          </cell>
          <cell r="B569">
            <v>545</v>
          </cell>
          <cell r="C569" t="str">
            <v xml:space="preserve">   008778580 - 20755</v>
          </cell>
          <cell r="D569">
            <v>1893863.61</v>
          </cell>
          <cell r="E569">
            <v>0</v>
          </cell>
          <cell r="F569">
            <v>0</v>
          </cell>
          <cell r="G569">
            <v>38421.440000000002</v>
          </cell>
          <cell r="H569">
            <v>1855442.17</v>
          </cell>
          <cell r="I569">
            <v>0</v>
          </cell>
        </row>
        <row r="570">
          <cell r="A570" t="str">
            <v>a</v>
          </cell>
          <cell r="B570">
            <v>546</v>
          </cell>
          <cell r="C570" t="str">
            <v xml:space="preserve">   008778593 - 21644</v>
          </cell>
          <cell r="D570">
            <v>1012476.51</v>
          </cell>
          <cell r="E570">
            <v>0</v>
          </cell>
          <cell r="F570">
            <v>0</v>
          </cell>
          <cell r="G570">
            <v>1012476.51</v>
          </cell>
          <cell r="H570">
            <v>0</v>
          </cell>
          <cell r="I570">
            <v>0</v>
          </cell>
        </row>
        <row r="571">
          <cell r="A571" t="str">
            <v>a</v>
          </cell>
          <cell r="B571">
            <v>547</v>
          </cell>
          <cell r="C571" t="str">
            <v xml:space="preserve">   008778603 - 12745</v>
          </cell>
          <cell r="D571">
            <v>710188.51</v>
          </cell>
          <cell r="E571">
            <v>0</v>
          </cell>
          <cell r="F571">
            <v>0</v>
          </cell>
          <cell r="G571">
            <v>13767.78</v>
          </cell>
          <cell r="H571">
            <v>696420.73</v>
          </cell>
          <cell r="I571">
            <v>0</v>
          </cell>
        </row>
        <row r="572">
          <cell r="A572" t="str">
            <v>a</v>
          </cell>
          <cell r="B572">
            <v>548</v>
          </cell>
          <cell r="C572" t="str">
            <v xml:space="preserve">   008778616 - 12390</v>
          </cell>
          <cell r="D572">
            <v>2212142.09</v>
          </cell>
          <cell r="E572">
            <v>0</v>
          </cell>
          <cell r="F572">
            <v>0</v>
          </cell>
          <cell r="G572">
            <v>2212142.09</v>
          </cell>
          <cell r="H572">
            <v>0</v>
          </cell>
          <cell r="I572">
            <v>0</v>
          </cell>
        </row>
        <row r="573">
          <cell r="A573" t="str">
            <v>a</v>
          </cell>
          <cell r="B573">
            <v>549</v>
          </cell>
          <cell r="C573" t="str">
            <v xml:space="preserve">   008778629 - 15481</v>
          </cell>
          <cell r="D573">
            <v>1381584.72</v>
          </cell>
          <cell r="E573">
            <v>0</v>
          </cell>
          <cell r="F573">
            <v>0</v>
          </cell>
          <cell r="G573">
            <v>27191.58</v>
          </cell>
          <cell r="H573">
            <v>1354393.14</v>
          </cell>
          <cell r="I573">
            <v>0</v>
          </cell>
        </row>
        <row r="574">
          <cell r="A574" t="str">
            <v>a</v>
          </cell>
          <cell r="B574">
            <v>550</v>
          </cell>
          <cell r="C574" t="str">
            <v xml:space="preserve">   008778632 - 15490</v>
          </cell>
          <cell r="D574">
            <v>594247.81000000006</v>
          </cell>
          <cell r="E574">
            <v>0</v>
          </cell>
          <cell r="F574">
            <v>0</v>
          </cell>
          <cell r="G574">
            <v>11874.19</v>
          </cell>
          <cell r="H574">
            <v>582373.62</v>
          </cell>
          <cell r="I574">
            <v>0</v>
          </cell>
        </row>
        <row r="575">
          <cell r="A575" t="str">
            <v>a</v>
          </cell>
          <cell r="B575">
            <v>551</v>
          </cell>
          <cell r="C575" t="str">
            <v xml:space="preserve">   008778658 - 15633</v>
          </cell>
          <cell r="D575">
            <v>1729609.09</v>
          </cell>
          <cell r="E575">
            <v>0</v>
          </cell>
          <cell r="F575">
            <v>0</v>
          </cell>
          <cell r="G575">
            <v>1729609.09</v>
          </cell>
          <cell r="H575">
            <v>0</v>
          </cell>
          <cell r="I575">
            <v>0</v>
          </cell>
        </row>
        <row r="576">
          <cell r="A576" t="str">
            <v>a</v>
          </cell>
          <cell r="B576">
            <v>552</v>
          </cell>
          <cell r="C576" t="str">
            <v xml:space="preserve">   008778661 - 15657</v>
          </cell>
          <cell r="D576">
            <v>2172885.56</v>
          </cell>
          <cell r="E576">
            <v>0</v>
          </cell>
          <cell r="F576">
            <v>0</v>
          </cell>
          <cell r="G576">
            <v>43418.18</v>
          </cell>
          <cell r="H576">
            <v>2129467.38</v>
          </cell>
          <cell r="I576">
            <v>0</v>
          </cell>
        </row>
        <row r="577">
          <cell r="A577" t="str">
            <v>a</v>
          </cell>
          <cell r="B577">
            <v>553</v>
          </cell>
          <cell r="C577" t="str">
            <v xml:space="preserve">   008778674 - 19510</v>
          </cell>
          <cell r="D577">
            <v>295286.93</v>
          </cell>
          <cell r="E577">
            <v>0</v>
          </cell>
          <cell r="F577">
            <v>0</v>
          </cell>
          <cell r="G577">
            <v>295286.93</v>
          </cell>
          <cell r="H577">
            <v>0</v>
          </cell>
          <cell r="I577">
            <v>0</v>
          </cell>
        </row>
        <row r="578">
          <cell r="A578" t="str">
            <v>a</v>
          </cell>
          <cell r="B578">
            <v>554</v>
          </cell>
          <cell r="C578" t="str">
            <v xml:space="preserve">   008778687 - 21609</v>
          </cell>
          <cell r="D578">
            <v>491257.11</v>
          </cell>
          <cell r="E578">
            <v>0</v>
          </cell>
          <cell r="F578">
            <v>0</v>
          </cell>
          <cell r="G578">
            <v>10527.25</v>
          </cell>
          <cell r="H578">
            <v>480729.86</v>
          </cell>
          <cell r="I578">
            <v>0</v>
          </cell>
        </row>
        <row r="579">
          <cell r="A579" t="str">
            <v>a</v>
          </cell>
          <cell r="B579">
            <v>555</v>
          </cell>
          <cell r="C579" t="str">
            <v xml:space="preserve">   008778690 - 21629</v>
          </cell>
          <cell r="D579">
            <v>778096.17</v>
          </cell>
          <cell r="E579">
            <v>0</v>
          </cell>
          <cell r="F579">
            <v>0</v>
          </cell>
          <cell r="G579">
            <v>16674.04</v>
          </cell>
          <cell r="H579">
            <v>761422.13</v>
          </cell>
          <cell r="I579">
            <v>0</v>
          </cell>
        </row>
        <row r="580">
          <cell r="A580" t="str">
            <v>a</v>
          </cell>
          <cell r="B580">
            <v>556</v>
          </cell>
          <cell r="C580" t="str">
            <v xml:space="preserve">   008778713 - 12381</v>
          </cell>
          <cell r="D580">
            <v>646972.04</v>
          </cell>
          <cell r="E580">
            <v>0</v>
          </cell>
          <cell r="F580">
            <v>0</v>
          </cell>
          <cell r="G580">
            <v>13125.33</v>
          </cell>
          <cell r="H580">
            <v>633846.71</v>
          </cell>
          <cell r="I580">
            <v>0</v>
          </cell>
        </row>
        <row r="581">
          <cell r="A581" t="str">
            <v>a</v>
          </cell>
          <cell r="B581">
            <v>557</v>
          </cell>
          <cell r="C581" t="str">
            <v xml:space="preserve">   008778726 - 15472</v>
          </cell>
          <cell r="D581">
            <v>662411.13</v>
          </cell>
          <cell r="E581">
            <v>0</v>
          </cell>
          <cell r="F581">
            <v>0</v>
          </cell>
          <cell r="G581">
            <v>13438.55</v>
          </cell>
          <cell r="H581">
            <v>648972.57999999996</v>
          </cell>
          <cell r="I581">
            <v>0</v>
          </cell>
        </row>
        <row r="582">
          <cell r="A582" t="str">
            <v>a</v>
          </cell>
          <cell r="B582">
            <v>558</v>
          </cell>
          <cell r="C582" t="str">
            <v xml:space="preserve">   008778739 - 15511</v>
          </cell>
          <cell r="D582">
            <v>1359641.97</v>
          </cell>
          <cell r="E582">
            <v>0</v>
          </cell>
          <cell r="F582">
            <v>0</v>
          </cell>
          <cell r="G582">
            <v>1359641.97</v>
          </cell>
          <cell r="H582">
            <v>0</v>
          </cell>
          <cell r="I582">
            <v>0</v>
          </cell>
        </row>
        <row r="583">
          <cell r="A583" t="str">
            <v>a</v>
          </cell>
          <cell r="B583">
            <v>559</v>
          </cell>
          <cell r="C583" t="str">
            <v xml:space="preserve">   008778742 - 15520</v>
          </cell>
          <cell r="D583">
            <v>5459227.1699999999</v>
          </cell>
          <cell r="E583">
            <v>0</v>
          </cell>
          <cell r="F583">
            <v>0</v>
          </cell>
          <cell r="G583">
            <v>5459227.1699999999</v>
          </cell>
          <cell r="H583">
            <v>0</v>
          </cell>
          <cell r="I583">
            <v>0</v>
          </cell>
        </row>
        <row r="584">
          <cell r="A584" t="str">
            <v>a</v>
          </cell>
          <cell r="B584">
            <v>560</v>
          </cell>
          <cell r="C584" t="str">
            <v xml:space="preserve">   008778755 - 15610</v>
          </cell>
          <cell r="D584">
            <v>916857.2</v>
          </cell>
          <cell r="E584">
            <v>0</v>
          </cell>
          <cell r="F584">
            <v>0</v>
          </cell>
          <cell r="G584">
            <v>17774.169999999998</v>
          </cell>
          <cell r="H584">
            <v>899083.03</v>
          </cell>
          <cell r="I584">
            <v>0</v>
          </cell>
        </row>
        <row r="585">
          <cell r="A585" t="str">
            <v>a</v>
          </cell>
          <cell r="B585">
            <v>561</v>
          </cell>
          <cell r="C585" t="str">
            <v xml:space="preserve">   008778768 - 18749</v>
          </cell>
          <cell r="D585">
            <v>1181075.3600000001</v>
          </cell>
          <cell r="E585">
            <v>0</v>
          </cell>
          <cell r="F585">
            <v>0</v>
          </cell>
          <cell r="G585">
            <v>1181075.3600000001</v>
          </cell>
          <cell r="H585">
            <v>0</v>
          </cell>
          <cell r="I585">
            <v>0</v>
          </cell>
        </row>
        <row r="586">
          <cell r="A586" t="str">
            <v>a</v>
          </cell>
          <cell r="B586">
            <v>562</v>
          </cell>
          <cell r="C586" t="str">
            <v xml:space="preserve">   008778771 - 19501</v>
          </cell>
          <cell r="D586">
            <v>1443017.31</v>
          </cell>
          <cell r="E586">
            <v>0</v>
          </cell>
          <cell r="F586">
            <v>0</v>
          </cell>
          <cell r="G586">
            <v>30566.5</v>
          </cell>
          <cell r="H586">
            <v>1412450.81</v>
          </cell>
          <cell r="I586">
            <v>0</v>
          </cell>
        </row>
        <row r="587">
          <cell r="A587" t="str">
            <v>a</v>
          </cell>
          <cell r="B587">
            <v>563</v>
          </cell>
          <cell r="C587" t="str">
            <v xml:space="preserve">   008778784 - 20767</v>
          </cell>
          <cell r="D587">
            <v>731258.8</v>
          </cell>
          <cell r="E587">
            <v>0</v>
          </cell>
          <cell r="F587">
            <v>0</v>
          </cell>
          <cell r="G587">
            <v>15489.8</v>
          </cell>
          <cell r="H587">
            <v>715769</v>
          </cell>
          <cell r="I587">
            <v>0</v>
          </cell>
        </row>
        <row r="588">
          <cell r="A588" t="str">
            <v>a</v>
          </cell>
          <cell r="B588">
            <v>564</v>
          </cell>
          <cell r="C588" t="str">
            <v xml:space="preserve">   008778797 - 22530</v>
          </cell>
          <cell r="D588">
            <v>1464981.4</v>
          </cell>
          <cell r="E588">
            <v>0</v>
          </cell>
          <cell r="F588">
            <v>0</v>
          </cell>
          <cell r="G588">
            <v>31393.47</v>
          </cell>
          <cell r="H588">
            <v>1433587.93</v>
          </cell>
          <cell r="I588">
            <v>0</v>
          </cell>
        </row>
        <row r="589">
          <cell r="A589" t="str">
            <v>a</v>
          </cell>
          <cell r="B589">
            <v>565</v>
          </cell>
          <cell r="C589" t="str">
            <v xml:space="preserve">   008778807 - 10349</v>
          </cell>
          <cell r="D589">
            <v>1708667.35</v>
          </cell>
          <cell r="E589">
            <v>0</v>
          </cell>
          <cell r="F589">
            <v>0</v>
          </cell>
          <cell r="G589">
            <v>1708667.35</v>
          </cell>
          <cell r="H589">
            <v>0</v>
          </cell>
          <cell r="I589">
            <v>0</v>
          </cell>
        </row>
        <row r="590">
          <cell r="A590" t="str">
            <v>a</v>
          </cell>
          <cell r="B590">
            <v>566</v>
          </cell>
          <cell r="C590" t="str">
            <v xml:space="preserve">   008778823 - 15463</v>
          </cell>
          <cell r="D590">
            <v>445714.47</v>
          </cell>
          <cell r="E590">
            <v>0</v>
          </cell>
          <cell r="F590">
            <v>0</v>
          </cell>
          <cell r="G590">
            <v>9042.31</v>
          </cell>
          <cell r="H590">
            <v>436672.16</v>
          </cell>
          <cell r="I590">
            <v>0</v>
          </cell>
        </row>
        <row r="591">
          <cell r="A591" t="str">
            <v>a</v>
          </cell>
          <cell r="B591">
            <v>567</v>
          </cell>
          <cell r="C591" t="str">
            <v xml:space="preserve">   008778836 - 15502</v>
          </cell>
          <cell r="D591">
            <v>654132.42000000004</v>
          </cell>
          <cell r="E591">
            <v>0</v>
          </cell>
          <cell r="F591">
            <v>0</v>
          </cell>
          <cell r="G591">
            <v>654132.42000000004</v>
          </cell>
          <cell r="H591">
            <v>0</v>
          </cell>
          <cell r="I591">
            <v>0</v>
          </cell>
        </row>
        <row r="592">
          <cell r="A592" t="str">
            <v>a</v>
          </cell>
          <cell r="B592">
            <v>568</v>
          </cell>
          <cell r="C592" t="str">
            <v xml:space="preserve">   008778849 - 15565</v>
          </cell>
          <cell r="D592">
            <v>731293.36</v>
          </cell>
          <cell r="E592">
            <v>0</v>
          </cell>
          <cell r="F592">
            <v>0</v>
          </cell>
          <cell r="G592">
            <v>731293.36</v>
          </cell>
          <cell r="H592">
            <v>0</v>
          </cell>
          <cell r="I592">
            <v>0</v>
          </cell>
        </row>
        <row r="593">
          <cell r="A593" t="str">
            <v>a</v>
          </cell>
          <cell r="B593">
            <v>569</v>
          </cell>
          <cell r="C593" t="str">
            <v xml:space="preserve">   008778852 - 15586</v>
          </cell>
          <cell r="D593">
            <v>773319.97</v>
          </cell>
          <cell r="E593">
            <v>0</v>
          </cell>
          <cell r="F593">
            <v>0</v>
          </cell>
          <cell r="G593">
            <v>15452.33</v>
          </cell>
          <cell r="H593">
            <v>757867.64</v>
          </cell>
          <cell r="I593">
            <v>0</v>
          </cell>
        </row>
        <row r="594">
          <cell r="A594" t="str">
            <v>a</v>
          </cell>
          <cell r="B594">
            <v>570</v>
          </cell>
          <cell r="C594" t="str">
            <v xml:space="preserve">   008778865 - 16029</v>
          </cell>
          <cell r="D594">
            <v>382870.47</v>
          </cell>
          <cell r="E594">
            <v>0</v>
          </cell>
          <cell r="F594">
            <v>0</v>
          </cell>
          <cell r="G594">
            <v>7535.45</v>
          </cell>
          <cell r="H594">
            <v>375335.02</v>
          </cell>
          <cell r="I594">
            <v>0</v>
          </cell>
        </row>
        <row r="595">
          <cell r="A595" t="str">
            <v>a</v>
          </cell>
          <cell r="B595">
            <v>571</v>
          </cell>
          <cell r="C595" t="str">
            <v xml:space="preserve">   008778878 - 19649</v>
          </cell>
          <cell r="D595">
            <v>7153457.6900000004</v>
          </cell>
          <cell r="E595">
            <v>0</v>
          </cell>
          <cell r="F595">
            <v>0</v>
          </cell>
          <cell r="G595">
            <v>153709.31</v>
          </cell>
          <cell r="H595">
            <v>6999748.3799999999</v>
          </cell>
          <cell r="I595">
            <v>0</v>
          </cell>
        </row>
        <row r="596">
          <cell r="A596" t="str">
            <v>a</v>
          </cell>
          <cell r="B596">
            <v>572</v>
          </cell>
          <cell r="C596" t="str">
            <v xml:space="preserve">   008778894 - 21686</v>
          </cell>
          <cell r="D596">
            <v>483271.69</v>
          </cell>
          <cell r="E596">
            <v>0</v>
          </cell>
          <cell r="F596">
            <v>0</v>
          </cell>
          <cell r="G596">
            <v>11279.51</v>
          </cell>
          <cell r="H596">
            <v>471992.18</v>
          </cell>
          <cell r="I596">
            <v>0</v>
          </cell>
        </row>
        <row r="597">
          <cell r="A597" t="str">
            <v>a</v>
          </cell>
          <cell r="B597">
            <v>573</v>
          </cell>
          <cell r="C597" t="str">
            <v xml:space="preserve">   008778904 - 8912</v>
          </cell>
          <cell r="D597">
            <v>985000.71</v>
          </cell>
          <cell r="E597">
            <v>0</v>
          </cell>
          <cell r="F597">
            <v>0</v>
          </cell>
          <cell r="G597">
            <v>985000.71</v>
          </cell>
          <cell r="H597">
            <v>0</v>
          </cell>
          <cell r="I597">
            <v>0</v>
          </cell>
        </row>
        <row r="598">
          <cell r="A598" t="str">
            <v>a</v>
          </cell>
          <cell r="B598">
            <v>574</v>
          </cell>
          <cell r="C598" t="str">
            <v xml:space="preserve">   008778917 - 12393</v>
          </cell>
          <cell r="D598">
            <v>829971.72</v>
          </cell>
          <cell r="E598">
            <v>0</v>
          </cell>
          <cell r="F598">
            <v>0</v>
          </cell>
          <cell r="G598">
            <v>14816.55</v>
          </cell>
          <cell r="H598">
            <v>815155.17</v>
          </cell>
          <cell r="I598">
            <v>0</v>
          </cell>
        </row>
        <row r="599">
          <cell r="A599" t="str">
            <v>a</v>
          </cell>
          <cell r="B599">
            <v>575</v>
          </cell>
          <cell r="C599" t="str">
            <v xml:space="preserve">   008778920 - 12402</v>
          </cell>
          <cell r="D599">
            <v>649859.43999999994</v>
          </cell>
          <cell r="E599">
            <v>0</v>
          </cell>
          <cell r="F599">
            <v>0</v>
          </cell>
          <cell r="G599">
            <v>12790.16</v>
          </cell>
          <cell r="H599">
            <v>637069.28</v>
          </cell>
          <cell r="I599">
            <v>0</v>
          </cell>
        </row>
        <row r="600">
          <cell r="A600" t="str">
            <v>a</v>
          </cell>
          <cell r="B600">
            <v>576</v>
          </cell>
          <cell r="C600" t="str">
            <v xml:space="preserve">   008778933 - 15493</v>
          </cell>
          <cell r="D600">
            <v>1914507.41</v>
          </cell>
          <cell r="E600">
            <v>0</v>
          </cell>
          <cell r="F600">
            <v>0</v>
          </cell>
          <cell r="G600">
            <v>38840.26</v>
          </cell>
          <cell r="H600">
            <v>1875667.15</v>
          </cell>
          <cell r="I600">
            <v>0</v>
          </cell>
        </row>
        <row r="601">
          <cell r="A601" t="str">
            <v>a</v>
          </cell>
          <cell r="B601">
            <v>577</v>
          </cell>
          <cell r="C601" t="str">
            <v xml:space="preserve">   008778946 - 15532</v>
          </cell>
          <cell r="D601">
            <v>3637010.16</v>
          </cell>
          <cell r="E601">
            <v>0</v>
          </cell>
          <cell r="F601">
            <v>0</v>
          </cell>
          <cell r="G601">
            <v>85037.84</v>
          </cell>
          <cell r="H601">
            <v>3551972.32</v>
          </cell>
          <cell r="I601">
            <v>0</v>
          </cell>
        </row>
        <row r="602">
          <cell r="A602" t="str">
            <v>a</v>
          </cell>
          <cell r="B602">
            <v>578</v>
          </cell>
          <cell r="C602" t="str">
            <v xml:space="preserve">   008778959 - 15639</v>
          </cell>
          <cell r="D602">
            <v>1703571.2</v>
          </cell>
          <cell r="E602">
            <v>0</v>
          </cell>
          <cell r="F602">
            <v>0</v>
          </cell>
          <cell r="G602">
            <v>33528.68</v>
          </cell>
          <cell r="H602">
            <v>1670042.52</v>
          </cell>
          <cell r="I602">
            <v>0</v>
          </cell>
        </row>
        <row r="603">
          <cell r="A603" t="str">
            <v>a</v>
          </cell>
          <cell r="B603">
            <v>579</v>
          </cell>
          <cell r="C603" t="str">
            <v xml:space="preserve">   008778962 - 15663</v>
          </cell>
          <cell r="D603">
            <v>488001.49</v>
          </cell>
          <cell r="E603">
            <v>0</v>
          </cell>
          <cell r="F603">
            <v>0</v>
          </cell>
          <cell r="G603">
            <v>9460.36</v>
          </cell>
          <cell r="H603">
            <v>478541.13</v>
          </cell>
          <cell r="I603">
            <v>0</v>
          </cell>
        </row>
        <row r="604">
          <cell r="A604" t="str">
            <v>a</v>
          </cell>
          <cell r="B604">
            <v>580</v>
          </cell>
          <cell r="C604" t="str">
            <v xml:space="preserve">   008778991 - 21632</v>
          </cell>
          <cell r="D604">
            <v>687727.25</v>
          </cell>
          <cell r="E604">
            <v>0</v>
          </cell>
          <cell r="F604">
            <v>0</v>
          </cell>
          <cell r="G604">
            <v>14992.84</v>
          </cell>
          <cell r="H604">
            <v>672734.41</v>
          </cell>
          <cell r="I604">
            <v>0</v>
          </cell>
        </row>
        <row r="605">
          <cell r="A605" t="str">
            <v>a</v>
          </cell>
          <cell r="B605">
            <v>581</v>
          </cell>
          <cell r="C605" t="str">
            <v xml:space="preserve">   009776510 - 3739</v>
          </cell>
          <cell r="D605">
            <v>487306.63</v>
          </cell>
          <cell r="E605">
            <v>0</v>
          </cell>
          <cell r="F605">
            <v>0</v>
          </cell>
          <cell r="G605">
            <v>60387.03</v>
          </cell>
          <cell r="H605">
            <v>426919.6</v>
          </cell>
          <cell r="I605">
            <v>0</v>
          </cell>
        </row>
        <row r="606">
          <cell r="A606" t="str">
            <v>a</v>
          </cell>
          <cell r="B606">
            <v>582</v>
          </cell>
          <cell r="C606" t="str">
            <v xml:space="preserve">   009778026 - 5467</v>
          </cell>
          <cell r="D606">
            <v>2182941.42</v>
          </cell>
          <cell r="E606">
            <v>0</v>
          </cell>
          <cell r="F606">
            <v>0</v>
          </cell>
          <cell r="G606">
            <v>114307.97</v>
          </cell>
          <cell r="H606">
            <v>2068633.45</v>
          </cell>
          <cell r="I606">
            <v>0</v>
          </cell>
        </row>
        <row r="607">
          <cell r="A607" t="str">
            <v>a</v>
          </cell>
          <cell r="B607">
            <v>583</v>
          </cell>
          <cell r="C607" t="str">
            <v xml:space="preserve">   009778039 - 5805</v>
          </cell>
          <cell r="D607">
            <v>674996.26</v>
          </cell>
          <cell r="E607">
            <v>0</v>
          </cell>
          <cell r="F607">
            <v>0</v>
          </cell>
          <cell r="G607">
            <v>143206.07</v>
          </cell>
          <cell r="H607">
            <v>531790.18999999994</v>
          </cell>
          <cell r="I607">
            <v>0</v>
          </cell>
        </row>
        <row r="608">
          <cell r="A608" t="str">
            <v>a</v>
          </cell>
          <cell r="B608">
            <v>584</v>
          </cell>
          <cell r="C608" t="str">
            <v xml:space="preserve">   009778042 - 5814</v>
          </cell>
          <cell r="D608">
            <v>655162.62</v>
          </cell>
          <cell r="E608">
            <v>0</v>
          </cell>
          <cell r="F608">
            <v>0</v>
          </cell>
          <cell r="G608">
            <v>73581.009999999995</v>
          </cell>
          <cell r="H608">
            <v>581581.61</v>
          </cell>
          <cell r="I608">
            <v>0</v>
          </cell>
        </row>
        <row r="609">
          <cell r="A609" t="str">
            <v>a</v>
          </cell>
          <cell r="B609">
            <v>585</v>
          </cell>
          <cell r="C609" t="str">
            <v xml:space="preserve">   009778055 - 5962</v>
          </cell>
          <cell r="D609">
            <v>396198.86</v>
          </cell>
          <cell r="E609">
            <v>0</v>
          </cell>
          <cell r="F609">
            <v>0</v>
          </cell>
          <cell r="G609">
            <v>84497.59</v>
          </cell>
          <cell r="H609">
            <v>311701.27</v>
          </cell>
          <cell r="I609">
            <v>0</v>
          </cell>
        </row>
        <row r="610">
          <cell r="A610" t="str">
            <v>a</v>
          </cell>
          <cell r="B610">
            <v>586</v>
          </cell>
          <cell r="C610" t="str">
            <v xml:space="preserve">   009778084 - 6699</v>
          </cell>
          <cell r="D610">
            <v>2913703.93</v>
          </cell>
          <cell r="E610">
            <v>0</v>
          </cell>
          <cell r="F610">
            <v>0</v>
          </cell>
          <cell r="G610">
            <v>2913703.93</v>
          </cell>
          <cell r="H610">
            <v>0</v>
          </cell>
          <cell r="I610">
            <v>0</v>
          </cell>
        </row>
        <row r="611">
          <cell r="A611" t="str">
            <v>a</v>
          </cell>
          <cell r="B611">
            <v>587</v>
          </cell>
          <cell r="C611" t="str">
            <v xml:space="preserve">   009778097 - 6738</v>
          </cell>
          <cell r="D611">
            <v>780248.97</v>
          </cell>
          <cell r="E611">
            <v>0</v>
          </cell>
          <cell r="F611">
            <v>0</v>
          </cell>
          <cell r="G611">
            <v>445090.47</v>
          </cell>
          <cell r="H611">
            <v>335158.5</v>
          </cell>
          <cell r="I611">
            <v>0</v>
          </cell>
        </row>
        <row r="612">
          <cell r="A612" t="str">
            <v>a</v>
          </cell>
          <cell r="B612">
            <v>588</v>
          </cell>
          <cell r="C612" t="str">
            <v xml:space="preserve">   009778107 - 4861</v>
          </cell>
          <cell r="D612">
            <v>409597.88</v>
          </cell>
          <cell r="E612">
            <v>0</v>
          </cell>
          <cell r="F612">
            <v>0</v>
          </cell>
          <cell r="G612">
            <v>409597.88</v>
          </cell>
          <cell r="H612">
            <v>0</v>
          </cell>
          <cell r="I612">
            <v>0</v>
          </cell>
        </row>
        <row r="613">
          <cell r="A613" t="str">
            <v>a</v>
          </cell>
          <cell r="B613">
            <v>589</v>
          </cell>
          <cell r="C613" t="str">
            <v xml:space="preserve">   009778110 - 5240</v>
          </cell>
          <cell r="D613">
            <v>2116822.4700000002</v>
          </cell>
          <cell r="E613">
            <v>0</v>
          </cell>
          <cell r="F613">
            <v>0</v>
          </cell>
          <cell r="G613">
            <v>2116822.4700000002</v>
          </cell>
          <cell r="H613">
            <v>0</v>
          </cell>
          <cell r="I613">
            <v>0</v>
          </cell>
        </row>
        <row r="614">
          <cell r="A614" t="str">
            <v>a</v>
          </cell>
          <cell r="B614">
            <v>590</v>
          </cell>
          <cell r="C614" t="str">
            <v xml:space="preserve">   009778123 - 5458</v>
          </cell>
          <cell r="D614">
            <v>5975115.1799999997</v>
          </cell>
          <cell r="E614">
            <v>0</v>
          </cell>
          <cell r="F614">
            <v>0</v>
          </cell>
          <cell r="G614">
            <v>312882.07</v>
          </cell>
          <cell r="H614">
            <v>5662233.1100000003</v>
          </cell>
          <cell r="I614">
            <v>0</v>
          </cell>
        </row>
        <row r="615">
          <cell r="A615" t="str">
            <v>a</v>
          </cell>
          <cell r="B615">
            <v>591</v>
          </cell>
          <cell r="C615" t="str">
            <v xml:space="preserve">   009778149 - 5943</v>
          </cell>
          <cell r="D615">
            <v>921579.12</v>
          </cell>
          <cell r="E615">
            <v>0</v>
          </cell>
          <cell r="F615">
            <v>0</v>
          </cell>
          <cell r="G615">
            <v>48257.74</v>
          </cell>
          <cell r="H615">
            <v>873321.38</v>
          </cell>
          <cell r="I615">
            <v>0</v>
          </cell>
        </row>
        <row r="616">
          <cell r="A616" t="str">
            <v>a</v>
          </cell>
          <cell r="B616">
            <v>592</v>
          </cell>
          <cell r="C616" t="str">
            <v xml:space="preserve">   009778152 - 5953</v>
          </cell>
          <cell r="D616">
            <v>3126708.95</v>
          </cell>
          <cell r="E616">
            <v>0</v>
          </cell>
          <cell r="F616">
            <v>0</v>
          </cell>
          <cell r="G616">
            <v>160637.25</v>
          </cell>
          <cell r="H616">
            <v>2966071.7</v>
          </cell>
          <cell r="I616">
            <v>0</v>
          </cell>
        </row>
        <row r="617">
          <cell r="A617" t="str">
            <v>a</v>
          </cell>
          <cell r="B617">
            <v>593</v>
          </cell>
          <cell r="C617" t="str">
            <v xml:space="preserve">   009778165 - 6258</v>
          </cell>
          <cell r="D617">
            <v>4647960.57</v>
          </cell>
          <cell r="E617">
            <v>0</v>
          </cell>
          <cell r="F617">
            <v>0</v>
          </cell>
          <cell r="G617">
            <v>4647960.57</v>
          </cell>
          <cell r="H617">
            <v>0</v>
          </cell>
          <cell r="I617">
            <v>0</v>
          </cell>
        </row>
        <row r="618">
          <cell r="A618" t="str">
            <v>a</v>
          </cell>
          <cell r="B618">
            <v>594</v>
          </cell>
          <cell r="C618" t="str">
            <v xml:space="preserve">   009778178 - 6520</v>
          </cell>
          <cell r="D618">
            <v>475604.04</v>
          </cell>
          <cell r="E618">
            <v>0</v>
          </cell>
          <cell r="F618">
            <v>0</v>
          </cell>
          <cell r="G618">
            <v>475604.04</v>
          </cell>
          <cell r="H618">
            <v>0</v>
          </cell>
          <cell r="I618">
            <v>0</v>
          </cell>
        </row>
        <row r="619">
          <cell r="A619" t="str">
            <v>a</v>
          </cell>
          <cell r="B619">
            <v>595</v>
          </cell>
          <cell r="C619" t="str">
            <v xml:space="preserve">   009778181 - 6690</v>
          </cell>
          <cell r="D619">
            <v>286117.31</v>
          </cell>
          <cell r="E619">
            <v>0</v>
          </cell>
          <cell r="F619">
            <v>0</v>
          </cell>
          <cell r="G619">
            <v>15476.06</v>
          </cell>
          <cell r="H619">
            <v>270641.25</v>
          </cell>
          <cell r="I619">
            <v>0</v>
          </cell>
        </row>
        <row r="620">
          <cell r="A620" t="str">
            <v>a</v>
          </cell>
          <cell r="B620">
            <v>596</v>
          </cell>
          <cell r="C620" t="str">
            <v xml:space="preserve">   009778194 - 6729</v>
          </cell>
          <cell r="D620">
            <v>528776.29</v>
          </cell>
          <cell r="E620">
            <v>0</v>
          </cell>
          <cell r="F620">
            <v>0</v>
          </cell>
          <cell r="G620">
            <v>79729.740000000005</v>
          </cell>
          <cell r="H620">
            <v>449046.55</v>
          </cell>
          <cell r="I620">
            <v>0</v>
          </cell>
        </row>
        <row r="621">
          <cell r="A621" t="str">
            <v>a</v>
          </cell>
          <cell r="B621">
            <v>597</v>
          </cell>
          <cell r="C621" t="str">
            <v xml:space="preserve">   009778204 - 4852</v>
          </cell>
          <cell r="D621">
            <v>2800058.58</v>
          </cell>
          <cell r="E621">
            <v>0</v>
          </cell>
          <cell r="F621">
            <v>0</v>
          </cell>
          <cell r="G621">
            <v>152357.1</v>
          </cell>
          <cell r="H621">
            <v>2647701.48</v>
          </cell>
          <cell r="I621">
            <v>0</v>
          </cell>
        </row>
        <row r="622">
          <cell r="A622" t="str">
            <v>a</v>
          </cell>
          <cell r="B622">
            <v>598</v>
          </cell>
          <cell r="C622" t="str">
            <v xml:space="preserve">   009778220 - 5449</v>
          </cell>
          <cell r="D622">
            <v>320496.44</v>
          </cell>
          <cell r="E622">
            <v>0</v>
          </cell>
          <cell r="F622">
            <v>0</v>
          </cell>
          <cell r="G622">
            <v>70261.539999999994</v>
          </cell>
          <cell r="H622">
            <v>250234.9</v>
          </cell>
          <cell r="I622">
            <v>0</v>
          </cell>
        </row>
        <row r="623">
          <cell r="A623" t="str">
            <v>a</v>
          </cell>
          <cell r="B623">
            <v>599</v>
          </cell>
          <cell r="C623" t="str">
            <v xml:space="preserve">   009778233 - 5771</v>
          </cell>
          <cell r="D623">
            <v>1052072.74</v>
          </cell>
          <cell r="E623">
            <v>0</v>
          </cell>
          <cell r="F623">
            <v>0</v>
          </cell>
          <cell r="G623">
            <v>55090.94</v>
          </cell>
          <cell r="H623">
            <v>996981.8</v>
          </cell>
          <cell r="I623">
            <v>0</v>
          </cell>
        </row>
        <row r="624">
          <cell r="A624" t="str">
            <v>a</v>
          </cell>
          <cell r="B624">
            <v>600</v>
          </cell>
          <cell r="C624" t="str">
            <v xml:space="preserve">   009778246 - 5826</v>
          </cell>
          <cell r="D624">
            <v>1342682.22</v>
          </cell>
          <cell r="E624">
            <v>0</v>
          </cell>
          <cell r="F624">
            <v>0</v>
          </cell>
          <cell r="G624">
            <v>70308.5</v>
          </cell>
          <cell r="H624">
            <v>1272373.72</v>
          </cell>
          <cell r="I624">
            <v>0</v>
          </cell>
        </row>
        <row r="625">
          <cell r="A625" t="str">
            <v>a</v>
          </cell>
          <cell r="B625">
            <v>601</v>
          </cell>
          <cell r="C625" t="str">
            <v xml:space="preserve">   009778262 - 6240</v>
          </cell>
          <cell r="D625">
            <v>2860966.89</v>
          </cell>
          <cell r="E625">
            <v>0</v>
          </cell>
          <cell r="F625">
            <v>0</v>
          </cell>
          <cell r="G625">
            <v>151321.35999999999</v>
          </cell>
          <cell r="H625">
            <v>2709645.53</v>
          </cell>
          <cell r="I625">
            <v>0</v>
          </cell>
        </row>
        <row r="626">
          <cell r="A626" t="str">
            <v>a</v>
          </cell>
          <cell r="B626">
            <v>602</v>
          </cell>
          <cell r="C626" t="str">
            <v xml:space="preserve">   009778275 - 6511</v>
          </cell>
          <cell r="D626">
            <v>442434.99</v>
          </cell>
          <cell r="E626">
            <v>0</v>
          </cell>
          <cell r="F626">
            <v>0</v>
          </cell>
          <cell r="G626">
            <v>96993.75</v>
          </cell>
          <cell r="H626">
            <v>345441.24</v>
          </cell>
          <cell r="I626">
            <v>0</v>
          </cell>
        </row>
        <row r="627">
          <cell r="A627" t="str">
            <v>a</v>
          </cell>
          <cell r="B627">
            <v>603</v>
          </cell>
          <cell r="C627" t="str">
            <v xml:space="preserve">   009778288 - 6711</v>
          </cell>
          <cell r="D627">
            <v>316718.39</v>
          </cell>
          <cell r="E627">
            <v>0</v>
          </cell>
          <cell r="F627">
            <v>0</v>
          </cell>
          <cell r="G627">
            <v>316718.39</v>
          </cell>
          <cell r="H627">
            <v>0</v>
          </cell>
          <cell r="I627">
            <v>0</v>
          </cell>
        </row>
        <row r="628">
          <cell r="A628" t="str">
            <v>a</v>
          </cell>
          <cell r="B628">
            <v>604</v>
          </cell>
          <cell r="C628" t="str">
            <v xml:space="preserve">   009778291 - 6720</v>
          </cell>
          <cell r="D628">
            <v>252488.53</v>
          </cell>
          <cell r="E628">
            <v>0</v>
          </cell>
          <cell r="F628">
            <v>0</v>
          </cell>
          <cell r="G628">
            <v>52995.59</v>
          </cell>
          <cell r="H628">
            <v>199492.94</v>
          </cell>
          <cell r="I628">
            <v>0</v>
          </cell>
        </row>
        <row r="629">
          <cell r="A629" t="str">
            <v>a</v>
          </cell>
          <cell r="B629">
            <v>605</v>
          </cell>
          <cell r="C629" t="str">
            <v xml:space="preserve">   009778327 - 5628</v>
          </cell>
          <cell r="D629">
            <v>1047367.65</v>
          </cell>
          <cell r="E629">
            <v>0</v>
          </cell>
          <cell r="F629">
            <v>0</v>
          </cell>
          <cell r="G629">
            <v>56989.5</v>
          </cell>
          <cell r="H629">
            <v>990378.15</v>
          </cell>
          <cell r="I629">
            <v>0</v>
          </cell>
        </row>
        <row r="630">
          <cell r="A630" t="str">
            <v>a</v>
          </cell>
          <cell r="B630">
            <v>606</v>
          </cell>
          <cell r="C630" t="str">
            <v xml:space="preserve">   009778330 - 5762</v>
          </cell>
          <cell r="D630">
            <v>1195092.8999999999</v>
          </cell>
          <cell r="E630">
            <v>0</v>
          </cell>
          <cell r="F630">
            <v>0</v>
          </cell>
          <cell r="G630">
            <v>131036.47</v>
          </cell>
          <cell r="H630">
            <v>1064056.43</v>
          </cell>
          <cell r="I630">
            <v>0</v>
          </cell>
        </row>
        <row r="631">
          <cell r="A631" t="str">
            <v>a</v>
          </cell>
          <cell r="B631">
            <v>607</v>
          </cell>
          <cell r="C631" t="str">
            <v xml:space="preserve">   009778343 - 5817</v>
          </cell>
          <cell r="D631">
            <v>823560.06</v>
          </cell>
          <cell r="E631">
            <v>0</v>
          </cell>
          <cell r="F631">
            <v>0</v>
          </cell>
          <cell r="G631">
            <v>823560.06</v>
          </cell>
          <cell r="H631">
            <v>0</v>
          </cell>
          <cell r="I631">
            <v>0</v>
          </cell>
        </row>
        <row r="632">
          <cell r="A632" t="str">
            <v>a</v>
          </cell>
          <cell r="B632">
            <v>608</v>
          </cell>
          <cell r="C632" t="str">
            <v xml:space="preserve">   009778372 - 6288</v>
          </cell>
          <cell r="D632">
            <v>1315900.29</v>
          </cell>
          <cell r="E632">
            <v>0</v>
          </cell>
          <cell r="F632">
            <v>0</v>
          </cell>
          <cell r="G632">
            <v>146630.34</v>
          </cell>
          <cell r="H632">
            <v>1169269.95</v>
          </cell>
          <cell r="I632">
            <v>0</v>
          </cell>
        </row>
        <row r="633">
          <cell r="A633" t="str">
            <v>a</v>
          </cell>
          <cell r="B633">
            <v>609</v>
          </cell>
          <cell r="C633" t="str">
            <v xml:space="preserve">   009778385 - 6702</v>
          </cell>
          <cell r="D633">
            <v>292268.26</v>
          </cell>
          <cell r="E633">
            <v>0</v>
          </cell>
          <cell r="F633">
            <v>0</v>
          </cell>
          <cell r="G633">
            <v>292268.26</v>
          </cell>
          <cell r="H633">
            <v>0</v>
          </cell>
          <cell r="I633">
            <v>0</v>
          </cell>
        </row>
        <row r="634">
          <cell r="A634" t="str">
            <v>a</v>
          </cell>
          <cell r="B634">
            <v>610</v>
          </cell>
          <cell r="C634" t="str">
            <v xml:space="preserve">   009778398 - 6741</v>
          </cell>
          <cell r="D634">
            <v>1129925.69</v>
          </cell>
          <cell r="E634">
            <v>0</v>
          </cell>
          <cell r="F634">
            <v>0</v>
          </cell>
          <cell r="G634">
            <v>58050.86</v>
          </cell>
          <cell r="H634">
            <v>1071874.83</v>
          </cell>
          <cell r="I634">
            <v>0</v>
          </cell>
        </row>
        <row r="635">
          <cell r="A635" t="str">
            <v>a</v>
          </cell>
          <cell r="B635">
            <v>611</v>
          </cell>
          <cell r="C635" t="str">
            <v xml:space="preserve">   009778408 - 4864</v>
          </cell>
          <cell r="D635">
            <v>946567.39</v>
          </cell>
          <cell r="E635">
            <v>0</v>
          </cell>
          <cell r="F635">
            <v>0</v>
          </cell>
          <cell r="G635">
            <v>432592.79</v>
          </cell>
          <cell r="H635">
            <v>513974.6</v>
          </cell>
          <cell r="I635">
            <v>0</v>
          </cell>
        </row>
        <row r="636">
          <cell r="A636" t="str">
            <v>a</v>
          </cell>
          <cell r="B636">
            <v>612</v>
          </cell>
          <cell r="C636" t="str">
            <v xml:space="preserve">   009778411 - 5243</v>
          </cell>
          <cell r="D636">
            <v>372578.49</v>
          </cell>
          <cell r="E636">
            <v>0</v>
          </cell>
          <cell r="F636">
            <v>0</v>
          </cell>
          <cell r="G636">
            <v>309507.76</v>
          </cell>
          <cell r="H636">
            <v>63070.73</v>
          </cell>
          <cell r="I636">
            <v>0</v>
          </cell>
        </row>
        <row r="637">
          <cell r="A637" t="str">
            <v>a</v>
          </cell>
          <cell r="B637">
            <v>613</v>
          </cell>
          <cell r="C637" t="str">
            <v xml:space="preserve">   009778424 - 5461</v>
          </cell>
          <cell r="D637">
            <v>3447838.31</v>
          </cell>
          <cell r="E637">
            <v>0</v>
          </cell>
          <cell r="F637">
            <v>0</v>
          </cell>
          <cell r="G637">
            <v>387225.16</v>
          </cell>
          <cell r="H637">
            <v>3060613.15</v>
          </cell>
          <cell r="I637">
            <v>0</v>
          </cell>
        </row>
        <row r="638">
          <cell r="A638" t="str">
            <v>a</v>
          </cell>
          <cell r="B638">
            <v>614</v>
          </cell>
          <cell r="C638" t="str">
            <v xml:space="preserve">   009778437 - 5799</v>
          </cell>
          <cell r="D638">
            <v>455771.35</v>
          </cell>
          <cell r="E638">
            <v>0</v>
          </cell>
          <cell r="F638">
            <v>0</v>
          </cell>
          <cell r="G638">
            <v>455771.35</v>
          </cell>
          <cell r="H638">
            <v>0</v>
          </cell>
          <cell r="I638">
            <v>0</v>
          </cell>
        </row>
        <row r="639">
          <cell r="A639" t="str">
            <v>a</v>
          </cell>
          <cell r="B639">
            <v>615</v>
          </cell>
          <cell r="C639" t="str">
            <v xml:space="preserve">   009778466 - 6261</v>
          </cell>
          <cell r="D639">
            <v>550064.28</v>
          </cell>
          <cell r="E639">
            <v>0</v>
          </cell>
          <cell r="F639">
            <v>0</v>
          </cell>
          <cell r="G639">
            <v>550064.28</v>
          </cell>
          <cell r="H639">
            <v>0</v>
          </cell>
          <cell r="I639">
            <v>0</v>
          </cell>
        </row>
        <row r="640">
          <cell r="A640" t="str">
            <v>a</v>
          </cell>
          <cell r="B640">
            <v>616</v>
          </cell>
          <cell r="C640" t="str">
            <v xml:space="preserve">   009778482 - 6693</v>
          </cell>
          <cell r="D640">
            <v>419381.63</v>
          </cell>
          <cell r="E640">
            <v>0</v>
          </cell>
          <cell r="F640">
            <v>0</v>
          </cell>
          <cell r="G640">
            <v>62599.67</v>
          </cell>
          <cell r="H640">
            <v>356781.96</v>
          </cell>
          <cell r="I640">
            <v>0</v>
          </cell>
        </row>
        <row r="641">
          <cell r="A641" t="str">
            <v>a</v>
          </cell>
          <cell r="B641">
            <v>617</v>
          </cell>
          <cell r="C641" t="str">
            <v xml:space="preserve">   009778518 - 5443</v>
          </cell>
          <cell r="D641">
            <v>1473084.22</v>
          </cell>
          <cell r="E641">
            <v>0</v>
          </cell>
          <cell r="F641">
            <v>0</v>
          </cell>
          <cell r="G641">
            <v>322940.08</v>
          </cell>
          <cell r="H641">
            <v>1150144.1399999999</v>
          </cell>
          <cell r="I641">
            <v>0</v>
          </cell>
        </row>
        <row r="642">
          <cell r="A642" t="str">
            <v>a</v>
          </cell>
          <cell r="B642">
            <v>618</v>
          </cell>
          <cell r="C642" t="str">
            <v xml:space="preserve">   009778534 - 5774</v>
          </cell>
          <cell r="D642">
            <v>1818716.67</v>
          </cell>
          <cell r="E642">
            <v>0</v>
          </cell>
          <cell r="F642">
            <v>0</v>
          </cell>
          <cell r="G642">
            <v>1818716.67</v>
          </cell>
          <cell r="H642">
            <v>0</v>
          </cell>
          <cell r="I642">
            <v>0</v>
          </cell>
        </row>
        <row r="643">
          <cell r="A643" t="str">
            <v>a</v>
          </cell>
          <cell r="B643">
            <v>619</v>
          </cell>
          <cell r="C643" t="str">
            <v xml:space="preserve">   009778563 - 6243</v>
          </cell>
          <cell r="D643">
            <v>1395726.98</v>
          </cell>
          <cell r="E643">
            <v>0</v>
          </cell>
          <cell r="F643">
            <v>0</v>
          </cell>
          <cell r="G643">
            <v>1395726.98</v>
          </cell>
          <cell r="H643">
            <v>0</v>
          </cell>
          <cell r="I643">
            <v>0</v>
          </cell>
        </row>
        <row r="644">
          <cell r="A644" t="str">
            <v>a</v>
          </cell>
          <cell r="B644">
            <v>620</v>
          </cell>
          <cell r="C644" t="str">
            <v xml:space="preserve">   009778589 - 6714</v>
          </cell>
          <cell r="D644">
            <v>403414.27</v>
          </cell>
          <cell r="E644">
            <v>0</v>
          </cell>
          <cell r="F644">
            <v>0</v>
          </cell>
          <cell r="G644">
            <v>34496.25</v>
          </cell>
          <cell r="H644">
            <v>368918.02</v>
          </cell>
          <cell r="I644">
            <v>0</v>
          </cell>
        </row>
        <row r="645">
          <cell r="A645" t="str">
            <v>a</v>
          </cell>
          <cell r="B645">
            <v>621</v>
          </cell>
          <cell r="C645" t="str">
            <v xml:space="preserve">   009778592 - 6723</v>
          </cell>
          <cell r="D645">
            <v>1103398.7</v>
          </cell>
          <cell r="E645">
            <v>0</v>
          </cell>
          <cell r="F645">
            <v>0</v>
          </cell>
          <cell r="G645">
            <v>60771.88</v>
          </cell>
          <cell r="H645">
            <v>1042626.82</v>
          </cell>
          <cell r="I645">
            <v>0</v>
          </cell>
        </row>
        <row r="646">
          <cell r="A646" t="str">
            <v>a</v>
          </cell>
          <cell r="B646">
            <v>622</v>
          </cell>
          <cell r="C646" t="str">
            <v xml:space="preserve">   009778615 - 5434</v>
          </cell>
          <cell r="D646">
            <v>987804.54</v>
          </cell>
          <cell r="E646">
            <v>0</v>
          </cell>
          <cell r="F646">
            <v>0</v>
          </cell>
          <cell r="G646">
            <v>52725.14</v>
          </cell>
          <cell r="H646">
            <v>935079.4</v>
          </cell>
          <cell r="I646">
            <v>0</v>
          </cell>
        </row>
        <row r="647">
          <cell r="A647" t="str">
            <v>a</v>
          </cell>
          <cell r="B647">
            <v>623</v>
          </cell>
          <cell r="C647" t="str">
            <v xml:space="preserve">   009778628 - 5756</v>
          </cell>
          <cell r="D647">
            <v>1840450.3</v>
          </cell>
          <cell r="E647">
            <v>0</v>
          </cell>
          <cell r="F647">
            <v>0</v>
          </cell>
          <cell r="G647">
            <v>1840450.3</v>
          </cell>
          <cell r="H647">
            <v>0</v>
          </cell>
          <cell r="I647">
            <v>0</v>
          </cell>
        </row>
        <row r="648">
          <cell r="A648" t="str">
            <v>a</v>
          </cell>
          <cell r="B648">
            <v>624</v>
          </cell>
          <cell r="C648" t="str">
            <v xml:space="preserve">   009778644 - 5820</v>
          </cell>
          <cell r="D648">
            <v>2834988.88</v>
          </cell>
          <cell r="E648">
            <v>0</v>
          </cell>
          <cell r="F648">
            <v>0</v>
          </cell>
          <cell r="G648">
            <v>2834988.88</v>
          </cell>
          <cell r="H648">
            <v>0</v>
          </cell>
          <cell r="I648">
            <v>0</v>
          </cell>
        </row>
        <row r="649">
          <cell r="A649" t="str">
            <v>a</v>
          </cell>
          <cell r="B649">
            <v>625</v>
          </cell>
          <cell r="C649" t="str">
            <v xml:space="preserve">   009778657 - 5968</v>
          </cell>
          <cell r="D649">
            <v>2142986.7999999998</v>
          </cell>
          <cell r="E649">
            <v>0</v>
          </cell>
          <cell r="F649">
            <v>0</v>
          </cell>
          <cell r="G649">
            <v>2142986.7999999998</v>
          </cell>
          <cell r="H649">
            <v>0</v>
          </cell>
          <cell r="I649">
            <v>0</v>
          </cell>
        </row>
        <row r="650">
          <cell r="A650" t="str">
            <v>a</v>
          </cell>
          <cell r="B650">
            <v>626</v>
          </cell>
          <cell r="C650" t="str">
            <v xml:space="preserve">   009778660 - 5982</v>
          </cell>
          <cell r="D650">
            <v>828942.82</v>
          </cell>
          <cell r="E650">
            <v>0</v>
          </cell>
          <cell r="F650">
            <v>0</v>
          </cell>
          <cell r="G650">
            <v>175867.06</v>
          </cell>
          <cell r="H650">
            <v>653075.76</v>
          </cell>
          <cell r="I650">
            <v>0</v>
          </cell>
        </row>
        <row r="651">
          <cell r="A651" t="str">
            <v>a</v>
          </cell>
          <cell r="B651">
            <v>627</v>
          </cell>
          <cell r="C651" t="str">
            <v xml:space="preserve">   009778673 - 6291</v>
          </cell>
          <cell r="D651">
            <v>1701994.32</v>
          </cell>
          <cell r="E651">
            <v>0</v>
          </cell>
          <cell r="F651">
            <v>0</v>
          </cell>
          <cell r="G651">
            <v>146112.79999999999</v>
          </cell>
          <cell r="H651">
            <v>1555881.52</v>
          </cell>
          <cell r="I651">
            <v>0</v>
          </cell>
        </row>
        <row r="652">
          <cell r="A652" t="str">
            <v>a</v>
          </cell>
          <cell r="B652">
            <v>628</v>
          </cell>
          <cell r="C652" t="str">
            <v xml:space="preserve">   009778699 - 6744</v>
          </cell>
          <cell r="D652">
            <v>501815.7</v>
          </cell>
          <cell r="E652">
            <v>0</v>
          </cell>
          <cell r="F652">
            <v>0</v>
          </cell>
          <cell r="G652">
            <v>73748.210000000006</v>
          </cell>
          <cell r="H652">
            <v>428067.49</v>
          </cell>
          <cell r="I652">
            <v>0</v>
          </cell>
        </row>
        <row r="653">
          <cell r="A653" t="str">
            <v>a</v>
          </cell>
          <cell r="B653">
            <v>629</v>
          </cell>
          <cell r="C653" t="str">
            <v xml:space="preserve">   009778709 - 5237</v>
          </cell>
          <cell r="D653">
            <v>3597047.36</v>
          </cell>
          <cell r="E653">
            <v>0</v>
          </cell>
          <cell r="F653">
            <v>0</v>
          </cell>
          <cell r="G653">
            <v>191996.15</v>
          </cell>
          <cell r="H653">
            <v>3405051.21</v>
          </cell>
          <cell r="I653">
            <v>0</v>
          </cell>
        </row>
        <row r="654">
          <cell r="A654" t="str">
            <v>a</v>
          </cell>
          <cell r="B654">
            <v>630</v>
          </cell>
          <cell r="C654" t="str">
            <v xml:space="preserve">   009778725 - 5464</v>
          </cell>
          <cell r="D654">
            <v>2862782.89</v>
          </cell>
          <cell r="E654">
            <v>0</v>
          </cell>
          <cell r="F654">
            <v>0</v>
          </cell>
          <cell r="G654">
            <v>2862782.89</v>
          </cell>
          <cell r="H654">
            <v>0</v>
          </cell>
          <cell r="I654">
            <v>0</v>
          </cell>
        </row>
        <row r="655">
          <cell r="A655" t="str">
            <v>a</v>
          </cell>
          <cell r="B655">
            <v>631</v>
          </cell>
          <cell r="C655" t="str">
            <v xml:space="preserve">   009778738 - 5802</v>
          </cell>
          <cell r="D655">
            <v>1407303.29</v>
          </cell>
          <cell r="E655">
            <v>0</v>
          </cell>
          <cell r="F655">
            <v>0</v>
          </cell>
          <cell r="G655">
            <v>73692.33</v>
          </cell>
          <cell r="H655">
            <v>1333610.96</v>
          </cell>
          <cell r="I655">
            <v>0</v>
          </cell>
        </row>
        <row r="656">
          <cell r="A656" t="str">
            <v>a</v>
          </cell>
          <cell r="B656">
            <v>632</v>
          </cell>
          <cell r="C656" t="str">
            <v xml:space="preserve">   009778754 - 5959</v>
          </cell>
          <cell r="D656">
            <v>2121664.1</v>
          </cell>
          <cell r="E656">
            <v>0</v>
          </cell>
          <cell r="F656">
            <v>0</v>
          </cell>
          <cell r="G656">
            <v>109002.24000000001</v>
          </cell>
          <cell r="H656">
            <v>2012661.86</v>
          </cell>
          <cell r="I656">
            <v>0</v>
          </cell>
        </row>
        <row r="657">
          <cell r="A657" t="str">
            <v>a</v>
          </cell>
          <cell r="B657">
            <v>633</v>
          </cell>
          <cell r="C657" t="str">
            <v xml:space="preserve">   009778767 - 6264</v>
          </cell>
          <cell r="D657">
            <v>1662109.98</v>
          </cell>
          <cell r="E657">
            <v>0</v>
          </cell>
          <cell r="F657">
            <v>0</v>
          </cell>
          <cell r="G657">
            <v>33719.82</v>
          </cell>
          <cell r="H657">
            <v>1628390.16</v>
          </cell>
          <cell r="I657">
            <v>0</v>
          </cell>
        </row>
        <row r="658">
          <cell r="A658" t="str">
            <v>a</v>
          </cell>
          <cell r="B658">
            <v>634</v>
          </cell>
          <cell r="C658" t="str">
            <v xml:space="preserve">   009778770 - 6282</v>
          </cell>
          <cell r="D658">
            <v>22293948.890000001</v>
          </cell>
          <cell r="E658">
            <v>0</v>
          </cell>
          <cell r="F658">
            <v>0</v>
          </cell>
          <cell r="G658">
            <v>1234234.5900000001</v>
          </cell>
          <cell r="H658">
            <v>21059714.300000001</v>
          </cell>
          <cell r="I658">
            <v>0</v>
          </cell>
        </row>
        <row r="659">
          <cell r="A659" t="str">
            <v>a</v>
          </cell>
          <cell r="B659">
            <v>635</v>
          </cell>
          <cell r="C659" t="str">
            <v xml:space="preserve">   009778783 - 6696</v>
          </cell>
          <cell r="D659">
            <v>465416.69</v>
          </cell>
          <cell r="E659">
            <v>0</v>
          </cell>
          <cell r="F659">
            <v>0</v>
          </cell>
          <cell r="G659">
            <v>97687.77</v>
          </cell>
          <cell r="H659">
            <v>367728.92</v>
          </cell>
          <cell r="I659">
            <v>0</v>
          </cell>
        </row>
        <row r="660">
          <cell r="A660" t="str">
            <v>a</v>
          </cell>
          <cell r="B660">
            <v>636</v>
          </cell>
          <cell r="C660" t="str">
            <v xml:space="preserve">   009778796 - 6735</v>
          </cell>
          <cell r="D660">
            <v>501472.18</v>
          </cell>
          <cell r="E660">
            <v>0</v>
          </cell>
          <cell r="F660">
            <v>0</v>
          </cell>
          <cell r="G660">
            <v>501472.18</v>
          </cell>
          <cell r="H660">
            <v>0</v>
          </cell>
          <cell r="I660">
            <v>0</v>
          </cell>
        </row>
        <row r="661">
          <cell r="A661" t="str">
            <v>a</v>
          </cell>
          <cell r="B661">
            <v>637</v>
          </cell>
          <cell r="C661" t="str">
            <v xml:space="preserve">   009778819 - 5446</v>
          </cell>
          <cell r="D661">
            <v>1024622.43</v>
          </cell>
          <cell r="E661">
            <v>0</v>
          </cell>
          <cell r="F661">
            <v>0</v>
          </cell>
          <cell r="G661">
            <v>53653.48</v>
          </cell>
          <cell r="H661">
            <v>970968.95</v>
          </cell>
          <cell r="I661">
            <v>0</v>
          </cell>
        </row>
        <row r="662">
          <cell r="A662" t="str">
            <v>a</v>
          </cell>
          <cell r="B662">
            <v>638</v>
          </cell>
          <cell r="C662" t="str">
            <v xml:space="preserve">   009778851 - 5949</v>
          </cell>
          <cell r="D662">
            <v>275084.62</v>
          </cell>
          <cell r="E662">
            <v>0</v>
          </cell>
          <cell r="F662">
            <v>0</v>
          </cell>
          <cell r="G662">
            <v>275084.62</v>
          </cell>
          <cell r="H662">
            <v>0</v>
          </cell>
          <cell r="I662">
            <v>0</v>
          </cell>
        </row>
        <row r="663">
          <cell r="A663" t="str">
            <v>a</v>
          </cell>
          <cell r="B663">
            <v>639</v>
          </cell>
          <cell r="C663" t="str">
            <v xml:space="preserve">   009778877 - 6517</v>
          </cell>
          <cell r="D663">
            <v>663726.86</v>
          </cell>
          <cell r="E663">
            <v>0</v>
          </cell>
          <cell r="F663">
            <v>0</v>
          </cell>
          <cell r="G663">
            <v>315720.77</v>
          </cell>
          <cell r="H663">
            <v>348006.09</v>
          </cell>
          <cell r="I663">
            <v>0</v>
          </cell>
        </row>
        <row r="664">
          <cell r="A664" t="str">
            <v>a</v>
          </cell>
          <cell r="B664">
            <v>640</v>
          </cell>
          <cell r="C664" t="str">
            <v xml:space="preserve">   009778880 - 6687</v>
          </cell>
          <cell r="D664">
            <v>385354.41</v>
          </cell>
          <cell r="E664">
            <v>0</v>
          </cell>
          <cell r="F664">
            <v>0</v>
          </cell>
          <cell r="G664">
            <v>57520.57</v>
          </cell>
          <cell r="H664">
            <v>327833.84000000003</v>
          </cell>
          <cell r="I664">
            <v>0</v>
          </cell>
        </row>
        <row r="665">
          <cell r="A665" t="str">
            <v>a</v>
          </cell>
          <cell r="B665">
            <v>641</v>
          </cell>
          <cell r="C665" t="str">
            <v xml:space="preserve">   009778893 - 6726</v>
          </cell>
          <cell r="D665">
            <v>434614.59</v>
          </cell>
          <cell r="E665">
            <v>0</v>
          </cell>
          <cell r="F665">
            <v>0</v>
          </cell>
          <cell r="G665">
            <v>434614.59</v>
          </cell>
          <cell r="H665">
            <v>0</v>
          </cell>
          <cell r="I665">
            <v>0</v>
          </cell>
        </row>
        <row r="666">
          <cell r="A666" t="str">
            <v>a</v>
          </cell>
          <cell r="B666">
            <v>642</v>
          </cell>
          <cell r="C666" t="str">
            <v xml:space="preserve">   009778903 - 4849</v>
          </cell>
          <cell r="D666">
            <v>1303352.07</v>
          </cell>
          <cell r="E666">
            <v>0</v>
          </cell>
          <cell r="F666">
            <v>0</v>
          </cell>
          <cell r="G666">
            <v>70918.14</v>
          </cell>
          <cell r="H666">
            <v>1232433.93</v>
          </cell>
          <cell r="I666">
            <v>0</v>
          </cell>
        </row>
        <row r="667">
          <cell r="A667" t="str">
            <v>a</v>
          </cell>
          <cell r="B667">
            <v>643</v>
          </cell>
          <cell r="C667" t="str">
            <v xml:space="preserve">   009778916 - 5437</v>
          </cell>
          <cell r="D667">
            <v>1988521.53</v>
          </cell>
          <cell r="E667">
            <v>0</v>
          </cell>
          <cell r="F667">
            <v>0</v>
          </cell>
          <cell r="G667">
            <v>1988521.53</v>
          </cell>
          <cell r="H667">
            <v>0</v>
          </cell>
          <cell r="I667">
            <v>0</v>
          </cell>
        </row>
        <row r="668">
          <cell r="A668" t="str">
            <v>a</v>
          </cell>
          <cell r="B668">
            <v>644</v>
          </cell>
          <cell r="C668" t="str">
            <v xml:space="preserve">   009778929 - 5759</v>
          </cell>
          <cell r="D668">
            <v>8332363.96</v>
          </cell>
          <cell r="E668">
            <v>0</v>
          </cell>
          <cell r="F668">
            <v>0</v>
          </cell>
          <cell r="G668">
            <v>436317.49</v>
          </cell>
          <cell r="H668">
            <v>7896046.4699999997</v>
          </cell>
          <cell r="I668">
            <v>0</v>
          </cell>
        </row>
        <row r="669">
          <cell r="A669" t="str">
            <v>a</v>
          </cell>
          <cell r="B669">
            <v>645</v>
          </cell>
          <cell r="C669" t="str">
            <v xml:space="preserve">   009778932 - 5768</v>
          </cell>
          <cell r="D669">
            <v>1685928.22</v>
          </cell>
          <cell r="E669">
            <v>0</v>
          </cell>
          <cell r="F669">
            <v>0</v>
          </cell>
          <cell r="G669">
            <v>86615.94</v>
          </cell>
          <cell r="H669">
            <v>1599312.28</v>
          </cell>
          <cell r="I669">
            <v>0</v>
          </cell>
        </row>
        <row r="670">
          <cell r="A670" t="str">
            <v>a</v>
          </cell>
          <cell r="B670">
            <v>646</v>
          </cell>
          <cell r="C670" t="str">
            <v xml:space="preserve">   009778958 - 5976</v>
          </cell>
          <cell r="D670">
            <v>420355.85</v>
          </cell>
          <cell r="E670">
            <v>0</v>
          </cell>
          <cell r="F670">
            <v>0</v>
          </cell>
          <cell r="G670">
            <v>138765.18</v>
          </cell>
          <cell r="H670">
            <v>281590.67</v>
          </cell>
          <cell r="I670">
            <v>0</v>
          </cell>
        </row>
        <row r="671">
          <cell r="A671" t="str">
            <v>a</v>
          </cell>
          <cell r="B671">
            <v>647</v>
          </cell>
          <cell r="C671" t="str">
            <v xml:space="preserve">   009778987 - 6708</v>
          </cell>
          <cell r="D671">
            <v>288283.82</v>
          </cell>
          <cell r="E671">
            <v>0</v>
          </cell>
          <cell r="F671">
            <v>0</v>
          </cell>
          <cell r="G671">
            <v>25158.73</v>
          </cell>
          <cell r="H671">
            <v>263125.09000000003</v>
          </cell>
          <cell r="I671">
            <v>0</v>
          </cell>
        </row>
        <row r="672">
          <cell r="A672" t="str">
            <v>a</v>
          </cell>
          <cell r="B672">
            <v>648</v>
          </cell>
          <cell r="C672" t="str">
            <v xml:space="preserve">   009778990 - 6717</v>
          </cell>
          <cell r="D672">
            <v>286885.62</v>
          </cell>
          <cell r="E672">
            <v>0</v>
          </cell>
          <cell r="F672">
            <v>0</v>
          </cell>
          <cell r="G672">
            <v>15882.5</v>
          </cell>
          <cell r="H672">
            <v>271003.12</v>
          </cell>
          <cell r="I672">
            <v>0</v>
          </cell>
        </row>
        <row r="673">
          <cell r="A673" t="str">
            <v>a</v>
          </cell>
          <cell r="B673">
            <v>649</v>
          </cell>
          <cell r="C673" t="str">
            <v xml:space="preserve">   010778002 - 5273</v>
          </cell>
          <cell r="D673">
            <v>1808495.56</v>
          </cell>
          <cell r="E673">
            <v>0</v>
          </cell>
          <cell r="F673">
            <v>0</v>
          </cell>
          <cell r="G673">
            <v>98404.08</v>
          </cell>
          <cell r="H673">
            <v>1710091.48</v>
          </cell>
          <cell r="I673">
            <v>0</v>
          </cell>
        </row>
        <row r="674">
          <cell r="A674" t="str">
            <v>a</v>
          </cell>
          <cell r="B674">
            <v>650</v>
          </cell>
          <cell r="C674" t="str">
            <v xml:space="preserve">   010778303 - 5276</v>
          </cell>
          <cell r="D674">
            <v>2290226.2999999998</v>
          </cell>
          <cell r="E674">
            <v>0</v>
          </cell>
          <cell r="F674">
            <v>0</v>
          </cell>
          <cell r="G674">
            <v>2290226.2999999998</v>
          </cell>
          <cell r="H674">
            <v>0</v>
          </cell>
          <cell r="I674">
            <v>0</v>
          </cell>
        </row>
        <row r="675">
          <cell r="A675" t="str">
            <v>a</v>
          </cell>
          <cell r="B675">
            <v>651</v>
          </cell>
          <cell r="C675" t="str">
            <v xml:space="preserve">   011778001 - 51750</v>
          </cell>
          <cell r="D675">
            <v>2172966.5099999998</v>
          </cell>
          <cell r="E675">
            <v>0</v>
          </cell>
          <cell r="F675">
            <v>0</v>
          </cell>
          <cell r="G675">
            <v>2172966.5099999998</v>
          </cell>
          <cell r="H675">
            <v>0</v>
          </cell>
          <cell r="I675">
            <v>0</v>
          </cell>
        </row>
        <row r="676">
          <cell r="A676" t="str">
            <v>a</v>
          </cell>
          <cell r="B676">
            <v>652</v>
          </cell>
          <cell r="C676" t="str">
            <v xml:space="preserve">   011778014 - 51789</v>
          </cell>
          <cell r="D676">
            <v>1981940.96</v>
          </cell>
          <cell r="E676">
            <v>0</v>
          </cell>
          <cell r="F676">
            <v>0</v>
          </cell>
          <cell r="G676">
            <v>71860.009999999995</v>
          </cell>
          <cell r="H676">
            <v>1910080.95</v>
          </cell>
          <cell r="I676">
            <v>0</v>
          </cell>
        </row>
        <row r="677">
          <cell r="A677" t="str">
            <v>a</v>
          </cell>
          <cell r="B677">
            <v>653</v>
          </cell>
          <cell r="C677" t="str">
            <v xml:space="preserve">   011778027 - 53909</v>
          </cell>
          <cell r="D677">
            <v>0</v>
          </cell>
          <cell r="E677">
            <v>0</v>
          </cell>
          <cell r="F677">
            <v>4420000</v>
          </cell>
          <cell r="G677">
            <v>1295053.52</v>
          </cell>
          <cell r="H677">
            <v>3124946.48</v>
          </cell>
          <cell r="I677">
            <v>0</v>
          </cell>
        </row>
        <row r="678">
          <cell r="A678" t="str">
            <v>a</v>
          </cell>
          <cell r="B678">
            <v>654</v>
          </cell>
          <cell r="C678" t="str">
            <v xml:space="preserve">   011778030 - 53930</v>
          </cell>
          <cell r="D678">
            <v>0</v>
          </cell>
          <cell r="E678">
            <v>0</v>
          </cell>
          <cell r="F678">
            <v>48099270</v>
          </cell>
          <cell r="G678">
            <v>352060.84</v>
          </cell>
          <cell r="H678">
            <v>47747209.159999996</v>
          </cell>
          <cell r="I678">
            <v>0</v>
          </cell>
        </row>
        <row r="679">
          <cell r="A679" t="str">
            <v>a</v>
          </cell>
          <cell r="B679">
            <v>655</v>
          </cell>
          <cell r="C679" t="str">
            <v xml:space="preserve">   011778043 - 54653</v>
          </cell>
          <cell r="D679">
            <v>0</v>
          </cell>
          <cell r="E679">
            <v>0</v>
          </cell>
          <cell r="F679">
            <v>4751500</v>
          </cell>
          <cell r="G679">
            <v>39078.22</v>
          </cell>
          <cell r="H679">
            <v>4712421.78</v>
          </cell>
          <cell r="I679">
            <v>0</v>
          </cell>
        </row>
        <row r="680">
          <cell r="A680" t="str">
            <v>a</v>
          </cell>
          <cell r="B680">
            <v>656</v>
          </cell>
          <cell r="C680" t="str">
            <v xml:space="preserve">   011778056 - 55180</v>
          </cell>
          <cell r="D680">
            <v>0</v>
          </cell>
          <cell r="E680">
            <v>0</v>
          </cell>
          <cell r="F680">
            <v>4182000</v>
          </cell>
          <cell r="G680">
            <v>30610.01</v>
          </cell>
          <cell r="H680">
            <v>4151389.99</v>
          </cell>
          <cell r="I680">
            <v>0</v>
          </cell>
        </row>
        <row r="681">
          <cell r="A681" t="str">
            <v>a</v>
          </cell>
          <cell r="B681">
            <v>657</v>
          </cell>
          <cell r="C681" t="str">
            <v xml:space="preserve">   011778069 - 56903</v>
          </cell>
          <cell r="D681">
            <v>0</v>
          </cell>
          <cell r="E681">
            <v>0</v>
          </cell>
          <cell r="F681">
            <v>5695000</v>
          </cell>
          <cell r="G681">
            <v>37468.06</v>
          </cell>
          <cell r="H681">
            <v>5657531.9400000004</v>
          </cell>
          <cell r="I681">
            <v>0</v>
          </cell>
        </row>
        <row r="682">
          <cell r="A682" t="str">
            <v>a</v>
          </cell>
          <cell r="B682">
            <v>658</v>
          </cell>
          <cell r="C682" t="str">
            <v xml:space="preserve">   011778072 - 56921</v>
          </cell>
          <cell r="D682">
            <v>0</v>
          </cell>
          <cell r="E682">
            <v>0</v>
          </cell>
          <cell r="F682">
            <v>6500000</v>
          </cell>
          <cell r="G682">
            <v>675383.52</v>
          </cell>
          <cell r="H682">
            <v>5824616.4800000004</v>
          </cell>
          <cell r="I682">
            <v>0</v>
          </cell>
        </row>
        <row r="683">
          <cell r="A683" t="str">
            <v>a</v>
          </cell>
          <cell r="B683">
            <v>659</v>
          </cell>
          <cell r="C683" t="str">
            <v xml:space="preserve">   011778085 - 57359</v>
          </cell>
          <cell r="D683">
            <v>0</v>
          </cell>
          <cell r="E683">
            <v>0</v>
          </cell>
          <cell r="F683">
            <v>5635500</v>
          </cell>
          <cell r="G683">
            <v>32084.67</v>
          </cell>
          <cell r="H683">
            <v>5603415.3300000001</v>
          </cell>
          <cell r="I683">
            <v>0</v>
          </cell>
        </row>
        <row r="684">
          <cell r="A684" t="str">
            <v>a</v>
          </cell>
          <cell r="B684">
            <v>660</v>
          </cell>
          <cell r="C684" t="str">
            <v xml:space="preserve">   011778098 - 58681</v>
          </cell>
          <cell r="D684">
            <v>0</v>
          </cell>
          <cell r="E684">
            <v>0</v>
          </cell>
          <cell r="F684">
            <v>5964000</v>
          </cell>
          <cell r="G684">
            <v>73645.16</v>
          </cell>
          <cell r="H684">
            <v>5890354.8399999999</v>
          </cell>
          <cell r="I684">
            <v>0</v>
          </cell>
        </row>
        <row r="685">
          <cell r="A685" t="str">
            <v>a</v>
          </cell>
          <cell r="B685">
            <v>661</v>
          </cell>
          <cell r="C685" t="str">
            <v xml:space="preserve">   011778108 - 51771</v>
          </cell>
          <cell r="D685">
            <v>2181331.09</v>
          </cell>
          <cell r="E685">
            <v>0</v>
          </cell>
          <cell r="F685">
            <v>0</v>
          </cell>
          <cell r="G685">
            <v>110216.75</v>
          </cell>
          <cell r="H685">
            <v>2071114.34</v>
          </cell>
          <cell r="I685">
            <v>0</v>
          </cell>
        </row>
        <row r="686">
          <cell r="A686" t="str">
            <v>a</v>
          </cell>
          <cell r="B686">
            <v>662</v>
          </cell>
          <cell r="C686" t="str">
            <v xml:space="preserve">   011778111 - 51780</v>
          </cell>
          <cell r="D686">
            <v>12486356.699999999</v>
          </cell>
          <cell r="E686">
            <v>0</v>
          </cell>
          <cell r="F686">
            <v>0</v>
          </cell>
          <cell r="G686">
            <v>269152.69</v>
          </cell>
          <cell r="H686">
            <v>12217204.01</v>
          </cell>
          <cell r="I686">
            <v>0</v>
          </cell>
        </row>
        <row r="687">
          <cell r="A687" t="str">
            <v>a</v>
          </cell>
          <cell r="B687">
            <v>663</v>
          </cell>
          <cell r="C687" t="str">
            <v xml:space="preserve">   011778124 - 53041</v>
          </cell>
          <cell r="D687">
            <v>0</v>
          </cell>
          <cell r="E687">
            <v>0</v>
          </cell>
          <cell r="F687">
            <v>3757000</v>
          </cell>
          <cell r="G687">
            <v>72989.350000000006</v>
          </cell>
          <cell r="H687">
            <v>3684010.65</v>
          </cell>
          <cell r="I687">
            <v>0</v>
          </cell>
        </row>
        <row r="688">
          <cell r="A688" t="str">
            <v>a</v>
          </cell>
          <cell r="B688">
            <v>664</v>
          </cell>
          <cell r="C688" t="str">
            <v xml:space="preserve">   011778137 - 54336</v>
          </cell>
          <cell r="D688">
            <v>0</v>
          </cell>
          <cell r="E688">
            <v>0</v>
          </cell>
          <cell r="F688">
            <v>5200000</v>
          </cell>
          <cell r="G688">
            <v>101023.3</v>
          </cell>
          <cell r="H688">
            <v>5098976.7</v>
          </cell>
          <cell r="I688">
            <v>0</v>
          </cell>
        </row>
        <row r="689">
          <cell r="A689" t="str">
            <v>a</v>
          </cell>
          <cell r="B689">
            <v>665</v>
          </cell>
          <cell r="C689" t="str">
            <v xml:space="preserve">   011778140 - 54395</v>
          </cell>
          <cell r="D689">
            <v>0</v>
          </cell>
          <cell r="E689">
            <v>0</v>
          </cell>
          <cell r="F689">
            <v>1400000</v>
          </cell>
          <cell r="G689">
            <v>24614.06</v>
          </cell>
          <cell r="H689">
            <v>1375385.94</v>
          </cell>
          <cell r="I689">
            <v>0</v>
          </cell>
        </row>
        <row r="690">
          <cell r="A690" t="str">
            <v>a</v>
          </cell>
          <cell r="B690">
            <v>666</v>
          </cell>
          <cell r="C690" t="str">
            <v xml:space="preserve">   011778153 - 54946</v>
          </cell>
          <cell r="D690">
            <v>0</v>
          </cell>
          <cell r="E690">
            <v>0</v>
          </cell>
          <cell r="F690">
            <v>23000000</v>
          </cell>
          <cell r="G690">
            <v>20698932.890000001</v>
          </cell>
          <cell r="H690">
            <v>2301067.11</v>
          </cell>
          <cell r="I690">
            <v>0</v>
          </cell>
        </row>
        <row r="691">
          <cell r="A691" t="str">
            <v>a</v>
          </cell>
          <cell r="B691">
            <v>667</v>
          </cell>
          <cell r="C691" t="str">
            <v xml:space="preserve">   011778166 - 56349</v>
          </cell>
          <cell r="D691">
            <v>0</v>
          </cell>
          <cell r="E691">
            <v>0</v>
          </cell>
          <cell r="F691">
            <v>4760000</v>
          </cell>
          <cell r="G691">
            <v>30946.73</v>
          </cell>
          <cell r="H691">
            <v>4729053.2699999996</v>
          </cell>
          <cell r="I691">
            <v>0</v>
          </cell>
        </row>
        <row r="692">
          <cell r="A692" t="str">
            <v>a</v>
          </cell>
          <cell r="B692">
            <v>668</v>
          </cell>
          <cell r="C692" t="str">
            <v xml:space="preserve">   011778179 - 57222</v>
          </cell>
          <cell r="D692">
            <v>0</v>
          </cell>
          <cell r="E692">
            <v>0</v>
          </cell>
          <cell r="F692">
            <v>6500000</v>
          </cell>
          <cell r="G692">
            <v>42764.2</v>
          </cell>
          <cell r="H692">
            <v>6457235.7999999998</v>
          </cell>
          <cell r="I692">
            <v>0</v>
          </cell>
        </row>
        <row r="693">
          <cell r="A693" t="str">
            <v>a</v>
          </cell>
          <cell r="B693">
            <v>669</v>
          </cell>
          <cell r="C693" t="str">
            <v xml:space="preserve">   011778182 - 57234</v>
          </cell>
          <cell r="D693">
            <v>0</v>
          </cell>
          <cell r="E693">
            <v>0</v>
          </cell>
          <cell r="F693">
            <v>4310000</v>
          </cell>
          <cell r="G693">
            <v>60404.94</v>
          </cell>
          <cell r="H693">
            <v>4249595.0599999996</v>
          </cell>
          <cell r="I693">
            <v>0</v>
          </cell>
        </row>
        <row r="694">
          <cell r="A694" t="str">
            <v>a</v>
          </cell>
          <cell r="B694">
            <v>670</v>
          </cell>
          <cell r="C694" t="str">
            <v xml:space="preserve">   011778195 - 58630</v>
          </cell>
          <cell r="D694">
            <v>0</v>
          </cell>
          <cell r="E694">
            <v>0</v>
          </cell>
          <cell r="F694">
            <v>4154000</v>
          </cell>
          <cell r="G694">
            <v>24303.279999999999</v>
          </cell>
          <cell r="H694">
            <v>4129696.72</v>
          </cell>
          <cell r="I694">
            <v>0</v>
          </cell>
        </row>
        <row r="695">
          <cell r="A695" t="str">
            <v>a</v>
          </cell>
          <cell r="B695">
            <v>671</v>
          </cell>
          <cell r="C695" t="str">
            <v xml:space="preserve">   011778205 - 51762</v>
          </cell>
          <cell r="D695">
            <v>1877027.38</v>
          </cell>
          <cell r="E695">
            <v>0</v>
          </cell>
          <cell r="F695">
            <v>0</v>
          </cell>
          <cell r="G695">
            <v>92015.28</v>
          </cell>
          <cell r="H695">
            <v>1785012.1</v>
          </cell>
          <cell r="I695">
            <v>0</v>
          </cell>
        </row>
        <row r="696">
          <cell r="A696" t="str">
            <v>a</v>
          </cell>
          <cell r="B696">
            <v>672</v>
          </cell>
          <cell r="C696" t="str">
            <v xml:space="preserve">   011778218 - 52687</v>
          </cell>
          <cell r="D696">
            <v>0</v>
          </cell>
          <cell r="E696">
            <v>0</v>
          </cell>
          <cell r="F696">
            <v>2800000</v>
          </cell>
          <cell r="G696">
            <v>100266.38</v>
          </cell>
          <cell r="H696">
            <v>2699733.62</v>
          </cell>
          <cell r="I696">
            <v>0</v>
          </cell>
        </row>
        <row r="697">
          <cell r="A697" t="str">
            <v>a</v>
          </cell>
          <cell r="B697">
            <v>673</v>
          </cell>
          <cell r="C697" t="str">
            <v xml:space="preserve">   011778221 - 52792</v>
          </cell>
          <cell r="D697">
            <v>0</v>
          </cell>
          <cell r="E697">
            <v>0</v>
          </cell>
          <cell r="F697">
            <v>4584424.47</v>
          </cell>
          <cell r="G697">
            <v>92809.22</v>
          </cell>
          <cell r="H697">
            <v>4491615.25</v>
          </cell>
          <cell r="I697">
            <v>0</v>
          </cell>
        </row>
        <row r="698">
          <cell r="A698" t="str">
            <v>a</v>
          </cell>
          <cell r="B698">
            <v>674</v>
          </cell>
          <cell r="C698" t="str">
            <v xml:space="preserve">   011778234 - 54015</v>
          </cell>
          <cell r="D698">
            <v>0</v>
          </cell>
          <cell r="E698">
            <v>0</v>
          </cell>
          <cell r="F698">
            <v>4911000</v>
          </cell>
          <cell r="G698">
            <v>61278.16</v>
          </cell>
          <cell r="H698">
            <v>4849721.84</v>
          </cell>
          <cell r="I698">
            <v>0</v>
          </cell>
        </row>
        <row r="699">
          <cell r="A699" t="str">
            <v>a</v>
          </cell>
          <cell r="B699">
            <v>675</v>
          </cell>
          <cell r="C699" t="str">
            <v xml:space="preserve">   011778247 - 54701</v>
          </cell>
          <cell r="D699">
            <v>0</v>
          </cell>
          <cell r="E699">
            <v>0</v>
          </cell>
          <cell r="F699">
            <v>1569100</v>
          </cell>
          <cell r="G699">
            <v>14425.74</v>
          </cell>
          <cell r="H699">
            <v>1554674.26</v>
          </cell>
          <cell r="I699">
            <v>0</v>
          </cell>
        </row>
        <row r="700">
          <cell r="A700" t="str">
            <v>a</v>
          </cell>
          <cell r="B700">
            <v>676</v>
          </cell>
          <cell r="C700" t="str">
            <v xml:space="preserve">   011778250 - 2507</v>
          </cell>
          <cell r="D700">
            <v>118616.13</v>
          </cell>
          <cell r="E700">
            <v>0</v>
          </cell>
          <cell r="F700">
            <v>0</v>
          </cell>
          <cell r="G700">
            <v>118616.13</v>
          </cell>
          <cell r="H700">
            <v>0</v>
          </cell>
          <cell r="I700">
            <v>0</v>
          </cell>
        </row>
        <row r="701">
          <cell r="A701" t="str">
            <v>a</v>
          </cell>
          <cell r="B701">
            <v>677</v>
          </cell>
          <cell r="C701" t="str">
            <v xml:space="preserve">   011778263 - 56307</v>
          </cell>
          <cell r="D701">
            <v>0</v>
          </cell>
          <cell r="E701">
            <v>0</v>
          </cell>
          <cell r="F701">
            <v>6100000</v>
          </cell>
          <cell r="G701">
            <v>45120.01</v>
          </cell>
          <cell r="H701">
            <v>6054879.9900000002</v>
          </cell>
          <cell r="I701">
            <v>0</v>
          </cell>
        </row>
        <row r="702">
          <cell r="A702" t="str">
            <v>a</v>
          </cell>
          <cell r="B702">
            <v>678</v>
          </cell>
          <cell r="C702" t="str">
            <v xml:space="preserve">   011778289 - 57812</v>
          </cell>
          <cell r="D702">
            <v>0</v>
          </cell>
          <cell r="E702">
            <v>0</v>
          </cell>
          <cell r="F702">
            <v>1700000</v>
          </cell>
          <cell r="G702">
            <v>19934.91</v>
          </cell>
          <cell r="H702">
            <v>1680065.09</v>
          </cell>
          <cell r="I702">
            <v>0</v>
          </cell>
        </row>
        <row r="703">
          <cell r="A703" t="str">
            <v>a</v>
          </cell>
          <cell r="B703">
            <v>679</v>
          </cell>
          <cell r="C703" t="str">
            <v xml:space="preserve">   011778292 - 57863</v>
          </cell>
          <cell r="D703">
            <v>0</v>
          </cell>
          <cell r="E703">
            <v>0</v>
          </cell>
          <cell r="F703">
            <v>3576300</v>
          </cell>
          <cell r="G703">
            <v>20847.88</v>
          </cell>
          <cell r="H703">
            <v>3555452.12</v>
          </cell>
          <cell r="I703">
            <v>0</v>
          </cell>
        </row>
        <row r="704">
          <cell r="A704" t="str">
            <v>a</v>
          </cell>
          <cell r="B704">
            <v>680</v>
          </cell>
          <cell r="C704" t="str">
            <v xml:space="preserve">   011778302 - 51753</v>
          </cell>
          <cell r="D704">
            <v>3893266.67</v>
          </cell>
          <cell r="E704">
            <v>0</v>
          </cell>
          <cell r="F704">
            <v>0</v>
          </cell>
          <cell r="G704">
            <v>40084.699999999997</v>
          </cell>
          <cell r="H704">
            <v>3853181.97</v>
          </cell>
          <cell r="I704">
            <v>0</v>
          </cell>
        </row>
        <row r="705">
          <cell r="A705" t="str">
            <v>a</v>
          </cell>
          <cell r="B705">
            <v>681</v>
          </cell>
          <cell r="C705" t="str">
            <v xml:space="preserve">   011778315 - 51792</v>
          </cell>
          <cell r="D705">
            <v>2029111.44</v>
          </cell>
          <cell r="E705">
            <v>0</v>
          </cell>
          <cell r="F705">
            <v>0</v>
          </cell>
          <cell r="G705">
            <v>103260.95</v>
          </cell>
          <cell r="H705">
            <v>1925850.49</v>
          </cell>
          <cell r="I705">
            <v>0</v>
          </cell>
        </row>
        <row r="706">
          <cell r="A706" t="str">
            <v>a</v>
          </cell>
          <cell r="B706">
            <v>682</v>
          </cell>
          <cell r="C706" t="str">
            <v xml:space="preserve">   011778328 - 53912</v>
          </cell>
          <cell r="D706">
            <v>0</v>
          </cell>
          <cell r="E706">
            <v>0</v>
          </cell>
          <cell r="F706">
            <v>3900000</v>
          </cell>
          <cell r="G706">
            <v>68567.820000000007</v>
          </cell>
          <cell r="H706">
            <v>3831432.18</v>
          </cell>
          <cell r="I706">
            <v>0</v>
          </cell>
        </row>
        <row r="707">
          <cell r="A707" t="str">
            <v>a</v>
          </cell>
          <cell r="B707">
            <v>683</v>
          </cell>
          <cell r="C707" t="str">
            <v xml:space="preserve">   011778331 - 53933</v>
          </cell>
          <cell r="D707">
            <v>0</v>
          </cell>
          <cell r="E707">
            <v>0</v>
          </cell>
          <cell r="F707">
            <v>46779925</v>
          </cell>
          <cell r="G707">
            <v>2000187.19</v>
          </cell>
          <cell r="H707">
            <v>44779737.810000002</v>
          </cell>
          <cell r="I707">
            <v>0</v>
          </cell>
        </row>
        <row r="708">
          <cell r="A708" t="str">
            <v>a</v>
          </cell>
          <cell r="B708">
            <v>684</v>
          </cell>
          <cell r="C708" t="str">
            <v xml:space="preserve">   011778344 - 54665</v>
          </cell>
          <cell r="D708">
            <v>0</v>
          </cell>
          <cell r="E708">
            <v>0</v>
          </cell>
          <cell r="F708">
            <v>1105800</v>
          </cell>
          <cell r="G708">
            <v>12190.92</v>
          </cell>
          <cell r="H708">
            <v>1093609.08</v>
          </cell>
          <cell r="I708">
            <v>0</v>
          </cell>
        </row>
        <row r="709">
          <cell r="A709" t="str">
            <v>a</v>
          </cell>
          <cell r="B709">
            <v>685</v>
          </cell>
          <cell r="C709" t="str">
            <v xml:space="preserve">   011778357 - 55189</v>
          </cell>
          <cell r="D709">
            <v>0</v>
          </cell>
          <cell r="E709">
            <v>0</v>
          </cell>
          <cell r="F709">
            <v>2860000</v>
          </cell>
          <cell r="G709">
            <v>20841.07</v>
          </cell>
          <cell r="H709">
            <v>2839158.93</v>
          </cell>
          <cell r="I709">
            <v>0</v>
          </cell>
        </row>
        <row r="710">
          <cell r="A710" t="str">
            <v>a</v>
          </cell>
          <cell r="B710">
            <v>686</v>
          </cell>
          <cell r="C710" t="str">
            <v xml:space="preserve">   011778360 - 55964</v>
          </cell>
          <cell r="D710">
            <v>0</v>
          </cell>
          <cell r="E710">
            <v>0</v>
          </cell>
          <cell r="F710">
            <v>4207500</v>
          </cell>
          <cell r="G710">
            <v>31121.71</v>
          </cell>
          <cell r="H710">
            <v>4176378.29</v>
          </cell>
          <cell r="I710">
            <v>0</v>
          </cell>
        </row>
        <row r="711">
          <cell r="A711" t="str">
            <v>a</v>
          </cell>
          <cell r="B711">
            <v>687</v>
          </cell>
          <cell r="C711" t="str">
            <v xml:space="preserve">   011778373 - 57207</v>
          </cell>
          <cell r="D711">
            <v>0</v>
          </cell>
          <cell r="E711">
            <v>0</v>
          </cell>
          <cell r="F711">
            <v>4160000</v>
          </cell>
          <cell r="G711">
            <v>4160000</v>
          </cell>
          <cell r="H711">
            <v>0</v>
          </cell>
          <cell r="I711">
            <v>0</v>
          </cell>
        </row>
        <row r="712">
          <cell r="A712" t="str">
            <v>a</v>
          </cell>
          <cell r="B712">
            <v>688</v>
          </cell>
          <cell r="C712" t="str">
            <v xml:space="preserve">   011778386 - 57582</v>
          </cell>
          <cell r="D712">
            <v>0</v>
          </cell>
          <cell r="E712">
            <v>0</v>
          </cell>
          <cell r="F712">
            <v>3640000</v>
          </cell>
          <cell r="G712">
            <v>111655.25</v>
          </cell>
          <cell r="H712">
            <v>3528344.75</v>
          </cell>
          <cell r="I712">
            <v>0</v>
          </cell>
        </row>
        <row r="713">
          <cell r="A713" t="str">
            <v>a</v>
          </cell>
          <cell r="B713">
            <v>689</v>
          </cell>
          <cell r="C713" t="str">
            <v xml:space="preserve">   011778399 - 58715</v>
          </cell>
          <cell r="D713">
            <v>0</v>
          </cell>
          <cell r="E713">
            <v>0</v>
          </cell>
          <cell r="F713">
            <v>3892862</v>
          </cell>
          <cell r="G713">
            <v>27870.74</v>
          </cell>
          <cell r="H713">
            <v>3864991.26</v>
          </cell>
          <cell r="I713">
            <v>0</v>
          </cell>
        </row>
        <row r="714">
          <cell r="A714" t="str">
            <v>a</v>
          </cell>
          <cell r="B714">
            <v>690</v>
          </cell>
          <cell r="C714" t="str">
            <v xml:space="preserve">   011778409 - 51774</v>
          </cell>
          <cell r="D714">
            <v>3216936.24</v>
          </cell>
          <cell r="E714">
            <v>0</v>
          </cell>
          <cell r="F714">
            <v>0</v>
          </cell>
          <cell r="G714">
            <v>2534654.86</v>
          </cell>
          <cell r="H714">
            <v>682281.38</v>
          </cell>
          <cell r="I714">
            <v>0</v>
          </cell>
        </row>
        <row r="715">
          <cell r="A715" t="str">
            <v>a</v>
          </cell>
          <cell r="B715">
            <v>691</v>
          </cell>
          <cell r="C715" t="str">
            <v xml:space="preserve">   011778412 - 51783</v>
          </cell>
          <cell r="D715">
            <v>13948789.630000001</v>
          </cell>
          <cell r="E715">
            <v>0</v>
          </cell>
          <cell r="F715">
            <v>0</v>
          </cell>
          <cell r="G715">
            <v>6605277.8300000001</v>
          </cell>
          <cell r="H715">
            <v>7343511.7999999998</v>
          </cell>
          <cell r="I715">
            <v>0</v>
          </cell>
        </row>
        <row r="716">
          <cell r="A716" t="str">
            <v>a</v>
          </cell>
          <cell r="B716">
            <v>692</v>
          </cell>
          <cell r="C716" t="str">
            <v xml:space="preserve">   011778425 - 53562</v>
          </cell>
          <cell r="D716">
            <v>0</v>
          </cell>
          <cell r="E716">
            <v>0</v>
          </cell>
          <cell r="F716">
            <v>3748000</v>
          </cell>
          <cell r="G716">
            <v>30656.82</v>
          </cell>
          <cell r="H716">
            <v>3717343.18</v>
          </cell>
          <cell r="I716">
            <v>0</v>
          </cell>
        </row>
        <row r="717">
          <cell r="A717" t="str">
            <v>a</v>
          </cell>
          <cell r="B717">
            <v>693</v>
          </cell>
          <cell r="C717" t="str">
            <v xml:space="preserve">   011778438 - 54357</v>
          </cell>
          <cell r="D717">
            <v>0</v>
          </cell>
          <cell r="E717">
            <v>0</v>
          </cell>
          <cell r="F717">
            <v>6500000</v>
          </cell>
          <cell r="G717">
            <v>47576.53</v>
          </cell>
          <cell r="H717">
            <v>6452423.4699999997</v>
          </cell>
          <cell r="I717">
            <v>0</v>
          </cell>
        </row>
        <row r="718">
          <cell r="A718" t="str">
            <v>a</v>
          </cell>
          <cell r="B718">
            <v>694</v>
          </cell>
          <cell r="C718" t="str">
            <v xml:space="preserve">   011778441 - 54629</v>
          </cell>
          <cell r="D718">
            <v>0</v>
          </cell>
          <cell r="E718">
            <v>0</v>
          </cell>
          <cell r="F718">
            <v>4550000</v>
          </cell>
          <cell r="G718">
            <v>4550000</v>
          </cell>
          <cell r="H718">
            <v>0</v>
          </cell>
          <cell r="I718">
            <v>0</v>
          </cell>
        </row>
        <row r="719">
          <cell r="A719" t="str">
            <v>a</v>
          </cell>
          <cell r="B719">
            <v>695</v>
          </cell>
          <cell r="C719" t="str">
            <v xml:space="preserve">   011778454 - 55002</v>
          </cell>
          <cell r="D719">
            <v>0</v>
          </cell>
          <cell r="E719">
            <v>0</v>
          </cell>
          <cell r="F719">
            <v>1639225</v>
          </cell>
          <cell r="G719">
            <v>13653.42</v>
          </cell>
          <cell r="H719">
            <v>1625571.58</v>
          </cell>
          <cell r="I719">
            <v>0</v>
          </cell>
        </row>
        <row r="720">
          <cell r="A720" t="str">
            <v>a</v>
          </cell>
          <cell r="B720">
            <v>696</v>
          </cell>
          <cell r="C720" t="str">
            <v xml:space="preserve">   011778467 - 56737</v>
          </cell>
          <cell r="D720">
            <v>0</v>
          </cell>
          <cell r="E720">
            <v>0</v>
          </cell>
          <cell r="F720">
            <v>950000</v>
          </cell>
          <cell r="G720">
            <v>178275.26</v>
          </cell>
          <cell r="H720">
            <v>771724.74</v>
          </cell>
          <cell r="I720">
            <v>0</v>
          </cell>
        </row>
        <row r="721">
          <cell r="A721" t="str">
            <v>a</v>
          </cell>
          <cell r="B721">
            <v>697</v>
          </cell>
          <cell r="C721" t="str">
            <v xml:space="preserve">   011778470 - 56912</v>
          </cell>
          <cell r="D721">
            <v>0</v>
          </cell>
          <cell r="E721">
            <v>0</v>
          </cell>
          <cell r="F721">
            <v>4100000</v>
          </cell>
          <cell r="G721">
            <v>243432.48</v>
          </cell>
          <cell r="H721">
            <v>3856567.52</v>
          </cell>
          <cell r="I721">
            <v>0</v>
          </cell>
        </row>
        <row r="722">
          <cell r="A722" t="str">
            <v>a</v>
          </cell>
          <cell r="B722">
            <v>698</v>
          </cell>
          <cell r="C722" t="str">
            <v xml:space="preserve">   011778483 - 57353</v>
          </cell>
          <cell r="D722">
            <v>0</v>
          </cell>
          <cell r="E722">
            <v>0</v>
          </cell>
          <cell r="F722">
            <v>2925000</v>
          </cell>
          <cell r="G722">
            <v>16652.939999999999</v>
          </cell>
          <cell r="H722">
            <v>2908347.06</v>
          </cell>
          <cell r="I722">
            <v>0</v>
          </cell>
        </row>
        <row r="723">
          <cell r="A723" t="str">
            <v>a</v>
          </cell>
          <cell r="B723">
            <v>699</v>
          </cell>
          <cell r="C723" t="str">
            <v xml:space="preserve">   011778496 - 58657</v>
          </cell>
          <cell r="D723">
            <v>0</v>
          </cell>
          <cell r="E723">
            <v>0</v>
          </cell>
          <cell r="F723">
            <v>10179290</v>
          </cell>
          <cell r="G723">
            <v>290742.93</v>
          </cell>
          <cell r="H723">
            <v>9888547.0700000003</v>
          </cell>
          <cell r="I723">
            <v>0</v>
          </cell>
        </row>
        <row r="724">
          <cell r="A724" t="str">
            <v>a</v>
          </cell>
          <cell r="B724">
            <v>700</v>
          </cell>
          <cell r="C724" t="str">
            <v xml:space="preserve">   011778506 - 51765</v>
          </cell>
          <cell r="D724">
            <v>2686435.67</v>
          </cell>
          <cell r="E724">
            <v>0</v>
          </cell>
          <cell r="F724">
            <v>0</v>
          </cell>
          <cell r="G724">
            <v>128761.25</v>
          </cell>
          <cell r="H724">
            <v>2557674.42</v>
          </cell>
          <cell r="I724">
            <v>0</v>
          </cell>
        </row>
        <row r="725">
          <cell r="A725" t="str">
            <v>a</v>
          </cell>
          <cell r="B725">
            <v>701</v>
          </cell>
          <cell r="C725" t="str">
            <v xml:space="preserve">   011778519 - 52744</v>
          </cell>
          <cell r="D725">
            <v>0</v>
          </cell>
          <cell r="E725">
            <v>0</v>
          </cell>
          <cell r="F725">
            <v>4000000</v>
          </cell>
          <cell r="G725">
            <v>4000000</v>
          </cell>
          <cell r="H725">
            <v>0</v>
          </cell>
          <cell r="I725">
            <v>0</v>
          </cell>
        </row>
        <row r="726">
          <cell r="A726" t="str">
            <v>a</v>
          </cell>
          <cell r="B726">
            <v>702</v>
          </cell>
          <cell r="C726" t="str">
            <v xml:space="preserve">   011778522 - 52801</v>
          </cell>
          <cell r="D726">
            <v>0</v>
          </cell>
          <cell r="E726">
            <v>0</v>
          </cell>
          <cell r="F726">
            <v>3600000</v>
          </cell>
          <cell r="G726">
            <v>3600000</v>
          </cell>
          <cell r="H726">
            <v>0</v>
          </cell>
          <cell r="I726">
            <v>0</v>
          </cell>
        </row>
        <row r="727">
          <cell r="A727" t="str">
            <v>a</v>
          </cell>
          <cell r="B727">
            <v>703</v>
          </cell>
          <cell r="C727" t="str">
            <v xml:space="preserve">   011778535 - 54267</v>
          </cell>
          <cell r="D727">
            <v>0</v>
          </cell>
          <cell r="E727">
            <v>0</v>
          </cell>
          <cell r="F727">
            <v>3204500</v>
          </cell>
          <cell r="G727">
            <v>26355.09</v>
          </cell>
          <cell r="H727">
            <v>3178144.91</v>
          </cell>
          <cell r="I727">
            <v>0</v>
          </cell>
        </row>
        <row r="728">
          <cell r="A728" t="str">
            <v>a</v>
          </cell>
          <cell r="B728">
            <v>704</v>
          </cell>
          <cell r="C728" t="str">
            <v xml:space="preserve">   011778548 - 54710</v>
          </cell>
          <cell r="D728">
            <v>0</v>
          </cell>
          <cell r="E728">
            <v>0</v>
          </cell>
          <cell r="F728">
            <v>1703000</v>
          </cell>
          <cell r="G728">
            <v>15720.68</v>
          </cell>
          <cell r="H728">
            <v>1687279.32</v>
          </cell>
          <cell r="I728">
            <v>0</v>
          </cell>
        </row>
        <row r="729">
          <cell r="A729" t="str">
            <v>a</v>
          </cell>
          <cell r="B729">
            <v>705</v>
          </cell>
          <cell r="C729" t="str">
            <v xml:space="preserve">   011778564 - 56322</v>
          </cell>
          <cell r="D729">
            <v>0</v>
          </cell>
          <cell r="E729">
            <v>0</v>
          </cell>
          <cell r="F729">
            <v>4860000</v>
          </cell>
          <cell r="G729">
            <v>4860000</v>
          </cell>
          <cell r="H729">
            <v>0</v>
          </cell>
          <cell r="I729">
            <v>0</v>
          </cell>
        </row>
        <row r="730">
          <cell r="A730" t="str">
            <v>a</v>
          </cell>
          <cell r="B730">
            <v>706</v>
          </cell>
          <cell r="C730" t="str">
            <v xml:space="preserve">   011778580 - 57231</v>
          </cell>
          <cell r="D730">
            <v>0</v>
          </cell>
          <cell r="E730">
            <v>0</v>
          </cell>
          <cell r="F730">
            <v>4580000</v>
          </cell>
          <cell r="G730">
            <v>33876.94</v>
          </cell>
          <cell r="H730">
            <v>4546123.0599999996</v>
          </cell>
          <cell r="I730">
            <v>0</v>
          </cell>
        </row>
        <row r="731">
          <cell r="A731" t="str">
            <v>a</v>
          </cell>
          <cell r="B731">
            <v>707</v>
          </cell>
          <cell r="C731" t="str">
            <v xml:space="preserve">   011778593 - 57872</v>
          </cell>
          <cell r="D731">
            <v>0</v>
          </cell>
          <cell r="E731">
            <v>0</v>
          </cell>
          <cell r="F731">
            <v>5200000</v>
          </cell>
          <cell r="G731">
            <v>440894.68</v>
          </cell>
          <cell r="H731">
            <v>4759105.32</v>
          </cell>
          <cell r="I731">
            <v>0</v>
          </cell>
        </row>
        <row r="732">
          <cell r="A732" t="str">
            <v>a</v>
          </cell>
          <cell r="B732">
            <v>708</v>
          </cell>
          <cell r="C732" t="str">
            <v xml:space="preserve">   011778603 - 51756</v>
          </cell>
          <cell r="D732">
            <v>1060923.23</v>
          </cell>
          <cell r="E732">
            <v>0</v>
          </cell>
          <cell r="F732">
            <v>0</v>
          </cell>
          <cell r="G732">
            <v>459740.55</v>
          </cell>
          <cell r="H732">
            <v>601182.68000000005</v>
          </cell>
          <cell r="I732">
            <v>0</v>
          </cell>
        </row>
        <row r="733">
          <cell r="A733" t="str">
            <v>a</v>
          </cell>
          <cell r="B733">
            <v>709</v>
          </cell>
          <cell r="C733" t="str">
            <v xml:space="preserve">   011778616 - 52341</v>
          </cell>
          <cell r="D733">
            <v>0</v>
          </cell>
          <cell r="E733">
            <v>0</v>
          </cell>
          <cell r="F733">
            <v>6290000</v>
          </cell>
          <cell r="G733">
            <v>57827.92</v>
          </cell>
          <cell r="H733">
            <v>6232172.0800000001</v>
          </cell>
          <cell r="I733">
            <v>0</v>
          </cell>
        </row>
        <row r="734">
          <cell r="A734" t="str">
            <v>a</v>
          </cell>
          <cell r="B734">
            <v>710</v>
          </cell>
          <cell r="C734" t="str">
            <v xml:space="preserve">   011778629 - 53921</v>
          </cell>
          <cell r="D734">
            <v>0</v>
          </cell>
          <cell r="E734">
            <v>0</v>
          </cell>
          <cell r="F734">
            <v>6487000</v>
          </cell>
          <cell r="G734">
            <v>58915.75</v>
          </cell>
          <cell r="H734">
            <v>6428084.25</v>
          </cell>
          <cell r="I734">
            <v>0</v>
          </cell>
        </row>
        <row r="735">
          <cell r="A735" t="str">
            <v>a</v>
          </cell>
          <cell r="B735">
            <v>711</v>
          </cell>
          <cell r="C735" t="str">
            <v xml:space="preserve">   011778632 - 53939</v>
          </cell>
          <cell r="D735">
            <v>0</v>
          </cell>
          <cell r="E735">
            <v>0</v>
          </cell>
          <cell r="F735">
            <v>8151231</v>
          </cell>
          <cell r="G735">
            <v>8151231</v>
          </cell>
          <cell r="H735">
            <v>0</v>
          </cell>
          <cell r="I735">
            <v>0</v>
          </cell>
        </row>
        <row r="736">
          <cell r="A736" t="str">
            <v>a</v>
          </cell>
          <cell r="B736">
            <v>712</v>
          </cell>
          <cell r="C736" t="str">
            <v xml:space="preserve">   011778645 - 54671</v>
          </cell>
          <cell r="D736">
            <v>0</v>
          </cell>
          <cell r="E736">
            <v>0</v>
          </cell>
          <cell r="F736">
            <v>1346800</v>
          </cell>
          <cell r="G736">
            <v>11016.19</v>
          </cell>
          <cell r="H736">
            <v>1335783.81</v>
          </cell>
          <cell r="I736">
            <v>0</v>
          </cell>
        </row>
        <row r="737">
          <cell r="A737" t="str">
            <v>a</v>
          </cell>
          <cell r="B737">
            <v>713</v>
          </cell>
          <cell r="C737" t="str">
            <v xml:space="preserve">   011778658 - 55921</v>
          </cell>
          <cell r="D737">
            <v>0</v>
          </cell>
          <cell r="E737">
            <v>0</v>
          </cell>
          <cell r="F737">
            <v>1156000</v>
          </cell>
          <cell r="G737">
            <v>1156000</v>
          </cell>
          <cell r="H737">
            <v>0</v>
          </cell>
          <cell r="I737">
            <v>0</v>
          </cell>
        </row>
        <row r="738">
          <cell r="A738" t="str">
            <v>a</v>
          </cell>
          <cell r="B738">
            <v>714</v>
          </cell>
          <cell r="C738" t="str">
            <v xml:space="preserve">   011778661 - 55967</v>
          </cell>
          <cell r="D738">
            <v>0</v>
          </cell>
          <cell r="E738">
            <v>0</v>
          </cell>
          <cell r="F738">
            <v>1806000</v>
          </cell>
          <cell r="G738">
            <v>13358.49</v>
          </cell>
          <cell r="H738">
            <v>1792641.51</v>
          </cell>
          <cell r="I738">
            <v>0</v>
          </cell>
        </row>
        <row r="739">
          <cell r="A739" t="str">
            <v>a</v>
          </cell>
          <cell r="B739">
            <v>715</v>
          </cell>
          <cell r="C739" t="str">
            <v xml:space="preserve">   011778674 - 57210</v>
          </cell>
          <cell r="D739">
            <v>0</v>
          </cell>
          <cell r="E739">
            <v>0</v>
          </cell>
          <cell r="F739">
            <v>5150000</v>
          </cell>
          <cell r="G739">
            <v>33882.43</v>
          </cell>
          <cell r="H739">
            <v>5116117.57</v>
          </cell>
          <cell r="I739">
            <v>0</v>
          </cell>
        </row>
        <row r="740">
          <cell r="A740" t="str">
            <v>a</v>
          </cell>
          <cell r="B740">
            <v>716</v>
          </cell>
          <cell r="C740" t="str">
            <v xml:space="preserve">   011778687 - 57768</v>
          </cell>
          <cell r="D740">
            <v>0</v>
          </cell>
          <cell r="E740">
            <v>0</v>
          </cell>
          <cell r="F740">
            <v>3366000</v>
          </cell>
          <cell r="G740">
            <v>33889.410000000003</v>
          </cell>
          <cell r="H740">
            <v>3332110.59</v>
          </cell>
          <cell r="I740">
            <v>0</v>
          </cell>
        </row>
        <row r="741">
          <cell r="A741" t="str">
            <v>a</v>
          </cell>
          <cell r="B741">
            <v>717</v>
          </cell>
          <cell r="C741" t="str">
            <v xml:space="preserve">   011778690 - 57845</v>
          </cell>
          <cell r="D741">
            <v>0</v>
          </cell>
          <cell r="E741">
            <v>0</v>
          </cell>
          <cell r="F741">
            <v>4760000</v>
          </cell>
          <cell r="G741">
            <v>135956.1</v>
          </cell>
          <cell r="H741">
            <v>4624043.9000000004</v>
          </cell>
          <cell r="I741">
            <v>0</v>
          </cell>
        </row>
        <row r="742">
          <cell r="A742" t="str">
            <v>a</v>
          </cell>
          <cell r="B742">
            <v>718</v>
          </cell>
          <cell r="C742" t="str">
            <v xml:space="preserve">   011778700 - 51428</v>
          </cell>
          <cell r="D742">
            <v>1359438.65</v>
          </cell>
          <cell r="E742">
            <v>0</v>
          </cell>
          <cell r="F742">
            <v>0</v>
          </cell>
          <cell r="G742">
            <v>13580.33</v>
          </cell>
          <cell r="H742">
            <v>1345858.32</v>
          </cell>
          <cell r="I742">
            <v>0</v>
          </cell>
        </row>
        <row r="743">
          <cell r="A743" t="str">
            <v>a</v>
          </cell>
          <cell r="B743">
            <v>719</v>
          </cell>
          <cell r="C743" t="str">
            <v xml:space="preserve">   011778713 - 51786</v>
          </cell>
          <cell r="D743">
            <v>921406.08</v>
          </cell>
          <cell r="E743">
            <v>0</v>
          </cell>
          <cell r="F743">
            <v>0</v>
          </cell>
          <cell r="G743">
            <v>101800.05</v>
          </cell>
          <cell r="H743">
            <v>819606.03</v>
          </cell>
          <cell r="I743">
            <v>0</v>
          </cell>
        </row>
        <row r="744">
          <cell r="A744" t="str">
            <v>a</v>
          </cell>
          <cell r="B744">
            <v>720</v>
          </cell>
          <cell r="C744" t="str">
            <v xml:space="preserve">   011778726 - 53565</v>
          </cell>
          <cell r="D744">
            <v>0</v>
          </cell>
          <cell r="E744">
            <v>0</v>
          </cell>
          <cell r="F744">
            <v>5159500</v>
          </cell>
          <cell r="G744">
            <v>42202.25</v>
          </cell>
          <cell r="H744">
            <v>5117297.75</v>
          </cell>
          <cell r="I744">
            <v>0</v>
          </cell>
        </row>
        <row r="745">
          <cell r="A745" t="str">
            <v>a</v>
          </cell>
          <cell r="B745">
            <v>721</v>
          </cell>
          <cell r="C745" t="str">
            <v xml:space="preserve">   011778739 - 54366</v>
          </cell>
          <cell r="D745">
            <v>0</v>
          </cell>
          <cell r="E745">
            <v>0</v>
          </cell>
          <cell r="F745">
            <v>14000000</v>
          </cell>
          <cell r="G745">
            <v>102472.49</v>
          </cell>
          <cell r="H745">
            <v>13897527.51</v>
          </cell>
          <cell r="I745">
            <v>0</v>
          </cell>
        </row>
        <row r="746">
          <cell r="A746" t="str">
            <v>a</v>
          </cell>
          <cell r="B746">
            <v>722</v>
          </cell>
          <cell r="C746" t="str">
            <v xml:space="preserve">   011778742 - 54635</v>
          </cell>
          <cell r="D746">
            <v>0</v>
          </cell>
          <cell r="E746">
            <v>0</v>
          </cell>
          <cell r="F746">
            <v>4420000</v>
          </cell>
          <cell r="G746">
            <v>36351.85</v>
          </cell>
          <cell r="H746">
            <v>4383648.1500000004</v>
          </cell>
          <cell r="I746">
            <v>0</v>
          </cell>
        </row>
        <row r="747">
          <cell r="A747" t="str">
            <v>a</v>
          </cell>
          <cell r="B747">
            <v>723</v>
          </cell>
          <cell r="C747" t="str">
            <v xml:space="preserve">   011778755 - 55008</v>
          </cell>
          <cell r="D747">
            <v>0</v>
          </cell>
          <cell r="E747">
            <v>0</v>
          </cell>
          <cell r="F747">
            <v>2260500</v>
          </cell>
          <cell r="G747">
            <v>1293113.21</v>
          </cell>
          <cell r="H747">
            <v>967386.79</v>
          </cell>
          <cell r="I747">
            <v>0</v>
          </cell>
        </row>
        <row r="748">
          <cell r="A748" t="str">
            <v>a</v>
          </cell>
          <cell r="B748">
            <v>724</v>
          </cell>
          <cell r="C748" t="str">
            <v xml:space="preserve">   011778768 - 56746</v>
          </cell>
          <cell r="D748">
            <v>0</v>
          </cell>
          <cell r="E748">
            <v>0</v>
          </cell>
          <cell r="F748">
            <v>1117750</v>
          </cell>
          <cell r="G748">
            <v>7181.14</v>
          </cell>
          <cell r="H748">
            <v>1110568.8600000001</v>
          </cell>
          <cell r="I748">
            <v>0</v>
          </cell>
        </row>
        <row r="749">
          <cell r="A749" t="str">
            <v>a</v>
          </cell>
          <cell r="B749">
            <v>725</v>
          </cell>
          <cell r="C749" t="str">
            <v xml:space="preserve">   011778771 - 56918</v>
          </cell>
          <cell r="D749">
            <v>0</v>
          </cell>
          <cell r="E749">
            <v>0</v>
          </cell>
          <cell r="F749">
            <v>5500000</v>
          </cell>
          <cell r="G749">
            <v>35757.730000000003</v>
          </cell>
          <cell r="H749">
            <v>5464242.2699999996</v>
          </cell>
          <cell r="I749">
            <v>0</v>
          </cell>
        </row>
        <row r="750">
          <cell r="A750" t="str">
            <v>a</v>
          </cell>
          <cell r="B750">
            <v>726</v>
          </cell>
          <cell r="C750" t="str">
            <v xml:space="preserve">   011778784 - 57356</v>
          </cell>
          <cell r="D750">
            <v>0</v>
          </cell>
          <cell r="E750">
            <v>0</v>
          </cell>
          <cell r="F750">
            <v>5752800</v>
          </cell>
          <cell r="G750">
            <v>37848.32</v>
          </cell>
          <cell r="H750">
            <v>5714951.6799999997</v>
          </cell>
          <cell r="I750">
            <v>0</v>
          </cell>
        </row>
        <row r="751">
          <cell r="A751" t="str">
            <v>a</v>
          </cell>
          <cell r="B751">
            <v>727</v>
          </cell>
          <cell r="C751" t="str">
            <v xml:space="preserve">   011778797 - 58669</v>
          </cell>
          <cell r="D751">
            <v>0</v>
          </cell>
          <cell r="E751">
            <v>0</v>
          </cell>
          <cell r="F751">
            <v>4390000</v>
          </cell>
          <cell r="G751">
            <v>25683.95</v>
          </cell>
          <cell r="H751">
            <v>4364316.05</v>
          </cell>
          <cell r="I751">
            <v>0</v>
          </cell>
        </row>
        <row r="752">
          <cell r="A752" t="str">
            <v>a</v>
          </cell>
          <cell r="B752">
            <v>728</v>
          </cell>
          <cell r="C752" t="str">
            <v xml:space="preserve">   011778807 - 51768</v>
          </cell>
          <cell r="D752">
            <v>2020181.39</v>
          </cell>
          <cell r="E752">
            <v>0</v>
          </cell>
          <cell r="F752">
            <v>0</v>
          </cell>
          <cell r="G752">
            <v>70892.740000000005</v>
          </cell>
          <cell r="H752">
            <v>1949288.65</v>
          </cell>
          <cell r="I752">
            <v>0</v>
          </cell>
        </row>
        <row r="753">
          <cell r="A753" t="str">
            <v>a</v>
          </cell>
          <cell r="B753">
            <v>729</v>
          </cell>
          <cell r="C753" t="str">
            <v xml:space="preserve">   011778810 - 51777</v>
          </cell>
          <cell r="D753">
            <v>4468609.2</v>
          </cell>
          <cell r="E753">
            <v>0</v>
          </cell>
          <cell r="F753">
            <v>0</v>
          </cell>
          <cell r="G753">
            <v>45609.440000000002</v>
          </cell>
          <cell r="H753">
            <v>4422999.76</v>
          </cell>
          <cell r="I753">
            <v>0</v>
          </cell>
        </row>
        <row r="754">
          <cell r="A754" t="str">
            <v>a</v>
          </cell>
          <cell r="B754">
            <v>730</v>
          </cell>
          <cell r="C754" t="str">
            <v xml:space="preserve">   011778823 - 52816</v>
          </cell>
          <cell r="D754">
            <v>0</v>
          </cell>
          <cell r="E754">
            <v>0</v>
          </cell>
          <cell r="F754">
            <v>7182000</v>
          </cell>
          <cell r="G754">
            <v>69669.75</v>
          </cell>
          <cell r="H754">
            <v>7112330.25</v>
          </cell>
          <cell r="I754">
            <v>0</v>
          </cell>
        </row>
        <row r="755">
          <cell r="A755" t="str">
            <v>a</v>
          </cell>
          <cell r="B755">
            <v>731</v>
          </cell>
          <cell r="C755" t="str">
            <v xml:space="preserve">   011778836 - 54279</v>
          </cell>
          <cell r="D755">
            <v>0</v>
          </cell>
          <cell r="E755">
            <v>0</v>
          </cell>
          <cell r="F755">
            <v>4043000</v>
          </cell>
          <cell r="G755">
            <v>33251.279999999999</v>
          </cell>
          <cell r="H755">
            <v>4009748.72</v>
          </cell>
          <cell r="I755">
            <v>0</v>
          </cell>
        </row>
        <row r="756">
          <cell r="A756" t="str">
            <v>a</v>
          </cell>
          <cell r="B756">
            <v>732</v>
          </cell>
          <cell r="C756" t="str">
            <v xml:space="preserve">   011778849 - 54938</v>
          </cell>
          <cell r="D756">
            <v>0</v>
          </cell>
          <cell r="E756">
            <v>0</v>
          </cell>
          <cell r="F756">
            <v>1085200</v>
          </cell>
          <cell r="G756">
            <v>1085200</v>
          </cell>
          <cell r="H756">
            <v>0</v>
          </cell>
          <cell r="I756">
            <v>0</v>
          </cell>
        </row>
        <row r="757">
          <cell r="A757" t="str">
            <v>a</v>
          </cell>
          <cell r="B757">
            <v>733</v>
          </cell>
          <cell r="C757" t="str">
            <v xml:space="preserve">   011778852 - 54941</v>
          </cell>
          <cell r="D757">
            <v>0</v>
          </cell>
          <cell r="E757">
            <v>0</v>
          </cell>
          <cell r="F757">
            <v>635000</v>
          </cell>
          <cell r="G757">
            <v>635000</v>
          </cell>
          <cell r="H757">
            <v>0</v>
          </cell>
          <cell r="I757">
            <v>0</v>
          </cell>
        </row>
        <row r="758">
          <cell r="A758" t="str">
            <v>a</v>
          </cell>
          <cell r="B758">
            <v>734</v>
          </cell>
          <cell r="C758" t="str">
            <v xml:space="preserve">   011778865 - 56337</v>
          </cell>
          <cell r="D758">
            <v>0</v>
          </cell>
          <cell r="E758">
            <v>0</v>
          </cell>
          <cell r="F758">
            <v>6487000</v>
          </cell>
          <cell r="G758">
            <v>47982.5</v>
          </cell>
          <cell r="H758">
            <v>6439017.5</v>
          </cell>
          <cell r="I758">
            <v>0</v>
          </cell>
        </row>
        <row r="759">
          <cell r="A759" t="str">
            <v>a</v>
          </cell>
          <cell r="B759">
            <v>735</v>
          </cell>
          <cell r="C759" t="str">
            <v xml:space="preserve">   011778878 - 57213</v>
          </cell>
          <cell r="D759">
            <v>0</v>
          </cell>
          <cell r="E759">
            <v>0</v>
          </cell>
          <cell r="F759">
            <v>4430000</v>
          </cell>
          <cell r="G759">
            <v>25221.39</v>
          </cell>
          <cell r="H759">
            <v>4404778.6100000003</v>
          </cell>
          <cell r="I759">
            <v>0</v>
          </cell>
        </row>
        <row r="760">
          <cell r="A760" t="str">
            <v>a</v>
          </cell>
          <cell r="B760">
            <v>736</v>
          </cell>
          <cell r="C760" t="str">
            <v xml:space="preserve">   011778881 - 2511</v>
          </cell>
          <cell r="D760">
            <v>318243.06</v>
          </cell>
          <cell r="E760">
            <v>0</v>
          </cell>
          <cell r="F760">
            <v>0</v>
          </cell>
          <cell r="G760">
            <v>318243.06</v>
          </cell>
          <cell r="H760">
            <v>0</v>
          </cell>
          <cell r="I760">
            <v>0</v>
          </cell>
        </row>
        <row r="761">
          <cell r="A761" t="str">
            <v>a</v>
          </cell>
          <cell r="B761">
            <v>737</v>
          </cell>
          <cell r="C761" t="str">
            <v xml:space="preserve">   011778894 - 58618</v>
          </cell>
          <cell r="D761">
            <v>0</v>
          </cell>
          <cell r="E761">
            <v>0</v>
          </cell>
          <cell r="F761">
            <v>5162900</v>
          </cell>
          <cell r="G761">
            <v>30205.87</v>
          </cell>
          <cell r="H761">
            <v>5132694.13</v>
          </cell>
          <cell r="I761">
            <v>0</v>
          </cell>
        </row>
        <row r="762">
          <cell r="A762" t="str">
            <v>a</v>
          </cell>
          <cell r="B762">
            <v>738</v>
          </cell>
          <cell r="C762" t="str">
            <v xml:space="preserve">   011778904 - 51759</v>
          </cell>
          <cell r="D762">
            <v>2537815.0699999998</v>
          </cell>
          <cell r="E762">
            <v>0</v>
          </cell>
          <cell r="F762">
            <v>0</v>
          </cell>
          <cell r="G762">
            <v>124408.28</v>
          </cell>
          <cell r="H762">
            <v>2413406.79</v>
          </cell>
          <cell r="I762">
            <v>0</v>
          </cell>
        </row>
        <row r="763">
          <cell r="A763" t="str">
            <v>a</v>
          </cell>
          <cell r="B763">
            <v>739</v>
          </cell>
          <cell r="C763" t="str">
            <v xml:space="preserve">   011778917 - 52344</v>
          </cell>
          <cell r="D763">
            <v>0</v>
          </cell>
          <cell r="E763">
            <v>0</v>
          </cell>
          <cell r="F763">
            <v>6500000</v>
          </cell>
          <cell r="G763">
            <v>59033.84</v>
          </cell>
          <cell r="H763">
            <v>6440966.1600000001</v>
          </cell>
          <cell r="I763">
            <v>0</v>
          </cell>
        </row>
        <row r="764">
          <cell r="A764" t="str">
            <v>a</v>
          </cell>
          <cell r="B764">
            <v>740</v>
          </cell>
          <cell r="C764" t="str">
            <v xml:space="preserve">   011778920 - 52771</v>
          </cell>
          <cell r="D764">
            <v>0</v>
          </cell>
          <cell r="E764">
            <v>0</v>
          </cell>
          <cell r="F764">
            <v>4390000</v>
          </cell>
          <cell r="G764">
            <v>39870.53</v>
          </cell>
          <cell r="H764">
            <v>4350129.47</v>
          </cell>
          <cell r="I764">
            <v>0</v>
          </cell>
        </row>
        <row r="765">
          <cell r="A765" t="str">
            <v>a</v>
          </cell>
          <cell r="B765">
            <v>741</v>
          </cell>
          <cell r="C765" t="str">
            <v xml:space="preserve">   011778933 - 53945</v>
          </cell>
          <cell r="D765">
            <v>0</v>
          </cell>
          <cell r="E765">
            <v>0</v>
          </cell>
          <cell r="F765">
            <v>49799410</v>
          </cell>
          <cell r="G765">
            <v>364504.99</v>
          </cell>
          <cell r="H765">
            <v>49434905.009999998</v>
          </cell>
          <cell r="I765">
            <v>0</v>
          </cell>
        </row>
        <row r="766">
          <cell r="A766" t="str">
            <v>a</v>
          </cell>
          <cell r="B766">
            <v>742</v>
          </cell>
          <cell r="C766" t="str">
            <v xml:space="preserve">   011778946 - 54689</v>
          </cell>
          <cell r="D766">
            <v>0</v>
          </cell>
          <cell r="E766">
            <v>0</v>
          </cell>
          <cell r="F766">
            <v>1738800</v>
          </cell>
          <cell r="G766">
            <v>14222.54</v>
          </cell>
          <cell r="H766">
            <v>1724577.46</v>
          </cell>
          <cell r="I766">
            <v>0</v>
          </cell>
        </row>
        <row r="767">
          <cell r="A767" t="str">
            <v>a</v>
          </cell>
          <cell r="B767">
            <v>743</v>
          </cell>
          <cell r="C767" t="str">
            <v xml:space="preserve">   011778959 - 55951</v>
          </cell>
          <cell r="D767">
            <v>0</v>
          </cell>
          <cell r="E767">
            <v>0</v>
          </cell>
          <cell r="F767">
            <v>6487000</v>
          </cell>
          <cell r="G767">
            <v>47982.5</v>
          </cell>
          <cell r="H767">
            <v>6439017.5</v>
          </cell>
          <cell r="I767">
            <v>0</v>
          </cell>
        </row>
        <row r="768">
          <cell r="A768" t="str">
            <v>a</v>
          </cell>
          <cell r="B768">
            <v>744</v>
          </cell>
          <cell r="C768" t="str">
            <v xml:space="preserve">   011778962 - 55970</v>
          </cell>
          <cell r="D768">
            <v>0</v>
          </cell>
          <cell r="E768">
            <v>0</v>
          </cell>
          <cell r="F768">
            <v>9400000</v>
          </cell>
          <cell r="G768">
            <v>204888.35</v>
          </cell>
          <cell r="H768">
            <v>9195111.6500000004</v>
          </cell>
          <cell r="I768">
            <v>0</v>
          </cell>
        </row>
        <row r="769">
          <cell r="A769" t="str">
            <v>a</v>
          </cell>
          <cell r="B769">
            <v>745</v>
          </cell>
          <cell r="C769" t="str">
            <v xml:space="preserve">   011778975 - 2512</v>
          </cell>
          <cell r="D769">
            <v>156326.09</v>
          </cell>
          <cell r="E769">
            <v>0</v>
          </cell>
          <cell r="F769">
            <v>0</v>
          </cell>
          <cell r="G769">
            <v>156326.09</v>
          </cell>
          <cell r="H769">
            <v>0</v>
          </cell>
          <cell r="I769">
            <v>0</v>
          </cell>
        </row>
        <row r="770">
          <cell r="A770" t="str">
            <v>a</v>
          </cell>
          <cell r="B770">
            <v>746</v>
          </cell>
          <cell r="C770" t="str">
            <v xml:space="preserve">   011778988 - 57803</v>
          </cell>
          <cell r="D770">
            <v>0</v>
          </cell>
          <cell r="E770">
            <v>0</v>
          </cell>
          <cell r="F770">
            <v>2679600</v>
          </cell>
          <cell r="G770">
            <v>26225.05</v>
          </cell>
          <cell r="H770">
            <v>2653374.9500000002</v>
          </cell>
          <cell r="I770">
            <v>0</v>
          </cell>
        </row>
        <row r="771">
          <cell r="A771" t="str">
            <v>a</v>
          </cell>
          <cell r="B771">
            <v>747</v>
          </cell>
          <cell r="C771" t="str">
            <v xml:space="preserve">   011778991 - 57857</v>
          </cell>
          <cell r="D771">
            <v>0</v>
          </cell>
          <cell r="E771">
            <v>0</v>
          </cell>
          <cell r="F771">
            <v>5500000</v>
          </cell>
          <cell r="G771">
            <v>32178.11</v>
          </cell>
          <cell r="H771">
            <v>5467821.8899999997</v>
          </cell>
          <cell r="I771">
            <v>0</v>
          </cell>
        </row>
        <row r="772">
          <cell r="A772" t="str">
            <v>a</v>
          </cell>
          <cell r="B772">
            <v>748</v>
          </cell>
          <cell r="C772" t="str">
            <v xml:space="preserve">   012778000 - 7561</v>
          </cell>
          <cell r="D772">
            <v>1049610.3500000001</v>
          </cell>
          <cell r="E772">
            <v>0</v>
          </cell>
          <cell r="F772">
            <v>0</v>
          </cell>
          <cell r="G772">
            <v>55497.98</v>
          </cell>
          <cell r="H772">
            <v>994112.37</v>
          </cell>
          <cell r="I772">
            <v>0</v>
          </cell>
        </row>
        <row r="773">
          <cell r="A773" t="str">
            <v>a</v>
          </cell>
          <cell r="B773">
            <v>749</v>
          </cell>
          <cell r="C773" t="str">
            <v xml:space="preserve">   012778013 - 7630</v>
          </cell>
          <cell r="D773">
            <v>1107142.1399999999</v>
          </cell>
          <cell r="E773">
            <v>0</v>
          </cell>
          <cell r="F773">
            <v>0</v>
          </cell>
          <cell r="G773">
            <v>1107142.1399999999</v>
          </cell>
          <cell r="H773">
            <v>0</v>
          </cell>
          <cell r="I773">
            <v>0</v>
          </cell>
        </row>
        <row r="774">
          <cell r="A774" t="str">
            <v>a</v>
          </cell>
          <cell r="B774">
            <v>750</v>
          </cell>
          <cell r="C774" t="str">
            <v xml:space="preserve">   012778042 - 7654</v>
          </cell>
          <cell r="D774">
            <v>987766.47</v>
          </cell>
          <cell r="E774">
            <v>0</v>
          </cell>
          <cell r="F774">
            <v>0</v>
          </cell>
          <cell r="G774">
            <v>402401.43</v>
          </cell>
          <cell r="H774">
            <v>585365.04</v>
          </cell>
          <cell r="I774">
            <v>0</v>
          </cell>
        </row>
        <row r="775">
          <cell r="A775" t="str">
            <v>a</v>
          </cell>
          <cell r="B775">
            <v>751</v>
          </cell>
          <cell r="C775" t="str">
            <v xml:space="preserve">   012778097 - 8279</v>
          </cell>
          <cell r="D775">
            <v>663729.74</v>
          </cell>
          <cell r="E775">
            <v>0</v>
          </cell>
          <cell r="F775">
            <v>0</v>
          </cell>
          <cell r="G775">
            <v>168949.05</v>
          </cell>
          <cell r="H775">
            <v>494780.69</v>
          </cell>
          <cell r="I775">
            <v>0</v>
          </cell>
        </row>
        <row r="776">
          <cell r="A776" t="str">
            <v>a</v>
          </cell>
          <cell r="B776">
            <v>752</v>
          </cell>
          <cell r="C776" t="str">
            <v xml:space="preserve">   012778123 - 7642</v>
          </cell>
          <cell r="D776">
            <v>1308162.21</v>
          </cell>
          <cell r="E776">
            <v>0</v>
          </cell>
          <cell r="F776">
            <v>0</v>
          </cell>
          <cell r="G776">
            <v>1308162.21</v>
          </cell>
          <cell r="H776">
            <v>0</v>
          </cell>
          <cell r="I776">
            <v>0</v>
          </cell>
        </row>
        <row r="777">
          <cell r="A777" t="str">
            <v>a</v>
          </cell>
          <cell r="B777">
            <v>753</v>
          </cell>
          <cell r="C777" t="str">
            <v xml:space="preserve">   012778165 - 11669</v>
          </cell>
          <cell r="D777">
            <v>650980.44999999995</v>
          </cell>
          <cell r="E777">
            <v>0</v>
          </cell>
          <cell r="F777">
            <v>0</v>
          </cell>
          <cell r="G777">
            <v>69711.72</v>
          </cell>
          <cell r="H777">
            <v>581268.73</v>
          </cell>
          <cell r="I777">
            <v>0</v>
          </cell>
        </row>
        <row r="778">
          <cell r="A778" t="str">
            <v>a</v>
          </cell>
          <cell r="B778">
            <v>754</v>
          </cell>
          <cell r="C778" t="str">
            <v xml:space="preserve">   012778178 - 8112</v>
          </cell>
          <cell r="D778">
            <v>1013081.7</v>
          </cell>
          <cell r="E778">
            <v>0</v>
          </cell>
          <cell r="F778">
            <v>0</v>
          </cell>
          <cell r="G778">
            <v>20942.37</v>
          </cell>
          <cell r="H778">
            <v>992139.33</v>
          </cell>
          <cell r="I778">
            <v>0</v>
          </cell>
        </row>
        <row r="779">
          <cell r="A779" t="str">
            <v>a</v>
          </cell>
          <cell r="B779">
            <v>755</v>
          </cell>
          <cell r="C779" t="str">
            <v xml:space="preserve">   012778181 - 8118</v>
          </cell>
          <cell r="D779">
            <v>562337.5</v>
          </cell>
          <cell r="E779">
            <v>0</v>
          </cell>
          <cell r="F779">
            <v>0</v>
          </cell>
          <cell r="G779">
            <v>562337.5</v>
          </cell>
          <cell r="H779">
            <v>0</v>
          </cell>
          <cell r="I779">
            <v>0</v>
          </cell>
        </row>
        <row r="780">
          <cell r="A780" t="str">
            <v>a</v>
          </cell>
          <cell r="B780">
            <v>756</v>
          </cell>
          <cell r="C780" t="str">
            <v xml:space="preserve">   012778246 - 2531</v>
          </cell>
          <cell r="D780">
            <v>647469.5</v>
          </cell>
          <cell r="E780">
            <v>0</v>
          </cell>
          <cell r="F780">
            <v>0</v>
          </cell>
          <cell r="G780">
            <v>237411.14</v>
          </cell>
          <cell r="H780">
            <v>410058.36</v>
          </cell>
          <cell r="I780">
            <v>0</v>
          </cell>
        </row>
        <row r="781">
          <cell r="A781" t="str">
            <v>a</v>
          </cell>
          <cell r="B781">
            <v>757</v>
          </cell>
          <cell r="C781" t="str">
            <v xml:space="preserve">   012778288 - 8130</v>
          </cell>
          <cell r="D781">
            <v>2100427.0299999998</v>
          </cell>
          <cell r="E781">
            <v>0</v>
          </cell>
          <cell r="F781">
            <v>0</v>
          </cell>
          <cell r="G781">
            <v>2100427.0299999998</v>
          </cell>
          <cell r="H781">
            <v>0</v>
          </cell>
          <cell r="I781">
            <v>0</v>
          </cell>
        </row>
        <row r="782">
          <cell r="A782" t="str">
            <v>a</v>
          </cell>
          <cell r="B782">
            <v>758</v>
          </cell>
          <cell r="C782" t="str">
            <v xml:space="preserve">   012778291 - 8139</v>
          </cell>
          <cell r="D782">
            <v>463151.63</v>
          </cell>
          <cell r="E782">
            <v>0</v>
          </cell>
          <cell r="F782">
            <v>0</v>
          </cell>
          <cell r="G782">
            <v>463151.63</v>
          </cell>
          <cell r="H782">
            <v>0</v>
          </cell>
          <cell r="I782">
            <v>0</v>
          </cell>
        </row>
        <row r="783">
          <cell r="A783" t="str">
            <v>a</v>
          </cell>
          <cell r="B783">
            <v>759</v>
          </cell>
          <cell r="C783" t="str">
            <v xml:space="preserve">   012778314 - 7633</v>
          </cell>
          <cell r="D783">
            <v>1566130.92</v>
          </cell>
          <cell r="E783">
            <v>0</v>
          </cell>
          <cell r="F783">
            <v>0</v>
          </cell>
          <cell r="G783">
            <v>1566130.92</v>
          </cell>
          <cell r="H783">
            <v>0</v>
          </cell>
          <cell r="I783">
            <v>0</v>
          </cell>
        </row>
        <row r="784">
          <cell r="A784" t="str">
            <v>a</v>
          </cell>
          <cell r="B784">
            <v>760</v>
          </cell>
          <cell r="C784" t="str">
            <v xml:space="preserve">   012778356 - 7675</v>
          </cell>
          <cell r="D784">
            <v>1156200.3500000001</v>
          </cell>
          <cell r="E784">
            <v>0</v>
          </cell>
          <cell r="F784">
            <v>0</v>
          </cell>
          <cell r="G784">
            <v>1156200.3500000001</v>
          </cell>
          <cell r="H784">
            <v>0</v>
          </cell>
          <cell r="I784">
            <v>0</v>
          </cell>
        </row>
        <row r="785">
          <cell r="A785" t="str">
            <v>a</v>
          </cell>
          <cell r="B785">
            <v>761</v>
          </cell>
          <cell r="C785" t="str">
            <v xml:space="preserve">   012778369 - 7693</v>
          </cell>
          <cell r="D785">
            <v>1304273.25</v>
          </cell>
          <cell r="E785">
            <v>0</v>
          </cell>
          <cell r="F785">
            <v>0</v>
          </cell>
          <cell r="G785">
            <v>25840.71</v>
          </cell>
          <cell r="H785">
            <v>1278432.54</v>
          </cell>
          <cell r="I785">
            <v>0</v>
          </cell>
        </row>
        <row r="786">
          <cell r="A786" t="str">
            <v>a</v>
          </cell>
          <cell r="B786">
            <v>762</v>
          </cell>
          <cell r="C786" t="str">
            <v xml:space="preserve">   012778372 - 8094</v>
          </cell>
          <cell r="D786">
            <v>1086637.57</v>
          </cell>
          <cell r="E786">
            <v>0</v>
          </cell>
          <cell r="F786">
            <v>0</v>
          </cell>
          <cell r="G786">
            <v>460849.49</v>
          </cell>
          <cell r="H786">
            <v>625788.07999999996</v>
          </cell>
          <cell r="I786">
            <v>0</v>
          </cell>
        </row>
        <row r="787">
          <cell r="A787" t="str">
            <v>a</v>
          </cell>
          <cell r="B787">
            <v>763</v>
          </cell>
          <cell r="C787" t="str">
            <v xml:space="preserve">   012778385 - 8121</v>
          </cell>
          <cell r="D787">
            <v>906054.4</v>
          </cell>
          <cell r="E787">
            <v>0</v>
          </cell>
          <cell r="F787">
            <v>0</v>
          </cell>
          <cell r="G787">
            <v>101377.84</v>
          </cell>
          <cell r="H787">
            <v>804676.56</v>
          </cell>
          <cell r="I787">
            <v>0</v>
          </cell>
        </row>
        <row r="788">
          <cell r="A788" t="str">
            <v>a</v>
          </cell>
          <cell r="B788">
            <v>764</v>
          </cell>
          <cell r="C788" t="str">
            <v xml:space="preserve">   012778398 - 8282</v>
          </cell>
          <cell r="D788">
            <v>1203984.8600000001</v>
          </cell>
          <cell r="E788">
            <v>0</v>
          </cell>
          <cell r="F788">
            <v>0</v>
          </cell>
          <cell r="G788">
            <v>25803.85</v>
          </cell>
          <cell r="H788">
            <v>1178181.01</v>
          </cell>
          <cell r="I788">
            <v>0</v>
          </cell>
        </row>
        <row r="789">
          <cell r="A789" t="str">
            <v>a</v>
          </cell>
          <cell r="B789">
            <v>765</v>
          </cell>
          <cell r="C789" t="str">
            <v xml:space="preserve">   012778424 - 7645</v>
          </cell>
          <cell r="D789">
            <v>1469346.41</v>
          </cell>
          <cell r="E789">
            <v>0</v>
          </cell>
          <cell r="F789">
            <v>0</v>
          </cell>
          <cell r="G789">
            <v>39288.67</v>
          </cell>
          <cell r="H789">
            <v>1430057.74</v>
          </cell>
          <cell r="I789">
            <v>0</v>
          </cell>
        </row>
        <row r="790">
          <cell r="A790" t="str">
            <v>a</v>
          </cell>
          <cell r="B790">
            <v>766</v>
          </cell>
          <cell r="C790" t="str">
            <v xml:space="preserve">   012778440 - 7648</v>
          </cell>
          <cell r="D790">
            <v>1018465.09</v>
          </cell>
          <cell r="E790">
            <v>0</v>
          </cell>
          <cell r="F790">
            <v>0</v>
          </cell>
          <cell r="G790">
            <v>21960.89</v>
          </cell>
          <cell r="H790">
            <v>996504.2</v>
          </cell>
          <cell r="I790">
            <v>0</v>
          </cell>
        </row>
        <row r="791">
          <cell r="A791" t="str">
            <v>a</v>
          </cell>
          <cell r="B791">
            <v>767</v>
          </cell>
          <cell r="C791" t="str">
            <v xml:space="preserve">   012778495 - 2542</v>
          </cell>
          <cell r="D791">
            <v>273684.2</v>
          </cell>
          <cell r="E791">
            <v>0</v>
          </cell>
          <cell r="F791">
            <v>0</v>
          </cell>
          <cell r="G791">
            <v>273684.2</v>
          </cell>
          <cell r="H791">
            <v>0</v>
          </cell>
          <cell r="I791">
            <v>0</v>
          </cell>
        </row>
        <row r="792">
          <cell r="A792" t="str">
            <v>a</v>
          </cell>
          <cell r="B792">
            <v>768</v>
          </cell>
          <cell r="C792" t="str">
            <v xml:space="preserve">   012778563 - 2548</v>
          </cell>
          <cell r="D792">
            <v>956465.88</v>
          </cell>
          <cell r="E792">
            <v>0</v>
          </cell>
          <cell r="F792">
            <v>0</v>
          </cell>
          <cell r="G792">
            <v>549523.31999999995</v>
          </cell>
          <cell r="H792">
            <v>406942.56</v>
          </cell>
          <cell r="I792">
            <v>0</v>
          </cell>
        </row>
        <row r="793">
          <cell r="A793" t="str">
            <v>a</v>
          </cell>
          <cell r="B793">
            <v>769</v>
          </cell>
          <cell r="C793" t="str">
            <v xml:space="preserve">   012778576 - 8106</v>
          </cell>
          <cell r="D793">
            <v>846657.05</v>
          </cell>
          <cell r="E793">
            <v>0</v>
          </cell>
          <cell r="F793">
            <v>0</v>
          </cell>
          <cell r="G793">
            <v>846657.05</v>
          </cell>
          <cell r="H793">
            <v>0</v>
          </cell>
          <cell r="I793">
            <v>0</v>
          </cell>
        </row>
        <row r="794">
          <cell r="A794" t="str">
            <v>a</v>
          </cell>
          <cell r="B794">
            <v>770</v>
          </cell>
          <cell r="C794" t="str">
            <v xml:space="preserve">   012778589 - 8133</v>
          </cell>
          <cell r="D794">
            <v>1392453.44</v>
          </cell>
          <cell r="E794">
            <v>0</v>
          </cell>
          <cell r="F794">
            <v>0</v>
          </cell>
          <cell r="G794">
            <v>151258.23999999999</v>
          </cell>
          <cell r="H794">
            <v>1241195.2</v>
          </cell>
          <cell r="I794">
            <v>0</v>
          </cell>
        </row>
        <row r="795">
          <cell r="A795" t="str">
            <v>a</v>
          </cell>
          <cell r="B795">
            <v>771</v>
          </cell>
          <cell r="C795" t="str">
            <v xml:space="preserve">   012778592 - 8142</v>
          </cell>
          <cell r="D795">
            <v>232422.65</v>
          </cell>
          <cell r="E795">
            <v>0</v>
          </cell>
          <cell r="F795">
            <v>0</v>
          </cell>
          <cell r="G795">
            <v>232422.65</v>
          </cell>
          <cell r="H795">
            <v>0</v>
          </cell>
          <cell r="I795">
            <v>0</v>
          </cell>
        </row>
        <row r="796">
          <cell r="A796" t="str">
            <v>a</v>
          </cell>
          <cell r="B796">
            <v>772</v>
          </cell>
          <cell r="C796" t="str">
            <v xml:space="preserve">   012778602 - 7627</v>
          </cell>
          <cell r="D796">
            <v>2187007.6800000002</v>
          </cell>
          <cell r="E796">
            <v>0</v>
          </cell>
          <cell r="F796">
            <v>0</v>
          </cell>
          <cell r="G796">
            <v>242509.65</v>
          </cell>
          <cell r="H796">
            <v>1944498.03</v>
          </cell>
          <cell r="I796">
            <v>0</v>
          </cell>
        </row>
        <row r="797">
          <cell r="A797" t="str">
            <v>a</v>
          </cell>
          <cell r="B797">
            <v>773</v>
          </cell>
          <cell r="C797" t="str">
            <v xml:space="preserve">   012778615 - 7636</v>
          </cell>
          <cell r="D797">
            <v>2472711.7000000002</v>
          </cell>
          <cell r="E797">
            <v>0</v>
          </cell>
          <cell r="F797">
            <v>0</v>
          </cell>
          <cell r="G797">
            <v>53768.39</v>
          </cell>
          <cell r="H797">
            <v>2418943.31</v>
          </cell>
          <cell r="I797">
            <v>0</v>
          </cell>
        </row>
        <row r="798">
          <cell r="A798" t="str">
            <v>a</v>
          </cell>
          <cell r="B798">
            <v>774</v>
          </cell>
          <cell r="C798" t="str">
            <v xml:space="preserve">   012778657 - 7678</v>
          </cell>
          <cell r="D798">
            <v>2328378.87</v>
          </cell>
          <cell r="E798">
            <v>0</v>
          </cell>
          <cell r="F798">
            <v>0</v>
          </cell>
          <cell r="G798">
            <v>50206.18</v>
          </cell>
          <cell r="H798">
            <v>2278172.69</v>
          </cell>
          <cell r="I798">
            <v>0</v>
          </cell>
        </row>
        <row r="799">
          <cell r="A799" t="str">
            <v>a</v>
          </cell>
          <cell r="B799">
            <v>775</v>
          </cell>
          <cell r="C799" t="str">
            <v xml:space="preserve">   012778673 - 8097</v>
          </cell>
          <cell r="D799">
            <v>1530688.24</v>
          </cell>
          <cell r="E799">
            <v>0</v>
          </cell>
          <cell r="F799">
            <v>0</v>
          </cell>
          <cell r="G799">
            <v>32254.38</v>
          </cell>
          <cell r="H799">
            <v>1498433.86</v>
          </cell>
          <cell r="I799">
            <v>0</v>
          </cell>
        </row>
        <row r="800">
          <cell r="A800" t="str">
            <v>a</v>
          </cell>
          <cell r="B800">
            <v>776</v>
          </cell>
          <cell r="C800" t="str">
            <v xml:space="preserve">   012778686 - 8124</v>
          </cell>
          <cell r="D800">
            <v>693514.95</v>
          </cell>
          <cell r="E800">
            <v>0</v>
          </cell>
          <cell r="F800">
            <v>0</v>
          </cell>
          <cell r="G800">
            <v>37543.68</v>
          </cell>
          <cell r="H800">
            <v>655971.27</v>
          </cell>
          <cell r="I800">
            <v>0</v>
          </cell>
        </row>
        <row r="801">
          <cell r="A801" t="str">
            <v>a</v>
          </cell>
          <cell r="B801">
            <v>777</v>
          </cell>
          <cell r="C801" t="str">
            <v xml:space="preserve">   012778699 - 8288</v>
          </cell>
          <cell r="D801">
            <v>590046.18000000005</v>
          </cell>
          <cell r="E801">
            <v>0</v>
          </cell>
          <cell r="F801">
            <v>0</v>
          </cell>
          <cell r="G801">
            <v>116305.92</v>
          </cell>
          <cell r="H801">
            <v>473740.26</v>
          </cell>
          <cell r="I801">
            <v>0</v>
          </cell>
        </row>
        <row r="802">
          <cell r="A802" t="str">
            <v>a</v>
          </cell>
          <cell r="B802">
            <v>778</v>
          </cell>
          <cell r="C802" t="str">
            <v xml:space="preserve">   012778754 - 7669</v>
          </cell>
          <cell r="D802">
            <v>1819324.61</v>
          </cell>
          <cell r="E802">
            <v>0</v>
          </cell>
          <cell r="F802">
            <v>0</v>
          </cell>
          <cell r="G802">
            <v>1819324.61</v>
          </cell>
          <cell r="H802">
            <v>0</v>
          </cell>
          <cell r="I802">
            <v>0</v>
          </cell>
        </row>
        <row r="803">
          <cell r="A803" t="str">
            <v>a</v>
          </cell>
          <cell r="B803">
            <v>779</v>
          </cell>
          <cell r="C803" t="str">
            <v xml:space="preserve">   012778767 - 2557</v>
          </cell>
          <cell r="D803">
            <v>665692.4</v>
          </cell>
          <cell r="E803">
            <v>0</v>
          </cell>
          <cell r="F803">
            <v>0</v>
          </cell>
          <cell r="G803">
            <v>47696.94</v>
          </cell>
          <cell r="H803">
            <v>617995.46</v>
          </cell>
          <cell r="I803">
            <v>0</v>
          </cell>
        </row>
        <row r="804">
          <cell r="A804" t="str">
            <v>a</v>
          </cell>
          <cell r="B804">
            <v>780</v>
          </cell>
          <cell r="C804" t="str">
            <v xml:space="preserve">   012778822 - 7639</v>
          </cell>
          <cell r="D804">
            <v>2583051.84</v>
          </cell>
          <cell r="E804">
            <v>0</v>
          </cell>
          <cell r="F804">
            <v>0</v>
          </cell>
          <cell r="G804">
            <v>2583051.84</v>
          </cell>
          <cell r="H804">
            <v>0</v>
          </cell>
          <cell r="I804">
            <v>0</v>
          </cell>
        </row>
        <row r="805">
          <cell r="A805" t="str">
            <v>a</v>
          </cell>
          <cell r="B805">
            <v>781</v>
          </cell>
          <cell r="C805" t="str">
            <v xml:space="preserve">   012778848 - 2563</v>
          </cell>
          <cell r="D805">
            <v>531376.72</v>
          </cell>
          <cell r="E805">
            <v>0</v>
          </cell>
          <cell r="F805">
            <v>0</v>
          </cell>
          <cell r="G805">
            <v>531376.72</v>
          </cell>
          <cell r="H805">
            <v>0</v>
          </cell>
          <cell r="I805">
            <v>0</v>
          </cell>
        </row>
        <row r="806">
          <cell r="A806" t="str">
            <v>a</v>
          </cell>
          <cell r="B806">
            <v>782</v>
          </cell>
          <cell r="C806" t="str">
            <v xml:space="preserve">   012778864 - 7687</v>
          </cell>
          <cell r="D806">
            <v>1620687.84</v>
          </cell>
          <cell r="E806">
            <v>0</v>
          </cell>
          <cell r="F806">
            <v>0</v>
          </cell>
          <cell r="G806">
            <v>1620687.84</v>
          </cell>
          <cell r="H806">
            <v>0</v>
          </cell>
          <cell r="I806">
            <v>0</v>
          </cell>
        </row>
        <row r="807">
          <cell r="A807" t="str">
            <v>a</v>
          </cell>
          <cell r="B807">
            <v>783</v>
          </cell>
          <cell r="C807" t="str">
            <v xml:space="preserve">   012778893 - 8145</v>
          </cell>
          <cell r="D807">
            <v>1676163.88</v>
          </cell>
          <cell r="E807">
            <v>0</v>
          </cell>
          <cell r="F807">
            <v>0</v>
          </cell>
          <cell r="G807">
            <v>1676163.88</v>
          </cell>
          <cell r="H807">
            <v>0</v>
          </cell>
          <cell r="I807">
            <v>0</v>
          </cell>
        </row>
        <row r="808">
          <cell r="A808" t="str">
            <v>a</v>
          </cell>
          <cell r="B808">
            <v>784</v>
          </cell>
          <cell r="C808" t="str">
            <v xml:space="preserve">   012778903 - 520</v>
          </cell>
          <cell r="D808">
            <v>647510.06000000006</v>
          </cell>
          <cell r="E808">
            <v>0</v>
          </cell>
          <cell r="F808">
            <v>0</v>
          </cell>
          <cell r="G808">
            <v>49101.22</v>
          </cell>
          <cell r="H808">
            <v>598408.84</v>
          </cell>
          <cell r="I808">
            <v>0</v>
          </cell>
        </row>
        <row r="809">
          <cell r="A809" t="str">
            <v>a</v>
          </cell>
          <cell r="B809">
            <v>785</v>
          </cell>
          <cell r="C809" t="str">
            <v xml:space="preserve">   012778945 - 7660</v>
          </cell>
          <cell r="D809">
            <v>529777.94999999995</v>
          </cell>
          <cell r="E809">
            <v>0</v>
          </cell>
          <cell r="F809">
            <v>0</v>
          </cell>
          <cell r="G809">
            <v>109248.15</v>
          </cell>
          <cell r="H809">
            <v>420529.8</v>
          </cell>
          <cell r="I809">
            <v>0</v>
          </cell>
        </row>
        <row r="810">
          <cell r="A810" t="str">
            <v>a</v>
          </cell>
          <cell r="B810">
            <v>786</v>
          </cell>
          <cell r="C810" t="str">
            <v xml:space="preserve">   012778958 - 7681</v>
          </cell>
          <cell r="D810">
            <v>1116072.7</v>
          </cell>
          <cell r="E810">
            <v>0</v>
          </cell>
          <cell r="F810">
            <v>0</v>
          </cell>
          <cell r="G810">
            <v>22112.09</v>
          </cell>
          <cell r="H810">
            <v>1093960.6100000001</v>
          </cell>
          <cell r="I810">
            <v>0</v>
          </cell>
        </row>
        <row r="811">
          <cell r="A811" t="str">
            <v>a</v>
          </cell>
          <cell r="B811">
            <v>787</v>
          </cell>
          <cell r="C811" t="str">
            <v xml:space="preserve">   012778974 - 8100</v>
          </cell>
          <cell r="D811">
            <v>4266374.08</v>
          </cell>
          <cell r="E811">
            <v>0</v>
          </cell>
          <cell r="F811">
            <v>0</v>
          </cell>
          <cell r="G811">
            <v>89900.32</v>
          </cell>
          <cell r="H811">
            <v>4176473.76</v>
          </cell>
          <cell r="I811">
            <v>0</v>
          </cell>
        </row>
        <row r="812">
          <cell r="A812" t="str">
            <v>a</v>
          </cell>
          <cell r="B812">
            <v>788</v>
          </cell>
          <cell r="C812" t="str">
            <v xml:space="preserve">   012778987 - 8127</v>
          </cell>
          <cell r="D812">
            <v>1006721.83</v>
          </cell>
          <cell r="E812">
            <v>0</v>
          </cell>
          <cell r="F812">
            <v>0</v>
          </cell>
          <cell r="G812">
            <v>21576.1</v>
          </cell>
          <cell r="H812">
            <v>985145.73</v>
          </cell>
          <cell r="I812">
            <v>0</v>
          </cell>
        </row>
        <row r="813">
          <cell r="A813" t="str">
            <v>a</v>
          </cell>
          <cell r="B813">
            <v>789</v>
          </cell>
          <cell r="C813" t="str">
            <v xml:space="preserve">   012779038 - 2573</v>
          </cell>
          <cell r="D813">
            <v>532940.05000000005</v>
          </cell>
          <cell r="E813">
            <v>0</v>
          </cell>
          <cell r="F813">
            <v>0</v>
          </cell>
          <cell r="G813">
            <v>532940.05000000005</v>
          </cell>
          <cell r="H813">
            <v>0</v>
          </cell>
          <cell r="I813">
            <v>0</v>
          </cell>
        </row>
        <row r="814">
          <cell r="A814" t="str">
            <v>a</v>
          </cell>
          <cell r="B814">
            <v>790</v>
          </cell>
          <cell r="C814" t="str">
            <v xml:space="preserve">   012779070 - 2577</v>
          </cell>
          <cell r="D814">
            <v>174914.54</v>
          </cell>
          <cell r="E814">
            <v>0</v>
          </cell>
          <cell r="F814">
            <v>0</v>
          </cell>
          <cell r="G814">
            <v>174914.54</v>
          </cell>
          <cell r="H814">
            <v>0</v>
          </cell>
          <cell r="I814">
            <v>0</v>
          </cell>
        </row>
        <row r="815">
          <cell r="A815" t="str">
            <v>a</v>
          </cell>
          <cell r="B815">
            <v>791</v>
          </cell>
          <cell r="C815" t="str">
            <v xml:space="preserve">   012779164 - 2586</v>
          </cell>
          <cell r="D815">
            <v>806596.51</v>
          </cell>
          <cell r="E815">
            <v>0</v>
          </cell>
          <cell r="F815">
            <v>0</v>
          </cell>
          <cell r="G815">
            <v>55775.040000000001</v>
          </cell>
          <cell r="H815">
            <v>750821.47</v>
          </cell>
          <cell r="I815">
            <v>0</v>
          </cell>
        </row>
        <row r="816">
          <cell r="A816" t="str">
            <v>a</v>
          </cell>
          <cell r="B816">
            <v>792</v>
          </cell>
          <cell r="C816" t="str">
            <v xml:space="preserve">   012779193 - 2589</v>
          </cell>
          <cell r="D816">
            <v>665172.97</v>
          </cell>
          <cell r="E816">
            <v>0</v>
          </cell>
          <cell r="F816">
            <v>0</v>
          </cell>
          <cell r="G816">
            <v>209765.74</v>
          </cell>
          <cell r="H816">
            <v>455407.23</v>
          </cell>
          <cell r="I816">
            <v>0</v>
          </cell>
        </row>
        <row r="817">
          <cell r="A817" t="str">
            <v>a</v>
          </cell>
          <cell r="B817">
            <v>793</v>
          </cell>
          <cell r="C817" t="str">
            <v xml:space="preserve">   012779232 - 2593</v>
          </cell>
          <cell r="D817">
            <v>492167.37</v>
          </cell>
          <cell r="E817">
            <v>0</v>
          </cell>
          <cell r="F817">
            <v>0</v>
          </cell>
          <cell r="G817">
            <v>34656.800000000003</v>
          </cell>
          <cell r="H817">
            <v>457510.57</v>
          </cell>
          <cell r="I817">
            <v>0</v>
          </cell>
        </row>
        <row r="818">
          <cell r="A818" t="str">
            <v>a</v>
          </cell>
          <cell r="B818">
            <v>794</v>
          </cell>
          <cell r="C818" t="str">
            <v xml:space="preserve">   012779258 - 2595</v>
          </cell>
          <cell r="D818">
            <v>564039.96</v>
          </cell>
          <cell r="E818">
            <v>0</v>
          </cell>
          <cell r="F818">
            <v>0</v>
          </cell>
          <cell r="G818">
            <v>171088.57</v>
          </cell>
          <cell r="H818">
            <v>392951.39</v>
          </cell>
          <cell r="I818">
            <v>0</v>
          </cell>
        </row>
        <row r="819">
          <cell r="A819" t="str">
            <v>a</v>
          </cell>
          <cell r="B819">
            <v>795</v>
          </cell>
          <cell r="C819" t="str">
            <v xml:space="preserve">   012779261 - 2596</v>
          </cell>
          <cell r="D819">
            <v>802485.19</v>
          </cell>
          <cell r="E819">
            <v>0</v>
          </cell>
          <cell r="F819">
            <v>0</v>
          </cell>
          <cell r="G819">
            <v>802485.19</v>
          </cell>
          <cell r="H819">
            <v>0</v>
          </cell>
          <cell r="I819">
            <v>0</v>
          </cell>
        </row>
        <row r="820">
          <cell r="A820" t="str">
            <v>a</v>
          </cell>
          <cell r="B820">
            <v>796</v>
          </cell>
          <cell r="C820" t="str">
            <v xml:space="preserve">   012779274 - 2597</v>
          </cell>
          <cell r="D820">
            <v>4009527.28</v>
          </cell>
          <cell r="E820">
            <v>0</v>
          </cell>
          <cell r="F820">
            <v>0</v>
          </cell>
          <cell r="G820">
            <v>277253.15999999997</v>
          </cell>
          <cell r="H820">
            <v>3732274.12</v>
          </cell>
          <cell r="I820">
            <v>0</v>
          </cell>
        </row>
        <row r="821">
          <cell r="A821" t="str">
            <v>a</v>
          </cell>
          <cell r="B821">
            <v>797</v>
          </cell>
          <cell r="C821" t="str">
            <v xml:space="preserve">   012779290 - 2599</v>
          </cell>
          <cell r="D821">
            <v>567949.14</v>
          </cell>
          <cell r="E821">
            <v>0</v>
          </cell>
          <cell r="F821">
            <v>0</v>
          </cell>
          <cell r="G821">
            <v>240957.26</v>
          </cell>
          <cell r="H821">
            <v>326991.88</v>
          </cell>
          <cell r="I821">
            <v>0</v>
          </cell>
        </row>
        <row r="822">
          <cell r="A822" t="str">
            <v>a</v>
          </cell>
          <cell r="B822">
            <v>798</v>
          </cell>
          <cell r="C822" t="str">
            <v xml:space="preserve">   012779300 - 2600</v>
          </cell>
          <cell r="D822">
            <v>723930.35</v>
          </cell>
          <cell r="E822">
            <v>0</v>
          </cell>
          <cell r="F822">
            <v>0</v>
          </cell>
          <cell r="G822">
            <v>723930.35</v>
          </cell>
          <cell r="H822">
            <v>0</v>
          </cell>
          <cell r="I822">
            <v>0</v>
          </cell>
        </row>
        <row r="823">
          <cell r="A823" t="str">
            <v>a</v>
          </cell>
          <cell r="B823">
            <v>799</v>
          </cell>
          <cell r="C823" t="str">
            <v xml:space="preserve">   012779313 - 2601</v>
          </cell>
          <cell r="D823">
            <v>1385434.61</v>
          </cell>
          <cell r="E823">
            <v>0</v>
          </cell>
          <cell r="F823">
            <v>0</v>
          </cell>
          <cell r="G823">
            <v>99357.45</v>
          </cell>
          <cell r="H823">
            <v>1286077.1599999999</v>
          </cell>
          <cell r="I823">
            <v>0</v>
          </cell>
        </row>
        <row r="824">
          <cell r="A824" t="str">
            <v>a</v>
          </cell>
          <cell r="B824">
            <v>800</v>
          </cell>
          <cell r="C824" t="str">
            <v xml:space="preserve">   012779326 - 2602</v>
          </cell>
          <cell r="D824">
            <v>252287.35</v>
          </cell>
          <cell r="E824">
            <v>0</v>
          </cell>
          <cell r="F824">
            <v>0</v>
          </cell>
          <cell r="G824">
            <v>106479.4</v>
          </cell>
          <cell r="H824">
            <v>145807.95000000001</v>
          </cell>
          <cell r="I824">
            <v>0</v>
          </cell>
        </row>
        <row r="825">
          <cell r="A825" t="str">
            <v>a</v>
          </cell>
          <cell r="B825">
            <v>801</v>
          </cell>
          <cell r="C825" t="str">
            <v xml:space="preserve">   012779342 - 2604</v>
          </cell>
          <cell r="D825">
            <v>962934.75</v>
          </cell>
          <cell r="E825">
            <v>0</v>
          </cell>
          <cell r="F825">
            <v>0</v>
          </cell>
          <cell r="G825">
            <v>67806.59</v>
          </cell>
          <cell r="H825">
            <v>895128.16</v>
          </cell>
          <cell r="I825">
            <v>0</v>
          </cell>
        </row>
        <row r="826">
          <cell r="A826" t="str">
            <v>a</v>
          </cell>
          <cell r="B826">
            <v>802</v>
          </cell>
          <cell r="C826" t="str">
            <v xml:space="preserve">   012779407 - 2610</v>
          </cell>
          <cell r="D826">
            <v>536071.80000000005</v>
          </cell>
          <cell r="E826">
            <v>0</v>
          </cell>
          <cell r="F826">
            <v>0</v>
          </cell>
          <cell r="G826">
            <v>536071.80000000005</v>
          </cell>
          <cell r="H826">
            <v>0</v>
          </cell>
          <cell r="I826">
            <v>0</v>
          </cell>
        </row>
        <row r="827">
          <cell r="A827" t="str">
            <v>a</v>
          </cell>
          <cell r="B827">
            <v>803</v>
          </cell>
          <cell r="C827" t="str">
            <v xml:space="preserve">   012779478 - 2617</v>
          </cell>
          <cell r="D827">
            <v>805928.08</v>
          </cell>
          <cell r="E827">
            <v>0</v>
          </cell>
          <cell r="F827">
            <v>0</v>
          </cell>
          <cell r="G827">
            <v>54731.07</v>
          </cell>
          <cell r="H827">
            <v>751197.01</v>
          </cell>
          <cell r="I827">
            <v>0</v>
          </cell>
        </row>
        <row r="828">
          <cell r="A828" t="str">
            <v>a</v>
          </cell>
          <cell r="B828">
            <v>804</v>
          </cell>
          <cell r="C828" t="str">
            <v xml:space="preserve">   012779481 - 2618</v>
          </cell>
          <cell r="D828">
            <v>583718.97</v>
          </cell>
          <cell r="E828">
            <v>0</v>
          </cell>
          <cell r="F828">
            <v>0</v>
          </cell>
          <cell r="G828">
            <v>169022.44</v>
          </cell>
          <cell r="H828">
            <v>414696.53</v>
          </cell>
          <cell r="I828">
            <v>0</v>
          </cell>
        </row>
        <row r="829">
          <cell r="A829" t="str">
            <v>a</v>
          </cell>
          <cell r="B829">
            <v>805</v>
          </cell>
          <cell r="C829" t="str">
            <v xml:space="preserve">   012779504 - 2620</v>
          </cell>
          <cell r="D829">
            <v>475964.97</v>
          </cell>
          <cell r="E829">
            <v>0</v>
          </cell>
          <cell r="F829">
            <v>0</v>
          </cell>
          <cell r="G829">
            <v>42073.79</v>
          </cell>
          <cell r="H829">
            <v>433891.18</v>
          </cell>
          <cell r="I829">
            <v>0</v>
          </cell>
        </row>
        <row r="830">
          <cell r="A830" t="str">
            <v>a</v>
          </cell>
          <cell r="B830">
            <v>806</v>
          </cell>
          <cell r="C830" t="str">
            <v xml:space="preserve">   012779520 - 2622</v>
          </cell>
          <cell r="D830">
            <v>504125.48</v>
          </cell>
          <cell r="E830">
            <v>0</v>
          </cell>
          <cell r="F830">
            <v>0</v>
          </cell>
          <cell r="G830">
            <v>42026.31</v>
          </cell>
          <cell r="H830">
            <v>462099.17</v>
          </cell>
          <cell r="I830">
            <v>0</v>
          </cell>
        </row>
        <row r="831">
          <cell r="A831" t="str">
            <v>a</v>
          </cell>
          <cell r="B831">
            <v>807</v>
          </cell>
          <cell r="C831" t="str">
            <v xml:space="preserve">   012779533 - 2623</v>
          </cell>
          <cell r="D831">
            <v>1396691.33</v>
          </cell>
          <cell r="E831">
            <v>0</v>
          </cell>
          <cell r="F831">
            <v>0</v>
          </cell>
          <cell r="G831">
            <v>1396691.33</v>
          </cell>
          <cell r="H831">
            <v>0</v>
          </cell>
          <cell r="I831">
            <v>0</v>
          </cell>
        </row>
        <row r="832">
          <cell r="A832" t="str">
            <v>a</v>
          </cell>
          <cell r="B832">
            <v>808</v>
          </cell>
          <cell r="C832" t="str">
            <v xml:space="preserve">   012779559 - 2625</v>
          </cell>
          <cell r="D832">
            <v>759726.62</v>
          </cell>
          <cell r="E832">
            <v>0</v>
          </cell>
          <cell r="F832">
            <v>0</v>
          </cell>
          <cell r="G832">
            <v>392522.09</v>
          </cell>
          <cell r="H832">
            <v>367204.53</v>
          </cell>
          <cell r="I832">
            <v>0</v>
          </cell>
        </row>
        <row r="833">
          <cell r="A833" t="str">
            <v>a</v>
          </cell>
          <cell r="B833">
            <v>809</v>
          </cell>
          <cell r="C833" t="str">
            <v xml:space="preserve">   012779562 - 2626</v>
          </cell>
          <cell r="D833">
            <v>655362.04</v>
          </cell>
          <cell r="E833">
            <v>0</v>
          </cell>
          <cell r="F833">
            <v>0</v>
          </cell>
          <cell r="G833">
            <v>655362.04</v>
          </cell>
          <cell r="H833">
            <v>0</v>
          </cell>
          <cell r="I833">
            <v>0</v>
          </cell>
        </row>
        <row r="834">
          <cell r="A834" t="str">
            <v>a</v>
          </cell>
          <cell r="B834">
            <v>810</v>
          </cell>
          <cell r="C834" t="str">
            <v xml:space="preserve">   012779656 - 2635</v>
          </cell>
          <cell r="D834">
            <v>543154.56999999995</v>
          </cell>
          <cell r="E834">
            <v>0</v>
          </cell>
          <cell r="F834">
            <v>0</v>
          </cell>
          <cell r="G834">
            <v>37558.339999999997</v>
          </cell>
          <cell r="H834">
            <v>505596.23</v>
          </cell>
          <cell r="I834">
            <v>0</v>
          </cell>
        </row>
        <row r="835">
          <cell r="A835" t="str">
            <v>a</v>
          </cell>
          <cell r="B835">
            <v>811</v>
          </cell>
          <cell r="C835" t="str">
            <v xml:space="preserve">   012779685 - 2638</v>
          </cell>
          <cell r="D835">
            <v>1269692.1299999999</v>
          </cell>
          <cell r="E835">
            <v>0</v>
          </cell>
          <cell r="F835">
            <v>0</v>
          </cell>
          <cell r="G835">
            <v>86225.55</v>
          </cell>
          <cell r="H835">
            <v>1183466.58</v>
          </cell>
          <cell r="I835">
            <v>0</v>
          </cell>
        </row>
        <row r="836">
          <cell r="A836" t="str">
            <v>a</v>
          </cell>
          <cell r="B836">
            <v>812</v>
          </cell>
          <cell r="C836" t="str">
            <v xml:space="preserve">   012779698 - 2639</v>
          </cell>
          <cell r="D836">
            <v>351573.73</v>
          </cell>
          <cell r="E836">
            <v>0</v>
          </cell>
          <cell r="F836">
            <v>0</v>
          </cell>
          <cell r="G836">
            <v>351573.73</v>
          </cell>
          <cell r="H836">
            <v>0</v>
          </cell>
          <cell r="I836">
            <v>0</v>
          </cell>
        </row>
        <row r="837">
          <cell r="A837" t="str">
            <v>a</v>
          </cell>
          <cell r="B837">
            <v>813</v>
          </cell>
          <cell r="C837" t="str">
            <v xml:space="preserve">   012779711 - 2641</v>
          </cell>
          <cell r="D837">
            <v>646536.14</v>
          </cell>
          <cell r="E837">
            <v>0</v>
          </cell>
          <cell r="F837">
            <v>0</v>
          </cell>
          <cell r="G837">
            <v>646536.14</v>
          </cell>
          <cell r="H837">
            <v>0</v>
          </cell>
          <cell r="I837">
            <v>0</v>
          </cell>
        </row>
        <row r="838">
          <cell r="A838" t="str">
            <v>a</v>
          </cell>
          <cell r="B838">
            <v>814</v>
          </cell>
          <cell r="C838" t="str">
            <v xml:space="preserve">   012779740 - 2644</v>
          </cell>
          <cell r="D838">
            <v>1299104.1200000001</v>
          </cell>
          <cell r="E838">
            <v>0</v>
          </cell>
          <cell r="F838">
            <v>0</v>
          </cell>
          <cell r="G838">
            <v>91478.55</v>
          </cell>
          <cell r="H838">
            <v>1207625.57</v>
          </cell>
          <cell r="I838">
            <v>0</v>
          </cell>
        </row>
        <row r="839">
          <cell r="A839" t="str">
            <v>a</v>
          </cell>
          <cell r="B839">
            <v>815</v>
          </cell>
          <cell r="C839" t="str">
            <v xml:space="preserve">   012779753 - 2645</v>
          </cell>
          <cell r="D839">
            <v>398724.12</v>
          </cell>
          <cell r="E839">
            <v>0</v>
          </cell>
          <cell r="F839">
            <v>0</v>
          </cell>
          <cell r="G839">
            <v>119843</v>
          </cell>
          <cell r="H839">
            <v>278881.12</v>
          </cell>
          <cell r="I839">
            <v>0</v>
          </cell>
        </row>
        <row r="840">
          <cell r="A840" t="str">
            <v>a</v>
          </cell>
          <cell r="B840">
            <v>816</v>
          </cell>
          <cell r="C840" t="str">
            <v xml:space="preserve">   012779779 - 2647</v>
          </cell>
          <cell r="D840">
            <v>480509.97</v>
          </cell>
          <cell r="E840">
            <v>0</v>
          </cell>
          <cell r="F840">
            <v>0</v>
          </cell>
          <cell r="G840">
            <v>480509.97</v>
          </cell>
          <cell r="H840">
            <v>0</v>
          </cell>
          <cell r="I840">
            <v>0</v>
          </cell>
        </row>
        <row r="841">
          <cell r="A841" t="str">
            <v>a</v>
          </cell>
          <cell r="B841">
            <v>817</v>
          </cell>
          <cell r="C841" t="str">
            <v xml:space="preserve">   012779847 - 2654</v>
          </cell>
          <cell r="D841">
            <v>408758.52</v>
          </cell>
          <cell r="E841">
            <v>0</v>
          </cell>
          <cell r="F841">
            <v>0</v>
          </cell>
          <cell r="G841">
            <v>61322.6</v>
          </cell>
          <cell r="H841">
            <v>347435.92</v>
          </cell>
          <cell r="I841">
            <v>0</v>
          </cell>
        </row>
        <row r="842">
          <cell r="A842" t="str">
            <v>a</v>
          </cell>
          <cell r="B842">
            <v>818</v>
          </cell>
          <cell r="C842" t="str">
            <v xml:space="preserve">   012779850 - 2655</v>
          </cell>
          <cell r="D842">
            <v>642666.65</v>
          </cell>
          <cell r="E842">
            <v>0</v>
          </cell>
          <cell r="F842">
            <v>0</v>
          </cell>
          <cell r="G842">
            <v>45254.46</v>
          </cell>
          <cell r="H842">
            <v>597412.18999999994</v>
          </cell>
          <cell r="I842">
            <v>0</v>
          </cell>
        </row>
        <row r="843">
          <cell r="A843" t="str">
            <v>a</v>
          </cell>
          <cell r="B843">
            <v>819</v>
          </cell>
          <cell r="C843" t="str">
            <v xml:space="preserve">   012779944 - 2664</v>
          </cell>
          <cell r="D843">
            <v>1617940.11</v>
          </cell>
          <cell r="E843">
            <v>0</v>
          </cell>
          <cell r="F843">
            <v>0</v>
          </cell>
          <cell r="G843">
            <v>486298.2</v>
          </cell>
          <cell r="H843">
            <v>1131641.9099999999</v>
          </cell>
          <cell r="I843">
            <v>0</v>
          </cell>
        </row>
        <row r="844">
          <cell r="A844" t="str">
            <v>a</v>
          </cell>
          <cell r="B844">
            <v>820</v>
          </cell>
          <cell r="C844" t="str">
            <v xml:space="preserve">   012779957 - 2665</v>
          </cell>
          <cell r="D844">
            <v>729096.49</v>
          </cell>
          <cell r="E844">
            <v>0</v>
          </cell>
          <cell r="F844">
            <v>0</v>
          </cell>
          <cell r="G844">
            <v>109380.16</v>
          </cell>
          <cell r="H844">
            <v>619716.32999999996</v>
          </cell>
          <cell r="I844">
            <v>0</v>
          </cell>
        </row>
        <row r="845">
          <cell r="A845" t="str">
            <v>a</v>
          </cell>
          <cell r="B845">
            <v>821</v>
          </cell>
          <cell r="C845" t="str">
            <v xml:space="preserve">   012779960 - 2666</v>
          </cell>
          <cell r="D845">
            <v>517566.06</v>
          </cell>
          <cell r="E845">
            <v>0</v>
          </cell>
          <cell r="F845">
            <v>0</v>
          </cell>
          <cell r="G845">
            <v>35788.99</v>
          </cell>
          <cell r="H845">
            <v>481777.07</v>
          </cell>
          <cell r="I845">
            <v>0</v>
          </cell>
        </row>
        <row r="846">
          <cell r="A846" t="str">
            <v>a</v>
          </cell>
          <cell r="B846">
            <v>822</v>
          </cell>
          <cell r="C846" t="str">
            <v xml:space="preserve">   012779973 - 2667</v>
          </cell>
          <cell r="D846">
            <v>633437.86</v>
          </cell>
          <cell r="E846">
            <v>0</v>
          </cell>
          <cell r="F846">
            <v>0</v>
          </cell>
          <cell r="G846">
            <v>43801.29</v>
          </cell>
          <cell r="H846">
            <v>589636.56999999995</v>
          </cell>
          <cell r="I846">
            <v>0</v>
          </cell>
        </row>
        <row r="847">
          <cell r="A847" t="str">
            <v>a</v>
          </cell>
          <cell r="B847">
            <v>823</v>
          </cell>
          <cell r="C847" t="str">
            <v xml:space="preserve">   012779999 - 2669</v>
          </cell>
          <cell r="D847">
            <v>765376.99</v>
          </cell>
          <cell r="E847">
            <v>0</v>
          </cell>
          <cell r="F847">
            <v>0</v>
          </cell>
          <cell r="G847">
            <v>765376.99</v>
          </cell>
          <cell r="H847">
            <v>0</v>
          </cell>
          <cell r="I847">
            <v>0</v>
          </cell>
        </row>
        <row r="848">
          <cell r="A848" t="str">
            <v>a</v>
          </cell>
          <cell r="B848">
            <v>824</v>
          </cell>
          <cell r="C848" t="str">
            <v xml:space="preserve">   013778009 - 6225</v>
          </cell>
          <cell r="D848">
            <v>1594778</v>
          </cell>
          <cell r="E848">
            <v>0</v>
          </cell>
          <cell r="F848">
            <v>0</v>
          </cell>
          <cell r="G848">
            <v>35700</v>
          </cell>
          <cell r="H848">
            <v>1559078</v>
          </cell>
          <cell r="I848">
            <v>0</v>
          </cell>
        </row>
        <row r="849">
          <cell r="A849" t="str">
            <v>a</v>
          </cell>
          <cell r="B849">
            <v>825</v>
          </cell>
          <cell r="C849" t="str">
            <v xml:space="preserve">   013778012 - 6234</v>
          </cell>
          <cell r="D849">
            <v>1794445.96</v>
          </cell>
          <cell r="E849">
            <v>0</v>
          </cell>
          <cell r="F849">
            <v>0</v>
          </cell>
          <cell r="G849">
            <v>68253.77</v>
          </cell>
          <cell r="H849">
            <v>1726192.19</v>
          </cell>
          <cell r="I849">
            <v>0</v>
          </cell>
        </row>
        <row r="850">
          <cell r="A850" t="str">
            <v>a</v>
          </cell>
          <cell r="B850">
            <v>826</v>
          </cell>
          <cell r="C850" t="str">
            <v xml:space="preserve">   013778025 - 6315</v>
          </cell>
          <cell r="D850">
            <v>255817.73</v>
          </cell>
          <cell r="E850">
            <v>0</v>
          </cell>
          <cell r="F850">
            <v>0</v>
          </cell>
          <cell r="G850">
            <v>255817.73</v>
          </cell>
          <cell r="H850">
            <v>0</v>
          </cell>
          <cell r="I850">
            <v>0</v>
          </cell>
        </row>
        <row r="851">
          <cell r="A851" t="str">
            <v>a</v>
          </cell>
          <cell r="B851">
            <v>827</v>
          </cell>
          <cell r="C851" t="str">
            <v xml:space="preserve">   013778038 - 6472</v>
          </cell>
          <cell r="D851">
            <v>1078500.8700000001</v>
          </cell>
          <cell r="E851">
            <v>0</v>
          </cell>
          <cell r="F851">
            <v>0</v>
          </cell>
          <cell r="G851">
            <v>1078500.8700000001</v>
          </cell>
          <cell r="H851">
            <v>0</v>
          </cell>
          <cell r="I851">
            <v>0</v>
          </cell>
        </row>
        <row r="852">
          <cell r="A852" t="str">
            <v>a</v>
          </cell>
          <cell r="B852">
            <v>828</v>
          </cell>
          <cell r="C852" t="str">
            <v xml:space="preserve">   013778067 - 6608</v>
          </cell>
          <cell r="D852">
            <v>2219898.9</v>
          </cell>
          <cell r="E852">
            <v>0</v>
          </cell>
          <cell r="F852">
            <v>0</v>
          </cell>
          <cell r="G852">
            <v>617301.02</v>
          </cell>
          <cell r="H852">
            <v>1602597.88</v>
          </cell>
          <cell r="I852">
            <v>0</v>
          </cell>
        </row>
        <row r="853">
          <cell r="A853" t="str">
            <v>a</v>
          </cell>
          <cell r="B853">
            <v>829</v>
          </cell>
          <cell r="C853" t="str">
            <v xml:space="preserve">   013778070 - 6614</v>
          </cell>
          <cell r="D853">
            <v>1472005.61</v>
          </cell>
          <cell r="E853">
            <v>0</v>
          </cell>
          <cell r="F853">
            <v>0.03</v>
          </cell>
          <cell r="G853">
            <v>325858.76</v>
          </cell>
          <cell r="H853">
            <v>1146146.8799999999</v>
          </cell>
          <cell r="I853">
            <v>0</v>
          </cell>
        </row>
        <row r="854">
          <cell r="A854" t="str">
            <v>a</v>
          </cell>
          <cell r="B854">
            <v>830</v>
          </cell>
          <cell r="C854" t="str">
            <v xml:space="preserve">   013778083 - 6832</v>
          </cell>
          <cell r="D854">
            <v>1280114.33</v>
          </cell>
          <cell r="E854">
            <v>0</v>
          </cell>
          <cell r="F854">
            <v>0.05</v>
          </cell>
          <cell r="G854">
            <v>272532.83</v>
          </cell>
          <cell r="H854">
            <v>1007581.55</v>
          </cell>
          <cell r="I854">
            <v>0</v>
          </cell>
        </row>
        <row r="855">
          <cell r="A855" t="str">
            <v>a</v>
          </cell>
          <cell r="B855">
            <v>831</v>
          </cell>
          <cell r="C855" t="str">
            <v xml:space="preserve">   013778106 - 6216</v>
          </cell>
          <cell r="D855">
            <v>193284.51</v>
          </cell>
          <cell r="E855">
            <v>0</v>
          </cell>
          <cell r="F855">
            <v>0</v>
          </cell>
          <cell r="G855">
            <v>106205.58</v>
          </cell>
          <cell r="H855">
            <v>87078.93</v>
          </cell>
          <cell r="I855">
            <v>0</v>
          </cell>
        </row>
        <row r="856">
          <cell r="A856" t="str">
            <v>a</v>
          </cell>
          <cell r="B856">
            <v>832</v>
          </cell>
          <cell r="C856" t="str">
            <v xml:space="preserve">   013778122 - 6306</v>
          </cell>
          <cell r="D856">
            <v>3240952.83</v>
          </cell>
          <cell r="E856">
            <v>0</v>
          </cell>
          <cell r="F856">
            <v>0.09</v>
          </cell>
          <cell r="G856">
            <v>287505.90999999997</v>
          </cell>
          <cell r="H856">
            <v>2953447.01</v>
          </cell>
          <cell r="I856">
            <v>0</v>
          </cell>
        </row>
        <row r="857">
          <cell r="A857" t="str">
            <v>a</v>
          </cell>
          <cell r="B857">
            <v>833</v>
          </cell>
          <cell r="C857" t="str">
            <v xml:space="preserve">   013778135 - 6463</v>
          </cell>
          <cell r="D857">
            <v>2229148.46</v>
          </cell>
          <cell r="E857">
            <v>0</v>
          </cell>
          <cell r="F857">
            <v>0.03</v>
          </cell>
          <cell r="G857">
            <v>126296.11</v>
          </cell>
          <cell r="H857">
            <v>2102852.38</v>
          </cell>
          <cell r="I857">
            <v>0</v>
          </cell>
        </row>
        <row r="858">
          <cell r="A858" t="str">
            <v>a</v>
          </cell>
          <cell r="B858">
            <v>834</v>
          </cell>
          <cell r="C858" t="str">
            <v xml:space="preserve">   013778148 - 6496</v>
          </cell>
          <cell r="D858">
            <v>121310.48</v>
          </cell>
          <cell r="E858">
            <v>0</v>
          </cell>
          <cell r="F858">
            <v>0</v>
          </cell>
          <cell r="G858">
            <v>2676.39</v>
          </cell>
          <cell r="H858">
            <v>118634.09</v>
          </cell>
          <cell r="I858">
            <v>0</v>
          </cell>
        </row>
        <row r="859">
          <cell r="A859" t="str">
            <v>a</v>
          </cell>
          <cell r="B859">
            <v>835</v>
          </cell>
          <cell r="C859" t="str">
            <v xml:space="preserve">   013778177 - 6632</v>
          </cell>
          <cell r="D859">
            <v>1757419.97</v>
          </cell>
          <cell r="E859">
            <v>0</v>
          </cell>
          <cell r="F859">
            <v>0.06</v>
          </cell>
          <cell r="G859">
            <v>99569.58</v>
          </cell>
          <cell r="H859">
            <v>1657850.45</v>
          </cell>
          <cell r="I859">
            <v>0</v>
          </cell>
        </row>
        <row r="860">
          <cell r="A860" t="str">
            <v>a</v>
          </cell>
          <cell r="B860">
            <v>836</v>
          </cell>
          <cell r="C860" t="str">
            <v xml:space="preserve">   013778180 - 6635</v>
          </cell>
          <cell r="D860">
            <v>4307049.4000000004</v>
          </cell>
          <cell r="E860">
            <v>0</v>
          </cell>
          <cell r="F860">
            <v>0.05</v>
          </cell>
          <cell r="G860">
            <v>95024.26</v>
          </cell>
          <cell r="H860">
            <v>4212025.1900000004</v>
          </cell>
          <cell r="I860">
            <v>0</v>
          </cell>
        </row>
        <row r="861">
          <cell r="A861" t="str">
            <v>a</v>
          </cell>
          <cell r="B861">
            <v>837</v>
          </cell>
          <cell r="C861" t="str">
            <v xml:space="preserve">   013778193 - 7021</v>
          </cell>
          <cell r="D861">
            <v>16876717.969999999</v>
          </cell>
          <cell r="E861">
            <v>0</v>
          </cell>
          <cell r="F861">
            <v>0</v>
          </cell>
          <cell r="G861">
            <v>16876717.969999999</v>
          </cell>
          <cell r="H861">
            <v>0</v>
          </cell>
          <cell r="I861">
            <v>0</v>
          </cell>
        </row>
        <row r="862">
          <cell r="A862" t="str">
            <v>a</v>
          </cell>
          <cell r="B862">
            <v>838</v>
          </cell>
          <cell r="C862" t="str">
            <v xml:space="preserve">   013778203 - 6207</v>
          </cell>
          <cell r="D862">
            <v>436515.91</v>
          </cell>
          <cell r="E862">
            <v>0</v>
          </cell>
          <cell r="F862">
            <v>0</v>
          </cell>
          <cell r="G862">
            <v>436515.91</v>
          </cell>
          <cell r="H862">
            <v>0</v>
          </cell>
          <cell r="I862">
            <v>0</v>
          </cell>
        </row>
        <row r="863">
          <cell r="A863" t="str">
            <v>a</v>
          </cell>
          <cell r="B863">
            <v>839</v>
          </cell>
          <cell r="C863" t="str">
            <v xml:space="preserve">   013778216 - 6273</v>
          </cell>
          <cell r="D863">
            <v>3422344.14</v>
          </cell>
          <cell r="E863">
            <v>0</v>
          </cell>
          <cell r="F863">
            <v>0</v>
          </cell>
          <cell r="G863">
            <v>3422344.14</v>
          </cell>
          <cell r="H863">
            <v>0</v>
          </cell>
          <cell r="I863">
            <v>0</v>
          </cell>
        </row>
        <row r="864">
          <cell r="A864" t="str">
            <v>a</v>
          </cell>
          <cell r="B864">
            <v>840</v>
          </cell>
          <cell r="C864" t="str">
            <v xml:space="preserve">   013778232 - 6454</v>
          </cell>
          <cell r="D864">
            <v>3444997.54</v>
          </cell>
          <cell r="E864">
            <v>0</v>
          </cell>
          <cell r="F864">
            <v>0.03</v>
          </cell>
          <cell r="G864">
            <v>394128.9</v>
          </cell>
          <cell r="H864">
            <v>3050868.67</v>
          </cell>
          <cell r="I864">
            <v>0</v>
          </cell>
        </row>
        <row r="865">
          <cell r="A865" t="str">
            <v>a</v>
          </cell>
          <cell r="B865">
            <v>841</v>
          </cell>
          <cell r="C865" t="str">
            <v xml:space="preserve">   013778258 - 6590</v>
          </cell>
          <cell r="D865">
            <v>1306885.1599999999</v>
          </cell>
          <cell r="E865">
            <v>0</v>
          </cell>
          <cell r="F865">
            <v>0</v>
          </cell>
          <cell r="G865">
            <v>1306885.1599999999</v>
          </cell>
          <cell r="H865">
            <v>0</v>
          </cell>
          <cell r="I865">
            <v>0</v>
          </cell>
        </row>
        <row r="866">
          <cell r="A866" t="str">
            <v>a</v>
          </cell>
          <cell r="B866">
            <v>842</v>
          </cell>
          <cell r="C866" t="str">
            <v xml:space="preserve">   013778261 - 6596</v>
          </cell>
          <cell r="D866">
            <v>2926579.55</v>
          </cell>
          <cell r="E866">
            <v>0</v>
          </cell>
          <cell r="F866">
            <v>0</v>
          </cell>
          <cell r="G866">
            <v>64567.66</v>
          </cell>
          <cell r="H866">
            <v>2862011.89</v>
          </cell>
          <cell r="I866">
            <v>0</v>
          </cell>
        </row>
        <row r="867">
          <cell r="A867" t="str">
            <v>a</v>
          </cell>
          <cell r="B867">
            <v>843</v>
          </cell>
          <cell r="C867" t="str">
            <v xml:space="preserve">   013778274 - 2824</v>
          </cell>
          <cell r="D867">
            <v>334627.69</v>
          </cell>
          <cell r="E867">
            <v>0</v>
          </cell>
          <cell r="F867">
            <v>0.01</v>
          </cell>
          <cell r="G867">
            <v>112716.47</v>
          </cell>
          <cell r="H867">
            <v>221911.23</v>
          </cell>
          <cell r="I867">
            <v>0</v>
          </cell>
        </row>
        <row r="868">
          <cell r="A868" t="str">
            <v>a</v>
          </cell>
          <cell r="B868">
            <v>844</v>
          </cell>
          <cell r="C868" t="str">
            <v xml:space="preserve">   013778287 - 6844</v>
          </cell>
          <cell r="D868">
            <v>875582.09</v>
          </cell>
          <cell r="E868">
            <v>0</v>
          </cell>
          <cell r="F868">
            <v>0</v>
          </cell>
          <cell r="G868">
            <v>21872.13</v>
          </cell>
          <cell r="H868">
            <v>853709.96</v>
          </cell>
          <cell r="I868">
            <v>0</v>
          </cell>
        </row>
        <row r="869">
          <cell r="A869" t="str">
            <v>a</v>
          </cell>
          <cell r="B869">
            <v>845</v>
          </cell>
          <cell r="C869" t="str">
            <v xml:space="preserve">   013778290 - 7012</v>
          </cell>
          <cell r="D869">
            <v>708244.34</v>
          </cell>
          <cell r="E869">
            <v>0</v>
          </cell>
          <cell r="F869">
            <v>0</v>
          </cell>
          <cell r="G869">
            <v>206095.35999999999</v>
          </cell>
          <cell r="H869">
            <v>502148.98</v>
          </cell>
          <cell r="I869">
            <v>0</v>
          </cell>
        </row>
        <row r="870">
          <cell r="A870" t="str">
            <v>a</v>
          </cell>
          <cell r="B870">
            <v>846</v>
          </cell>
          <cell r="C870" t="str">
            <v xml:space="preserve">   013778326 - 6318</v>
          </cell>
          <cell r="D870">
            <v>1746662.02</v>
          </cell>
          <cell r="E870">
            <v>0</v>
          </cell>
          <cell r="F870">
            <v>0</v>
          </cell>
          <cell r="G870">
            <v>1139887.99</v>
          </cell>
          <cell r="H870">
            <v>606774.03</v>
          </cell>
          <cell r="I870">
            <v>0</v>
          </cell>
        </row>
        <row r="871">
          <cell r="A871" t="str">
            <v>a</v>
          </cell>
          <cell r="B871">
            <v>847</v>
          </cell>
          <cell r="C871" t="str">
            <v xml:space="preserve">   013778339 - 6475</v>
          </cell>
          <cell r="D871">
            <v>1116609.19</v>
          </cell>
          <cell r="E871">
            <v>0</v>
          </cell>
          <cell r="F871">
            <v>0.05</v>
          </cell>
          <cell r="G871">
            <v>63263.38</v>
          </cell>
          <cell r="H871">
            <v>1053345.8600000001</v>
          </cell>
          <cell r="I871">
            <v>0</v>
          </cell>
        </row>
        <row r="872">
          <cell r="A872" t="str">
            <v>a</v>
          </cell>
          <cell r="B872">
            <v>848</v>
          </cell>
          <cell r="C872" t="str">
            <v xml:space="preserve">   013778342 - 6478</v>
          </cell>
          <cell r="D872">
            <v>3422344.14</v>
          </cell>
          <cell r="E872">
            <v>0</v>
          </cell>
          <cell r="F872">
            <v>0.03</v>
          </cell>
          <cell r="G872">
            <v>193898.6</v>
          </cell>
          <cell r="H872">
            <v>3228445.57</v>
          </cell>
          <cell r="I872">
            <v>0</v>
          </cell>
        </row>
        <row r="873">
          <cell r="A873" t="str">
            <v>a</v>
          </cell>
          <cell r="B873">
            <v>849</v>
          </cell>
          <cell r="C873" t="str">
            <v xml:space="preserve">   013778368 - 2827</v>
          </cell>
          <cell r="D873">
            <v>350741.29</v>
          </cell>
          <cell r="E873">
            <v>0</v>
          </cell>
          <cell r="F873">
            <v>0</v>
          </cell>
          <cell r="G873">
            <v>118144.15</v>
          </cell>
          <cell r="H873">
            <v>232597.14</v>
          </cell>
          <cell r="I873">
            <v>0</v>
          </cell>
        </row>
        <row r="874">
          <cell r="A874" t="str">
            <v>a</v>
          </cell>
          <cell r="B874">
            <v>850</v>
          </cell>
          <cell r="C874" t="str">
            <v xml:space="preserve">   013778371 - 6617</v>
          </cell>
          <cell r="D874">
            <v>628712.03</v>
          </cell>
          <cell r="E874">
            <v>0</v>
          </cell>
          <cell r="F874">
            <v>0</v>
          </cell>
          <cell r="G874">
            <v>71928.52</v>
          </cell>
          <cell r="H874">
            <v>556783.51</v>
          </cell>
          <cell r="I874">
            <v>0</v>
          </cell>
        </row>
        <row r="875">
          <cell r="A875" t="str">
            <v>a</v>
          </cell>
          <cell r="B875">
            <v>851</v>
          </cell>
          <cell r="C875" t="str">
            <v xml:space="preserve">   013778384 - 6835</v>
          </cell>
          <cell r="D875">
            <v>843170.4</v>
          </cell>
          <cell r="E875">
            <v>0</v>
          </cell>
          <cell r="F875">
            <v>0</v>
          </cell>
          <cell r="G875">
            <v>96463.88</v>
          </cell>
          <cell r="H875">
            <v>746706.52</v>
          </cell>
          <cell r="I875">
            <v>0</v>
          </cell>
        </row>
        <row r="876">
          <cell r="A876" t="str">
            <v>a</v>
          </cell>
          <cell r="B876">
            <v>852</v>
          </cell>
          <cell r="C876" t="str">
            <v xml:space="preserve">   013778410 - 6228</v>
          </cell>
          <cell r="D876">
            <v>518464.6</v>
          </cell>
          <cell r="E876">
            <v>0</v>
          </cell>
          <cell r="F876">
            <v>0.01</v>
          </cell>
          <cell r="G876">
            <v>60662.89</v>
          </cell>
          <cell r="H876">
            <v>457801.72</v>
          </cell>
          <cell r="I876">
            <v>0</v>
          </cell>
        </row>
        <row r="877">
          <cell r="A877" t="str">
            <v>a</v>
          </cell>
          <cell r="B877">
            <v>853</v>
          </cell>
          <cell r="C877" t="str">
            <v xml:space="preserve">   013778423 - 6309</v>
          </cell>
          <cell r="D877">
            <v>2944011.21</v>
          </cell>
          <cell r="E877">
            <v>0</v>
          </cell>
          <cell r="F877">
            <v>0.01</v>
          </cell>
          <cell r="G877">
            <v>64952.23</v>
          </cell>
          <cell r="H877">
            <v>2879058.99</v>
          </cell>
          <cell r="I877">
            <v>0</v>
          </cell>
        </row>
        <row r="878">
          <cell r="A878" t="str">
            <v>a</v>
          </cell>
          <cell r="B878">
            <v>854</v>
          </cell>
          <cell r="C878" t="str">
            <v xml:space="preserve">   013778436 - 6466</v>
          </cell>
          <cell r="D878">
            <v>432047.68</v>
          </cell>
          <cell r="E878">
            <v>0</v>
          </cell>
          <cell r="F878">
            <v>0</v>
          </cell>
          <cell r="G878">
            <v>432047.68</v>
          </cell>
          <cell r="H878">
            <v>0</v>
          </cell>
          <cell r="I878">
            <v>0</v>
          </cell>
        </row>
        <row r="879">
          <cell r="A879" t="str">
            <v>a</v>
          </cell>
          <cell r="B879">
            <v>855</v>
          </cell>
          <cell r="C879" t="str">
            <v xml:space="preserve">   013778449 - 6499</v>
          </cell>
          <cell r="D879">
            <v>593536.76</v>
          </cell>
          <cell r="E879">
            <v>0</v>
          </cell>
          <cell r="F879">
            <v>0</v>
          </cell>
          <cell r="G879">
            <v>254604.56</v>
          </cell>
          <cell r="H879">
            <v>338932.2</v>
          </cell>
          <cell r="I879">
            <v>0</v>
          </cell>
        </row>
        <row r="880">
          <cell r="A880" t="str">
            <v>a</v>
          </cell>
          <cell r="B880">
            <v>856</v>
          </cell>
          <cell r="C880" t="str">
            <v xml:space="preserve">   013778452 - 6572</v>
          </cell>
          <cell r="D880">
            <v>937930.22</v>
          </cell>
          <cell r="E880">
            <v>0</v>
          </cell>
          <cell r="F880">
            <v>0</v>
          </cell>
          <cell r="G880">
            <v>937930.22</v>
          </cell>
          <cell r="H880">
            <v>0</v>
          </cell>
          <cell r="I880">
            <v>0</v>
          </cell>
        </row>
        <row r="881">
          <cell r="A881" t="str">
            <v>a</v>
          </cell>
          <cell r="B881">
            <v>857</v>
          </cell>
          <cell r="C881" t="str">
            <v xml:space="preserve">   013778478 - 2829</v>
          </cell>
          <cell r="D881">
            <v>400981</v>
          </cell>
          <cell r="E881">
            <v>0</v>
          </cell>
          <cell r="F881">
            <v>0.02</v>
          </cell>
          <cell r="G881">
            <v>28198.86</v>
          </cell>
          <cell r="H881">
            <v>372782.16</v>
          </cell>
          <cell r="I881">
            <v>0</v>
          </cell>
        </row>
        <row r="882">
          <cell r="A882" t="str">
            <v>a</v>
          </cell>
          <cell r="B882">
            <v>858</v>
          </cell>
          <cell r="C882" t="str">
            <v xml:space="preserve">   013778481 - 6638</v>
          </cell>
          <cell r="D882">
            <v>1808515.4</v>
          </cell>
          <cell r="E882">
            <v>0</v>
          </cell>
          <cell r="F882">
            <v>0</v>
          </cell>
          <cell r="G882">
            <v>1808515.4</v>
          </cell>
          <cell r="H882">
            <v>0</v>
          </cell>
          <cell r="I882">
            <v>0</v>
          </cell>
        </row>
        <row r="883">
          <cell r="A883" t="str">
            <v>a</v>
          </cell>
          <cell r="B883">
            <v>859</v>
          </cell>
          <cell r="C883" t="str">
            <v xml:space="preserve">   013778533 - 6457</v>
          </cell>
          <cell r="D883">
            <v>592666.65</v>
          </cell>
          <cell r="E883">
            <v>0</v>
          </cell>
          <cell r="F883">
            <v>0</v>
          </cell>
          <cell r="G883">
            <v>592666.65</v>
          </cell>
          <cell r="H883">
            <v>0</v>
          </cell>
          <cell r="I883">
            <v>0</v>
          </cell>
        </row>
        <row r="884">
          <cell r="A884" t="str">
            <v>a</v>
          </cell>
          <cell r="B884">
            <v>860</v>
          </cell>
          <cell r="C884" t="str">
            <v xml:space="preserve">   013778546 - 6490</v>
          </cell>
          <cell r="D884">
            <v>2016814.21</v>
          </cell>
          <cell r="E884">
            <v>0</v>
          </cell>
          <cell r="F884">
            <v>0</v>
          </cell>
          <cell r="G884">
            <v>2016814.21</v>
          </cell>
          <cell r="H884">
            <v>0</v>
          </cell>
          <cell r="I884">
            <v>0</v>
          </cell>
        </row>
        <row r="885">
          <cell r="A885" t="str">
            <v>a</v>
          </cell>
          <cell r="B885">
            <v>861</v>
          </cell>
          <cell r="C885" t="str">
            <v xml:space="preserve">   013778562 - 6599</v>
          </cell>
          <cell r="D885">
            <v>4121615.66</v>
          </cell>
          <cell r="E885">
            <v>0</v>
          </cell>
          <cell r="F885">
            <v>0.03</v>
          </cell>
          <cell r="G885">
            <v>90933.15</v>
          </cell>
          <cell r="H885">
            <v>4030682.54</v>
          </cell>
          <cell r="I885">
            <v>0</v>
          </cell>
        </row>
        <row r="886">
          <cell r="A886" t="str">
            <v>a</v>
          </cell>
          <cell r="B886">
            <v>862</v>
          </cell>
          <cell r="C886" t="str">
            <v xml:space="preserve">   013778575 - 6626</v>
          </cell>
          <cell r="D886">
            <v>214602.63</v>
          </cell>
          <cell r="E886">
            <v>0</v>
          </cell>
          <cell r="F886">
            <v>0.01</v>
          </cell>
          <cell r="G886">
            <v>214602.64</v>
          </cell>
          <cell r="H886">
            <v>0</v>
          </cell>
          <cell r="I886">
            <v>0</v>
          </cell>
        </row>
        <row r="887">
          <cell r="A887" t="str">
            <v>a</v>
          </cell>
          <cell r="B887">
            <v>863</v>
          </cell>
          <cell r="C887" t="str">
            <v xml:space="preserve">   013778588 - 6847</v>
          </cell>
          <cell r="D887">
            <v>419692.1</v>
          </cell>
          <cell r="E887">
            <v>0</v>
          </cell>
          <cell r="F887">
            <v>0</v>
          </cell>
          <cell r="G887">
            <v>135741.64000000001</v>
          </cell>
          <cell r="H887">
            <v>283950.46000000002</v>
          </cell>
          <cell r="I887">
            <v>0</v>
          </cell>
        </row>
        <row r="888">
          <cell r="A888" t="str">
            <v>a</v>
          </cell>
          <cell r="B888">
            <v>864</v>
          </cell>
          <cell r="C888" t="str">
            <v xml:space="preserve">   013778591 - 7015</v>
          </cell>
          <cell r="D888">
            <v>654549.51</v>
          </cell>
          <cell r="E888">
            <v>0</v>
          </cell>
          <cell r="F888">
            <v>0</v>
          </cell>
          <cell r="G888">
            <v>74884.5</v>
          </cell>
          <cell r="H888">
            <v>579665.01</v>
          </cell>
          <cell r="I888">
            <v>0</v>
          </cell>
        </row>
        <row r="889">
          <cell r="A889" t="str">
            <v>a</v>
          </cell>
          <cell r="B889">
            <v>865</v>
          </cell>
          <cell r="C889" t="str">
            <v xml:space="preserve">   013778601 - 6201</v>
          </cell>
          <cell r="D889">
            <v>1008432.47</v>
          </cell>
          <cell r="E889">
            <v>0</v>
          </cell>
          <cell r="F889">
            <v>0.02</v>
          </cell>
          <cell r="G889">
            <v>518929.53</v>
          </cell>
          <cell r="H889">
            <v>489502.96</v>
          </cell>
          <cell r="I889">
            <v>0</v>
          </cell>
        </row>
        <row r="890">
          <cell r="A890" t="str">
            <v>a</v>
          </cell>
          <cell r="B890">
            <v>866</v>
          </cell>
          <cell r="C890" t="str">
            <v xml:space="preserve">   013778614 - 551</v>
          </cell>
          <cell r="D890">
            <v>231239.06</v>
          </cell>
          <cell r="E890">
            <v>0</v>
          </cell>
          <cell r="F890">
            <v>0</v>
          </cell>
          <cell r="G890">
            <v>92803.88</v>
          </cell>
          <cell r="H890">
            <v>138435.18</v>
          </cell>
          <cell r="I890">
            <v>0</v>
          </cell>
        </row>
        <row r="891">
          <cell r="A891" t="str">
            <v>a</v>
          </cell>
          <cell r="B891">
            <v>867</v>
          </cell>
          <cell r="C891" t="str">
            <v xml:space="preserve">   013778656 - 6584</v>
          </cell>
          <cell r="D891">
            <v>3246910.16</v>
          </cell>
          <cell r="E891">
            <v>0</v>
          </cell>
          <cell r="F891">
            <v>0</v>
          </cell>
          <cell r="G891">
            <v>371466.5</v>
          </cell>
          <cell r="H891">
            <v>2875443.66</v>
          </cell>
          <cell r="I891">
            <v>0</v>
          </cell>
        </row>
        <row r="892">
          <cell r="A892" t="str">
            <v>a</v>
          </cell>
          <cell r="B892">
            <v>868</v>
          </cell>
          <cell r="C892" t="str">
            <v xml:space="preserve">   013778669 - 6611</v>
          </cell>
          <cell r="D892">
            <v>2834677.21</v>
          </cell>
          <cell r="E892">
            <v>0</v>
          </cell>
          <cell r="F892">
            <v>0.01</v>
          </cell>
          <cell r="G892">
            <v>62540.07</v>
          </cell>
          <cell r="H892">
            <v>2772137.15</v>
          </cell>
          <cell r="I892">
            <v>0</v>
          </cell>
        </row>
        <row r="893">
          <cell r="A893" t="str">
            <v>a</v>
          </cell>
          <cell r="B893">
            <v>869</v>
          </cell>
          <cell r="C893" t="str">
            <v xml:space="preserve">   013778685 - 6838</v>
          </cell>
          <cell r="D893">
            <v>1685727.3</v>
          </cell>
          <cell r="E893">
            <v>0</v>
          </cell>
          <cell r="F893">
            <v>0</v>
          </cell>
          <cell r="G893">
            <v>95507.73</v>
          </cell>
          <cell r="H893">
            <v>1590219.57</v>
          </cell>
          <cell r="I893">
            <v>0</v>
          </cell>
        </row>
        <row r="894">
          <cell r="A894" t="str">
            <v>a</v>
          </cell>
          <cell r="B894">
            <v>870</v>
          </cell>
          <cell r="C894" t="str">
            <v xml:space="preserve">   013778698 - 7036</v>
          </cell>
          <cell r="D894">
            <v>859840.87</v>
          </cell>
          <cell r="E894">
            <v>0</v>
          </cell>
          <cell r="F894">
            <v>0</v>
          </cell>
          <cell r="G894">
            <v>27123.93</v>
          </cell>
          <cell r="H894">
            <v>832716.94</v>
          </cell>
          <cell r="I894">
            <v>0</v>
          </cell>
        </row>
        <row r="895">
          <cell r="A895" t="str">
            <v>a</v>
          </cell>
          <cell r="B895">
            <v>871</v>
          </cell>
          <cell r="C895" t="str">
            <v xml:space="preserve">   013778708 - 6222</v>
          </cell>
          <cell r="D895">
            <v>1972290.38</v>
          </cell>
          <cell r="E895">
            <v>0</v>
          </cell>
          <cell r="F895">
            <v>0</v>
          </cell>
          <cell r="G895">
            <v>174962.44</v>
          </cell>
          <cell r="H895">
            <v>1797327.94</v>
          </cell>
          <cell r="I895">
            <v>0</v>
          </cell>
        </row>
        <row r="896">
          <cell r="A896" t="str">
            <v>a</v>
          </cell>
          <cell r="B896">
            <v>872</v>
          </cell>
          <cell r="C896" t="str">
            <v xml:space="preserve">   013778711 - 6231</v>
          </cell>
          <cell r="D896">
            <v>708081.73</v>
          </cell>
          <cell r="E896">
            <v>0</v>
          </cell>
          <cell r="F896">
            <v>0</v>
          </cell>
          <cell r="G896">
            <v>708081.73</v>
          </cell>
          <cell r="H896">
            <v>0</v>
          </cell>
          <cell r="I896">
            <v>0</v>
          </cell>
        </row>
        <row r="897">
          <cell r="A897" t="str">
            <v>a</v>
          </cell>
          <cell r="B897">
            <v>873</v>
          </cell>
          <cell r="C897" t="str">
            <v xml:space="preserve">   013778724 - 6312</v>
          </cell>
          <cell r="D897">
            <v>943891.54</v>
          </cell>
          <cell r="E897">
            <v>0</v>
          </cell>
          <cell r="F897">
            <v>0.02</v>
          </cell>
          <cell r="G897">
            <v>200951.94</v>
          </cell>
          <cell r="H897">
            <v>742939.62</v>
          </cell>
          <cell r="I897">
            <v>0</v>
          </cell>
        </row>
        <row r="898">
          <cell r="A898" t="str">
            <v>a</v>
          </cell>
          <cell r="B898">
            <v>874</v>
          </cell>
          <cell r="C898" t="str">
            <v xml:space="preserve">   013778740 - 2832</v>
          </cell>
          <cell r="D898">
            <v>388388.3</v>
          </cell>
          <cell r="E898">
            <v>0</v>
          </cell>
          <cell r="F898">
            <v>0.02</v>
          </cell>
          <cell r="G898">
            <v>277504.15000000002</v>
          </cell>
          <cell r="H898">
            <v>110884.17</v>
          </cell>
          <cell r="I898">
            <v>0</v>
          </cell>
        </row>
        <row r="899">
          <cell r="A899" t="str">
            <v>a</v>
          </cell>
          <cell r="B899">
            <v>875</v>
          </cell>
          <cell r="C899" t="str">
            <v xml:space="preserve">   013778766 - 6605</v>
          </cell>
          <cell r="D899">
            <v>1936849.47</v>
          </cell>
          <cell r="E899">
            <v>0</v>
          </cell>
          <cell r="F899">
            <v>0.02</v>
          </cell>
          <cell r="G899">
            <v>42731.71</v>
          </cell>
          <cell r="H899">
            <v>1894117.78</v>
          </cell>
          <cell r="I899">
            <v>0</v>
          </cell>
        </row>
        <row r="900">
          <cell r="A900" t="str">
            <v>a</v>
          </cell>
          <cell r="B900">
            <v>876</v>
          </cell>
          <cell r="C900" t="str">
            <v xml:space="preserve">   013778782 - 6641</v>
          </cell>
          <cell r="D900">
            <v>1258239.1499999999</v>
          </cell>
          <cell r="E900">
            <v>0</v>
          </cell>
          <cell r="F900">
            <v>0.04</v>
          </cell>
          <cell r="G900">
            <v>27759.89</v>
          </cell>
          <cell r="H900">
            <v>1230479.3</v>
          </cell>
          <cell r="I900">
            <v>0</v>
          </cell>
        </row>
        <row r="901">
          <cell r="A901" t="str">
            <v>a</v>
          </cell>
          <cell r="B901">
            <v>877</v>
          </cell>
          <cell r="C901" t="str">
            <v xml:space="preserve">   013778795 - 7027</v>
          </cell>
          <cell r="D901">
            <v>2082113.14</v>
          </cell>
          <cell r="E901">
            <v>0</v>
          </cell>
          <cell r="F901">
            <v>0</v>
          </cell>
          <cell r="G901">
            <v>2082113.14</v>
          </cell>
          <cell r="H901">
            <v>0</v>
          </cell>
          <cell r="I901">
            <v>0</v>
          </cell>
        </row>
        <row r="902">
          <cell r="A902" t="str">
            <v>a</v>
          </cell>
          <cell r="B902">
            <v>878</v>
          </cell>
          <cell r="C902" t="str">
            <v xml:space="preserve">   013778805 - 6213</v>
          </cell>
          <cell r="D902">
            <v>1936060.47</v>
          </cell>
          <cell r="E902">
            <v>0</v>
          </cell>
          <cell r="F902">
            <v>0</v>
          </cell>
          <cell r="G902">
            <v>1936060.47</v>
          </cell>
          <cell r="H902">
            <v>0</v>
          </cell>
          <cell r="I902">
            <v>0</v>
          </cell>
        </row>
        <row r="903">
          <cell r="A903" t="str">
            <v>a</v>
          </cell>
          <cell r="B903">
            <v>879</v>
          </cell>
          <cell r="C903" t="str">
            <v xml:space="preserve">   013778818 - 6279</v>
          </cell>
          <cell r="D903">
            <v>630478.56999999995</v>
          </cell>
          <cell r="E903">
            <v>0</v>
          </cell>
          <cell r="F903">
            <v>0</v>
          </cell>
          <cell r="G903">
            <v>630478.56999999995</v>
          </cell>
          <cell r="H903">
            <v>0</v>
          </cell>
          <cell r="I903">
            <v>0</v>
          </cell>
        </row>
        <row r="904">
          <cell r="A904" t="str">
            <v>a</v>
          </cell>
          <cell r="B904">
            <v>880</v>
          </cell>
          <cell r="C904" t="str">
            <v xml:space="preserve">   013778821 - 6303</v>
          </cell>
          <cell r="D904">
            <v>1022269.17</v>
          </cell>
          <cell r="E904">
            <v>0</v>
          </cell>
          <cell r="F904">
            <v>0</v>
          </cell>
          <cell r="G904">
            <v>492472.98</v>
          </cell>
          <cell r="H904">
            <v>529796.18999999994</v>
          </cell>
          <cell r="I904">
            <v>0</v>
          </cell>
        </row>
        <row r="905">
          <cell r="A905" t="str">
            <v>a</v>
          </cell>
          <cell r="B905">
            <v>881</v>
          </cell>
          <cell r="C905" t="str">
            <v xml:space="preserve">   013778850 - 6502</v>
          </cell>
          <cell r="D905">
            <v>2094558.49</v>
          </cell>
          <cell r="E905">
            <v>0</v>
          </cell>
          <cell r="F905">
            <v>0</v>
          </cell>
          <cell r="G905">
            <v>2094558.49</v>
          </cell>
          <cell r="H905">
            <v>0</v>
          </cell>
          <cell r="I905">
            <v>0</v>
          </cell>
        </row>
        <row r="906">
          <cell r="A906" t="str">
            <v>a</v>
          </cell>
          <cell r="B906">
            <v>882</v>
          </cell>
          <cell r="C906" t="str">
            <v xml:space="preserve">   013778876 - 6629</v>
          </cell>
          <cell r="D906">
            <v>4290240.32</v>
          </cell>
          <cell r="E906">
            <v>0</v>
          </cell>
          <cell r="F906">
            <v>0</v>
          </cell>
          <cell r="G906">
            <v>4290240.32</v>
          </cell>
          <cell r="H906">
            <v>0</v>
          </cell>
          <cell r="I906">
            <v>0</v>
          </cell>
        </row>
        <row r="907">
          <cell r="A907" t="str">
            <v>a</v>
          </cell>
          <cell r="B907">
            <v>883</v>
          </cell>
          <cell r="C907" t="str">
            <v xml:space="preserve">   013778889 - 6850</v>
          </cell>
          <cell r="D907">
            <v>1684348.3</v>
          </cell>
          <cell r="E907">
            <v>0</v>
          </cell>
          <cell r="F907">
            <v>0.02</v>
          </cell>
          <cell r="G907">
            <v>95429.55</v>
          </cell>
          <cell r="H907">
            <v>1588918.77</v>
          </cell>
          <cell r="I907">
            <v>0</v>
          </cell>
        </row>
        <row r="908">
          <cell r="A908" t="str">
            <v>a</v>
          </cell>
          <cell r="B908">
            <v>884</v>
          </cell>
          <cell r="C908" t="str">
            <v xml:space="preserve">   013778892 - 7018</v>
          </cell>
          <cell r="D908">
            <v>1680233.22</v>
          </cell>
          <cell r="E908">
            <v>0</v>
          </cell>
          <cell r="F908">
            <v>0</v>
          </cell>
          <cell r="G908">
            <v>37070.17</v>
          </cell>
          <cell r="H908">
            <v>1643163.05</v>
          </cell>
          <cell r="I908">
            <v>0</v>
          </cell>
        </row>
        <row r="909">
          <cell r="A909" t="str">
            <v>a</v>
          </cell>
          <cell r="B909">
            <v>885</v>
          </cell>
          <cell r="C909" t="str">
            <v xml:space="preserve">   013778902 - 6204</v>
          </cell>
          <cell r="D909">
            <v>691842.64</v>
          </cell>
          <cell r="E909">
            <v>0</v>
          </cell>
          <cell r="F909">
            <v>0.01</v>
          </cell>
          <cell r="G909">
            <v>15263.77</v>
          </cell>
          <cell r="H909">
            <v>676578.88</v>
          </cell>
          <cell r="I909">
            <v>0</v>
          </cell>
        </row>
        <row r="910">
          <cell r="A910" t="str">
            <v>a</v>
          </cell>
          <cell r="B910">
            <v>886</v>
          </cell>
          <cell r="C910" t="str">
            <v xml:space="preserve">   013778915 - 6237</v>
          </cell>
          <cell r="D910">
            <v>256022.84</v>
          </cell>
          <cell r="E910">
            <v>0</v>
          </cell>
          <cell r="F910">
            <v>0</v>
          </cell>
          <cell r="G910">
            <v>54506.59</v>
          </cell>
          <cell r="H910">
            <v>201516.25</v>
          </cell>
          <cell r="I910">
            <v>0</v>
          </cell>
        </row>
        <row r="911">
          <cell r="A911" t="str">
            <v>a</v>
          </cell>
          <cell r="B911">
            <v>887</v>
          </cell>
          <cell r="C911" t="str">
            <v xml:space="preserve">   013778931 - 6451</v>
          </cell>
          <cell r="D911">
            <v>1613383.71</v>
          </cell>
          <cell r="E911">
            <v>0</v>
          </cell>
          <cell r="F911">
            <v>0</v>
          </cell>
          <cell r="G911">
            <v>36116.480000000003</v>
          </cell>
          <cell r="H911">
            <v>1577267.23</v>
          </cell>
          <cell r="I911">
            <v>0</v>
          </cell>
        </row>
        <row r="912">
          <cell r="A912" t="str">
            <v>a</v>
          </cell>
          <cell r="B912">
            <v>888</v>
          </cell>
          <cell r="C912" t="str">
            <v xml:space="preserve">   013778944 - 6484</v>
          </cell>
          <cell r="D912">
            <v>375814.7</v>
          </cell>
          <cell r="E912">
            <v>0</v>
          </cell>
          <cell r="F912">
            <v>0</v>
          </cell>
          <cell r="G912">
            <v>57239.19</v>
          </cell>
          <cell r="H912">
            <v>318575.51</v>
          </cell>
          <cell r="I912">
            <v>0</v>
          </cell>
        </row>
        <row r="913">
          <cell r="A913" t="str">
            <v>a</v>
          </cell>
          <cell r="B913">
            <v>889</v>
          </cell>
          <cell r="C913" t="str">
            <v xml:space="preserve">   013778960 - 6593</v>
          </cell>
          <cell r="D913">
            <v>1165570.47</v>
          </cell>
          <cell r="E913">
            <v>0</v>
          </cell>
          <cell r="F913">
            <v>0</v>
          </cell>
          <cell r="G913">
            <v>33722.54</v>
          </cell>
          <cell r="H913">
            <v>1131847.93</v>
          </cell>
          <cell r="I913">
            <v>0</v>
          </cell>
        </row>
        <row r="914">
          <cell r="A914" t="str">
            <v>a</v>
          </cell>
          <cell r="B914">
            <v>890</v>
          </cell>
          <cell r="C914" t="str">
            <v xml:space="preserve">   013778999 - 7039</v>
          </cell>
          <cell r="D914">
            <v>3264567.28</v>
          </cell>
          <cell r="E914">
            <v>0</v>
          </cell>
          <cell r="F914">
            <v>0.02</v>
          </cell>
          <cell r="G914">
            <v>1154722.1499999999</v>
          </cell>
          <cell r="H914">
            <v>2109845.15</v>
          </cell>
          <cell r="I914">
            <v>0</v>
          </cell>
        </row>
        <row r="915">
          <cell r="A915" t="str">
            <v>a</v>
          </cell>
          <cell r="B915">
            <v>891</v>
          </cell>
          <cell r="C915" t="str">
            <v xml:space="preserve">   014778008 - 7475</v>
          </cell>
          <cell r="D915">
            <v>590994.29</v>
          </cell>
          <cell r="E915">
            <v>0</v>
          </cell>
          <cell r="F915">
            <v>0</v>
          </cell>
          <cell r="G915">
            <v>590994.29</v>
          </cell>
          <cell r="H915">
            <v>0</v>
          </cell>
          <cell r="I915">
            <v>0</v>
          </cell>
        </row>
        <row r="916">
          <cell r="A916" t="str">
            <v>a</v>
          </cell>
          <cell r="B916">
            <v>892</v>
          </cell>
          <cell r="C916" t="str">
            <v xml:space="preserve">   014778011 - 7484</v>
          </cell>
          <cell r="D916">
            <v>878140.81</v>
          </cell>
          <cell r="E916">
            <v>0</v>
          </cell>
          <cell r="F916">
            <v>0.01</v>
          </cell>
          <cell r="G916">
            <v>17343.59</v>
          </cell>
          <cell r="H916">
            <v>860797.23</v>
          </cell>
          <cell r="I916">
            <v>0</v>
          </cell>
        </row>
        <row r="917">
          <cell r="A917" t="str">
            <v>a</v>
          </cell>
          <cell r="B917">
            <v>893</v>
          </cell>
          <cell r="C917" t="str">
            <v xml:space="preserve">   014778037 - 7730</v>
          </cell>
          <cell r="D917">
            <v>2419221.86</v>
          </cell>
          <cell r="E917">
            <v>0</v>
          </cell>
          <cell r="F917">
            <v>0</v>
          </cell>
          <cell r="G917">
            <v>53374.05</v>
          </cell>
          <cell r="H917">
            <v>2365847.81</v>
          </cell>
          <cell r="I917">
            <v>0</v>
          </cell>
        </row>
        <row r="918">
          <cell r="A918" t="str">
            <v>a</v>
          </cell>
          <cell r="B918">
            <v>894</v>
          </cell>
          <cell r="C918" t="str">
            <v xml:space="preserve">   014778040 - 7739</v>
          </cell>
          <cell r="D918">
            <v>753945.54</v>
          </cell>
          <cell r="E918">
            <v>0</v>
          </cell>
          <cell r="F918">
            <v>0.04</v>
          </cell>
          <cell r="G918">
            <v>16633.939999999999</v>
          </cell>
          <cell r="H918">
            <v>737311.64</v>
          </cell>
          <cell r="I918">
            <v>0</v>
          </cell>
        </row>
        <row r="919">
          <cell r="A919" t="str">
            <v>a</v>
          </cell>
          <cell r="B919">
            <v>895</v>
          </cell>
          <cell r="C919" t="str">
            <v xml:space="preserve">   014778066 - 8038</v>
          </cell>
          <cell r="D919">
            <v>2225031.86</v>
          </cell>
          <cell r="E919">
            <v>0</v>
          </cell>
          <cell r="F919">
            <v>0</v>
          </cell>
          <cell r="G919">
            <v>2225031.86</v>
          </cell>
          <cell r="H919">
            <v>0</v>
          </cell>
          <cell r="I919">
            <v>0</v>
          </cell>
        </row>
        <row r="920">
          <cell r="A920" t="str">
            <v>a</v>
          </cell>
          <cell r="B920">
            <v>896</v>
          </cell>
          <cell r="C920" t="str">
            <v xml:space="preserve">   014778079 - 8467</v>
          </cell>
          <cell r="D920">
            <v>2833419.06</v>
          </cell>
          <cell r="E920">
            <v>0</v>
          </cell>
          <cell r="F920">
            <v>0.01</v>
          </cell>
          <cell r="G920">
            <v>62512.27</v>
          </cell>
          <cell r="H920">
            <v>2770906.8</v>
          </cell>
          <cell r="I920">
            <v>0</v>
          </cell>
        </row>
        <row r="921">
          <cell r="A921" t="str">
            <v>a</v>
          </cell>
          <cell r="B921">
            <v>897</v>
          </cell>
          <cell r="C921" t="str">
            <v xml:space="preserve">   014778082 - 8732</v>
          </cell>
          <cell r="D921">
            <v>121024.08</v>
          </cell>
          <cell r="E921">
            <v>0</v>
          </cell>
          <cell r="F921">
            <v>0.01</v>
          </cell>
          <cell r="G921">
            <v>70657.740000000005</v>
          </cell>
          <cell r="H921">
            <v>50366.35</v>
          </cell>
          <cell r="I921">
            <v>0</v>
          </cell>
        </row>
        <row r="922">
          <cell r="A922" t="str">
            <v>a</v>
          </cell>
          <cell r="B922">
            <v>898</v>
          </cell>
          <cell r="C922" t="str">
            <v xml:space="preserve">   014778095 - 8804</v>
          </cell>
          <cell r="D922">
            <v>2038642.21</v>
          </cell>
          <cell r="E922">
            <v>0</v>
          </cell>
          <cell r="F922">
            <v>0</v>
          </cell>
          <cell r="G922">
            <v>42861.38</v>
          </cell>
          <cell r="H922">
            <v>1995780.83</v>
          </cell>
          <cell r="I922">
            <v>0</v>
          </cell>
        </row>
        <row r="923">
          <cell r="A923" t="str">
            <v>a</v>
          </cell>
          <cell r="B923">
            <v>899</v>
          </cell>
          <cell r="C923" t="str">
            <v xml:space="preserve">   014778105 - 7466</v>
          </cell>
          <cell r="D923">
            <v>445634.19</v>
          </cell>
          <cell r="E923">
            <v>0</v>
          </cell>
          <cell r="F923">
            <v>0</v>
          </cell>
          <cell r="G923">
            <v>445634.19</v>
          </cell>
          <cell r="H923">
            <v>0</v>
          </cell>
          <cell r="I923">
            <v>0</v>
          </cell>
        </row>
        <row r="924">
          <cell r="A924" t="str">
            <v>a</v>
          </cell>
          <cell r="B924">
            <v>900</v>
          </cell>
          <cell r="C924" t="str">
            <v xml:space="preserve">   014778121 - 7511</v>
          </cell>
          <cell r="D924">
            <v>974248.89</v>
          </cell>
          <cell r="E924">
            <v>0</v>
          </cell>
          <cell r="F924">
            <v>0</v>
          </cell>
          <cell r="G924">
            <v>55197.760000000002</v>
          </cell>
          <cell r="H924">
            <v>919051.13</v>
          </cell>
          <cell r="I924">
            <v>0</v>
          </cell>
        </row>
        <row r="925">
          <cell r="A925" t="str">
            <v>a</v>
          </cell>
          <cell r="B925">
            <v>901</v>
          </cell>
          <cell r="C925" t="str">
            <v xml:space="preserve">   014778134 - 7702</v>
          </cell>
          <cell r="D925">
            <v>1233852.8</v>
          </cell>
          <cell r="E925">
            <v>0</v>
          </cell>
          <cell r="F925">
            <v>0</v>
          </cell>
          <cell r="G925">
            <v>237743.65</v>
          </cell>
          <cell r="H925">
            <v>996109.15</v>
          </cell>
          <cell r="I925">
            <v>0</v>
          </cell>
        </row>
        <row r="926">
          <cell r="A926" t="str">
            <v>a</v>
          </cell>
          <cell r="B926">
            <v>902</v>
          </cell>
          <cell r="C926" t="str">
            <v xml:space="preserve">   014778147 - 7757</v>
          </cell>
          <cell r="D926">
            <v>1682684.33</v>
          </cell>
          <cell r="E926">
            <v>0</v>
          </cell>
          <cell r="F926">
            <v>0</v>
          </cell>
          <cell r="G926">
            <v>1682684.33</v>
          </cell>
          <cell r="H926">
            <v>0</v>
          </cell>
          <cell r="I926">
            <v>0</v>
          </cell>
        </row>
        <row r="927">
          <cell r="A927" t="str">
            <v>a</v>
          </cell>
          <cell r="B927">
            <v>903</v>
          </cell>
          <cell r="C927" t="str">
            <v xml:space="preserve">   014778150 - 7766</v>
          </cell>
          <cell r="D927">
            <v>3592177.84</v>
          </cell>
          <cell r="E927">
            <v>0</v>
          </cell>
          <cell r="F927">
            <v>0.01</v>
          </cell>
          <cell r="G927">
            <v>79252.41</v>
          </cell>
          <cell r="H927">
            <v>3512925.44</v>
          </cell>
          <cell r="I927">
            <v>0</v>
          </cell>
        </row>
        <row r="928">
          <cell r="A928" t="str">
            <v>a</v>
          </cell>
          <cell r="B928">
            <v>904</v>
          </cell>
          <cell r="C928" t="str">
            <v xml:space="preserve">   014778163 - 7993</v>
          </cell>
          <cell r="D928">
            <v>563279.67000000004</v>
          </cell>
          <cell r="E928">
            <v>0</v>
          </cell>
          <cell r="F928">
            <v>0</v>
          </cell>
          <cell r="G928">
            <v>563279.67000000004</v>
          </cell>
          <cell r="H928">
            <v>0</v>
          </cell>
          <cell r="I928">
            <v>0</v>
          </cell>
        </row>
        <row r="929">
          <cell r="A929" t="str">
            <v>a</v>
          </cell>
          <cell r="B929">
            <v>905</v>
          </cell>
          <cell r="C929" t="str">
            <v xml:space="preserve">   014778189 - 8753</v>
          </cell>
          <cell r="D929">
            <v>567187.86</v>
          </cell>
          <cell r="E929">
            <v>0</v>
          </cell>
          <cell r="F929">
            <v>0.01</v>
          </cell>
          <cell r="G929">
            <v>12333.3</v>
          </cell>
          <cell r="H929">
            <v>554854.56999999995</v>
          </cell>
          <cell r="I929">
            <v>0</v>
          </cell>
        </row>
        <row r="930">
          <cell r="A930" t="str">
            <v>a</v>
          </cell>
          <cell r="B930">
            <v>906</v>
          </cell>
          <cell r="C930" t="str">
            <v xml:space="preserve">   014778192 - 8762</v>
          </cell>
          <cell r="D930">
            <v>571269.31000000006</v>
          </cell>
          <cell r="E930">
            <v>0</v>
          </cell>
          <cell r="F930">
            <v>0</v>
          </cell>
          <cell r="G930">
            <v>276228.88</v>
          </cell>
          <cell r="H930">
            <v>295040.43</v>
          </cell>
          <cell r="I930">
            <v>0</v>
          </cell>
        </row>
        <row r="931">
          <cell r="A931" t="str">
            <v>a</v>
          </cell>
          <cell r="B931">
            <v>907</v>
          </cell>
          <cell r="C931" t="str">
            <v xml:space="preserve">   014778202 - 555</v>
          </cell>
          <cell r="D931">
            <v>514242.01</v>
          </cell>
          <cell r="E931">
            <v>0</v>
          </cell>
          <cell r="F931">
            <v>0</v>
          </cell>
          <cell r="G931">
            <v>38995.379999999997</v>
          </cell>
          <cell r="H931">
            <v>475246.63</v>
          </cell>
          <cell r="I931">
            <v>0</v>
          </cell>
        </row>
        <row r="932">
          <cell r="A932" t="str">
            <v>a</v>
          </cell>
          <cell r="B932">
            <v>908</v>
          </cell>
          <cell r="C932" t="str">
            <v xml:space="preserve">   014778228 - 7573</v>
          </cell>
          <cell r="D932">
            <v>408009.93</v>
          </cell>
          <cell r="E932">
            <v>0</v>
          </cell>
          <cell r="F932">
            <v>0.02</v>
          </cell>
          <cell r="G932">
            <v>44865.67</v>
          </cell>
          <cell r="H932">
            <v>363144.28</v>
          </cell>
          <cell r="I932">
            <v>0</v>
          </cell>
        </row>
        <row r="933">
          <cell r="A933" t="str">
            <v>a</v>
          </cell>
          <cell r="B933">
            <v>909</v>
          </cell>
          <cell r="C933" t="str">
            <v xml:space="preserve">   014778231 - 7582</v>
          </cell>
          <cell r="D933">
            <v>665287.43999999994</v>
          </cell>
          <cell r="E933">
            <v>0</v>
          </cell>
          <cell r="F933">
            <v>0.01</v>
          </cell>
          <cell r="G933">
            <v>665287.44999999995</v>
          </cell>
          <cell r="H933">
            <v>0</v>
          </cell>
          <cell r="I933">
            <v>0</v>
          </cell>
        </row>
        <row r="934">
          <cell r="A934" t="str">
            <v>a</v>
          </cell>
          <cell r="B934">
            <v>910</v>
          </cell>
          <cell r="C934" t="str">
            <v xml:space="preserve">   014778244 - 7748</v>
          </cell>
          <cell r="D934">
            <v>3167542.43</v>
          </cell>
          <cell r="E934">
            <v>0</v>
          </cell>
          <cell r="F934">
            <v>0.05</v>
          </cell>
          <cell r="G934">
            <v>68877.279999999999</v>
          </cell>
          <cell r="H934">
            <v>3098665.2</v>
          </cell>
          <cell r="I934">
            <v>0</v>
          </cell>
        </row>
        <row r="935">
          <cell r="A935" t="str">
            <v>a</v>
          </cell>
          <cell r="B935">
            <v>911</v>
          </cell>
          <cell r="C935" t="str">
            <v xml:space="preserve">   014778257 - 7787</v>
          </cell>
          <cell r="D935">
            <v>1504344.14</v>
          </cell>
          <cell r="E935">
            <v>0</v>
          </cell>
          <cell r="F935">
            <v>0</v>
          </cell>
          <cell r="G935">
            <v>1504344.14</v>
          </cell>
          <cell r="H935">
            <v>0</v>
          </cell>
          <cell r="I935">
            <v>0</v>
          </cell>
        </row>
        <row r="936">
          <cell r="A936" t="str">
            <v>a</v>
          </cell>
          <cell r="B936">
            <v>912</v>
          </cell>
          <cell r="C936" t="str">
            <v xml:space="preserve">   014778260 - 7987</v>
          </cell>
          <cell r="D936">
            <v>751791.36</v>
          </cell>
          <cell r="E936">
            <v>0</v>
          </cell>
          <cell r="F936">
            <v>0.01</v>
          </cell>
          <cell r="G936">
            <v>467784.63</v>
          </cell>
          <cell r="H936">
            <v>284006.74</v>
          </cell>
          <cell r="I936">
            <v>0</v>
          </cell>
        </row>
        <row r="937">
          <cell r="A937" t="str">
            <v>a</v>
          </cell>
          <cell r="B937">
            <v>913</v>
          </cell>
          <cell r="C937" t="str">
            <v xml:space="preserve">   014778273 - 2849</v>
          </cell>
          <cell r="D937">
            <v>383004.05</v>
          </cell>
          <cell r="E937">
            <v>0</v>
          </cell>
          <cell r="F937">
            <v>0</v>
          </cell>
          <cell r="G937">
            <v>383004.05</v>
          </cell>
          <cell r="H937">
            <v>0</v>
          </cell>
          <cell r="I937">
            <v>0</v>
          </cell>
        </row>
        <row r="938">
          <cell r="A938" t="str">
            <v>a</v>
          </cell>
          <cell r="B938">
            <v>914</v>
          </cell>
          <cell r="C938" t="str">
            <v xml:space="preserve">   014778286 - 8744</v>
          </cell>
          <cell r="D938">
            <v>415886.68</v>
          </cell>
          <cell r="E938">
            <v>0</v>
          </cell>
          <cell r="F938">
            <v>0</v>
          </cell>
          <cell r="G938">
            <v>23562.75</v>
          </cell>
          <cell r="H938">
            <v>392323.93</v>
          </cell>
          <cell r="I938">
            <v>0</v>
          </cell>
        </row>
        <row r="939">
          <cell r="A939" t="str">
            <v>a</v>
          </cell>
          <cell r="B939">
            <v>915</v>
          </cell>
          <cell r="C939" t="str">
            <v xml:space="preserve">   014778299 - 8816</v>
          </cell>
          <cell r="D939">
            <v>356586.07</v>
          </cell>
          <cell r="E939">
            <v>0</v>
          </cell>
          <cell r="F939">
            <v>0</v>
          </cell>
          <cell r="G939">
            <v>184916.74</v>
          </cell>
          <cell r="H939">
            <v>171669.33</v>
          </cell>
          <cell r="I939">
            <v>0</v>
          </cell>
        </row>
        <row r="940">
          <cell r="A940" t="str">
            <v>a</v>
          </cell>
          <cell r="B940">
            <v>916</v>
          </cell>
          <cell r="C940" t="str">
            <v xml:space="preserve">   014778312 - 7487</v>
          </cell>
          <cell r="D940">
            <v>982703.54</v>
          </cell>
          <cell r="E940">
            <v>0</v>
          </cell>
          <cell r="F940">
            <v>0.01</v>
          </cell>
          <cell r="G940">
            <v>19408.79</v>
          </cell>
          <cell r="H940">
            <v>963294.76</v>
          </cell>
          <cell r="I940">
            <v>0</v>
          </cell>
        </row>
        <row r="941">
          <cell r="A941" t="str">
            <v>a</v>
          </cell>
          <cell r="B941">
            <v>917</v>
          </cell>
          <cell r="C941" t="str">
            <v xml:space="preserve">   014778354 - 7778</v>
          </cell>
          <cell r="D941">
            <v>2118632.83</v>
          </cell>
          <cell r="E941">
            <v>0</v>
          </cell>
          <cell r="F941">
            <v>0</v>
          </cell>
          <cell r="G941">
            <v>227554.4</v>
          </cell>
          <cell r="H941">
            <v>1891078.43</v>
          </cell>
          <cell r="I941">
            <v>0</v>
          </cell>
        </row>
        <row r="942">
          <cell r="A942" t="str">
            <v>a</v>
          </cell>
          <cell r="B942">
            <v>918</v>
          </cell>
          <cell r="C942" t="str">
            <v xml:space="preserve">   014778367 - 8041</v>
          </cell>
          <cell r="D942">
            <v>3314867.77</v>
          </cell>
          <cell r="E942">
            <v>0</v>
          </cell>
          <cell r="F942">
            <v>0</v>
          </cell>
          <cell r="G942">
            <v>72080.83</v>
          </cell>
          <cell r="H942">
            <v>3242786.94</v>
          </cell>
          <cell r="I942">
            <v>0</v>
          </cell>
        </row>
        <row r="943">
          <cell r="A943" t="str">
            <v>a</v>
          </cell>
          <cell r="B943">
            <v>919</v>
          </cell>
          <cell r="C943" t="str">
            <v xml:space="preserve">   014778383 - 8735</v>
          </cell>
          <cell r="D943">
            <v>586030.51</v>
          </cell>
          <cell r="E943">
            <v>0</v>
          </cell>
          <cell r="F943">
            <v>0.02</v>
          </cell>
          <cell r="G943">
            <v>33202.550000000003</v>
          </cell>
          <cell r="H943">
            <v>552827.98</v>
          </cell>
          <cell r="I943">
            <v>0</v>
          </cell>
        </row>
        <row r="944">
          <cell r="A944" t="str">
            <v>a</v>
          </cell>
          <cell r="B944">
            <v>920</v>
          </cell>
          <cell r="C944" t="str">
            <v xml:space="preserve">   014778396 - 8807</v>
          </cell>
          <cell r="D944">
            <v>596157</v>
          </cell>
          <cell r="E944">
            <v>0</v>
          </cell>
          <cell r="F944">
            <v>0</v>
          </cell>
          <cell r="G944">
            <v>596157</v>
          </cell>
          <cell r="H944">
            <v>0</v>
          </cell>
          <cell r="I944">
            <v>0</v>
          </cell>
        </row>
        <row r="945">
          <cell r="A945" t="str">
            <v>a</v>
          </cell>
          <cell r="B945">
            <v>921</v>
          </cell>
          <cell r="C945" t="str">
            <v xml:space="preserve">   014778406 - 7469</v>
          </cell>
          <cell r="D945">
            <v>680118.18</v>
          </cell>
          <cell r="E945">
            <v>0</v>
          </cell>
          <cell r="F945">
            <v>0</v>
          </cell>
          <cell r="G945">
            <v>680118.18</v>
          </cell>
          <cell r="H945">
            <v>0</v>
          </cell>
          <cell r="I945">
            <v>0</v>
          </cell>
        </row>
        <row r="946">
          <cell r="A946" t="str">
            <v>a</v>
          </cell>
          <cell r="B946">
            <v>922</v>
          </cell>
          <cell r="C946" t="str">
            <v xml:space="preserve">   014778419 - 7505</v>
          </cell>
          <cell r="D946">
            <v>934502.8</v>
          </cell>
          <cell r="E946">
            <v>0</v>
          </cell>
          <cell r="F946">
            <v>0</v>
          </cell>
          <cell r="G946">
            <v>934502.8</v>
          </cell>
          <cell r="H946">
            <v>0</v>
          </cell>
          <cell r="I946">
            <v>0</v>
          </cell>
        </row>
        <row r="947">
          <cell r="A947" t="str">
            <v>a</v>
          </cell>
          <cell r="B947">
            <v>923</v>
          </cell>
          <cell r="C947" t="str">
            <v xml:space="preserve">   014778422 - 7514</v>
          </cell>
          <cell r="D947">
            <v>618255.22</v>
          </cell>
          <cell r="E947">
            <v>0</v>
          </cell>
          <cell r="F947">
            <v>0</v>
          </cell>
          <cell r="G947">
            <v>13839.96</v>
          </cell>
          <cell r="H947">
            <v>604415.26</v>
          </cell>
          <cell r="I947">
            <v>0</v>
          </cell>
        </row>
        <row r="948">
          <cell r="A948" t="str">
            <v>a</v>
          </cell>
          <cell r="B948">
            <v>924</v>
          </cell>
          <cell r="C948" t="str">
            <v xml:space="preserve">   014778435 - 7705</v>
          </cell>
          <cell r="D948">
            <v>496198.54</v>
          </cell>
          <cell r="E948">
            <v>0</v>
          </cell>
          <cell r="F948">
            <v>0</v>
          </cell>
          <cell r="G948">
            <v>496198.54</v>
          </cell>
          <cell r="H948">
            <v>0</v>
          </cell>
          <cell r="I948">
            <v>0</v>
          </cell>
        </row>
        <row r="949">
          <cell r="A949" t="str">
            <v>a</v>
          </cell>
          <cell r="B949">
            <v>925</v>
          </cell>
          <cell r="C949" t="str">
            <v xml:space="preserve">   014778448 - 7760</v>
          </cell>
          <cell r="D949">
            <v>2453087.4900000002</v>
          </cell>
          <cell r="E949">
            <v>0</v>
          </cell>
          <cell r="F949">
            <v>0</v>
          </cell>
          <cell r="G949">
            <v>2453087.4900000002</v>
          </cell>
          <cell r="H949">
            <v>0</v>
          </cell>
          <cell r="I949">
            <v>0</v>
          </cell>
        </row>
        <row r="950">
          <cell r="A950" t="str">
            <v>a</v>
          </cell>
          <cell r="B950">
            <v>926</v>
          </cell>
          <cell r="C950" t="str">
            <v xml:space="preserve">   014778464 - 7996</v>
          </cell>
          <cell r="D950">
            <v>483205.61</v>
          </cell>
          <cell r="E950">
            <v>0</v>
          </cell>
          <cell r="F950">
            <v>0</v>
          </cell>
          <cell r="G950">
            <v>27860.1</v>
          </cell>
          <cell r="H950">
            <v>455345.51</v>
          </cell>
          <cell r="I950">
            <v>0</v>
          </cell>
        </row>
        <row r="951">
          <cell r="A951" t="str">
            <v>a</v>
          </cell>
          <cell r="B951">
            <v>927</v>
          </cell>
          <cell r="C951" t="str">
            <v xml:space="preserve">   014778477 - 8461</v>
          </cell>
          <cell r="D951">
            <v>1242149.96</v>
          </cell>
          <cell r="E951">
            <v>0</v>
          </cell>
          <cell r="F951">
            <v>0.03</v>
          </cell>
          <cell r="G951">
            <v>27404.93</v>
          </cell>
          <cell r="H951">
            <v>1214745.06</v>
          </cell>
          <cell r="I951">
            <v>0</v>
          </cell>
        </row>
        <row r="952">
          <cell r="A952" t="str">
            <v>a</v>
          </cell>
          <cell r="B952">
            <v>928</v>
          </cell>
          <cell r="C952" t="str">
            <v xml:space="preserve">   014778480 - 8654</v>
          </cell>
          <cell r="D952">
            <v>292139.89</v>
          </cell>
          <cell r="E952">
            <v>0</v>
          </cell>
          <cell r="F952">
            <v>0</v>
          </cell>
          <cell r="G952">
            <v>19742.580000000002</v>
          </cell>
          <cell r="H952">
            <v>272397.31</v>
          </cell>
          <cell r="I952">
            <v>0</v>
          </cell>
        </row>
        <row r="953">
          <cell r="A953" t="str">
            <v>a</v>
          </cell>
          <cell r="B953">
            <v>929</v>
          </cell>
          <cell r="C953" t="str">
            <v xml:space="preserve">   014778503 - 7460</v>
          </cell>
          <cell r="D953">
            <v>510366.46</v>
          </cell>
          <cell r="E953">
            <v>0</v>
          </cell>
          <cell r="F953">
            <v>0</v>
          </cell>
          <cell r="G953">
            <v>510366.46</v>
          </cell>
          <cell r="H953">
            <v>0</v>
          </cell>
          <cell r="I953">
            <v>0</v>
          </cell>
        </row>
        <row r="954">
          <cell r="A954" t="str">
            <v>a</v>
          </cell>
          <cell r="B954">
            <v>930</v>
          </cell>
          <cell r="C954" t="str">
            <v xml:space="preserve">   014778516 - 7496</v>
          </cell>
          <cell r="D954">
            <v>572270.87</v>
          </cell>
          <cell r="E954">
            <v>0</v>
          </cell>
          <cell r="F954">
            <v>0</v>
          </cell>
          <cell r="G954">
            <v>10726.17</v>
          </cell>
          <cell r="H954">
            <v>561544.69999999995</v>
          </cell>
          <cell r="I954">
            <v>0</v>
          </cell>
        </row>
        <row r="955">
          <cell r="A955" t="str">
            <v>a</v>
          </cell>
          <cell r="B955">
            <v>931</v>
          </cell>
          <cell r="C955" t="str">
            <v xml:space="preserve">   014778529 - 7576</v>
          </cell>
          <cell r="D955">
            <v>370484.85</v>
          </cell>
          <cell r="E955">
            <v>0</v>
          </cell>
          <cell r="F955">
            <v>0</v>
          </cell>
          <cell r="G955">
            <v>370484.85</v>
          </cell>
          <cell r="H955">
            <v>0</v>
          </cell>
          <cell r="I955">
            <v>0</v>
          </cell>
        </row>
        <row r="956">
          <cell r="A956" t="str">
            <v>a</v>
          </cell>
          <cell r="B956">
            <v>932</v>
          </cell>
          <cell r="C956" t="str">
            <v xml:space="preserve">   014778532 - 7585</v>
          </cell>
          <cell r="D956">
            <v>498530.07</v>
          </cell>
          <cell r="E956">
            <v>0</v>
          </cell>
          <cell r="F956">
            <v>0</v>
          </cell>
          <cell r="G956">
            <v>42097.120000000003</v>
          </cell>
          <cell r="H956">
            <v>456432.95</v>
          </cell>
          <cell r="I956">
            <v>0</v>
          </cell>
        </row>
        <row r="957">
          <cell r="A957" t="str">
            <v>a</v>
          </cell>
          <cell r="B957">
            <v>933</v>
          </cell>
          <cell r="C957" t="str">
            <v xml:space="preserve">   014778545 - 7751</v>
          </cell>
          <cell r="D957">
            <v>1147976.99</v>
          </cell>
          <cell r="E957">
            <v>0</v>
          </cell>
          <cell r="F957">
            <v>0</v>
          </cell>
          <cell r="G957">
            <v>24962.42</v>
          </cell>
          <cell r="H957">
            <v>1123014.57</v>
          </cell>
          <cell r="I957">
            <v>0</v>
          </cell>
        </row>
        <row r="958">
          <cell r="A958" t="str">
            <v>a</v>
          </cell>
          <cell r="B958">
            <v>934</v>
          </cell>
          <cell r="C958" t="str">
            <v xml:space="preserve">   014778558 - 7790</v>
          </cell>
          <cell r="D958">
            <v>2043380.36</v>
          </cell>
          <cell r="E958">
            <v>0</v>
          </cell>
          <cell r="F958">
            <v>0</v>
          </cell>
          <cell r="G958">
            <v>45082.07</v>
          </cell>
          <cell r="H958">
            <v>1998298.29</v>
          </cell>
          <cell r="I958">
            <v>0</v>
          </cell>
        </row>
        <row r="959">
          <cell r="A959" t="str">
            <v>a</v>
          </cell>
          <cell r="B959">
            <v>935</v>
          </cell>
          <cell r="C959" t="str">
            <v xml:space="preserve">   014778561 - 7990</v>
          </cell>
          <cell r="D959">
            <v>573249.19999999995</v>
          </cell>
          <cell r="E959">
            <v>0</v>
          </cell>
          <cell r="F959">
            <v>0.01</v>
          </cell>
          <cell r="G959">
            <v>123314.3</v>
          </cell>
          <cell r="H959">
            <v>449934.91</v>
          </cell>
          <cell r="I959">
            <v>0</v>
          </cell>
        </row>
        <row r="960">
          <cell r="A960" t="str">
            <v>a</v>
          </cell>
          <cell r="B960">
            <v>936</v>
          </cell>
          <cell r="C960" t="str">
            <v xml:space="preserve">   014778574 - 8285</v>
          </cell>
          <cell r="D960">
            <v>1733224.47</v>
          </cell>
          <cell r="E960">
            <v>0</v>
          </cell>
          <cell r="F960">
            <v>0</v>
          </cell>
          <cell r="G960">
            <v>1075016.3899999999</v>
          </cell>
          <cell r="H960">
            <v>658208.07999999996</v>
          </cell>
          <cell r="I960">
            <v>0</v>
          </cell>
        </row>
        <row r="961">
          <cell r="A961" t="str">
            <v>a</v>
          </cell>
          <cell r="B961">
            <v>937</v>
          </cell>
          <cell r="C961" t="str">
            <v xml:space="preserve">   014778587 - 8747</v>
          </cell>
          <cell r="D961">
            <v>277257.78000000003</v>
          </cell>
          <cell r="E961">
            <v>0</v>
          </cell>
          <cell r="F961">
            <v>0.01</v>
          </cell>
          <cell r="G961">
            <v>15708.49</v>
          </cell>
          <cell r="H961">
            <v>261549.3</v>
          </cell>
          <cell r="I961">
            <v>0</v>
          </cell>
        </row>
        <row r="962">
          <cell r="A962" t="str">
            <v>a</v>
          </cell>
          <cell r="B962">
            <v>938</v>
          </cell>
          <cell r="C962" t="str">
            <v xml:space="preserve">   014778590 - 8756</v>
          </cell>
          <cell r="D962">
            <v>289790.09000000003</v>
          </cell>
          <cell r="E962">
            <v>0</v>
          </cell>
          <cell r="F962">
            <v>0</v>
          </cell>
          <cell r="G962">
            <v>44137.05</v>
          </cell>
          <cell r="H962">
            <v>245653.04</v>
          </cell>
          <cell r="I962">
            <v>0</v>
          </cell>
        </row>
        <row r="963">
          <cell r="A963" t="str">
            <v>a</v>
          </cell>
          <cell r="B963">
            <v>939</v>
          </cell>
          <cell r="C963" t="str">
            <v xml:space="preserve">   014778600 - 7457</v>
          </cell>
          <cell r="D963">
            <v>519951.78</v>
          </cell>
          <cell r="E963">
            <v>0</v>
          </cell>
          <cell r="F963">
            <v>0</v>
          </cell>
          <cell r="G963">
            <v>10269.26</v>
          </cell>
          <cell r="H963">
            <v>509682.52</v>
          </cell>
          <cell r="I963">
            <v>0</v>
          </cell>
        </row>
        <row r="964">
          <cell r="A964" t="str">
            <v>a</v>
          </cell>
          <cell r="B964">
            <v>940</v>
          </cell>
          <cell r="C964" t="str">
            <v xml:space="preserve">   014778626 - 7567</v>
          </cell>
          <cell r="D964">
            <v>460732.41</v>
          </cell>
          <cell r="E964">
            <v>0</v>
          </cell>
          <cell r="F964">
            <v>0</v>
          </cell>
          <cell r="G964">
            <v>103968.87</v>
          </cell>
          <cell r="H964">
            <v>356763.54</v>
          </cell>
          <cell r="I964">
            <v>0</v>
          </cell>
        </row>
        <row r="965">
          <cell r="A965" t="str">
            <v>a</v>
          </cell>
          <cell r="B965">
            <v>941</v>
          </cell>
          <cell r="C965" t="str">
            <v xml:space="preserve">   014778639 - 7736</v>
          </cell>
          <cell r="D965">
            <v>2773159.1</v>
          </cell>
          <cell r="E965">
            <v>0</v>
          </cell>
          <cell r="F965">
            <v>0</v>
          </cell>
          <cell r="G965">
            <v>2773159.1</v>
          </cell>
          <cell r="H965">
            <v>0</v>
          </cell>
          <cell r="I965">
            <v>0</v>
          </cell>
        </row>
        <row r="966">
          <cell r="A966" t="str">
            <v>a</v>
          </cell>
          <cell r="B966">
            <v>942</v>
          </cell>
          <cell r="C966" t="str">
            <v xml:space="preserve">   014778655 - 7781</v>
          </cell>
          <cell r="D966">
            <v>1754168.83</v>
          </cell>
          <cell r="E966">
            <v>0</v>
          </cell>
          <cell r="F966">
            <v>0.04</v>
          </cell>
          <cell r="G966">
            <v>38143.9</v>
          </cell>
          <cell r="H966">
            <v>1716024.97</v>
          </cell>
          <cell r="I966">
            <v>0</v>
          </cell>
        </row>
        <row r="967">
          <cell r="A967" t="str">
            <v>a</v>
          </cell>
          <cell r="B967">
            <v>943</v>
          </cell>
          <cell r="C967" t="str">
            <v xml:space="preserve">   014778668 - 8044</v>
          </cell>
          <cell r="D967">
            <v>225988.35</v>
          </cell>
          <cell r="E967">
            <v>0</v>
          </cell>
          <cell r="F967">
            <v>0</v>
          </cell>
          <cell r="G967">
            <v>225988.35</v>
          </cell>
          <cell r="H967">
            <v>0</v>
          </cell>
          <cell r="I967">
            <v>0</v>
          </cell>
        </row>
        <row r="968">
          <cell r="A968" t="str">
            <v>a</v>
          </cell>
          <cell r="B968">
            <v>944</v>
          </cell>
          <cell r="C968" t="str">
            <v xml:space="preserve">   014778671 - 8226</v>
          </cell>
          <cell r="D968">
            <v>394295.73</v>
          </cell>
          <cell r="E968">
            <v>0</v>
          </cell>
          <cell r="F968">
            <v>0.02</v>
          </cell>
          <cell r="G968">
            <v>22733.83</v>
          </cell>
          <cell r="H968">
            <v>371561.92</v>
          </cell>
          <cell r="I968">
            <v>0</v>
          </cell>
        </row>
        <row r="969">
          <cell r="A969" t="str">
            <v>a</v>
          </cell>
          <cell r="B969">
            <v>945</v>
          </cell>
          <cell r="C969" t="str">
            <v xml:space="preserve">   014778684 - 8738</v>
          </cell>
          <cell r="D969">
            <v>528460.46</v>
          </cell>
          <cell r="E969">
            <v>0</v>
          </cell>
          <cell r="F969">
            <v>0</v>
          </cell>
          <cell r="G969">
            <v>11659.23</v>
          </cell>
          <cell r="H969">
            <v>516801.23</v>
          </cell>
          <cell r="I969">
            <v>0</v>
          </cell>
        </row>
        <row r="970">
          <cell r="A970" t="str">
            <v>a</v>
          </cell>
          <cell r="B970">
            <v>946</v>
          </cell>
          <cell r="C970" t="str">
            <v xml:space="preserve">   014778697 - 8810</v>
          </cell>
          <cell r="D970">
            <v>1405356.14</v>
          </cell>
          <cell r="E970">
            <v>0</v>
          </cell>
          <cell r="F970">
            <v>0.01</v>
          </cell>
          <cell r="G970">
            <v>78248.11</v>
          </cell>
          <cell r="H970">
            <v>1327108.04</v>
          </cell>
          <cell r="I970">
            <v>0</v>
          </cell>
        </row>
        <row r="971">
          <cell r="A971" t="str">
            <v>a</v>
          </cell>
          <cell r="B971">
            <v>947</v>
          </cell>
          <cell r="C971" t="str">
            <v xml:space="preserve">   014778710 - 7481</v>
          </cell>
          <cell r="D971">
            <v>589753.52</v>
          </cell>
          <cell r="E971">
            <v>0</v>
          </cell>
          <cell r="F971">
            <v>0</v>
          </cell>
          <cell r="G971">
            <v>69004.08</v>
          </cell>
          <cell r="H971">
            <v>520749.44</v>
          </cell>
          <cell r="I971">
            <v>0</v>
          </cell>
        </row>
        <row r="972">
          <cell r="A972" t="str">
            <v>a</v>
          </cell>
          <cell r="B972">
            <v>948</v>
          </cell>
          <cell r="C972" t="str">
            <v xml:space="preserve">   014778749 - 7763</v>
          </cell>
          <cell r="D972">
            <v>3088106.02</v>
          </cell>
          <cell r="E972">
            <v>0</v>
          </cell>
          <cell r="F972">
            <v>0</v>
          </cell>
          <cell r="G972">
            <v>68131.320000000007</v>
          </cell>
          <cell r="H972">
            <v>3019974.7</v>
          </cell>
          <cell r="I972">
            <v>0</v>
          </cell>
        </row>
        <row r="973">
          <cell r="A973" t="str">
            <v>a</v>
          </cell>
          <cell r="B973">
            <v>949</v>
          </cell>
          <cell r="C973" t="str">
            <v xml:space="preserve">   014778752 - 7772</v>
          </cell>
          <cell r="D973">
            <v>2336615.23</v>
          </cell>
          <cell r="E973">
            <v>0</v>
          </cell>
          <cell r="F973">
            <v>0</v>
          </cell>
          <cell r="G973">
            <v>51551.58</v>
          </cell>
          <cell r="H973">
            <v>2285063.65</v>
          </cell>
          <cell r="I973">
            <v>0</v>
          </cell>
        </row>
        <row r="974">
          <cell r="A974" t="str">
            <v>a</v>
          </cell>
          <cell r="B974">
            <v>950</v>
          </cell>
          <cell r="C974" t="str">
            <v xml:space="preserve">   014778765 - 8035</v>
          </cell>
          <cell r="D974">
            <v>2170453.75</v>
          </cell>
          <cell r="E974">
            <v>0</v>
          </cell>
          <cell r="F974">
            <v>0</v>
          </cell>
          <cell r="G974">
            <v>2170453.75</v>
          </cell>
          <cell r="H974">
            <v>0</v>
          </cell>
          <cell r="I974">
            <v>0</v>
          </cell>
        </row>
        <row r="975">
          <cell r="A975" t="str">
            <v>a</v>
          </cell>
          <cell r="B975">
            <v>951</v>
          </cell>
          <cell r="C975" t="str">
            <v xml:space="preserve">   014778781 - 8657</v>
          </cell>
          <cell r="D975">
            <v>4412849.09</v>
          </cell>
          <cell r="E975">
            <v>0</v>
          </cell>
          <cell r="F975">
            <v>0</v>
          </cell>
          <cell r="G975">
            <v>4412849.09</v>
          </cell>
          <cell r="H975">
            <v>0</v>
          </cell>
          <cell r="I975">
            <v>0</v>
          </cell>
        </row>
        <row r="976">
          <cell r="A976" t="str">
            <v>a</v>
          </cell>
          <cell r="B976">
            <v>952</v>
          </cell>
          <cell r="C976" t="str">
            <v xml:space="preserve">   014778794 - 8801</v>
          </cell>
          <cell r="D976">
            <v>484941.75</v>
          </cell>
          <cell r="E976">
            <v>0</v>
          </cell>
          <cell r="F976">
            <v>0</v>
          </cell>
          <cell r="G976">
            <v>10544.98</v>
          </cell>
          <cell r="H976">
            <v>474396.77</v>
          </cell>
          <cell r="I976">
            <v>0</v>
          </cell>
        </row>
        <row r="977">
          <cell r="A977" t="str">
            <v>a</v>
          </cell>
          <cell r="B977">
            <v>953</v>
          </cell>
          <cell r="C977" t="str">
            <v xml:space="preserve">   014778804 - 7463</v>
          </cell>
          <cell r="D977">
            <v>584484.19999999995</v>
          </cell>
          <cell r="E977">
            <v>0</v>
          </cell>
          <cell r="F977">
            <v>0.06</v>
          </cell>
          <cell r="G977">
            <v>178041.95</v>
          </cell>
          <cell r="H977">
            <v>406442.31</v>
          </cell>
          <cell r="I977">
            <v>0</v>
          </cell>
        </row>
        <row r="978">
          <cell r="A978" t="str">
            <v>a</v>
          </cell>
          <cell r="B978">
            <v>954</v>
          </cell>
          <cell r="C978" t="str">
            <v xml:space="preserve">   014778817 - 7499</v>
          </cell>
          <cell r="D978">
            <v>766818.42</v>
          </cell>
          <cell r="E978">
            <v>0</v>
          </cell>
          <cell r="F978">
            <v>0</v>
          </cell>
          <cell r="G978">
            <v>43445.4</v>
          </cell>
          <cell r="H978">
            <v>723373.02</v>
          </cell>
          <cell r="I978">
            <v>0</v>
          </cell>
        </row>
        <row r="979">
          <cell r="A979" t="str">
            <v>a</v>
          </cell>
          <cell r="B979">
            <v>955</v>
          </cell>
          <cell r="C979" t="str">
            <v xml:space="preserve">   014778833 - 7699</v>
          </cell>
          <cell r="D979">
            <v>139471.51999999999</v>
          </cell>
          <cell r="E979">
            <v>0</v>
          </cell>
          <cell r="F979">
            <v>0</v>
          </cell>
          <cell r="G979">
            <v>139471.51999999999</v>
          </cell>
          <cell r="H979">
            <v>0</v>
          </cell>
          <cell r="I979">
            <v>0</v>
          </cell>
        </row>
        <row r="980">
          <cell r="A980" t="str">
            <v>a</v>
          </cell>
          <cell r="B980">
            <v>956</v>
          </cell>
          <cell r="C980" t="str">
            <v xml:space="preserve">   014778859 - 7975</v>
          </cell>
          <cell r="D980">
            <v>3080096.22</v>
          </cell>
          <cell r="E980">
            <v>0</v>
          </cell>
          <cell r="F980">
            <v>0</v>
          </cell>
          <cell r="G980">
            <v>3080096.22</v>
          </cell>
          <cell r="H980">
            <v>0</v>
          </cell>
          <cell r="I980">
            <v>0</v>
          </cell>
        </row>
        <row r="981">
          <cell r="A981" t="str">
            <v>a</v>
          </cell>
          <cell r="B981">
            <v>957</v>
          </cell>
          <cell r="C981" t="str">
            <v xml:space="preserve">   014778888 - 8750</v>
          </cell>
          <cell r="D981">
            <v>563060.99</v>
          </cell>
          <cell r="E981">
            <v>0</v>
          </cell>
          <cell r="F981">
            <v>0</v>
          </cell>
          <cell r="G981">
            <v>83607.199999999997</v>
          </cell>
          <cell r="H981">
            <v>479453.79</v>
          </cell>
          <cell r="I981">
            <v>0</v>
          </cell>
        </row>
        <row r="982">
          <cell r="A982" t="str">
            <v>a</v>
          </cell>
          <cell r="B982">
            <v>958</v>
          </cell>
          <cell r="C982" t="str">
            <v xml:space="preserve">   014778891 - 8759</v>
          </cell>
          <cell r="D982">
            <v>332358.02</v>
          </cell>
          <cell r="E982">
            <v>0</v>
          </cell>
          <cell r="F982">
            <v>0</v>
          </cell>
          <cell r="G982">
            <v>18505.23</v>
          </cell>
          <cell r="H982">
            <v>313852.78999999998</v>
          </cell>
          <cell r="I982">
            <v>0</v>
          </cell>
        </row>
        <row r="983">
          <cell r="A983" t="str">
            <v>a</v>
          </cell>
          <cell r="B983">
            <v>959</v>
          </cell>
          <cell r="C983" t="str">
            <v xml:space="preserve">   014778930 - 7579</v>
          </cell>
          <cell r="D983">
            <v>789155.28</v>
          </cell>
          <cell r="E983">
            <v>0</v>
          </cell>
          <cell r="F983">
            <v>0.02</v>
          </cell>
          <cell r="G983">
            <v>206042.4</v>
          </cell>
          <cell r="H983">
            <v>583112.9</v>
          </cell>
          <cell r="I983">
            <v>0</v>
          </cell>
        </row>
        <row r="984">
          <cell r="A984" t="str">
            <v>a</v>
          </cell>
          <cell r="B984">
            <v>960</v>
          </cell>
          <cell r="C984" t="str">
            <v xml:space="preserve">   014778943 - 7745</v>
          </cell>
          <cell r="D984">
            <v>1727634.06</v>
          </cell>
          <cell r="E984">
            <v>0</v>
          </cell>
          <cell r="F984">
            <v>0</v>
          </cell>
          <cell r="G984">
            <v>37566.879999999997</v>
          </cell>
          <cell r="H984">
            <v>1690067.18</v>
          </cell>
          <cell r="I984">
            <v>0</v>
          </cell>
        </row>
        <row r="985">
          <cell r="A985" t="str">
            <v>a</v>
          </cell>
          <cell r="B985">
            <v>961</v>
          </cell>
          <cell r="C985" t="str">
            <v xml:space="preserve">   014778956 - 7784</v>
          </cell>
          <cell r="D985">
            <v>2878808.12</v>
          </cell>
          <cell r="E985">
            <v>0</v>
          </cell>
          <cell r="F985">
            <v>0.03</v>
          </cell>
          <cell r="G985">
            <v>62598.82</v>
          </cell>
          <cell r="H985">
            <v>2816209.33</v>
          </cell>
          <cell r="I985">
            <v>0</v>
          </cell>
        </row>
        <row r="986">
          <cell r="A986" t="str">
            <v>a</v>
          </cell>
          <cell r="B986">
            <v>962</v>
          </cell>
          <cell r="C986" t="str">
            <v xml:space="preserve">   014778969 - 8047</v>
          </cell>
          <cell r="D986">
            <v>2335291.91</v>
          </cell>
          <cell r="E986">
            <v>0</v>
          </cell>
          <cell r="F986">
            <v>0</v>
          </cell>
          <cell r="G986">
            <v>51522.400000000001</v>
          </cell>
          <cell r="H986">
            <v>2283769.5099999998</v>
          </cell>
          <cell r="I986">
            <v>0</v>
          </cell>
        </row>
        <row r="987">
          <cell r="A987" t="str">
            <v>a</v>
          </cell>
          <cell r="B987">
            <v>963</v>
          </cell>
          <cell r="C987" t="str">
            <v xml:space="preserve">   014778972 - 8229</v>
          </cell>
          <cell r="D987">
            <v>323885.81</v>
          </cell>
          <cell r="E987">
            <v>0</v>
          </cell>
          <cell r="F987">
            <v>0</v>
          </cell>
          <cell r="G987">
            <v>18674.25</v>
          </cell>
          <cell r="H987">
            <v>305211.56</v>
          </cell>
          <cell r="I987">
            <v>0</v>
          </cell>
        </row>
        <row r="988">
          <cell r="A988" t="str">
            <v>a</v>
          </cell>
          <cell r="B988">
            <v>964</v>
          </cell>
          <cell r="C988" t="str">
            <v xml:space="preserve">   014778985 - 8741</v>
          </cell>
          <cell r="D988">
            <v>49999.97</v>
          </cell>
          <cell r="E988">
            <v>0</v>
          </cell>
          <cell r="F988">
            <v>0</v>
          </cell>
          <cell r="G988">
            <v>49999.97</v>
          </cell>
          <cell r="H988">
            <v>0</v>
          </cell>
          <cell r="I988">
            <v>0</v>
          </cell>
        </row>
        <row r="989">
          <cell r="A989" t="str">
            <v>a</v>
          </cell>
          <cell r="B989">
            <v>965</v>
          </cell>
          <cell r="C989" t="str">
            <v xml:space="preserve">   014778998 - 8813</v>
          </cell>
          <cell r="D989">
            <v>2080933.97</v>
          </cell>
          <cell r="E989">
            <v>0</v>
          </cell>
          <cell r="F989">
            <v>0</v>
          </cell>
          <cell r="G989">
            <v>45910.62</v>
          </cell>
          <cell r="H989">
            <v>2035023.35</v>
          </cell>
          <cell r="I989">
            <v>0</v>
          </cell>
        </row>
        <row r="990">
          <cell r="A990" t="str">
            <v>a</v>
          </cell>
          <cell r="B990">
            <v>966</v>
          </cell>
          <cell r="C990" t="str">
            <v xml:space="preserve">   015778007 - 5262</v>
          </cell>
          <cell r="D990">
            <v>569458.01</v>
          </cell>
          <cell r="E990">
            <v>0</v>
          </cell>
          <cell r="F990">
            <v>0</v>
          </cell>
          <cell r="G990">
            <v>569458.01</v>
          </cell>
          <cell r="H990">
            <v>0</v>
          </cell>
          <cell r="I990">
            <v>0</v>
          </cell>
        </row>
        <row r="991">
          <cell r="A991" t="str">
            <v>a</v>
          </cell>
          <cell r="B991">
            <v>967</v>
          </cell>
          <cell r="C991" t="str">
            <v xml:space="preserve">   015778010 - 5392</v>
          </cell>
          <cell r="D991">
            <v>4169270.51</v>
          </cell>
          <cell r="E991">
            <v>0</v>
          </cell>
          <cell r="F991">
            <v>0</v>
          </cell>
          <cell r="G991">
            <v>226858.84</v>
          </cell>
          <cell r="H991">
            <v>3942411.67</v>
          </cell>
          <cell r="I991">
            <v>0</v>
          </cell>
        </row>
        <row r="992">
          <cell r="A992" t="str">
            <v>a</v>
          </cell>
          <cell r="B992">
            <v>968</v>
          </cell>
          <cell r="C992" t="str">
            <v xml:space="preserve">   015778023 - 561</v>
          </cell>
          <cell r="D992">
            <v>78310.91</v>
          </cell>
          <cell r="E992">
            <v>0</v>
          </cell>
          <cell r="F992">
            <v>0</v>
          </cell>
          <cell r="G992">
            <v>78310.91</v>
          </cell>
          <cell r="H992">
            <v>0</v>
          </cell>
          <cell r="I992">
            <v>0</v>
          </cell>
        </row>
        <row r="993">
          <cell r="A993" t="str">
            <v>a</v>
          </cell>
          <cell r="B993">
            <v>969</v>
          </cell>
          <cell r="C993" t="str">
            <v xml:space="preserve">   015778049 - 9256</v>
          </cell>
          <cell r="D993">
            <v>1502410.02</v>
          </cell>
          <cell r="E993">
            <v>0</v>
          </cell>
          <cell r="F993">
            <v>0</v>
          </cell>
          <cell r="G993">
            <v>97906.45</v>
          </cell>
          <cell r="H993">
            <v>1404503.57</v>
          </cell>
          <cell r="I993">
            <v>0</v>
          </cell>
        </row>
        <row r="994">
          <cell r="A994" t="str">
            <v>a</v>
          </cell>
          <cell r="B994">
            <v>970</v>
          </cell>
          <cell r="C994" t="str">
            <v xml:space="preserve">   015778065 - 13206</v>
          </cell>
          <cell r="D994">
            <v>2173486.25</v>
          </cell>
          <cell r="E994">
            <v>0</v>
          </cell>
          <cell r="F994">
            <v>0</v>
          </cell>
          <cell r="G994">
            <v>46779.71</v>
          </cell>
          <cell r="H994">
            <v>2126706.54</v>
          </cell>
          <cell r="I994">
            <v>0</v>
          </cell>
        </row>
        <row r="995">
          <cell r="A995" t="str">
            <v>a</v>
          </cell>
          <cell r="B995">
            <v>971</v>
          </cell>
          <cell r="C995" t="str">
            <v xml:space="preserve">   015778078 - 13233</v>
          </cell>
          <cell r="D995">
            <v>714132.74</v>
          </cell>
          <cell r="E995">
            <v>0</v>
          </cell>
          <cell r="F995">
            <v>0</v>
          </cell>
          <cell r="G995">
            <v>15370.22</v>
          </cell>
          <cell r="H995">
            <v>698762.52</v>
          </cell>
          <cell r="I995">
            <v>0</v>
          </cell>
        </row>
        <row r="996">
          <cell r="A996" t="str">
            <v>a</v>
          </cell>
          <cell r="B996">
            <v>972</v>
          </cell>
          <cell r="C996" t="str">
            <v xml:space="preserve">   015778104 - 5253</v>
          </cell>
          <cell r="D996">
            <v>147293.15</v>
          </cell>
          <cell r="E996">
            <v>0</v>
          </cell>
          <cell r="F996">
            <v>0</v>
          </cell>
          <cell r="G996">
            <v>147293.15</v>
          </cell>
          <cell r="H996">
            <v>0</v>
          </cell>
          <cell r="I996">
            <v>0</v>
          </cell>
        </row>
        <row r="997">
          <cell r="A997" t="str">
            <v>a</v>
          </cell>
          <cell r="B997">
            <v>973</v>
          </cell>
          <cell r="C997" t="str">
            <v xml:space="preserve">   015778117 - 5832</v>
          </cell>
          <cell r="D997">
            <v>592128.53</v>
          </cell>
          <cell r="E997">
            <v>0</v>
          </cell>
          <cell r="F997">
            <v>0</v>
          </cell>
          <cell r="G997">
            <v>331856.2</v>
          </cell>
          <cell r="H997">
            <v>260272.33</v>
          </cell>
          <cell r="I997">
            <v>0</v>
          </cell>
        </row>
        <row r="998">
          <cell r="A998" t="str">
            <v>a</v>
          </cell>
          <cell r="B998">
            <v>974</v>
          </cell>
          <cell r="C998" t="str">
            <v xml:space="preserve">   015778120 - 6982</v>
          </cell>
          <cell r="D998">
            <v>744443.53</v>
          </cell>
          <cell r="E998">
            <v>0</v>
          </cell>
          <cell r="F998">
            <v>0</v>
          </cell>
          <cell r="G998">
            <v>38246.42</v>
          </cell>
          <cell r="H998">
            <v>706197.11</v>
          </cell>
          <cell r="I998">
            <v>0</v>
          </cell>
        </row>
        <row r="999">
          <cell r="A999" t="str">
            <v>a</v>
          </cell>
          <cell r="B999">
            <v>975</v>
          </cell>
          <cell r="C999" t="str">
            <v xml:space="preserve">   015778133 - 7978</v>
          </cell>
          <cell r="D999">
            <v>2977855.48</v>
          </cell>
          <cell r="E999">
            <v>0</v>
          </cell>
          <cell r="F999">
            <v>0</v>
          </cell>
          <cell r="G999">
            <v>428042.14</v>
          </cell>
          <cell r="H999">
            <v>2549813.34</v>
          </cell>
          <cell r="I999">
            <v>0</v>
          </cell>
        </row>
        <row r="1000">
          <cell r="A1000" t="str">
            <v>a</v>
          </cell>
          <cell r="B1000">
            <v>976</v>
          </cell>
          <cell r="C1000" t="str">
            <v xml:space="preserve">   015778146 - 8786</v>
          </cell>
          <cell r="D1000">
            <v>1398514.75</v>
          </cell>
          <cell r="E1000">
            <v>0</v>
          </cell>
          <cell r="F1000">
            <v>0</v>
          </cell>
          <cell r="G1000">
            <v>1398514.75</v>
          </cell>
          <cell r="H1000">
            <v>0</v>
          </cell>
          <cell r="I1000">
            <v>0</v>
          </cell>
        </row>
        <row r="1001">
          <cell r="A1001" t="str">
            <v>a</v>
          </cell>
          <cell r="B1001">
            <v>977</v>
          </cell>
          <cell r="C1001" t="str">
            <v xml:space="preserve">   015778159 - 9322</v>
          </cell>
          <cell r="D1001">
            <v>1344418.47</v>
          </cell>
          <cell r="E1001">
            <v>0</v>
          </cell>
          <cell r="F1001">
            <v>0</v>
          </cell>
          <cell r="G1001">
            <v>1344418.47</v>
          </cell>
          <cell r="H1001">
            <v>0</v>
          </cell>
          <cell r="I1001">
            <v>0</v>
          </cell>
        </row>
        <row r="1002">
          <cell r="A1002" t="str">
            <v>a</v>
          </cell>
          <cell r="B1002">
            <v>978</v>
          </cell>
          <cell r="C1002" t="str">
            <v xml:space="preserve">   015778162 - 10570</v>
          </cell>
          <cell r="D1002">
            <v>587770.36</v>
          </cell>
          <cell r="E1002">
            <v>0</v>
          </cell>
          <cell r="F1002">
            <v>0</v>
          </cell>
          <cell r="G1002">
            <v>587770.36</v>
          </cell>
          <cell r="H1002">
            <v>0</v>
          </cell>
          <cell r="I1002">
            <v>0</v>
          </cell>
        </row>
        <row r="1003">
          <cell r="A1003" t="str">
            <v>a</v>
          </cell>
          <cell r="B1003">
            <v>979</v>
          </cell>
          <cell r="C1003" t="str">
            <v xml:space="preserve">   015778188 - 2861</v>
          </cell>
          <cell r="D1003">
            <v>1863846.13</v>
          </cell>
          <cell r="E1003">
            <v>0</v>
          </cell>
          <cell r="F1003">
            <v>35222.85</v>
          </cell>
          <cell r="G1003">
            <v>475355.18</v>
          </cell>
          <cell r="H1003">
            <v>1423713.8</v>
          </cell>
          <cell r="I1003">
            <v>0</v>
          </cell>
        </row>
        <row r="1004">
          <cell r="A1004" t="str">
            <v>a</v>
          </cell>
          <cell r="B1004">
            <v>980</v>
          </cell>
          <cell r="C1004" t="str">
            <v xml:space="preserve">   015778201 - 5128</v>
          </cell>
          <cell r="D1004">
            <v>1194505.42</v>
          </cell>
          <cell r="E1004">
            <v>0</v>
          </cell>
          <cell r="F1004">
            <v>0</v>
          </cell>
          <cell r="G1004">
            <v>1194505.42</v>
          </cell>
          <cell r="H1004">
            <v>0</v>
          </cell>
          <cell r="I1004">
            <v>0</v>
          </cell>
        </row>
        <row r="1005">
          <cell r="A1005" t="str">
            <v>a</v>
          </cell>
          <cell r="B1005">
            <v>981</v>
          </cell>
          <cell r="C1005" t="str">
            <v xml:space="preserve">   015778227 - 6994</v>
          </cell>
          <cell r="D1005">
            <v>679623.61</v>
          </cell>
          <cell r="E1005">
            <v>0</v>
          </cell>
          <cell r="F1005">
            <v>0</v>
          </cell>
          <cell r="G1005">
            <v>148991.92000000001</v>
          </cell>
          <cell r="H1005">
            <v>530631.68999999994</v>
          </cell>
          <cell r="I1005">
            <v>0</v>
          </cell>
        </row>
        <row r="1006">
          <cell r="A1006" t="str">
            <v>a</v>
          </cell>
          <cell r="B1006">
            <v>982</v>
          </cell>
          <cell r="C1006" t="str">
            <v xml:space="preserve">   015778243 - 8780</v>
          </cell>
          <cell r="D1006">
            <v>437640.59</v>
          </cell>
          <cell r="E1006">
            <v>0</v>
          </cell>
          <cell r="F1006">
            <v>0</v>
          </cell>
          <cell r="G1006">
            <v>8744.83</v>
          </cell>
          <cell r="H1006">
            <v>428895.76</v>
          </cell>
          <cell r="I1006">
            <v>0</v>
          </cell>
        </row>
        <row r="1007">
          <cell r="A1007" t="str">
            <v>a</v>
          </cell>
          <cell r="B1007">
            <v>983</v>
          </cell>
          <cell r="C1007" t="str">
            <v xml:space="preserve">   015778256 - 2863</v>
          </cell>
          <cell r="D1007">
            <v>1311744.6499999999</v>
          </cell>
          <cell r="E1007">
            <v>0</v>
          </cell>
          <cell r="F1007">
            <v>0</v>
          </cell>
          <cell r="G1007">
            <v>95768.94</v>
          </cell>
          <cell r="H1007">
            <v>1215975.71</v>
          </cell>
          <cell r="I1007">
            <v>0</v>
          </cell>
        </row>
        <row r="1008">
          <cell r="A1008" t="str">
            <v>a</v>
          </cell>
          <cell r="B1008">
            <v>984</v>
          </cell>
          <cell r="C1008" t="str">
            <v xml:space="preserve">   015778272 - 2865</v>
          </cell>
          <cell r="D1008">
            <v>1567532.61</v>
          </cell>
          <cell r="E1008">
            <v>0</v>
          </cell>
          <cell r="F1008">
            <v>0</v>
          </cell>
          <cell r="G1008">
            <v>114443.74</v>
          </cell>
          <cell r="H1008">
            <v>1453088.87</v>
          </cell>
          <cell r="I1008">
            <v>0</v>
          </cell>
        </row>
        <row r="1009">
          <cell r="A1009" t="str">
            <v>a</v>
          </cell>
          <cell r="B1009">
            <v>985</v>
          </cell>
          <cell r="C1009" t="str">
            <v xml:space="preserve">   015778308 - 5370</v>
          </cell>
          <cell r="D1009">
            <v>1783432.95</v>
          </cell>
          <cell r="E1009">
            <v>0</v>
          </cell>
          <cell r="F1009">
            <v>0</v>
          </cell>
          <cell r="G1009">
            <v>1783432.95</v>
          </cell>
          <cell r="H1009">
            <v>0</v>
          </cell>
          <cell r="I1009">
            <v>0</v>
          </cell>
        </row>
        <row r="1010">
          <cell r="A1010" t="str">
            <v>a</v>
          </cell>
          <cell r="B1010">
            <v>986</v>
          </cell>
          <cell r="C1010" t="str">
            <v xml:space="preserve">   015778337 - 8455</v>
          </cell>
          <cell r="D1010">
            <v>605317.14</v>
          </cell>
          <cell r="E1010">
            <v>0</v>
          </cell>
          <cell r="F1010">
            <v>48728.04</v>
          </cell>
          <cell r="G1010">
            <v>252032.2</v>
          </cell>
          <cell r="H1010">
            <v>402012.98</v>
          </cell>
          <cell r="I1010">
            <v>0</v>
          </cell>
        </row>
        <row r="1011">
          <cell r="A1011" t="str">
            <v>a</v>
          </cell>
          <cell r="B1011">
            <v>987</v>
          </cell>
          <cell r="C1011" t="str">
            <v xml:space="preserve">   015778340 - 8768</v>
          </cell>
          <cell r="D1011">
            <v>2228895.21</v>
          </cell>
          <cell r="E1011">
            <v>0</v>
          </cell>
          <cell r="F1011">
            <v>0</v>
          </cell>
          <cell r="G1011">
            <v>45218.38</v>
          </cell>
          <cell r="H1011">
            <v>2183676.83</v>
          </cell>
          <cell r="I1011">
            <v>0</v>
          </cell>
        </row>
        <row r="1012">
          <cell r="A1012" t="str">
            <v>a</v>
          </cell>
          <cell r="B1012">
            <v>988</v>
          </cell>
          <cell r="C1012" t="str">
            <v xml:space="preserve">   015778353 - 9319</v>
          </cell>
          <cell r="D1012">
            <v>2332335.7999999998</v>
          </cell>
          <cell r="E1012">
            <v>0</v>
          </cell>
          <cell r="F1012">
            <v>0</v>
          </cell>
          <cell r="G1012">
            <v>141977.53</v>
          </cell>
          <cell r="H1012">
            <v>2190358.27</v>
          </cell>
          <cell r="I1012">
            <v>0</v>
          </cell>
        </row>
        <row r="1013">
          <cell r="A1013" t="str">
            <v>a</v>
          </cell>
          <cell r="B1013">
            <v>989</v>
          </cell>
          <cell r="C1013" t="str">
            <v xml:space="preserve">   015778366 - 13209</v>
          </cell>
          <cell r="D1013">
            <v>573558.34</v>
          </cell>
          <cell r="E1013">
            <v>0</v>
          </cell>
          <cell r="F1013">
            <v>0</v>
          </cell>
          <cell r="G1013">
            <v>461496.98</v>
          </cell>
          <cell r="H1013">
            <v>112061.36</v>
          </cell>
          <cell r="I1013">
            <v>0</v>
          </cell>
        </row>
        <row r="1014">
          <cell r="A1014" t="str">
            <v>a</v>
          </cell>
          <cell r="B1014">
            <v>990</v>
          </cell>
          <cell r="C1014" t="str">
            <v xml:space="preserve">   015778379 - 13236</v>
          </cell>
          <cell r="D1014">
            <v>1316189.3899999999</v>
          </cell>
          <cell r="E1014">
            <v>0</v>
          </cell>
          <cell r="F1014">
            <v>0</v>
          </cell>
          <cell r="G1014">
            <v>1316189.3899999999</v>
          </cell>
          <cell r="H1014">
            <v>0</v>
          </cell>
          <cell r="I1014">
            <v>0</v>
          </cell>
        </row>
        <row r="1015">
          <cell r="A1015" t="str">
            <v>a</v>
          </cell>
          <cell r="B1015">
            <v>991</v>
          </cell>
          <cell r="C1015" t="str">
            <v xml:space="preserve">   015778382 - 13245</v>
          </cell>
          <cell r="D1015">
            <v>636551.52</v>
          </cell>
          <cell r="E1015">
            <v>0</v>
          </cell>
          <cell r="F1015">
            <v>0</v>
          </cell>
          <cell r="G1015">
            <v>34915.57</v>
          </cell>
          <cell r="H1015">
            <v>601635.94999999995</v>
          </cell>
          <cell r="I1015">
            <v>0</v>
          </cell>
        </row>
        <row r="1016">
          <cell r="A1016" t="str">
            <v>a</v>
          </cell>
          <cell r="B1016">
            <v>992</v>
          </cell>
          <cell r="C1016" t="str">
            <v xml:space="preserve">   015778395 - 13338</v>
          </cell>
          <cell r="D1016">
            <v>526268.39</v>
          </cell>
          <cell r="E1016">
            <v>0</v>
          </cell>
          <cell r="F1016">
            <v>0</v>
          </cell>
          <cell r="G1016">
            <v>526268.39</v>
          </cell>
          <cell r="H1016">
            <v>0</v>
          </cell>
          <cell r="I1016">
            <v>0</v>
          </cell>
        </row>
        <row r="1017">
          <cell r="A1017" t="str">
            <v>a</v>
          </cell>
          <cell r="B1017">
            <v>993</v>
          </cell>
          <cell r="C1017" t="str">
            <v xml:space="preserve">   015778405 - 5256</v>
          </cell>
          <cell r="D1017">
            <v>429676.5</v>
          </cell>
          <cell r="E1017">
            <v>0</v>
          </cell>
          <cell r="F1017">
            <v>0</v>
          </cell>
          <cell r="G1017">
            <v>23379.64</v>
          </cell>
          <cell r="H1017">
            <v>406296.86</v>
          </cell>
          <cell r="I1017">
            <v>0</v>
          </cell>
        </row>
        <row r="1018">
          <cell r="A1018" t="str">
            <v>a</v>
          </cell>
          <cell r="B1018">
            <v>994</v>
          </cell>
          <cell r="C1018" t="str">
            <v xml:space="preserve">   015778418 - 6976</v>
          </cell>
          <cell r="D1018">
            <v>450137.04</v>
          </cell>
          <cell r="E1018">
            <v>0</v>
          </cell>
          <cell r="F1018">
            <v>0</v>
          </cell>
          <cell r="G1018">
            <v>450137.04</v>
          </cell>
          <cell r="H1018">
            <v>0</v>
          </cell>
          <cell r="I1018">
            <v>0</v>
          </cell>
        </row>
        <row r="1019">
          <cell r="A1019" t="str">
            <v>a</v>
          </cell>
          <cell r="B1019">
            <v>995</v>
          </cell>
          <cell r="C1019" t="str">
            <v xml:space="preserve">   015778421 - 6985</v>
          </cell>
          <cell r="D1019">
            <v>373086.49</v>
          </cell>
          <cell r="E1019">
            <v>0</v>
          </cell>
          <cell r="F1019">
            <v>0</v>
          </cell>
          <cell r="G1019">
            <v>248525.77</v>
          </cell>
          <cell r="H1019">
            <v>124560.72</v>
          </cell>
          <cell r="I1019">
            <v>0</v>
          </cell>
        </row>
        <row r="1020">
          <cell r="A1020" t="str">
            <v>a</v>
          </cell>
          <cell r="B1020">
            <v>996</v>
          </cell>
          <cell r="C1020" t="str">
            <v xml:space="preserve">   015778434 - 7981</v>
          </cell>
          <cell r="D1020">
            <v>1235234.3500000001</v>
          </cell>
          <cell r="E1020">
            <v>0</v>
          </cell>
          <cell r="F1020">
            <v>0</v>
          </cell>
          <cell r="G1020">
            <v>1235234.3500000001</v>
          </cell>
          <cell r="H1020">
            <v>0</v>
          </cell>
          <cell r="I1020">
            <v>0</v>
          </cell>
        </row>
        <row r="1021">
          <cell r="A1021" t="str">
            <v>a</v>
          </cell>
          <cell r="B1021">
            <v>997</v>
          </cell>
          <cell r="C1021" t="str">
            <v xml:space="preserve">   015778447 - 8789</v>
          </cell>
          <cell r="D1021">
            <v>1523673.97</v>
          </cell>
          <cell r="E1021">
            <v>0</v>
          </cell>
          <cell r="F1021">
            <v>0</v>
          </cell>
          <cell r="G1021">
            <v>169782.55</v>
          </cell>
          <cell r="H1021">
            <v>1353891.42</v>
          </cell>
          <cell r="I1021">
            <v>0</v>
          </cell>
        </row>
        <row r="1022">
          <cell r="A1022" t="str">
            <v>a</v>
          </cell>
          <cell r="B1022">
            <v>998</v>
          </cell>
          <cell r="C1022" t="str">
            <v xml:space="preserve">   015778450 - 9259</v>
          </cell>
          <cell r="D1022">
            <v>2432760.9900000002</v>
          </cell>
          <cell r="E1022">
            <v>0</v>
          </cell>
          <cell r="F1022">
            <v>0</v>
          </cell>
          <cell r="G1022">
            <v>150614.73000000001</v>
          </cell>
          <cell r="H1022">
            <v>2282146.2599999998</v>
          </cell>
          <cell r="I1022">
            <v>0</v>
          </cell>
        </row>
        <row r="1023">
          <cell r="A1023" t="str">
            <v>a</v>
          </cell>
          <cell r="B1023">
            <v>999</v>
          </cell>
          <cell r="C1023" t="str">
            <v xml:space="preserve">   015778476 - 13227</v>
          </cell>
          <cell r="D1023">
            <v>364353.43</v>
          </cell>
          <cell r="E1023">
            <v>0</v>
          </cell>
          <cell r="F1023">
            <v>0</v>
          </cell>
          <cell r="G1023">
            <v>7841.93</v>
          </cell>
          <cell r="H1023">
            <v>356511.5</v>
          </cell>
          <cell r="I1023">
            <v>0</v>
          </cell>
        </row>
        <row r="1024">
          <cell r="A1024" t="str">
            <v>a</v>
          </cell>
          <cell r="B1024">
            <v>1000</v>
          </cell>
          <cell r="C1024" t="str">
            <v xml:space="preserve">   015778489 - 2869</v>
          </cell>
          <cell r="D1024">
            <v>932028.83</v>
          </cell>
          <cell r="E1024">
            <v>0</v>
          </cell>
          <cell r="F1024">
            <v>0</v>
          </cell>
          <cell r="G1024">
            <v>65544.62</v>
          </cell>
          <cell r="H1024">
            <v>866484.21</v>
          </cell>
          <cell r="I1024">
            <v>0</v>
          </cell>
        </row>
        <row r="1025">
          <cell r="A1025" t="str">
            <v>a</v>
          </cell>
          <cell r="B1025">
            <v>1001</v>
          </cell>
          <cell r="C1025" t="str">
            <v xml:space="preserve">   015778492 - 2870</v>
          </cell>
          <cell r="D1025">
            <v>448531.63</v>
          </cell>
          <cell r="E1025">
            <v>0</v>
          </cell>
          <cell r="F1025">
            <v>0</v>
          </cell>
          <cell r="G1025">
            <v>145069.26</v>
          </cell>
          <cell r="H1025">
            <v>303462.37</v>
          </cell>
          <cell r="I1025">
            <v>0</v>
          </cell>
        </row>
        <row r="1026">
          <cell r="A1026" t="str">
            <v>a</v>
          </cell>
          <cell r="B1026">
            <v>1002</v>
          </cell>
          <cell r="C1026" t="str">
            <v xml:space="preserve">   015778502 - 5173</v>
          </cell>
          <cell r="D1026">
            <v>8431450.3499999996</v>
          </cell>
          <cell r="E1026">
            <v>0</v>
          </cell>
          <cell r="F1026">
            <v>0</v>
          </cell>
          <cell r="G1026">
            <v>2510281.9900000002</v>
          </cell>
          <cell r="H1026">
            <v>5921168.3600000003</v>
          </cell>
          <cell r="I1026">
            <v>0</v>
          </cell>
        </row>
        <row r="1027">
          <cell r="A1027" t="str">
            <v>a</v>
          </cell>
          <cell r="B1027">
            <v>1003</v>
          </cell>
          <cell r="C1027" t="str">
            <v xml:space="preserve">   015778515 - 5483</v>
          </cell>
          <cell r="D1027">
            <v>285532.92</v>
          </cell>
          <cell r="E1027">
            <v>0</v>
          </cell>
          <cell r="F1027">
            <v>0</v>
          </cell>
          <cell r="G1027">
            <v>15536.45</v>
          </cell>
          <cell r="H1027">
            <v>269996.46999999997</v>
          </cell>
          <cell r="I1027">
            <v>0</v>
          </cell>
        </row>
        <row r="1028">
          <cell r="A1028" t="str">
            <v>a</v>
          </cell>
          <cell r="B1028">
            <v>1004</v>
          </cell>
          <cell r="C1028" t="str">
            <v xml:space="preserve">   015778528 - 6997</v>
          </cell>
          <cell r="D1028">
            <v>725423.62</v>
          </cell>
          <cell r="E1028">
            <v>0</v>
          </cell>
          <cell r="F1028">
            <v>0</v>
          </cell>
          <cell r="G1028">
            <v>37986.19</v>
          </cell>
          <cell r="H1028">
            <v>687437.43</v>
          </cell>
          <cell r="I1028">
            <v>0</v>
          </cell>
        </row>
        <row r="1029">
          <cell r="A1029" t="str">
            <v>a</v>
          </cell>
          <cell r="B1029">
            <v>1005</v>
          </cell>
          <cell r="C1029" t="str">
            <v xml:space="preserve">   015778531 - 7327</v>
          </cell>
          <cell r="D1029">
            <v>348873.43</v>
          </cell>
          <cell r="E1029">
            <v>0</v>
          </cell>
          <cell r="F1029">
            <v>664.89</v>
          </cell>
          <cell r="G1029">
            <v>349538.32</v>
          </cell>
          <cell r="H1029">
            <v>0</v>
          </cell>
          <cell r="I1029">
            <v>0</v>
          </cell>
        </row>
        <row r="1030">
          <cell r="A1030" t="str">
            <v>a</v>
          </cell>
          <cell r="B1030">
            <v>1006</v>
          </cell>
          <cell r="C1030" t="str">
            <v xml:space="preserve">   015778544 - 8777</v>
          </cell>
          <cell r="D1030">
            <v>237362.47</v>
          </cell>
          <cell r="E1030">
            <v>0</v>
          </cell>
          <cell r="F1030">
            <v>0</v>
          </cell>
          <cell r="G1030">
            <v>49820.76</v>
          </cell>
          <cell r="H1030">
            <v>187541.71</v>
          </cell>
          <cell r="I1030">
            <v>0</v>
          </cell>
        </row>
        <row r="1031">
          <cell r="A1031" t="str">
            <v>a</v>
          </cell>
          <cell r="B1031">
            <v>1007</v>
          </cell>
          <cell r="C1031" t="str">
            <v xml:space="preserve">   015778560 - 9343</v>
          </cell>
          <cell r="D1031">
            <v>1150775.6299999999</v>
          </cell>
          <cell r="E1031">
            <v>0</v>
          </cell>
          <cell r="F1031">
            <v>0</v>
          </cell>
          <cell r="G1031">
            <v>72466.460000000006</v>
          </cell>
          <cell r="H1031">
            <v>1078309.17</v>
          </cell>
          <cell r="I1031">
            <v>0</v>
          </cell>
        </row>
        <row r="1032">
          <cell r="A1032" t="str">
            <v>a</v>
          </cell>
          <cell r="B1032">
            <v>1008</v>
          </cell>
          <cell r="C1032" t="str">
            <v xml:space="preserve">   015778573 - 13218</v>
          </cell>
          <cell r="D1032">
            <v>309892.31</v>
          </cell>
          <cell r="E1032">
            <v>0</v>
          </cell>
          <cell r="F1032">
            <v>0</v>
          </cell>
          <cell r="G1032">
            <v>309892.31</v>
          </cell>
          <cell r="H1032">
            <v>0</v>
          </cell>
          <cell r="I1032">
            <v>0</v>
          </cell>
        </row>
        <row r="1033">
          <cell r="A1033" t="str">
            <v>a</v>
          </cell>
          <cell r="B1033">
            <v>1009</v>
          </cell>
          <cell r="C1033" t="str">
            <v xml:space="preserve">   015778586 - 2872</v>
          </cell>
          <cell r="D1033">
            <v>63527.53</v>
          </cell>
          <cell r="E1033">
            <v>0</v>
          </cell>
          <cell r="F1033">
            <v>0</v>
          </cell>
          <cell r="G1033">
            <v>63527.53</v>
          </cell>
          <cell r="H1033">
            <v>0</v>
          </cell>
          <cell r="I1033">
            <v>0</v>
          </cell>
        </row>
        <row r="1034">
          <cell r="A1034" t="str">
            <v>a</v>
          </cell>
          <cell r="B1034">
            <v>1010</v>
          </cell>
          <cell r="C1034" t="str">
            <v xml:space="preserve">   015778599 - 2873</v>
          </cell>
          <cell r="D1034">
            <v>942970.1</v>
          </cell>
          <cell r="E1034">
            <v>0</v>
          </cell>
          <cell r="F1034">
            <v>0</v>
          </cell>
          <cell r="G1034">
            <v>66314.100000000006</v>
          </cell>
          <cell r="H1034">
            <v>876656</v>
          </cell>
          <cell r="I1034">
            <v>0</v>
          </cell>
        </row>
        <row r="1035">
          <cell r="A1035" t="str">
            <v>a</v>
          </cell>
          <cell r="B1035">
            <v>1011</v>
          </cell>
          <cell r="C1035" t="str">
            <v xml:space="preserve">   015778609 - 5373</v>
          </cell>
          <cell r="D1035">
            <v>2130296.13</v>
          </cell>
          <cell r="E1035">
            <v>0</v>
          </cell>
          <cell r="F1035">
            <v>0</v>
          </cell>
          <cell r="G1035">
            <v>2130296.13</v>
          </cell>
          <cell r="H1035">
            <v>0</v>
          </cell>
          <cell r="I1035">
            <v>0</v>
          </cell>
        </row>
        <row r="1036">
          <cell r="A1036" t="str">
            <v>a</v>
          </cell>
          <cell r="B1036">
            <v>1012</v>
          </cell>
          <cell r="C1036" t="str">
            <v xml:space="preserve">   015778625 - 6988</v>
          </cell>
          <cell r="D1036">
            <v>935059.83</v>
          </cell>
          <cell r="E1036">
            <v>0</v>
          </cell>
          <cell r="F1036">
            <v>0</v>
          </cell>
          <cell r="G1036">
            <v>935059.83</v>
          </cell>
          <cell r="H1036">
            <v>0</v>
          </cell>
          <cell r="I1036">
            <v>0</v>
          </cell>
        </row>
        <row r="1037">
          <cell r="A1037" t="str">
            <v>a</v>
          </cell>
          <cell r="B1037">
            <v>1013</v>
          </cell>
          <cell r="C1037" t="str">
            <v xml:space="preserve">   015778654 - 2874</v>
          </cell>
          <cell r="D1037">
            <v>712354.9</v>
          </cell>
          <cell r="E1037">
            <v>0</v>
          </cell>
          <cell r="F1037">
            <v>0</v>
          </cell>
          <cell r="G1037">
            <v>117325.59</v>
          </cell>
          <cell r="H1037">
            <v>595029.31000000006</v>
          </cell>
          <cell r="I1037">
            <v>0</v>
          </cell>
        </row>
        <row r="1038">
          <cell r="A1038" t="str">
            <v>a</v>
          </cell>
          <cell r="B1038">
            <v>1014</v>
          </cell>
          <cell r="C1038" t="str">
            <v xml:space="preserve">   015778667 - 13212</v>
          </cell>
          <cell r="D1038">
            <v>1316044.6100000001</v>
          </cell>
          <cell r="E1038">
            <v>0</v>
          </cell>
          <cell r="F1038">
            <v>0</v>
          </cell>
          <cell r="G1038">
            <v>1316044.6100000001</v>
          </cell>
          <cell r="H1038">
            <v>0</v>
          </cell>
          <cell r="I1038">
            <v>0</v>
          </cell>
        </row>
        <row r="1039">
          <cell r="A1039" t="str">
            <v>a</v>
          </cell>
          <cell r="B1039">
            <v>1015</v>
          </cell>
          <cell r="C1039" t="str">
            <v xml:space="preserve">   015778670 - 2875</v>
          </cell>
          <cell r="D1039">
            <v>1071319.97</v>
          </cell>
          <cell r="E1039">
            <v>0</v>
          </cell>
          <cell r="F1039">
            <v>0</v>
          </cell>
          <cell r="G1039">
            <v>76760.149999999994</v>
          </cell>
          <cell r="H1039">
            <v>994559.82</v>
          </cell>
          <cell r="I1039">
            <v>0</v>
          </cell>
        </row>
        <row r="1040">
          <cell r="A1040" t="str">
            <v>a</v>
          </cell>
          <cell r="B1040">
            <v>1016</v>
          </cell>
          <cell r="C1040" t="str">
            <v xml:space="preserve">   015778683 - 13248</v>
          </cell>
          <cell r="D1040">
            <v>947318.92</v>
          </cell>
          <cell r="E1040">
            <v>0</v>
          </cell>
          <cell r="F1040">
            <v>0</v>
          </cell>
          <cell r="G1040">
            <v>593565.99</v>
          </cell>
          <cell r="H1040">
            <v>353752.93</v>
          </cell>
          <cell r="I1040">
            <v>0</v>
          </cell>
        </row>
        <row r="1041">
          <cell r="A1041" t="str">
            <v>a</v>
          </cell>
          <cell r="B1041">
            <v>1017</v>
          </cell>
          <cell r="C1041" t="str">
            <v xml:space="preserve">   015778696 - 13341</v>
          </cell>
          <cell r="D1041">
            <v>1197274.33</v>
          </cell>
          <cell r="E1041">
            <v>0</v>
          </cell>
          <cell r="F1041">
            <v>0</v>
          </cell>
          <cell r="G1041">
            <v>65671.92</v>
          </cell>
          <cell r="H1041">
            <v>1131602.4099999999</v>
          </cell>
          <cell r="I1041">
            <v>0</v>
          </cell>
        </row>
        <row r="1042">
          <cell r="A1042" t="str">
            <v>a</v>
          </cell>
          <cell r="B1042">
            <v>1018</v>
          </cell>
          <cell r="C1042" t="str">
            <v xml:space="preserve">   015778706 - 5259</v>
          </cell>
          <cell r="D1042">
            <v>566948.39</v>
          </cell>
          <cell r="E1042">
            <v>0</v>
          </cell>
          <cell r="F1042">
            <v>0</v>
          </cell>
          <cell r="G1042">
            <v>308191.71000000002</v>
          </cell>
          <cell r="H1042">
            <v>258756.68</v>
          </cell>
          <cell r="I1042">
            <v>0</v>
          </cell>
        </row>
        <row r="1043">
          <cell r="A1043" t="str">
            <v>a</v>
          </cell>
          <cell r="B1043">
            <v>1019</v>
          </cell>
          <cell r="C1043" t="str">
            <v xml:space="preserve">   015778719 - 6979</v>
          </cell>
          <cell r="D1043">
            <v>409437.57</v>
          </cell>
          <cell r="E1043">
            <v>0</v>
          </cell>
          <cell r="F1043">
            <v>0</v>
          </cell>
          <cell r="G1043">
            <v>135160.93</v>
          </cell>
          <cell r="H1043">
            <v>274276.64</v>
          </cell>
          <cell r="I1043">
            <v>0</v>
          </cell>
        </row>
        <row r="1044">
          <cell r="A1044" t="str">
            <v>a</v>
          </cell>
          <cell r="B1044">
            <v>1020</v>
          </cell>
          <cell r="C1044" t="str">
            <v xml:space="preserve">   015778751 - 9262</v>
          </cell>
          <cell r="D1044">
            <v>2521392.29</v>
          </cell>
          <cell r="E1044">
            <v>0</v>
          </cell>
          <cell r="F1044">
            <v>0</v>
          </cell>
          <cell r="G1044">
            <v>158776.72</v>
          </cell>
          <cell r="H1044">
            <v>2362615.5699999998</v>
          </cell>
          <cell r="I1044">
            <v>0</v>
          </cell>
        </row>
        <row r="1045">
          <cell r="A1045" t="str">
            <v>a</v>
          </cell>
          <cell r="B1045">
            <v>1021</v>
          </cell>
          <cell r="C1045" t="str">
            <v xml:space="preserve">   015778764 - 13203</v>
          </cell>
          <cell r="D1045">
            <v>158947.54999999999</v>
          </cell>
          <cell r="E1045">
            <v>0</v>
          </cell>
          <cell r="F1045">
            <v>0</v>
          </cell>
          <cell r="G1045">
            <v>158947.54999999999</v>
          </cell>
          <cell r="H1045">
            <v>0</v>
          </cell>
          <cell r="I1045">
            <v>0</v>
          </cell>
        </row>
        <row r="1046">
          <cell r="A1046" t="str">
            <v>a</v>
          </cell>
          <cell r="B1046">
            <v>1022</v>
          </cell>
          <cell r="C1046" t="str">
            <v xml:space="preserve">   015778793 - 2877</v>
          </cell>
          <cell r="D1046">
            <v>2269994.92</v>
          </cell>
          <cell r="E1046">
            <v>0</v>
          </cell>
          <cell r="F1046">
            <v>0</v>
          </cell>
          <cell r="G1046">
            <v>159636.69</v>
          </cell>
          <cell r="H1046">
            <v>2110358.23</v>
          </cell>
          <cell r="I1046">
            <v>0</v>
          </cell>
        </row>
        <row r="1047">
          <cell r="A1047" t="str">
            <v>a</v>
          </cell>
          <cell r="B1047">
            <v>1023</v>
          </cell>
          <cell r="C1047" t="str">
            <v xml:space="preserve">   015778816 - 5486</v>
          </cell>
          <cell r="D1047">
            <v>508634.16</v>
          </cell>
          <cell r="E1047">
            <v>0</v>
          </cell>
          <cell r="F1047">
            <v>0</v>
          </cell>
          <cell r="G1047">
            <v>27675.85</v>
          </cell>
          <cell r="H1047">
            <v>480958.31</v>
          </cell>
          <cell r="I1047">
            <v>0</v>
          </cell>
        </row>
        <row r="1048">
          <cell r="A1048" t="str">
            <v>a</v>
          </cell>
          <cell r="B1048">
            <v>1024</v>
          </cell>
          <cell r="C1048" t="str">
            <v xml:space="preserve">   015778829 - 7000</v>
          </cell>
          <cell r="D1048">
            <v>118371.06</v>
          </cell>
          <cell r="E1048">
            <v>0</v>
          </cell>
          <cell r="F1048">
            <v>0</v>
          </cell>
          <cell r="G1048">
            <v>118371.06</v>
          </cell>
          <cell r="H1048">
            <v>0</v>
          </cell>
          <cell r="I1048">
            <v>0</v>
          </cell>
        </row>
        <row r="1049">
          <cell r="A1049" t="str">
            <v>a</v>
          </cell>
          <cell r="B1049">
            <v>1025</v>
          </cell>
          <cell r="C1049" t="str">
            <v xml:space="preserve">   015778832 - 7330</v>
          </cell>
          <cell r="D1049">
            <v>1845272.74</v>
          </cell>
          <cell r="E1049">
            <v>0</v>
          </cell>
          <cell r="F1049">
            <v>0</v>
          </cell>
          <cell r="G1049">
            <v>37435.65</v>
          </cell>
          <cell r="H1049">
            <v>1807837.09</v>
          </cell>
          <cell r="I1049">
            <v>0</v>
          </cell>
        </row>
        <row r="1050">
          <cell r="A1050" t="str">
            <v>a</v>
          </cell>
          <cell r="B1050">
            <v>1026</v>
          </cell>
          <cell r="C1050" t="str">
            <v xml:space="preserve">   015778845 - 8783</v>
          </cell>
          <cell r="D1050">
            <v>1460333.59</v>
          </cell>
          <cell r="E1050">
            <v>0</v>
          </cell>
          <cell r="F1050">
            <v>0</v>
          </cell>
          <cell r="G1050">
            <v>26495.9</v>
          </cell>
          <cell r="H1050">
            <v>1433837.69</v>
          </cell>
          <cell r="I1050">
            <v>0</v>
          </cell>
        </row>
        <row r="1051">
          <cell r="A1051" t="str">
            <v>a</v>
          </cell>
          <cell r="B1051">
            <v>1027</v>
          </cell>
          <cell r="C1051" t="str">
            <v xml:space="preserve">   015778858 - 2878</v>
          </cell>
          <cell r="D1051">
            <v>508575.9</v>
          </cell>
          <cell r="E1051">
            <v>0</v>
          </cell>
          <cell r="F1051">
            <v>0</v>
          </cell>
          <cell r="G1051">
            <v>83762.990000000005</v>
          </cell>
          <cell r="H1051">
            <v>424812.91</v>
          </cell>
          <cell r="I1051">
            <v>0</v>
          </cell>
        </row>
        <row r="1052">
          <cell r="A1052" t="str">
            <v>a</v>
          </cell>
          <cell r="B1052">
            <v>1028</v>
          </cell>
          <cell r="C1052" t="str">
            <v xml:space="preserve">   015778861 - 10567</v>
          </cell>
          <cell r="D1052">
            <v>2777214.64</v>
          </cell>
          <cell r="E1052">
            <v>0</v>
          </cell>
          <cell r="F1052">
            <v>0</v>
          </cell>
          <cell r="G1052">
            <v>607731.94999999995</v>
          </cell>
          <cell r="H1052">
            <v>2169482.69</v>
          </cell>
          <cell r="I1052">
            <v>0</v>
          </cell>
        </row>
        <row r="1053">
          <cell r="A1053" t="str">
            <v>a</v>
          </cell>
          <cell r="B1053">
            <v>1029</v>
          </cell>
          <cell r="C1053" t="str">
            <v xml:space="preserve">   015778874 - 13221</v>
          </cell>
          <cell r="D1053">
            <v>402634.82</v>
          </cell>
          <cell r="E1053">
            <v>0</v>
          </cell>
          <cell r="F1053">
            <v>0</v>
          </cell>
          <cell r="G1053">
            <v>8665.82</v>
          </cell>
          <cell r="H1053">
            <v>393969</v>
          </cell>
          <cell r="I1053">
            <v>0</v>
          </cell>
        </row>
        <row r="1054">
          <cell r="A1054" t="str">
            <v>a</v>
          </cell>
          <cell r="B1054">
            <v>1030</v>
          </cell>
          <cell r="C1054" t="str">
            <v xml:space="preserve">   015778887 - 2879</v>
          </cell>
          <cell r="D1054">
            <v>204059.57</v>
          </cell>
          <cell r="E1054">
            <v>0</v>
          </cell>
          <cell r="F1054">
            <v>0</v>
          </cell>
          <cell r="G1054">
            <v>204059.57</v>
          </cell>
          <cell r="H1054">
            <v>0</v>
          </cell>
          <cell r="I1054">
            <v>0</v>
          </cell>
        </row>
        <row r="1055">
          <cell r="A1055" t="str">
            <v>a</v>
          </cell>
          <cell r="B1055">
            <v>1031</v>
          </cell>
          <cell r="C1055" t="str">
            <v xml:space="preserve">   015778890 - 2880</v>
          </cell>
          <cell r="D1055">
            <v>946031.68</v>
          </cell>
          <cell r="E1055">
            <v>0</v>
          </cell>
          <cell r="F1055">
            <v>0</v>
          </cell>
          <cell r="G1055">
            <v>946031.68</v>
          </cell>
          <cell r="H1055">
            <v>0</v>
          </cell>
          <cell r="I1055">
            <v>0</v>
          </cell>
        </row>
        <row r="1056">
          <cell r="A1056" t="str">
            <v>a</v>
          </cell>
          <cell r="B1056">
            <v>1032</v>
          </cell>
          <cell r="C1056" t="str">
            <v xml:space="preserve">   015778913 - 5477</v>
          </cell>
          <cell r="D1056">
            <v>413150.48</v>
          </cell>
          <cell r="E1056">
            <v>0</v>
          </cell>
          <cell r="F1056">
            <v>0</v>
          </cell>
          <cell r="G1056">
            <v>413150.48</v>
          </cell>
          <cell r="H1056">
            <v>0</v>
          </cell>
          <cell r="I1056">
            <v>0</v>
          </cell>
        </row>
        <row r="1057">
          <cell r="A1057" t="str">
            <v>a</v>
          </cell>
          <cell r="B1057">
            <v>1033</v>
          </cell>
          <cell r="C1057" t="str">
            <v xml:space="preserve">   015778926 - 6991</v>
          </cell>
          <cell r="D1057">
            <v>544349.39</v>
          </cell>
          <cell r="E1057">
            <v>0</v>
          </cell>
          <cell r="F1057">
            <v>0</v>
          </cell>
          <cell r="G1057">
            <v>115488.23</v>
          </cell>
          <cell r="H1057">
            <v>428861.16</v>
          </cell>
          <cell r="I1057">
            <v>0</v>
          </cell>
        </row>
        <row r="1058">
          <cell r="A1058" t="str">
            <v>a</v>
          </cell>
          <cell r="B1058">
            <v>1034</v>
          </cell>
          <cell r="C1058" t="str">
            <v xml:space="preserve">   015778939 - 8765</v>
          </cell>
          <cell r="D1058">
            <v>1534867.53</v>
          </cell>
          <cell r="E1058">
            <v>0</v>
          </cell>
          <cell r="F1058">
            <v>0</v>
          </cell>
          <cell r="G1058">
            <v>1534867.53</v>
          </cell>
          <cell r="H1058">
            <v>0</v>
          </cell>
          <cell r="I1058">
            <v>0</v>
          </cell>
        </row>
        <row r="1059">
          <cell r="A1059" t="str">
            <v>a</v>
          </cell>
          <cell r="B1059">
            <v>1035</v>
          </cell>
          <cell r="C1059" t="str">
            <v xml:space="preserve">   015778968 - 13215</v>
          </cell>
          <cell r="D1059">
            <v>1032778.93</v>
          </cell>
          <cell r="E1059">
            <v>0</v>
          </cell>
          <cell r="F1059">
            <v>0</v>
          </cell>
          <cell r="G1059">
            <v>1032778.93</v>
          </cell>
          <cell r="H1059">
            <v>0</v>
          </cell>
          <cell r="I1059">
            <v>0</v>
          </cell>
        </row>
        <row r="1060">
          <cell r="A1060" t="str">
            <v>a</v>
          </cell>
          <cell r="B1060">
            <v>1036</v>
          </cell>
          <cell r="C1060" t="str">
            <v xml:space="preserve">   015778984 - 13251</v>
          </cell>
          <cell r="D1060">
            <v>291482.78000000003</v>
          </cell>
          <cell r="E1060">
            <v>0</v>
          </cell>
          <cell r="F1060">
            <v>0</v>
          </cell>
          <cell r="G1060">
            <v>6273.56</v>
          </cell>
          <cell r="H1060">
            <v>285209.21999999997</v>
          </cell>
          <cell r="I1060">
            <v>0</v>
          </cell>
        </row>
        <row r="1061">
          <cell r="A1061" t="str">
            <v>a</v>
          </cell>
          <cell r="B1061">
            <v>1037</v>
          </cell>
          <cell r="C1061" t="str">
            <v xml:space="preserve">   017778005 - 20719</v>
          </cell>
          <cell r="D1061">
            <v>4274326.58</v>
          </cell>
          <cell r="E1061">
            <v>0</v>
          </cell>
          <cell r="F1061">
            <v>0</v>
          </cell>
          <cell r="G1061">
            <v>4274326.58</v>
          </cell>
          <cell r="H1061">
            <v>0</v>
          </cell>
          <cell r="I1061">
            <v>0</v>
          </cell>
        </row>
        <row r="1062">
          <cell r="A1062" t="str">
            <v>a</v>
          </cell>
          <cell r="B1062">
            <v>1038</v>
          </cell>
          <cell r="C1062" t="str">
            <v xml:space="preserve">   017778021 - 23507</v>
          </cell>
          <cell r="D1062">
            <v>2197276.83</v>
          </cell>
          <cell r="E1062">
            <v>0</v>
          </cell>
          <cell r="F1062">
            <v>0</v>
          </cell>
          <cell r="G1062">
            <v>45946.62</v>
          </cell>
          <cell r="H1062">
            <v>2151330.21</v>
          </cell>
          <cell r="I1062">
            <v>0</v>
          </cell>
        </row>
        <row r="1063">
          <cell r="A1063" t="str">
            <v>a</v>
          </cell>
          <cell r="B1063">
            <v>1039</v>
          </cell>
          <cell r="C1063" t="str">
            <v xml:space="preserve">   017778034 - 24807</v>
          </cell>
          <cell r="D1063">
            <v>709197</v>
          </cell>
          <cell r="E1063">
            <v>0</v>
          </cell>
          <cell r="F1063">
            <v>0</v>
          </cell>
          <cell r="G1063">
            <v>173420.1</v>
          </cell>
          <cell r="H1063">
            <v>535776.9</v>
          </cell>
          <cell r="I1063">
            <v>0</v>
          </cell>
        </row>
        <row r="1064">
          <cell r="A1064" t="str">
            <v>a</v>
          </cell>
          <cell r="B1064">
            <v>1040</v>
          </cell>
          <cell r="C1064" t="str">
            <v xml:space="preserve">   017778050 - 25605</v>
          </cell>
          <cell r="D1064">
            <v>3727970.03</v>
          </cell>
          <cell r="E1064">
            <v>0</v>
          </cell>
          <cell r="F1064">
            <v>0</v>
          </cell>
          <cell r="G1064">
            <v>75827.789999999994</v>
          </cell>
          <cell r="H1064">
            <v>3652142.24</v>
          </cell>
          <cell r="I1064">
            <v>0</v>
          </cell>
        </row>
        <row r="1065">
          <cell r="A1065" t="str">
            <v>a</v>
          </cell>
          <cell r="B1065">
            <v>1041</v>
          </cell>
          <cell r="C1065" t="str">
            <v xml:space="preserve">   017778063 - 26559</v>
          </cell>
          <cell r="D1065">
            <v>2581702.4</v>
          </cell>
          <cell r="E1065">
            <v>0</v>
          </cell>
          <cell r="F1065">
            <v>0</v>
          </cell>
          <cell r="G1065">
            <v>52512.43</v>
          </cell>
          <cell r="H1065">
            <v>2529189.9700000002</v>
          </cell>
          <cell r="I1065">
            <v>0</v>
          </cell>
        </row>
        <row r="1066">
          <cell r="A1066" t="str">
            <v>a</v>
          </cell>
          <cell r="B1066">
            <v>1042</v>
          </cell>
          <cell r="C1066" t="str">
            <v xml:space="preserve">   017778076 - 27670</v>
          </cell>
          <cell r="D1066">
            <v>1634020.33</v>
          </cell>
          <cell r="E1066">
            <v>0</v>
          </cell>
          <cell r="F1066">
            <v>0</v>
          </cell>
          <cell r="G1066">
            <v>47001.94</v>
          </cell>
          <cell r="H1066">
            <v>1587018.39</v>
          </cell>
          <cell r="I1066">
            <v>0</v>
          </cell>
        </row>
        <row r="1067">
          <cell r="A1067" t="str">
            <v>a</v>
          </cell>
          <cell r="B1067">
            <v>1043</v>
          </cell>
          <cell r="C1067" t="str">
            <v xml:space="preserve">   017778089 - 27729</v>
          </cell>
          <cell r="D1067">
            <v>2070819.03</v>
          </cell>
          <cell r="E1067">
            <v>0</v>
          </cell>
          <cell r="F1067">
            <v>0</v>
          </cell>
          <cell r="G1067">
            <v>42497.51</v>
          </cell>
          <cell r="H1067">
            <v>2028321.52</v>
          </cell>
          <cell r="I1067">
            <v>0</v>
          </cell>
        </row>
        <row r="1068">
          <cell r="A1068" t="str">
            <v>a</v>
          </cell>
          <cell r="B1068">
            <v>1044</v>
          </cell>
          <cell r="C1068" t="str">
            <v xml:space="preserve">   017778092 - 27747</v>
          </cell>
          <cell r="D1068">
            <v>1380546.04</v>
          </cell>
          <cell r="E1068">
            <v>0</v>
          </cell>
          <cell r="F1068">
            <v>0</v>
          </cell>
          <cell r="G1068">
            <v>28331.63</v>
          </cell>
          <cell r="H1068">
            <v>1352214.41</v>
          </cell>
          <cell r="I1068">
            <v>0</v>
          </cell>
        </row>
        <row r="1069">
          <cell r="A1069" t="str">
            <v>a</v>
          </cell>
          <cell r="B1069">
            <v>1045</v>
          </cell>
          <cell r="C1069" t="str">
            <v xml:space="preserve">   017778102 - 20274</v>
          </cell>
          <cell r="D1069">
            <v>917354.6</v>
          </cell>
          <cell r="E1069">
            <v>0</v>
          </cell>
          <cell r="F1069">
            <v>0</v>
          </cell>
          <cell r="G1069">
            <v>917354.6</v>
          </cell>
          <cell r="H1069">
            <v>0</v>
          </cell>
          <cell r="I1069">
            <v>0</v>
          </cell>
        </row>
        <row r="1070">
          <cell r="A1070" t="str">
            <v>a</v>
          </cell>
          <cell r="B1070">
            <v>1046</v>
          </cell>
          <cell r="C1070" t="str">
            <v xml:space="preserve">   017778115 - 23489</v>
          </cell>
          <cell r="D1070">
            <v>1709135.68</v>
          </cell>
          <cell r="E1070">
            <v>0</v>
          </cell>
          <cell r="F1070">
            <v>0</v>
          </cell>
          <cell r="G1070">
            <v>36371.08</v>
          </cell>
          <cell r="H1070">
            <v>1672764.6</v>
          </cell>
          <cell r="I1070">
            <v>0</v>
          </cell>
        </row>
        <row r="1071">
          <cell r="A1071" t="str">
            <v>a</v>
          </cell>
          <cell r="B1071">
            <v>1047</v>
          </cell>
          <cell r="C1071" t="str">
            <v xml:space="preserve">   017778128 - 24262</v>
          </cell>
          <cell r="D1071">
            <v>2911735.43</v>
          </cell>
          <cell r="E1071">
            <v>0</v>
          </cell>
          <cell r="F1071">
            <v>0</v>
          </cell>
          <cell r="G1071">
            <v>60049.42</v>
          </cell>
          <cell r="H1071">
            <v>2851686.01</v>
          </cell>
          <cell r="I1071">
            <v>0</v>
          </cell>
        </row>
        <row r="1072">
          <cell r="A1072" t="str">
            <v>a</v>
          </cell>
          <cell r="B1072">
            <v>1048</v>
          </cell>
          <cell r="C1072" t="str">
            <v xml:space="preserve">   017778131 - 24525</v>
          </cell>
          <cell r="D1072">
            <v>2654448.4300000002</v>
          </cell>
          <cell r="E1072">
            <v>0</v>
          </cell>
          <cell r="F1072">
            <v>0</v>
          </cell>
          <cell r="G1072">
            <v>54743.35</v>
          </cell>
          <cell r="H1072">
            <v>2599705.08</v>
          </cell>
          <cell r="I1072">
            <v>0</v>
          </cell>
        </row>
        <row r="1073">
          <cell r="A1073" t="str">
            <v>a</v>
          </cell>
          <cell r="B1073">
            <v>1049</v>
          </cell>
          <cell r="C1073" t="str">
            <v xml:space="preserve">   017778144 - 25320</v>
          </cell>
          <cell r="D1073">
            <v>2249976.7200000002</v>
          </cell>
          <cell r="E1073">
            <v>0</v>
          </cell>
          <cell r="F1073">
            <v>0</v>
          </cell>
          <cell r="G1073">
            <v>45765.06</v>
          </cell>
          <cell r="H1073">
            <v>2204211.66</v>
          </cell>
          <cell r="I1073">
            <v>0</v>
          </cell>
        </row>
        <row r="1074">
          <cell r="A1074" t="str">
            <v>a</v>
          </cell>
          <cell r="B1074">
            <v>1050</v>
          </cell>
          <cell r="C1074" t="str">
            <v xml:space="preserve">   017778157 - 26201</v>
          </cell>
          <cell r="D1074">
            <v>905186.59</v>
          </cell>
          <cell r="E1074">
            <v>0</v>
          </cell>
          <cell r="F1074">
            <v>0</v>
          </cell>
          <cell r="G1074">
            <v>87238.05</v>
          </cell>
          <cell r="H1074">
            <v>817948.54</v>
          </cell>
          <cell r="I1074">
            <v>0</v>
          </cell>
        </row>
        <row r="1075">
          <cell r="A1075" t="str">
            <v>a</v>
          </cell>
          <cell r="B1075">
            <v>1051</v>
          </cell>
          <cell r="C1075" t="str">
            <v xml:space="preserve">   017778160 - 26529</v>
          </cell>
          <cell r="D1075">
            <v>3190984.22</v>
          </cell>
          <cell r="E1075">
            <v>0</v>
          </cell>
          <cell r="F1075">
            <v>0</v>
          </cell>
          <cell r="G1075">
            <v>65485.63</v>
          </cell>
          <cell r="H1075">
            <v>3125498.59</v>
          </cell>
          <cell r="I1075">
            <v>0</v>
          </cell>
        </row>
        <row r="1076">
          <cell r="A1076" t="str">
            <v>a</v>
          </cell>
          <cell r="B1076">
            <v>1052</v>
          </cell>
          <cell r="C1076" t="str">
            <v xml:space="preserve">   017778173 - 27002</v>
          </cell>
          <cell r="D1076">
            <v>1945733.41</v>
          </cell>
          <cell r="E1076">
            <v>0</v>
          </cell>
          <cell r="F1076">
            <v>0</v>
          </cell>
          <cell r="G1076">
            <v>316294.3</v>
          </cell>
          <cell r="H1076">
            <v>1629439.11</v>
          </cell>
          <cell r="I1076">
            <v>0</v>
          </cell>
        </row>
        <row r="1077">
          <cell r="A1077" t="str">
            <v>a</v>
          </cell>
          <cell r="B1077">
            <v>1053</v>
          </cell>
          <cell r="C1077" t="str">
            <v xml:space="preserve">   017778186 - 27720</v>
          </cell>
          <cell r="D1077">
            <v>3168353.11</v>
          </cell>
          <cell r="E1077">
            <v>0</v>
          </cell>
          <cell r="F1077">
            <v>0</v>
          </cell>
          <cell r="G1077">
            <v>65021.18</v>
          </cell>
          <cell r="H1077">
            <v>3103331.93</v>
          </cell>
          <cell r="I1077">
            <v>0</v>
          </cell>
        </row>
        <row r="1078">
          <cell r="A1078" t="str">
            <v>a</v>
          </cell>
          <cell r="B1078">
            <v>1054</v>
          </cell>
          <cell r="C1078" t="str">
            <v xml:space="preserve">   017778199 - 27876</v>
          </cell>
          <cell r="D1078">
            <v>1882346.22</v>
          </cell>
          <cell r="E1078">
            <v>0</v>
          </cell>
          <cell r="F1078">
            <v>0</v>
          </cell>
          <cell r="G1078">
            <v>1882346.22</v>
          </cell>
          <cell r="H1078">
            <v>0</v>
          </cell>
          <cell r="I1078">
            <v>0</v>
          </cell>
        </row>
        <row r="1079">
          <cell r="A1079" t="str">
            <v>a</v>
          </cell>
          <cell r="B1079">
            <v>1055</v>
          </cell>
          <cell r="C1079" t="str">
            <v xml:space="preserve">   017778212 - 22174</v>
          </cell>
          <cell r="D1079">
            <v>3621555.18</v>
          </cell>
          <cell r="E1079">
            <v>0</v>
          </cell>
          <cell r="F1079">
            <v>0</v>
          </cell>
          <cell r="G1079">
            <v>77860.899999999994</v>
          </cell>
          <cell r="H1079">
            <v>3543694.28</v>
          </cell>
          <cell r="I1079">
            <v>0</v>
          </cell>
        </row>
        <row r="1080">
          <cell r="A1080" t="str">
            <v>a</v>
          </cell>
          <cell r="B1080">
            <v>1056</v>
          </cell>
          <cell r="C1080" t="str">
            <v xml:space="preserve">   017778225 - 23519</v>
          </cell>
          <cell r="D1080">
            <v>395407.74</v>
          </cell>
          <cell r="E1080">
            <v>0</v>
          </cell>
          <cell r="F1080">
            <v>0</v>
          </cell>
          <cell r="G1080">
            <v>58353</v>
          </cell>
          <cell r="H1080">
            <v>337054.74</v>
          </cell>
          <cell r="I1080">
            <v>0</v>
          </cell>
        </row>
        <row r="1081">
          <cell r="A1081" t="str">
            <v>a</v>
          </cell>
          <cell r="B1081">
            <v>1057</v>
          </cell>
          <cell r="C1081" t="str">
            <v xml:space="preserve">   017778238 - 25130</v>
          </cell>
          <cell r="D1081">
            <v>3472328.16</v>
          </cell>
          <cell r="E1081">
            <v>0</v>
          </cell>
          <cell r="F1081">
            <v>0</v>
          </cell>
          <cell r="G1081">
            <v>71610.66</v>
          </cell>
          <cell r="H1081">
            <v>3400717.5</v>
          </cell>
          <cell r="I1081">
            <v>0</v>
          </cell>
        </row>
        <row r="1082">
          <cell r="A1082" t="str">
            <v>a</v>
          </cell>
          <cell r="B1082">
            <v>1058</v>
          </cell>
          <cell r="C1082" t="str">
            <v xml:space="preserve">   017778241 - 25311</v>
          </cell>
          <cell r="D1082">
            <v>2327714.9300000002</v>
          </cell>
          <cell r="E1082">
            <v>0</v>
          </cell>
          <cell r="F1082">
            <v>0</v>
          </cell>
          <cell r="G1082">
            <v>48005.04</v>
          </cell>
          <cell r="H1082">
            <v>2279709.89</v>
          </cell>
          <cell r="I1082">
            <v>0</v>
          </cell>
        </row>
        <row r="1083">
          <cell r="A1083" t="str">
            <v>a</v>
          </cell>
          <cell r="B1083">
            <v>1059</v>
          </cell>
          <cell r="C1083" t="str">
            <v xml:space="preserve">   017778254 - 25629</v>
          </cell>
          <cell r="D1083">
            <v>1914845.17</v>
          </cell>
          <cell r="E1083">
            <v>0</v>
          </cell>
          <cell r="F1083">
            <v>0</v>
          </cell>
          <cell r="G1083">
            <v>38948.39</v>
          </cell>
          <cell r="H1083">
            <v>1875896.78</v>
          </cell>
          <cell r="I1083">
            <v>0</v>
          </cell>
        </row>
        <row r="1084">
          <cell r="A1084" t="str">
            <v>a</v>
          </cell>
          <cell r="B1084">
            <v>1060</v>
          </cell>
          <cell r="C1084" t="str">
            <v xml:space="preserve">   017778267 - 26909</v>
          </cell>
          <cell r="D1084">
            <v>2062437.14</v>
          </cell>
          <cell r="E1084">
            <v>0</v>
          </cell>
          <cell r="F1084">
            <v>0</v>
          </cell>
          <cell r="G1084">
            <v>42325.51</v>
          </cell>
          <cell r="H1084">
            <v>2020111.63</v>
          </cell>
          <cell r="I1084">
            <v>0</v>
          </cell>
        </row>
        <row r="1085">
          <cell r="A1085" t="str">
            <v>a</v>
          </cell>
          <cell r="B1085">
            <v>1061</v>
          </cell>
          <cell r="C1085" t="str">
            <v xml:space="preserve">   017778270 - 26930</v>
          </cell>
          <cell r="D1085">
            <v>1085824.18</v>
          </cell>
          <cell r="E1085">
            <v>0</v>
          </cell>
          <cell r="F1085">
            <v>0</v>
          </cell>
          <cell r="G1085">
            <v>66039.14</v>
          </cell>
          <cell r="H1085">
            <v>1019785.04</v>
          </cell>
          <cell r="I1085">
            <v>0</v>
          </cell>
        </row>
        <row r="1086">
          <cell r="A1086" t="str">
            <v>a</v>
          </cell>
          <cell r="B1086">
            <v>1062</v>
          </cell>
          <cell r="C1086" t="str">
            <v xml:space="preserve">   017778283 - 27705</v>
          </cell>
          <cell r="D1086">
            <v>3394664.04</v>
          </cell>
          <cell r="E1086">
            <v>0</v>
          </cell>
          <cell r="F1086">
            <v>0</v>
          </cell>
          <cell r="G1086">
            <v>69665.55</v>
          </cell>
          <cell r="H1086">
            <v>3324998.49</v>
          </cell>
          <cell r="I1086">
            <v>0</v>
          </cell>
        </row>
        <row r="1087">
          <cell r="A1087" t="str">
            <v>a</v>
          </cell>
          <cell r="B1087">
            <v>1063</v>
          </cell>
          <cell r="C1087" t="str">
            <v xml:space="preserve">   017778296 - 27780</v>
          </cell>
          <cell r="D1087">
            <v>1776104.71</v>
          </cell>
          <cell r="E1087">
            <v>0</v>
          </cell>
          <cell r="F1087">
            <v>0</v>
          </cell>
          <cell r="G1087">
            <v>35952.43</v>
          </cell>
          <cell r="H1087">
            <v>1740152.28</v>
          </cell>
          <cell r="I1087">
            <v>0</v>
          </cell>
        </row>
        <row r="1088">
          <cell r="A1088" t="str">
            <v>a</v>
          </cell>
          <cell r="B1088">
            <v>1064</v>
          </cell>
          <cell r="C1088" t="str">
            <v xml:space="preserve">   017778306 - 21371</v>
          </cell>
          <cell r="D1088">
            <v>2868092.4</v>
          </cell>
          <cell r="E1088">
            <v>0</v>
          </cell>
          <cell r="F1088">
            <v>0</v>
          </cell>
          <cell r="G1088">
            <v>2868092.4</v>
          </cell>
          <cell r="H1088">
            <v>0</v>
          </cell>
          <cell r="I1088">
            <v>0</v>
          </cell>
        </row>
        <row r="1089">
          <cell r="A1089" t="str">
            <v>a</v>
          </cell>
          <cell r="B1089">
            <v>1065</v>
          </cell>
          <cell r="C1089" t="str">
            <v xml:space="preserve">   017778319 - 23501</v>
          </cell>
          <cell r="D1089">
            <v>2812101.69</v>
          </cell>
          <cell r="E1089">
            <v>0</v>
          </cell>
          <cell r="F1089">
            <v>0</v>
          </cell>
          <cell r="G1089">
            <v>58803.05</v>
          </cell>
          <cell r="H1089">
            <v>2753298.64</v>
          </cell>
          <cell r="I1089">
            <v>0</v>
          </cell>
        </row>
        <row r="1090">
          <cell r="A1090" t="str">
            <v>a</v>
          </cell>
          <cell r="B1090">
            <v>1066</v>
          </cell>
          <cell r="C1090" t="str">
            <v xml:space="preserve">   017778322 - 23510</v>
          </cell>
          <cell r="D1090">
            <v>3316340.62</v>
          </cell>
          <cell r="E1090">
            <v>0</v>
          </cell>
          <cell r="F1090">
            <v>0</v>
          </cell>
          <cell r="G1090">
            <v>69347.06</v>
          </cell>
          <cell r="H1090">
            <v>3246993.56</v>
          </cell>
          <cell r="I1090">
            <v>0</v>
          </cell>
        </row>
        <row r="1091">
          <cell r="A1091" t="str">
            <v>a</v>
          </cell>
          <cell r="B1091">
            <v>1067</v>
          </cell>
          <cell r="C1091" t="str">
            <v xml:space="preserve">   017778335 - 25121</v>
          </cell>
          <cell r="D1091">
            <v>2312403.2200000002</v>
          </cell>
          <cell r="E1091">
            <v>0</v>
          </cell>
          <cell r="F1091">
            <v>0</v>
          </cell>
          <cell r="G1091">
            <v>116418.44</v>
          </cell>
          <cell r="H1091">
            <v>2195984.7799999998</v>
          </cell>
          <cell r="I1091">
            <v>0</v>
          </cell>
        </row>
        <row r="1092">
          <cell r="A1092" t="str">
            <v>a</v>
          </cell>
          <cell r="B1092">
            <v>1068</v>
          </cell>
          <cell r="C1092" t="str">
            <v xml:space="preserve">   017778348 - 25347</v>
          </cell>
          <cell r="D1092">
            <v>835092.91</v>
          </cell>
          <cell r="E1092">
            <v>0</v>
          </cell>
          <cell r="F1092">
            <v>0</v>
          </cell>
          <cell r="G1092">
            <v>17462.400000000001</v>
          </cell>
          <cell r="H1092">
            <v>817630.51</v>
          </cell>
          <cell r="I1092">
            <v>0</v>
          </cell>
        </row>
        <row r="1093">
          <cell r="A1093" t="str">
            <v>a</v>
          </cell>
          <cell r="B1093">
            <v>1069</v>
          </cell>
          <cell r="C1093" t="str">
            <v xml:space="preserve">   017778351 - 25608</v>
          </cell>
          <cell r="D1093">
            <v>1391578.25</v>
          </cell>
          <cell r="E1093">
            <v>0</v>
          </cell>
          <cell r="F1093">
            <v>0</v>
          </cell>
          <cell r="G1093">
            <v>28305.02</v>
          </cell>
          <cell r="H1093">
            <v>1363273.23</v>
          </cell>
          <cell r="I1093">
            <v>0</v>
          </cell>
        </row>
        <row r="1094">
          <cell r="A1094" t="str">
            <v>a</v>
          </cell>
          <cell r="B1094">
            <v>1070</v>
          </cell>
          <cell r="C1094" t="str">
            <v xml:space="preserve">   017778364 - 26562</v>
          </cell>
          <cell r="D1094">
            <v>2844798.97</v>
          </cell>
          <cell r="E1094">
            <v>0</v>
          </cell>
          <cell r="F1094">
            <v>0</v>
          </cell>
          <cell r="G1094">
            <v>2844798.97</v>
          </cell>
          <cell r="H1094">
            <v>0</v>
          </cell>
          <cell r="I1094">
            <v>0</v>
          </cell>
        </row>
        <row r="1095">
          <cell r="A1095" t="str">
            <v>a</v>
          </cell>
          <cell r="B1095">
            <v>1071</v>
          </cell>
          <cell r="C1095" t="str">
            <v xml:space="preserve">   017778377 - 27675</v>
          </cell>
          <cell r="D1095">
            <v>2692064.74</v>
          </cell>
          <cell r="E1095">
            <v>0</v>
          </cell>
          <cell r="F1095">
            <v>0</v>
          </cell>
          <cell r="G1095">
            <v>2692064.74</v>
          </cell>
          <cell r="H1095">
            <v>0</v>
          </cell>
          <cell r="I1095">
            <v>0</v>
          </cell>
        </row>
        <row r="1096">
          <cell r="A1096" t="str">
            <v>a</v>
          </cell>
          <cell r="B1096">
            <v>1072</v>
          </cell>
          <cell r="C1096" t="str">
            <v xml:space="preserve">   017778380 - 27693</v>
          </cell>
          <cell r="D1096">
            <v>3017479.15</v>
          </cell>
          <cell r="E1096">
            <v>0</v>
          </cell>
          <cell r="F1096">
            <v>0</v>
          </cell>
          <cell r="G1096">
            <v>61924.95</v>
          </cell>
          <cell r="H1096">
            <v>2955554.2</v>
          </cell>
          <cell r="I1096">
            <v>0</v>
          </cell>
        </row>
        <row r="1097">
          <cell r="A1097" t="str">
            <v>a</v>
          </cell>
          <cell r="B1097">
            <v>1073</v>
          </cell>
          <cell r="C1097" t="str">
            <v xml:space="preserve">   017778393 - 27756</v>
          </cell>
          <cell r="D1097">
            <v>6295289.8399999999</v>
          </cell>
          <cell r="E1097">
            <v>0</v>
          </cell>
          <cell r="F1097">
            <v>0</v>
          </cell>
          <cell r="G1097">
            <v>129192.46</v>
          </cell>
          <cell r="H1097">
            <v>6166097.3799999999</v>
          </cell>
          <cell r="I1097">
            <v>0</v>
          </cell>
        </row>
        <row r="1098">
          <cell r="A1098" t="str">
            <v>a</v>
          </cell>
          <cell r="B1098">
            <v>1074</v>
          </cell>
          <cell r="C1098" t="str">
            <v xml:space="preserve">   017778403 - 20596</v>
          </cell>
          <cell r="D1098">
            <v>2205497.12</v>
          </cell>
          <cell r="E1098">
            <v>0</v>
          </cell>
          <cell r="F1098">
            <v>0</v>
          </cell>
          <cell r="G1098">
            <v>47582.9</v>
          </cell>
          <cell r="H1098">
            <v>2157914.2200000002</v>
          </cell>
          <cell r="I1098">
            <v>0</v>
          </cell>
        </row>
        <row r="1099">
          <cell r="A1099" t="str">
            <v>a</v>
          </cell>
          <cell r="B1099">
            <v>1075</v>
          </cell>
          <cell r="C1099" t="str">
            <v xml:space="preserve">   017778416 - 23492</v>
          </cell>
          <cell r="D1099">
            <v>469830.05</v>
          </cell>
          <cell r="E1099">
            <v>0</v>
          </cell>
          <cell r="F1099">
            <v>0</v>
          </cell>
          <cell r="G1099">
            <v>36560.230000000003</v>
          </cell>
          <cell r="H1099">
            <v>433269.82</v>
          </cell>
          <cell r="I1099">
            <v>0</v>
          </cell>
        </row>
        <row r="1100">
          <cell r="A1100" t="str">
            <v>a</v>
          </cell>
          <cell r="B1100">
            <v>1076</v>
          </cell>
          <cell r="C1100" t="str">
            <v xml:space="preserve">   017778429 - 24306</v>
          </cell>
          <cell r="D1100">
            <v>1228200.1200000001</v>
          </cell>
          <cell r="E1100">
            <v>0</v>
          </cell>
          <cell r="F1100">
            <v>0</v>
          </cell>
          <cell r="G1100">
            <v>25329.47</v>
          </cell>
          <cell r="H1100">
            <v>1202870.6499999999</v>
          </cell>
          <cell r="I1100">
            <v>0</v>
          </cell>
        </row>
        <row r="1101">
          <cell r="A1101" t="str">
            <v>a</v>
          </cell>
          <cell r="B1101">
            <v>1077</v>
          </cell>
          <cell r="C1101" t="str">
            <v xml:space="preserve">   017778432 - 24537</v>
          </cell>
          <cell r="D1101">
            <v>2903368.38</v>
          </cell>
          <cell r="E1101">
            <v>0</v>
          </cell>
          <cell r="F1101">
            <v>0</v>
          </cell>
          <cell r="G1101">
            <v>59876.9</v>
          </cell>
          <cell r="H1101">
            <v>2843491.48</v>
          </cell>
          <cell r="I1101">
            <v>0</v>
          </cell>
        </row>
        <row r="1102">
          <cell r="A1102" t="str">
            <v>a</v>
          </cell>
          <cell r="B1102">
            <v>1078</v>
          </cell>
          <cell r="C1102" t="str">
            <v xml:space="preserve">   017778445 - 25323</v>
          </cell>
          <cell r="D1102">
            <v>3453526.88</v>
          </cell>
          <cell r="E1102">
            <v>0</v>
          </cell>
          <cell r="F1102">
            <v>0</v>
          </cell>
          <cell r="G1102">
            <v>71222.95</v>
          </cell>
          <cell r="H1102">
            <v>3382303.93</v>
          </cell>
          <cell r="I1102">
            <v>0</v>
          </cell>
        </row>
        <row r="1103">
          <cell r="A1103" t="str">
            <v>a</v>
          </cell>
          <cell r="B1103">
            <v>1079</v>
          </cell>
          <cell r="C1103" t="str">
            <v xml:space="preserve">   017778458 - 26204</v>
          </cell>
          <cell r="D1103">
            <v>1427321.28</v>
          </cell>
          <cell r="E1103">
            <v>0</v>
          </cell>
          <cell r="F1103">
            <v>0</v>
          </cell>
          <cell r="G1103">
            <v>1427321.28</v>
          </cell>
          <cell r="H1103">
            <v>0</v>
          </cell>
          <cell r="I1103">
            <v>0</v>
          </cell>
        </row>
        <row r="1104">
          <cell r="A1104" t="str">
            <v>a</v>
          </cell>
          <cell r="B1104">
            <v>1080</v>
          </cell>
          <cell r="C1104" t="str">
            <v xml:space="preserve">   017778461 - 26544</v>
          </cell>
          <cell r="D1104">
            <v>3191084.75</v>
          </cell>
          <cell r="E1104">
            <v>0</v>
          </cell>
          <cell r="F1104">
            <v>0</v>
          </cell>
          <cell r="G1104">
            <v>3191084.75</v>
          </cell>
          <cell r="H1104">
            <v>0</v>
          </cell>
          <cell r="I1104">
            <v>0</v>
          </cell>
        </row>
        <row r="1105">
          <cell r="A1105" t="str">
            <v>a</v>
          </cell>
          <cell r="B1105">
            <v>1081</v>
          </cell>
          <cell r="C1105" t="str">
            <v xml:space="preserve">   017778474 - 27661</v>
          </cell>
          <cell r="D1105">
            <v>1474363.97</v>
          </cell>
          <cell r="E1105">
            <v>0</v>
          </cell>
          <cell r="F1105">
            <v>0</v>
          </cell>
          <cell r="G1105">
            <v>30257.02</v>
          </cell>
          <cell r="H1105">
            <v>1444106.95</v>
          </cell>
          <cell r="I1105">
            <v>0</v>
          </cell>
        </row>
        <row r="1106">
          <cell r="A1106" t="str">
            <v>a</v>
          </cell>
          <cell r="B1106">
            <v>1082</v>
          </cell>
          <cell r="C1106" t="str">
            <v xml:space="preserve">   017778487 - 27723</v>
          </cell>
          <cell r="D1106">
            <v>915104.8</v>
          </cell>
          <cell r="E1106">
            <v>0</v>
          </cell>
          <cell r="F1106">
            <v>0</v>
          </cell>
          <cell r="G1106">
            <v>18779.86</v>
          </cell>
          <cell r="H1106">
            <v>896324.94</v>
          </cell>
          <cell r="I1106">
            <v>0</v>
          </cell>
        </row>
        <row r="1107">
          <cell r="A1107" t="str">
            <v>a</v>
          </cell>
          <cell r="B1107">
            <v>1083</v>
          </cell>
          <cell r="C1107" t="str">
            <v xml:space="preserve">   017778490 - 27738</v>
          </cell>
          <cell r="D1107">
            <v>2032049.78</v>
          </cell>
          <cell r="E1107">
            <v>0</v>
          </cell>
          <cell r="F1107">
            <v>0</v>
          </cell>
          <cell r="G1107">
            <v>101167.44</v>
          </cell>
          <cell r="H1107">
            <v>1930882.34</v>
          </cell>
          <cell r="I1107">
            <v>0</v>
          </cell>
        </row>
        <row r="1108">
          <cell r="A1108" t="str">
            <v>a</v>
          </cell>
          <cell r="B1108">
            <v>1084</v>
          </cell>
          <cell r="C1108" t="str">
            <v xml:space="preserve">   017778500 - 19640</v>
          </cell>
          <cell r="D1108">
            <v>734088.16</v>
          </cell>
          <cell r="E1108">
            <v>0</v>
          </cell>
          <cell r="F1108">
            <v>0</v>
          </cell>
          <cell r="G1108">
            <v>16057.19</v>
          </cell>
          <cell r="H1108">
            <v>718030.97</v>
          </cell>
          <cell r="I1108">
            <v>0</v>
          </cell>
        </row>
        <row r="1109">
          <cell r="A1109" t="str">
            <v>a</v>
          </cell>
          <cell r="B1109">
            <v>1085</v>
          </cell>
          <cell r="C1109" t="str">
            <v xml:space="preserve">   017778513 - 22208</v>
          </cell>
          <cell r="D1109">
            <v>1669845.23</v>
          </cell>
          <cell r="E1109">
            <v>0</v>
          </cell>
          <cell r="F1109">
            <v>0</v>
          </cell>
          <cell r="G1109">
            <v>1669845.23</v>
          </cell>
          <cell r="H1109">
            <v>0</v>
          </cell>
          <cell r="I1109">
            <v>0</v>
          </cell>
        </row>
        <row r="1110">
          <cell r="A1110" t="str">
            <v>a</v>
          </cell>
          <cell r="B1110">
            <v>1086</v>
          </cell>
          <cell r="C1110" t="str">
            <v xml:space="preserve">   017778526 - 23522</v>
          </cell>
          <cell r="D1110">
            <v>1968481.01</v>
          </cell>
          <cell r="E1110">
            <v>0</v>
          </cell>
          <cell r="F1110">
            <v>0</v>
          </cell>
          <cell r="G1110">
            <v>41162.29</v>
          </cell>
          <cell r="H1110">
            <v>1927318.72</v>
          </cell>
          <cell r="I1110">
            <v>0</v>
          </cell>
        </row>
        <row r="1111">
          <cell r="A1111" t="str">
            <v>a</v>
          </cell>
          <cell r="B1111">
            <v>1087</v>
          </cell>
          <cell r="C1111" t="str">
            <v xml:space="preserve">   017778542 - 25314</v>
          </cell>
          <cell r="D1111">
            <v>6596435.8600000003</v>
          </cell>
          <cell r="E1111">
            <v>0</v>
          </cell>
          <cell r="F1111">
            <v>0</v>
          </cell>
          <cell r="G1111">
            <v>134173.09</v>
          </cell>
          <cell r="H1111">
            <v>6462262.7699999996</v>
          </cell>
          <cell r="I1111">
            <v>0</v>
          </cell>
        </row>
        <row r="1112">
          <cell r="A1112" t="str">
            <v>a</v>
          </cell>
          <cell r="B1112">
            <v>1088</v>
          </cell>
          <cell r="C1112" t="str">
            <v xml:space="preserve">   017778555 - 25632</v>
          </cell>
          <cell r="D1112">
            <v>2952339.9</v>
          </cell>
          <cell r="E1112">
            <v>0</v>
          </cell>
          <cell r="F1112">
            <v>0</v>
          </cell>
          <cell r="G1112">
            <v>178760.27</v>
          </cell>
          <cell r="H1112">
            <v>2773579.63</v>
          </cell>
          <cell r="I1112">
            <v>0</v>
          </cell>
        </row>
        <row r="1113">
          <cell r="A1113" t="str">
            <v>a</v>
          </cell>
          <cell r="B1113">
            <v>1089</v>
          </cell>
          <cell r="C1113" t="str">
            <v xml:space="preserve">   017778568 - 26918</v>
          </cell>
          <cell r="D1113">
            <v>1431399.14</v>
          </cell>
          <cell r="E1113">
            <v>0</v>
          </cell>
          <cell r="F1113">
            <v>0</v>
          </cell>
          <cell r="G1113">
            <v>174803.31</v>
          </cell>
          <cell r="H1113">
            <v>1256595.83</v>
          </cell>
          <cell r="I1113">
            <v>0</v>
          </cell>
        </row>
        <row r="1114">
          <cell r="A1114" t="str">
            <v>a</v>
          </cell>
          <cell r="B1114">
            <v>1090</v>
          </cell>
          <cell r="C1114" t="str">
            <v xml:space="preserve">   017778571 - 26942</v>
          </cell>
          <cell r="D1114">
            <v>3339158.53</v>
          </cell>
          <cell r="E1114">
            <v>0</v>
          </cell>
          <cell r="F1114">
            <v>0</v>
          </cell>
          <cell r="G1114">
            <v>67919.289999999994</v>
          </cell>
          <cell r="H1114">
            <v>3271239.24</v>
          </cell>
          <cell r="I1114">
            <v>0</v>
          </cell>
        </row>
        <row r="1115">
          <cell r="A1115" t="str">
            <v>a</v>
          </cell>
          <cell r="B1115">
            <v>1091</v>
          </cell>
          <cell r="C1115" t="str">
            <v xml:space="preserve">   017778584 - 27711</v>
          </cell>
          <cell r="D1115">
            <v>3486445.72</v>
          </cell>
          <cell r="E1115">
            <v>0</v>
          </cell>
          <cell r="F1115">
            <v>0</v>
          </cell>
          <cell r="G1115">
            <v>3486445.72</v>
          </cell>
          <cell r="H1115">
            <v>0</v>
          </cell>
          <cell r="I1115">
            <v>0</v>
          </cell>
        </row>
        <row r="1116">
          <cell r="A1116" t="str">
            <v>a</v>
          </cell>
          <cell r="B1116">
            <v>1092</v>
          </cell>
          <cell r="C1116" t="str">
            <v xml:space="preserve">   017778597 - 27789</v>
          </cell>
          <cell r="D1116">
            <v>2698967.47</v>
          </cell>
          <cell r="E1116">
            <v>0</v>
          </cell>
          <cell r="F1116">
            <v>0</v>
          </cell>
          <cell r="G1116">
            <v>55388.38</v>
          </cell>
          <cell r="H1116">
            <v>2643579.09</v>
          </cell>
          <cell r="I1116">
            <v>0</v>
          </cell>
        </row>
        <row r="1117">
          <cell r="A1117" t="str">
            <v>a</v>
          </cell>
          <cell r="B1117">
            <v>1093</v>
          </cell>
          <cell r="C1117" t="str">
            <v xml:space="preserve">   017778607 - 21374</v>
          </cell>
          <cell r="D1117">
            <v>2438368.0299999998</v>
          </cell>
          <cell r="E1117">
            <v>0</v>
          </cell>
          <cell r="F1117">
            <v>0</v>
          </cell>
          <cell r="G1117">
            <v>51889.43</v>
          </cell>
          <cell r="H1117">
            <v>2386478.6</v>
          </cell>
          <cell r="I1117">
            <v>0</v>
          </cell>
        </row>
        <row r="1118">
          <cell r="A1118" t="str">
            <v>a</v>
          </cell>
          <cell r="B1118">
            <v>1094</v>
          </cell>
          <cell r="C1118" t="str">
            <v xml:space="preserve">   017778610 - 21564</v>
          </cell>
          <cell r="D1118">
            <v>1880326.4</v>
          </cell>
          <cell r="E1118">
            <v>0</v>
          </cell>
          <cell r="F1118">
            <v>0</v>
          </cell>
          <cell r="G1118">
            <v>122062.75</v>
          </cell>
          <cell r="H1118">
            <v>1758263.65</v>
          </cell>
          <cell r="I1118">
            <v>0</v>
          </cell>
        </row>
        <row r="1119">
          <cell r="A1119" t="str">
            <v>a</v>
          </cell>
          <cell r="B1119">
            <v>1095</v>
          </cell>
          <cell r="C1119" t="str">
            <v xml:space="preserve">   017778623 - 23513</v>
          </cell>
          <cell r="D1119">
            <v>2519544.11</v>
          </cell>
          <cell r="E1119">
            <v>0</v>
          </cell>
          <cell r="F1119">
            <v>0</v>
          </cell>
          <cell r="G1119">
            <v>52685.46</v>
          </cell>
          <cell r="H1119">
            <v>2466858.65</v>
          </cell>
          <cell r="I1119">
            <v>0</v>
          </cell>
        </row>
        <row r="1120">
          <cell r="A1120" t="str">
            <v>a</v>
          </cell>
          <cell r="B1120">
            <v>1096</v>
          </cell>
          <cell r="C1120" t="str">
            <v xml:space="preserve">   017778636 - 25124</v>
          </cell>
          <cell r="D1120">
            <v>3461244.26</v>
          </cell>
          <cell r="E1120">
            <v>0</v>
          </cell>
          <cell r="F1120">
            <v>0</v>
          </cell>
          <cell r="G1120">
            <v>71382.070000000007</v>
          </cell>
          <cell r="H1120">
            <v>3389862.19</v>
          </cell>
          <cell r="I1120">
            <v>0</v>
          </cell>
        </row>
        <row r="1121">
          <cell r="A1121" t="str">
            <v>a</v>
          </cell>
          <cell r="B1121">
            <v>1097</v>
          </cell>
          <cell r="C1121" t="str">
            <v xml:space="preserve">   017778649 - 25350</v>
          </cell>
          <cell r="D1121">
            <v>4676520.32</v>
          </cell>
          <cell r="E1121">
            <v>0</v>
          </cell>
          <cell r="F1121">
            <v>0</v>
          </cell>
          <cell r="G1121">
            <v>4676520.32</v>
          </cell>
          <cell r="H1121">
            <v>0</v>
          </cell>
          <cell r="I1121">
            <v>0</v>
          </cell>
        </row>
        <row r="1122">
          <cell r="A1122" t="str">
            <v>a</v>
          </cell>
          <cell r="B1122">
            <v>1098</v>
          </cell>
          <cell r="C1122" t="str">
            <v xml:space="preserve">   017778665 - 26903</v>
          </cell>
          <cell r="D1122">
            <v>3309168.81</v>
          </cell>
          <cell r="E1122">
            <v>0</v>
          </cell>
          <cell r="F1122">
            <v>0</v>
          </cell>
          <cell r="G1122">
            <v>67911.03</v>
          </cell>
          <cell r="H1122">
            <v>3241257.78</v>
          </cell>
          <cell r="I1122">
            <v>0</v>
          </cell>
        </row>
        <row r="1123">
          <cell r="A1123" t="str">
            <v>a</v>
          </cell>
          <cell r="B1123">
            <v>1099</v>
          </cell>
          <cell r="C1123" t="str">
            <v xml:space="preserve">   017778678 - 27678</v>
          </cell>
          <cell r="D1123">
            <v>1748880.63</v>
          </cell>
          <cell r="E1123">
            <v>0</v>
          </cell>
          <cell r="F1123">
            <v>0</v>
          </cell>
          <cell r="G1123">
            <v>35890.620000000003</v>
          </cell>
          <cell r="H1123">
            <v>1712990.01</v>
          </cell>
          <cell r="I1123">
            <v>0</v>
          </cell>
        </row>
        <row r="1124">
          <cell r="A1124" t="str">
            <v>a</v>
          </cell>
          <cell r="B1124">
            <v>1100</v>
          </cell>
          <cell r="C1124" t="str">
            <v xml:space="preserve">   017778681 - 27696</v>
          </cell>
          <cell r="D1124">
            <v>3520392.35</v>
          </cell>
          <cell r="E1124">
            <v>0</v>
          </cell>
          <cell r="F1124">
            <v>0</v>
          </cell>
          <cell r="G1124">
            <v>72245.740000000005</v>
          </cell>
          <cell r="H1124">
            <v>3448146.61</v>
          </cell>
          <cell r="I1124">
            <v>0</v>
          </cell>
        </row>
        <row r="1125">
          <cell r="A1125" t="str">
            <v>a</v>
          </cell>
          <cell r="B1125">
            <v>1101</v>
          </cell>
          <cell r="C1125" t="str">
            <v xml:space="preserve">   017778694 - 27765</v>
          </cell>
          <cell r="D1125">
            <v>4048451.21</v>
          </cell>
          <cell r="E1125">
            <v>0</v>
          </cell>
          <cell r="F1125">
            <v>0</v>
          </cell>
          <cell r="G1125">
            <v>83082.63</v>
          </cell>
          <cell r="H1125">
            <v>3965368.58</v>
          </cell>
          <cell r="I1125">
            <v>0</v>
          </cell>
        </row>
        <row r="1126">
          <cell r="A1126" t="str">
            <v>a</v>
          </cell>
          <cell r="B1126">
            <v>1102</v>
          </cell>
          <cell r="C1126" t="str">
            <v xml:space="preserve">   017778704 - 20599</v>
          </cell>
          <cell r="D1126">
            <v>1550932.15</v>
          </cell>
          <cell r="E1126">
            <v>0</v>
          </cell>
          <cell r="F1126">
            <v>0</v>
          </cell>
          <cell r="G1126">
            <v>1550932.15</v>
          </cell>
          <cell r="H1126">
            <v>0</v>
          </cell>
          <cell r="I1126">
            <v>0</v>
          </cell>
        </row>
        <row r="1127">
          <cell r="A1127" t="str">
            <v>a</v>
          </cell>
          <cell r="B1127">
            <v>1103</v>
          </cell>
          <cell r="C1127" t="str">
            <v xml:space="preserve">   017778717 - 23495</v>
          </cell>
          <cell r="D1127">
            <v>1396793.8</v>
          </cell>
          <cell r="E1127">
            <v>0</v>
          </cell>
          <cell r="F1127">
            <v>0</v>
          </cell>
          <cell r="G1127">
            <v>178044.04</v>
          </cell>
          <cell r="H1127">
            <v>1218749.76</v>
          </cell>
          <cell r="I1127">
            <v>0</v>
          </cell>
        </row>
        <row r="1128">
          <cell r="A1128" t="str">
            <v>a</v>
          </cell>
          <cell r="B1128">
            <v>1104</v>
          </cell>
          <cell r="C1128" t="str">
            <v xml:space="preserve">   017778720 - 23504</v>
          </cell>
          <cell r="D1128">
            <v>2705423.51</v>
          </cell>
          <cell r="E1128">
            <v>0</v>
          </cell>
          <cell r="F1128">
            <v>0</v>
          </cell>
          <cell r="G1128">
            <v>55794.62</v>
          </cell>
          <cell r="H1128">
            <v>2649628.89</v>
          </cell>
          <cell r="I1128">
            <v>0</v>
          </cell>
        </row>
        <row r="1129">
          <cell r="A1129" t="str">
            <v>a</v>
          </cell>
          <cell r="B1129">
            <v>1105</v>
          </cell>
          <cell r="C1129" t="str">
            <v xml:space="preserve">   017778733 - 24804</v>
          </cell>
          <cell r="D1129">
            <v>2162252.08</v>
          </cell>
          <cell r="E1129">
            <v>0</v>
          </cell>
          <cell r="F1129">
            <v>0</v>
          </cell>
          <cell r="G1129">
            <v>2162252.08</v>
          </cell>
          <cell r="H1129">
            <v>0</v>
          </cell>
          <cell r="I1129">
            <v>0</v>
          </cell>
        </row>
        <row r="1130">
          <cell r="A1130" t="str">
            <v>a</v>
          </cell>
          <cell r="B1130">
            <v>1106</v>
          </cell>
          <cell r="C1130" t="str">
            <v xml:space="preserve">   017778746 - 25326</v>
          </cell>
          <cell r="D1130">
            <v>1518802.6</v>
          </cell>
          <cell r="E1130">
            <v>0</v>
          </cell>
          <cell r="F1130">
            <v>0</v>
          </cell>
          <cell r="G1130">
            <v>30892.76</v>
          </cell>
          <cell r="H1130">
            <v>1487909.84</v>
          </cell>
          <cell r="I1130">
            <v>0</v>
          </cell>
        </row>
        <row r="1131">
          <cell r="A1131" t="str">
            <v>a</v>
          </cell>
          <cell r="B1131">
            <v>1107</v>
          </cell>
          <cell r="C1131" t="str">
            <v xml:space="preserve">   017778759 - 26517</v>
          </cell>
          <cell r="D1131">
            <v>2001791.72</v>
          </cell>
          <cell r="E1131">
            <v>0</v>
          </cell>
          <cell r="F1131">
            <v>0</v>
          </cell>
          <cell r="G1131">
            <v>41080.92</v>
          </cell>
          <cell r="H1131">
            <v>1960710.8</v>
          </cell>
          <cell r="I1131">
            <v>0</v>
          </cell>
        </row>
        <row r="1132">
          <cell r="A1132" t="str">
            <v>a</v>
          </cell>
          <cell r="B1132">
            <v>1108</v>
          </cell>
          <cell r="C1132" t="str">
            <v xml:space="preserve">   017778762 - 26556</v>
          </cell>
          <cell r="D1132">
            <v>3436992.57</v>
          </cell>
          <cell r="E1132">
            <v>0</v>
          </cell>
          <cell r="F1132">
            <v>0</v>
          </cell>
          <cell r="G1132">
            <v>70534.22</v>
          </cell>
          <cell r="H1132">
            <v>3366458.35</v>
          </cell>
          <cell r="I1132">
            <v>0</v>
          </cell>
        </row>
        <row r="1133">
          <cell r="A1133" t="str">
            <v>a</v>
          </cell>
          <cell r="B1133">
            <v>1109</v>
          </cell>
          <cell r="C1133" t="str">
            <v xml:space="preserve">   017778775 - 27664</v>
          </cell>
          <cell r="D1133">
            <v>4318347.96</v>
          </cell>
          <cell r="E1133">
            <v>0</v>
          </cell>
          <cell r="F1133">
            <v>0</v>
          </cell>
          <cell r="G1133">
            <v>88621.5</v>
          </cell>
          <cell r="H1133">
            <v>4229726.46</v>
          </cell>
          <cell r="I1133">
            <v>0</v>
          </cell>
        </row>
        <row r="1134">
          <cell r="A1134" t="str">
            <v>a</v>
          </cell>
          <cell r="B1134">
            <v>1110</v>
          </cell>
          <cell r="C1134" t="str">
            <v xml:space="preserve">   017778788 - 27726</v>
          </cell>
          <cell r="D1134">
            <v>3175255.85</v>
          </cell>
          <cell r="E1134">
            <v>0</v>
          </cell>
          <cell r="F1134">
            <v>0</v>
          </cell>
          <cell r="G1134">
            <v>65162.86</v>
          </cell>
          <cell r="H1134">
            <v>3110092.99</v>
          </cell>
          <cell r="I1134">
            <v>0</v>
          </cell>
        </row>
        <row r="1135">
          <cell r="A1135" t="str">
            <v>a</v>
          </cell>
          <cell r="B1135">
            <v>1111</v>
          </cell>
          <cell r="C1135" t="str">
            <v xml:space="preserve">   017778791 - 27741</v>
          </cell>
          <cell r="D1135">
            <v>2468021.08</v>
          </cell>
          <cell r="E1135">
            <v>0</v>
          </cell>
          <cell r="F1135">
            <v>0</v>
          </cell>
          <cell r="G1135">
            <v>65968.17</v>
          </cell>
          <cell r="H1135">
            <v>2402052.91</v>
          </cell>
          <cell r="I1135">
            <v>0</v>
          </cell>
        </row>
        <row r="1136">
          <cell r="A1136" t="str">
            <v>a</v>
          </cell>
          <cell r="B1136">
            <v>1112</v>
          </cell>
          <cell r="C1136" t="str">
            <v xml:space="preserve">   017778801 - 19810</v>
          </cell>
          <cell r="D1136">
            <v>4690305.3600000003</v>
          </cell>
          <cell r="E1136">
            <v>0</v>
          </cell>
          <cell r="F1136">
            <v>0</v>
          </cell>
          <cell r="G1136">
            <v>3711458.59</v>
          </cell>
          <cell r="H1136">
            <v>978846.77</v>
          </cell>
          <cell r="I1136">
            <v>0</v>
          </cell>
        </row>
        <row r="1137">
          <cell r="A1137" t="str">
            <v>a</v>
          </cell>
          <cell r="B1137">
            <v>1113</v>
          </cell>
          <cell r="C1137" t="str">
            <v xml:space="preserve">   017778814 - 23221</v>
          </cell>
          <cell r="D1137">
            <v>2594702.5</v>
          </cell>
          <cell r="E1137">
            <v>0</v>
          </cell>
          <cell r="F1137">
            <v>0</v>
          </cell>
          <cell r="G1137">
            <v>55979.9</v>
          </cell>
          <cell r="H1137">
            <v>2538722.6</v>
          </cell>
          <cell r="I1137">
            <v>0</v>
          </cell>
        </row>
        <row r="1138">
          <cell r="A1138" t="str">
            <v>a</v>
          </cell>
          <cell r="B1138">
            <v>1114</v>
          </cell>
          <cell r="C1138" t="str">
            <v xml:space="preserve">   017778827 - 23863</v>
          </cell>
          <cell r="D1138">
            <v>2946785.67</v>
          </cell>
          <cell r="E1138">
            <v>0</v>
          </cell>
          <cell r="F1138">
            <v>0</v>
          </cell>
          <cell r="G1138">
            <v>62708.74</v>
          </cell>
          <cell r="H1138">
            <v>2884076.93</v>
          </cell>
          <cell r="I1138">
            <v>0</v>
          </cell>
        </row>
        <row r="1139">
          <cell r="A1139" t="str">
            <v>a</v>
          </cell>
          <cell r="B1139">
            <v>1115</v>
          </cell>
          <cell r="C1139" t="str">
            <v xml:space="preserve">   017778830 - 24513</v>
          </cell>
          <cell r="D1139">
            <v>3089116.99</v>
          </cell>
          <cell r="E1139">
            <v>0</v>
          </cell>
          <cell r="F1139">
            <v>0</v>
          </cell>
          <cell r="G1139">
            <v>63707.66</v>
          </cell>
          <cell r="H1139">
            <v>3025409.33</v>
          </cell>
          <cell r="I1139">
            <v>0</v>
          </cell>
        </row>
        <row r="1140">
          <cell r="A1140" t="str">
            <v>a</v>
          </cell>
          <cell r="B1140">
            <v>1116</v>
          </cell>
          <cell r="C1140" t="str">
            <v xml:space="preserve">   017778843 - 25317</v>
          </cell>
          <cell r="D1140">
            <v>2477485.21</v>
          </cell>
          <cell r="E1140">
            <v>0</v>
          </cell>
          <cell r="F1140">
            <v>0</v>
          </cell>
          <cell r="G1140">
            <v>51093.83</v>
          </cell>
          <cell r="H1140">
            <v>2426391.38</v>
          </cell>
          <cell r="I1140">
            <v>0</v>
          </cell>
        </row>
        <row r="1141">
          <cell r="A1141" t="str">
            <v>a</v>
          </cell>
          <cell r="B1141">
            <v>1117</v>
          </cell>
          <cell r="C1141" t="str">
            <v xml:space="preserve">   017778856 - 25635</v>
          </cell>
          <cell r="D1141">
            <v>2364006.39</v>
          </cell>
          <cell r="E1141">
            <v>0</v>
          </cell>
          <cell r="F1141">
            <v>0</v>
          </cell>
          <cell r="G1141">
            <v>48084.44</v>
          </cell>
          <cell r="H1141">
            <v>2315921.9500000002</v>
          </cell>
          <cell r="I1141">
            <v>0</v>
          </cell>
        </row>
        <row r="1142">
          <cell r="A1142" t="str">
            <v>a</v>
          </cell>
          <cell r="B1142">
            <v>1118</v>
          </cell>
          <cell r="C1142" t="str">
            <v xml:space="preserve">   017778869 - 26927</v>
          </cell>
          <cell r="D1142">
            <v>3058895.53</v>
          </cell>
          <cell r="E1142">
            <v>0</v>
          </cell>
          <cell r="F1142">
            <v>0</v>
          </cell>
          <cell r="G1142">
            <v>62774.92</v>
          </cell>
          <cell r="H1142">
            <v>2996120.61</v>
          </cell>
          <cell r="I1142">
            <v>0</v>
          </cell>
        </row>
        <row r="1143">
          <cell r="A1143" t="str">
            <v>a</v>
          </cell>
          <cell r="B1143">
            <v>1119</v>
          </cell>
          <cell r="C1143" t="str">
            <v xml:space="preserve">   017778872 - 26945</v>
          </cell>
          <cell r="D1143">
            <v>1935989</v>
          </cell>
          <cell r="E1143">
            <v>0</v>
          </cell>
          <cell r="F1143">
            <v>0</v>
          </cell>
          <cell r="G1143">
            <v>39730.5</v>
          </cell>
          <cell r="H1143">
            <v>1896258.5</v>
          </cell>
          <cell r="I1143">
            <v>0</v>
          </cell>
        </row>
        <row r="1144">
          <cell r="A1144" t="str">
            <v>a</v>
          </cell>
          <cell r="B1144">
            <v>1120</v>
          </cell>
          <cell r="C1144" t="str">
            <v xml:space="preserve">   017778885 - 27717</v>
          </cell>
          <cell r="D1144">
            <v>2346928.23</v>
          </cell>
          <cell r="E1144">
            <v>0</v>
          </cell>
          <cell r="F1144">
            <v>0</v>
          </cell>
          <cell r="G1144">
            <v>48163.81</v>
          </cell>
          <cell r="H1144">
            <v>2298764.42</v>
          </cell>
          <cell r="I1144">
            <v>0</v>
          </cell>
        </row>
        <row r="1145">
          <cell r="A1145" t="str">
            <v>a</v>
          </cell>
          <cell r="B1145">
            <v>1121</v>
          </cell>
          <cell r="C1145" t="str">
            <v xml:space="preserve">   017778898 - 27792</v>
          </cell>
          <cell r="D1145">
            <v>2170908.64</v>
          </cell>
          <cell r="E1145">
            <v>0</v>
          </cell>
          <cell r="F1145">
            <v>0</v>
          </cell>
          <cell r="G1145">
            <v>44551.55</v>
          </cell>
          <cell r="H1145">
            <v>2126357.09</v>
          </cell>
          <cell r="I1145">
            <v>0</v>
          </cell>
        </row>
        <row r="1146">
          <cell r="A1146" t="str">
            <v>a</v>
          </cell>
          <cell r="B1146">
            <v>1122</v>
          </cell>
          <cell r="C1146" t="str">
            <v xml:space="preserve">   017778911 - 21567</v>
          </cell>
          <cell r="D1146">
            <v>468849.82</v>
          </cell>
          <cell r="E1146">
            <v>0</v>
          </cell>
          <cell r="F1146">
            <v>0</v>
          </cell>
          <cell r="G1146">
            <v>126610.73</v>
          </cell>
          <cell r="H1146">
            <v>342239.09</v>
          </cell>
          <cell r="I1146">
            <v>0</v>
          </cell>
        </row>
        <row r="1147">
          <cell r="A1147" t="str">
            <v>a</v>
          </cell>
          <cell r="B1147">
            <v>1123</v>
          </cell>
          <cell r="C1147" t="str">
            <v xml:space="preserve">   017778924 - 23516</v>
          </cell>
          <cell r="D1147">
            <v>1952736.64</v>
          </cell>
          <cell r="E1147">
            <v>0</v>
          </cell>
          <cell r="F1147">
            <v>0</v>
          </cell>
          <cell r="G1147">
            <v>1952736.64</v>
          </cell>
          <cell r="H1147">
            <v>0</v>
          </cell>
          <cell r="I1147">
            <v>0</v>
          </cell>
        </row>
        <row r="1148">
          <cell r="A1148" t="str">
            <v>a</v>
          </cell>
          <cell r="B1148">
            <v>1124</v>
          </cell>
          <cell r="C1148" t="str">
            <v xml:space="preserve">   017778937 - 25127</v>
          </cell>
          <cell r="D1148">
            <v>3367739.95</v>
          </cell>
          <cell r="E1148">
            <v>0</v>
          </cell>
          <cell r="F1148">
            <v>0</v>
          </cell>
          <cell r="G1148">
            <v>69453.759999999995</v>
          </cell>
          <cell r="H1148">
            <v>3298286.19</v>
          </cell>
          <cell r="I1148">
            <v>0</v>
          </cell>
        </row>
        <row r="1149">
          <cell r="A1149" t="str">
            <v>a</v>
          </cell>
          <cell r="B1149">
            <v>1125</v>
          </cell>
          <cell r="C1149" t="str">
            <v xml:space="preserve">   017778940 - 25136</v>
          </cell>
          <cell r="D1149">
            <v>3003773.02</v>
          </cell>
          <cell r="E1149">
            <v>0</v>
          </cell>
          <cell r="F1149">
            <v>0</v>
          </cell>
          <cell r="G1149">
            <v>61947.57</v>
          </cell>
          <cell r="H1149">
            <v>2941825.45</v>
          </cell>
          <cell r="I1149">
            <v>0</v>
          </cell>
        </row>
        <row r="1150">
          <cell r="A1150" t="str">
            <v>a</v>
          </cell>
          <cell r="B1150">
            <v>1126</v>
          </cell>
          <cell r="C1150" t="str">
            <v xml:space="preserve">   017778953 - 25626</v>
          </cell>
          <cell r="D1150">
            <v>3373815.65</v>
          </cell>
          <cell r="E1150">
            <v>0</v>
          </cell>
          <cell r="F1150">
            <v>0</v>
          </cell>
          <cell r="G1150">
            <v>68624.210000000006</v>
          </cell>
          <cell r="H1150">
            <v>3305191.44</v>
          </cell>
          <cell r="I1150">
            <v>0</v>
          </cell>
        </row>
        <row r="1151">
          <cell r="A1151" t="str">
            <v>a</v>
          </cell>
          <cell r="B1151">
            <v>1127</v>
          </cell>
          <cell r="C1151" t="str">
            <v xml:space="preserve">   017778979 - 27681</v>
          </cell>
          <cell r="D1151">
            <v>974677.16</v>
          </cell>
          <cell r="E1151">
            <v>0</v>
          </cell>
          <cell r="F1151">
            <v>0</v>
          </cell>
          <cell r="G1151">
            <v>795385.27</v>
          </cell>
          <cell r="H1151">
            <v>179291.89</v>
          </cell>
          <cell r="I1151">
            <v>0</v>
          </cell>
        </row>
        <row r="1152">
          <cell r="A1152" t="str">
            <v>a</v>
          </cell>
          <cell r="B1152">
            <v>1128</v>
          </cell>
          <cell r="C1152" t="str">
            <v xml:space="preserve">   017778982 - 27702</v>
          </cell>
          <cell r="D1152">
            <v>3880813.47</v>
          </cell>
          <cell r="E1152">
            <v>0</v>
          </cell>
          <cell r="F1152">
            <v>0</v>
          </cell>
          <cell r="G1152">
            <v>79642.34</v>
          </cell>
          <cell r="H1152">
            <v>3801171.13</v>
          </cell>
          <cell r="I1152">
            <v>0</v>
          </cell>
        </row>
        <row r="1153">
          <cell r="A1153" t="str">
            <v>a</v>
          </cell>
          <cell r="B1153">
            <v>1129</v>
          </cell>
          <cell r="C1153" t="str">
            <v xml:space="preserve">   017778995 - 27774</v>
          </cell>
          <cell r="D1153">
            <v>2912705.55</v>
          </cell>
          <cell r="E1153">
            <v>0</v>
          </cell>
          <cell r="F1153">
            <v>0</v>
          </cell>
          <cell r="G1153">
            <v>59774.79</v>
          </cell>
          <cell r="H1153">
            <v>2852930.76</v>
          </cell>
          <cell r="I1153">
            <v>0</v>
          </cell>
        </row>
        <row r="1154">
          <cell r="A1154" t="str">
            <v>a</v>
          </cell>
          <cell r="B1154">
            <v>1130</v>
          </cell>
          <cell r="C1154" t="str">
            <v xml:space="preserve">   018778004 - 23543</v>
          </cell>
          <cell r="D1154">
            <v>1822442.59</v>
          </cell>
          <cell r="E1154">
            <v>0</v>
          </cell>
          <cell r="F1154">
            <v>0</v>
          </cell>
          <cell r="G1154">
            <v>55428.02</v>
          </cell>
          <cell r="H1154">
            <v>1767014.57</v>
          </cell>
          <cell r="I1154">
            <v>0</v>
          </cell>
        </row>
        <row r="1155">
          <cell r="A1155" t="str">
            <v>a</v>
          </cell>
          <cell r="B1155">
            <v>1131</v>
          </cell>
          <cell r="C1155" t="str">
            <v xml:space="preserve">   018778017 - 23582</v>
          </cell>
          <cell r="D1155">
            <v>3477579.32</v>
          </cell>
          <cell r="E1155">
            <v>0</v>
          </cell>
          <cell r="F1155">
            <v>0</v>
          </cell>
          <cell r="G1155">
            <v>82552.460000000006</v>
          </cell>
          <cell r="H1155">
            <v>3395026.86</v>
          </cell>
          <cell r="I1155">
            <v>0</v>
          </cell>
        </row>
        <row r="1156">
          <cell r="A1156" t="str">
            <v>a</v>
          </cell>
          <cell r="B1156">
            <v>1132</v>
          </cell>
          <cell r="C1156" t="str">
            <v xml:space="preserve">   018778033 - 23660</v>
          </cell>
          <cell r="D1156">
            <v>302762.78000000003</v>
          </cell>
          <cell r="E1156">
            <v>0</v>
          </cell>
          <cell r="F1156">
            <v>0</v>
          </cell>
          <cell r="G1156">
            <v>6488.01</v>
          </cell>
          <cell r="H1156">
            <v>296274.77</v>
          </cell>
          <cell r="I1156">
            <v>0</v>
          </cell>
        </row>
        <row r="1157">
          <cell r="A1157" t="str">
            <v>a</v>
          </cell>
          <cell r="B1157">
            <v>1133</v>
          </cell>
          <cell r="C1157" t="str">
            <v xml:space="preserve">   018778046 - 25098</v>
          </cell>
          <cell r="D1157">
            <v>390540.64</v>
          </cell>
          <cell r="E1157">
            <v>0</v>
          </cell>
          <cell r="F1157">
            <v>0</v>
          </cell>
          <cell r="G1157">
            <v>8396.35</v>
          </cell>
          <cell r="H1157">
            <v>382144.29</v>
          </cell>
          <cell r="I1157">
            <v>0</v>
          </cell>
        </row>
        <row r="1158">
          <cell r="A1158" t="str">
            <v>a</v>
          </cell>
          <cell r="B1158">
            <v>1134</v>
          </cell>
          <cell r="C1158" t="str">
            <v xml:space="preserve">   018778059 - 25259</v>
          </cell>
          <cell r="D1158">
            <v>2089880</v>
          </cell>
          <cell r="E1158">
            <v>0</v>
          </cell>
          <cell r="F1158">
            <v>0</v>
          </cell>
          <cell r="G1158">
            <v>2089880</v>
          </cell>
          <cell r="H1158">
            <v>0</v>
          </cell>
          <cell r="I1158">
            <v>0</v>
          </cell>
        </row>
        <row r="1159">
          <cell r="A1159" t="str">
            <v>a</v>
          </cell>
          <cell r="B1159">
            <v>1135</v>
          </cell>
          <cell r="C1159" t="str">
            <v xml:space="preserve">   018778062 - 25431</v>
          </cell>
          <cell r="D1159">
            <v>1448600.69</v>
          </cell>
          <cell r="E1159">
            <v>0</v>
          </cell>
          <cell r="F1159">
            <v>0</v>
          </cell>
          <cell r="G1159">
            <v>31686.14</v>
          </cell>
          <cell r="H1159">
            <v>1416914.55</v>
          </cell>
          <cell r="I1159">
            <v>0</v>
          </cell>
        </row>
        <row r="1160">
          <cell r="A1160" t="str">
            <v>a</v>
          </cell>
          <cell r="B1160">
            <v>1136</v>
          </cell>
          <cell r="C1160" t="str">
            <v xml:space="preserve">   018778075 - 25908</v>
          </cell>
          <cell r="D1160">
            <v>1751552.03</v>
          </cell>
          <cell r="E1160">
            <v>0</v>
          </cell>
          <cell r="F1160">
            <v>0</v>
          </cell>
          <cell r="G1160">
            <v>37010.86</v>
          </cell>
          <cell r="H1160">
            <v>1714541.17</v>
          </cell>
          <cell r="I1160">
            <v>0</v>
          </cell>
        </row>
        <row r="1161">
          <cell r="A1161" t="str">
            <v>a</v>
          </cell>
          <cell r="B1161">
            <v>1137</v>
          </cell>
          <cell r="C1161" t="str">
            <v xml:space="preserve">   018778088 - 28217</v>
          </cell>
          <cell r="D1161">
            <v>1043007.92</v>
          </cell>
          <cell r="E1161">
            <v>0</v>
          </cell>
          <cell r="F1161">
            <v>0</v>
          </cell>
          <cell r="G1161">
            <v>22423.94</v>
          </cell>
          <cell r="H1161">
            <v>1020583.98</v>
          </cell>
          <cell r="I1161">
            <v>0</v>
          </cell>
        </row>
        <row r="1162">
          <cell r="A1162" t="str">
            <v>a</v>
          </cell>
          <cell r="B1162">
            <v>1138</v>
          </cell>
          <cell r="C1162" t="str">
            <v xml:space="preserve">   018778091 - 28235</v>
          </cell>
          <cell r="D1162">
            <v>294183.95</v>
          </cell>
          <cell r="E1162">
            <v>0</v>
          </cell>
          <cell r="F1162">
            <v>0</v>
          </cell>
          <cell r="G1162">
            <v>294183.95</v>
          </cell>
          <cell r="H1162">
            <v>0</v>
          </cell>
          <cell r="I1162">
            <v>0</v>
          </cell>
        </row>
        <row r="1163">
          <cell r="A1163" t="str">
            <v>a</v>
          </cell>
          <cell r="B1163">
            <v>1139</v>
          </cell>
          <cell r="C1163" t="str">
            <v xml:space="preserve">   018778101 - 23534</v>
          </cell>
          <cell r="D1163">
            <v>2326237.67</v>
          </cell>
          <cell r="E1163">
            <v>0</v>
          </cell>
          <cell r="F1163">
            <v>0</v>
          </cell>
          <cell r="G1163">
            <v>55221.32</v>
          </cell>
          <cell r="H1163">
            <v>2271016.35</v>
          </cell>
          <cell r="I1163">
            <v>0</v>
          </cell>
        </row>
        <row r="1164">
          <cell r="A1164" t="str">
            <v>a</v>
          </cell>
          <cell r="B1164">
            <v>1140</v>
          </cell>
          <cell r="C1164" t="str">
            <v xml:space="preserve">   018778127 - 23618</v>
          </cell>
          <cell r="D1164">
            <v>976654.23</v>
          </cell>
          <cell r="E1164">
            <v>0</v>
          </cell>
          <cell r="F1164">
            <v>0</v>
          </cell>
          <cell r="G1164">
            <v>20928.96</v>
          </cell>
          <cell r="H1164">
            <v>955725.27</v>
          </cell>
          <cell r="I1164">
            <v>0</v>
          </cell>
        </row>
        <row r="1165">
          <cell r="A1165" t="str">
            <v>a</v>
          </cell>
          <cell r="B1165">
            <v>1141</v>
          </cell>
          <cell r="C1165" t="str">
            <v xml:space="preserve">   018778143 - 25086</v>
          </cell>
          <cell r="D1165">
            <v>1076662.67</v>
          </cell>
          <cell r="E1165">
            <v>0</v>
          </cell>
          <cell r="F1165">
            <v>0</v>
          </cell>
          <cell r="G1165">
            <v>23550.5</v>
          </cell>
          <cell r="H1165">
            <v>1053112.17</v>
          </cell>
          <cell r="I1165">
            <v>0</v>
          </cell>
        </row>
        <row r="1166">
          <cell r="A1166" t="str">
            <v>a</v>
          </cell>
          <cell r="B1166">
            <v>1142</v>
          </cell>
          <cell r="C1166" t="str">
            <v xml:space="preserve">   018778156 - 25250</v>
          </cell>
          <cell r="D1166">
            <v>375858.72</v>
          </cell>
          <cell r="E1166">
            <v>0</v>
          </cell>
          <cell r="F1166">
            <v>0</v>
          </cell>
          <cell r="G1166">
            <v>8080.7</v>
          </cell>
          <cell r="H1166">
            <v>367778.02</v>
          </cell>
          <cell r="I1166">
            <v>0</v>
          </cell>
        </row>
        <row r="1167">
          <cell r="A1167" t="str">
            <v>a</v>
          </cell>
          <cell r="B1167">
            <v>1143</v>
          </cell>
          <cell r="C1167" t="str">
            <v xml:space="preserve">   018778169 - 25890</v>
          </cell>
          <cell r="D1167">
            <v>636219.12</v>
          </cell>
          <cell r="E1167">
            <v>0</v>
          </cell>
          <cell r="F1167">
            <v>0</v>
          </cell>
          <cell r="G1167">
            <v>13678.22</v>
          </cell>
          <cell r="H1167">
            <v>622540.9</v>
          </cell>
          <cell r="I1167">
            <v>0</v>
          </cell>
        </row>
        <row r="1168">
          <cell r="A1168" t="str">
            <v>a</v>
          </cell>
          <cell r="B1168">
            <v>1144</v>
          </cell>
          <cell r="C1168" t="str">
            <v xml:space="preserve">   018778185 - 28196</v>
          </cell>
          <cell r="D1168">
            <v>1476985.42</v>
          </cell>
          <cell r="E1168">
            <v>0</v>
          </cell>
          <cell r="F1168">
            <v>0</v>
          </cell>
          <cell r="G1168">
            <v>32307.05</v>
          </cell>
          <cell r="H1168">
            <v>1444678.37</v>
          </cell>
          <cell r="I1168">
            <v>0</v>
          </cell>
        </row>
        <row r="1169">
          <cell r="A1169" t="str">
            <v>a</v>
          </cell>
          <cell r="B1169">
            <v>1145</v>
          </cell>
          <cell r="C1169" t="str">
            <v xml:space="preserve">   018778198 - 30448</v>
          </cell>
          <cell r="D1169">
            <v>1873951.81</v>
          </cell>
          <cell r="E1169">
            <v>0</v>
          </cell>
          <cell r="F1169">
            <v>0</v>
          </cell>
          <cell r="G1169">
            <v>1873951.81</v>
          </cell>
          <cell r="H1169">
            <v>0</v>
          </cell>
          <cell r="I1169">
            <v>0</v>
          </cell>
        </row>
        <row r="1170">
          <cell r="A1170" t="str">
            <v>a</v>
          </cell>
          <cell r="B1170">
            <v>1146</v>
          </cell>
          <cell r="C1170" t="str">
            <v xml:space="preserve">   018778211 - 23564</v>
          </cell>
          <cell r="D1170">
            <v>1647985.33</v>
          </cell>
          <cell r="E1170">
            <v>0</v>
          </cell>
          <cell r="F1170">
            <v>0</v>
          </cell>
          <cell r="G1170">
            <v>1647985.33</v>
          </cell>
          <cell r="H1170">
            <v>0</v>
          </cell>
          <cell r="I1170">
            <v>0</v>
          </cell>
        </row>
        <row r="1171">
          <cell r="A1171" t="str">
            <v>a</v>
          </cell>
          <cell r="B1171">
            <v>1147</v>
          </cell>
          <cell r="C1171" t="str">
            <v xml:space="preserve">   018778224 - 23603</v>
          </cell>
          <cell r="D1171">
            <v>1067877.06</v>
          </cell>
          <cell r="E1171">
            <v>0</v>
          </cell>
          <cell r="F1171">
            <v>0</v>
          </cell>
          <cell r="G1171">
            <v>1067877.06</v>
          </cell>
          <cell r="H1171">
            <v>0</v>
          </cell>
          <cell r="I1171">
            <v>0</v>
          </cell>
        </row>
        <row r="1172">
          <cell r="A1172" t="str">
            <v>a</v>
          </cell>
          <cell r="B1172">
            <v>1148</v>
          </cell>
          <cell r="C1172" t="str">
            <v xml:space="preserve">   018778237 - 23690</v>
          </cell>
          <cell r="D1172">
            <v>975339.56</v>
          </cell>
          <cell r="E1172">
            <v>0</v>
          </cell>
          <cell r="F1172">
            <v>0</v>
          </cell>
          <cell r="G1172">
            <v>20367.21</v>
          </cell>
          <cell r="H1172">
            <v>954972.35</v>
          </cell>
          <cell r="I1172">
            <v>0</v>
          </cell>
        </row>
        <row r="1173">
          <cell r="A1173" t="str">
            <v>a</v>
          </cell>
          <cell r="B1173">
            <v>1149</v>
          </cell>
          <cell r="C1173" t="str">
            <v xml:space="preserve">   018778240 - 24043</v>
          </cell>
          <cell r="D1173">
            <v>1842112.65</v>
          </cell>
          <cell r="E1173">
            <v>0</v>
          </cell>
          <cell r="F1173">
            <v>0</v>
          </cell>
          <cell r="G1173">
            <v>36255.370000000003</v>
          </cell>
          <cell r="H1173">
            <v>1805857.28</v>
          </cell>
          <cell r="I1173">
            <v>0</v>
          </cell>
        </row>
        <row r="1174">
          <cell r="A1174" t="str">
            <v>a</v>
          </cell>
          <cell r="B1174">
            <v>1150</v>
          </cell>
          <cell r="C1174" t="str">
            <v xml:space="preserve">   018778253 - 25241</v>
          </cell>
          <cell r="D1174">
            <v>4981584.95</v>
          </cell>
          <cell r="E1174">
            <v>0</v>
          </cell>
          <cell r="F1174">
            <v>0</v>
          </cell>
          <cell r="G1174">
            <v>115629.36</v>
          </cell>
          <cell r="H1174">
            <v>4865955.59</v>
          </cell>
          <cell r="I1174">
            <v>0</v>
          </cell>
        </row>
        <row r="1175">
          <cell r="A1175" t="str">
            <v>a</v>
          </cell>
          <cell r="B1175">
            <v>1151</v>
          </cell>
          <cell r="C1175" t="str">
            <v xml:space="preserve">   018778266 - 25587</v>
          </cell>
          <cell r="D1175">
            <v>865315.66</v>
          </cell>
          <cell r="E1175">
            <v>0</v>
          </cell>
          <cell r="F1175">
            <v>0</v>
          </cell>
          <cell r="G1175">
            <v>18543.11</v>
          </cell>
          <cell r="H1175">
            <v>846772.55</v>
          </cell>
          <cell r="I1175">
            <v>0</v>
          </cell>
        </row>
        <row r="1176">
          <cell r="A1176" t="str">
            <v>a</v>
          </cell>
          <cell r="B1176">
            <v>1152</v>
          </cell>
          <cell r="C1176" t="str">
            <v xml:space="preserve">   018778279 - 26192</v>
          </cell>
          <cell r="D1176">
            <v>3742108.16</v>
          </cell>
          <cell r="E1176">
            <v>0</v>
          </cell>
          <cell r="F1176">
            <v>0</v>
          </cell>
          <cell r="G1176">
            <v>80734.880000000005</v>
          </cell>
          <cell r="H1176">
            <v>3661373.28</v>
          </cell>
          <cell r="I1176">
            <v>0</v>
          </cell>
        </row>
        <row r="1177">
          <cell r="A1177" t="str">
            <v>a</v>
          </cell>
          <cell r="B1177">
            <v>1153</v>
          </cell>
          <cell r="C1177" t="str">
            <v xml:space="preserve">   018778282 - 26810</v>
          </cell>
          <cell r="D1177">
            <v>724966.8</v>
          </cell>
          <cell r="E1177">
            <v>0</v>
          </cell>
          <cell r="F1177">
            <v>0</v>
          </cell>
          <cell r="G1177">
            <v>724966.8</v>
          </cell>
          <cell r="H1177">
            <v>0</v>
          </cell>
          <cell r="I1177">
            <v>0</v>
          </cell>
        </row>
        <row r="1178">
          <cell r="A1178" t="str">
            <v>a</v>
          </cell>
          <cell r="B1178">
            <v>1154</v>
          </cell>
          <cell r="C1178" t="str">
            <v xml:space="preserve">   018778305 - 23546</v>
          </cell>
          <cell r="D1178">
            <v>2606817.1</v>
          </cell>
          <cell r="E1178">
            <v>0</v>
          </cell>
          <cell r="F1178">
            <v>0</v>
          </cell>
          <cell r="G1178">
            <v>70740.92</v>
          </cell>
          <cell r="H1178">
            <v>2536076.1800000002</v>
          </cell>
          <cell r="I1178">
            <v>0</v>
          </cell>
        </row>
        <row r="1179">
          <cell r="A1179" t="str">
            <v>a</v>
          </cell>
          <cell r="B1179">
            <v>1155</v>
          </cell>
          <cell r="C1179" t="str">
            <v xml:space="preserve">   018778318 - 23585</v>
          </cell>
          <cell r="D1179">
            <v>487475.15</v>
          </cell>
          <cell r="E1179">
            <v>0</v>
          </cell>
          <cell r="F1179">
            <v>0</v>
          </cell>
          <cell r="G1179">
            <v>487475.15</v>
          </cell>
          <cell r="H1179">
            <v>0</v>
          </cell>
          <cell r="I1179">
            <v>0</v>
          </cell>
        </row>
        <row r="1180">
          <cell r="A1180" t="str">
            <v>a</v>
          </cell>
          <cell r="B1180">
            <v>1156</v>
          </cell>
          <cell r="C1180" t="str">
            <v xml:space="preserve">   018778321 - 23594</v>
          </cell>
          <cell r="D1180">
            <v>2141673.59</v>
          </cell>
          <cell r="E1180">
            <v>0</v>
          </cell>
          <cell r="F1180">
            <v>0</v>
          </cell>
          <cell r="G1180">
            <v>140034.51</v>
          </cell>
          <cell r="H1180">
            <v>2001639.08</v>
          </cell>
          <cell r="I1180">
            <v>0</v>
          </cell>
        </row>
        <row r="1181">
          <cell r="A1181" t="str">
            <v>a</v>
          </cell>
          <cell r="B1181">
            <v>1157</v>
          </cell>
          <cell r="C1181" t="str">
            <v xml:space="preserve">   018778334 - 23669</v>
          </cell>
          <cell r="D1181">
            <v>879196.75</v>
          </cell>
          <cell r="E1181">
            <v>0</v>
          </cell>
          <cell r="F1181">
            <v>0</v>
          </cell>
          <cell r="G1181">
            <v>19167.04</v>
          </cell>
          <cell r="H1181">
            <v>860029.71</v>
          </cell>
          <cell r="I1181">
            <v>0</v>
          </cell>
        </row>
        <row r="1182">
          <cell r="A1182" t="str">
            <v>a</v>
          </cell>
          <cell r="B1182">
            <v>1158</v>
          </cell>
          <cell r="C1182" t="str">
            <v xml:space="preserve">   018778347 - 25101</v>
          </cell>
          <cell r="D1182">
            <v>832957.67</v>
          </cell>
          <cell r="E1182">
            <v>0</v>
          </cell>
          <cell r="F1182">
            <v>0</v>
          </cell>
          <cell r="G1182">
            <v>17907.98</v>
          </cell>
          <cell r="H1182">
            <v>815049.69</v>
          </cell>
          <cell r="I1182">
            <v>0</v>
          </cell>
        </row>
        <row r="1183">
          <cell r="A1183" t="str">
            <v>a</v>
          </cell>
          <cell r="B1183">
            <v>1159</v>
          </cell>
          <cell r="C1183" t="str">
            <v xml:space="preserve">   018778350 - 25110</v>
          </cell>
          <cell r="D1183">
            <v>1073603.26</v>
          </cell>
          <cell r="E1183">
            <v>0</v>
          </cell>
          <cell r="F1183">
            <v>0</v>
          </cell>
          <cell r="G1183">
            <v>1073603.26</v>
          </cell>
          <cell r="H1183">
            <v>0</v>
          </cell>
          <cell r="I1183">
            <v>0</v>
          </cell>
        </row>
        <row r="1184">
          <cell r="A1184" t="str">
            <v>a</v>
          </cell>
          <cell r="B1184">
            <v>1160</v>
          </cell>
          <cell r="C1184" t="str">
            <v xml:space="preserve">   018778363 - 25434</v>
          </cell>
          <cell r="D1184">
            <v>1468176.32</v>
          </cell>
          <cell r="E1184">
            <v>0</v>
          </cell>
          <cell r="F1184">
            <v>0</v>
          </cell>
          <cell r="G1184">
            <v>32114.37</v>
          </cell>
          <cell r="H1184">
            <v>1436061.95</v>
          </cell>
          <cell r="I1184">
            <v>0</v>
          </cell>
        </row>
        <row r="1185">
          <cell r="A1185" t="str">
            <v>a</v>
          </cell>
          <cell r="B1185">
            <v>1161</v>
          </cell>
          <cell r="C1185" t="str">
            <v xml:space="preserve">   018778389 - 28220</v>
          </cell>
          <cell r="D1185">
            <v>507010.25</v>
          </cell>
          <cell r="E1185">
            <v>0</v>
          </cell>
          <cell r="F1185">
            <v>0</v>
          </cell>
          <cell r="G1185">
            <v>11090.12</v>
          </cell>
          <cell r="H1185">
            <v>495920.13</v>
          </cell>
          <cell r="I1185">
            <v>0</v>
          </cell>
        </row>
        <row r="1186">
          <cell r="A1186" t="str">
            <v>a</v>
          </cell>
          <cell r="B1186">
            <v>1162</v>
          </cell>
          <cell r="C1186" t="str">
            <v xml:space="preserve">   018778392 - 28244</v>
          </cell>
          <cell r="D1186">
            <v>418111.99</v>
          </cell>
          <cell r="E1186">
            <v>0</v>
          </cell>
          <cell r="F1186">
            <v>0</v>
          </cell>
          <cell r="G1186">
            <v>9086.83</v>
          </cell>
          <cell r="H1186">
            <v>409025.16</v>
          </cell>
          <cell r="I1186">
            <v>0</v>
          </cell>
        </row>
        <row r="1187">
          <cell r="A1187" t="str">
            <v>a</v>
          </cell>
          <cell r="B1187">
            <v>1163</v>
          </cell>
          <cell r="C1187" t="str">
            <v xml:space="preserve">   018778402 - 23537</v>
          </cell>
          <cell r="D1187">
            <v>3643011.19</v>
          </cell>
          <cell r="E1187">
            <v>0</v>
          </cell>
          <cell r="F1187">
            <v>0</v>
          </cell>
          <cell r="G1187">
            <v>86803.87</v>
          </cell>
          <cell r="H1187">
            <v>3556207.32</v>
          </cell>
          <cell r="I1187">
            <v>0</v>
          </cell>
        </row>
        <row r="1188">
          <cell r="A1188" t="str">
            <v>a</v>
          </cell>
          <cell r="B1188">
            <v>1164</v>
          </cell>
          <cell r="C1188" t="str">
            <v xml:space="preserve">   018778415 - 23576</v>
          </cell>
          <cell r="D1188">
            <v>440399.74</v>
          </cell>
          <cell r="E1188">
            <v>0</v>
          </cell>
          <cell r="F1188">
            <v>0</v>
          </cell>
          <cell r="G1188">
            <v>9305.7999999999993</v>
          </cell>
          <cell r="H1188">
            <v>431093.94</v>
          </cell>
          <cell r="I1188">
            <v>0</v>
          </cell>
        </row>
        <row r="1189">
          <cell r="A1189" t="str">
            <v>a</v>
          </cell>
          <cell r="B1189">
            <v>1165</v>
          </cell>
          <cell r="C1189" t="str">
            <v xml:space="preserve">   018778428 - 23621</v>
          </cell>
          <cell r="D1189">
            <v>433737.1</v>
          </cell>
          <cell r="E1189">
            <v>0</v>
          </cell>
          <cell r="F1189">
            <v>0</v>
          </cell>
          <cell r="G1189">
            <v>9455.7099999999991</v>
          </cell>
          <cell r="H1189">
            <v>424281.39</v>
          </cell>
          <cell r="I1189">
            <v>0</v>
          </cell>
        </row>
        <row r="1190">
          <cell r="A1190" t="str">
            <v>a</v>
          </cell>
          <cell r="B1190">
            <v>1166</v>
          </cell>
          <cell r="C1190" t="str">
            <v xml:space="preserve">   018778457 - 25253</v>
          </cell>
          <cell r="D1190">
            <v>1114851.72</v>
          </cell>
          <cell r="E1190">
            <v>0</v>
          </cell>
          <cell r="F1190">
            <v>0</v>
          </cell>
          <cell r="G1190">
            <v>1114851.72</v>
          </cell>
          <cell r="H1190">
            <v>0</v>
          </cell>
          <cell r="I1190">
            <v>0</v>
          </cell>
        </row>
        <row r="1191">
          <cell r="A1191" t="str">
            <v>a</v>
          </cell>
          <cell r="B1191">
            <v>1167</v>
          </cell>
          <cell r="C1191" t="str">
            <v xml:space="preserve">   018778460 - 25262</v>
          </cell>
          <cell r="D1191">
            <v>861923.83</v>
          </cell>
          <cell r="E1191">
            <v>0</v>
          </cell>
          <cell r="F1191">
            <v>0</v>
          </cell>
          <cell r="G1191">
            <v>861923.83</v>
          </cell>
          <cell r="H1191">
            <v>0</v>
          </cell>
          <cell r="I1191">
            <v>0</v>
          </cell>
        </row>
        <row r="1192">
          <cell r="A1192" t="str">
            <v>a</v>
          </cell>
          <cell r="B1192">
            <v>1168</v>
          </cell>
          <cell r="C1192" t="str">
            <v xml:space="preserve">   018778473 - 25902</v>
          </cell>
          <cell r="D1192">
            <v>1468176.32</v>
          </cell>
          <cell r="E1192">
            <v>0</v>
          </cell>
          <cell r="F1192">
            <v>0</v>
          </cell>
          <cell r="G1192">
            <v>32114.37</v>
          </cell>
          <cell r="H1192">
            <v>1436061.95</v>
          </cell>
          <cell r="I1192">
            <v>0</v>
          </cell>
        </row>
        <row r="1193">
          <cell r="A1193" t="str">
            <v>a</v>
          </cell>
          <cell r="B1193">
            <v>1169</v>
          </cell>
          <cell r="C1193" t="str">
            <v xml:space="preserve">   018778486 - 28211</v>
          </cell>
          <cell r="D1193">
            <v>14349867.49</v>
          </cell>
          <cell r="E1193">
            <v>0</v>
          </cell>
          <cell r="F1193">
            <v>0</v>
          </cell>
          <cell r="G1193">
            <v>431492.25</v>
          </cell>
          <cell r="H1193">
            <v>13918375.24</v>
          </cell>
          <cell r="I1193">
            <v>0</v>
          </cell>
        </row>
        <row r="1194">
          <cell r="A1194" t="str">
            <v>a</v>
          </cell>
          <cell r="B1194">
            <v>1170</v>
          </cell>
          <cell r="C1194" t="str">
            <v xml:space="preserve">   018778499 - 30885</v>
          </cell>
          <cell r="D1194">
            <v>4735069.63</v>
          </cell>
          <cell r="E1194">
            <v>0</v>
          </cell>
          <cell r="F1194">
            <v>0</v>
          </cell>
          <cell r="G1194">
            <v>139183.95000000001</v>
          </cell>
          <cell r="H1194">
            <v>4595885.68</v>
          </cell>
          <cell r="I1194">
            <v>0</v>
          </cell>
        </row>
        <row r="1195">
          <cell r="A1195" t="str">
            <v>a</v>
          </cell>
          <cell r="B1195">
            <v>1171</v>
          </cell>
          <cell r="C1195" t="str">
            <v xml:space="preserve">   018778509 - 23558</v>
          </cell>
          <cell r="D1195">
            <v>575256.91</v>
          </cell>
          <cell r="E1195">
            <v>0</v>
          </cell>
          <cell r="F1195">
            <v>0</v>
          </cell>
          <cell r="G1195">
            <v>12185.32</v>
          </cell>
          <cell r="H1195">
            <v>563071.59</v>
          </cell>
          <cell r="I1195">
            <v>0</v>
          </cell>
        </row>
        <row r="1196">
          <cell r="A1196" t="str">
            <v>a</v>
          </cell>
          <cell r="B1196">
            <v>1172</v>
          </cell>
          <cell r="C1196" t="str">
            <v xml:space="preserve">   018778512 - 23567</v>
          </cell>
          <cell r="D1196">
            <v>585601.79</v>
          </cell>
          <cell r="E1196">
            <v>0</v>
          </cell>
          <cell r="F1196">
            <v>0</v>
          </cell>
          <cell r="G1196">
            <v>11352.51</v>
          </cell>
          <cell r="H1196">
            <v>574249.28</v>
          </cell>
          <cell r="I1196">
            <v>0</v>
          </cell>
        </row>
        <row r="1197">
          <cell r="A1197" t="str">
            <v>a</v>
          </cell>
          <cell r="B1197">
            <v>1173</v>
          </cell>
          <cell r="C1197" t="str">
            <v xml:space="preserve">   018778525 - 23606</v>
          </cell>
          <cell r="D1197">
            <v>814529.69</v>
          </cell>
          <cell r="E1197">
            <v>0</v>
          </cell>
          <cell r="F1197">
            <v>0</v>
          </cell>
          <cell r="G1197">
            <v>17454.79</v>
          </cell>
          <cell r="H1197">
            <v>797074.9</v>
          </cell>
          <cell r="I1197">
            <v>0</v>
          </cell>
        </row>
        <row r="1198">
          <cell r="A1198" t="str">
            <v>a</v>
          </cell>
          <cell r="B1198">
            <v>1174</v>
          </cell>
          <cell r="C1198" t="str">
            <v xml:space="preserve">   018778538 - 23699</v>
          </cell>
          <cell r="D1198">
            <v>581302.39</v>
          </cell>
          <cell r="E1198">
            <v>0</v>
          </cell>
          <cell r="F1198">
            <v>0</v>
          </cell>
          <cell r="G1198">
            <v>12138.91</v>
          </cell>
          <cell r="H1198">
            <v>569163.48</v>
          </cell>
          <cell r="I1198">
            <v>0</v>
          </cell>
        </row>
        <row r="1199">
          <cell r="A1199" t="str">
            <v>a</v>
          </cell>
          <cell r="B1199">
            <v>1175</v>
          </cell>
          <cell r="C1199" t="str">
            <v xml:space="preserve">   018778541 - 24046</v>
          </cell>
          <cell r="D1199">
            <v>669248.72</v>
          </cell>
          <cell r="E1199">
            <v>0</v>
          </cell>
          <cell r="F1199">
            <v>0</v>
          </cell>
          <cell r="G1199">
            <v>13372.83</v>
          </cell>
          <cell r="H1199">
            <v>655875.89</v>
          </cell>
          <cell r="I1199">
            <v>0</v>
          </cell>
        </row>
        <row r="1200">
          <cell r="A1200" t="str">
            <v>a</v>
          </cell>
          <cell r="B1200">
            <v>1176</v>
          </cell>
          <cell r="C1200" t="str">
            <v xml:space="preserve">   018778554 - 25244</v>
          </cell>
          <cell r="D1200">
            <v>2750328.9</v>
          </cell>
          <cell r="E1200">
            <v>0</v>
          </cell>
          <cell r="F1200">
            <v>0</v>
          </cell>
          <cell r="G1200">
            <v>2423232.34</v>
          </cell>
          <cell r="H1200">
            <v>327096.56</v>
          </cell>
          <cell r="I1200">
            <v>0</v>
          </cell>
        </row>
        <row r="1201">
          <cell r="A1201" t="str">
            <v>a</v>
          </cell>
          <cell r="B1201">
            <v>1177</v>
          </cell>
          <cell r="C1201" t="str">
            <v xml:space="preserve">   018778567 - 25590</v>
          </cell>
          <cell r="D1201">
            <v>1448622.0800000001</v>
          </cell>
          <cell r="E1201">
            <v>0</v>
          </cell>
          <cell r="F1201">
            <v>0</v>
          </cell>
          <cell r="G1201">
            <v>31144.35</v>
          </cell>
          <cell r="H1201">
            <v>1417477.73</v>
          </cell>
          <cell r="I1201">
            <v>0</v>
          </cell>
        </row>
        <row r="1202">
          <cell r="A1202" t="str">
            <v>a</v>
          </cell>
          <cell r="B1202">
            <v>1178</v>
          </cell>
          <cell r="C1202" t="str">
            <v xml:space="preserve">   018778583 - 26816</v>
          </cell>
          <cell r="D1202">
            <v>1404576.12</v>
          </cell>
          <cell r="E1202">
            <v>0</v>
          </cell>
          <cell r="F1202">
            <v>0</v>
          </cell>
          <cell r="G1202">
            <v>30197.43</v>
          </cell>
          <cell r="H1202">
            <v>1374378.69</v>
          </cell>
          <cell r="I1202">
            <v>0</v>
          </cell>
        </row>
        <row r="1203">
          <cell r="A1203" t="str">
            <v>a</v>
          </cell>
          <cell r="B1203">
            <v>1179</v>
          </cell>
          <cell r="C1203" t="str">
            <v xml:space="preserve">   018778596 - 28431</v>
          </cell>
          <cell r="D1203">
            <v>5842865.46</v>
          </cell>
          <cell r="E1203">
            <v>0</v>
          </cell>
          <cell r="F1203">
            <v>0</v>
          </cell>
          <cell r="G1203">
            <v>5842865.46</v>
          </cell>
          <cell r="H1203">
            <v>0</v>
          </cell>
          <cell r="I1203">
            <v>0</v>
          </cell>
        </row>
        <row r="1204">
          <cell r="A1204" t="str">
            <v>a</v>
          </cell>
          <cell r="B1204">
            <v>1180</v>
          </cell>
          <cell r="C1204" t="str">
            <v xml:space="preserve">   018778619 - 23588</v>
          </cell>
          <cell r="D1204">
            <v>4761514.16</v>
          </cell>
          <cell r="E1204">
            <v>0</v>
          </cell>
          <cell r="F1204">
            <v>0</v>
          </cell>
          <cell r="G1204">
            <v>3174809.23</v>
          </cell>
          <cell r="H1204">
            <v>1586704.93</v>
          </cell>
          <cell r="I1204">
            <v>0</v>
          </cell>
        </row>
        <row r="1205">
          <cell r="A1205" t="str">
            <v>a</v>
          </cell>
          <cell r="B1205">
            <v>1181</v>
          </cell>
          <cell r="C1205" t="str">
            <v xml:space="preserve">   018778622 - 23597</v>
          </cell>
          <cell r="D1205">
            <v>1517247.47</v>
          </cell>
          <cell r="E1205">
            <v>0</v>
          </cell>
          <cell r="F1205">
            <v>0</v>
          </cell>
          <cell r="G1205">
            <v>1517247.47</v>
          </cell>
          <cell r="H1205">
            <v>0</v>
          </cell>
          <cell r="I1205">
            <v>0</v>
          </cell>
        </row>
        <row r="1206">
          <cell r="A1206" t="str">
            <v>a</v>
          </cell>
          <cell r="B1206">
            <v>1182</v>
          </cell>
          <cell r="C1206" t="str">
            <v xml:space="preserve">   018778635 - 23675</v>
          </cell>
          <cell r="D1206">
            <v>897127.24</v>
          </cell>
          <cell r="E1206">
            <v>0</v>
          </cell>
          <cell r="F1206">
            <v>0</v>
          </cell>
          <cell r="G1206">
            <v>17391.71</v>
          </cell>
          <cell r="H1206">
            <v>879735.53</v>
          </cell>
          <cell r="I1206">
            <v>0</v>
          </cell>
        </row>
        <row r="1207">
          <cell r="A1207" t="str">
            <v>a</v>
          </cell>
          <cell r="B1207">
            <v>1183</v>
          </cell>
          <cell r="C1207" t="str">
            <v xml:space="preserve">   018778651 - 25113</v>
          </cell>
          <cell r="D1207">
            <v>578316.12</v>
          </cell>
          <cell r="E1207">
            <v>0</v>
          </cell>
          <cell r="F1207">
            <v>0</v>
          </cell>
          <cell r="G1207">
            <v>12607.62</v>
          </cell>
          <cell r="H1207">
            <v>565708.5</v>
          </cell>
          <cell r="I1207">
            <v>0</v>
          </cell>
        </row>
        <row r="1208">
          <cell r="A1208" t="str">
            <v>a</v>
          </cell>
          <cell r="B1208">
            <v>1184</v>
          </cell>
          <cell r="C1208" t="str">
            <v xml:space="preserve">   018778664 - 25581</v>
          </cell>
          <cell r="D1208">
            <v>978798.71</v>
          </cell>
          <cell r="E1208">
            <v>0</v>
          </cell>
          <cell r="F1208">
            <v>0</v>
          </cell>
          <cell r="G1208">
            <v>978798.71</v>
          </cell>
          <cell r="H1208">
            <v>0</v>
          </cell>
          <cell r="I1208">
            <v>0</v>
          </cell>
        </row>
        <row r="1209">
          <cell r="A1209" t="str">
            <v>a</v>
          </cell>
          <cell r="B1209">
            <v>1185</v>
          </cell>
          <cell r="C1209" t="str">
            <v xml:space="preserve">   018778677 - 25939</v>
          </cell>
          <cell r="D1209">
            <v>1223480.28</v>
          </cell>
          <cell r="E1209">
            <v>0</v>
          </cell>
          <cell r="F1209">
            <v>0</v>
          </cell>
          <cell r="G1209">
            <v>26761.96</v>
          </cell>
          <cell r="H1209">
            <v>1196718.32</v>
          </cell>
          <cell r="I1209">
            <v>0</v>
          </cell>
        </row>
        <row r="1210">
          <cell r="A1210" t="str">
            <v>a</v>
          </cell>
          <cell r="B1210">
            <v>1186</v>
          </cell>
          <cell r="C1210" t="str">
            <v xml:space="preserve">   018778680 - 26801</v>
          </cell>
          <cell r="D1210">
            <v>1445790.32</v>
          </cell>
          <cell r="E1210">
            <v>0</v>
          </cell>
          <cell r="F1210">
            <v>0</v>
          </cell>
          <cell r="G1210">
            <v>31519.1</v>
          </cell>
          <cell r="H1210">
            <v>1414271.22</v>
          </cell>
          <cell r="I1210">
            <v>0</v>
          </cell>
        </row>
        <row r="1211">
          <cell r="A1211" t="str">
            <v>a</v>
          </cell>
          <cell r="B1211">
            <v>1187</v>
          </cell>
          <cell r="C1211" t="str">
            <v xml:space="preserve">   018778693 - 28250</v>
          </cell>
          <cell r="D1211">
            <v>656764.22</v>
          </cell>
          <cell r="E1211">
            <v>0</v>
          </cell>
          <cell r="F1211">
            <v>0</v>
          </cell>
          <cell r="G1211">
            <v>454287</v>
          </cell>
          <cell r="H1211">
            <v>202477.22</v>
          </cell>
          <cell r="I1211">
            <v>0</v>
          </cell>
        </row>
        <row r="1212">
          <cell r="A1212" t="str">
            <v>a</v>
          </cell>
          <cell r="B1212">
            <v>1188</v>
          </cell>
          <cell r="C1212" t="str">
            <v xml:space="preserve">   018778703 - 23540</v>
          </cell>
          <cell r="D1212">
            <v>3407805.48</v>
          </cell>
          <cell r="E1212">
            <v>0</v>
          </cell>
          <cell r="F1212">
            <v>0</v>
          </cell>
          <cell r="G1212">
            <v>103645.44</v>
          </cell>
          <cell r="H1212">
            <v>3304160.04</v>
          </cell>
          <cell r="I1212">
            <v>0</v>
          </cell>
        </row>
        <row r="1213">
          <cell r="A1213" t="str">
            <v>a</v>
          </cell>
          <cell r="B1213">
            <v>1189</v>
          </cell>
          <cell r="C1213" t="str">
            <v xml:space="preserve">   018778716 - 23579</v>
          </cell>
          <cell r="D1213">
            <v>976885.35</v>
          </cell>
          <cell r="E1213">
            <v>0</v>
          </cell>
          <cell r="F1213">
            <v>0</v>
          </cell>
          <cell r="G1213">
            <v>976885.35</v>
          </cell>
          <cell r="H1213">
            <v>0</v>
          </cell>
          <cell r="I1213">
            <v>0</v>
          </cell>
        </row>
        <row r="1214">
          <cell r="A1214" t="str">
            <v>a</v>
          </cell>
          <cell r="B1214">
            <v>1190</v>
          </cell>
          <cell r="C1214" t="str">
            <v xml:space="preserve">   018778729 - 23627</v>
          </cell>
          <cell r="D1214">
            <v>361362.06</v>
          </cell>
          <cell r="E1214">
            <v>0</v>
          </cell>
          <cell r="F1214">
            <v>0</v>
          </cell>
          <cell r="G1214">
            <v>7743.76</v>
          </cell>
          <cell r="H1214">
            <v>353618.3</v>
          </cell>
          <cell r="I1214">
            <v>0</v>
          </cell>
        </row>
        <row r="1215">
          <cell r="A1215" t="str">
            <v>a</v>
          </cell>
          <cell r="B1215">
            <v>1191</v>
          </cell>
          <cell r="C1215" t="str">
            <v xml:space="preserve">   018778732 - 23651</v>
          </cell>
          <cell r="D1215">
            <v>1172865.25</v>
          </cell>
          <cell r="E1215">
            <v>0</v>
          </cell>
          <cell r="F1215">
            <v>0</v>
          </cell>
          <cell r="G1215">
            <v>1172865.25</v>
          </cell>
          <cell r="H1215">
            <v>0</v>
          </cell>
          <cell r="I1215">
            <v>0</v>
          </cell>
        </row>
        <row r="1216">
          <cell r="A1216" t="str">
            <v>a</v>
          </cell>
          <cell r="B1216">
            <v>1192</v>
          </cell>
          <cell r="C1216" t="str">
            <v xml:space="preserve">   018778745 - 25095</v>
          </cell>
          <cell r="D1216">
            <v>976885.35</v>
          </cell>
          <cell r="E1216">
            <v>0</v>
          </cell>
          <cell r="F1216">
            <v>0</v>
          </cell>
          <cell r="G1216">
            <v>976885.35</v>
          </cell>
          <cell r="H1216">
            <v>0</v>
          </cell>
          <cell r="I1216">
            <v>0</v>
          </cell>
        </row>
        <row r="1217">
          <cell r="A1217" t="str">
            <v>a</v>
          </cell>
          <cell r="B1217">
            <v>1193</v>
          </cell>
          <cell r="C1217" t="str">
            <v xml:space="preserve">   018778758 - 25256</v>
          </cell>
          <cell r="D1217">
            <v>615664.4</v>
          </cell>
          <cell r="E1217">
            <v>0</v>
          </cell>
          <cell r="F1217">
            <v>0</v>
          </cell>
          <cell r="G1217">
            <v>13236.37</v>
          </cell>
          <cell r="H1217">
            <v>602428.03</v>
          </cell>
          <cell r="I1217">
            <v>0</v>
          </cell>
        </row>
        <row r="1218">
          <cell r="A1218" t="str">
            <v>a</v>
          </cell>
          <cell r="B1218">
            <v>1194</v>
          </cell>
          <cell r="C1218" t="str">
            <v xml:space="preserve">   018778761 - 25428</v>
          </cell>
          <cell r="D1218">
            <v>1701040.26</v>
          </cell>
          <cell r="E1218">
            <v>0</v>
          </cell>
          <cell r="F1218">
            <v>0</v>
          </cell>
          <cell r="G1218">
            <v>308679.71999999997</v>
          </cell>
          <cell r="H1218">
            <v>1392360.54</v>
          </cell>
          <cell r="I1218">
            <v>0</v>
          </cell>
        </row>
        <row r="1219">
          <cell r="A1219" t="str">
            <v>a</v>
          </cell>
          <cell r="B1219">
            <v>1195</v>
          </cell>
          <cell r="C1219" t="str">
            <v xml:space="preserve">   018778774 - 25905</v>
          </cell>
          <cell r="D1219">
            <v>880918.81</v>
          </cell>
          <cell r="E1219">
            <v>0</v>
          </cell>
          <cell r="F1219">
            <v>0</v>
          </cell>
          <cell r="G1219">
            <v>18939.16</v>
          </cell>
          <cell r="H1219">
            <v>861979.65</v>
          </cell>
          <cell r="I1219">
            <v>0</v>
          </cell>
        </row>
        <row r="1220">
          <cell r="A1220" t="str">
            <v>a</v>
          </cell>
          <cell r="B1220">
            <v>1196</v>
          </cell>
          <cell r="C1220" t="str">
            <v xml:space="preserve">   018778787 - 28214</v>
          </cell>
          <cell r="D1220">
            <v>1585651.51</v>
          </cell>
          <cell r="E1220">
            <v>0</v>
          </cell>
          <cell r="F1220">
            <v>0</v>
          </cell>
          <cell r="G1220">
            <v>34209.919999999998</v>
          </cell>
          <cell r="H1220">
            <v>1551441.59</v>
          </cell>
          <cell r="I1220">
            <v>0</v>
          </cell>
        </row>
        <row r="1221">
          <cell r="A1221" t="str">
            <v>a</v>
          </cell>
          <cell r="B1221">
            <v>1197</v>
          </cell>
          <cell r="C1221" t="str">
            <v xml:space="preserve">   018778790 - 28229</v>
          </cell>
          <cell r="D1221">
            <v>1448600.65</v>
          </cell>
          <cell r="E1221">
            <v>0</v>
          </cell>
          <cell r="F1221">
            <v>0</v>
          </cell>
          <cell r="G1221">
            <v>1448600.65</v>
          </cell>
          <cell r="H1221">
            <v>0</v>
          </cell>
          <cell r="I1221">
            <v>0</v>
          </cell>
        </row>
        <row r="1222">
          <cell r="A1222" t="str">
            <v>a</v>
          </cell>
          <cell r="B1222">
            <v>1198</v>
          </cell>
          <cell r="C1222" t="str">
            <v xml:space="preserve">   018778813 - 23570</v>
          </cell>
          <cell r="D1222">
            <v>4294664.8499999996</v>
          </cell>
          <cell r="E1222">
            <v>0</v>
          </cell>
          <cell r="F1222">
            <v>0</v>
          </cell>
          <cell r="G1222">
            <v>126917.01</v>
          </cell>
          <cell r="H1222">
            <v>4167747.84</v>
          </cell>
          <cell r="I1222">
            <v>0</v>
          </cell>
        </row>
        <row r="1223">
          <cell r="A1223" t="str">
            <v>a</v>
          </cell>
          <cell r="B1223">
            <v>1199</v>
          </cell>
          <cell r="C1223" t="str">
            <v xml:space="preserve">   018778826 - 23612</v>
          </cell>
          <cell r="D1223">
            <v>1879082.82</v>
          </cell>
          <cell r="E1223">
            <v>0</v>
          </cell>
          <cell r="F1223">
            <v>0</v>
          </cell>
          <cell r="G1223">
            <v>40267.370000000003</v>
          </cell>
          <cell r="H1223">
            <v>1838815.45</v>
          </cell>
          <cell r="I1223">
            <v>0</v>
          </cell>
        </row>
        <row r="1224">
          <cell r="A1224" t="str">
            <v>a</v>
          </cell>
          <cell r="B1224">
            <v>1200</v>
          </cell>
          <cell r="C1224" t="str">
            <v xml:space="preserve">   018778839 - 24040</v>
          </cell>
          <cell r="D1224">
            <v>577206.94999999995</v>
          </cell>
          <cell r="E1224">
            <v>0</v>
          </cell>
          <cell r="F1224">
            <v>0</v>
          </cell>
          <cell r="G1224">
            <v>12226.65</v>
          </cell>
          <cell r="H1224">
            <v>564980.30000000005</v>
          </cell>
          <cell r="I1224">
            <v>0</v>
          </cell>
        </row>
        <row r="1225">
          <cell r="A1225" t="str">
            <v>a</v>
          </cell>
          <cell r="B1225">
            <v>1201</v>
          </cell>
          <cell r="C1225" t="str">
            <v xml:space="preserve">   018778842 - 25080</v>
          </cell>
          <cell r="D1225">
            <v>698802.56</v>
          </cell>
          <cell r="E1225">
            <v>0</v>
          </cell>
          <cell r="F1225">
            <v>0</v>
          </cell>
          <cell r="G1225">
            <v>15187.07</v>
          </cell>
          <cell r="H1225">
            <v>683615.49</v>
          </cell>
          <cell r="I1225">
            <v>0</v>
          </cell>
        </row>
        <row r="1226">
          <cell r="A1226" t="str">
            <v>a</v>
          </cell>
          <cell r="B1226">
            <v>1202</v>
          </cell>
          <cell r="C1226" t="str">
            <v xml:space="preserve">   018778855 - 25247</v>
          </cell>
          <cell r="D1226">
            <v>2737906.53</v>
          </cell>
          <cell r="E1226">
            <v>0</v>
          </cell>
          <cell r="F1226">
            <v>0</v>
          </cell>
          <cell r="G1226">
            <v>58775.35</v>
          </cell>
          <cell r="H1226">
            <v>2679131.1800000002</v>
          </cell>
          <cell r="I1226">
            <v>0</v>
          </cell>
        </row>
        <row r="1227">
          <cell r="A1227" t="str">
            <v>a</v>
          </cell>
          <cell r="B1227">
            <v>1203</v>
          </cell>
          <cell r="C1227" t="str">
            <v xml:space="preserve">   018778868 - 25887</v>
          </cell>
          <cell r="D1227">
            <v>1784715.99</v>
          </cell>
          <cell r="E1227">
            <v>0</v>
          </cell>
          <cell r="F1227">
            <v>0</v>
          </cell>
          <cell r="G1227">
            <v>38504.720000000001</v>
          </cell>
          <cell r="H1227">
            <v>1746211.27</v>
          </cell>
          <cell r="I1227">
            <v>0</v>
          </cell>
        </row>
        <row r="1228">
          <cell r="A1228" t="str">
            <v>a</v>
          </cell>
          <cell r="B1228">
            <v>1204</v>
          </cell>
          <cell r="C1228" t="str">
            <v xml:space="preserve">   018778871 - 25896</v>
          </cell>
          <cell r="D1228">
            <v>831966.6</v>
          </cell>
          <cell r="E1228">
            <v>0</v>
          </cell>
          <cell r="F1228">
            <v>0</v>
          </cell>
          <cell r="G1228">
            <v>831966.6</v>
          </cell>
          <cell r="H1228">
            <v>0</v>
          </cell>
          <cell r="I1228">
            <v>0</v>
          </cell>
        </row>
        <row r="1229">
          <cell r="A1229" t="str">
            <v>a</v>
          </cell>
          <cell r="B1229">
            <v>1205</v>
          </cell>
          <cell r="C1229" t="str">
            <v xml:space="preserve">   018778884 - 28190</v>
          </cell>
          <cell r="D1229">
            <v>982261.89</v>
          </cell>
          <cell r="E1229">
            <v>0</v>
          </cell>
          <cell r="F1229">
            <v>0</v>
          </cell>
          <cell r="G1229">
            <v>20902.93</v>
          </cell>
          <cell r="H1229">
            <v>961358.96</v>
          </cell>
          <cell r="I1229">
            <v>0</v>
          </cell>
        </row>
        <row r="1230">
          <cell r="A1230" t="str">
            <v>a</v>
          </cell>
          <cell r="B1230">
            <v>1206</v>
          </cell>
          <cell r="C1230" t="str">
            <v xml:space="preserve">   018778897 - 29463</v>
          </cell>
          <cell r="D1230">
            <v>402731.11</v>
          </cell>
          <cell r="E1230">
            <v>0</v>
          </cell>
          <cell r="F1230">
            <v>0</v>
          </cell>
          <cell r="G1230">
            <v>402731.11</v>
          </cell>
          <cell r="H1230">
            <v>0</v>
          </cell>
          <cell r="I1230">
            <v>0</v>
          </cell>
        </row>
        <row r="1231">
          <cell r="A1231" t="str">
            <v>a</v>
          </cell>
          <cell r="B1231">
            <v>1207</v>
          </cell>
          <cell r="C1231" t="str">
            <v xml:space="preserve">   018778949 - 25107</v>
          </cell>
          <cell r="D1231">
            <v>1468198.08</v>
          </cell>
          <cell r="E1231">
            <v>0</v>
          </cell>
          <cell r="F1231">
            <v>0</v>
          </cell>
          <cell r="G1231">
            <v>31565.18</v>
          </cell>
          <cell r="H1231">
            <v>1436632.9</v>
          </cell>
          <cell r="I1231">
            <v>0</v>
          </cell>
        </row>
        <row r="1232">
          <cell r="A1232" t="str">
            <v>a</v>
          </cell>
          <cell r="B1232">
            <v>1208</v>
          </cell>
          <cell r="C1232" t="str">
            <v xml:space="preserve">   018778952 - 25116</v>
          </cell>
          <cell r="D1232">
            <v>582822.79</v>
          </cell>
          <cell r="E1232">
            <v>0</v>
          </cell>
          <cell r="F1232">
            <v>0</v>
          </cell>
          <cell r="G1232">
            <v>12666.51</v>
          </cell>
          <cell r="H1232">
            <v>570156.28</v>
          </cell>
          <cell r="I1232">
            <v>0</v>
          </cell>
        </row>
        <row r="1233">
          <cell r="A1233" t="str">
            <v>a</v>
          </cell>
          <cell r="B1233">
            <v>1209</v>
          </cell>
          <cell r="C1233" t="str">
            <v xml:space="preserve">   018778965 - 25584</v>
          </cell>
          <cell r="D1233">
            <v>1233839.76</v>
          </cell>
          <cell r="E1233">
            <v>0</v>
          </cell>
          <cell r="F1233">
            <v>0</v>
          </cell>
          <cell r="G1233">
            <v>53756.68</v>
          </cell>
          <cell r="H1233">
            <v>1180083.08</v>
          </cell>
          <cell r="I1233">
            <v>0</v>
          </cell>
        </row>
        <row r="1234">
          <cell r="A1234" t="str">
            <v>a</v>
          </cell>
          <cell r="B1234">
            <v>1210</v>
          </cell>
          <cell r="C1234" t="str">
            <v xml:space="preserve">   018778978 - 26189</v>
          </cell>
          <cell r="D1234">
            <v>1014020.47</v>
          </cell>
          <cell r="E1234">
            <v>0</v>
          </cell>
          <cell r="F1234">
            <v>0</v>
          </cell>
          <cell r="G1234">
            <v>22180.36</v>
          </cell>
          <cell r="H1234">
            <v>991840.11</v>
          </cell>
          <cell r="I1234">
            <v>0</v>
          </cell>
        </row>
        <row r="1235">
          <cell r="A1235" t="str">
            <v>a</v>
          </cell>
          <cell r="B1235">
            <v>1211</v>
          </cell>
          <cell r="C1235" t="str">
            <v xml:space="preserve">   018778981 - 26807</v>
          </cell>
          <cell r="D1235">
            <v>2087127.37</v>
          </cell>
          <cell r="E1235">
            <v>0</v>
          </cell>
          <cell r="F1235">
            <v>0</v>
          </cell>
          <cell r="G1235">
            <v>136638.79</v>
          </cell>
          <cell r="H1235">
            <v>1950488.58</v>
          </cell>
          <cell r="I1235">
            <v>0</v>
          </cell>
        </row>
        <row r="1236">
          <cell r="A1236" t="str">
            <v>a</v>
          </cell>
          <cell r="B1236">
            <v>1212</v>
          </cell>
          <cell r="C1236" t="str">
            <v xml:space="preserve">   018778994 - 28259</v>
          </cell>
          <cell r="D1236">
            <v>880905.81</v>
          </cell>
          <cell r="E1236">
            <v>0</v>
          </cell>
          <cell r="F1236">
            <v>0</v>
          </cell>
          <cell r="G1236">
            <v>19268.61</v>
          </cell>
          <cell r="H1236">
            <v>861637.2</v>
          </cell>
          <cell r="I1236">
            <v>0</v>
          </cell>
        </row>
        <row r="1237">
          <cell r="A1237" t="str">
            <v>a</v>
          </cell>
          <cell r="B1237">
            <v>1213</v>
          </cell>
          <cell r="C1237" t="str">
            <v xml:space="preserve">   019778003 - 6756</v>
          </cell>
          <cell r="D1237">
            <v>3161243.59</v>
          </cell>
          <cell r="E1237">
            <v>0</v>
          </cell>
          <cell r="F1237">
            <v>0</v>
          </cell>
          <cell r="G1237">
            <v>3161243.59</v>
          </cell>
          <cell r="H1237">
            <v>0</v>
          </cell>
          <cell r="I1237">
            <v>0</v>
          </cell>
        </row>
        <row r="1238">
          <cell r="A1238" t="str">
            <v>a</v>
          </cell>
          <cell r="B1238">
            <v>1214</v>
          </cell>
          <cell r="C1238" t="str">
            <v xml:space="preserve">   019778016 - 6886</v>
          </cell>
          <cell r="D1238">
            <v>943928.98</v>
          </cell>
          <cell r="E1238">
            <v>0</v>
          </cell>
          <cell r="F1238">
            <v>0</v>
          </cell>
          <cell r="G1238">
            <v>193512.51</v>
          </cell>
          <cell r="H1238">
            <v>750416.47</v>
          </cell>
          <cell r="I1238">
            <v>0</v>
          </cell>
        </row>
        <row r="1239">
          <cell r="A1239" t="str">
            <v>a</v>
          </cell>
          <cell r="B1239">
            <v>1215</v>
          </cell>
          <cell r="C1239" t="str">
            <v xml:space="preserve">   019778032 - 7117</v>
          </cell>
          <cell r="D1239">
            <v>734765.75</v>
          </cell>
          <cell r="E1239">
            <v>0</v>
          </cell>
          <cell r="F1239">
            <v>0</v>
          </cell>
          <cell r="G1239">
            <v>37749.18</v>
          </cell>
          <cell r="H1239">
            <v>697016.57</v>
          </cell>
          <cell r="I1239">
            <v>0</v>
          </cell>
        </row>
        <row r="1240">
          <cell r="A1240" t="str">
            <v>a</v>
          </cell>
          <cell r="B1240">
            <v>1216</v>
          </cell>
          <cell r="C1240" t="str">
            <v xml:space="preserve">   019778045 - 7808</v>
          </cell>
          <cell r="D1240">
            <v>1518025.36</v>
          </cell>
          <cell r="E1240">
            <v>0</v>
          </cell>
          <cell r="F1240">
            <v>0</v>
          </cell>
          <cell r="G1240">
            <v>1193216.95</v>
          </cell>
          <cell r="H1240">
            <v>324808.40999999997</v>
          </cell>
          <cell r="I1240">
            <v>0</v>
          </cell>
        </row>
        <row r="1241">
          <cell r="A1241" t="str">
            <v>a</v>
          </cell>
          <cell r="B1241">
            <v>1217</v>
          </cell>
          <cell r="C1241" t="str">
            <v xml:space="preserve">   019778058 - 7847</v>
          </cell>
          <cell r="D1241">
            <v>818147.02</v>
          </cell>
          <cell r="E1241">
            <v>0</v>
          </cell>
          <cell r="F1241">
            <v>0</v>
          </cell>
          <cell r="G1241">
            <v>168961.59</v>
          </cell>
          <cell r="H1241">
            <v>649185.43000000005</v>
          </cell>
          <cell r="I1241">
            <v>0</v>
          </cell>
        </row>
        <row r="1242">
          <cell r="A1242" t="str">
            <v>a</v>
          </cell>
          <cell r="B1242">
            <v>1218</v>
          </cell>
          <cell r="C1242" t="str">
            <v xml:space="preserve">   019778061 - 8151</v>
          </cell>
          <cell r="D1242">
            <v>483821.94</v>
          </cell>
          <cell r="E1242">
            <v>0</v>
          </cell>
          <cell r="F1242">
            <v>0</v>
          </cell>
          <cell r="G1242">
            <v>483821.94</v>
          </cell>
          <cell r="H1242">
            <v>0</v>
          </cell>
          <cell r="I1242">
            <v>0</v>
          </cell>
        </row>
        <row r="1243">
          <cell r="A1243" t="str">
            <v>a</v>
          </cell>
          <cell r="B1243">
            <v>1219</v>
          </cell>
          <cell r="C1243" t="str">
            <v xml:space="preserve">   019778074 - 8951</v>
          </cell>
          <cell r="D1243">
            <v>312861.67</v>
          </cell>
          <cell r="E1243">
            <v>0</v>
          </cell>
          <cell r="F1243">
            <v>0</v>
          </cell>
          <cell r="G1243">
            <v>64611.38</v>
          </cell>
          <cell r="H1243">
            <v>248250.29</v>
          </cell>
          <cell r="I1243">
            <v>0</v>
          </cell>
        </row>
        <row r="1244">
          <cell r="A1244" t="str">
            <v>a</v>
          </cell>
          <cell r="B1244">
            <v>1220</v>
          </cell>
          <cell r="C1244" t="str">
            <v xml:space="preserve">   019778087 - 9238</v>
          </cell>
          <cell r="D1244">
            <v>2925665.04</v>
          </cell>
          <cell r="E1244">
            <v>0</v>
          </cell>
          <cell r="F1244">
            <v>0</v>
          </cell>
          <cell r="G1244">
            <v>1740760.93</v>
          </cell>
          <cell r="H1244">
            <v>1184904.1100000001</v>
          </cell>
          <cell r="I1244">
            <v>0</v>
          </cell>
        </row>
        <row r="1245">
          <cell r="A1245" t="str">
            <v>a</v>
          </cell>
          <cell r="B1245">
            <v>1221</v>
          </cell>
          <cell r="C1245" t="str">
            <v xml:space="preserve">   019778090 - 9247</v>
          </cell>
          <cell r="D1245">
            <v>1671392.74</v>
          </cell>
          <cell r="E1245">
            <v>0</v>
          </cell>
          <cell r="F1245">
            <v>0</v>
          </cell>
          <cell r="G1245">
            <v>1671392.74</v>
          </cell>
          <cell r="H1245">
            <v>0</v>
          </cell>
          <cell r="I1245">
            <v>0</v>
          </cell>
        </row>
        <row r="1246">
          <cell r="A1246" t="str">
            <v>a</v>
          </cell>
          <cell r="B1246">
            <v>1222</v>
          </cell>
          <cell r="C1246" t="str">
            <v xml:space="preserve">   019778100 - 6747</v>
          </cell>
          <cell r="D1246">
            <v>1004910.09</v>
          </cell>
          <cell r="E1246">
            <v>0</v>
          </cell>
          <cell r="F1246">
            <v>0</v>
          </cell>
          <cell r="G1246">
            <v>55633.69</v>
          </cell>
          <cell r="H1246">
            <v>949276.4</v>
          </cell>
          <cell r="I1246">
            <v>0</v>
          </cell>
        </row>
        <row r="1247">
          <cell r="A1247" t="str">
            <v>a</v>
          </cell>
          <cell r="B1247">
            <v>1223</v>
          </cell>
          <cell r="C1247" t="str">
            <v xml:space="preserve">   019778139 - 7723</v>
          </cell>
          <cell r="D1247">
            <v>1922061.02</v>
          </cell>
          <cell r="E1247">
            <v>0</v>
          </cell>
          <cell r="F1247">
            <v>0</v>
          </cell>
          <cell r="G1247">
            <v>1922061.02</v>
          </cell>
          <cell r="H1247">
            <v>0</v>
          </cell>
          <cell r="I1247">
            <v>0</v>
          </cell>
        </row>
        <row r="1248">
          <cell r="A1248" t="str">
            <v>a</v>
          </cell>
          <cell r="B1248">
            <v>1224</v>
          </cell>
          <cell r="C1248" t="str">
            <v xml:space="preserve">   019778142 - 7799</v>
          </cell>
          <cell r="D1248">
            <v>6703041.4900000002</v>
          </cell>
          <cell r="E1248">
            <v>0</v>
          </cell>
          <cell r="F1248">
            <v>0</v>
          </cell>
          <cell r="G1248">
            <v>143659.9</v>
          </cell>
          <cell r="H1248">
            <v>6559381.5899999999</v>
          </cell>
          <cell r="I1248">
            <v>0</v>
          </cell>
        </row>
        <row r="1249">
          <cell r="A1249" t="str">
            <v>a</v>
          </cell>
          <cell r="B1249">
            <v>1225</v>
          </cell>
          <cell r="C1249" t="str">
            <v xml:space="preserve">   019778155 - 7838</v>
          </cell>
          <cell r="D1249">
            <v>761228.01</v>
          </cell>
          <cell r="E1249">
            <v>0</v>
          </cell>
          <cell r="F1249">
            <v>0</v>
          </cell>
          <cell r="G1249">
            <v>94900.5</v>
          </cell>
          <cell r="H1249">
            <v>666327.51</v>
          </cell>
          <cell r="I1249">
            <v>0</v>
          </cell>
        </row>
        <row r="1250">
          <cell r="A1250" t="str">
            <v>a</v>
          </cell>
          <cell r="B1250">
            <v>1226</v>
          </cell>
          <cell r="C1250" t="str">
            <v xml:space="preserve">   019778168 - 8933</v>
          </cell>
          <cell r="D1250">
            <v>469627.02</v>
          </cell>
          <cell r="E1250">
            <v>0</v>
          </cell>
          <cell r="F1250">
            <v>0</v>
          </cell>
          <cell r="G1250">
            <v>40831.760000000002</v>
          </cell>
          <cell r="H1250">
            <v>428795.26</v>
          </cell>
          <cell r="I1250">
            <v>0</v>
          </cell>
        </row>
        <row r="1251">
          <cell r="A1251" t="str">
            <v>a</v>
          </cell>
          <cell r="B1251">
            <v>1227</v>
          </cell>
          <cell r="C1251" t="str">
            <v xml:space="preserve">   019778171 - 8942</v>
          </cell>
          <cell r="D1251">
            <v>768905.32</v>
          </cell>
          <cell r="E1251">
            <v>0</v>
          </cell>
          <cell r="F1251">
            <v>0</v>
          </cell>
          <cell r="G1251">
            <v>42811.53</v>
          </cell>
          <cell r="H1251">
            <v>726093.79</v>
          </cell>
          <cell r="I1251">
            <v>0</v>
          </cell>
        </row>
        <row r="1252">
          <cell r="A1252" t="str">
            <v>a</v>
          </cell>
          <cell r="B1252">
            <v>1228</v>
          </cell>
          <cell r="C1252" t="str">
            <v xml:space="preserve">   019778184 - 9229</v>
          </cell>
          <cell r="D1252">
            <v>2910449.21</v>
          </cell>
          <cell r="E1252">
            <v>0</v>
          </cell>
          <cell r="F1252">
            <v>0</v>
          </cell>
          <cell r="G1252">
            <v>2910449.21</v>
          </cell>
          <cell r="H1252">
            <v>0</v>
          </cell>
          <cell r="I1252">
            <v>0</v>
          </cell>
        </row>
        <row r="1253">
          <cell r="A1253" t="str">
            <v>a</v>
          </cell>
          <cell r="B1253">
            <v>1229</v>
          </cell>
          <cell r="C1253" t="str">
            <v xml:space="preserve">   019778197 - 9982</v>
          </cell>
          <cell r="D1253">
            <v>720728.12</v>
          </cell>
          <cell r="E1253">
            <v>0</v>
          </cell>
          <cell r="F1253">
            <v>0</v>
          </cell>
          <cell r="G1253">
            <v>15446.67</v>
          </cell>
          <cell r="H1253">
            <v>705281.45</v>
          </cell>
          <cell r="I1253">
            <v>0</v>
          </cell>
        </row>
        <row r="1254">
          <cell r="A1254" t="str">
            <v>a</v>
          </cell>
          <cell r="B1254">
            <v>1230</v>
          </cell>
          <cell r="C1254" t="str">
            <v xml:space="preserve">   019778207 - 6859</v>
          </cell>
          <cell r="D1254">
            <v>2534040.6800000002</v>
          </cell>
          <cell r="E1254">
            <v>0</v>
          </cell>
          <cell r="F1254">
            <v>0</v>
          </cell>
          <cell r="G1254">
            <v>140289.24</v>
          </cell>
          <cell r="H1254">
            <v>2393751.44</v>
          </cell>
          <cell r="I1254">
            <v>0</v>
          </cell>
        </row>
        <row r="1255">
          <cell r="A1255" t="str">
            <v>a</v>
          </cell>
          <cell r="B1255">
            <v>1231</v>
          </cell>
          <cell r="C1255" t="str">
            <v xml:space="preserve">   019778223 - 6907</v>
          </cell>
          <cell r="D1255">
            <v>860144.11</v>
          </cell>
          <cell r="E1255">
            <v>0</v>
          </cell>
          <cell r="F1255">
            <v>0</v>
          </cell>
          <cell r="G1255">
            <v>471803.49</v>
          </cell>
          <cell r="H1255">
            <v>388340.62</v>
          </cell>
          <cell r="I1255">
            <v>0</v>
          </cell>
        </row>
        <row r="1256">
          <cell r="A1256" t="str">
            <v>a</v>
          </cell>
          <cell r="B1256">
            <v>1232</v>
          </cell>
          <cell r="C1256" t="str">
            <v xml:space="preserve">   019778236 - 7714</v>
          </cell>
          <cell r="D1256">
            <v>972259.1</v>
          </cell>
          <cell r="E1256">
            <v>0</v>
          </cell>
          <cell r="F1256">
            <v>0</v>
          </cell>
          <cell r="G1256">
            <v>20837.5</v>
          </cell>
          <cell r="H1256">
            <v>951421.6</v>
          </cell>
          <cell r="I1256">
            <v>0</v>
          </cell>
        </row>
        <row r="1257">
          <cell r="A1257" t="str">
            <v>a</v>
          </cell>
          <cell r="B1257">
            <v>1233</v>
          </cell>
          <cell r="C1257" t="str">
            <v xml:space="preserve">   019778252 - 7829</v>
          </cell>
          <cell r="D1257">
            <v>2716035.91</v>
          </cell>
          <cell r="E1257">
            <v>0</v>
          </cell>
          <cell r="F1257">
            <v>0</v>
          </cell>
          <cell r="G1257">
            <v>150364.81</v>
          </cell>
          <cell r="H1257">
            <v>2565671.1</v>
          </cell>
          <cell r="I1257">
            <v>0</v>
          </cell>
        </row>
        <row r="1258">
          <cell r="A1258" t="str">
            <v>a</v>
          </cell>
          <cell r="B1258">
            <v>1234</v>
          </cell>
          <cell r="C1258" t="str">
            <v xml:space="preserve">   019778281 - 9220</v>
          </cell>
          <cell r="D1258">
            <v>1829698.79</v>
          </cell>
          <cell r="E1258">
            <v>0</v>
          </cell>
          <cell r="F1258">
            <v>0</v>
          </cell>
          <cell r="G1258">
            <v>1500729.27</v>
          </cell>
          <cell r="H1258">
            <v>328969.52</v>
          </cell>
          <cell r="I1258">
            <v>0</v>
          </cell>
        </row>
        <row r="1259">
          <cell r="A1259" t="str">
            <v>a</v>
          </cell>
          <cell r="B1259">
            <v>1235</v>
          </cell>
          <cell r="C1259" t="str">
            <v xml:space="preserve">   019778294 - 9973</v>
          </cell>
          <cell r="D1259">
            <v>1563307.32</v>
          </cell>
          <cell r="E1259">
            <v>0</v>
          </cell>
          <cell r="F1259">
            <v>0</v>
          </cell>
          <cell r="G1259">
            <v>99900.27</v>
          </cell>
          <cell r="H1259">
            <v>1463407.05</v>
          </cell>
          <cell r="I1259">
            <v>0</v>
          </cell>
        </row>
        <row r="1260">
          <cell r="A1260" t="str">
            <v>a</v>
          </cell>
          <cell r="B1260">
            <v>1236</v>
          </cell>
          <cell r="C1260" t="str">
            <v xml:space="preserve">   019778304 - 6759</v>
          </cell>
          <cell r="D1260">
            <v>366074.41</v>
          </cell>
          <cell r="E1260">
            <v>0</v>
          </cell>
          <cell r="F1260">
            <v>0</v>
          </cell>
          <cell r="G1260">
            <v>20266.57</v>
          </cell>
          <cell r="H1260">
            <v>345807.84</v>
          </cell>
          <cell r="I1260">
            <v>0</v>
          </cell>
        </row>
        <row r="1261">
          <cell r="A1261" t="str">
            <v>a</v>
          </cell>
          <cell r="B1261">
            <v>1237</v>
          </cell>
          <cell r="C1261" t="str">
            <v xml:space="preserve">   019778320 - 6898</v>
          </cell>
          <cell r="D1261">
            <v>2350059.81</v>
          </cell>
          <cell r="E1261">
            <v>0</v>
          </cell>
          <cell r="F1261">
            <v>0</v>
          </cell>
          <cell r="G1261">
            <v>2350059.81</v>
          </cell>
          <cell r="H1261">
            <v>0</v>
          </cell>
          <cell r="I1261">
            <v>0</v>
          </cell>
        </row>
        <row r="1262">
          <cell r="A1262" t="str">
            <v>a</v>
          </cell>
          <cell r="B1262">
            <v>1238</v>
          </cell>
          <cell r="C1262" t="str">
            <v xml:space="preserve">   019778333 - 7123</v>
          </cell>
          <cell r="D1262">
            <v>377888.26</v>
          </cell>
          <cell r="E1262">
            <v>0</v>
          </cell>
          <cell r="F1262">
            <v>0</v>
          </cell>
          <cell r="G1262">
            <v>16838.16</v>
          </cell>
          <cell r="H1262">
            <v>361050.1</v>
          </cell>
          <cell r="I1262">
            <v>0</v>
          </cell>
        </row>
        <row r="1263">
          <cell r="A1263" t="str">
            <v>a</v>
          </cell>
          <cell r="B1263">
            <v>1239</v>
          </cell>
          <cell r="C1263" t="str">
            <v xml:space="preserve">   019778346 - 7811</v>
          </cell>
          <cell r="D1263">
            <v>1749130.55</v>
          </cell>
          <cell r="E1263">
            <v>0</v>
          </cell>
          <cell r="F1263">
            <v>0</v>
          </cell>
          <cell r="G1263">
            <v>1749130.55</v>
          </cell>
          <cell r="H1263">
            <v>0</v>
          </cell>
          <cell r="I1263">
            <v>0</v>
          </cell>
        </row>
        <row r="1264">
          <cell r="A1264" t="str">
            <v>a</v>
          </cell>
          <cell r="B1264">
            <v>1240</v>
          </cell>
          <cell r="C1264" t="str">
            <v xml:space="preserve">   019778359 - 7850</v>
          </cell>
          <cell r="D1264">
            <v>588085.91</v>
          </cell>
          <cell r="E1264">
            <v>0</v>
          </cell>
          <cell r="F1264">
            <v>0</v>
          </cell>
          <cell r="G1264">
            <v>121449.96</v>
          </cell>
          <cell r="H1264">
            <v>466635.95</v>
          </cell>
          <cell r="I1264">
            <v>0</v>
          </cell>
        </row>
        <row r="1265">
          <cell r="A1265" t="str">
            <v>a</v>
          </cell>
          <cell r="B1265">
            <v>1241</v>
          </cell>
          <cell r="C1265" t="str">
            <v xml:space="preserve">   019778362 - 8154</v>
          </cell>
          <cell r="D1265">
            <v>2952436.39</v>
          </cell>
          <cell r="E1265">
            <v>0</v>
          </cell>
          <cell r="F1265">
            <v>0</v>
          </cell>
          <cell r="G1265">
            <v>59897.04</v>
          </cell>
          <cell r="H1265">
            <v>2892539.35</v>
          </cell>
          <cell r="I1265">
            <v>0</v>
          </cell>
        </row>
        <row r="1266">
          <cell r="A1266" t="str">
            <v>a</v>
          </cell>
          <cell r="B1266">
            <v>1242</v>
          </cell>
          <cell r="C1266" t="str">
            <v xml:space="preserve">   019778375 - 8954</v>
          </cell>
          <cell r="D1266">
            <v>938950.73</v>
          </cell>
          <cell r="E1266">
            <v>0</v>
          </cell>
          <cell r="F1266">
            <v>0</v>
          </cell>
          <cell r="G1266">
            <v>81637.149999999994</v>
          </cell>
          <cell r="H1266">
            <v>857313.58</v>
          </cell>
          <cell r="I1266">
            <v>0</v>
          </cell>
        </row>
        <row r="1267">
          <cell r="A1267" t="str">
            <v>a</v>
          </cell>
          <cell r="B1267">
            <v>1243</v>
          </cell>
          <cell r="C1267" t="str">
            <v xml:space="preserve">   019778388 - 9241</v>
          </cell>
          <cell r="D1267">
            <v>263195.77</v>
          </cell>
          <cell r="E1267">
            <v>0</v>
          </cell>
          <cell r="F1267">
            <v>0</v>
          </cell>
          <cell r="G1267">
            <v>28806.98</v>
          </cell>
          <cell r="H1267">
            <v>234388.79</v>
          </cell>
          <cell r="I1267">
            <v>0</v>
          </cell>
        </row>
        <row r="1268">
          <cell r="A1268" t="str">
            <v>a</v>
          </cell>
          <cell r="B1268">
            <v>1244</v>
          </cell>
          <cell r="C1268" t="str">
            <v xml:space="preserve">   019778391 - 9250</v>
          </cell>
          <cell r="D1268">
            <v>2384743.4500000002</v>
          </cell>
          <cell r="E1268">
            <v>0</v>
          </cell>
          <cell r="F1268">
            <v>0</v>
          </cell>
          <cell r="G1268">
            <v>130497.23</v>
          </cell>
          <cell r="H1268">
            <v>2254246.2200000002</v>
          </cell>
          <cell r="I1268">
            <v>0</v>
          </cell>
        </row>
        <row r="1269">
          <cell r="A1269" t="str">
            <v>a</v>
          </cell>
          <cell r="B1269">
            <v>1245</v>
          </cell>
          <cell r="C1269" t="str">
            <v xml:space="preserve">   019778414 - 6880</v>
          </cell>
          <cell r="D1269">
            <v>852700.73</v>
          </cell>
          <cell r="E1269">
            <v>0</v>
          </cell>
          <cell r="F1269">
            <v>0</v>
          </cell>
          <cell r="G1269">
            <v>46122.54</v>
          </cell>
          <cell r="H1269">
            <v>806578.19</v>
          </cell>
          <cell r="I1269">
            <v>0</v>
          </cell>
        </row>
        <row r="1270">
          <cell r="A1270" t="str">
            <v>a</v>
          </cell>
          <cell r="B1270">
            <v>1246</v>
          </cell>
          <cell r="C1270" t="str">
            <v xml:space="preserve">   019778443 - 7802</v>
          </cell>
          <cell r="D1270">
            <v>945062.66</v>
          </cell>
          <cell r="E1270">
            <v>0</v>
          </cell>
          <cell r="F1270">
            <v>0</v>
          </cell>
          <cell r="G1270">
            <v>189423.23</v>
          </cell>
          <cell r="H1270">
            <v>755639.43</v>
          </cell>
          <cell r="I1270">
            <v>0</v>
          </cell>
        </row>
        <row r="1271">
          <cell r="A1271" t="str">
            <v>a</v>
          </cell>
          <cell r="B1271">
            <v>1247</v>
          </cell>
          <cell r="C1271" t="str">
            <v xml:space="preserve">   019778456 - 7841</v>
          </cell>
          <cell r="D1271">
            <v>701268.83</v>
          </cell>
          <cell r="E1271">
            <v>0</v>
          </cell>
          <cell r="F1271">
            <v>0</v>
          </cell>
          <cell r="G1271">
            <v>144824.24</v>
          </cell>
          <cell r="H1271">
            <v>556444.59</v>
          </cell>
          <cell r="I1271">
            <v>0</v>
          </cell>
        </row>
        <row r="1272">
          <cell r="A1272" t="str">
            <v>a</v>
          </cell>
          <cell r="B1272">
            <v>1248</v>
          </cell>
          <cell r="C1272" t="str">
            <v xml:space="preserve">   019778469 - 8936</v>
          </cell>
          <cell r="D1272">
            <v>164194.79</v>
          </cell>
          <cell r="E1272">
            <v>0</v>
          </cell>
          <cell r="F1272">
            <v>0</v>
          </cell>
          <cell r="G1272">
            <v>18371.599999999999</v>
          </cell>
          <cell r="H1272">
            <v>145823.19</v>
          </cell>
          <cell r="I1272">
            <v>0</v>
          </cell>
        </row>
        <row r="1273">
          <cell r="A1273" t="str">
            <v>a</v>
          </cell>
          <cell r="B1273">
            <v>1249</v>
          </cell>
          <cell r="C1273" t="str">
            <v xml:space="preserve">   019778472 - 8945</v>
          </cell>
          <cell r="D1273">
            <v>351408.07</v>
          </cell>
          <cell r="E1273">
            <v>0</v>
          </cell>
          <cell r="F1273">
            <v>0</v>
          </cell>
          <cell r="G1273">
            <v>50886.96</v>
          </cell>
          <cell r="H1273">
            <v>300521.11</v>
          </cell>
          <cell r="I1273">
            <v>0</v>
          </cell>
        </row>
        <row r="1274">
          <cell r="A1274" t="str">
            <v>a</v>
          </cell>
          <cell r="B1274">
            <v>1250</v>
          </cell>
          <cell r="C1274" t="str">
            <v xml:space="preserve">   019778485 - 9232</v>
          </cell>
          <cell r="D1274">
            <v>3911833.36</v>
          </cell>
          <cell r="E1274">
            <v>0</v>
          </cell>
          <cell r="F1274">
            <v>0</v>
          </cell>
          <cell r="G1274">
            <v>3911833.36</v>
          </cell>
          <cell r="H1274">
            <v>0</v>
          </cell>
          <cell r="I1274">
            <v>0</v>
          </cell>
        </row>
        <row r="1275">
          <cell r="A1275" t="str">
            <v>a</v>
          </cell>
          <cell r="B1275">
            <v>1251</v>
          </cell>
          <cell r="C1275" t="str">
            <v xml:space="preserve">   019778524 - 6910</v>
          </cell>
          <cell r="D1275">
            <v>996922.46</v>
          </cell>
          <cell r="E1275">
            <v>0</v>
          </cell>
          <cell r="F1275">
            <v>0</v>
          </cell>
          <cell r="G1275">
            <v>209247.26</v>
          </cell>
          <cell r="H1275">
            <v>787675.2</v>
          </cell>
          <cell r="I1275">
            <v>0</v>
          </cell>
        </row>
        <row r="1276">
          <cell r="A1276" t="str">
            <v>a</v>
          </cell>
          <cell r="B1276">
            <v>1252</v>
          </cell>
          <cell r="C1276" t="str">
            <v xml:space="preserve">   019778566 - 8927</v>
          </cell>
          <cell r="D1276">
            <v>509188.8</v>
          </cell>
          <cell r="E1276">
            <v>0</v>
          </cell>
          <cell r="F1276">
            <v>0</v>
          </cell>
          <cell r="G1276">
            <v>509188.8</v>
          </cell>
          <cell r="H1276">
            <v>0</v>
          </cell>
          <cell r="I1276">
            <v>0</v>
          </cell>
        </row>
        <row r="1277">
          <cell r="A1277" t="str">
            <v>a</v>
          </cell>
          <cell r="B1277">
            <v>1253</v>
          </cell>
          <cell r="C1277" t="str">
            <v xml:space="preserve">   019778582 - 9223</v>
          </cell>
          <cell r="D1277">
            <v>1467713.96</v>
          </cell>
          <cell r="E1277">
            <v>0</v>
          </cell>
          <cell r="F1277">
            <v>0</v>
          </cell>
          <cell r="G1277">
            <v>80315.8</v>
          </cell>
          <cell r="H1277">
            <v>1387398.16</v>
          </cell>
          <cell r="I1277">
            <v>0</v>
          </cell>
        </row>
        <row r="1278">
          <cell r="A1278" t="str">
            <v>a</v>
          </cell>
          <cell r="B1278">
            <v>1254</v>
          </cell>
          <cell r="C1278" t="str">
            <v xml:space="preserve">   019778595 - 9976</v>
          </cell>
          <cell r="D1278">
            <v>7042984.1699999999</v>
          </cell>
          <cell r="E1278">
            <v>0</v>
          </cell>
          <cell r="F1278">
            <v>0</v>
          </cell>
          <cell r="G1278">
            <v>385404.12</v>
          </cell>
          <cell r="H1278">
            <v>6657580.0499999998</v>
          </cell>
          <cell r="I1278">
            <v>0</v>
          </cell>
        </row>
        <row r="1279">
          <cell r="A1279" t="str">
            <v>a</v>
          </cell>
          <cell r="B1279">
            <v>1255</v>
          </cell>
          <cell r="C1279" t="str">
            <v xml:space="preserve">   019778605 - 6762</v>
          </cell>
          <cell r="D1279">
            <v>354380.93</v>
          </cell>
          <cell r="E1279">
            <v>0</v>
          </cell>
          <cell r="F1279">
            <v>0</v>
          </cell>
          <cell r="G1279">
            <v>354380.93</v>
          </cell>
          <cell r="H1279">
            <v>0</v>
          </cell>
          <cell r="I1279">
            <v>0</v>
          </cell>
        </row>
        <row r="1280">
          <cell r="A1280" t="str">
            <v>a</v>
          </cell>
          <cell r="B1280">
            <v>1256</v>
          </cell>
          <cell r="C1280" t="str">
            <v xml:space="preserve">   019778618 - 6892</v>
          </cell>
          <cell r="D1280">
            <v>927065.81</v>
          </cell>
          <cell r="E1280">
            <v>0</v>
          </cell>
          <cell r="F1280">
            <v>0</v>
          </cell>
          <cell r="G1280">
            <v>195974.32</v>
          </cell>
          <cell r="H1280">
            <v>731091.49</v>
          </cell>
          <cell r="I1280">
            <v>0</v>
          </cell>
        </row>
        <row r="1281">
          <cell r="A1281" t="str">
            <v>a</v>
          </cell>
          <cell r="B1281">
            <v>1257</v>
          </cell>
          <cell r="C1281" t="str">
            <v xml:space="preserve">   019778634 - 7129</v>
          </cell>
          <cell r="D1281">
            <v>3320291.91</v>
          </cell>
          <cell r="E1281">
            <v>0</v>
          </cell>
          <cell r="F1281">
            <v>0</v>
          </cell>
          <cell r="G1281">
            <v>75416.95</v>
          </cell>
          <cell r="H1281">
            <v>3244874.96</v>
          </cell>
          <cell r="I1281">
            <v>0</v>
          </cell>
        </row>
        <row r="1282">
          <cell r="A1282" t="str">
            <v>a</v>
          </cell>
          <cell r="B1282">
            <v>1258</v>
          </cell>
          <cell r="C1282" t="str">
            <v xml:space="preserve">   019778647 - 7814</v>
          </cell>
          <cell r="D1282">
            <v>1776004.08</v>
          </cell>
          <cell r="E1282">
            <v>0</v>
          </cell>
          <cell r="F1282">
            <v>0</v>
          </cell>
          <cell r="G1282">
            <v>98885.2</v>
          </cell>
          <cell r="H1282">
            <v>1677118.88</v>
          </cell>
          <cell r="I1282">
            <v>0</v>
          </cell>
        </row>
        <row r="1283">
          <cell r="A1283" t="str">
            <v>a</v>
          </cell>
          <cell r="B1283">
            <v>1259</v>
          </cell>
          <cell r="C1283" t="str">
            <v xml:space="preserve">   019778650 - 7823</v>
          </cell>
          <cell r="D1283">
            <v>974738.58</v>
          </cell>
          <cell r="E1283">
            <v>0</v>
          </cell>
          <cell r="F1283">
            <v>0</v>
          </cell>
          <cell r="G1283">
            <v>85437.78</v>
          </cell>
          <cell r="H1283">
            <v>889300.8</v>
          </cell>
          <cell r="I1283">
            <v>0</v>
          </cell>
        </row>
        <row r="1284">
          <cell r="A1284" t="str">
            <v>a</v>
          </cell>
          <cell r="B1284">
            <v>1260</v>
          </cell>
          <cell r="C1284" t="str">
            <v xml:space="preserve">   019778676 - 9038</v>
          </cell>
          <cell r="D1284">
            <v>2880402.99</v>
          </cell>
          <cell r="E1284">
            <v>0</v>
          </cell>
          <cell r="F1284">
            <v>0</v>
          </cell>
          <cell r="G1284">
            <v>60947.25</v>
          </cell>
          <cell r="H1284">
            <v>2819455.74</v>
          </cell>
          <cell r="I1284">
            <v>0</v>
          </cell>
        </row>
        <row r="1285">
          <cell r="A1285" t="str">
            <v>a</v>
          </cell>
          <cell r="B1285">
            <v>1261</v>
          </cell>
          <cell r="C1285" t="str">
            <v xml:space="preserve">   019778689 - 9244</v>
          </cell>
          <cell r="D1285">
            <v>1222195.75</v>
          </cell>
          <cell r="E1285">
            <v>0</v>
          </cell>
          <cell r="F1285">
            <v>0</v>
          </cell>
          <cell r="G1285">
            <v>26194.19</v>
          </cell>
          <cell r="H1285">
            <v>1196001.56</v>
          </cell>
          <cell r="I1285">
            <v>0</v>
          </cell>
        </row>
        <row r="1286">
          <cell r="A1286" t="str">
            <v>a</v>
          </cell>
          <cell r="B1286">
            <v>1262</v>
          </cell>
          <cell r="C1286" t="str">
            <v xml:space="preserve">   019778692 - 9253</v>
          </cell>
          <cell r="D1286">
            <v>1161839.97</v>
          </cell>
          <cell r="E1286">
            <v>0</v>
          </cell>
          <cell r="F1286">
            <v>0</v>
          </cell>
          <cell r="G1286">
            <v>243597.9</v>
          </cell>
          <cell r="H1286">
            <v>918242.07</v>
          </cell>
          <cell r="I1286">
            <v>0</v>
          </cell>
        </row>
        <row r="1287">
          <cell r="A1287" t="str">
            <v>a</v>
          </cell>
          <cell r="B1287">
            <v>1263</v>
          </cell>
          <cell r="C1287" t="str">
            <v xml:space="preserve">   019778702 - 6753</v>
          </cell>
          <cell r="D1287">
            <v>1211581.8899999999</v>
          </cell>
          <cell r="E1287">
            <v>0</v>
          </cell>
          <cell r="F1287">
            <v>0</v>
          </cell>
          <cell r="G1287">
            <v>62246.01</v>
          </cell>
          <cell r="H1287">
            <v>1149335.8799999999</v>
          </cell>
          <cell r="I1287">
            <v>0</v>
          </cell>
        </row>
        <row r="1288">
          <cell r="A1288" t="str">
            <v>a</v>
          </cell>
          <cell r="B1288">
            <v>1264</v>
          </cell>
          <cell r="C1288" t="str">
            <v xml:space="preserve">   019778715 - 6883</v>
          </cell>
          <cell r="D1288">
            <v>589955.65</v>
          </cell>
          <cell r="E1288">
            <v>0</v>
          </cell>
          <cell r="F1288">
            <v>0</v>
          </cell>
          <cell r="G1288">
            <v>120945.3</v>
          </cell>
          <cell r="H1288">
            <v>469010.35</v>
          </cell>
          <cell r="I1288">
            <v>0</v>
          </cell>
        </row>
        <row r="1289">
          <cell r="A1289" t="str">
            <v>a</v>
          </cell>
          <cell r="B1289">
            <v>1265</v>
          </cell>
          <cell r="C1289" t="str">
            <v xml:space="preserve">   019778728 - 7009</v>
          </cell>
          <cell r="D1289">
            <v>1453965.69</v>
          </cell>
          <cell r="E1289">
            <v>0</v>
          </cell>
          <cell r="F1289">
            <v>0</v>
          </cell>
          <cell r="G1289">
            <v>30764.880000000001</v>
          </cell>
          <cell r="H1289">
            <v>1423200.81</v>
          </cell>
          <cell r="I1289">
            <v>0</v>
          </cell>
        </row>
        <row r="1290">
          <cell r="A1290" t="str">
            <v>a</v>
          </cell>
          <cell r="B1290">
            <v>1266</v>
          </cell>
          <cell r="C1290" t="str">
            <v xml:space="preserve">   019778731 - 7111</v>
          </cell>
          <cell r="D1290">
            <v>419190.6</v>
          </cell>
          <cell r="E1290">
            <v>0</v>
          </cell>
          <cell r="F1290">
            <v>0</v>
          </cell>
          <cell r="G1290">
            <v>167237.1</v>
          </cell>
          <cell r="H1290">
            <v>251953.5</v>
          </cell>
          <cell r="I1290">
            <v>0</v>
          </cell>
        </row>
        <row r="1291">
          <cell r="A1291" t="str">
            <v>a</v>
          </cell>
          <cell r="B1291">
            <v>1267</v>
          </cell>
          <cell r="C1291" t="str">
            <v xml:space="preserve">   019778744 - 7805</v>
          </cell>
          <cell r="D1291">
            <v>1154748.45</v>
          </cell>
          <cell r="E1291">
            <v>0</v>
          </cell>
          <cell r="F1291">
            <v>0</v>
          </cell>
          <cell r="G1291">
            <v>231451.48</v>
          </cell>
          <cell r="H1291">
            <v>923296.97</v>
          </cell>
          <cell r="I1291">
            <v>0</v>
          </cell>
        </row>
        <row r="1292">
          <cell r="A1292" t="str">
            <v>a</v>
          </cell>
          <cell r="B1292">
            <v>1268</v>
          </cell>
          <cell r="C1292" t="str">
            <v xml:space="preserve">   019778757 - 7844</v>
          </cell>
          <cell r="D1292">
            <v>2516804.5499999998</v>
          </cell>
          <cell r="E1292">
            <v>0</v>
          </cell>
          <cell r="F1292">
            <v>0</v>
          </cell>
          <cell r="G1292">
            <v>53940.27</v>
          </cell>
          <cell r="H1292">
            <v>2462864.2799999998</v>
          </cell>
          <cell r="I1292">
            <v>0</v>
          </cell>
        </row>
        <row r="1293">
          <cell r="A1293" t="str">
            <v>a</v>
          </cell>
          <cell r="B1293">
            <v>1269</v>
          </cell>
          <cell r="C1293" t="str">
            <v xml:space="preserve">   019778760 - 8148</v>
          </cell>
          <cell r="D1293">
            <v>1563625.84</v>
          </cell>
          <cell r="E1293">
            <v>0</v>
          </cell>
          <cell r="F1293">
            <v>0</v>
          </cell>
          <cell r="G1293">
            <v>31721.79</v>
          </cell>
          <cell r="H1293">
            <v>1531904.05</v>
          </cell>
          <cell r="I1293">
            <v>0</v>
          </cell>
        </row>
        <row r="1294">
          <cell r="A1294" t="str">
            <v>a</v>
          </cell>
          <cell r="B1294">
            <v>1270</v>
          </cell>
          <cell r="C1294" t="str">
            <v xml:space="preserve">   019778773 - 8948</v>
          </cell>
          <cell r="D1294">
            <v>279801.28999999998</v>
          </cell>
          <cell r="E1294">
            <v>0</v>
          </cell>
          <cell r="F1294">
            <v>0</v>
          </cell>
          <cell r="G1294">
            <v>57783.86</v>
          </cell>
          <cell r="H1294">
            <v>222017.43</v>
          </cell>
          <cell r="I1294">
            <v>0</v>
          </cell>
        </row>
        <row r="1295">
          <cell r="A1295" t="str">
            <v>a</v>
          </cell>
          <cell r="B1295">
            <v>1271</v>
          </cell>
          <cell r="C1295" t="str">
            <v xml:space="preserve">   019778799 - 9988</v>
          </cell>
          <cell r="D1295">
            <v>750121.07</v>
          </cell>
          <cell r="E1295">
            <v>0</v>
          </cell>
          <cell r="F1295">
            <v>0</v>
          </cell>
          <cell r="G1295">
            <v>108624.16</v>
          </cell>
          <cell r="H1295">
            <v>641496.91</v>
          </cell>
          <cell r="I1295">
            <v>0</v>
          </cell>
        </row>
        <row r="1296">
          <cell r="A1296" t="str">
            <v>a</v>
          </cell>
          <cell r="B1296">
            <v>1272</v>
          </cell>
          <cell r="C1296" t="str">
            <v xml:space="preserve">   019778825 - 6913</v>
          </cell>
          <cell r="D1296">
            <v>1646796.58</v>
          </cell>
          <cell r="E1296">
            <v>0</v>
          </cell>
          <cell r="F1296">
            <v>0</v>
          </cell>
          <cell r="G1296">
            <v>90700.55</v>
          </cell>
          <cell r="H1296">
            <v>1556096.03</v>
          </cell>
          <cell r="I1296">
            <v>0</v>
          </cell>
        </row>
        <row r="1297">
          <cell r="A1297" t="str">
            <v>a</v>
          </cell>
          <cell r="B1297">
            <v>1273</v>
          </cell>
          <cell r="C1297" t="str">
            <v xml:space="preserve">   019778838 - 7720</v>
          </cell>
          <cell r="D1297">
            <v>1523308.35</v>
          </cell>
          <cell r="E1297">
            <v>0</v>
          </cell>
          <cell r="F1297">
            <v>0</v>
          </cell>
          <cell r="G1297">
            <v>1523308.35</v>
          </cell>
          <cell r="H1297">
            <v>0</v>
          </cell>
          <cell r="I1297">
            <v>0</v>
          </cell>
        </row>
        <row r="1298">
          <cell r="A1298" t="str">
            <v>a</v>
          </cell>
          <cell r="B1298">
            <v>1274</v>
          </cell>
          <cell r="C1298" t="str">
            <v xml:space="preserve">   019778854 - 7835</v>
          </cell>
          <cell r="D1298">
            <v>2023789.42</v>
          </cell>
          <cell r="E1298">
            <v>0</v>
          </cell>
          <cell r="F1298">
            <v>0</v>
          </cell>
          <cell r="G1298">
            <v>297421.83</v>
          </cell>
          <cell r="H1298">
            <v>1726367.59</v>
          </cell>
          <cell r="I1298">
            <v>0</v>
          </cell>
        </row>
        <row r="1299">
          <cell r="A1299" t="str">
            <v>a</v>
          </cell>
          <cell r="B1299">
            <v>1275</v>
          </cell>
          <cell r="C1299" t="str">
            <v xml:space="preserve">   019778867 - 8930</v>
          </cell>
          <cell r="D1299">
            <v>264438.7</v>
          </cell>
          <cell r="E1299">
            <v>0</v>
          </cell>
          <cell r="F1299">
            <v>0</v>
          </cell>
          <cell r="G1299">
            <v>264438.7</v>
          </cell>
          <cell r="H1299">
            <v>0</v>
          </cell>
          <cell r="I1299">
            <v>0</v>
          </cell>
        </row>
        <row r="1300">
          <cell r="A1300" t="str">
            <v>a</v>
          </cell>
          <cell r="B1300">
            <v>1276</v>
          </cell>
          <cell r="C1300" t="str">
            <v xml:space="preserve">   019778870 - 8939</v>
          </cell>
          <cell r="D1300">
            <v>399564.74</v>
          </cell>
          <cell r="E1300">
            <v>0</v>
          </cell>
          <cell r="F1300">
            <v>0</v>
          </cell>
          <cell r="G1300">
            <v>399564.74</v>
          </cell>
          <cell r="H1300">
            <v>0</v>
          </cell>
          <cell r="I1300">
            <v>0</v>
          </cell>
        </row>
        <row r="1301">
          <cell r="A1301" t="str">
            <v>a</v>
          </cell>
          <cell r="B1301">
            <v>1277</v>
          </cell>
          <cell r="C1301" t="str">
            <v xml:space="preserve">   019778883 - 9226</v>
          </cell>
          <cell r="D1301">
            <v>433489.93</v>
          </cell>
          <cell r="E1301">
            <v>0</v>
          </cell>
          <cell r="F1301">
            <v>0</v>
          </cell>
          <cell r="G1301">
            <v>134167.98000000001</v>
          </cell>
          <cell r="H1301">
            <v>299321.95</v>
          </cell>
          <cell r="I1301">
            <v>0</v>
          </cell>
        </row>
        <row r="1302">
          <cell r="A1302" t="str">
            <v>a</v>
          </cell>
          <cell r="B1302">
            <v>1278</v>
          </cell>
          <cell r="C1302" t="str">
            <v xml:space="preserve">   019778896 - 9979</v>
          </cell>
          <cell r="D1302">
            <v>1873330.19</v>
          </cell>
          <cell r="E1302">
            <v>0</v>
          </cell>
          <cell r="F1302">
            <v>0</v>
          </cell>
          <cell r="G1302">
            <v>39573.07</v>
          </cell>
          <cell r="H1302">
            <v>1833757.12</v>
          </cell>
          <cell r="I1302">
            <v>0</v>
          </cell>
        </row>
        <row r="1303">
          <cell r="A1303" t="str">
            <v>a</v>
          </cell>
          <cell r="B1303">
            <v>1279</v>
          </cell>
          <cell r="C1303" t="str">
            <v xml:space="preserve">   019778906 - 6856</v>
          </cell>
          <cell r="D1303">
            <v>1060045.6000000001</v>
          </cell>
          <cell r="E1303">
            <v>0</v>
          </cell>
          <cell r="F1303">
            <v>0</v>
          </cell>
          <cell r="G1303">
            <v>92250.47</v>
          </cell>
          <cell r="H1303">
            <v>967795.13</v>
          </cell>
          <cell r="I1303">
            <v>0</v>
          </cell>
        </row>
        <row r="1304">
          <cell r="A1304" t="str">
            <v>a</v>
          </cell>
          <cell r="B1304">
            <v>1280</v>
          </cell>
          <cell r="C1304" t="str">
            <v xml:space="preserve">   019778919 - 6895</v>
          </cell>
          <cell r="D1304">
            <v>349634.63</v>
          </cell>
          <cell r="E1304">
            <v>0</v>
          </cell>
          <cell r="F1304">
            <v>0</v>
          </cell>
          <cell r="G1304">
            <v>19356.43</v>
          </cell>
          <cell r="H1304">
            <v>330278.2</v>
          </cell>
          <cell r="I1304">
            <v>0</v>
          </cell>
        </row>
        <row r="1305">
          <cell r="A1305" t="str">
            <v>a</v>
          </cell>
          <cell r="B1305">
            <v>1281</v>
          </cell>
          <cell r="C1305" t="str">
            <v xml:space="preserve">   019778922 - 6904</v>
          </cell>
          <cell r="D1305">
            <v>1105049.82</v>
          </cell>
          <cell r="E1305">
            <v>0</v>
          </cell>
          <cell r="F1305">
            <v>0</v>
          </cell>
          <cell r="G1305">
            <v>23382.01</v>
          </cell>
          <cell r="H1305">
            <v>1081667.81</v>
          </cell>
          <cell r="I1305">
            <v>0</v>
          </cell>
        </row>
        <row r="1306">
          <cell r="A1306" t="str">
            <v>a</v>
          </cell>
          <cell r="B1306">
            <v>1282</v>
          </cell>
          <cell r="C1306" t="str">
            <v xml:space="preserve">   019778935 - 7711</v>
          </cell>
          <cell r="D1306">
            <v>1186881.8</v>
          </cell>
          <cell r="E1306">
            <v>0</v>
          </cell>
          <cell r="F1306">
            <v>0</v>
          </cell>
          <cell r="G1306">
            <v>1186881.8</v>
          </cell>
          <cell r="H1306">
            <v>0</v>
          </cell>
          <cell r="I1306">
            <v>0</v>
          </cell>
        </row>
        <row r="1307">
          <cell r="A1307" t="str">
            <v>a</v>
          </cell>
          <cell r="B1307">
            <v>1283</v>
          </cell>
          <cell r="C1307" t="str">
            <v xml:space="preserve">   019778948 - 7817</v>
          </cell>
          <cell r="D1307">
            <v>4226623.4000000004</v>
          </cell>
          <cell r="E1307">
            <v>0</v>
          </cell>
          <cell r="F1307">
            <v>0</v>
          </cell>
          <cell r="G1307">
            <v>117611.24</v>
          </cell>
          <cell r="H1307">
            <v>4109012.16</v>
          </cell>
          <cell r="I1307">
            <v>0</v>
          </cell>
        </row>
        <row r="1308">
          <cell r="A1308" t="str">
            <v>a</v>
          </cell>
          <cell r="B1308">
            <v>1284</v>
          </cell>
          <cell r="C1308" t="str">
            <v xml:space="preserve">   019778951 - 7826</v>
          </cell>
          <cell r="D1308">
            <v>8215224.4000000004</v>
          </cell>
          <cell r="E1308">
            <v>0</v>
          </cell>
          <cell r="F1308">
            <v>0</v>
          </cell>
          <cell r="G1308">
            <v>8215224.4000000004</v>
          </cell>
          <cell r="H1308">
            <v>0</v>
          </cell>
          <cell r="I1308">
            <v>0</v>
          </cell>
        </row>
        <row r="1309">
          <cell r="A1309" t="str">
            <v>a</v>
          </cell>
          <cell r="B1309">
            <v>1285</v>
          </cell>
          <cell r="C1309" t="str">
            <v xml:space="preserve">   019778964 - 8921</v>
          </cell>
          <cell r="D1309">
            <v>666016.48</v>
          </cell>
          <cell r="E1309">
            <v>0</v>
          </cell>
          <cell r="F1309">
            <v>0</v>
          </cell>
          <cell r="G1309">
            <v>37082.81</v>
          </cell>
          <cell r="H1309">
            <v>628933.67000000004</v>
          </cell>
          <cell r="I1309">
            <v>0</v>
          </cell>
        </row>
        <row r="1310">
          <cell r="A1310" t="str">
            <v>a</v>
          </cell>
          <cell r="B1310">
            <v>1286</v>
          </cell>
          <cell r="C1310" t="str">
            <v xml:space="preserve">   019778977 - 9208</v>
          </cell>
          <cell r="D1310">
            <v>4052297.36</v>
          </cell>
          <cell r="E1310">
            <v>0</v>
          </cell>
          <cell r="F1310">
            <v>0</v>
          </cell>
          <cell r="G1310">
            <v>586808.31000000006</v>
          </cell>
          <cell r="H1310">
            <v>3465489.05</v>
          </cell>
          <cell r="I1310">
            <v>0</v>
          </cell>
        </row>
        <row r="1311">
          <cell r="A1311" t="str">
            <v>a</v>
          </cell>
          <cell r="B1311">
            <v>1287</v>
          </cell>
          <cell r="C1311" t="str">
            <v xml:space="preserve">   019778993 - 9518</v>
          </cell>
          <cell r="D1311">
            <v>590516.99</v>
          </cell>
          <cell r="E1311">
            <v>0</v>
          </cell>
          <cell r="F1311">
            <v>0</v>
          </cell>
          <cell r="G1311">
            <v>127907.29</v>
          </cell>
          <cell r="H1311">
            <v>462609.7</v>
          </cell>
          <cell r="I1311">
            <v>0</v>
          </cell>
        </row>
        <row r="1312">
          <cell r="A1312" t="str">
            <v>a</v>
          </cell>
          <cell r="B1312">
            <v>1288</v>
          </cell>
          <cell r="C1312" t="str">
            <v xml:space="preserve">   020778102 - 5497</v>
          </cell>
          <cell r="D1312">
            <v>2311484.34</v>
          </cell>
          <cell r="E1312">
            <v>0</v>
          </cell>
          <cell r="F1312">
            <v>0</v>
          </cell>
          <cell r="G1312">
            <v>706641.99</v>
          </cell>
          <cell r="H1312">
            <v>1604842.35</v>
          </cell>
          <cell r="I1312">
            <v>0</v>
          </cell>
        </row>
        <row r="1313">
          <cell r="A1313" t="str">
            <v>a</v>
          </cell>
          <cell r="B1313">
            <v>1289</v>
          </cell>
          <cell r="C1313" t="str">
            <v xml:space="preserve">   020778267 - 2909</v>
          </cell>
          <cell r="D1313">
            <v>1114763.02</v>
          </cell>
          <cell r="E1313">
            <v>0</v>
          </cell>
          <cell r="F1313">
            <v>0</v>
          </cell>
          <cell r="G1313">
            <v>65564.13</v>
          </cell>
          <cell r="H1313">
            <v>1049198.8899999999</v>
          </cell>
          <cell r="I1313">
            <v>0</v>
          </cell>
        </row>
        <row r="1314">
          <cell r="A1314" t="str">
            <v>a</v>
          </cell>
          <cell r="B1314">
            <v>1290</v>
          </cell>
          <cell r="C1314" t="str">
            <v xml:space="preserve">   020778270 - 2910</v>
          </cell>
          <cell r="D1314">
            <v>975417.64</v>
          </cell>
          <cell r="E1314">
            <v>0</v>
          </cell>
          <cell r="F1314">
            <v>0.01</v>
          </cell>
          <cell r="G1314">
            <v>57368.59</v>
          </cell>
          <cell r="H1314">
            <v>918049.06</v>
          </cell>
          <cell r="I1314">
            <v>0</v>
          </cell>
        </row>
        <row r="1315">
          <cell r="A1315" t="str">
            <v>a</v>
          </cell>
          <cell r="B1315">
            <v>1291</v>
          </cell>
          <cell r="C1315" t="str">
            <v xml:space="preserve">   020778568 - 2911</v>
          </cell>
          <cell r="D1315">
            <v>2528172.2200000002</v>
          </cell>
          <cell r="E1315">
            <v>0</v>
          </cell>
          <cell r="F1315">
            <v>0.06</v>
          </cell>
          <cell r="G1315">
            <v>151649.12</v>
          </cell>
          <cell r="H1315">
            <v>2376523.16</v>
          </cell>
          <cell r="I1315">
            <v>0</v>
          </cell>
        </row>
        <row r="1316">
          <cell r="A1316" t="str">
            <v>a</v>
          </cell>
          <cell r="B1316">
            <v>1292</v>
          </cell>
          <cell r="C1316" t="str">
            <v xml:space="preserve">   020778801 - 5494</v>
          </cell>
          <cell r="D1316">
            <v>585231.44999999995</v>
          </cell>
          <cell r="E1316">
            <v>0</v>
          </cell>
          <cell r="F1316">
            <v>0</v>
          </cell>
          <cell r="G1316">
            <v>128298.67</v>
          </cell>
          <cell r="H1316">
            <v>456932.78</v>
          </cell>
          <cell r="I1316">
            <v>0</v>
          </cell>
        </row>
        <row r="1317">
          <cell r="A1317" t="str">
            <v>a</v>
          </cell>
          <cell r="B1317">
            <v>1293</v>
          </cell>
          <cell r="C1317" t="str">
            <v xml:space="preserve">   020778869 - 2912</v>
          </cell>
          <cell r="D1317">
            <v>1620680.91</v>
          </cell>
          <cell r="E1317">
            <v>0</v>
          </cell>
          <cell r="F1317">
            <v>0</v>
          </cell>
          <cell r="G1317">
            <v>101148.71</v>
          </cell>
          <cell r="H1317">
            <v>1519532.2</v>
          </cell>
          <cell r="I1317">
            <v>0</v>
          </cell>
        </row>
        <row r="1318">
          <cell r="A1318" t="str">
            <v>a</v>
          </cell>
          <cell r="B1318">
            <v>1294</v>
          </cell>
          <cell r="C1318" t="str">
            <v xml:space="preserve">   020778966 - 2913</v>
          </cell>
          <cell r="D1318">
            <v>2681226.25</v>
          </cell>
          <cell r="E1318">
            <v>0</v>
          </cell>
          <cell r="F1318">
            <v>0</v>
          </cell>
          <cell r="G1318">
            <v>160829.85999999999</v>
          </cell>
          <cell r="H1318">
            <v>2520396.39</v>
          </cell>
          <cell r="I1318">
            <v>0</v>
          </cell>
        </row>
        <row r="1319">
          <cell r="A1319" t="str">
            <v>a</v>
          </cell>
          <cell r="B1319">
            <v>1295</v>
          </cell>
          <cell r="C1319" t="str">
            <v xml:space="preserve">   021778004 - 59086</v>
          </cell>
          <cell r="D1319">
            <v>0</v>
          </cell>
          <cell r="E1319">
            <v>0</v>
          </cell>
          <cell r="F1319">
            <v>5350300</v>
          </cell>
          <cell r="G1319">
            <v>26610.799999999999</v>
          </cell>
          <cell r="H1319">
            <v>5323689.2</v>
          </cell>
          <cell r="I1319">
            <v>0</v>
          </cell>
        </row>
        <row r="1320">
          <cell r="A1320" t="str">
            <v>a</v>
          </cell>
          <cell r="B1320">
            <v>1296</v>
          </cell>
          <cell r="C1320" t="str">
            <v xml:space="preserve">   021778017 - 59330</v>
          </cell>
          <cell r="D1320">
            <v>0</v>
          </cell>
          <cell r="E1320">
            <v>0</v>
          </cell>
          <cell r="F1320">
            <v>655200</v>
          </cell>
          <cell r="G1320">
            <v>61865.03</v>
          </cell>
          <cell r="H1320">
            <v>593334.97</v>
          </cell>
          <cell r="I1320">
            <v>0</v>
          </cell>
        </row>
        <row r="1321">
          <cell r="A1321" t="str">
            <v>a</v>
          </cell>
          <cell r="B1321">
            <v>1297</v>
          </cell>
          <cell r="C1321" t="str">
            <v xml:space="preserve">   021778020 - 59339</v>
          </cell>
          <cell r="D1321">
            <v>0</v>
          </cell>
          <cell r="E1321">
            <v>0</v>
          </cell>
          <cell r="F1321">
            <v>6045000</v>
          </cell>
          <cell r="G1321">
            <v>35366.660000000003</v>
          </cell>
          <cell r="H1321">
            <v>6009633.3399999999</v>
          </cell>
          <cell r="I1321">
            <v>0</v>
          </cell>
        </row>
        <row r="1322">
          <cell r="A1322" t="str">
            <v>a</v>
          </cell>
          <cell r="B1322">
            <v>1298</v>
          </cell>
          <cell r="C1322" t="str">
            <v xml:space="preserve">   021778033 - 59702</v>
          </cell>
          <cell r="D1322">
            <v>0</v>
          </cell>
          <cell r="E1322">
            <v>0</v>
          </cell>
          <cell r="F1322">
            <v>8568672</v>
          </cell>
          <cell r="G1322">
            <v>59994.69</v>
          </cell>
          <cell r="H1322">
            <v>8508677.3100000005</v>
          </cell>
          <cell r="I1322">
            <v>0</v>
          </cell>
        </row>
        <row r="1323">
          <cell r="A1323" t="str">
            <v>a</v>
          </cell>
          <cell r="B1323">
            <v>1299</v>
          </cell>
          <cell r="C1323" t="str">
            <v xml:space="preserve">   021778046 - 60313</v>
          </cell>
          <cell r="D1323">
            <v>0</v>
          </cell>
          <cell r="E1323">
            <v>0</v>
          </cell>
          <cell r="F1323">
            <v>642228</v>
          </cell>
          <cell r="G1323">
            <v>7877.75</v>
          </cell>
          <cell r="H1323">
            <v>634350.25</v>
          </cell>
          <cell r="I1323">
            <v>0</v>
          </cell>
        </row>
        <row r="1324">
          <cell r="A1324" t="str">
            <v>a</v>
          </cell>
          <cell r="B1324">
            <v>1300</v>
          </cell>
          <cell r="C1324" t="str">
            <v xml:space="preserve">   021778059 - 60444</v>
          </cell>
          <cell r="D1324">
            <v>0</v>
          </cell>
          <cell r="E1324">
            <v>0</v>
          </cell>
          <cell r="F1324">
            <v>850000</v>
          </cell>
          <cell r="G1324">
            <v>50921.52</v>
          </cell>
          <cell r="H1324">
            <v>799078.48</v>
          </cell>
          <cell r="I1324">
            <v>0</v>
          </cell>
        </row>
        <row r="1325">
          <cell r="A1325" t="str">
            <v>a</v>
          </cell>
          <cell r="B1325">
            <v>1301</v>
          </cell>
          <cell r="C1325" t="str">
            <v xml:space="preserve">   021778062 - 60535</v>
          </cell>
          <cell r="D1325">
            <v>0</v>
          </cell>
          <cell r="E1325">
            <v>0</v>
          </cell>
          <cell r="F1325">
            <v>4550497</v>
          </cell>
          <cell r="G1325">
            <v>18784.349999999999</v>
          </cell>
          <cell r="H1325">
            <v>4531712.6500000004</v>
          </cell>
          <cell r="I1325">
            <v>0</v>
          </cell>
        </row>
        <row r="1326">
          <cell r="A1326" t="str">
            <v>a</v>
          </cell>
          <cell r="B1326">
            <v>1302</v>
          </cell>
          <cell r="C1326" t="str">
            <v xml:space="preserve">   021778075 - 61135</v>
          </cell>
          <cell r="D1326">
            <v>0</v>
          </cell>
          <cell r="E1326">
            <v>0</v>
          </cell>
          <cell r="F1326">
            <v>2959979</v>
          </cell>
          <cell r="G1326">
            <v>19817.28</v>
          </cell>
          <cell r="H1326">
            <v>2940161.72</v>
          </cell>
          <cell r="I1326">
            <v>0</v>
          </cell>
        </row>
        <row r="1327">
          <cell r="A1327" t="str">
            <v>a</v>
          </cell>
          <cell r="B1327">
            <v>1303</v>
          </cell>
          <cell r="C1327" t="str">
            <v xml:space="preserve">   021778088 - 61404</v>
          </cell>
          <cell r="D1327">
            <v>0</v>
          </cell>
          <cell r="E1327">
            <v>0</v>
          </cell>
          <cell r="F1327">
            <v>5000000</v>
          </cell>
          <cell r="G1327">
            <v>31383.05</v>
          </cell>
          <cell r="H1327">
            <v>4968616.95</v>
          </cell>
          <cell r="I1327">
            <v>0</v>
          </cell>
        </row>
        <row r="1328">
          <cell r="A1328" t="str">
            <v>a</v>
          </cell>
          <cell r="B1328">
            <v>1304</v>
          </cell>
          <cell r="C1328" t="str">
            <v xml:space="preserve">   021778091 - 61632</v>
          </cell>
          <cell r="D1328">
            <v>0</v>
          </cell>
          <cell r="E1328">
            <v>0</v>
          </cell>
          <cell r="F1328">
            <v>6487000</v>
          </cell>
          <cell r="G1328">
            <v>32128.28</v>
          </cell>
          <cell r="H1328">
            <v>6454871.7199999997</v>
          </cell>
          <cell r="I1328">
            <v>0</v>
          </cell>
        </row>
        <row r="1329">
          <cell r="A1329" t="str">
            <v>a</v>
          </cell>
          <cell r="B1329">
            <v>1305</v>
          </cell>
          <cell r="C1329" t="str">
            <v xml:space="preserve">   021778101 - 58961</v>
          </cell>
          <cell r="D1329">
            <v>0</v>
          </cell>
          <cell r="E1329">
            <v>0</v>
          </cell>
          <cell r="F1329">
            <v>13260000</v>
          </cell>
          <cell r="G1329">
            <v>2945659.81</v>
          </cell>
          <cell r="H1329">
            <v>10314340.189999999</v>
          </cell>
          <cell r="I1329">
            <v>0</v>
          </cell>
        </row>
        <row r="1330">
          <cell r="A1330" t="str">
            <v>a</v>
          </cell>
          <cell r="B1330">
            <v>1306</v>
          </cell>
          <cell r="C1330" t="str">
            <v xml:space="preserve">   021778114 - 59312</v>
          </cell>
          <cell r="D1330">
            <v>0</v>
          </cell>
          <cell r="E1330">
            <v>0</v>
          </cell>
          <cell r="F1330">
            <v>2620000</v>
          </cell>
          <cell r="G1330">
            <v>2620000</v>
          </cell>
          <cell r="H1330">
            <v>0</v>
          </cell>
          <cell r="I1330">
            <v>0</v>
          </cell>
        </row>
        <row r="1331">
          <cell r="A1331" t="str">
            <v>a</v>
          </cell>
          <cell r="B1331">
            <v>1307</v>
          </cell>
          <cell r="C1331" t="str">
            <v xml:space="preserve">   021778127 - 59517</v>
          </cell>
          <cell r="D1331">
            <v>0</v>
          </cell>
          <cell r="E1331">
            <v>0</v>
          </cell>
          <cell r="F1331">
            <v>4420000</v>
          </cell>
          <cell r="G1331">
            <v>101976.36</v>
          </cell>
          <cell r="H1331">
            <v>4318023.6399999997</v>
          </cell>
          <cell r="I1331">
            <v>0</v>
          </cell>
        </row>
        <row r="1332">
          <cell r="A1332" t="str">
            <v>a</v>
          </cell>
          <cell r="B1332">
            <v>1308</v>
          </cell>
          <cell r="C1332" t="str">
            <v xml:space="preserve">   021778130 - 59588</v>
          </cell>
          <cell r="D1332">
            <v>0</v>
          </cell>
          <cell r="E1332">
            <v>0</v>
          </cell>
          <cell r="F1332">
            <v>6500000</v>
          </cell>
          <cell r="G1332">
            <v>32192.68</v>
          </cell>
          <cell r="H1332">
            <v>6467807.3200000003</v>
          </cell>
          <cell r="I1332">
            <v>0</v>
          </cell>
        </row>
        <row r="1333">
          <cell r="A1333" t="str">
            <v>a</v>
          </cell>
          <cell r="B1333">
            <v>1309</v>
          </cell>
          <cell r="C1333" t="str">
            <v xml:space="preserve">   021778143 - 60048</v>
          </cell>
          <cell r="D1333">
            <v>0</v>
          </cell>
          <cell r="E1333">
            <v>0</v>
          </cell>
          <cell r="F1333">
            <v>2253650</v>
          </cell>
          <cell r="G1333">
            <v>39622.5</v>
          </cell>
          <cell r="H1333">
            <v>2214027.5</v>
          </cell>
          <cell r="I1333">
            <v>0</v>
          </cell>
        </row>
        <row r="1334">
          <cell r="A1334" t="str">
            <v>a</v>
          </cell>
          <cell r="B1334">
            <v>1310</v>
          </cell>
          <cell r="C1334" t="str">
            <v xml:space="preserve">   021778156 - 60432</v>
          </cell>
          <cell r="D1334">
            <v>0</v>
          </cell>
          <cell r="E1334">
            <v>0</v>
          </cell>
          <cell r="F1334">
            <v>4454000</v>
          </cell>
          <cell r="G1334">
            <v>47056.63</v>
          </cell>
          <cell r="H1334">
            <v>4406943.37</v>
          </cell>
          <cell r="I1334">
            <v>0</v>
          </cell>
        </row>
        <row r="1335">
          <cell r="A1335" t="str">
            <v>a</v>
          </cell>
          <cell r="B1335">
            <v>1311</v>
          </cell>
          <cell r="C1335" t="str">
            <v xml:space="preserve">   021778169 - 60612</v>
          </cell>
          <cell r="D1335">
            <v>0</v>
          </cell>
          <cell r="E1335">
            <v>0</v>
          </cell>
          <cell r="F1335">
            <v>6244000</v>
          </cell>
          <cell r="G1335">
            <v>6244000</v>
          </cell>
          <cell r="H1335">
            <v>0</v>
          </cell>
          <cell r="I1335">
            <v>0</v>
          </cell>
        </row>
        <row r="1336">
          <cell r="A1336" t="str">
            <v>a</v>
          </cell>
          <cell r="B1336">
            <v>1312</v>
          </cell>
          <cell r="C1336" t="str">
            <v xml:space="preserve">   021778172 - 61078</v>
          </cell>
          <cell r="D1336">
            <v>0</v>
          </cell>
          <cell r="E1336">
            <v>0</v>
          </cell>
          <cell r="F1336">
            <v>18994968</v>
          </cell>
          <cell r="G1336">
            <v>109489.86</v>
          </cell>
          <cell r="H1336">
            <v>18885478.140000001</v>
          </cell>
          <cell r="I1336">
            <v>0</v>
          </cell>
        </row>
        <row r="1337">
          <cell r="A1337" t="str">
            <v>a</v>
          </cell>
          <cell r="B1337">
            <v>1313</v>
          </cell>
          <cell r="C1337" t="str">
            <v xml:space="preserve">   021778185 - 61380</v>
          </cell>
          <cell r="D1337">
            <v>0</v>
          </cell>
          <cell r="E1337">
            <v>0</v>
          </cell>
          <cell r="F1337">
            <v>2990585</v>
          </cell>
          <cell r="G1337">
            <v>20022.18</v>
          </cell>
          <cell r="H1337">
            <v>2970562.82</v>
          </cell>
          <cell r="I1337">
            <v>0</v>
          </cell>
        </row>
        <row r="1338">
          <cell r="A1338" t="str">
            <v>a</v>
          </cell>
          <cell r="B1338">
            <v>1314</v>
          </cell>
          <cell r="C1338" t="str">
            <v xml:space="preserve">   021778198 - 61659</v>
          </cell>
          <cell r="D1338">
            <v>0</v>
          </cell>
          <cell r="E1338">
            <v>0</v>
          </cell>
          <cell r="F1338">
            <v>3238948</v>
          </cell>
          <cell r="G1338">
            <v>13550.73</v>
          </cell>
          <cell r="H1338">
            <v>3225397.27</v>
          </cell>
          <cell r="I1338">
            <v>0</v>
          </cell>
        </row>
        <row r="1339">
          <cell r="A1339" t="str">
            <v>a</v>
          </cell>
          <cell r="B1339">
            <v>1315</v>
          </cell>
          <cell r="C1339" t="str">
            <v xml:space="preserve">   021778208 - 59098</v>
          </cell>
          <cell r="D1339">
            <v>0</v>
          </cell>
          <cell r="E1339">
            <v>0</v>
          </cell>
          <cell r="F1339">
            <v>6500000</v>
          </cell>
          <cell r="G1339">
            <v>38028.68</v>
          </cell>
          <cell r="H1339">
            <v>6461971.3200000003</v>
          </cell>
          <cell r="I1339">
            <v>0</v>
          </cell>
        </row>
        <row r="1340">
          <cell r="A1340" t="str">
            <v>a</v>
          </cell>
          <cell r="B1340">
            <v>1316</v>
          </cell>
          <cell r="C1340" t="str">
            <v xml:space="preserve">   021778211 - 59245</v>
          </cell>
          <cell r="D1340">
            <v>0</v>
          </cell>
          <cell r="E1340">
            <v>0</v>
          </cell>
          <cell r="F1340">
            <v>5200000</v>
          </cell>
          <cell r="G1340">
            <v>42472.45</v>
          </cell>
          <cell r="H1340">
            <v>5157527.55</v>
          </cell>
          <cell r="I1340">
            <v>0</v>
          </cell>
        </row>
        <row r="1341">
          <cell r="A1341" t="str">
            <v>a</v>
          </cell>
          <cell r="B1341">
            <v>1317</v>
          </cell>
          <cell r="C1341" t="str">
            <v xml:space="preserve">   021778224 - 59357</v>
          </cell>
          <cell r="D1341">
            <v>0</v>
          </cell>
          <cell r="E1341">
            <v>0</v>
          </cell>
          <cell r="F1341">
            <v>3660000</v>
          </cell>
          <cell r="G1341">
            <v>45312.12</v>
          </cell>
          <cell r="H1341">
            <v>3614687.88</v>
          </cell>
          <cell r="I1341">
            <v>0</v>
          </cell>
        </row>
        <row r="1342">
          <cell r="A1342" t="str">
            <v>a</v>
          </cell>
          <cell r="B1342">
            <v>1318</v>
          </cell>
          <cell r="C1342" t="str">
            <v xml:space="preserve">   021778237 - 59969</v>
          </cell>
          <cell r="D1342">
            <v>0</v>
          </cell>
          <cell r="E1342">
            <v>0</v>
          </cell>
          <cell r="F1342">
            <v>5992988</v>
          </cell>
          <cell r="G1342">
            <v>36784.730000000003</v>
          </cell>
          <cell r="H1342">
            <v>5956203.2699999996</v>
          </cell>
          <cell r="I1342">
            <v>0</v>
          </cell>
        </row>
        <row r="1343">
          <cell r="A1343" t="str">
            <v>a</v>
          </cell>
          <cell r="B1343">
            <v>1319</v>
          </cell>
          <cell r="C1343" t="str">
            <v xml:space="preserve">   021778240 - 60039</v>
          </cell>
          <cell r="D1343">
            <v>0</v>
          </cell>
          <cell r="E1343">
            <v>0</v>
          </cell>
          <cell r="F1343">
            <v>4130000</v>
          </cell>
          <cell r="G1343">
            <v>20630.18</v>
          </cell>
          <cell r="H1343">
            <v>4109369.82</v>
          </cell>
          <cell r="I1343">
            <v>0</v>
          </cell>
        </row>
        <row r="1344">
          <cell r="A1344" t="str">
            <v>a</v>
          </cell>
          <cell r="B1344">
            <v>1320</v>
          </cell>
          <cell r="C1344" t="str">
            <v xml:space="preserve">   021778253 - 60417</v>
          </cell>
          <cell r="D1344">
            <v>0</v>
          </cell>
          <cell r="E1344">
            <v>0</v>
          </cell>
          <cell r="F1344">
            <v>2375109</v>
          </cell>
          <cell r="G1344">
            <v>47889.42</v>
          </cell>
          <cell r="H1344">
            <v>2327219.58</v>
          </cell>
          <cell r="I1344">
            <v>0</v>
          </cell>
        </row>
        <row r="1345">
          <cell r="A1345" t="str">
            <v>a</v>
          </cell>
          <cell r="B1345">
            <v>1321</v>
          </cell>
          <cell r="C1345" t="str">
            <v xml:space="preserve">   021778266 - 60597</v>
          </cell>
          <cell r="D1345">
            <v>0</v>
          </cell>
          <cell r="E1345">
            <v>0</v>
          </cell>
          <cell r="F1345">
            <v>1955000</v>
          </cell>
          <cell r="G1345">
            <v>1214528.2</v>
          </cell>
          <cell r="H1345">
            <v>740471.8</v>
          </cell>
          <cell r="I1345">
            <v>0</v>
          </cell>
        </row>
        <row r="1346">
          <cell r="A1346" t="str">
            <v>a</v>
          </cell>
          <cell r="B1346">
            <v>1322</v>
          </cell>
          <cell r="C1346" t="str">
            <v xml:space="preserve">   021778279 - 61147</v>
          </cell>
          <cell r="D1346">
            <v>0</v>
          </cell>
          <cell r="E1346">
            <v>0</v>
          </cell>
          <cell r="F1346">
            <v>3115250</v>
          </cell>
          <cell r="G1346">
            <v>20856.84</v>
          </cell>
          <cell r="H1346">
            <v>3094393.16</v>
          </cell>
          <cell r="I1346">
            <v>0</v>
          </cell>
        </row>
        <row r="1347">
          <cell r="A1347" t="str">
            <v>a</v>
          </cell>
          <cell r="B1347">
            <v>1323</v>
          </cell>
          <cell r="C1347" t="str">
            <v xml:space="preserve">   021778282 - 61200</v>
          </cell>
          <cell r="D1347">
            <v>0</v>
          </cell>
          <cell r="E1347">
            <v>0</v>
          </cell>
          <cell r="F1347">
            <v>2041817</v>
          </cell>
          <cell r="G1347">
            <v>13670.13</v>
          </cell>
          <cell r="H1347">
            <v>2028146.87</v>
          </cell>
          <cell r="I1347">
            <v>0</v>
          </cell>
        </row>
        <row r="1348">
          <cell r="A1348" t="str">
            <v>a</v>
          </cell>
          <cell r="B1348">
            <v>1324</v>
          </cell>
          <cell r="C1348" t="str">
            <v xml:space="preserve">   021778295 - 61638</v>
          </cell>
          <cell r="D1348">
            <v>0</v>
          </cell>
          <cell r="E1348">
            <v>0</v>
          </cell>
          <cell r="F1348">
            <v>4585000</v>
          </cell>
          <cell r="G1348">
            <v>18926.77</v>
          </cell>
          <cell r="H1348">
            <v>4566073.2300000004</v>
          </cell>
          <cell r="I1348">
            <v>0</v>
          </cell>
        </row>
        <row r="1349">
          <cell r="A1349" t="str">
            <v>a</v>
          </cell>
          <cell r="B1349">
            <v>1325</v>
          </cell>
          <cell r="C1349" t="str">
            <v xml:space="preserve">   021778305 - 59089</v>
          </cell>
          <cell r="D1349">
            <v>0</v>
          </cell>
          <cell r="E1349">
            <v>0</v>
          </cell>
          <cell r="F1349">
            <v>5372000</v>
          </cell>
          <cell r="G1349">
            <v>31429.25</v>
          </cell>
          <cell r="H1349">
            <v>5340570.75</v>
          </cell>
          <cell r="I1349">
            <v>0</v>
          </cell>
        </row>
        <row r="1350">
          <cell r="A1350" t="str">
            <v>a</v>
          </cell>
          <cell r="B1350">
            <v>1326</v>
          </cell>
          <cell r="C1350" t="str">
            <v xml:space="preserve">   021778318 - 59333</v>
          </cell>
          <cell r="D1350">
            <v>0</v>
          </cell>
          <cell r="E1350">
            <v>0</v>
          </cell>
          <cell r="F1350">
            <v>653600</v>
          </cell>
          <cell r="G1350">
            <v>43711.91</v>
          </cell>
          <cell r="H1350">
            <v>609888.09</v>
          </cell>
          <cell r="I1350">
            <v>0</v>
          </cell>
        </row>
        <row r="1351">
          <cell r="A1351" t="str">
            <v>a</v>
          </cell>
          <cell r="B1351">
            <v>1327</v>
          </cell>
          <cell r="C1351" t="str">
            <v xml:space="preserve">   021778321 - 59348</v>
          </cell>
          <cell r="D1351">
            <v>0</v>
          </cell>
          <cell r="E1351">
            <v>0</v>
          </cell>
          <cell r="F1351">
            <v>4500000</v>
          </cell>
          <cell r="G1351">
            <v>22381.63</v>
          </cell>
          <cell r="H1351">
            <v>4477618.37</v>
          </cell>
          <cell r="I1351">
            <v>0</v>
          </cell>
        </row>
        <row r="1352">
          <cell r="A1352" t="str">
            <v>a</v>
          </cell>
          <cell r="B1352">
            <v>1328</v>
          </cell>
          <cell r="C1352" t="str">
            <v xml:space="preserve">   021778334 - 59744</v>
          </cell>
          <cell r="D1352">
            <v>0</v>
          </cell>
          <cell r="E1352">
            <v>0</v>
          </cell>
          <cell r="F1352">
            <v>2021866</v>
          </cell>
          <cell r="G1352">
            <v>49163.39</v>
          </cell>
          <cell r="H1352">
            <v>1972702.61</v>
          </cell>
          <cell r="I1352">
            <v>0</v>
          </cell>
        </row>
        <row r="1353">
          <cell r="A1353" t="str">
            <v>a</v>
          </cell>
          <cell r="B1353">
            <v>1329</v>
          </cell>
          <cell r="C1353" t="str">
            <v xml:space="preserve">   021778347 - 60316</v>
          </cell>
          <cell r="D1353">
            <v>0</v>
          </cell>
          <cell r="E1353">
            <v>0</v>
          </cell>
          <cell r="F1353">
            <v>1950000</v>
          </cell>
          <cell r="G1353">
            <v>13055.38</v>
          </cell>
          <cell r="H1353">
            <v>1936944.62</v>
          </cell>
          <cell r="I1353">
            <v>0</v>
          </cell>
        </row>
        <row r="1354">
          <cell r="A1354" t="str">
            <v>a</v>
          </cell>
          <cell r="B1354">
            <v>1330</v>
          </cell>
          <cell r="C1354" t="str">
            <v xml:space="preserve">   021778350 - 60367</v>
          </cell>
          <cell r="D1354">
            <v>0</v>
          </cell>
          <cell r="E1354">
            <v>0</v>
          </cell>
          <cell r="F1354">
            <v>5350000</v>
          </cell>
          <cell r="G1354">
            <v>26609.3</v>
          </cell>
          <cell r="H1354">
            <v>5323390.7</v>
          </cell>
          <cell r="I1354">
            <v>0</v>
          </cell>
        </row>
        <row r="1355">
          <cell r="A1355" t="str">
            <v>a</v>
          </cell>
          <cell r="B1355">
            <v>1331</v>
          </cell>
          <cell r="C1355" t="str">
            <v xml:space="preserve">   021778363 - 60581</v>
          </cell>
          <cell r="D1355">
            <v>0</v>
          </cell>
          <cell r="E1355">
            <v>0</v>
          </cell>
          <cell r="F1355">
            <v>5725045</v>
          </cell>
          <cell r="G1355">
            <v>27177.8</v>
          </cell>
          <cell r="H1355">
            <v>5697867.2000000002</v>
          </cell>
          <cell r="I1355">
            <v>0</v>
          </cell>
        </row>
        <row r="1356">
          <cell r="A1356" t="str">
            <v>a</v>
          </cell>
          <cell r="B1356">
            <v>1332</v>
          </cell>
          <cell r="C1356" t="str">
            <v xml:space="preserve">   021778376 - 61138</v>
          </cell>
          <cell r="D1356">
            <v>0</v>
          </cell>
          <cell r="E1356">
            <v>0</v>
          </cell>
          <cell r="F1356">
            <v>1129878</v>
          </cell>
          <cell r="G1356">
            <v>28042.34</v>
          </cell>
          <cell r="H1356">
            <v>1101835.6599999999</v>
          </cell>
          <cell r="I1356">
            <v>0</v>
          </cell>
        </row>
        <row r="1357">
          <cell r="A1357" t="str">
            <v>a</v>
          </cell>
          <cell r="B1357">
            <v>1333</v>
          </cell>
          <cell r="C1357" t="str">
            <v xml:space="preserve">   021778389 - 61626</v>
          </cell>
          <cell r="D1357">
            <v>0</v>
          </cell>
          <cell r="E1357">
            <v>0</v>
          </cell>
          <cell r="F1357">
            <v>6500000</v>
          </cell>
          <cell r="G1357">
            <v>56794.95</v>
          </cell>
          <cell r="H1357">
            <v>6443205.0499999998</v>
          </cell>
          <cell r="I1357">
            <v>0</v>
          </cell>
        </row>
        <row r="1358">
          <cell r="A1358" t="str">
            <v>a</v>
          </cell>
          <cell r="B1358">
            <v>1334</v>
          </cell>
          <cell r="C1358" t="str">
            <v xml:space="preserve">   021778392 - 61635</v>
          </cell>
          <cell r="D1358">
            <v>0</v>
          </cell>
          <cell r="E1358">
            <v>0</v>
          </cell>
          <cell r="F1358">
            <v>5280000</v>
          </cell>
          <cell r="G1358">
            <v>21795.72</v>
          </cell>
          <cell r="H1358">
            <v>5258204.28</v>
          </cell>
          <cell r="I1358">
            <v>0</v>
          </cell>
        </row>
        <row r="1359">
          <cell r="A1359" t="str">
            <v>a</v>
          </cell>
          <cell r="B1359">
            <v>1335</v>
          </cell>
          <cell r="C1359" t="str">
            <v xml:space="preserve">   021778402 - 59016</v>
          </cell>
          <cell r="D1359">
            <v>0</v>
          </cell>
          <cell r="E1359">
            <v>0</v>
          </cell>
          <cell r="F1359">
            <v>3698430</v>
          </cell>
          <cell r="G1359">
            <v>3698430</v>
          </cell>
          <cell r="H1359">
            <v>0</v>
          </cell>
          <cell r="I1359">
            <v>0</v>
          </cell>
        </row>
        <row r="1360">
          <cell r="A1360" t="str">
            <v>a</v>
          </cell>
          <cell r="B1360">
            <v>1336</v>
          </cell>
          <cell r="C1360" t="str">
            <v xml:space="preserve">   021778415 - 59318</v>
          </cell>
          <cell r="D1360">
            <v>0</v>
          </cell>
          <cell r="E1360">
            <v>0</v>
          </cell>
          <cell r="F1360">
            <v>6500000</v>
          </cell>
          <cell r="G1360">
            <v>32329.05</v>
          </cell>
          <cell r="H1360">
            <v>6467670.9500000002</v>
          </cell>
          <cell r="I1360">
            <v>0</v>
          </cell>
        </row>
        <row r="1361">
          <cell r="A1361" t="str">
            <v>a</v>
          </cell>
          <cell r="B1361">
            <v>1337</v>
          </cell>
          <cell r="C1361" t="str">
            <v xml:space="preserve">   021778428 - 59520</v>
          </cell>
          <cell r="D1361">
            <v>0</v>
          </cell>
          <cell r="E1361">
            <v>0</v>
          </cell>
          <cell r="F1361">
            <v>2640000</v>
          </cell>
          <cell r="G1361">
            <v>1541853.82</v>
          </cell>
          <cell r="H1361">
            <v>1098146.18</v>
          </cell>
          <cell r="I1361">
            <v>0</v>
          </cell>
        </row>
        <row r="1362">
          <cell r="A1362" t="str">
            <v>a</v>
          </cell>
          <cell r="B1362">
            <v>1338</v>
          </cell>
          <cell r="C1362" t="str">
            <v xml:space="preserve">   021778431 - 59591</v>
          </cell>
          <cell r="D1362">
            <v>0</v>
          </cell>
          <cell r="E1362">
            <v>0</v>
          </cell>
          <cell r="F1362">
            <v>6500000</v>
          </cell>
          <cell r="G1362">
            <v>6500000</v>
          </cell>
          <cell r="H1362">
            <v>0</v>
          </cell>
          <cell r="I1362">
            <v>0</v>
          </cell>
        </row>
        <row r="1363">
          <cell r="A1363" t="str">
            <v>a</v>
          </cell>
          <cell r="B1363">
            <v>1339</v>
          </cell>
          <cell r="C1363" t="str">
            <v xml:space="preserve">   021778444 - 60051</v>
          </cell>
          <cell r="D1363">
            <v>0</v>
          </cell>
          <cell r="E1363">
            <v>0</v>
          </cell>
          <cell r="F1363">
            <v>1785000</v>
          </cell>
          <cell r="G1363">
            <v>13065.23</v>
          </cell>
          <cell r="H1363">
            <v>1771934.77</v>
          </cell>
          <cell r="I1363">
            <v>0</v>
          </cell>
        </row>
        <row r="1364">
          <cell r="A1364" t="str">
            <v>a</v>
          </cell>
          <cell r="B1364">
            <v>1340</v>
          </cell>
          <cell r="C1364" t="str">
            <v xml:space="preserve">   021778457 - 60435</v>
          </cell>
          <cell r="D1364">
            <v>0</v>
          </cell>
          <cell r="E1364">
            <v>0</v>
          </cell>
          <cell r="F1364">
            <v>3623000</v>
          </cell>
          <cell r="G1364">
            <v>18097.599999999999</v>
          </cell>
          <cell r="H1364">
            <v>3604902.4</v>
          </cell>
          <cell r="I1364">
            <v>0</v>
          </cell>
        </row>
        <row r="1365">
          <cell r="A1365" t="str">
            <v>a</v>
          </cell>
          <cell r="B1365">
            <v>1341</v>
          </cell>
          <cell r="C1365" t="str">
            <v xml:space="preserve">   021778460 - 60447</v>
          </cell>
          <cell r="D1365">
            <v>0</v>
          </cell>
          <cell r="E1365">
            <v>0</v>
          </cell>
          <cell r="F1365">
            <v>3930000</v>
          </cell>
          <cell r="G1365">
            <v>19631.13</v>
          </cell>
          <cell r="H1365">
            <v>3910368.87</v>
          </cell>
          <cell r="I1365">
            <v>0</v>
          </cell>
        </row>
        <row r="1366">
          <cell r="A1366" t="str">
            <v>a</v>
          </cell>
          <cell r="B1366">
            <v>1342</v>
          </cell>
          <cell r="C1366" t="str">
            <v xml:space="preserve">   021778473 - 61093</v>
          </cell>
          <cell r="D1366">
            <v>0</v>
          </cell>
          <cell r="E1366">
            <v>0</v>
          </cell>
          <cell r="F1366">
            <v>2900000</v>
          </cell>
          <cell r="G1366">
            <v>121898.6</v>
          </cell>
          <cell r="H1366">
            <v>2778101.4</v>
          </cell>
          <cell r="I1366">
            <v>0</v>
          </cell>
        </row>
        <row r="1367">
          <cell r="A1367" t="str">
            <v>a</v>
          </cell>
          <cell r="B1367">
            <v>1343</v>
          </cell>
          <cell r="C1367" t="str">
            <v xml:space="preserve">   021778486 - 61383</v>
          </cell>
          <cell r="D1367">
            <v>0</v>
          </cell>
          <cell r="E1367">
            <v>0</v>
          </cell>
          <cell r="F1367">
            <v>1988378</v>
          </cell>
          <cell r="G1367">
            <v>13312.34</v>
          </cell>
          <cell r="H1367">
            <v>1975065.66</v>
          </cell>
          <cell r="I1367">
            <v>0</v>
          </cell>
        </row>
        <row r="1368">
          <cell r="A1368" t="str">
            <v>a</v>
          </cell>
          <cell r="B1368">
            <v>1344</v>
          </cell>
          <cell r="C1368" t="str">
            <v xml:space="preserve">   021778499 - 61774</v>
          </cell>
          <cell r="D1368">
            <v>0</v>
          </cell>
          <cell r="E1368">
            <v>0</v>
          </cell>
          <cell r="F1368">
            <v>7735000</v>
          </cell>
          <cell r="G1368">
            <v>48356.98</v>
          </cell>
          <cell r="H1368">
            <v>7686643.0199999996</v>
          </cell>
          <cell r="I1368">
            <v>0</v>
          </cell>
        </row>
        <row r="1369">
          <cell r="A1369" t="str">
            <v>a</v>
          </cell>
          <cell r="B1369">
            <v>1345</v>
          </cell>
          <cell r="C1369" t="str">
            <v xml:space="preserve">   021778509 - 59101</v>
          </cell>
          <cell r="D1369">
            <v>0</v>
          </cell>
          <cell r="E1369">
            <v>0</v>
          </cell>
          <cell r="F1369">
            <v>5200000</v>
          </cell>
          <cell r="G1369">
            <v>30422.95</v>
          </cell>
          <cell r="H1369">
            <v>5169577.05</v>
          </cell>
          <cell r="I1369">
            <v>0</v>
          </cell>
        </row>
        <row r="1370">
          <cell r="A1370" t="str">
            <v>a</v>
          </cell>
          <cell r="B1370">
            <v>1346</v>
          </cell>
          <cell r="C1370" t="str">
            <v xml:space="preserve">   021778512 - 59257</v>
          </cell>
          <cell r="D1370">
            <v>0</v>
          </cell>
          <cell r="E1370">
            <v>0</v>
          </cell>
          <cell r="F1370">
            <v>5093790</v>
          </cell>
          <cell r="G1370">
            <v>25334.98</v>
          </cell>
          <cell r="H1370">
            <v>5068455.0199999996</v>
          </cell>
          <cell r="I1370">
            <v>0</v>
          </cell>
        </row>
        <row r="1371">
          <cell r="A1371" t="str">
            <v>a</v>
          </cell>
          <cell r="B1371">
            <v>1347</v>
          </cell>
          <cell r="C1371" t="str">
            <v xml:space="preserve">   021778525 - 59425</v>
          </cell>
          <cell r="D1371">
            <v>0</v>
          </cell>
          <cell r="E1371">
            <v>0</v>
          </cell>
          <cell r="F1371">
            <v>1350000</v>
          </cell>
          <cell r="G1371">
            <v>48426.59</v>
          </cell>
          <cell r="H1371">
            <v>1301573.4099999999</v>
          </cell>
          <cell r="I1371">
            <v>0</v>
          </cell>
        </row>
        <row r="1372">
          <cell r="A1372" t="str">
            <v>a</v>
          </cell>
          <cell r="B1372">
            <v>1348</v>
          </cell>
          <cell r="C1372" t="str">
            <v xml:space="preserve">   021778538 - 60003</v>
          </cell>
          <cell r="D1372">
            <v>0</v>
          </cell>
          <cell r="E1372">
            <v>0</v>
          </cell>
          <cell r="F1372">
            <v>6624105</v>
          </cell>
          <cell r="G1372">
            <v>6624105</v>
          </cell>
          <cell r="H1372">
            <v>0</v>
          </cell>
          <cell r="I1372">
            <v>0</v>
          </cell>
        </row>
        <row r="1373">
          <cell r="A1373" t="str">
            <v>a</v>
          </cell>
          <cell r="B1373">
            <v>1349</v>
          </cell>
          <cell r="C1373" t="str">
            <v xml:space="preserve">   021778541 - 60042</v>
          </cell>
          <cell r="D1373">
            <v>0</v>
          </cell>
          <cell r="E1373">
            <v>0</v>
          </cell>
          <cell r="F1373">
            <v>6500000</v>
          </cell>
          <cell r="G1373">
            <v>132450.23000000001</v>
          </cell>
          <cell r="H1373">
            <v>6367549.7699999996</v>
          </cell>
          <cell r="I1373">
            <v>0</v>
          </cell>
        </row>
        <row r="1374">
          <cell r="A1374" t="str">
            <v>a</v>
          </cell>
          <cell r="B1374">
            <v>1350</v>
          </cell>
          <cell r="C1374" t="str">
            <v xml:space="preserve">   021778554 - 60420</v>
          </cell>
          <cell r="D1374">
            <v>0</v>
          </cell>
          <cell r="E1374">
            <v>0</v>
          </cell>
          <cell r="F1374">
            <v>6500000</v>
          </cell>
          <cell r="G1374">
            <v>32468.78</v>
          </cell>
          <cell r="H1374">
            <v>6467531.2199999997</v>
          </cell>
          <cell r="I1374">
            <v>0</v>
          </cell>
        </row>
        <row r="1375">
          <cell r="A1375" t="str">
            <v>a</v>
          </cell>
          <cell r="B1375">
            <v>1351</v>
          </cell>
          <cell r="C1375" t="str">
            <v xml:space="preserve">   021778567 - 60603</v>
          </cell>
          <cell r="D1375">
            <v>0</v>
          </cell>
          <cell r="E1375">
            <v>0</v>
          </cell>
          <cell r="F1375">
            <v>1800000</v>
          </cell>
          <cell r="G1375">
            <v>13341.24</v>
          </cell>
          <cell r="H1375">
            <v>1786658.76</v>
          </cell>
          <cell r="I1375">
            <v>0</v>
          </cell>
        </row>
        <row r="1376">
          <cell r="A1376" t="str">
            <v>a</v>
          </cell>
          <cell r="B1376">
            <v>1352</v>
          </cell>
          <cell r="C1376" t="str">
            <v xml:space="preserve">   021778570 - 60666</v>
          </cell>
          <cell r="D1376">
            <v>0</v>
          </cell>
          <cell r="E1376">
            <v>0</v>
          </cell>
          <cell r="F1376">
            <v>1600000</v>
          </cell>
          <cell r="G1376">
            <v>33451.949999999997</v>
          </cell>
          <cell r="H1376">
            <v>1566548.05</v>
          </cell>
          <cell r="I1376">
            <v>0</v>
          </cell>
        </row>
        <row r="1377">
          <cell r="A1377" t="str">
            <v>a</v>
          </cell>
          <cell r="B1377">
            <v>1353</v>
          </cell>
          <cell r="C1377" t="str">
            <v xml:space="preserve">   021778583 - 61203</v>
          </cell>
          <cell r="D1377">
            <v>0</v>
          </cell>
          <cell r="E1377">
            <v>0</v>
          </cell>
          <cell r="F1377">
            <v>3458454.01</v>
          </cell>
          <cell r="G1377">
            <v>23198.35</v>
          </cell>
          <cell r="H1377">
            <v>3435255.66</v>
          </cell>
          <cell r="I1377">
            <v>0</v>
          </cell>
        </row>
        <row r="1378">
          <cell r="A1378" t="str">
            <v>a</v>
          </cell>
          <cell r="B1378">
            <v>1354</v>
          </cell>
          <cell r="C1378" t="str">
            <v xml:space="preserve">   021778596 - 61641</v>
          </cell>
          <cell r="D1378">
            <v>0</v>
          </cell>
          <cell r="E1378">
            <v>0</v>
          </cell>
          <cell r="F1378">
            <v>4847000</v>
          </cell>
          <cell r="G1378">
            <v>94165.37</v>
          </cell>
          <cell r="H1378">
            <v>4752834.63</v>
          </cell>
          <cell r="I1378">
            <v>0</v>
          </cell>
        </row>
        <row r="1379">
          <cell r="A1379" t="str">
            <v>a</v>
          </cell>
          <cell r="B1379">
            <v>1355</v>
          </cell>
          <cell r="C1379" t="str">
            <v xml:space="preserve">   021778606 - 59092</v>
          </cell>
          <cell r="D1379">
            <v>0</v>
          </cell>
          <cell r="E1379">
            <v>0</v>
          </cell>
          <cell r="F1379">
            <v>3425500</v>
          </cell>
          <cell r="G1379">
            <v>20041.099999999999</v>
          </cell>
          <cell r="H1379">
            <v>3405458.9</v>
          </cell>
          <cell r="I1379">
            <v>0</v>
          </cell>
        </row>
        <row r="1380">
          <cell r="A1380" t="str">
            <v>a</v>
          </cell>
          <cell r="B1380">
            <v>1356</v>
          </cell>
          <cell r="C1380" t="str">
            <v xml:space="preserve">   021778619 - 59336</v>
          </cell>
          <cell r="D1380">
            <v>0</v>
          </cell>
          <cell r="E1380">
            <v>0</v>
          </cell>
          <cell r="F1380">
            <v>2050000</v>
          </cell>
          <cell r="G1380">
            <v>25379.74</v>
          </cell>
          <cell r="H1380">
            <v>2024620.26</v>
          </cell>
          <cell r="I1380">
            <v>0</v>
          </cell>
        </row>
        <row r="1381">
          <cell r="A1381" t="str">
            <v>a</v>
          </cell>
          <cell r="B1381">
            <v>1357</v>
          </cell>
          <cell r="C1381" t="str">
            <v xml:space="preserve">   021778635 - 59827</v>
          </cell>
          <cell r="D1381">
            <v>0</v>
          </cell>
          <cell r="E1381">
            <v>0</v>
          </cell>
          <cell r="F1381">
            <v>4450000</v>
          </cell>
          <cell r="G1381">
            <v>4450000</v>
          </cell>
          <cell r="H1381">
            <v>0</v>
          </cell>
          <cell r="I1381">
            <v>0</v>
          </cell>
        </row>
        <row r="1382">
          <cell r="A1382" t="str">
            <v>a</v>
          </cell>
          <cell r="B1382">
            <v>1358</v>
          </cell>
          <cell r="C1382" t="str">
            <v xml:space="preserve">   021778648 - 60319</v>
          </cell>
          <cell r="D1382">
            <v>0</v>
          </cell>
          <cell r="E1382">
            <v>0</v>
          </cell>
          <cell r="F1382">
            <v>2390136</v>
          </cell>
          <cell r="G1382">
            <v>59320.57</v>
          </cell>
          <cell r="H1382">
            <v>2330815.4300000002</v>
          </cell>
          <cell r="I1382">
            <v>0</v>
          </cell>
        </row>
        <row r="1383">
          <cell r="A1383" t="str">
            <v>a</v>
          </cell>
          <cell r="B1383">
            <v>1359</v>
          </cell>
          <cell r="C1383" t="str">
            <v xml:space="preserve">   021778651 - 60370</v>
          </cell>
          <cell r="D1383">
            <v>0</v>
          </cell>
          <cell r="E1383">
            <v>0</v>
          </cell>
          <cell r="F1383">
            <v>4765000</v>
          </cell>
          <cell r="G1383">
            <v>19669.810000000001</v>
          </cell>
          <cell r="H1383">
            <v>4745330.1900000004</v>
          </cell>
          <cell r="I1383">
            <v>0</v>
          </cell>
        </row>
        <row r="1384">
          <cell r="A1384" t="str">
            <v>a</v>
          </cell>
          <cell r="B1384">
            <v>1360</v>
          </cell>
          <cell r="C1384" t="str">
            <v xml:space="preserve">   021778664 - 60587</v>
          </cell>
          <cell r="D1384">
            <v>0</v>
          </cell>
          <cell r="E1384">
            <v>0</v>
          </cell>
          <cell r="F1384">
            <v>3300000</v>
          </cell>
          <cell r="G1384">
            <v>56501.599999999999</v>
          </cell>
          <cell r="H1384">
            <v>3243498.4</v>
          </cell>
          <cell r="I1384">
            <v>0</v>
          </cell>
        </row>
        <row r="1385">
          <cell r="A1385" t="str">
            <v>a</v>
          </cell>
          <cell r="B1385">
            <v>1361</v>
          </cell>
          <cell r="C1385" t="str">
            <v xml:space="preserve">   021778677 - 61141</v>
          </cell>
          <cell r="D1385">
            <v>0</v>
          </cell>
          <cell r="E1385">
            <v>0</v>
          </cell>
          <cell r="F1385">
            <v>2548993</v>
          </cell>
          <cell r="G1385">
            <v>17065.68</v>
          </cell>
          <cell r="H1385">
            <v>2531927.3199999998</v>
          </cell>
          <cell r="I1385">
            <v>0</v>
          </cell>
        </row>
        <row r="1386">
          <cell r="A1386" t="str">
            <v>a</v>
          </cell>
          <cell r="B1386">
            <v>1362</v>
          </cell>
          <cell r="C1386" t="str">
            <v xml:space="preserve">   021778680 - 61164</v>
          </cell>
          <cell r="D1386">
            <v>0</v>
          </cell>
          <cell r="E1386">
            <v>0</v>
          </cell>
          <cell r="F1386">
            <v>2041817</v>
          </cell>
          <cell r="G1386">
            <v>13670.13</v>
          </cell>
          <cell r="H1386">
            <v>2028146.87</v>
          </cell>
          <cell r="I1386">
            <v>0</v>
          </cell>
        </row>
        <row r="1387">
          <cell r="A1387" t="str">
            <v>a</v>
          </cell>
          <cell r="B1387">
            <v>1363</v>
          </cell>
          <cell r="C1387" t="str">
            <v xml:space="preserve">   021778703 - 59019</v>
          </cell>
          <cell r="D1387">
            <v>0</v>
          </cell>
          <cell r="E1387">
            <v>0</v>
          </cell>
          <cell r="F1387">
            <v>3081238</v>
          </cell>
          <cell r="G1387">
            <v>18833.189999999999</v>
          </cell>
          <cell r="H1387">
            <v>3062404.81</v>
          </cell>
          <cell r="I1387">
            <v>0</v>
          </cell>
        </row>
        <row r="1388">
          <cell r="A1388" t="str">
            <v>a</v>
          </cell>
          <cell r="B1388">
            <v>1364</v>
          </cell>
          <cell r="C1388" t="str">
            <v xml:space="preserve">   021778716 - 59327</v>
          </cell>
          <cell r="D1388">
            <v>0</v>
          </cell>
          <cell r="E1388">
            <v>0</v>
          </cell>
          <cell r="F1388">
            <v>1351500</v>
          </cell>
          <cell r="G1388">
            <v>21116.75</v>
          </cell>
          <cell r="H1388">
            <v>1330383.25</v>
          </cell>
          <cell r="I1388">
            <v>0</v>
          </cell>
        </row>
        <row r="1389">
          <cell r="A1389" t="str">
            <v>a</v>
          </cell>
          <cell r="B1389">
            <v>1365</v>
          </cell>
          <cell r="C1389" t="str">
            <v xml:space="preserve">   021778729 - 59523</v>
          </cell>
          <cell r="D1389">
            <v>0</v>
          </cell>
          <cell r="E1389">
            <v>0</v>
          </cell>
          <cell r="F1389">
            <v>2970000</v>
          </cell>
          <cell r="G1389">
            <v>32058.14</v>
          </cell>
          <cell r="H1389">
            <v>2937941.86</v>
          </cell>
          <cell r="I1389">
            <v>0</v>
          </cell>
        </row>
        <row r="1390">
          <cell r="A1390" t="str">
            <v>a</v>
          </cell>
          <cell r="B1390">
            <v>1366</v>
          </cell>
          <cell r="C1390" t="str">
            <v xml:space="preserve">   021778732 - 59634</v>
          </cell>
          <cell r="D1390">
            <v>0</v>
          </cell>
          <cell r="E1390">
            <v>0</v>
          </cell>
          <cell r="F1390">
            <v>6575000</v>
          </cell>
          <cell r="G1390">
            <v>6575000</v>
          </cell>
          <cell r="H1390">
            <v>0</v>
          </cell>
          <cell r="I1390">
            <v>0</v>
          </cell>
        </row>
        <row r="1391">
          <cell r="A1391" t="str">
            <v>a</v>
          </cell>
          <cell r="B1391">
            <v>1367</v>
          </cell>
          <cell r="C1391" t="str">
            <v xml:space="preserve">   021778745 - 60116</v>
          </cell>
          <cell r="D1391">
            <v>0</v>
          </cell>
          <cell r="E1391">
            <v>0</v>
          </cell>
          <cell r="F1391">
            <v>12240000</v>
          </cell>
          <cell r="G1391">
            <v>1000379.53</v>
          </cell>
          <cell r="H1391">
            <v>11239620.470000001</v>
          </cell>
          <cell r="I1391">
            <v>0</v>
          </cell>
        </row>
        <row r="1392">
          <cell r="A1392" t="str">
            <v>a</v>
          </cell>
          <cell r="B1392">
            <v>1368</v>
          </cell>
          <cell r="C1392" t="str">
            <v xml:space="preserve">   021778758 - 60441</v>
          </cell>
          <cell r="D1392">
            <v>0</v>
          </cell>
          <cell r="E1392">
            <v>0</v>
          </cell>
          <cell r="F1392">
            <v>4000000</v>
          </cell>
          <cell r="G1392">
            <v>19894.79</v>
          </cell>
          <cell r="H1392">
            <v>3980105.21</v>
          </cell>
          <cell r="I1392">
            <v>0</v>
          </cell>
        </row>
        <row r="1393">
          <cell r="A1393" t="str">
            <v>a</v>
          </cell>
          <cell r="B1393">
            <v>1369</v>
          </cell>
          <cell r="C1393" t="str">
            <v xml:space="preserve">   021778761 - 60532</v>
          </cell>
          <cell r="D1393">
            <v>0</v>
          </cell>
          <cell r="E1393">
            <v>0</v>
          </cell>
          <cell r="F1393">
            <v>18542415</v>
          </cell>
          <cell r="G1393">
            <v>129827.16</v>
          </cell>
          <cell r="H1393">
            <v>18412587.84</v>
          </cell>
          <cell r="I1393">
            <v>0</v>
          </cell>
        </row>
        <row r="1394">
          <cell r="A1394" t="str">
            <v>a</v>
          </cell>
          <cell r="B1394">
            <v>1370</v>
          </cell>
          <cell r="C1394" t="str">
            <v xml:space="preserve">   021778774 - 61132</v>
          </cell>
          <cell r="D1394">
            <v>0</v>
          </cell>
          <cell r="E1394">
            <v>0</v>
          </cell>
          <cell r="F1394">
            <v>2942491</v>
          </cell>
          <cell r="G1394">
            <v>19700.21</v>
          </cell>
          <cell r="H1394">
            <v>2922790.79</v>
          </cell>
          <cell r="I1394">
            <v>0</v>
          </cell>
        </row>
        <row r="1395">
          <cell r="A1395" t="str">
            <v>a</v>
          </cell>
          <cell r="B1395">
            <v>1371</v>
          </cell>
          <cell r="C1395" t="str">
            <v xml:space="preserve">   021778787 - 61386</v>
          </cell>
          <cell r="D1395">
            <v>0</v>
          </cell>
          <cell r="E1395">
            <v>0</v>
          </cell>
          <cell r="F1395">
            <v>2311436</v>
          </cell>
          <cell r="G1395">
            <v>15475.25</v>
          </cell>
          <cell r="H1395">
            <v>2295960.75</v>
          </cell>
          <cell r="I1395">
            <v>0</v>
          </cell>
        </row>
        <row r="1396">
          <cell r="A1396" t="str">
            <v>a</v>
          </cell>
          <cell r="B1396">
            <v>1372</v>
          </cell>
          <cell r="C1396" t="str">
            <v xml:space="preserve">   021778790 - 61629</v>
          </cell>
          <cell r="D1396">
            <v>0</v>
          </cell>
          <cell r="E1396">
            <v>0</v>
          </cell>
          <cell r="F1396">
            <v>6500000</v>
          </cell>
          <cell r="G1396">
            <v>238457.06</v>
          </cell>
          <cell r="H1396">
            <v>6261542.9400000004</v>
          </cell>
          <cell r="I1396">
            <v>0</v>
          </cell>
        </row>
        <row r="1397">
          <cell r="A1397" t="str">
            <v>a</v>
          </cell>
          <cell r="B1397">
            <v>1373</v>
          </cell>
          <cell r="C1397" t="str">
            <v xml:space="preserve">   021778800 - 58718</v>
          </cell>
          <cell r="D1397">
            <v>0</v>
          </cell>
          <cell r="E1397">
            <v>0</v>
          </cell>
          <cell r="F1397">
            <v>3204644</v>
          </cell>
          <cell r="G1397">
            <v>22943.48</v>
          </cell>
          <cell r="H1397">
            <v>3181700.52</v>
          </cell>
          <cell r="I1397">
            <v>0</v>
          </cell>
        </row>
        <row r="1398">
          <cell r="A1398" t="str">
            <v>a</v>
          </cell>
          <cell r="B1398">
            <v>1374</v>
          </cell>
          <cell r="C1398" t="str">
            <v xml:space="preserve">   021778813 - 59263</v>
          </cell>
          <cell r="D1398">
            <v>0</v>
          </cell>
          <cell r="E1398">
            <v>0</v>
          </cell>
          <cell r="F1398">
            <v>7311797</v>
          </cell>
          <cell r="G1398">
            <v>50983.65</v>
          </cell>
          <cell r="H1398">
            <v>7260813.3499999996</v>
          </cell>
          <cell r="I1398">
            <v>0</v>
          </cell>
        </row>
        <row r="1399">
          <cell r="A1399" t="str">
            <v>a</v>
          </cell>
          <cell r="B1399">
            <v>1375</v>
          </cell>
          <cell r="C1399" t="str">
            <v xml:space="preserve">   021778826 - 59511</v>
          </cell>
          <cell r="D1399">
            <v>0</v>
          </cell>
          <cell r="E1399">
            <v>0</v>
          </cell>
          <cell r="F1399">
            <v>10000000</v>
          </cell>
          <cell r="G1399">
            <v>226940.31</v>
          </cell>
          <cell r="H1399">
            <v>9773059.6899999995</v>
          </cell>
          <cell r="I1399">
            <v>0</v>
          </cell>
        </row>
        <row r="1400">
          <cell r="A1400" t="str">
            <v>a</v>
          </cell>
          <cell r="B1400">
            <v>1376</v>
          </cell>
          <cell r="C1400" t="str">
            <v xml:space="preserve">   021778839 - 60033</v>
          </cell>
          <cell r="D1400">
            <v>0</v>
          </cell>
          <cell r="E1400">
            <v>0</v>
          </cell>
          <cell r="F1400">
            <v>5366000</v>
          </cell>
          <cell r="G1400">
            <v>26804.240000000002</v>
          </cell>
          <cell r="H1400">
            <v>5339195.76</v>
          </cell>
          <cell r="I1400">
            <v>0</v>
          </cell>
        </row>
        <row r="1401">
          <cell r="A1401" t="str">
            <v>a</v>
          </cell>
          <cell r="B1401">
            <v>1377</v>
          </cell>
          <cell r="C1401" t="str">
            <v xml:space="preserve">   021778842 - 60045</v>
          </cell>
          <cell r="D1401">
            <v>0</v>
          </cell>
          <cell r="E1401">
            <v>0</v>
          </cell>
          <cell r="F1401">
            <v>4225000</v>
          </cell>
          <cell r="G1401">
            <v>21104.68</v>
          </cell>
          <cell r="H1401">
            <v>4203895.32</v>
          </cell>
          <cell r="I1401">
            <v>0</v>
          </cell>
        </row>
        <row r="1402">
          <cell r="A1402" t="str">
            <v>a</v>
          </cell>
          <cell r="B1402">
            <v>1378</v>
          </cell>
          <cell r="C1402" t="str">
            <v xml:space="preserve">   021778855 - 60426</v>
          </cell>
          <cell r="D1402">
            <v>0</v>
          </cell>
          <cell r="E1402">
            <v>0</v>
          </cell>
          <cell r="F1402">
            <v>3284135</v>
          </cell>
          <cell r="G1402">
            <v>16670.07</v>
          </cell>
          <cell r="H1402">
            <v>3267464.93</v>
          </cell>
          <cell r="I1402">
            <v>0</v>
          </cell>
        </row>
        <row r="1403">
          <cell r="A1403" t="str">
            <v>a</v>
          </cell>
          <cell r="B1403">
            <v>1379</v>
          </cell>
          <cell r="C1403" t="str">
            <v xml:space="preserve">   021778868 - 60609</v>
          </cell>
          <cell r="D1403">
            <v>0</v>
          </cell>
          <cell r="E1403">
            <v>0</v>
          </cell>
          <cell r="F1403">
            <v>2600000</v>
          </cell>
          <cell r="G1403">
            <v>2600000</v>
          </cell>
          <cell r="H1403">
            <v>0</v>
          </cell>
          <cell r="I1403">
            <v>0</v>
          </cell>
        </row>
        <row r="1404">
          <cell r="A1404" t="str">
            <v>a</v>
          </cell>
          <cell r="B1404">
            <v>1380</v>
          </cell>
          <cell r="C1404" t="str">
            <v xml:space="preserve">   021778871 - 61002</v>
          </cell>
          <cell r="D1404">
            <v>0</v>
          </cell>
          <cell r="E1404">
            <v>0</v>
          </cell>
          <cell r="F1404">
            <v>2626624</v>
          </cell>
          <cell r="G1404">
            <v>10842.65</v>
          </cell>
          <cell r="H1404">
            <v>2615781.35</v>
          </cell>
          <cell r="I1404">
            <v>0</v>
          </cell>
        </row>
        <row r="1405">
          <cell r="A1405" t="str">
            <v>a</v>
          </cell>
          <cell r="B1405">
            <v>1381</v>
          </cell>
          <cell r="C1405" t="str">
            <v xml:space="preserve">   021778884 - 61377</v>
          </cell>
          <cell r="D1405">
            <v>0</v>
          </cell>
          <cell r="E1405">
            <v>0</v>
          </cell>
          <cell r="F1405">
            <v>3204500</v>
          </cell>
          <cell r="G1405">
            <v>84095.31</v>
          </cell>
          <cell r="H1405">
            <v>3120404.69</v>
          </cell>
          <cell r="I1405">
            <v>0</v>
          </cell>
        </row>
        <row r="1406">
          <cell r="A1406" t="str">
            <v>a</v>
          </cell>
          <cell r="B1406">
            <v>1382</v>
          </cell>
          <cell r="C1406" t="str">
            <v xml:space="preserve">   021778897 - 61644</v>
          </cell>
          <cell r="D1406">
            <v>0</v>
          </cell>
          <cell r="E1406">
            <v>0</v>
          </cell>
          <cell r="F1406">
            <v>5006000</v>
          </cell>
          <cell r="G1406">
            <v>20664.63</v>
          </cell>
          <cell r="H1406">
            <v>4985335.37</v>
          </cell>
          <cell r="I1406">
            <v>0</v>
          </cell>
        </row>
        <row r="1407">
          <cell r="A1407" t="str">
            <v>a</v>
          </cell>
          <cell r="B1407">
            <v>1383</v>
          </cell>
          <cell r="C1407" t="str">
            <v xml:space="preserve">   021778907 - 59095</v>
          </cell>
          <cell r="D1407">
            <v>0</v>
          </cell>
          <cell r="E1407">
            <v>0</v>
          </cell>
          <cell r="F1407">
            <v>3646000</v>
          </cell>
          <cell r="G1407">
            <v>1384217.43</v>
          </cell>
          <cell r="H1407">
            <v>2261782.5699999998</v>
          </cell>
          <cell r="I1407">
            <v>0</v>
          </cell>
        </row>
        <row r="1408">
          <cell r="A1408" t="str">
            <v>a</v>
          </cell>
          <cell r="B1408">
            <v>1384</v>
          </cell>
          <cell r="C1408" t="str">
            <v xml:space="preserve">   021778910 - 59212</v>
          </cell>
          <cell r="D1408">
            <v>0</v>
          </cell>
          <cell r="E1408">
            <v>0</v>
          </cell>
          <cell r="F1408">
            <v>6641862</v>
          </cell>
          <cell r="G1408">
            <v>40596.519999999997</v>
          </cell>
          <cell r="H1408">
            <v>6601265.4800000004</v>
          </cell>
          <cell r="I1408">
            <v>0</v>
          </cell>
        </row>
        <row r="1409">
          <cell r="A1409" t="str">
            <v>a</v>
          </cell>
          <cell r="B1409">
            <v>1385</v>
          </cell>
          <cell r="C1409" t="str">
            <v xml:space="preserve">   021778923 - 59354</v>
          </cell>
          <cell r="D1409">
            <v>0</v>
          </cell>
          <cell r="E1409">
            <v>0</v>
          </cell>
          <cell r="F1409">
            <v>600000</v>
          </cell>
          <cell r="G1409">
            <v>50872.45</v>
          </cell>
          <cell r="H1409">
            <v>549127.55000000005</v>
          </cell>
          <cell r="I1409">
            <v>0</v>
          </cell>
        </row>
        <row r="1410">
          <cell r="A1410" t="str">
            <v>a</v>
          </cell>
          <cell r="B1410">
            <v>1386</v>
          </cell>
          <cell r="C1410" t="str">
            <v xml:space="preserve">   021778936 - 59966</v>
          </cell>
          <cell r="D1410">
            <v>0</v>
          </cell>
          <cell r="E1410">
            <v>0</v>
          </cell>
          <cell r="F1410">
            <v>16250000</v>
          </cell>
          <cell r="G1410">
            <v>1342927.93</v>
          </cell>
          <cell r="H1410">
            <v>14907072.07</v>
          </cell>
          <cell r="I1410">
            <v>0</v>
          </cell>
        </row>
        <row r="1411">
          <cell r="A1411" t="str">
            <v>a</v>
          </cell>
          <cell r="B1411">
            <v>1387</v>
          </cell>
          <cell r="C1411" t="str">
            <v xml:space="preserve">   021778949 - 60364</v>
          </cell>
          <cell r="D1411">
            <v>0</v>
          </cell>
          <cell r="E1411">
            <v>0</v>
          </cell>
          <cell r="F1411">
            <v>5000000</v>
          </cell>
          <cell r="G1411">
            <v>24975.98</v>
          </cell>
          <cell r="H1411">
            <v>4975024.0199999996</v>
          </cell>
          <cell r="I1411">
            <v>0</v>
          </cell>
        </row>
        <row r="1412">
          <cell r="A1412" t="str">
            <v>a</v>
          </cell>
          <cell r="B1412">
            <v>1388</v>
          </cell>
          <cell r="C1412" t="str">
            <v xml:space="preserve">   021778952 - 60373</v>
          </cell>
          <cell r="D1412">
            <v>0</v>
          </cell>
          <cell r="E1412">
            <v>0</v>
          </cell>
          <cell r="F1412">
            <v>3596000</v>
          </cell>
          <cell r="G1412">
            <v>17962.75</v>
          </cell>
          <cell r="H1412">
            <v>3578037.25</v>
          </cell>
          <cell r="I1412">
            <v>0</v>
          </cell>
        </row>
        <row r="1413">
          <cell r="A1413" t="str">
            <v>a</v>
          </cell>
          <cell r="B1413">
            <v>1389</v>
          </cell>
          <cell r="C1413" t="str">
            <v xml:space="preserve">   021778965 - 60593</v>
          </cell>
          <cell r="D1413">
            <v>0</v>
          </cell>
          <cell r="E1413">
            <v>0</v>
          </cell>
          <cell r="F1413">
            <v>4055398</v>
          </cell>
          <cell r="G1413">
            <v>19251.689999999999</v>
          </cell>
          <cell r="H1413">
            <v>4036146.31</v>
          </cell>
          <cell r="I1413">
            <v>0</v>
          </cell>
        </row>
        <row r="1414">
          <cell r="A1414" t="str">
            <v>a</v>
          </cell>
          <cell r="B1414">
            <v>1390</v>
          </cell>
          <cell r="C1414" t="str">
            <v xml:space="preserve">   021778978 - 61144</v>
          </cell>
          <cell r="D1414">
            <v>0</v>
          </cell>
          <cell r="E1414">
            <v>0</v>
          </cell>
          <cell r="F1414">
            <v>650000</v>
          </cell>
          <cell r="G1414">
            <v>66037.820000000007</v>
          </cell>
          <cell r="H1414">
            <v>583962.18000000005</v>
          </cell>
          <cell r="I1414">
            <v>0</v>
          </cell>
        </row>
        <row r="1415">
          <cell r="A1415" t="str">
            <v>a</v>
          </cell>
          <cell r="B1415">
            <v>1391</v>
          </cell>
          <cell r="C1415" t="str">
            <v xml:space="preserve">   021778981 - 61197</v>
          </cell>
          <cell r="D1415">
            <v>0</v>
          </cell>
          <cell r="E1415">
            <v>0</v>
          </cell>
          <cell r="F1415">
            <v>3559942</v>
          </cell>
          <cell r="G1415">
            <v>233723.39</v>
          </cell>
          <cell r="H1415">
            <v>3326218.61</v>
          </cell>
          <cell r="I1415">
            <v>0</v>
          </cell>
        </row>
        <row r="1416">
          <cell r="A1416" t="str">
            <v>a</v>
          </cell>
          <cell r="B1416">
            <v>1392</v>
          </cell>
          <cell r="C1416" t="str">
            <v xml:space="preserve">   022778003 - 8312</v>
          </cell>
          <cell r="D1416">
            <v>521308.75</v>
          </cell>
          <cell r="E1416">
            <v>0</v>
          </cell>
          <cell r="F1416">
            <v>0</v>
          </cell>
          <cell r="G1416">
            <v>24347.88</v>
          </cell>
          <cell r="H1416">
            <v>496960.87</v>
          </cell>
          <cell r="I1416">
            <v>0</v>
          </cell>
        </row>
        <row r="1417">
          <cell r="A1417" t="str">
            <v>a</v>
          </cell>
          <cell r="B1417">
            <v>1393</v>
          </cell>
          <cell r="C1417" t="str">
            <v xml:space="preserve">   022778016 - 8417</v>
          </cell>
          <cell r="D1417">
            <v>1928791.67</v>
          </cell>
          <cell r="E1417">
            <v>0</v>
          </cell>
          <cell r="F1417">
            <v>0</v>
          </cell>
          <cell r="G1417">
            <v>40470.71</v>
          </cell>
          <cell r="H1417">
            <v>1888320.96</v>
          </cell>
          <cell r="I1417">
            <v>0</v>
          </cell>
        </row>
        <row r="1418">
          <cell r="A1418" t="str">
            <v>a</v>
          </cell>
          <cell r="B1418">
            <v>1394</v>
          </cell>
          <cell r="C1418" t="str">
            <v xml:space="preserve">   022778032 - 8482</v>
          </cell>
          <cell r="D1418">
            <v>2182229.71</v>
          </cell>
          <cell r="E1418">
            <v>0</v>
          </cell>
          <cell r="F1418">
            <v>0</v>
          </cell>
          <cell r="G1418">
            <v>42435.54</v>
          </cell>
          <cell r="H1418">
            <v>2139794.17</v>
          </cell>
          <cell r="I1418">
            <v>0</v>
          </cell>
        </row>
        <row r="1419">
          <cell r="A1419" t="str">
            <v>a</v>
          </cell>
          <cell r="B1419">
            <v>1395</v>
          </cell>
          <cell r="C1419" t="str">
            <v xml:space="preserve">   022778045 - 9092</v>
          </cell>
          <cell r="D1419">
            <v>107258.05</v>
          </cell>
          <cell r="E1419">
            <v>0</v>
          </cell>
          <cell r="F1419">
            <v>0</v>
          </cell>
          <cell r="G1419">
            <v>107258.05</v>
          </cell>
          <cell r="H1419">
            <v>0</v>
          </cell>
          <cell r="I1419">
            <v>0</v>
          </cell>
        </row>
        <row r="1420">
          <cell r="A1420" t="str">
            <v>a</v>
          </cell>
          <cell r="B1420">
            <v>1396</v>
          </cell>
          <cell r="C1420" t="str">
            <v xml:space="preserve">   022778058 - 9193</v>
          </cell>
          <cell r="D1420">
            <v>753817.39</v>
          </cell>
          <cell r="E1420">
            <v>0</v>
          </cell>
          <cell r="F1420">
            <v>0</v>
          </cell>
          <cell r="G1420">
            <v>753817.39</v>
          </cell>
          <cell r="H1420">
            <v>0</v>
          </cell>
          <cell r="I1420">
            <v>0</v>
          </cell>
        </row>
        <row r="1421">
          <cell r="A1421" t="str">
            <v>a</v>
          </cell>
          <cell r="B1421">
            <v>1397</v>
          </cell>
          <cell r="C1421" t="str">
            <v xml:space="preserve">   022778074 - 9447</v>
          </cell>
          <cell r="D1421">
            <v>1100563.1299999999</v>
          </cell>
          <cell r="E1421">
            <v>0</v>
          </cell>
          <cell r="F1421">
            <v>0</v>
          </cell>
          <cell r="G1421">
            <v>23190.83</v>
          </cell>
          <cell r="H1421">
            <v>1077372.3</v>
          </cell>
          <cell r="I1421">
            <v>0</v>
          </cell>
        </row>
        <row r="1422">
          <cell r="A1422" t="str">
            <v>a</v>
          </cell>
          <cell r="B1422">
            <v>1398</v>
          </cell>
          <cell r="C1422" t="str">
            <v xml:space="preserve">   022778087 - 9486</v>
          </cell>
          <cell r="D1422">
            <v>1002441.27</v>
          </cell>
          <cell r="E1422">
            <v>0</v>
          </cell>
          <cell r="F1422">
            <v>0</v>
          </cell>
          <cell r="G1422">
            <v>21615.41</v>
          </cell>
          <cell r="H1422">
            <v>980825.86</v>
          </cell>
          <cell r="I1422">
            <v>0</v>
          </cell>
        </row>
        <row r="1423">
          <cell r="A1423" t="str">
            <v>a</v>
          </cell>
          <cell r="B1423">
            <v>1399</v>
          </cell>
          <cell r="C1423" t="str">
            <v xml:space="preserve">   022778090 - 9495</v>
          </cell>
          <cell r="D1423">
            <v>962571.88</v>
          </cell>
          <cell r="E1423">
            <v>0</v>
          </cell>
          <cell r="F1423">
            <v>0</v>
          </cell>
          <cell r="G1423">
            <v>49989</v>
          </cell>
          <cell r="H1423">
            <v>912582.88</v>
          </cell>
          <cell r="I1423">
            <v>0</v>
          </cell>
        </row>
        <row r="1424">
          <cell r="A1424" t="str">
            <v>a</v>
          </cell>
          <cell r="B1424">
            <v>1400</v>
          </cell>
          <cell r="C1424" t="str">
            <v xml:space="preserve">   022778100 - 8294</v>
          </cell>
          <cell r="D1424">
            <v>518483.68</v>
          </cell>
          <cell r="E1424">
            <v>0</v>
          </cell>
          <cell r="F1424">
            <v>0</v>
          </cell>
          <cell r="G1424">
            <v>55061.9</v>
          </cell>
          <cell r="H1424">
            <v>463421.78</v>
          </cell>
          <cell r="I1424">
            <v>0</v>
          </cell>
        </row>
        <row r="1425">
          <cell r="A1425" t="str">
            <v>a</v>
          </cell>
          <cell r="B1425">
            <v>1401</v>
          </cell>
          <cell r="C1425" t="str">
            <v xml:space="preserve">   022778113 - 8342</v>
          </cell>
          <cell r="D1425">
            <v>3741235.19</v>
          </cell>
          <cell r="E1425">
            <v>0</v>
          </cell>
          <cell r="F1425">
            <v>0</v>
          </cell>
          <cell r="G1425">
            <v>78834.679999999993</v>
          </cell>
          <cell r="H1425">
            <v>3662400.51</v>
          </cell>
          <cell r="I1425">
            <v>0</v>
          </cell>
        </row>
        <row r="1426">
          <cell r="A1426" t="str">
            <v>a</v>
          </cell>
          <cell r="B1426">
            <v>1402</v>
          </cell>
          <cell r="C1426" t="str">
            <v xml:space="preserve">   022778139 - 9074</v>
          </cell>
          <cell r="D1426">
            <v>303531.52000000002</v>
          </cell>
          <cell r="E1426">
            <v>0</v>
          </cell>
          <cell r="F1426">
            <v>0</v>
          </cell>
          <cell r="G1426">
            <v>303531.52000000002</v>
          </cell>
          <cell r="H1426">
            <v>0</v>
          </cell>
          <cell r="I1426">
            <v>0</v>
          </cell>
        </row>
        <row r="1427">
          <cell r="A1427" t="str">
            <v>a</v>
          </cell>
          <cell r="B1427">
            <v>1403</v>
          </cell>
          <cell r="C1427" t="str">
            <v xml:space="preserve">   022778142 - 9083</v>
          </cell>
          <cell r="D1427">
            <v>2579967.56</v>
          </cell>
          <cell r="E1427">
            <v>0</v>
          </cell>
          <cell r="F1427">
            <v>0</v>
          </cell>
          <cell r="G1427">
            <v>2579967.56</v>
          </cell>
          <cell r="H1427">
            <v>0</v>
          </cell>
          <cell r="I1427">
            <v>0</v>
          </cell>
        </row>
        <row r="1428">
          <cell r="A1428" t="str">
            <v>a</v>
          </cell>
          <cell r="B1428">
            <v>1404</v>
          </cell>
          <cell r="C1428" t="str">
            <v xml:space="preserve">   022778155 - 9122</v>
          </cell>
          <cell r="D1428">
            <v>240835.19</v>
          </cell>
          <cell r="E1428">
            <v>0</v>
          </cell>
          <cell r="F1428">
            <v>0</v>
          </cell>
          <cell r="G1428">
            <v>47471.839999999997</v>
          </cell>
          <cell r="H1428">
            <v>193363.35</v>
          </cell>
          <cell r="I1428">
            <v>0</v>
          </cell>
        </row>
        <row r="1429">
          <cell r="A1429" t="str">
            <v>a</v>
          </cell>
          <cell r="B1429">
            <v>1405</v>
          </cell>
          <cell r="C1429" t="str">
            <v xml:space="preserve">   022778168 - 9429</v>
          </cell>
          <cell r="D1429">
            <v>3403610.51</v>
          </cell>
          <cell r="E1429">
            <v>0</v>
          </cell>
          <cell r="F1429">
            <v>0</v>
          </cell>
          <cell r="G1429">
            <v>3403610.51</v>
          </cell>
          <cell r="H1429">
            <v>0</v>
          </cell>
          <cell r="I1429">
            <v>0</v>
          </cell>
        </row>
        <row r="1430">
          <cell r="A1430" t="str">
            <v>a</v>
          </cell>
          <cell r="B1430">
            <v>1406</v>
          </cell>
          <cell r="C1430" t="str">
            <v xml:space="preserve">   022778184 - 9477</v>
          </cell>
          <cell r="D1430">
            <v>351495.63</v>
          </cell>
          <cell r="E1430">
            <v>0</v>
          </cell>
          <cell r="F1430">
            <v>0</v>
          </cell>
          <cell r="G1430">
            <v>351495.63</v>
          </cell>
          <cell r="H1430">
            <v>0</v>
          </cell>
          <cell r="I1430">
            <v>0</v>
          </cell>
        </row>
        <row r="1431">
          <cell r="A1431" t="str">
            <v>a</v>
          </cell>
          <cell r="B1431">
            <v>1407</v>
          </cell>
          <cell r="C1431" t="str">
            <v xml:space="preserve">   022778207 - 8324</v>
          </cell>
          <cell r="D1431">
            <v>702760.73</v>
          </cell>
          <cell r="E1431">
            <v>0</v>
          </cell>
          <cell r="F1431">
            <v>0</v>
          </cell>
          <cell r="G1431">
            <v>36272.53</v>
          </cell>
          <cell r="H1431">
            <v>666488.19999999995</v>
          </cell>
          <cell r="I1431">
            <v>0</v>
          </cell>
        </row>
        <row r="1432">
          <cell r="A1432" t="str">
            <v>a</v>
          </cell>
          <cell r="B1432">
            <v>1408</v>
          </cell>
          <cell r="C1432" t="str">
            <v xml:space="preserve">   022778210 - 8333</v>
          </cell>
          <cell r="D1432">
            <v>349582.41</v>
          </cell>
          <cell r="E1432">
            <v>0</v>
          </cell>
          <cell r="F1432">
            <v>0</v>
          </cell>
          <cell r="G1432">
            <v>18908.93</v>
          </cell>
          <cell r="H1432">
            <v>330673.48</v>
          </cell>
          <cell r="I1432">
            <v>0</v>
          </cell>
        </row>
        <row r="1433">
          <cell r="A1433" t="str">
            <v>a</v>
          </cell>
          <cell r="B1433">
            <v>1409</v>
          </cell>
          <cell r="C1433" t="str">
            <v xml:space="preserve">   022778223 - 8437</v>
          </cell>
          <cell r="D1433">
            <v>554940.72</v>
          </cell>
          <cell r="E1433">
            <v>0</v>
          </cell>
          <cell r="F1433">
            <v>0</v>
          </cell>
          <cell r="G1433">
            <v>29342.37</v>
          </cell>
          <cell r="H1433">
            <v>525598.35</v>
          </cell>
          <cell r="I1433">
            <v>0</v>
          </cell>
        </row>
        <row r="1434">
          <cell r="A1434" t="str">
            <v>a</v>
          </cell>
          <cell r="B1434">
            <v>1410</v>
          </cell>
          <cell r="C1434" t="str">
            <v xml:space="preserve">   022778236 - 2925</v>
          </cell>
          <cell r="D1434">
            <v>832559.76</v>
          </cell>
          <cell r="E1434">
            <v>0</v>
          </cell>
          <cell r="F1434">
            <v>0</v>
          </cell>
          <cell r="G1434">
            <v>59919.18</v>
          </cell>
          <cell r="H1434">
            <v>772640.58</v>
          </cell>
          <cell r="I1434">
            <v>0</v>
          </cell>
        </row>
        <row r="1435">
          <cell r="A1435" t="str">
            <v>a</v>
          </cell>
          <cell r="B1435">
            <v>1411</v>
          </cell>
          <cell r="C1435" t="str">
            <v xml:space="preserve">   022778252 - 9113</v>
          </cell>
          <cell r="D1435">
            <v>6523843.2800000003</v>
          </cell>
          <cell r="E1435">
            <v>0</v>
          </cell>
          <cell r="F1435">
            <v>0</v>
          </cell>
          <cell r="G1435">
            <v>137469.32</v>
          </cell>
          <cell r="H1435">
            <v>6386373.96</v>
          </cell>
          <cell r="I1435">
            <v>0</v>
          </cell>
        </row>
        <row r="1436">
          <cell r="A1436" t="str">
            <v>a</v>
          </cell>
          <cell r="B1436">
            <v>1412</v>
          </cell>
          <cell r="C1436" t="str">
            <v xml:space="preserve">   022778265 - 9337</v>
          </cell>
          <cell r="D1436">
            <v>558398.17000000004</v>
          </cell>
          <cell r="E1436">
            <v>0</v>
          </cell>
          <cell r="F1436">
            <v>0</v>
          </cell>
          <cell r="G1436">
            <v>558398.17000000004</v>
          </cell>
          <cell r="H1436">
            <v>0</v>
          </cell>
          <cell r="I1436">
            <v>0</v>
          </cell>
        </row>
        <row r="1437">
          <cell r="A1437" t="str">
            <v>a</v>
          </cell>
          <cell r="B1437">
            <v>1413</v>
          </cell>
          <cell r="C1437" t="str">
            <v xml:space="preserve">   022778278 - 9459</v>
          </cell>
          <cell r="D1437">
            <v>2078841.42</v>
          </cell>
          <cell r="E1437">
            <v>0</v>
          </cell>
          <cell r="F1437">
            <v>0</v>
          </cell>
          <cell r="G1437">
            <v>2078841.42</v>
          </cell>
          <cell r="H1437">
            <v>0</v>
          </cell>
          <cell r="I1437">
            <v>0</v>
          </cell>
        </row>
        <row r="1438">
          <cell r="A1438" t="str">
            <v>a</v>
          </cell>
          <cell r="B1438">
            <v>1414</v>
          </cell>
          <cell r="C1438" t="str">
            <v xml:space="preserve">   022778281 - 9468</v>
          </cell>
          <cell r="D1438">
            <v>1445127.41</v>
          </cell>
          <cell r="E1438">
            <v>0</v>
          </cell>
          <cell r="F1438">
            <v>0</v>
          </cell>
          <cell r="G1438">
            <v>79079.820000000007</v>
          </cell>
          <cell r="H1438">
            <v>1366047.59</v>
          </cell>
          <cell r="I1438">
            <v>0</v>
          </cell>
        </row>
        <row r="1439">
          <cell r="A1439" t="str">
            <v>a</v>
          </cell>
          <cell r="B1439">
            <v>1415</v>
          </cell>
          <cell r="C1439" t="str">
            <v xml:space="preserve">   022778294 - 9507</v>
          </cell>
          <cell r="D1439">
            <v>1671142.99</v>
          </cell>
          <cell r="E1439">
            <v>0</v>
          </cell>
          <cell r="F1439">
            <v>0</v>
          </cell>
          <cell r="G1439">
            <v>174837.13</v>
          </cell>
          <cell r="H1439">
            <v>1496305.86</v>
          </cell>
          <cell r="I1439">
            <v>0</v>
          </cell>
        </row>
        <row r="1440">
          <cell r="A1440" t="str">
            <v>a</v>
          </cell>
          <cell r="B1440">
            <v>1416</v>
          </cell>
          <cell r="C1440" t="str">
            <v xml:space="preserve">   022778304 - 8315</v>
          </cell>
          <cell r="D1440">
            <v>975531.86</v>
          </cell>
          <cell r="E1440">
            <v>0</v>
          </cell>
          <cell r="F1440">
            <v>0</v>
          </cell>
          <cell r="G1440">
            <v>975531.86</v>
          </cell>
          <cell r="H1440">
            <v>0</v>
          </cell>
          <cell r="I1440">
            <v>0</v>
          </cell>
        </row>
        <row r="1441">
          <cell r="A1441" t="str">
            <v>a</v>
          </cell>
          <cell r="B1441">
            <v>1417</v>
          </cell>
          <cell r="C1441" t="str">
            <v xml:space="preserve">   022778317 - 8420</v>
          </cell>
          <cell r="D1441">
            <v>2946162.85</v>
          </cell>
          <cell r="E1441">
            <v>0</v>
          </cell>
          <cell r="F1441">
            <v>0</v>
          </cell>
          <cell r="G1441">
            <v>54899.92</v>
          </cell>
          <cell r="H1441">
            <v>2891262.93</v>
          </cell>
          <cell r="I1441">
            <v>0</v>
          </cell>
        </row>
        <row r="1442">
          <cell r="A1442" t="str">
            <v>a</v>
          </cell>
          <cell r="B1442">
            <v>1418</v>
          </cell>
          <cell r="C1442" t="str">
            <v xml:space="preserve">   022778320 - 8429</v>
          </cell>
          <cell r="D1442">
            <v>1057845.52</v>
          </cell>
          <cell r="E1442">
            <v>0</v>
          </cell>
          <cell r="F1442">
            <v>0</v>
          </cell>
          <cell r="G1442">
            <v>54600</v>
          </cell>
          <cell r="H1442">
            <v>1003245.52</v>
          </cell>
          <cell r="I1442">
            <v>0</v>
          </cell>
        </row>
        <row r="1443">
          <cell r="A1443" t="str">
            <v>a</v>
          </cell>
          <cell r="B1443">
            <v>1419</v>
          </cell>
          <cell r="C1443" t="str">
            <v xml:space="preserve">   022778359 - 9196</v>
          </cell>
          <cell r="D1443">
            <v>603707.82999999996</v>
          </cell>
          <cell r="E1443">
            <v>0</v>
          </cell>
          <cell r="F1443">
            <v>0</v>
          </cell>
          <cell r="G1443">
            <v>603707.82999999996</v>
          </cell>
          <cell r="H1443">
            <v>0</v>
          </cell>
          <cell r="I1443">
            <v>0</v>
          </cell>
        </row>
        <row r="1444">
          <cell r="A1444" t="str">
            <v>a</v>
          </cell>
          <cell r="B1444">
            <v>1420</v>
          </cell>
          <cell r="C1444" t="str">
            <v xml:space="preserve">   022778362 - 9205</v>
          </cell>
          <cell r="D1444">
            <v>1720541.18</v>
          </cell>
          <cell r="E1444">
            <v>0</v>
          </cell>
          <cell r="F1444">
            <v>0</v>
          </cell>
          <cell r="G1444">
            <v>1720541.18</v>
          </cell>
          <cell r="H1444">
            <v>0</v>
          </cell>
          <cell r="I1444">
            <v>0</v>
          </cell>
        </row>
        <row r="1445">
          <cell r="A1445" t="str">
            <v>a</v>
          </cell>
          <cell r="B1445">
            <v>1421</v>
          </cell>
          <cell r="C1445" t="str">
            <v xml:space="preserve">   022778375 - 9450</v>
          </cell>
          <cell r="D1445">
            <v>862726.36</v>
          </cell>
          <cell r="E1445">
            <v>0</v>
          </cell>
          <cell r="F1445">
            <v>0</v>
          </cell>
          <cell r="G1445">
            <v>18490.02</v>
          </cell>
          <cell r="H1445">
            <v>844236.34</v>
          </cell>
          <cell r="I1445">
            <v>0</v>
          </cell>
        </row>
        <row r="1446">
          <cell r="A1446" t="str">
            <v>a</v>
          </cell>
          <cell r="B1446">
            <v>1422</v>
          </cell>
          <cell r="C1446" t="str">
            <v xml:space="preserve">   022778388 - 9489</v>
          </cell>
          <cell r="D1446">
            <v>1513437.7</v>
          </cell>
          <cell r="E1446">
            <v>0</v>
          </cell>
          <cell r="F1446">
            <v>0</v>
          </cell>
          <cell r="G1446">
            <v>78596.94</v>
          </cell>
          <cell r="H1446">
            <v>1434840.76</v>
          </cell>
          <cell r="I1446">
            <v>0</v>
          </cell>
        </row>
        <row r="1447">
          <cell r="A1447" t="str">
            <v>a</v>
          </cell>
          <cell r="B1447">
            <v>1423</v>
          </cell>
          <cell r="C1447" t="str">
            <v xml:space="preserve">   022778391 - 9498</v>
          </cell>
          <cell r="D1447">
            <v>1355336.35</v>
          </cell>
          <cell r="E1447">
            <v>0</v>
          </cell>
          <cell r="F1447">
            <v>0</v>
          </cell>
          <cell r="G1447">
            <v>1355336.35</v>
          </cell>
          <cell r="H1447">
            <v>0</v>
          </cell>
          <cell r="I1447">
            <v>0</v>
          </cell>
        </row>
        <row r="1448">
          <cell r="A1448" t="str">
            <v>a</v>
          </cell>
          <cell r="B1448">
            <v>1424</v>
          </cell>
          <cell r="C1448" t="str">
            <v xml:space="preserve">   022778430 - 8476</v>
          </cell>
          <cell r="D1448">
            <v>937275.48</v>
          </cell>
          <cell r="E1448">
            <v>0</v>
          </cell>
          <cell r="F1448">
            <v>0</v>
          </cell>
          <cell r="G1448">
            <v>937275.48</v>
          </cell>
          <cell r="H1448">
            <v>0</v>
          </cell>
          <cell r="I1448">
            <v>0</v>
          </cell>
        </row>
        <row r="1449">
          <cell r="A1449" t="str">
            <v>a</v>
          </cell>
          <cell r="B1449">
            <v>1425</v>
          </cell>
          <cell r="C1449" t="str">
            <v xml:space="preserve">   022778443 - 9086</v>
          </cell>
          <cell r="D1449">
            <v>1044082.38</v>
          </cell>
          <cell r="E1449">
            <v>0</v>
          </cell>
          <cell r="F1449">
            <v>0</v>
          </cell>
          <cell r="G1449">
            <v>55205.71</v>
          </cell>
          <cell r="H1449">
            <v>988876.67</v>
          </cell>
          <cell r="I1449">
            <v>0</v>
          </cell>
        </row>
        <row r="1450">
          <cell r="A1450" t="str">
            <v>a</v>
          </cell>
          <cell r="B1450">
            <v>1426</v>
          </cell>
          <cell r="C1450" t="str">
            <v xml:space="preserve">   022778456 - 9125</v>
          </cell>
          <cell r="D1450">
            <v>428216.47</v>
          </cell>
          <cell r="E1450">
            <v>0</v>
          </cell>
          <cell r="F1450">
            <v>0</v>
          </cell>
          <cell r="G1450">
            <v>9333.99</v>
          </cell>
          <cell r="H1450">
            <v>418882.48</v>
          </cell>
          <cell r="I1450">
            <v>0</v>
          </cell>
        </row>
        <row r="1451">
          <cell r="A1451" t="str">
            <v>a</v>
          </cell>
          <cell r="B1451">
            <v>1427</v>
          </cell>
          <cell r="C1451" t="str">
            <v xml:space="preserve">   022778469 - 9432</v>
          </cell>
          <cell r="D1451">
            <v>1784513.33</v>
          </cell>
          <cell r="E1451">
            <v>0</v>
          </cell>
          <cell r="F1451">
            <v>0</v>
          </cell>
          <cell r="G1451">
            <v>96731.68</v>
          </cell>
          <cell r="H1451">
            <v>1687781.65</v>
          </cell>
          <cell r="I1451">
            <v>0</v>
          </cell>
        </row>
        <row r="1452">
          <cell r="A1452" t="str">
            <v>a</v>
          </cell>
          <cell r="B1452">
            <v>1428</v>
          </cell>
          <cell r="C1452" t="str">
            <v xml:space="preserve">   022778472 - 9441</v>
          </cell>
          <cell r="D1452">
            <v>964143.72</v>
          </cell>
          <cell r="E1452">
            <v>0</v>
          </cell>
          <cell r="F1452">
            <v>0</v>
          </cell>
          <cell r="G1452">
            <v>50070.62</v>
          </cell>
          <cell r="H1452">
            <v>914073.1</v>
          </cell>
          <cell r="I1452">
            <v>0</v>
          </cell>
        </row>
        <row r="1453">
          <cell r="A1453" t="str">
            <v>a</v>
          </cell>
          <cell r="B1453">
            <v>1429</v>
          </cell>
          <cell r="C1453" t="str">
            <v xml:space="preserve">   022778485 - 9480</v>
          </cell>
          <cell r="D1453">
            <v>1149678.6000000001</v>
          </cell>
          <cell r="E1453">
            <v>0</v>
          </cell>
          <cell r="F1453">
            <v>0</v>
          </cell>
          <cell r="G1453">
            <v>25060.05</v>
          </cell>
          <cell r="H1453">
            <v>1124618.55</v>
          </cell>
          <cell r="I1453">
            <v>0</v>
          </cell>
        </row>
        <row r="1454">
          <cell r="A1454" t="str">
            <v>a</v>
          </cell>
          <cell r="B1454">
            <v>1430</v>
          </cell>
          <cell r="C1454" t="str">
            <v xml:space="preserve">   022778508 - 8327</v>
          </cell>
          <cell r="D1454">
            <v>915562.21</v>
          </cell>
          <cell r="E1454">
            <v>0</v>
          </cell>
          <cell r="F1454">
            <v>0</v>
          </cell>
          <cell r="G1454">
            <v>49292.39</v>
          </cell>
          <cell r="H1454">
            <v>866269.82</v>
          </cell>
          <cell r="I1454">
            <v>0</v>
          </cell>
        </row>
        <row r="1455">
          <cell r="A1455" t="str">
            <v>a</v>
          </cell>
          <cell r="B1455">
            <v>1431</v>
          </cell>
          <cell r="C1455" t="str">
            <v xml:space="preserve">   022778511 - 8336</v>
          </cell>
          <cell r="D1455">
            <v>2426543.86</v>
          </cell>
          <cell r="E1455">
            <v>0</v>
          </cell>
          <cell r="F1455">
            <v>0</v>
          </cell>
          <cell r="G1455">
            <v>2426543.86</v>
          </cell>
          <cell r="H1455">
            <v>0</v>
          </cell>
          <cell r="I1455">
            <v>0</v>
          </cell>
        </row>
        <row r="1456">
          <cell r="A1456" t="str">
            <v>a</v>
          </cell>
          <cell r="B1456">
            <v>1432</v>
          </cell>
          <cell r="C1456" t="str">
            <v xml:space="preserve">   022778524 - 8440</v>
          </cell>
          <cell r="D1456">
            <v>2441561.2400000002</v>
          </cell>
          <cell r="E1456">
            <v>0</v>
          </cell>
          <cell r="F1456">
            <v>0</v>
          </cell>
          <cell r="G1456">
            <v>47478.47</v>
          </cell>
          <cell r="H1456">
            <v>2394082.77</v>
          </cell>
          <cell r="I1456">
            <v>0</v>
          </cell>
        </row>
        <row r="1457">
          <cell r="A1457" t="str">
            <v>a</v>
          </cell>
          <cell r="B1457">
            <v>1433</v>
          </cell>
          <cell r="C1457" t="str">
            <v xml:space="preserve">   022778540 - 9077</v>
          </cell>
          <cell r="D1457">
            <v>2362555.58</v>
          </cell>
          <cell r="E1457">
            <v>0</v>
          </cell>
          <cell r="F1457">
            <v>0</v>
          </cell>
          <cell r="G1457">
            <v>119211.66</v>
          </cell>
          <cell r="H1457">
            <v>2243343.92</v>
          </cell>
          <cell r="I1457">
            <v>0</v>
          </cell>
        </row>
        <row r="1458">
          <cell r="A1458" t="str">
            <v>a</v>
          </cell>
          <cell r="B1458">
            <v>1434</v>
          </cell>
          <cell r="C1458" t="str">
            <v xml:space="preserve">   022778553 - 9116</v>
          </cell>
          <cell r="D1458">
            <v>2091497.03</v>
          </cell>
          <cell r="E1458">
            <v>0</v>
          </cell>
          <cell r="F1458">
            <v>0</v>
          </cell>
          <cell r="G1458">
            <v>2091497.03</v>
          </cell>
          <cell r="H1458">
            <v>0</v>
          </cell>
          <cell r="I1458">
            <v>0</v>
          </cell>
        </row>
        <row r="1459">
          <cell r="A1459" t="str">
            <v>a</v>
          </cell>
          <cell r="B1459">
            <v>1435</v>
          </cell>
          <cell r="C1459" t="str">
            <v xml:space="preserve">   022778566 - 9340</v>
          </cell>
          <cell r="D1459">
            <v>3157922.1</v>
          </cell>
          <cell r="E1459">
            <v>0</v>
          </cell>
          <cell r="F1459">
            <v>0</v>
          </cell>
          <cell r="G1459">
            <v>66543.22</v>
          </cell>
          <cell r="H1459">
            <v>3091378.88</v>
          </cell>
          <cell r="I1459">
            <v>0</v>
          </cell>
        </row>
        <row r="1460">
          <cell r="A1460" t="str">
            <v>a</v>
          </cell>
          <cell r="B1460">
            <v>1436</v>
          </cell>
          <cell r="C1460" t="str">
            <v xml:space="preserve">   022778579 - 9462</v>
          </cell>
          <cell r="D1460">
            <v>3649409.39</v>
          </cell>
          <cell r="E1460">
            <v>0</v>
          </cell>
          <cell r="F1460">
            <v>0</v>
          </cell>
          <cell r="G1460">
            <v>73066.789999999994</v>
          </cell>
          <cell r="H1460">
            <v>3576342.6</v>
          </cell>
          <cell r="I1460">
            <v>0</v>
          </cell>
        </row>
        <row r="1461">
          <cell r="A1461" t="str">
            <v>a</v>
          </cell>
          <cell r="B1461">
            <v>1437</v>
          </cell>
          <cell r="C1461" t="str">
            <v xml:space="preserve">   022778582 - 9471</v>
          </cell>
          <cell r="D1461">
            <v>4308886.33</v>
          </cell>
          <cell r="E1461">
            <v>0</v>
          </cell>
          <cell r="F1461">
            <v>0</v>
          </cell>
          <cell r="G1461">
            <v>90796.11</v>
          </cell>
          <cell r="H1461">
            <v>4218090.22</v>
          </cell>
          <cell r="I1461">
            <v>0</v>
          </cell>
        </row>
        <row r="1462">
          <cell r="A1462" t="str">
            <v>a</v>
          </cell>
          <cell r="B1462">
            <v>1438</v>
          </cell>
          <cell r="C1462" t="str">
            <v xml:space="preserve">   022778605 - 8318</v>
          </cell>
          <cell r="D1462">
            <v>234671.13</v>
          </cell>
          <cell r="E1462">
            <v>0</v>
          </cell>
          <cell r="F1462">
            <v>0</v>
          </cell>
          <cell r="G1462">
            <v>48557.02</v>
          </cell>
          <cell r="H1462">
            <v>186114.11</v>
          </cell>
          <cell r="I1462">
            <v>0</v>
          </cell>
        </row>
        <row r="1463">
          <cell r="A1463" t="str">
            <v>a</v>
          </cell>
          <cell r="B1463">
            <v>1439</v>
          </cell>
          <cell r="C1463" t="str">
            <v xml:space="preserve">   022778621 - 8432</v>
          </cell>
          <cell r="D1463">
            <v>841299.93</v>
          </cell>
          <cell r="E1463">
            <v>0</v>
          </cell>
          <cell r="F1463">
            <v>0</v>
          </cell>
          <cell r="G1463">
            <v>841299.93</v>
          </cell>
          <cell r="H1463">
            <v>0</v>
          </cell>
          <cell r="I1463">
            <v>0</v>
          </cell>
        </row>
        <row r="1464">
          <cell r="A1464" t="str">
            <v>a</v>
          </cell>
          <cell r="B1464">
            <v>1440</v>
          </cell>
          <cell r="C1464" t="str">
            <v xml:space="preserve">   022778647 - 9098</v>
          </cell>
          <cell r="D1464">
            <v>1787491</v>
          </cell>
          <cell r="E1464">
            <v>0</v>
          </cell>
          <cell r="F1464">
            <v>0</v>
          </cell>
          <cell r="G1464">
            <v>1787491</v>
          </cell>
          <cell r="H1464">
            <v>0</v>
          </cell>
          <cell r="I1464">
            <v>0</v>
          </cell>
        </row>
        <row r="1465">
          <cell r="A1465" t="str">
            <v>a</v>
          </cell>
          <cell r="B1465">
            <v>1441</v>
          </cell>
          <cell r="C1465" t="str">
            <v xml:space="preserve">   022778650 - 9107</v>
          </cell>
          <cell r="D1465">
            <v>351632.87</v>
          </cell>
          <cell r="E1465">
            <v>0</v>
          </cell>
          <cell r="F1465">
            <v>0</v>
          </cell>
          <cell r="G1465">
            <v>351632.87</v>
          </cell>
          <cell r="H1465">
            <v>0</v>
          </cell>
          <cell r="I1465">
            <v>0</v>
          </cell>
        </row>
        <row r="1466">
          <cell r="A1466" t="str">
            <v>a</v>
          </cell>
          <cell r="B1466">
            <v>1442</v>
          </cell>
          <cell r="C1466" t="str">
            <v xml:space="preserve">   022778663 - 9331</v>
          </cell>
          <cell r="D1466">
            <v>930981.35</v>
          </cell>
          <cell r="E1466">
            <v>0</v>
          </cell>
          <cell r="F1466">
            <v>0</v>
          </cell>
          <cell r="G1466">
            <v>51915.3</v>
          </cell>
          <cell r="H1466">
            <v>879066.05</v>
          </cell>
          <cell r="I1466">
            <v>0</v>
          </cell>
        </row>
        <row r="1467">
          <cell r="A1467" t="str">
            <v>a</v>
          </cell>
          <cell r="B1467">
            <v>1443</v>
          </cell>
          <cell r="C1467" t="str">
            <v xml:space="preserve">   022778689 - 9492</v>
          </cell>
          <cell r="D1467">
            <v>824383.35</v>
          </cell>
          <cell r="E1467">
            <v>0</v>
          </cell>
          <cell r="F1467">
            <v>0</v>
          </cell>
          <cell r="G1467">
            <v>44898.78</v>
          </cell>
          <cell r="H1467">
            <v>779484.57</v>
          </cell>
          <cell r="I1467">
            <v>0</v>
          </cell>
        </row>
        <row r="1468">
          <cell r="A1468" t="str">
            <v>a</v>
          </cell>
          <cell r="B1468">
            <v>1444</v>
          </cell>
          <cell r="C1468" t="str">
            <v xml:space="preserve">   022778692 - 9501</v>
          </cell>
          <cell r="D1468">
            <v>450471.96</v>
          </cell>
          <cell r="E1468">
            <v>0</v>
          </cell>
          <cell r="F1468">
            <v>0</v>
          </cell>
          <cell r="G1468">
            <v>25120.12</v>
          </cell>
          <cell r="H1468">
            <v>425351.84</v>
          </cell>
          <cell r="I1468">
            <v>0</v>
          </cell>
        </row>
        <row r="1469">
          <cell r="A1469" t="str">
            <v>a</v>
          </cell>
          <cell r="B1469">
            <v>1445</v>
          </cell>
          <cell r="C1469" t="str">
            <v xml:space="preserve">   022778702 - 8306</v>
          </cell>
          <cell r="D1469">
            <v>664809.22</v>
          </cell>
          <cell r="E1469">
            <v>0</v>
          </cell>
          <cell r="F1469">
            <v>0</v>
          </cell>
          <cell r="G1469">
            <v>35151.660000000003</v>
          </cell>
          <cell r="H1469">
            <v>629657.56000000006</v>
          </cell>
          <cell r="I1469">
            <v>0</v>
          </cell>
        </row>
        <row r="1470">
          <cell r="A1470" t="str">
            <v>a</v>
          </cell>
          <cell r="B1470">
            <v>1446</v>
          </cell>
          <cell r="C1470" t="str">
            <v xml:space="preserve">   022778728 - 8470</v>
          </cell>
          <cell r="D1470">
            <v>2177888.84</v>
          </cell>
          <cell r="E1470">
            <v>0</v>
          </cell>
          <cell r="F1470">
            <v>0</v>
          </cell>
          <cell r="G1470">
            <v>2177888.84</v>
          </cell>
          <cell r="H1470">
            <v>0</v>
          </cell>
          <cell r="I1470">
            <v>0</v>
          </cell>
        </row>
        <row r="1471">
          <cell r="A1471" t="str">
            <v>a</v>
          </cell>
          <cell r="B1471">
            <v>1447</v>
          </cell>
          <cell r="C1471" t="str">
            <v xml:space="preserve">   022778731 - 8479</v>
          </cell>
          <cell r="D1471">
            <v>701886.12</v>
          </cell>
          <cell r="E1471">
            <v>0</v>
          </cell>
          <cell r="F1471">
            <v>0</v>
          </cell>
          <cell r="G1471">
            <v>37112.089999999997</v>
          </cell>
          <cell r="H1471">
            <v>664774.03</v>
          </cell>
          <cell r="I1471">
            <v>0</v>
          </cell>
        </row>
        <row r="1472">
          <cell r="A1472" t="str">
            <v>a</v>
          </cell>
          <cell r="B1472">
            <v>1448</v>
          </cell>
          <cell r="C1472" t="str">
            <v xml:space="preserve">   022778744 - 9089</v>
          </cell>
          <cell r="D1472">
            <v>973020.95</v>
          </cell>
          <cell r="E1472">
            <v>0</v>
          </cell>
          <cell r="F1472">
            <v>0</v>
          </cell>
          <cell r="G1472">
            <v>43678.080000000002</v>
          </cell>
          <cell r="H1472">
            <v>929342.87</v>
          </cell>
          <cell r="I1472">
            <v>0</v>
          </cell>
        </row>
        <row r="1473">
          <cell r="A1473" t="str">
            <v>a</v>
          </cell>
          <cell r="B1473">
            <v>1449</v>
          </cell>
          <cell r="C1473" t="str">
            <v xml:space="preserve">   022778757 - 9128</v>
          </cell>
          <cell r="D1473">
            <v>1468755.91</v>
          </cell>
          <cell r="E1473">
            <v>0</v>
          </cell>
          <cell r="F1473">
            <v>0</v>
          </cell>
          <cell r="G1473">
            <v>30362.06</v>
          </cell>
          <cell r="H1473">
            <v>1438393.85</v>
          </cell>
          <cell r="I1473">
            <v>0</v>
          </cell>
        </row>
        <row r="1474">
          <cell r="A1474" t="str">
            <v>a</v>
          </cell>
          <cell r="B1474">
            <v>1450</v>
          </cell>
          <cell r="C1474" t="str">
            <v xml:space="preserve">   022778760 - 9199</v>
          </cell>
          <cell r="D1474">
            <v>1447111.83</v>
          </cell>
          <cell r="E1474">
            <v>0</v>
          </cell>
          <cell r="F1474">
            <v>0</v>
          </cell>
          <cell r="G1474">
            <v>133814.68</v>
          </cell>
          <cell r="H1474">
            <v>1313297.1499999999</v>
          </cell>
          <cell r="I1474">
            <v>0</v>
          </cell>
        </row>
        <row r="1475">
          <cell r="A1475" t="str">
            <v>a</v>
          </cell>
          <cell r="B1475">
            <v>1451</v>
          </cell>
          <cell r="C1475" t="str">
            <v xml:space="preserve">   022778773 - 9444</v>
          </cell>
          <cell r="D1475">
            <v>9490998.4000000004</v>
          </cell>
          <cell r="E1475">
            <v>0</v>
          </cell>
          <cell r="F1475">
            <v>0</v>
          </cell>
          <cell r="G1475">
            <v>9490998.4000000004</v>
          </cell>
          <cell r="H1475">
            <v>0</v>
          </cell>
          <cell r="I1475">
            <v>0</v>
          </cell>
        </row>
        <row r="1476">
          <cell r="A1476" t="str">
            <v>a</v>
          </cell>
          <cell r="B1476">
            <v>1452</v>
          </cell>
          <cell r="C1476" t="str">
            <v xml:space="preserve">   022778799 - 9584</v>
          </cell>
          <cell r="D1476">
            <v>701508.78</v>
          </cell>
          <cell r="E1476">
            <v>0</v>
          </cell>
          <cell r="F1476">
            <v>0</v>
          </cell>
          <cell r="G1476">
            <v>32119.599999999999</v>
          </cell>
          <cell r="H1476">
            <v>669389.18000000005</v>
          </cell>
          <cell r="I1476">
            <v>0</v>
          </cell>
        </row>
        <row r="1477">
          <cell r="A1477" t="str">
            <v>a</v>
          </cell>
          <cell r="B1477">
            <v>1453</v>
          </cell>
          <cell r="C1477" t="str">
            <v xml:space="preserve">   022778809 - 8330</v>
          </cell>
          <cell r="D1477">
            <v>1843434.46</v>
          </cell>
          <cell r="E1477">
            <v>0</v>
          </cell>
          <cell r="F1477">
            <v>0</v>
          </cell>
          <cell r="G1477">
            <v>203343.82</v>
          </cell>
          <cell r="H1477">
            <v>1640090.64</v>
          </cell>
          <cell r="I1477">
            <v>0</v>
          </cell>
        </row>
        <row r="1478">
          <cell r="A1478" t="str">
            <v>a</v>
          </cell>
          <cell r="B1478">
            <v>1454</v>
          </cell>
          <cell r="C1478" t="str">
            <v xml:space="preserve">   022778838 - 8903</v>
          </cell>
          <cell r="D1478">
            <v>1489352.86</v>
          </cell>
          <cell r="E1478">
            <v>0</v>
          </cell>
          <cell r="F1478">
            <v>0</v>
          </cell>
          <cell r="G1478">
            <v>294713.95</v>
          </cell>
          <cell r="H1478">
            <v>1194638.9099999999</v>
          </cell>
          <cell r="I1478">
            <v>0</v>
          </cell>
        </row>
        <row r="1479">
          <cell r="A1479" t="str">
            <v>a</v>
          </cell>
          <cell r="B1479">
            <v>1455</v>
          </cell>
          <cell r="C1479" t="str">
            <v xml:space="preserve">   022778841 - 9080</v>
          </cell>
          <cell r="D1479">
            <v>1821878.15</v>
          </cell>
          <cell r="E1479">
            <v>0</v>
          </cell>
          <cell r="F1479">
            <v>0</v>
          </cell>
          <cell r="G1479">
            <v>38390.28</v>
          </cell>
          <cell r="H1479">
            <v>1783487.87</v>
          </cell>
          <cell r="I1479">
            <v>0</v>
          </cell>
        </row>
        <row r="1480">
          <cell r="A1480" t="str">
            <v>a</v>
          </cell>
          <cell r="B1480">
            <v>1456</v>
          </cell>
          <cell r="C1480" t="str">
            <v xml:space="preserve">   022778854 - 9119</v>
          </cell>
          <cell r="D1480">
            <v>1511883.36</v>
          </cell>
          <cell r="E1480">
            <v>0</v>
          </cell>
          <cell r="F1480">
            <v>0</v>
          </cell>
          <cell r="G1480">
            <v>1511883.36</v>
          </cell>
          <cell r="H1480">
            <v>0</v>
          </cell>
          <cell r="I1480">
            <v>0</v>
          </cell>
        </row>
        <row r="1481">
          <cell r="A1481" t="str">
            <v>a</v>
          </cell>
          <cell r="B1481">
            <v>1457</v>
          </cell>
          <cell r="C1481" t="str">
            <v xml:space="preserve">   022778867 - 9426</v>
          </cell>
          <cell r="D1481">
            <v>2192144.48</v>
          </cell>
          <cell r="E1481">
            <v>0</v>
          </cell>
          <cell r="F1481">
            <v>0</v>
          </cell>
          <cell r="G1481">
            <v>45700.94</v>
          </cell>
          <cell r="H1481">
            <v>2146443.54</v>
          </cell>
          <cell r="I1481">
            <v>0</v>
          </cell>
        </row>
        <row r="1482">
          <cell r="A1482" t="str">
            <v>a</v>
          </cell>
          <cell r="B1482">
            <v>1458</v>
          </cell>
          <cell r="C1482" t="str">
            <v xml:space="preserve">   022778870 - 9435</v>
          </cell>
          <cell r="D1482">
            <v>1272021.3899999999</v>
          </cell>
          <cell r="E1482">
            <v>0</v>
          </cell>
          <cell r="F1482">
            <v>0</v>
          </cell>
          <cell r="G1482">
            <v>139223.85999999999</v>
          </cell>
          <cell r="H1482">
            <v>1132797.53</v>
          </cell>
          <cell r="I1482">
            <v>0</v>
          </cell>
        </row>
        <row r="1483">
          <cell r="A1483" t="str">
            <v>a</v>
          </cell>
          <cell r="B1483">
            <v>1459</v>
          </cell>
          <cell r="C1483" t="str">
            <v xml:space="preserve">   022778896 - 9513</v>
          </cell>
          <cell r="D1483">
            <v>881637.37</v>
          </cell>
          <cell r="E1483">
            <v>0</v>
          </cell>
          <cell r="F1483">
            <v>0</v>
          </cell>
          <cell r="G1483">
            <v>173782.39999999999</v>
          </cell>
          <cell r="H1483">
            <v>707854.97</v>
          </cell>
          <cell r="I1483">
            <v>0</v>
          </cell>
        </row>
        <row r="1484">
          <cell r="A1484" t="str">
            <v>a</v>
          </cell>
          <cell r="B1484">
            <v>1460</v>
          </cell>
          <cell r="C1484" t="str">
            <v xml:space="preserve">   022778906 - 8321</v>
          </cell>
          <cell r="D1484">
            <v>2454977.9900000002</v>
          </cell>
          <cell r="E1484">
            <v>0</v>
          </cell>
          <cell r="F1484">
            <v>0</v>
          </cell>
          <cell r="G1484">
            <v>1998816.04</v>
          </cell>
          <cell r="H1484">
            <v>456161.95</v>
          </cell>
          <cell r="I1484">
            <v>0</v>
          </cell>
        </row>
        <row r="1485">
          <cell r="A1485" t="str">
            <v>a</v>
          </cell>
          <cell r="B1485">
            <v>1461</v>
          </cell>
          <cell r="C1485" t="str">
            <v xml:space="preserve">   022778977 - 9456</v>
          </cell>
          <cell r="D1485">
            <v>1269676.21</v>
          </cell>
          <cell r="E1485">
            <v>0</v>
          </cell>
          <cell r="F1485">
            <v>0</v>
          </cell>
          <cell r="G1485">
            <v>28146.15</v>
          </cell>
          <cell r="H1485">
            <v>1241530.06</v>
          </cell>
          <cell r="I1485">
            <v>0</v>
          </cell>
        </row>
        <row r="1486">
          <cell r="A1486" t="str">
            <v>a</v>
          </cell>
          <cell r="B1486">
            <v>1462</v>
          </cell>
          <cell r="C1486" t="str">
            <v xml:space="preserve">   022778980 - 9465</v>
          </cell>
          <cell r="D1486">
            <v>3048169.89</v>
          </cell>
          <cell r="E1486">
            <v>0</v>
          </cell>
          <cell r="F1486">
            <v>0</v>
          </cell>
          <cell r="G1486">
            <v>3048169.89</v>
          </cell>
          <cell r="H1486">
            <v>0</v>
          </cell>
          <cell r="I1486">
            <v>0</v>
          </cell>
        </row>
        <row r="1487">
          <cell r="A1487" t="str">
            <v>a</v>
          </cell>
          <cell r="B1487">
            <v>1463</v>
          </cell>
          <cell r="C1487" t="str">
            <v xml:space="preserve">   022778993 - 9504</v>
          </cell>
          <cell r="D1487">
            <v>1814686.68</v>
          </cell>
          <cell r="E1487">
            <v>0</v>
          </cell>
          <cell r="F1487">
            <v>0</v>
          </cell>
          <cell r="G1487">
            <v>38238.78</v>
          </cell>
          <cell r="H1487">
            <v>1776447.9</v>
          </cell>
          <cell r="I1487">
            <v>0</v>
          </cell>
        </row>
        <row r="1488">
          <cell r="A1488" t="str">
            <v>a</v>
          </cell>
          <cell r="B1488">
            <v>1464</v>
          </cell>
          <cell r="C1488" t="str">
            <v xml:space="preserve">   022779015 - 2927</v>
          </cell>
          <cell r="D1488">
            <v>703649.98</v>
          </cell>
          <cell r="E1488">
            <v>0</v>
          </cell>
          <cell r="F1488">
            <v>0</v>
          </cell>
          <cell r="G1488">
            <v>703649.98</v>
          </cell>
          <cell r="H1488">
            <v>0</v>
          </cell>
          <cell r="I1488">
            <v>0</v>
          </cell>
        </row>
        <row r="1489">
          <cell r="A1489" t="str">
            <v>a</v>
          </cell>
          <cell r="B1489">
            <v>1465</v>
          </cell>
          <cell r="C1489" t="str">
            <v xml:space="preserve">   022779031 - 2929</v>
          </cell>
          <cell r="D1489">
            <v>132563.91</v>
          </cell>
          <cell r="E1489">
            <v>0</v>
          </cell>
          <cell r="F1489">
            <v>0</v>
          </cell>
          <cell r="G1489">
            <v>132563.91</v>
          </cell>
          <cell r="H1489">
            <v>0</v>
          </cell>
          <cell r="I1489">
            <v>0</v>
          </cell>
        </row>
        <row r="1490">
          <cell r="A1490" t="str">
            <v>a</v>
          </cell>
          <cell r="B1490">
            <v>1466</v>
          </cell>
          <cell r="C1490" t="str">
            <v xml:space="preserve">   022779044 - 2930</v>
          </cell>
          <cell r="D1490">
            <v>1451915.53</v>
          </cell>
          <cell r="E1490">
            <v>0</v>
          </cell>
          <cell r="F1490">
            <v>0</v>
          </cell>
          <cell r="G1490">
            <v>102239.01</v>
          </cell>
          <cell r="H1490">
            <v>1349676.52</v>
          </cell>
          <cell r="I1490">
            <v>0</v>
          </cell>
        </row>
        <row r="1491">
          <cell r="A1491" t="str">
            <v>a</v>
          </cell>
          <cell r="B1491">
            <v>1467</v>
          </cell>
          <cell r="C1491" t="str">
            <v xml:space="preserve">   022779060 - 2932</v>
          </cell>
          <cell r="D1491">
            <v>3958029.4</v>
          </cell>
          <cell r="E1491">
            <v>0</v>
          </cell>
          <cell r="F1491">
            <v>0</v>
          </cell>
          <cell r="G1491">
            <v>264007.33</v>
          </cell>
          <cell r="H1491">
            <v>3694022.07</v>
          </cell>
          <cell r="I1491">
            <v>0</v>
          </cell>
        </row>
        <row r="1492">
          <cell r="A1492" t="str">
            <v>a</v>
          </cell>
          <cell r="B1492">
            <v>1468</v>
          </cell>
          <cell r="C1492" t="str">
            <v xml:space="preserve">   022779073 - 2933</v>
          </cell>
          <cell r="D1492">
            <v>1301230.79</v>
          </cell>
          <cell r="E1492">
            <v>0</v>
          </cell>
          <cell r="F1492">
            <v>0</v>
          </cell>
          <cell r="G1492">
            <v>1301230.79</v>
          </cell>
          <cell r="H1492">
            <v>0</v>
          </cell>
          <cell r="I1492">
            <v>0</v>
          </cell>
        </row>
        <row r="1493">
          <cell r="A1493" t="str">
            <v>a</v>
          </cell>
          <cell r="B1493">
            <v>1469</v>
          </cell>
          <cell r="C1493" t="str">
            <v xml:space="preserve">   022779125 - 2938</v>
          </cell>
          <cell r="D1493">
            <v>977666.93</v>
          </cell>
          <cell r="E1493">
            <v>0</v>
          </cell>
          <cell r="F1493">
            <v>0</v>
          </cell>
          <cell r="G1493">
            <v>977666.93</v>
          </cell>
          <cell r="H1493">
            <v>0</v>
          </cell>
          <cell r="I1493">
            <v>0</v>
          </cell>
        </row>
        <row r="1494">
          <cell r="A1494" t="str">
            <v>a</v>
          </cell>
          <cell r="B1494">
            <v>1470</v>
          </cell>
          <cell r="C1494" t="str">
            <v xml:space="preserve">   022779138 - 2939</v>
          </cell>
          <cell r="D1494">
            <v>1006881.32</v>
          </cell>
          <cell r="E1494">
            <v>0</v>
          </cell>
          <cell r="F1494">
            <v>0</v>
          </cell>
          <cell r="G1494">
            <v>1006881.32</v>
          </cell>
          <cell r="H1494">
            <v>0</v>
          </cell>
          <cell r="I1494">
            <v>0</v>
          </cell>
        </row>
        <row r="1495">
          <cell r="A1495" t="str">
            <v>a</v>
          </cell>
          <cell r="B1495">
            <v>1471</v>
          </cell>
          <cell r="C1495" t="str">
            <v xml:space="preserve">   022779141 - 5585</v>
          </cell>
          <cell r="D1495">
            <v>2285717.61</v>
          </cell>
          <cell r="E1495">
            <v>0</v>
          </cell>
          <cell r="F1495">
            <v>0</v>
          </cell>
          <cell r="G1495">
            <v>2285717.61</v>
          </cell>
          <cell r="H1495">
            <v>0</v>
          </cell>
          <cell r="I1495">
            <v>0</v>
          </cell>
        </row>
        <row r="1496">
          <cell r="A1496" t="str">
            <v>a</v>
          </cell>
          <cell r="B1496">
            <v>1472</v>
          </cell>
          <cell r="C1496" t="str">
            <v xml:space="preserve">   022779154 - 2940</v>
          </cell>
          <cell r="D1496">
            <v>2096771.16</v>
          </cell>
          <cell r="E1496">
            <v>0</v>
          </cell>
          <cell r="F1496">
            <v>0</v>
          </cell>
          <cell r="G1496">
            <v>2096771.16</v>
          </cell>
          <cell r="H1496">
            <v>0</v>
          </cell>
          <cell r="I1496">
            <v>0</v>
          </cell>
        </row>
        <row r="1497">
          <cell r="A1497" t="str">
            <v>a</v>
          </cell>
          <cell r="B1497">
            <v>1473</v>
          </cell>
          <cell r="C1497" t="str">
            <v xml:space="preserve">   022779167 - 2941</v>
          </cell>
          <cell r="D1497">
            <v>1696082.06</v>
          </cell>
          <cell r="E1497">
            <v>0</v>
          </cell>
          <cell r="F1497">
            <v>0</v>
          </cell>
          <cell r="G1497">
            <v>117281.67</v>
          </cell>
          <cell r="H1497">
            <v>1578800.39</v>
          </cell>
          <cell r="I1497">
            <v>0</v>
          </cell>
        </row>
        <row r="1498">
          <cell r="A1498" t="str">
            <v>a</v>
          </cell>
          <cell r="B1498">
            <v>1474</v>
          </cell>
          <cell r="C1498" t="str">
            <v xml:space="preserve">   022779219 - 2946</v>
          </cell>
          <cell r="D1498">
            <v>706091.06</v>
          </cell>
          <cell r="E1498">
            <v>0</v>
          </cell>
          <cell r="F1498">
            <v>0</v>
          </cell>
          <cell r="G1498">
            <v>706091.06</v>
          </cell>
          <cell r="H1498">
            <v>0</v>
          </cell>
          <cell r="I1498">
            <v>0</v>
          </cell>
        </row>
        <row r="1499">
          <cell r="A1499" t="str">
            <v>a</v>
          </cell>
          <cell r="B1499">
            <v>1475</v>
          </cell>
          <cell r="C1499" t="str">
            <v xml:space="preserve">   022779251 - 2949</v>
          </cell>
          <cell r="D1499">
            <v>936588.75</v>
          </cell>
          <cell r="E1499">
            <v>0</v>
          </cell>
          <cell r="F1499">
            <v>0</v>
          </cell>
          <cell r="G1499">
            <v>292487.74</v>
          </cell>
          <cell r="H1499">
            <v>644101.01</v>
          </cell>
          <cell r="I1499">
            <v>0</v>
          </cell>
        </row>
        <row r="1500">
          <cell r="A1500" t="str">
            <v>a</v>
          </cell>
          <cell r="B1500">
            <v>1476</v>
          </cell>
          <cell r="C1500" t="str">
            <v xml:space="preserve">   022779277 - 2951</v>
          </cell>
          <cell r="D1500">
            <v>1319532.42</v>
          </cell>
          <cell r="E1500">
            <v>0</v>
          </cell>
          <cell r="F1500">
            <v>0</v>
          </cell>
          <cell r="G1500">
            <v>94631.28</v>
          </cell>
          <cell r="H1500">
            <v>1224901.1399999999</v>
          </cell>
          <cell r="I1500">
            <v>0</v>
          </cell>
        </row>
        <row r="1501">
          <cell r="A1501" t="str">
            <v>a</v>
          </cell>
          <cell r="B1501">
            <v>1477</v>
          </cell>
          <cell r="C1501" t="str">
            <v xml:space="preserve">   022779280 - 2952</v>
          </cell>
          <cell r="D1501">
            <v>978793.51</v>
          </cell>
          <cell r="E1501">
            <v>0</v>
          </cell>
          <cell r="F1501">
            <v>0</v>
          </cell>
          <cell r="G1501">
            <v>305667.86</v>
          </cell>
          <cell r="H1501">
            <v>673125.65</v>
          </cell>
          <cell r="I1501">
            <v>0</v>
          </cell>
        </row>
        <row r="1502">
          <cell r="A1502" t="str">
            <v>a</v>
          </cell>
          <cell r="B1502">
            <v>1478</v>
          </cell>
          <cell r="C1502" t="str">
            <v xml:space="preserve">   022779303 - 2954</v>
          </cell>
          <cell r="D1502">
            <v>562204.01</v>
          </cell>
          <cell r="E1502">
            <v>0</v>
          </cell>
          <cell r="F1502">
            <v>0</v>
          </cell>
          <cell r="G1502">
            <v>156974.29999999999</v>
          </cell>
          <cell r="H1502">
            <v>405229.71</v>
          </cell>
          <cell r="I1502">
            <v>0</v>
          </cell>
        </row>
        <row r="1503">
          <cell r="A1503" t="str">
            <v>a</v>
          </cell>
          <cell r="B1503">
            <v>1479</v>
          </cell>
          <cell r="C1503" t="str">
            <v xml:space="preserve">   022779329 - 2956</v>
          </cell>
          <cell r="D1503">
            <v>1623789.68</v>
          </cell>
          <cell r="E1503">
            <v>0</v>
          </cell>
          <cell r="F1503">
            <v>0</v>
          </cell>
          <cell r="G1503">
            <v>108309.6</v>
          </cell>
          <cell r="H1503">
            <v>1515480.08</v>
          </cell>
          <cell r="I1503">
            <v>0</v>
          </cell>
        </row>
        <row r="1504">
          <cell r="A1504" t="str">
            <v>a</v>
          </cell>
          <cell r="B1504">
            <v>1480</v>
          </cell>
          <cell r="C1504" t="str">
            <v xml:space="preserve">   022779332 - 2957</v>
          </cell>
          <cell r="D1504">
            <v>764136.07</v>
          </cell>
          <cell r="E1504">
            <v>0</v>
          </cell>
          <cell r="F1504">
            <v>0</v>
          </cell>
          <cell r="G1504">
            <v>50969.2</v>
          </cell>
          <cell r="H1504">
            <v>713166.87</v>
          </cell>
          <cell r="I1504">
            <v>0</v>
          </cell>
        </row>
        <row r="1505">
          <cell r="A1505" t="str">
            <v>a</v>
          </cell>
          <cell r="B1505">
            <v>1481</v>
          </cell>
          <cell r="C1505" t="str">
            <v xml:space="preserve">   022779345 - 2958</v>
          </cell>
          <cell r="D1505">
            <v>1580383.98</v>
          </cell>
          <cell r="E1505">
            <v>0</v>
          </cell>
          <cell r="F1505">
            <v>0</v>
          </cell>
          <cell r="G1505">
            <v>109281.31</v>
          </cell>
          <cell r="H1505">
            <v>1471102.67</v>
          </cell>
          <cell r="I1505">
            <v>0</v>
          </cell>
        </row>
        <row r="1506">
          <cell r="A1506" t="str">
            <v>a</v>
          </cell>
          <cell r="B1506">
            <v>1482</v>
          </cell>
          <cell r="C1506" t="str">
            <v xml:space="preserve">   022779361 - 2960</v>
          </cell>
          <cell r="D1506">
            <v>1323741.69</v>
          </cell>
          <cell r="E1506">
            <v>0</v>
          </cell>
          <cell r="F1506">
            <v>0</v>
          </cell>
          <cell r="G1506">
            <v>91534.86</v>
          </cell>
          <cell r="H1506">
            <v>1232206.83</v>
          </cell>
          <cell r="I1506">
            <v>0</v>
          </cell>
        </row>
        <row r="1507">
          <cell r="A1507" t="str">
            <v>a</v>
          </cell>
          <cell r="B1507">
            <v>1483</v>
          </cell>
          <cell r="C1507" t="str">
            <v xml:space="preserve">   022779374 - 2961</v>
          </cell>
          <cell r="D1507">
            <v>906822.24</v>
          </cell>
          <cell r="E1507">
            <v>0</v>
          </cell>
          <cell r="F1507">
            <v>0</v>
          </cell>
          <cell r="G1507">
            <v>61582.8</v>
          </cell>
          <cell r="H1507">
            <v>845239.44</v>
          </cell>
          <cell r="I1507">
            <v>0</v>
          </cell>
        </row>
        <row r="1508">
          <cell r="A1508" t="str">
            <v>a</v>
          </cell>
          <cell r="B1508">
            <v>1484</v>
          </cell>
          <cell r="C1508" t="str">
            <v xml:space="preserve">   022779390 - 2963</v>
          </cell>
          <cell r="D1508">
            <v>1565974.43</v>
          </cell>
          <cell r="E1508">
            <v>0</v>
          </cell>
          <cell r="F1508">
            <v>0</v>
          </cell>
          <cell r="G1508">
            <v>110270.66</v>
          </cell>
          <cell r="H1508">
            <v>1455703.77</v>
          </cell>
          <cell r="I1508">
            <v>0</v>
          </cell>
        </row>
        <row r="1509">
          <cell r="A1509" t="str">
            <v>a</v>
          </cell>
          <cell r="B1509">
            <v>1485</v>
          </cell>
          <cell r="C1509" t="str">
            <v xml:space="preserve">   022779400 - 2964</v>
          </cell>
          <cell r="D1509">
            <v>589377.11</v>
          </cell>
          <cell r="E1509">
            <v>0</v>
          </cell>
          <cell r="F1509">
            <v>0</v>
          </cell>
          <cell r="G1509">
            <v>170660.79</v>
          </cell>
          <cell r="H1509">
            <v>418716.32</v>
          </cell>
          <cell r="I1509">
            <v>0</v>
          </cell>
        </row>
        <row r="1510">
          <cell r="A1510" t="str">
            <v>a</v>
          </cell>
          <cell r="B1510">
            <v>1486</v>
          </cell>
          <cell r="C1510" t="str">
            <v xml:space="preserve">   022779413 - 2965</v>
          </cell>
          <cell r="D1510">
            <v>13008684.039999999</v>
          </cell>
          <cell r="E1510">
            <v>0</v>
          </cell>
          <cell r="F1510">
            <v>0</v>
          </cell>
          <cell r="G1510">
            <v>12030887.51</v>
          </cell>
          <cell r="H1510">
            <v>977796.53</v>
          </cell>
          <cell r="I1510">
            <v>0</v>
          </cell>
        </row>
        <row r="1511">
          <cell r="A1511" t="str">
            <v>a</v>
          </cell>
          <cell r="B1511">
            <v>1487</v>
          </cell>
          <cell r="C1511" t="str">
            <v xml:space="preserve">   022779439 - 2967</v>
          </cell>
          <cell r="D1511">
            <v>1879510.85</v>
          </cell>
          <cell r="E1511">
            <v>0</v>
          </cell>
          <cell r="F1511">
            <v>0</v>
          </cell>
          <cell r="G1511">
            <v>132348.88</v>
          </cell>
          <cell r="H1511">
            <v>1747161.97</v>
          </cell>
          <cell r="I1511">
            <v>0</v>
          </cell>
        </row>
        <row r="1512">
          <cell r="A1512" t="str">
            <v>a</v>
          </cell>
          <cell r="B1512">
            <v>1488</v>
          </cell>
          <cell r="C1512" t="str">
            <v xml:space="preserve">   022779442 - 2968</v>
          </cell>
          <cell r="D1512">
            <v>736803.61</v>
          </cell>
          <cell r="E1512">
            <v>0</v>
          </cell>
          <cell r="F1512">
            <v>0</v>
          </cell>
          <cell r="G1512">
            <v>52840.4</v>
          </cell>
          <cell r="H1512">
            <v>683963.21</v>
          </cell>
          <cell r="I1512">
            <v>0</v>
          </cell>
        </row>
        <row r="1513">
          <cell r="A1513" t="str">
            <v>a</v>
          </cell>
          <cell r="B1513">
            <v>1489</v>
          </cell>
          <cell r="C1513" t="str">
            <v xml:space="preserve">   022779497 - 2973</v>
          </cell>
          <cell r="D1513">
            <v>2067664.58</v>
          </cell>
          <cell r="E1513">
            <v>0</v>
          </cell>
          <cell r="F1513">
            <v>0</v>
          </cell>
          <cell r="G1513">
            <v>137916.76999999999</v>
          </cell>
          <cell r="H1513">
            <v>1929747.81</v>
          </cell>
          <cell r="I1513">
            <v>0</v>
          </cell>
        </row>
        <row r="1514">
          <cell r="A1514" t="str">
            <v>a</v>
          </cell>
          <cell r="B1514">
            <v>1490</v>
          </cell>
          <cell r="C1514" t="str">
            <v xml:space="preserve">   022779523 - 2976</v>
          </cell>
          <cell r="D1514">
            <v>811893.45</v>
          </cell>
          <cell r="E1514">
            <v>0</v>
          </cell>
          <cell r="F1514">
            <v>0</v>
          </cell>
          <cell r="G1514">
            <v>811893.45</v>
          </cell>
          <cell r="H1514">
            <v>0</v>
          </cell>
          <cell r="I1514">
            <v>0</v>
          </cell>
        </row>
        <row r="1515">
          <cell r="A1515" t="str">
            <v>a</v>
          </cell>
          <cell r="B1515">
            <v>1491</v>
          </cell>
          <cell r="C1515" t="str">
            <v xml:space="preserve">   022779536 - 5422</v>
          </cell>
          <cell r="D1515">
            <v>942566.35</v>
          </cell>
          <cell r="E1515">
            <v>0</v>
          </cell>
          <cell r="F1515">
            <v>0</v>
          </cell>
          <cell r="G1515">
            <v>58570.29</v>
          </cell>
          <cell r="H1515">
            <v>883996.06</v>
          </cell>
          <cell r="I1515">
            <v>0</v>
          </cell>
        </row>
        <row r="1516">
          <cell r="A1516" t="str">
            <v>a</v>
          </cell>
          <cell r="B1516">
            <v>1492</v>
          </cell>
          <cell r="C1516" t="str">
            <v xml:space="preserve">   022779552 - 2978</v>
          </cell>
          <cell r="D1516">
            <v>274055.40999999997</v>
          </cell>
          <cell r="E1516">
            <v>0</v>
          </cell>
          <cell r="F1516">
            <v>0</v>
          </cell>
          <cell r="G1516">
            <v>89014.87</v>
          </cell>
          <cell r="H1516">
            <v>185040.54</v>
          </cell>
          <cell r="I1516">
            <v>0</v>
          </cell>
        </row>
        <row r="1517">
          <cell r="A1517" t="str">
            <v>a</v>
          </cell>
          <cell r="B1517">
            <v>1493</v>
          </cell>
          <cell r="C1517" t="str">
            <v xml:space="preserve">   022779565 - 2979</v>
          </cell>
          <cell r="D1517">
            <v>2422460.2000000002</v>
          </cell>
          <cell r="E1517">
            <v>0</v>
          </cell>
          <cell r="F1517">
            <v>0</v>
          </cell>
          <cell r="G1517">
            <v>173728.56</v>
          </cell>
          <cell r="H1517">
            <v>2248731.64</v>
          </cell>
          <cell r="I1517">
            <v>0</v>
          </cell>
        </row>
        <row r="1518">
          <cell r="A1518" t="str">
            <v>a</v>
          </cell>
          <cell r="B1518">
            <v>1494</v>
          </cell>
          <cell r="C1518" t="str">
            <v xml:space="preserve">   022779594 - 2982</v>
          </cell>
          <cell r="D1518">
            <v>937546.06</v>
          </cell>
          <cell r="E1518">
            <v>0</v>
          </cell>
          <cell r="F1518">
            <v>0</v>
          </cell>
          <cell r="G1518">
            <v>937546.06</v>
          </cell>
          <cell r="H1518">
            <v>0</v>
          </cell>
          <cell r="I1518">
            <v>0</v>
          </cell>
        </row>
        <row r="1519">
          <cell r="A1519" t="str">
            <v>a</v>
          </cell>
          <cell r="B1519">
            <v>1495</v>
          </cell>
          <cell r="C1519" t="str">
            <v xml:space="preserve">   022779620 - 2985</v>
          </cell>
          <cell r="D1519">
            <v>855458.53</v>
          </cell>
          <cell r="E1519">
            <v>0</v>
          </cell>
          <cell r="F1519">
            <v>0</v>
          </cell>
          <cell r="G1519">
            <v>58094.66</v>
          </cell>
          <cell r="H1519">
            <v>797363.87</v>
          </cell>
          <cell r="I1519">
            <v>0</v>
          </cell>
        </row>
        <row r="1520">
          <cell r="A1520" t="str">
            <v>a</v>
          </cell>
          <cell r="B1520">
            <v>1496</v>
          </cell>
          <cell r="C1520" t="str">
            <v xml:space="preserve">   022779646 - 2987</v>
          </cell>
          <cell r="D1520">
            <v>865407.02</v>
          </cell>
          <cell r="E1520">
            <v>0</v>
          </cell>
          <cell r="F1520">
            <v>0</v>
          </cell>
          <cell r="G1520">
            <v>62063.28</v>
          </cell>
          <cell r="H1520">
            <v>803343.74</v>
          </cell>
          <cell r="I1520">
            <v>0</v>
          </cell>
        </row>
        <row r="1521">
          <cell r="A1521" t="str">
            <v>a</v>
          </cell>
          <cell r="B1521">
            <v>1497</v>
          </cell>
          <cell r="C1521" t="str">
            <v xml:space="preserve">   022779675 - 2990</v>
          </cell>
          <cell r="D1521">
            <v>942522.97</v>
          </cell>
          <cell r="E1521">
            <v>0</v>
          </cell>
          <cell r="F1521">
            <v>0</v>
          </cell>
          <cell r="G1521">
            <v>67593.75</v>
          </cell>
          <cell r="H1521">
            <v>874929.22</v>
          </cell>
          <cell r="I1521">
            <v>0</v>
          </cell>
        </row>
        <row r="1522">
          <cell r="A1522" t="str">
            <v>a</v>
          </cell>
          <cell r="B1522">
            <v>1498</v>
          </cell>
          <cell r="C1522" t="str">
            <v xml:space="preserve">   022779701 - 2993</v>
          </cell>
          <cell r="D1522">
            <v>401799.28</v>
          </cell>
          <cell r="E1522">
            <v>0</v>
          </cell>
          <cell r="F1522">
            <v>0</v>
          </cell>
          <cell r="G1522">
            <v>112187.31</v>
          </cell>
          <cell r="H1522">
            <v>289611.96999999997</v>
          </cell>
          <cell r="I1522">
            <v>0</v>
          </cell>
        </row>
        <row r="1523">
          <cell r="A1523" t="str">
            <v>a</v>
          </cell>
          <cell r="B1523">
            <v>1499</v>
          </cell>
          <cell r="C1523" t="str">
            <v xml:space="preserve">   022779714 - 2994</v>
          </cell>
          <cell r="D1523">
            <v>869887.9</v>
          </cell>
          <cell r="E1523">
            <v>0</v>
          </cell>
          <cell r="F1523">
            <v>0</v>
          </cell>
          <cell r="G1523">
            <v>869887.9</v>
          </cell>
          <cell r="H1523">
            <v>0</v>
          </cell>
          <cell r="I1523">
            <v>0</v>
          </cell>
        </row>
        <row r="1524">
          <cell r="A1524" t="str">
            <v>a</v>
          </cell>
          <cell r="B1524">
            <v>1500</v>
          </cell>
          <cell r="C1524" t="str">
            <v xml:space="preserve">   022779727 - 2995</v>
          </cell>
          <cell r="D1524">
            <v>1146204.8400000001</v>
          </cell>
          <cell r="E1524">
            <v>0</v>
          </cell>
          <cell r="F1524">
            <v>0</v>
          </cell>
          <cell r="G1524">
            <v>76453.83</v>
          </cell>
          <cell r="H1524">
            <v>1069751.01</v>
          </cell>
          <cell r="I1524">
            <v>0</v>
          </cell>
        </row>
        <row r="1525">
          <cell r="A1525" t="str">
            <v>a</v>
          </cell>
          <cell r="B1525">
            <v>1501</v>
          </cell>
          <cell r="C1525" t="str">
            <v xml:space="preserve">   022779743 - 2997</v>
          </cell>
          <cell r="D1525">
            <v>381936.87</v>
          </cell>
          <cell r="E1525">
            <v>0</v>
          </cell>
          <cell r="F1525">
            <v>0</v>
          </cell>
          <cell r="G1525">
            <v>381936.87</v>
          </cell>
          <cell r="H1525">
            <v>0</v>
          </cell>
          <cell r="I1525">
            <v>0</v>
          </cell>
        </row>
        <row r="1526">
          <cell r="A1526" t="str">
            <v>a</v>
          </cell>
          <cell r="B1526">
            <v>1502</v>
          </cell>
          <cell r="C1526" t="str">
            <v xml:space="preserve">   022779769 - 2999</v>
          </cell>
          <cell r="D1526">
            <v>1363645.37</v>
          </cell>
          <cell r="E1526">
            <v>0</v>
          </cell>
          <cell r="F1526">
            <v>0</v>
          </cell>
          <cell r="G1526">
            <v>92606.01</v>
          </cell>
          <cell r="H1526">
            <v>1271039.3600000001</v>
          </cell>
          <cell r="I1526">
            <v>0</v>
          </cell>
        </row>
        <row r="1527">
          <cell r="A1527" t="str">
            <v>a</v>
          </cell>
          <cell r="B1527">
            <v>1503</v>
          </cell>
          <cell r="C1527" t="str">
            <v xml:space="preserve">   022779772 - 3000</v>
          </cell>
          <cell r="D1527">
            <v>1638066.89</v>
          </cell>
          <cell r="E1527">
            <v>0</v>
          </cell>
          <cell r="F1527">
            <v>0</v>
          </cell>
          <cell r="G1527">
            <v>1638066.89</v>
          </cell>
          <cell r="H1527">
            <v>0</v>
          </cell>
          <cell r="I1527">
            <v>0</v>
          </cell>
        </row>
        <row r="1528">
          <cell r="A1528" t="str">
            <v>a</v>
          </cell>
          <cell r="B1528">
            <v>1504</v>
          </cell>
          <cell r="C1528" t="str">
            <v xml:space="preserve">   022779785 - 3001</v>
          </cell>
          <cell r="D1528">
            <v>1339353.31</v>
          </cell>
          <cell r="E1528">
            <v>0</v>
          </cell>
          <cell r="F1528">
            <v>0</v>
          </cell>
          <cell r="G1528">
            <v>97835.71</v>
          </cell>
          <cell r="H1528">
            <v>1241517.6000000001</v>
          </cell>
          <cell r="I1528">
            <v>0</v>
          </cell>
        </row>
        <row r="1529">
          <cell r="A1529" t="str">
            <v>a</v>
          </cell>
          <cell r="B1529">
            <v>1505</v>
          </cell>
          <cell r="C1529" t="str">
            <v xml:space="preserve">   022779824 - 3005</v>
          </cell>
          <cell r="D1529">
            <v>706825.79</v>
          </cell>
          <cell r="E1529">
            <v>0</v>
          </cell>
          <cell r="F1529">
            <v>0</v>
          </cell>
          <cell r="G1529">
            <v>47146.51</v>
          </cell>
          <cell r="H1529">
            <v>659679.28</v>
          </cell>
          <cell r="I1529">
            <v>0</v>
          </cell>
        </row>
        <row r="1530">
          <cell r="A1530" t="str">
            <v>a</v>
          </cell>
          <cell r="B1530">
            <v>1506</v>
          </cell>
          <cell r="C1530" t="str">
            <v xml:space="preserve">   022779840 - 3006</v>
          </cell>
          <cell r="D1530">
            <v>1723784.72</v>
          </cell>
          <cell r="E1530">
            <v>0</v>
          </cell>
          <cell r="F1530">
            <v>0</v>
          </cell>
          <cell r="G1530">
            <v>121383.17</v>
          </cell>
          <cell r="H1530">
            <v>1602401.55</v>
          </cell>
          <cell r="I1530">
            <v>0</v>
          </cell>
        </row>
        <row r="1531">
          <cell r="A1531" t="str">
            <v>a</v>
          </cell>
          <cell r="B1531">
            <v>1507</v>
          </cell>
          <cell r="C1531" t="str">
            <v xml:space="preserve">   022779853 - 3007</v>
          </cell>
          <cell r="D1531">
            <v>1028373.26</v>
          </cell>
          <cell r="E1531">
            <v>0</v>
          </cell>
          <cell r="F1531">
            <v>0</v>
          </cell>
          <cell r="G1531">
            <v>1028373.26</v>
          </cell>
          <cell r="H1531">
            <v>0</v>
          </cell>
          <cell r="I1531">
            <v>0</v>
          </cell>
        </row>
        <row r="1532">
          <cell r="A1532" t="str">
            <v>a</v>
          </cell>
          <cell r="B1532">
            <v>1508</v>
          </cell>
          <cell r="C1532" t="str">
            <v xml:space="preserve">   022779866 - 3008</v>
          </cell>
          <cell r="D1532">
            <v>1370326.24</v>
          </cell>
          <cell r="E1532">
            <v>0</v>
          </cell>
          <cell r="F1532">
            <v>0</v>
          </cell>
          <cell r="G1532">
            <v>91403.15</v>
          </cell>
          <cell r="H1532">
            <v>1278923.0900000001</v>
          </cell>
          <cell r="I1532">
            <v>0</v>
          </cell>
        </row>
        <row r="1533">
          <cell r="A1533" t="str">
            <v>a</v>
          </cell>
          <cell r="B1533">
            <v>1509</v>
          </cell>
          <cell r="C1533" t="str">
            <v xml:space="preserve">   022779882 - 3010</v>
          </cell>
          <cell r="D1533">
            <v>654939.01</v>
          </cell>
          <cell r="E1533">
            <v>0</v>
          </cell>
          <cell r="F1533">
            <v>0</v>
          </cell>
          <cell r="G1533">
            <v>654939.01</v>
          </cell>
          <cell r="H1533">
            <v>0</v>
          </cell>
          <cell r="I1533">
            <v>0</v>
          </cell>
        </row>
        <row r="1534">
          <cell r="A1534" t="str">
            <v>a</v>
          </cell>
          <cell r="B1534">
            <v>1510</v>
          </cell>
          <cell r="C1534" t="str">
            <v xml:space="preserve">   022779895 - 3011</v>
          </cell>
          <cell r="D1534">
            <v>883623.4</v>
          </cell>
          <cell r="E1534">
            <v>0</v>
          </cell>
          <cell r="F1534">
            <v>0</v>
          </cell>
          <cell r="G1534">
            <v>473850.24</v>
          </cell>
          <cell r="H1534">
            <v>409773.16</v>
          </cell>
          <cell r="I1534">
            <v>0</v>
          </cell>
        </row>
        <row r="1535">
          <cell r="A1535" t="str">
            <v>a</v>
          </cell>
          <cell r="B1535">
            <v>1511</v>
          </cell>
          <cell r="C1535" t="str">
            <v xml:space="preserve">   022779905 - 3012</v>
          </cell>
          <cell r="D1535">
            <v>471994.29</v>
          </cell>
          <cell r="E1535">
            <v>0</v>
          </cell>
          <cell r="F1535">
            <v>0</v>
          </cell>
          <cell r="G1535">
            <v>471994.29</v>
          </cell>
          <cell r="H1535">
            <v>0</v>
          </cell>
          <cell r="I1535">
            <v>0</v>
          </cell>
        </row>
        <row r="1536">
          <cell r="A1536" t="str">
            <v>a</v>
          </cell>
          <cell r="B1536">
            <v>1512</v>
          </cell>
          <cell r="C1536" t="str">
            <v xml:space="preserve">   022779918 - 3013</v>
          </cell>
          <cell r="D1536">
            <v>750491.69</v>
          </cell>
          <cell r="E1536">
            <v>0</v>
          </cell>
          <cell r="F1536">
            <v>0</v>
          </cell>
          <cell r="G1536">
            <v>750491.69</v>
          </cell>
          <cell r="H1536">
            <v>0</v>
          </cell>
          <cell r="I1536">
            <v>0</v>
          </cell>
        </row>
        <row r="1537">
          <cell r="A1537" t="str">
            <v>a</v>
          </cell>
          <cell r="B1537">
            <v>1513</v>
          </cell>
          <cell r="C1537" t="str">
            <v xml:space="preserve">   022779947 - 3015</v>
          </cell>
          <cell r="D1537">
            <v>1550595.44</v>
          </cell>
          <cell r="E1537">
            <v>0</v>
          </cell>
          <cell r="F1537">
            <v>0</v>
          </cell>
          <cell r="G1537">
            <v>109187.73</v>
          </cell>
          <cell r="H1537">
            <v>1441407.71</v>
          </cell>
          <cell r="I1537">
            <v>0</v>
          </cell>
        </row>
        <row r="1538">
          <cell r="A1538" t="str">
            <v>a</v>
          </cell>
          <cell r="B1538">
            <v>1514</v>
          </cell>
          <cell r="C1538" t="str">
            <v xml:space="preserve">   022779950 - 3016</v>
          </cell>
          <cell r="D1538">
            <v>435305.65</v>
          </cell>
          <cell r="E1538">
            <v>0</v>
          </cell>
          <cell r="F1538">
            <v>0</v>
          </cell>
          <cell r="G1538">
            <v>435305.65</v>
          </cell>
          <cell r="H1538">
            <v>0</v>
          </cell>
          <cell r="I1538">
            <v>0</v>
          </cell>
        </row>
        <row r="1539">
          <cell r="A1539" t="str">
            <v>a</v>
          </cell>
          <cell r="B1539">
            <v>1515</v>
          </cell>
          <cell r="C1539" t="str">
            <v xml:space="preserve">   023778015 - 3117</v>
          </cell>
          <cell r="D1539">
            <v>247919.15</v>
          </cell>
          <cell r="E1539">
            <v>0</v>
          </cell>
          <cell r="F1539">
            <v>0</v>
          </cell>
          <cell r="G1539">
            <v>90905.87</v>
          </cell>
          <cell r="H1539">
            <v>157013.28</v>
          </cell>
          <cell r="I1539">
            <v>0</v>
          </cell>
        </row>
        <row r="1540">
          <cell r="A1540" t="str">
            <v>a</v>
          </cell>
          <cell r="B1540">
            <v>1516</v>
          </cell>
          <cell r="C1540" t="str">
            <v xml:space="preserve">   023778028 - 7078</v>
          </cell>
          <cell r="D1540">
            <v>510982.79</v>
          </cell>
          <cell r="E1540">
            <v>0</v>
          </cell>
          <cell r="F1540">
            <v>0.02</v>
          </cell>
          <cell r="G1540">
            <v>280773.84000000003</v>
          </cell>
          <cell r="H1540">
            <v>230208.97</v>
          </cell>
          <cell r="I1540">
            <v>0</v>
          </cell>
        </row>
        <row r="1541">
          <cell r="A1541" t="str">
            <v>a</v>
          </cell>
          <cell r="B1541">
            <v>1517</v>
          </cell>
          <cell r="C1541" t="str">
            <v xml:space="preserve">   023778031 - 7087</v>
          </cell>
          <cell r="D1541">
            <v>1346110.37</v>
          </cell>
          <cell r="E1541">
            <v>0</v>
          </cell>
          <cell r="F1541">
            <v>0</v>
          </cell>
          <cell r="G1541">
            <v>29698.57</v>
          </cell>
          <cell r="H1541">
            <v>1316411.8</v>
          </cell>
          <cell r="I1541">
            <v>0</v>
          </cell>
        </row>
        <row r="1542">
          <cell r="A1542" t="str">
            <v>a</v>
          </cell>
          <cell r="B1542">
            <v>1518</v>
          </cell>
          <cell r="C1542" t="str">
            <v xml:space="preserve">   023778044 - 7177</v>
          </cell>
          <cell r="D1542">
            <v>1676023.71</v>
          </cell>
          <cell r="E1542">
            <v>0</v>
          </cell>
          <cell r="F1542">
            <v>0</v>
          </cell>
          <cell r="G1542">
            <v>94957.98</v>
          </cell>
          <cell r="H1542">
            <v>1581065.73</v>
          </cell>
          <cell r="I1542">
            <v>0</v>
          </cell>
        </row>
        <row r="1543">
          <cell r="A1543" t="str">
            <v>a</v>
          </cell>
          <cell r="B1543">
            <v>1519</v>
          </cell>
          <cell r="C1543" t="str">
            <v xml:space="preserve">   023778057 - 7216</v>
          </cell>
          <cell r="D1543">
            <v>3538134.95</v>
          </cell>
          <cell r="E1543">
            <v>0</v>
          </cell>
          <cell r="F1543">
            <v>0</v>
          </cell>
          <cell r="G1543">
            <v>76935.66</v>
          </cell>
          <cell r="H1543">
            <v>3461199.29</v>
          </cell>
          <cell r="I1543">
            <v>0</v>
          </cell>
        </row>
        <row r="1544">
          <cell r="A1544" t="str">
            <v>a</v>
          </cell>
          <cell r="B1544">
            <v>1520</v>
          </cell>
          <cell r="C1544" t="str">
            <v xml:space="preserve">   023778073 - 7264</v>
          </cell>
          <cell r="D1544">
            <v>403447.65</v>
          </cell>
          <cell r="E1544">
            <v>0</v>
          </cell>
          <cell r="F1544">
            <v>0</v>
          </cell>
          <cell r="G1544">
            <v>403447.65</v>
          </cell>
          <cell r="H1544">
            <v>0</v>
          </cell>
          <cell r="I1544">
            <v>0</v>
          </cell>
        </row>
        <row r="1545">
          <cell r="A1545" t="str">
            <v>a</v>
          </cell>
          <cell r="B1545">
            <v>1521</v>
          </cell>
          <cell r="C1545" t="str">
            <v xml:space="preserve">   023778086 - 7303</v>
          </cell>
          <cell r="D1545">
            <v>842638.78</v>
          </cell>
          <cell r="E1545">
            <v>0</v>
          </cell>
          <cell r="F1545">
            <v>0</v>
          </cell>
          <cell r="G1545">
            <v>842638.78</v>
          </cell>
          <cell r="H1545">
            <v>0</v>
          </cell>
          <cell r="I1545">
            <v>0</v>
          </cell>
        </row>
        <row r="1546">
          <cell r="A1546" t="str">
            <v>a</v>
          </cell>
          <cell r="B1546">
            <v>1522</v>
          </cell>
          <cell r="C1546" t="str">
            <v xml:space="preserve">   023778099 - 3118</v>
          </cell>
          <cell r="D1546">
            <v>431447.06</v>
          </cell>
          <cell r="E1546">
            <v>0</v>
          </cell>
          <cell r="F1546">
            <v>0</v>
          </cell>
          <cell r="G1546">
            <v>431447.06</v>
          </cell>
          <cell r="H1546">
            <v>0</v>
          </cell>
          <cell r="I1546">
            <v>0</v>
          </cell>
        </row>
        <row r="1547">
          <cell r="A1547" t="str">
            <v>a</v>
          </cell>
          <cell r="B1547">
            <v>1523</v>
          </cell>
          <cell r="C1547" t="str">
            <v xml:space="preserve">   023778109 - 3119</v>
          </cell>
          <cell r="D1547">
            <v>558229.01</v>
          </cell>
          <cell r="E1547">
            <v>0</v>
          </cell>
          <cell r="F1547">
            <v>0</v>
          </cell>
          <cell r="G1547">
            <v>107702.5</v>
          </cell>
          <cell r="H1547">
            <v>450526.51</v>
          </cell>
          <cell r="I1547">
            <v>0</v>
          </cell>
        </row>
        <row r="1548">
          <cell r="A1548" t="str">
            <v>a</v>
          </cell>
          <cell r="B1548">
            <v>1524</v>
          </cell>
          <cell r="C1548" t="str">
            <v xml:space="preserve">   023778112 - 3120</v>
          </cell>
          <cell r="D1548">
            <v>934019.74</v>
          </cell>
          <cell r="E1548">
            <v>0</v>
          </cell>
          <cell r="F1548">
            <v>0</v>
          </cell>
          <cell r="G1548">
            <v>934019.74</v>
          </cell>
          <cell r="H1548">
            <v>0</v>
          </cell>
          <cell r="I1548">
            <v>0</v>
          </cell>
        </row>
        <row r="1549">
          <cell r="A1549" t="str">
            <v>a</v>
          </cell>
          <cell r="B1549">
            <v>1525</v>
          </cell>
          <cell r="C1549" t="str">
            <v xml:space="preserve">   023778138 - 3121</v>
          </cell>
          <cell r="D1549">
            <v>674502.54</v>
          </cell>
          <cell r="E1549">
            <v>0</v>
          </cell>
          <cell r="F1549">
            <v>0</v>
          </cell>
          <cell r="G1549">
            <v>674502.54</v>
          </cell>
          <cell r="H1549">
            <v>0</v>
          </cell>
          <cell r="I1549">
            <v>0</v>
          </cell>
        </row>
        <row r="1550">
          <cell r="A1550" t="str">
            <v>a</v>
          </cell>
          <cell r="B1550">
            <v>1526</v>
          </cell>
          <cell r="C1550" t="str">
            <v xml:space="preserve">   023778141 - 7120</v>
          </cell>
          <cell r="D1550">
            <v>1061258.6599999999</v>
          </cell>
          <cell r="E1550">
            <v>0</v>
          </cell>
          <cell r="F1550">
            <v>0.01</v>
          </cell>
          <cell r="G1550">
            <v>23414.01</v>
          </cell>
          <cell r="H1550">
            <v>1037844.66</v>
          </cell>
          <cell r="I1550">
            <v>0</v>
          </cell>
        </row>
        <row r="1551">
          <cell r="A1551" t="str">
            <v>a</v>
          </cell>
          <cell r="B1551">
            <v>1527</v>
          </cell>
          <cell r="C1551" t="str">
            <v xml:space="preserve">   023778154 - 7207</v>
          </cell>
          <cell r="D1551">
            <v>302047.63</v>
          </cell>
          <cell r="E1551">
            <v>0</v>
          </cell>
          <cell r="F1551">
            <v>0</v>
          </cell>
          <cell r="G1551">
            <v>165968.54</v>
          </cell>
          <cell r="H1551">
            <v>136079.09</v>
          </cell>
          <cell r="I1551">
            <v>0</v>
          </cell>
        </row>
        <row r="1552">
          <cell r="A1552" t="str">
            <v>a</v>
          </cell>
          <cell r="B1552">
            <v>1528</v>
          </cell>
          <cell r="C1552" t="str">
            <v xml:space="preserve">   023778170 - 7255</v>
          </cell>
          <cell r="D1552">
            <v>1182238.68</v>
          </cell>
          <cell r="E1552">
            <v>0</v>
          </cell>
          <cell r="F1552">
            <v>0</v>
          </cell>
          <cell r="G1552">
            <v>53728.27</v>
          </cell>
          <cell r="H1552">
            <v>1128510.4099999999</v>
          </cell>
          <cell r="I1552">
            <v>0</v>
          </cell>
        </row>
        <row r="1553">
          <cell r="A1553" t="str">
            <v>a</v>
          </cell>
          <cell r="B1553">
            <v>1529</v>
          </cell>
          <cell r="C1553" t="str">
            <v xml:space="preserve">   023778183 - 7294</v>
          </cell>
          <cell r="D1553">
            <v>1451814.38</v>
          </cell>
          <cell r="E1553">
            <v>0</v>
          </cell>
          <cell r="F1553">
            <v>0</v>
          </cell>
          <cell r="G1553">
            <v>1451814.38</v>
          </cell>
          <cell r="H1553">
            <v>0</v>
          </cell>
          <cell r="I1553">
            <v>0</v>
          </cell>
        </row>
        <row r="1554">
          <cell r="A1554" t="str">
            <v>a</v>
          </cell>
          <cell r="B1554">
            <v>1530</v>
          </cell>
          <cell r="C1554" t="str">
            <v xml:space="preserve">   023778196 - 7342</v>
          </cell>
          <cell r="D1554">
            <v>713172.18</v>
          </cell>
          <cell r="E1554">
            <v>0</v>
          </cell>
          <cell r="F1554">
            <v>0</v>
          </cell>
          <cell r="G1554">
            <v>369833.48</v>
          </cell>
          <cell r="H1554">
            <v>343338.7</v>
          </cell>
          <cell r="I1554">
            <v>0</v>
          </cell>
        </row>
        <row r="1555">
          <cell r="A1555" t="str">
            <v>a</v>
          </cell>
          <cell r="B1555">
            <v>1531</v>
          </cell>
          <cell r="C1555" t="str">
            <v xml:space="preserve">   023778222 - 7057</v>
          </cell>
          <cell r="D1555">
            <v>267439.56</v>
          </cell>
          <cell r="E1555">
            <v>0</v>
          </cell>
          <cell r="F1555">
            <v>0</v>
          </cell>
          <cell r="G1555">
            <v>267439.56</v>
          </cell>
          <cell r="H1555">
            <v>0</v>
          </cell>
          <cell r="I1555">
            <v>0</v>
          </cell>
        </row>
        <row r="1556">
          <cell r="A1556" t="str">
            <v>a</v>
          </cell>
          <cell r="B1556">
            <v>1532</v>
          </cell>
          <cell r="C1556" t="str">
            <v xml:space="preserve">   023778235 - 7105</v>
          </cell>
          <cell r="D1556">
            <v>1258239.1499999999</v>
          </cell>
          <cell r="E1556">
            <v>0</v>
          </cell>
          <cell r="F1556">
            <v>0.04</v>
          </cell>
          <cell r="G1556">
            <v>27759.89</v>
          </cell>
          <cell r="H1556">
            <v>1230479.3</v>
          </cell>
          <cell r="I1556">
            <v>0</v>
          </cell>
        </row>
        <row r="1557">
          <cell r="A1557" t="str">
            <v>a</v>
          </cell>
          <cell r="B1557">
            <v>1533</v>
          </cell>
          <cell r="C1557" t="str">
            <v xml:space="preserve">   023778248 - 7189</v>
          </cell>
          <cell r="D1557">
            <v>3050537.94</v>
          </cell>
          <cell r="E1557">
            <v>0</v>
          </cell>
          <cell r="F1557">
            <v>0.04</v>
          </cell>
          <cell r="G1557">
            <v>67302.490000000005</v>
          </cell>
          <cell r="H1557">
            <v>2983235.49</v>
          </cell>
          <cell r="I1557">
            <v>0</v>
          </cell>
        </row>
        <row r="1558">
          <cell r="A1558" t="str">
            <v>a</v>
          </cell>
          <cell r="B1558">
            <v>1534</v>
          </cell>
          <cell r="C1558" t="str">
            <v xml:space="preserve">   023778251 - 7198</v>
          </cell>
          <cell r="D1558">
            <v>7214764.2999999998</v>
          </cell>
          <cell r="E1558">
            <v>0</v>
          </cell>
          <cell r="F1558">
            <v>0</v>
          </cell>
          <cell r="G1558">
            <v>159175.66</v>
          </cell>
          <cell r="H1558">
            <v>7055588.6399999997</v>
          </cell>
          <cell r="I1558">
            <v>0</v>
          </cell>
        </row>
        <row r="1559">
          <cell r="A1559" t="str">
            <v>a</v>
          </cell>
          <cell r="B1559">
            <v>1535</v>
          </cell>
          <cell r="C1559" t="str">
            <v xml:space="preserve">   023778264 - 7237</v>
          </cell>
          <cell r="D1559">
            <v>450747.92</v>
          </cell>
          <cell r="E1559">
            <v>0</v>
          </cell>
          <cell r="F1559">
            <v>0</v>
          </cell>
          <cell r="G1559">
            <v>197101.65</v>
          </cell>
          <cell r="H1559">
            <v>253646.27</v>
          </cell>
          <cell r="I1559">
            <v>0</v>
          </cell>
        </row>
        <row r="1560">
          <cell r="A1560" t="str">
            <v>a</v>
          </cell>
          <cell r="B1560">
            <v>1536</v>
          </cell>
          <cell r="C1560" t="str">
            <v xml:space="preserve">   023778303 - 7051</v>
          </cell>
          <cell r="D1560">
            <v>462162.62</v>
          </cell>
          <cell r="E1560">
            <v>0</v>
          </cell>
          <cell r="F1560">
            <v>0</v>
          </cell>
          <cell r="G1560">
            <v>98393.13</v>
          </cell>
          <cell r="H1560">
            <v>363769.49</v>
          </cell>
          <cell r="I1560">
            <v>0</v>
          </cell>
        </row>
        <row r="1561">
          <cell r="A1561" t="str">
            <v>a</v>
          </cell>
          <cell r="B1561">
            <v>1537</v>
          </cell>
          <cell r="C1561" t="str">
            <v xml:space="preserve">   023778316 - 3124</v>
          </cell>
          <cell r="D1561">
            <v>415667.77</v>
          </cell>
          <cell r="E1561">
            <v>0</v>
          </cell>
          <cell r="F1561">
            <v>0</v>
          </cell>
          <cell r="G1561">
            <v>82732.759999999995</v>
          </cell>
          <cell r="H1561">
            <v>332935.01</v>
          </cell>
          <cell r="I1561">
            <v>0</v>
          </cell>
        </row>
        <row r="1562">
          <cell r="A1562" t="str">
            <v>a</v>
          </cell>
          <cell r="B1562">
            <v>1538</v>
          </cell>
          <cell r="C1562" t="str">
            <v xml:space="preserve">   023778329 - 7081</v>
          </cell>
          <cell r="D1562">
            <v>1935752.58</v>
          </cell>
          <cell r="E1562">
            <v>0</v>
          </cell>
          <cell r="F1562">
            <v>0</v>
          </cell>
          <cell r="G1562">
            <v>42707.57</v>
          </cell>
          <cell r="H1562">
            <v>1893045.01</v>
          </cell>
          <cell r="I1562">
            <v>0</v>
          </cell>
        </row>
        <row r="1563">
          <cell r="A1563" t="str">
            <v>a</v>
          </cell>
          <cell r="B1563">
            <v>1539</v>
          </cell>
          <cell r="C1563" t="str">
            <v xml:space="preserve">   023778332 - 7090</v>
          </cell>
          <cell r="D1563">
            <v>1076529.8999999999</v>
          </cell>
          <cell r="E1563">
            <v>0</v>
          </cell>
          <cell r="F1563">
            <v>0.03</v>
          </cell>
          <cell r="G1563">
            <v>229190.31</v>
          </cell>
          <cell r="H1563">
            <v>847339.62</v>
          </cell>
          <cell r="I1563">
            <v>0</v>
          </cell>
        </row>
        <row r="1564">
          <cell r="A1564" t="str">
            <v>a</v>
          </cell>
          <cell r="B1564">
            <v>1540</v>
          </cell>
          <cell r="C1564" t="str">
            <v xml:space="preserve">   023778358 - 7219</v>
          </cell>
          <cell r="D1564">
            <v>1585896.2</v>
          </cell>
          <cell r="E1564">
            <v>0</v>
          </cell>
          <cell r="F1564">
            <v>0</v>
          </cell>
          <cell r="G1564">
            <v>86662.9</v>
          </cell>
          <cell r="H1564">
            <v>1499233.3</v>
          </cell>
          <cell r="I1564">
            <v>0</v>
          </cell>
        </row>
        <row r="1565">
          <cell r="A1565" t="str">
            <v>a</v>
          </cell>
          <cell r="B1565">
            <v>1541</v>
          </cell>
          <cell r="C1565" t="str">
            <v xml:space="preserve">   023778374 - 7267</v>
          </cell>
          <cell r="D1565">
            <v>1514726.35</v>
          </cell>
          <cell r="E1565">
            <v>0</v>
          </cell>
          <cell r="F1565">
            <v>0.04</v>
          </cell>
          <cell r="G1565">
            <v>33418.660000000003</v>
          </cell>
          <cell r="H1565">
            <v>1481307.73</v>
          </cell>
          <cell r="I1565">
            <v>0</v>
          </cell>
        </row>
        <row r="1566">
          <cell r="A1566" t="str">
            <v>a</v>
          </cell>
          <cell r="B1566">
            <v>1542</v>
          </cell>
          <cell r="C1566" t="str">
            <v xml:space="preserve">   023778390 - 7315</v>
          </cell>
          <cell r="D1566">
            <v>915186.54</v>
          </cell>
          <cell r="E1566">
            <v>0</v>
          </cell>
          <cell r="F1566">
            <v>0</v>
          </cell>
          <cell r="G1566">
            <v>915186.54</v>
          </cell>
          <cell r="H1566">
            <v>0</v>
          </cell>
          <cell r="I1566">
            <v>0</v>
          </cell>
        </row>
        <row r="1567">
          <cell r="A1567" t="str">
            <v>a</v>
          </cell>
          <cell r="B1567">
            <v>1543</v>
          </cell>
          <cell r="C1567" t="str">
            <v xml:space="preserve">   023778413 - 3125</v>
          </cell>
          <cell r="D1567">
            <v>1144784.78</v>
          </cell>
          <cell r="E1567">
            <v>0</v>
          </cell>
          <cell r="F1567">
            <v>0</v>
          </cell>
          <cell r="G1567">
            <v>116948.94</v>
          </cell>
          <cell r="H1567">
            <v>1027835.84</v>
          </cell>
          <cell r="I1567">
            <v>0</v>
          </cell>
        </row>
        <row r="1568">
          <cell r="A1568" t="str">
            <v>a</v>
          </cell>
          <cell r="B1568">
            <v>1544</v>
          </cell>
          <cell r="C1568" t="str">
            <v xml:space="preserve">   023778426 - 7072</v>
          </cell>
          <cell r="D1568">
            <v>976719.76</v>
          </cell>
          <cell r="E1568">
            <v>0</v>
          </cell>
          <cell r="F1568">
            <v>0.01</v>
          </cell>
          <cell r="G1568">
            <v>976719.77</v>
          </cell>
          <cell r="H1568">
            <v>0</v>
          </cell>
          <cell r="I1568">
            <v>0</v>
          </cell>
        </row>
        <row r="1569">
          <cell r="A1569" t="str">
            <v>a</v>
          </cell>
          <cell r="B1569">
            <v>1545</v>
          </cell>
          <cell r="C1569" t="str">
            <v xml:space="preserve">   023778439 - 3126</v>
          </cell>
          <cell r="D1569">
            <v>241711.29</v>
          </cell>
          <cell r="E1569">
            <v>0</v>
          </cell>
          <cell r="F1569">
            <v>0</v>
          </cell>
          <cell r="G1569">
            <v>117291</v>
          </cell>
          <cell r="H1569">
            <v>124420.29</v>
          </cell>
          <cell r="I1569">
            <v>0</v>
          </cell>
        </row>
        <row r="1570">
          <cell r="A1570" t="str">
            <v>a</v>
          </cell>
          <cell r="B1570">
            <v>1546</v>
          </cell>
          <cell r="C1570" t="str">
            <v xml:space="preserve">   023778442 - 7126</v>
          </cell>
          <cell r="D1570">
            <v>2464078.16</v>
          </cell>
          <cell r="E1570">
            <v>0</v>
          </cell>
          <cell r="F1570">
            <v>0</v>
          </cell>
          <cell r="G1570">
            <v>2464078.16</v>
          </cell>
          <cell r="H1570">
            <v>0</v>
          </cell>
          <cell r="I1570">
            <v>0</v>
          </cell>
        </row>
        <row r="1571">
          <cell r="A1571" t="str">
            <v>a</v>
          </cell>
          <cell r="B1571">
            <v>1547</v>
          </cell>
          <cell r="C1571" t="str">
            <v xml:space="preserve">   023778455 - 7210</v>
          </cell>
          <cell r="D1571">
            <v>1454825.18</v>
          </cell>
          <cell r="E1571">
            <v>0</v>
          </cell>
          <cell r="F1571">
            <v>0</v>
          </cell>
          <cell r="G1571">
            <v>31634.75</v>
          </cell>
          <cell r="H1571">
            <v>1423190.43</v>
          </cell>
          <cell r="I1571">
            <v>0</v>
          </cell>
        </row>
        <row r="1572">
          <cell r="A1572" t="str">
            <v>a</v>
          </cell>
          <cell r="B1572">
            <v>1548</v>
          </cell>
          <cell r="C1572" t="str">
            <v xml:space="preserve">   023778471 - 7258</v>
          </cell>
          <cell r="D1572">
            <v>2299010.7999999998</v>
          </cell>
          <cell r="E1572">
            <v>0</v>
          </cell>
          <cell r="F1572">
            <v>0</v>
          </cell>
          <cell r="G1572">
            <v>128005.46</v>
          </cell>
          <cell r="H1572">
            <v>2171005.34</v>
          </cell>
          <cell r="I1572">
            <v>0</v>
          </cell>
        </row>
        <row r="1573">
          <cell r="A1573" t="str">
            <v>a</v>
          </cell>
          <cell r="B1573">
            <v>1549</v>
          </cell>
          <cell r="C1573" t="str">
            <v xml:space="preserve">   023778484 - 7297</v>
          </cell>
          <cell r="D1573">
            <v>2182237.84</v>
          </cell>
          <cell r="E1573">
            <v>0</v>
          </cell>
          <cell r="F1573">
            <v>0</v>
          </cell>
          <cell r="G1573">
            <v>47452.13</v>
          </cell>
          <cell r="H1573">
            <v>2134785.71</v>
          </cell>
          <cell r="I1573">
            <v>0</v>
          </cell>
        </row>
        <row r="1574">
          <cell r="A1574" t="str">
            <v>a</v>
          </cell>
          <cell r="B1574">
            <v>1550</v>
          </cell>
          <cell r="C1574" t="str">
            <v xml:space="preserve">   023778497 - 7345</v>
          </cell>
          <cell r="D1574">
            <v>2276316.54</v>
          </cell>
          <cell r="E1574">
            <v>0</v>
          </cell>
          <cell r="F1574">
            <v>0</v>
          </cell>
          <cell r="G1574">
            <v>2276316.54</v>
          </cell>
          <cell r="H1574">
            <v>0</v>
          </cell>
          <cell r="I1574">
            <v>0</v>
          </cell>
        </row>
        <row r="1575">
          <cell r="A1575" t="str">
            <v>a</v>
          </cell>
          <cell r="B1575">
            <v>1551</v>
          </cell>
          <cell r="C1575" t="str">
            <v xml:space="preserve">   023778523 - 7060</v>
          </cell>
          <cell r="D1575">
            <v>507171.93</v>
          </cell>
          <cell r="E1575">
            <v>0</v>
          </cell>
          <cell r="F1575">
            <v>0.03</v>
          </cell>
          <cell r="G1575">
            <v>75308.460000000006</v>
          </cell>
          <cell r="H1575">
            <v>431863.5</v>
          </cell>
          <cell r="I1575">
            <v>0</v>
          </cell>
        </row>
        <row r="1576">
          <cell r="A1576" t="str">
            <v>a</v>
          </cell>
          <cell r="B1576">
            <v>1552</v>
          </cell>
          <cell r="C1576" t="str">
            <v xml:space="preserve">   023778536 - 7108</v>
          </cell>
          <cell r="D1576">
            <v>603387.01</v>
          </cell>
          <cell r="E1576">
            <v>0</v>
          </cell>
          <cell r="F1576">
            <v>0</v>
          </cell>
          <cell r="G1576">
            <v>603387.01</v>
          </cell>
          <cell r="H1576">
            <v>0</v>
          </cell>
          <cell r="I1576">
            <v>0</v>
          </cell>
        </row>
        <row r="1577">
          <cell r="A1577" t="str">
            <v>a</v>
          </cell>
          <cell r="B1577">
            <v>1553</v>
          </cell>
          <cell r="C1577" t="str">
            <v xml:space="preserve">   023778549 - 7192</v>
          </cell>
          <cell r="D1577">
            <v>1806793.79</v>
          </cell>
          <cell r="E1577">
            <v>0</v>
          </cell>
          <cell r="F1577">
            <v>0</v>
          </cell>
          <cell r="G1577">
            <v>483267.32</v>
          </cell>
          <cell r="H1577">
            <v>1323526.47</v>
          </cell>
          <cell r="I1577">
            <v>0</v>
          </cell>
        </row>
        <row r="1578">
          <cell r="A1578" t="str">
            <v>a</v>
          </cell>
          <cell r="B1578">
            <v>1554</v>
          </cell>
          <cell r="C1578" t="str">
            <v xml:space="preserve">   023778552 - 7201</v>
          </cell>
          <cell r="D1578">
            <v>655339.14</v>
          </cell>
          <cell r="E1578">
            <v>0</v>
          </cell>
          <cell r="F1578">
            <v>0</v>
          </cell>
          <cell r="G1578">
            <v>655339.14</v>
          </cell>
          <cell r="H1578">
            <v>0</v>
          </cell>
          <cell r="I1578">
            <v>0</v>
          </cell>
        </row>
        <row r="1579">
          <cell r="A1579" t="str">
            <v>a</v>
          </cell>
          <cell r="B1579">
            <v>1555</v>
          </cell>
          <cell r="C1579" t="str">
            <v xml:space="preserve">   023778565 - 7240</v>
          </cell>
          <cell r="D1579">
            <v>170545.14</v>
          </cell>
          <cell r="E1579">
            <v>0</v>
          </cell>
          <cell r="F1579">
            <v>0</v>
          </cell>
          <cell r="G1579">
            <v>170545.14</v>
          </cell>
          <cell r="H1579">
            <v>0</v>
          </cell>
          <cell r="I1579">
            <v>0</v>
          </cell>
        </row>
        <row r="1580">
          <cell r="A1580" t="str">
            <v>a</v>
          </cell>
          <cell r="B1580">
            <v>1556</v>
          </cell>
          <cell r="C1580" t="str">
            <v xml:space="preserve">   023778581 - 7288</v>
          </cell>
          <cell r="D1580">
            <v>2524033.2200000002</v>
          </cell>
          <cell r="E1580">
            <v>0</v>
          </cell>
          <cell r="F1580">
            <v>0</v>
          </cell>
          <cell r="G1580">
            <v>53066.5</v>
          </cell>
          <cell r="H1580">
            <v>2470966.7200000002</v>
          </cell>
          <cell r="I1580">
            <v>0</v>
          </cell>
        </row>
        <row r="1581">
          <cell r="A1581" t="str">
            <v>a</v>
          </cell>
          <cell r="B1581">
            <v>1557</v>
          </cell>
          <cell r="C1581" t="str">
            <v xml:space="preserve">   023778594 - 7336</v>
          </cell>
          <cell r="D1581">
            <v>723391.06</v>
          </cell>
          <cell r="E1581">
            <v>0</v>
          </cell>
          <cell r="F1581">
            <v>0.05</v>
          </cell>
          <cell r="G1581">
            <v>40984.89</v>
          </cell>
          <cell r="H1581">
            <v>682406.22</v>
          </cell>
          <cell r="I1581">
            <v>0</v>
          </cell>
        </row>
        <row r="1582">
          <cell r="A1582" t="str">
            <v>a</v>
          </cell>
          <cell r="B1582">
            <v>1558</v>
          </cell>
          <cell r="C1582" t="str">
            <v xml:space="preserve">   023778604 - 3129</v>
          </cell>
          <cell r="D1582">
            <v>394071.03999999998</v>
          </cell>
          <cell r="E1582">
            <v>0</v>
          </cell>
          <cell r="F1582">
            <v>0</v>
          </cell>
          <cell r="G1582">
            <v>394071.03999999998</v>
          </cell>
          <cell r="H1582">
            <v>0</v>
          </cell>
          <cell r="I1582">
            <v>0</v>
          </cell>
        </row>
        <row r="1583">
          <cell r="A1583" t="str">
            <v>a</v>
          </cell>
          <cell r="B1583">
            <v>1559</v>
          </cell>
          <cell r="C1583" t="str">
            <v xml:space="preserve">   023778620 - 3131</v>
          </cell>
          <cell r="D1583">
            <v>402231.5</v>
          </cell>
          <cell r="E1583">
            <v>0</v>
          </cell>
          <cell r="F1583">
            <v>0.01</v>
          </cell>
          <cell r="G1583">
            <v>206532.65</v>
          </cell>
          <cell r="H1583">
            <v>195698.86</v>
          </cell>
          <cell r="I1583">
            <v>0</v>
          </cell>
        </row>
        <row r="1584">
          <cell r="A1584" t="str">
            <v>a</v>
          </cell>
          <cell r="B1584">
            <v>1560</v>
          </cell>
          <cell r="C1584" t="str">
            <v xml:space="preserve">   023778633 - 7093</v>
          </cell>
          <cell r="D1584">
            <v>1386288.93</v>
          </cell>
          <cell r="E1584">
            <v>0</v>
          </cell>
          <cell r="F1584">
            <v>0.02</v>
          </cell>
          <cell r="G1584">
            <v>78542.539999999994</v>
          </cell>
          <cell r="H1584">
            <v>1307746.4099999999</v>
          </cell>
          <cell r="I1584">
            <v>0</v>
          </cell>
        </row>
        <row r="1585">
          <cell r="A1585" t="str">
            <v>a</v>
          </cell>
          <cell r="B1585">
            <v>1561</v>
          </cell>
          <cell r="C1585" t="str">
            <v xml:space="preserve">   023778646 - 7183</v>
          </cell>
          <cell r="D1585">
            <v>1363465.2</v>
          </cell>
          <cell r="E1585">
            <v>0</v>
          </cell>
          <cell r="F1585">
            <v>0.01</v>
          </cell>
          <cell r="G1585">
            <v>518788.45</v>
          </cell>
          <cell r="H1585">
            <v>844676.76</v>
          </cell>
          <cell r="I1585">
            <v>0</v>
          </cell>
        </row>
        <row r="1586">
          <cell r="A1586" t="str">
            <v>a</v>
          </cell>
          <cell r="B1586">
            <v>1562</v>
          </cell>
          <cell r="C1586" t="str">
            <v xml:space="preserve">   023778662 - 7231</v>
          </cell>
          <cell r="D1586">
            <v>2189027.0099999998</v>
          </cell>
          <cell r="E1586">
            <v>0</v>
          </cell>
          <cell r="F1586">
            <v>0.01</v>
          </cell>
          <cell r="G1586">
            <v>2189027.02</v>
          </cell>
          <cell r="H1586">
            <v>0</v>
          </cell>
          <cell r="I1586">
            <v>0</v>
          </cell>
        </row>
        <row r="1587">
          <cell r="A1587" t="str">
            <v>a</v>
          </cell>
          <cell r="B1587">
            <v>1563</v>
          </cell>
          <cell r="C1587" t="str">
            <v xml:space="preserve">   023778675 - 7270</v>
          </cell>
          <cell r="D1587">
            <v>913946.64</v>
          </cell>
          <cell r="E1587">
            <v>0</v>
          </cell>
          <cell r="F1587">
            <v>0.02</v>
          </cell>
          <cell r="G1587">
            <v>101169.56</v>
          </cell>
          <cell r="H1587">
            <v>812777.1</v>
          </cell>
          <cell r="I1587">
            <v>0</v>
          </cell>
        </row>
        <row r="1588">
          <cell r="A1588" t="str">
            <v>a</v>
          </cell>
          <cell r="B1588">
            <v>1564</v>
          </cell>
          <cell r="C1588" t="str">
            <v xml:space="preserve">   023778688 - 7309</v>
          </cell>
          <cell r="D1588">
            <v>487885.74</v>
          </cell>
          <cell r="E1588">
            <v>0</v>
          </cell>
          <cell r="F1588">
            <v>0</v>
          </cell>
          <cell r="G1588">
            <v>487885.74</v>
          </cell>
          <cell r="H1588">
            <v>0</v>
          </cell>
          <cell r="I1588">
            <v>0</v>
          </cell>
        </row>
        <row r="1589">
          <cell r="A1589" t="str">
            <v>a</v>
          </cell>
          <cell r="B1589">
            <v>1565</v>
          </cell>
          <cell r="C1589" t="str">
            <v xml:space="preserve">   023778691 - 7318</v>
          </cell>
          <cell r="D1589">
            <v>2077934.17</v>
          </cell>
          <cell r="E1589">
            <v>0</v>
          </cell>
          <cell r="F1589">
            <v>0.01</v>
          </cell>
          <cell r="G1589">
            <v>115696.29</v>
          </cell>
          <cell r="H1589">
            <v>1962237.89</v>
          </cell>
          <cell r="I1589">
            <v>0</v>
          </cell>
        </row>
        <row r="1590">
          <cell r="A1590" t="str">
            <v>a</v>
          </cell>
          <cell r="B1590">
            <v>1566</v>
          </cell>
          <cell r="C1590" t="str">
            <v xml:space="preserve">   023778714 - 3132</v>
          </cell>
          <cell r="D1590">
            <v>777495.32</v>
          </cell>
          <cell r="E1590">
            <v>0</v>
          </cell>
          <cell r="F1590">
            <v>0</v>
          </cell>
          <cell r="G1590">
            <v>777495.32</v>
          </cell>
          <cell r="H1590">
            <v>0</v>
          </cell>
          <cell r="I1590">
            <v>0</v>
          </cell>
        </row>
        <row r="1591">
          <cell r="A1591" t="str">
            <v>a</v>
          </cell>
          <cell r="B1591">
            <v>1567</v>
          </cell>
          <cell r="C1591" t="str">
            <v xml:space="preserve">   023778727 - 7075</v>
          </cell>
          <cell r="D1591">
            <v>1386288.93</v>
          </cell>
          <cell r="E1591">
            <v>0</v>
          </cell>
          <cell r="F1591">
            <v>0.02</v>
          </cell>
          <cell r="G1591">
            <v>78542.539999999994</v>
          </cell>
          <cell r="H1591">
            <v>1307746.4099999999</v>
          </cell>
          <cell r="I1591">
            <v>0</v>
          </cell>
        </row>
        <row r="1592">
          <cell r="A1592" t="str">
            <v>a</v>
          </cell>
          <cell r="B1592">
            <v>1568</v>
          </cell>
          <cell r="C1592" t="str">
            <v xml:space="preserve">   023778756 - 7213</v>
          </cell>
          <cell r="D1592">
            <v>589881.59</v>
          </cell>
          <cell r="E1592">
            <v>0</v>
          </cell>
          <cell r="F1592">
            <v>7.0000000000000007E-2</v>
          </cell>
          <cell r="G1592">
            <v>589881.66</v>
          </cell>
          <cell r="H1592">
            <v>0</v>
          </cell>
          <cell r="I1592">
            <v>0</v>
          </cell>
        </row>
        <row r="1593">
          <cell r="A1593" t="str">
            <v>a</v>
          </cell>
          <cell r="B1593">
            <v>1569</v>
          </cell>
          <cell r="C1593" t="str">
            <v xml:space="preserve">   023778769 - 7252</v>
          </cell>
          <cell r="D1593">
            <v>1568834.09</v>
          </cell>
          <cell r="E1593">
            <v>0</v>
          </cell>
          <cell r="F1593">
            <v>0.06</v>
          </cell>
          <cell r="G1593">
            <v>323991.59000000003</v>
          </cell>
          <cell r="H1593">
            <v>1244842.56</v>
          </cell>
          <cell r="I1593">
            <v>0</v>
          </cell>
        </row>
        <row r="1594">
          <cell r="A1594" t="str">
            <v>a</v>
          </cell>
          <cell r="B1594">
            <v>1570</v>
          </cell>
          <cell r="C1594" t="str">
            <v xml:space="preserve">   023778772 - 7261</v>
          </cell>
          <cell r="D1594">
            <v>966676.98</v>
          </cell>
          <cell r="E1594">
            <v>0</v>
          </cell>
          <cell r="F1594">
            <v>0</v>
          </cell>
          <cell r="G1594">
            <v>966676.98</v>
          </cell>
          <cell r="H1594">
            <v>0</v>
          </cell>
          <cell r="I1594">
            <v>0</v>
          </cell>
        </row>
        <row r="1595">
          <cell r="A1595" t="str">
            <v>a</v>
          </cell>
          <cell r="B1595">
            <v>1571</v>
          </cell>
          <cell r="C1595" t="str">
            <v xml:space="preserve">   023778785 - 7300</v>
          </cell>
          <cell r="D1595">
            <v>847439.99</v>
          </cell>
          <cell r="E1595">
            <v>0</v>
          </cell>
          <cell r="F1595">
            <v>0.02</v>
          </cell>
          <cell r="G1595">
            <v>165022.66</v>
          </cell>
          <cell r="H1595">
            <v>682417.35</v>
          </cell>
          <cell r="I1595">
            <v>0</v>
          </cell>
        </row>
        <row r="1596">
          <cell r="A1596" t="str">
            <v>a</v>
          </cell>
          <cell r="B1596">
            <v>1572</v>
          </cell>
          <cell r="C1596" t="str">
            <v xml:space="preserve">   023778798 - 3133</v>
          </cell>
          <cell r="D1596">
            <v>505308.03</v>
          </cell>
          <cell r="E1596">
            <v>0</v>
          </cell>
          <cell r="F1596">
            <v>0</v>
          </cell>
          <cell r="G1596">
            <v>147627.64000000001</v>
          </cell>
          <cell r="H1596">
            <v>357680.39</v>
          </cell>
          <cell r="I1596">
            <v>0</v>
          </cell>
        </row>
        <row r="1597">
          <cell r="A1597" t="str">
            <v>a</v>
          </cell>
          <cell r="B1597">
            <v>1573</v>
          </cell>
          <cell r="C1597" t="str">
            <v xml:space="preserve">   023778808 - 3134</v>
          </cell>
          <cell r="D1597">
            <v>429012.81</v>
          </cell>
          <cell r="E1597">
            <v>0</v>
          </cell>
          <cell r="F1597">
            <v>0</v>
          </cell>
          <cell r="G1597">
            <v>130410.08</v>
          </cell>
          <cell r="H1597">
            <v>298602.73</v>
          </cell>
          <cell r="I1597">
            <v>0</v>
          </cell>
        </row>
        <row r="1598">
          <cell r="A1598" t="str">
            <v>a</v>
          </cell>
          <cell r="B1598">
            <v>1574</v>
          </cell>
          <cell r="C1598" t="str">
            <v xml:space="preserve">   023778811 - 3135</v>
          </cell>
          <cell r="D1598">
            <v>1631890.37</v>
          </cell>
          <cell r="E1598">
            <v>0</v>
          </cell>
          <cell r="F1598">
            <v>0</v>
          </cell>
          <cell r="G1598">
            <v>101848.3</v>
          </cell>
          <cell r="H1598">
            <v>1530042.07</v>
          </cell>
          <cell r="I1598">
            <v>0</v>
          </cell>
        </row>
        <row r="1599">
          <cell r="A1599" t="str">
            <v>a</v>
          </cell>
          <cell r="B1599">
            <v>1575</v>
          </cell>
          <cell r="C1599" t="str">
            <v xml:space="preserve">   023778824 - 7063</v>
          </cell>
          <cell r="D1599">
            <v>294212.46999999997</v>
          </cell>
          <cell r="E1599">
            <v>0</v>
          </cell>
          <cell r="F1599">
            <v>0</v>
          </cell>
          <cell r="G1599">
            <v>294212.46999999997</v>
          </cell>
          <cell r="H1599">
            <v>0</v>
          </cell>
          <cell r="I1599">
            <v>0</v>
          </cell>
        </row>
        <row r="1600">
          <cell r="A1600" t="str">
            <v>a</v>
          </cell>
          <cell r="B1600">
            <v>1576</v>
          </cell>
          <cell r="C1600" t="str">
            <v xml:space="preserve">   023778837 - 3136</v>
          </cell>
          <cell r="D1600">
            <v>426824.57</v>
          </cell>
          <cell r="E1600">
            <v>0</v>
          </cell>
          <cell r="F1600">
            <v>0</v>
          </cell>
          <cell r="G1600">
            <v>57096.57</v>
          </cell>
          <cell r="H1600">
            <v>369728</v>
          </cell>
          <cell r="I1600">
            <v>0</v>
          </cell>
        </row>
        <row r="1601">
          <cell r="A1601" t="str">
            <v>a</v>
          </cell>
          <cell r="B1601">
            <v>1577</v>
          </cell>
          <cell r="C1601" t="str">
            <v xml:space="preserve">   023778840 - 7114</v>
          </cell>
          <cell r="D1601">
            <v>1715404.8</v>
          </cell>
          <cell r="E1601">
            <v>0</v>
          </cell>
          <cell r="F1601">
            <v>132086.16</v>
          </cell>
          <cell r="G1601">
            <v>51203.86</v>
          </cell>
          <cell r="H1601">
            <v>1796287.1</v>
          </cell>
          <cell r="I1601">
            <v>0</v>
          </cell>
        </row>
        <row r="1602">
          <cell r="A1602" t="str">
            <v>a</v>
          </cell>
          <cell r="B1602">
            <v>1578</v>
          </cell>
          <cell r="C1602" t="str">
            <v xml:space="preserve">   023778853 - 7204</v>
          </cell>
          <cell r="D1602">
            <v>2627336.34</v>
          </cell>
          <cell r="E1602">
            <v>0</v>
          </cell>
          <cell r="F1602">
            <v>0.01</v>
          </cell>
          <cell r="G1602">
            <v>57965.599999999999</v>
          </cell>
          <cell r="H1602">
            <v>2569370.75</v>
          </cell>
          <cell r="I1602">
            <v>0</v>
          </cell>
        </row>
        <row r="1603">
          <cell r="A1603" t="str">
            <v>a</v>
          </cell>
          <cell r="B1603">
            <v>1579</v>
          </cell>
          <cell r="C1603" t="str">
            <v xml:space="preserve">   023778866 - 7243</v>
          </cell>
          <cell r="D1603">
            <v>1931437.73</v>
          </cell>
          <cell r="E1603">
            <v>0</v>
          </cell>
          <cell r="F1603">
            <v>0</v>
          </cell>
          <cell r="G1603">
            <v>41998.51</v>
          </cell>
          <cell r="H1603">
            <v>1889439.22</v>
          </cell>
          <cell r="I1603">
            <v>0</v>
          </cell>
        </row>
        <row r="1604">
          <cell r="A1604" t="str">
            <v>a</v>
          </cell>
          <cell r="B1604">
            <v>1580</v>
          </cell>
          <cell r="C1604" t="str">
            <v xml:space="preserve">   023778905 - 3137</v>
          </cell>
          <cell r="D1604">
            <v>380572.6</v>
          </cell>
          <cell r="E1604">
            <v>0</v>
          </cell>
          <cell r="F1604">
            <v>0.04</v>
          </cell>
          <cell r="G1604">
            <v>111185.7</v>
          </cell>
          <cell r="H1604">
            <v>269386.94</v>
          </cell>
          <cell r="I1604">
            <v>0</v>
          </cell>
        </row>
        <row r="1605">
          <cell r="A1605" t="str">
            <v>a</v>
          </cell>
          <cell r="B1605">
            <v>1581</v>
          </cell>
          <cell r="C1605" t="str">
            <v xml:space="preserve">   023778921 - 7054</v>
          </cell>
          <cell r="D1605">
            <v>178293.04</v>
          </cell>
          <cell r="E1605">
            <v>0</v>
          </cell>
          <cell r="F1605">
            <v>0</v>
          </cell>
          <cell r="G1605">
            <v>178293.04</v>
          </cell>
          <cell r="H1605">
            <v>0</v>
          </cell>
          <cell r="I1605">
            <v>0</v>
          </cell>
        </row>
        <row r="1606">
          <cell r="A1606" t="str">
            <v>a</v>
          </cell>
          <cell r="B1606">
            <v>1582</v>
          </cell>
          <cell r="C1606" t="str">
            <v xml:space="preserve">   023778934 - 7096</v>
          </cell>
          <cell r="D1606">
            <v>999049.26</v>
          </cell>
          <cell r="E1606">
            <v>0</v>
          </cell>
          <cell r="F1606">
            <v>0.02</v>
          </cell>
          <cell r="G1606">
            <v>114297.38</v>
          </cell>
          <cell r="H1606">
            <v>884751.9</v>
          </cell>
          <cell r="I1606">
            <v>0</v>
          </cell>
        </row>
        <row r="1607">
          <cell r="A1607" t="str">
            <v>a</v>
          </cell>
          <cell r="B1607">
            <v>1583</v>
          </cell>
          <cell r="C1607" t="str">
            <v xml:space="preserve">   023778950 - 7195</v>
          </cell>
          <cell r="D1607">
            <v>2177721.64</v>
          </cell>
          <cell r="E1607">
            <v>0</v>
          </cell>
          <cell r="F1607">
            <v>0</v>
          </cell>
          <cell r="G1607">
            <v>2177721.64</v>
          </cell>
          <cell r="H1607">
            <v>0</v>
          </cell>
          <cell r="I1607">
            <v>0</v>
          </cell>
        </row>
        <row r="1608">
          <cell r="A1608" t="str">
            <v>a</v>
          </cell>
          <cell r="B1608">
            <v>1584</v>
          </cell>
          <cell r="C1608" t="str">
            <v xml:space="preserve">   023778976 - 7273</v>
          </cell>
          <cell r="D1608">
            <v>1941564.04</v>
          </cell>
          <cell r="E1608">
            <v>0</v>
          </cell>
          <cell r="F1608">
            <v>0</v>
          </cell>
          <cell r="G1608">
            <v>1941564.04</v>
          </cell>
          <cell r="H1608">
            <v>0</v>
          </cell>
          <cell r="I1608">
            <v>0</v>
          </cell>
        </row>
        <row r="1609">
          <cell r="A1609" t="str">
            <v>a</v>
          </cell>
          <cell r="B1609">
            <v>1585</v>
          </cell>
          <cell r="C1609" t="str">
            <v xml:space="preserve">   023778989 - 7312</v>
          </cell>
          <cell r="D1609">
            <v>1355026.78</v>
          </cell>
          <cell r="E1609">
            <v>0</v>
          </cell>
          <cell r="F1609">
            <v>0.01</v>
          </cell>
          <cell r="G1609">
            <v>29895.31</v>
          </cell>
          <cell r="H1609">
            <v>1325131.48</v>
          </cell>
          <cell r="I1609">
            <v>0</v>
          </cell>
        </row>
        <row r="1610">
          <cell r="A1610" t="str">
            <v>a</v>
          </cell>
          <cell r="B1610">
            <v>1586</v>
          </cell>
          <cell r="C1610" t="str">
            <v xml:space="preserve">   023778992 - 7321</v>
          </cell>
          <cell r="D1610">
            <v>1249267.8999999999</v>
          </cell>
          <cell r="E1610">
            <v>0</v>
          </cell>
          <cell r="F1610">
            <v>0</v>
          </cell>
          <cell r="G1610">
            <v>1249267.8999999999</v>
          </cell>
          <cell r="H1610">
            <v>0</v>
          </cell>
          <cell r="I1610">
            <v>0</v>
          </cell>
        </row>
        <row r="1611">
          <cell r="A1611" t="str">
            <v>a</v>
          </cell>
          <cell r="B1611">
            <v>1587</v>
          </cell>
          <cell r="C1611" t="str">
            <v xml:space="preserve">   024778001 - 8822</v>
          </cell>
          <cell r="D1611">
            <v>1967960.75</v>
          </cell>
          <cell r="E1611">
            <v>0</v>
          </cell>
          <cell r="F1611">
            <v>0.01</v>
          </cell>
          <cell r="G1611">
            <v>171104.55</v>
          </cell>
          <cell r="H1611">
            <v>1796856.21</v>
          </cell>
          <cell r="I1611">
            <v>0</v>
          </cell>
        </row>
        <row r="1612">
          <cell r="A1612" t="str">
            <v>a</v>
          </cell>
          <cell r="B1612">
            <v>1588</v>
          </cell>
          <cell r="C1612" t="str">
            <v xml:space="preserve">   024778030 - 9017</v>
          </cell>
          <cell r="D1612">
            <v>1608004.11</v>
          </cell>
          <cell r="E1612">
            <v>0</v>
          </cell>
          <cell r="F1612">
            <v>0</v>
          </cell>
          <cell r="G1612">
            <v>91104.12</v>
          </cell>
          <cell r="H1612">
            <v>1516899.99</v>
          </cell>
          <cell r="I1612">
            <v>0</v>
          </cell>
        </row>
        <row r="1613">
          <cell r="A1613" t="str">
            <v>a</v>
          </cell>
          <cell r="B1613">
            <v>1589</v>
          </cell>
          <cell r="C1613" t="str">
            <v xml:space="preserve">   024778056 - 9289</v>
          </cell>
          <cell r="D1613">
            <v>1329542.1100000001</v>
          </cell>
          <cell r="E1613">
            <v>0</v>
          </cell>
          <cell r="F1613">
            <v>0</v>
          </cell>
          <cell r="G1613">
            <v>338501.35</v>
          </cell>
          <cell r="H1613">
            <v>991040.76</v>
          </cell>
          <cell r="I1613">
            <v>0</v>
          </cell>
        </row>
        <row r="1614">
          <cell r="A1614" t="str">
            <v>a</v>
          </cell>
          <cell r="B1614">
            <v>1590</v>
          </cell>
          <cell r="C1614" t="str">
            <v xml:space="preserve">   024778069 - 9524</v>
          </cell>
          <cell r="D1614">
            <v>418659.23</v>
          </cell>
          <cell r="E1614">
            <v>0</v>
          </cell>
          <cell r="F1614">
            <v>0</v>
          </cell>
          <cell r="G1614">
            <v>23719.84</v>
          </cell>
          <cell r="H1614">
            <v>394939.39</v>
          </cell>
          <cell r="I1614">
            <v>0</v>
          </cell>
        </row>
        <row r="1615">
          <cell r="A1615" t="str">
            <v>a</v>
          </cell>
          <cell r="B1615">
            <v>1591</v>
          </cell>
          <cell r="C1615" t="str">
            <v xml:space="preserve">   024778072 - 9533</v>
          </cell>
          <cell r="D1615">
            <v>417082.17</v>
          </cell>
          <cell r="E1615">
            <v>0</v>
          </cell>
          <cell r="F1615">
            <v>0.04</v>
          </cell>
          <cell r="G1615">
            <v>61931.29</v>
          </cell>
          <cell r="H1615">
            <v>355150.92</v>
          </cell>
          <cell r="I1615">
            <v>0</v>
          </cell>
        </row>
        <row r="1616">
          <cell r="A1616" t="str">
            <v>a</v>
          </cell>
          <cell r="B1616">
            <v>1592</v>
          </cell>
          <cell r="C1616" t="str">
            <v xml:space="preserve">   024778085 - 9572</v>
          </cell>
          <cell r="D1616">
            <v>909532.3</v>
          </cell>
          <cell r="E1616">
            <v>0</v>
          </cell>
          <cell r="F1616">
            <v>0.02</v>
          </cell>
          <cell r="G1616">
            <v>18842.52</v>
          </cell>
          <cell r="H1616">
            <v>890689.8</v>
          </cell>
          <cell r="I1616">
            <v>0</v>
          </cell>
        </row>
        <row r="1617">
          <cell r="A1617" t="str">
            <v>a</v>
          </cell>
          <cell r="B1617">
            <v>1593</v>
          </cell>
          <cell r="C1617" t="str">
            <v xml:space="preserve">   024778108 - 8843</v>
          </cell>
          <cell r="D1617">
            <v>1138380.8500000001</v>
          </cell>
          <cell r="E1617">
            <v>0</v>
          </cell>
          <cell r="F1617">
            <v>0.03</v>
          </cell>
          <cell r="G1617">
            <v>127372.68</v>
          </cell>
          <cell r="H1617">
            <v>1011008.2</v>
          </cell>
          <cell r="I1617">
            <v>0</v>
          </cell>
        </row>
        <row r="1618">
          <cell r="A1618" t="str">
            <v>a</v>
          </cell>
          <cell r="B1618">
            <v>1594</v>
          </cell>
          <cell r="C1618" t="str">
            <v xml:space="preserve">   024778111 - 8852</v>
          </cell>
          <cell r="D1618">
            <v>1902732.72</v>
          </cell>
          <cell r="E1618">
            <v>0</v>
          </cell>
          <cell r="F1618">
            <v>0</v>
          </cell>
          <cell r="G1618">
            <v>40003.949999999997</v>
          </cell>
          <cell r="H1618">
            <v>1862728.77</v>
          </cell>
          <cell r="I1618">
            <v>0</v>
          </cell>
        </row>
        <row r="1619">
          <cell r="A1619" t="str">
            <v>a</v>
          </cell>
          <cell r="B1619">
            <v>1595</v>
          </cell>
          <cell r="C1619" t="str">
            <v xml:space="preserve">   024778137 - 9041</v>
          </cell>
          <cell r="D1619">
            <v>737111.48</v>
          </cell>
          <cell r="E1619">
            <v>0</v>
          </cell>
          <cell r="F1619">
            <v>0.01</v>
          </cell>
          <cell r="G1619">
            <v>16028.23</v>
          </cell>
          <cell r="H1619">
            <v>721083.26</v>
          </cell>
          <cell r="I1619">
            <v>0</v>
          </cell>
        </row>
        <row r="1620">
          <cell r="A1620" t="str">
            <v>a</v>
          </cell>
          <cell r="B1620">
            <v>1596</v>
          </cell>
          <cell r="C1620" t="str">
            <v xml:space="preserve">   024778140 - 9050</v>
          </cell>
          <cell r="D1620">
            <v>304569.59999999998</v>
          </cell>
          <cell r="E1620">
            <v>0</v>
          </cell>
          <cell r="F1620">
            <v>0</v>
          </cell>
          <cell r="G1620">
            <v>304569.59999999998</v>
          </cell>
          <cell r="H1620">
            <v>0</v>
          </cell>
          <cell r="I1620">
            <v>0</v>
          </cell>
        </row>
        <row r="1621">
          <cell r="A1621" t="str">
            <v>a</v>
          </cell>
          <cell r="B1621">
            <v>1597</v>
          </cell>
          <cell r="C1621" t="str">
            <v xml:space="preserve">   024778153 - 9280</v>
          </cell>
          <cell r="D1621">
            <v>1546554.08</v>
          </cell>
          <cell r="E1621">
            <v>0</v>
          </cell>
          <cell r="F1621">
            <v>0.05</v>
          </cell>
          <cell r="G1621">
            <v>176935.31</v>
          </cell>
          <cell r="H1621">
            <v>1369618.82</v>
          </cell>
          <cell r="I1621">
            <v>0</v>
          </cell>
        </row>
        <row r="1622">
          <cell r="A1622" t="str">
            <v>a</v>
          </cell>
          <cell r="B1622">
            <v>1598</v>
          </cell>
          <cell r="C1622" t="str">
            <v xml:space="preserve">   024778166 - 9325</v>
          </cell>
          <cell r="D1622">
            <v>663668.42000000004</v>
          </cell>
          <cell r="E1622">
            <v>0</v>
          </cell>
          <cell r="F1622">
            <v>0</v>
          </cell>
          <cell r="G1622">
            <v>75927.710000000006</v>
          </cell>
          <cell r="H1622">
            <v>587740.71</v>
          </cell>
          <cell r="I1622">
            <v>0</v>
          </cell>
        </row>
        <row r="1623">
          <cell r="A1623" t="str">
            <v>a</v>
          </cell>
          <cell r="B1623">
            <v>1599</v>
          </cell>
          <cell r="C1623" t="str">
            <v xml:space="preserve">   024778182 - 9563</v>
          </cell>
          <cell r="D1623">
            <v>497468.6</v>
          </cell>
          <cell r="E1623">
            <v>0</v>
          </cell>
          <cell r="F1623">
            <v>0</v>
          </cell>
          <cell r="G1623">
            <v>497468.6</v>
          </cell>
          <cell r="H1623">
            <v>0</v>
          </cell>
          <cell r="I1623">
            <v>0</v>
          </cell>
        </row>
        <row r="1624">
          <cell r="A1624" t="str">
            <v>a</v>
          </cell>
          <cell r="B1624">
            <v>1600</v>
          </cell>
          <cell r="C1624" t="str">
            <v xml:space="preserve">   024778195 - 10003</v>
          </cell>
          <cell r="D1624">
            <v>597991.73</v>
          </cell>
          <cell r="E1624">
            <v>0</v>
          </cell>
          <cell r="F1624">
            <v>0.01</v>
          </cell>
          <cell r="G1624">
            <v>136551.01</v>
          </cell>
          <cell r="H1624">
            <v>461440.73</v>
          </cell>
          <cell r="I1624">
            <v>0</v>
          </cell>
        </row>
        <row r="1625">
          <cell r="A1625" t="str">
            <v>a</v>
          </cell>
          <cell r="B1625">
            <v>1601</v>
          </cell>
          <cell r="C1625" t="str">
            <v xml:space="preserve">   024778205 - 8831</v>
          </cell>
          <cell r="D1625">
            <v>941300.47</v>
          </cell>
          <cell r="E1625">
            <v>0</v>
          </cell>
          <cell r="F1625">
            <v>0.04</v>
          </cell>
          <cell r="G1625">
            <v>194394.98</v>
          </cell>
          <cell r="H1625">
            <v>746905.53</v>
          </cell>
          <cell r="I1625">
            <v>0</v>
          </cell>
        </row>
        <row r="1626">
          <cell r="A1626" t="str">
            <v>a</v>
          </cell>
          <cell r="B1626">
            <v>1602</v>
          </cell>
          <cell r="C1626" t="str">
            <v xml:space="preserve">   024778221 - 3161</v>
          </cell>
          <cell r="D1626">
            <v>1919909.25</v>
          </cell>
          <cell r="E1626">
            <v>0</v>
          </cell>
          <cell r="F1626">
            <v>0</v>
          </cell>
          <cell r="G1626">
            <v>117464.44</v>
          </cell>
          <cell r="H1626">
            <v>1802444.81</v>
          </cell>
          <cell r="I1626">
            <v>0</v>
          </cell>
        </row>
        <row r="1627">
          <cell r="A1627" t="str">
            <v>a</v>
          </cell>
          <cell r="B1627">
            <v>1603</v>
          </cell>
          <cell r="C1627" t="str">
            <v xml:space="preserve">   024778234 - 9029</v>
          </cell>
          <cell r="D1627">
            <v>1481803.32</v>
          </cell>
          <cell r="E1627">
            <v>0</v>
          </cell>
          <cell r="F1627">
            <v>0</v>
          </cell>
          <cell r="G1627">
            <v>165797.97</v>
          </cell>
          <cell r="H1627">
            <v>1316005.3500000001</v>
          </cell>
          <cell r="I1627">
            <v>0</v>
          </cell>
        </row>
        <row r="1628">
          <cell r="A1628" t="str">
            <v>a</v>
          </cell>
          <cell r="B1628">
            <v>1604</v>
          </cell>
          <cell r="C1628" t="str">
            <v xml:space="preserve">   024778247 - 9071</v>
          </cell>
          <cell r="D1628">
            <v>328999.98</v>
          </cell>
          <cell r="E1628">
            <v>0</v>
          </cell>
          <cell r="F1628">
            <v>0</v>
          </cell>
          <cell r="G1628">
            <v>328999.98</v>
          </cell>
          <cell r="H1628">
            <v>0</v>
          </cell>
          <cell r="I1628">
            <v>0</v>
          </cell>
        </row>
        <row r="1629">
          <cell r="A1629" t="str">
            <v>a</v>
          </cell>
          <cell r="B1629">
            <v>1605</v>
          </cell>
          <cell r="C1629" t="str">
            <v xml:space="preserve">   024778250 - 9271</v>
          </cell>
          <cell r="D1629">
            <v>803843.51</v>
          </cell>
          <cell r="E1629">
            <v>0</v>
          </cell>
          <cell r="F1629">
            <v>0</v>
          </cell>
          <cell r="G1629">
            <v>17734.8</v>
          </cell>
          <cell r="H1629">
            <v>786108.71</v>
          </cell>
          <cell r="I1629">
            <v>0</v>
          </cell>
        </row>
        <row r="1630">
          <cell r="A1630" t="str">
            <v>a</v>
          </cell>
          <cell r="B1630">
            <v>1606</v>
          </cell>
          <cell r="C1630" t="str">
            <v xml:space="preserve">   024778263 - 9307</v>
          </cell>
          <cell r="D1630">
            <v>1084021.4099999999</v>
          </cell>
          <cell r="E1630">
            <v>0</v>
          </cell>
          <cell r="F1630">
            <v>0.02</v>
          </cell>
          <cell r="G1630">
            <v>23916.21</v>
          </cell>
          <cell r="H1630">
            <v>1060105.22</v>
          </cell>
          <cell r="I1630">
            <v>0</v>
          </cell>
        </row>
        <row r="1631">
          <cell r="A1631" t="str">
            <v>a</v>
          </cell>
          <cell r="B1631">
            <v>1607</v>
          </cell>
          <cell r="C1631" t="str">
            <v xml:space="preserve">   024778276 - 9545</v>
          </cell>
          <cell r="D1631">
            <v>3462859.76</v>
          </cell>
          <cell r="E1631">
            <v>0</v>
          </cell>
          <cell r="F1631">
            <v>0</v>
          </cell>
          <cell r="G1631">
            <v>1075413.4099999999</v>
          </cell>
          <cell r="H1631">
            <v>2387446.35</v>
          </cell>
          <cell r="I1631">
            <v>0</v>
          </cell>
        </row>
        <row r="1632">
          <cell r="A1632" t="str">
            <v>a</v>
          </cell>
          <cell r="B1632">
            <v>1608</v>
          </cell>
          <cell r="C1632" t="str">
            <v xml:space="preserve">   024778289 - 9799</v>
          </cell>
          <cell r="D1632">
            <v>407896.86</v>
          </cell>
          <cell r="E1632">
            <v>0</v>
          </cell>
          <cell r="F1632">
            <v>0</v>
          </cell>
          <cell r="G1632">
            <v>84237.86</v>
          </cell>
          <cell r="H1632">
            <v>323659</v>
          </cell>
          <cell r="I1632">
            <v>0</v>
          </cell>
        </row>
        <row r="1633">
          <cell r="A1633" t="str">
            <v>a</v>
          </cell>
          <cell r="B1633">
            <v>1609</v>
          </cell>
          <cell r="C1633" t="str">
            <v xml:space="preserve">   024778292 - 9808</v>
          </cell>
          <cell r="D1633">
            <v>858821.22</v>
          </cell>
          <cell r="E1633">
            <v>0</v>
          </cell>
          <cell r="F1633">
            <v>0</v>
          </cell>
          <cell r="G1633">
            <v>18406.28</v>
          </cell>
          <cell r="H1633">
            <v>840414.94</v>
          </cell>
          <cell r="I1633">
            <v>0</v>
          </cell>
        </row>
        <row r="1634">
          <cell r="A1634" t="str">
            <v>a</v>
          </cell>
          <cell r="B1634">
            <v>1610</v>
          </cell>
          <cell r="C1634" t="str">
            <v xml:space="preserve">   024778315 - 8864</v>
          </cell>
          <cell r="D1634">
            <v>2434291.14</v>
          </cell>
          <cell r="E1634">
            <v>0</v>
          </cell>
          <cell r="F1634">
            <v>0.04</v>
          </cell>
          <cell r="G1634">
            <v>2434291.1800000002</v>
          </cell>
          <cell r="H1634">
            <v>0</v>
          </cell>
          <cell r="I1634">
            <v>0</v>
          </cell>
        </row>
        <row r="1635">
          <cell r="A1635" t="str">
            <v>a</v>
          </cell>
          <cell r="B1635">
            <v>1611</v>
          </cell>
          <cell r="C1635" t="str">
            <v xml:space="preserve">   024778331 - 9020</v>
          </cell>
          <cell r="D1635">
            <v>495821.27</v>
          </cell>
          <cell r="E1635">
            <v>0</v>
          </cell>
          <cell r="F1635">
            <v>0</v>
          </cell>
          <cell r="G1635">
            <v>56725.01</v>
          </cell>
          <cell r="H1635">
            <v>439096.26</v>
          </cell>
          <cell r="I1635">
            <v>0</v>
          </cell>
        </row>
        <row r="1636">
          <cell r="A1636" t="str">
            <v>a</v>
          </cell>
          <cell r="B1636">
            <v>1612</v>
          </cell>
          <cell r="C1636" t="str">
            <v xml:space="preserve">   024778344 - 9062</v>
          </cell>
          <cell r="D1636">
            <v>3490513.69</v>
          </cell>
          <cell r="E1636">
            <v>0</v>
          </cell>
          <cell r="F1636">
            <v>0</v>
          </cell>
          <cell r="G1636">
            <v>3490513.69</v>
          </cell>
          <cell r="H1636">
            <v>0</v>
          </cell>
          <cell r="I1636">
            <v>0</v>
          </cell>
        </row>
        <row r="1637">
          <cell r="A1637" t="str">
            <v>a</v>
          </cell>
          <cell r="B1637">
            <v>1613</v>
          </cell>
          <cell r="C1637" t="str">
            <v xml:space="preserve">   024778357 - 9292</v>
          </cell>
          <cell r="D1637">
            <v>1469373.43</v>
          </cell>
          <cell r="E1637">
            <v>0</v>
          </cell>
          <cell r="F1637">
            <v>0</v>
          </cell>
          <cell r="G1637">
            <v>31951.119999999999</v>
          </cell>
          <cell r="H1637">
            <v>1437422.31</v>
          </cell>
          <cell r="I1637">
            <v>0</v>
          </cell>
        </row>
        <row r="1638">
          <cell r="A1638" t="str">
            <v>a</v>
          </cell>
          <cell r="B1638">
            <v>1614</v>
          </cell>
          <cell r="C1638" t="str">
            <v xml:space="preserve">   024778360 - 9301</v>
          </cell>
          <cell r="D1638">
            <v>999317.48</v>
          </cell>
          <cell r="E1638">
            <v>0</v>
          </cell>
          <cell r="F1638">
            <v>0</v>
          </cell>
          <cell r="G1638">
            <v>22047.439999999999</v>
          </cell>
          <cell r="H1638">
            <v>977270.04</v>
          </cell>
          <cell r="I1638">
            <v>0</v>
          </cell>
        </row>
        <row r="1639">
          <cell r="A1639" t="str">
            <v>a</v>
          </cell>
          <cell r="B1639">
            <v>1615</v>
          </cell>
          <cell r="C1639" t="str">
            <v xml:space="preserve">   024778373 - 9536</v>
          </cell>
          <cell r="D1639">
            <v>344393.09</v>
          </cell>
          <cell r="E1639">
            <v>0</v>
          </cell>
          <cell r="F1639">
            <v>0</v>
          </cell>
          <cell r="G1639">
            <v>344393.09</v>
          </cell>
          <cell r="H1639">
            <v>0</v>
          </cell>
          <cell r="I1639">
            <v>0</v>
          </cell>
        </row>
        <row r="1640">
          <cell r="A1640" t="str">
            <v>a</v>
          </cell>
          <cell r="B1640">
            <v>1616</v>
          </cell>
          <cell r="C1640" t="str">
            <v xml:space="preserve">   024778399 - 10015</v>
          </cell>
          <cell r="D1640">
            <v>1455473.81</v>
          </cell>
          <cell r="E1640">
            <v>0</v>
          </cell>
          <cell r="F1640">
            <v>0.01</v>
          </cell>
          <cell r="G1640">
            <v>30600.58</v>
          </cell>
          <cell r="H1640">
            <v>1424873.24</v>
          </cell>
          <cell r="I1640">
            <v>0</v>
          </cell>
        </row>
        <row r="1641">
          <cell r="A1641" t="str">
            <v>a</v>
          </cell>
          <cell r="B1641">
            <v>1617</v>
          </cell>
          <cell r="C1641" t="str">
            <v xml:space="preserve">   024778409 - 8846</v>
          </cell>
          <cell r="D1641">
            <v>2140076.09</v>
          </cell>
          <cell r="E1641">
            <v>0</v>
          </cell>
          <cell r="F1641">
            <v>0</v>
          </cell>
          <cell r="G1641">
            <v>2140076.09</v>
          </cell>
          <cell r="H1641">
            <v>0</v>
          </cell>
          <cell r="I1641">
            <v>0</v>
          </cell>
        </row>
        <row r="1642">
          <cell r="A1642" t="str">
            <v>a</v>
          </cell>
          <cell r="B1642">
            <v>1618</v>
          </cell>
          <cell r="C1642" t="str">
            <v xml:space="preserve">   024778412 - 8855</v>
          </cell>
          <cell r="D1642">
            <v>437304.98</v>
          </cell>
          <cell r="E1642">
            <v>0</v>
          </cell>
          <cell r="F1642">
            <v>0</v>
          </cell>
          <cell r="G1642">
            <v>130329.75</v>
          </cell>
          <cell r="H1642">
            <v>306975.23</v>
          </cell>
          <cell r="I1642">
            <v>0</v>
          </cell>
        </row>
        <row r="1643">
          <cell r="A1643" t="str">
            <v>a</v>
          </cell>
          <cell r="B1643">
            <v>1619</v>
          </cell>
          <cell r="C1643" t="str">
            <v xml:space="preserve">   024778425 - 8888</v>
          </cell>
          <cell r="D1643">
            <v>3650200.09</v>
          </cell>
          <cell r="E1643">
            <v>0</v>
          </cell>
          <cell r="F1643">
            <v>0</v>
          </cell>
          <cell r="G1643">
            <v>79372.509999999995</v>
          </cell>
          <cell r="H1643">
            <v>3570827.58</v>
          </cell>
          <cell r="I1643">
            <v>0</v>
          </cell>
        </row>
        <row r="1644">
          <cell r="A1644" t="str">
            <v>a</v>
          </cell>
          <cell r="B1644">
            <v>1620</v>
          </cell>
          <cell r="C1644" t="str">
            <v xml:space="preserve">   024778454 - 9283</v>
          </cell>
          <cell r="D1644">
            <v>1437005.93</v>
          </cell>
          <cell r="E1644">
            <v>0</v>
          </cell>
          <cell r="F1644">
            <v>0.03</v>
          </cell>
          <cell r="G1644">
            <v>31703.93</v>
          </cell>
          <cell r="H1644">
            <v>1405302.03</v>
          </cell>
          <cell r="I1644">
            <v>0</v>
          </cell>
        </row>
        <row r="1645">
          <cell r="A1645" t="str">
            <v>a</v>
          </cell>
          <cell r="B1645">
            <v>1621</v>
          </cell>
          <cell r="C1645" t="str">
            <v xml:space="preserve">   024778467 - 9328</v>
          </cell>
          <cell r="D1645">
            <v>148919.82</v>
          </cell>
          <cell r="E1645">
            <v>0</v>
          </cell>
          <cell r="F1645">
            <v>0</v>
          </cell>
          <cell r="G1645">
            <v>148919.82</v>
          </cell>
          <cell r="H1645">
            <v>0</v>
          </cell>
          <cell r="I1645">
            <v>0</v>
          </cell>
        </row>
        <row r="1646">
          <cell r="A1646" t="str">
            <v>a</v>
          </cell>
          <cell r="B1646">
            <v>1622</v>
          </cell>
          <cell r="C1646" t="str">
            <v xml:space="preserve">   024778470 - 9527</v>
          </cell>
          <cell r="D1646">
            <v>500546.54</v>
          </cell>
          <cell r="E1646">
            <v>0</v>
          </cell>
          <cell r="F1646">
            <v>0.01</v>
          </cell>
          <cell r="G1646">
            <v>76236.710000000006</v>
          </cell>
          <cell r="H1646">
            <v>424309.84</v>
          </cell>
          <cell r="I1646">
            <v>0</v>
          </cell>
        </row>
        <row r="1647">
          <cell r="A1647" t="str">
            <v>a</v>
          </cell>
          <cell r="B1647">
            <v>1623</v>
          </cell>
          <cell r="C1647" t="str">
            <v xml:space="preserve">   024778483 - 9566</v>
          </cell>
          <cell r="D1647">
            <v>749870.32</v>
          </cell>
          <cell r="E1647">
            <v>0</v>
          </cell>
          <cell r="F1647">
            <v>0</v>
          </cell>
          <cell r="G1647">
            <v>51764.71</v>
          </cell>
          <cell r="H1647">
            <v>698105.61</v>
          </cell>
          <cell r="I1647">
            <v>0</v>
          </cell>
        </row>
        <row r="1648">
          <cell r="A1648" t="str">
            <v>a</v>
          </cell>
          <cell r="B1648">
            <v>1624</v>
          </cell>
          <cell r="C1648" t="str">
            <v xml:space="preserve">   024778506 - 8837</v>
          </cell>
          <cell r="D1648">
            <v>3966823.41</v>
          </cell>
          <cell r="E1648">
            <v>0</v>
          </cell>
          <cell r="F1648">
            <v>0.02</v>
          </cell>
          <cell r="G1648">
            <v>86257.39</v>
          </cell>
          <cell r="H1648">
            <v>3880566.04</v>
          </cell>
          <cell r="I1648">
            <v>0</v>
          </cell>
        </row>
        <row r="1649">
          <cell r="A1649" t="str">
            <v>a</v>
          </cell>
          <cell r="B1649">
            <v>1625</v>
          </cell>
          <cell r="C1649" t="str">
            <v xml:space="preserve">   024778519 - 8876</v>
          </cell>
          <cell r="D1649">
            <v>2432807.23</v>
          </cell>
          <cell r="E1649">
            <v>0</v>
          </cell>
          <cell r="F1649">
            <v>0</v>
          </cell>
          <cell r="G1649">
            <v>52900.65</v>
          </cell>
          <cell r="H1649">
            <v>2379906.58</v>
          </cell>
          <cell r="I1649">
            <v>0</v>
          </cell>
        </row>
        <row r="1650">
          <cell r="A1650" t="str">
            <v>a</v>
          </cell>
          <cell r="B1650">
            <v>1626</v>
          </cell>
          <cell r="C1650" t="str">
            <v xml:space="preserve">   024778522 - 8882</v>
          </cell>
          <cell r="D1650">
            <v>3131805.68</v>
          </cell>
          <cell r="E1650">
            <v>0</v>
          </cell>
          <cell r="F1650">
            <v>0</v>
          </cell>
          <cell r="G1650">
            <v>69095.42</v>
          </cell>
          <cell r="H1650">
            <v>3062710.26</v>
          </cell>
          <cell r="I1650">
            <v>0</v>
          </cell>
        </row>
        <row r="1651">
          <cell r="A1651" t="str">
            <v>a</v>
          </cell>
          <cell r="B1651">
            <v>1627</v>
          </cell>
          <cell r="C1651" t="str">
            <v xml:space="preserve">   024778535 - 9032</v>
          </cell>
          <cell r="D1651">
            <v>2120051.21</v>
          </cell>
          <cell r="E1651">
            <v>0</v>
          </cell>
          <cell r="F1651">
            <v>0</v>
          </cell>
          <cell r="G1651">
            <v>46773.62</v>
          </cell>
          <cell r="H1651">
            <v>2073277.59</v>
          </cell>
          <cell r="I1651">
            <v>0</v>
          </cell>
        </row>
        <row r="1652">
          <cell r="A1652" t="str">
            <v>a</v>
          </cell>
          <cell r="B1652">
            <v>1628</v>
          </cell>
          <cell r="C1652" t="str">
            <v xml:space="preserve">   024778551 - 9274</v>
          </cell>
          <cell r="D1652">
            <v>905482.31</v>
          </cell>
          <cell r="E1652">
            <v>0</v>
          </cell>
          <cell r="F1652">
            <v>0</v>
          </cell>
          <cell r="G1652">
            <v>51301.64</v>
          </cell>
          <cell r="H1652">
            <v>854180.67</v>
          </cell>
          <cell r="I1652">
            <v>0</v>
          </cell>
        </row>
        <row r="1653">
          <cell r="A1653" t="str">
            <v>a</v>
          </cell>
          <cell r="B1653">
            <v>1629</v>
          </cell>
          <cell r="C1653" t="str">
            <v xml:space="preserve">   024778564 - 9310</v>
          </cell>
          <cell r="D1653">
            <v>1184064.03</v>
          </cell>
          <cell r="E1653">
            <v>0</v>
          </cell>
          <cell r="F1653">
            <v>0</v>
          </cell>
          <cell r="G1653">
            <v>1184064.03</v>
          </cell>
          <cell r="H1653">
            <v>0</v>
          </cell>
          <cell r="I1653">
            <v>0</v>
          </cell>
        </row>
        <row r="1654">
          <cell r="A1654" t="str">
            <v>a</v>
          </cell>
          <cell r="B1654">
            <v>1630</v>
          </cell>
          <cell r="C1654" t="str">
            <v xml:space="preserve">   024778577 - 9548</v>
          </cell>
          <cell r="D1654">
            <v>2339393.75</v>
          </cell>
          <cell r="E1654">
            <v>0</v>
          </cell>
          <cell r="F1654">
            <v>0.06</v>
          </cell>
          <cell r="G1654">
            <v>48464.53</v>
          </cell>
          <cell r="H1654">
            <v>2290929.2799999998</v>
          </cell>
          <cell r="I1654">
            <v>0</v>
          </cell>
        </row>
        <row r="1655">
          <cell r="A1655" t="str">
            <v>a</v>
          </cell>
          <cell r="B1655">
            <v>1631</v>
          </cell>
          <cell r="C1655" t="str">
            <v xml:space="preserve">   024778593 - 9811</v>
          </cell>
          <cell r="D1655">
            <v>912121.29</v>
          </cell>
          <cell r="E1655">
            <v>0</v>
          </cell>
          <cell r="F1655">
            <v>0</v>
          </cell>
          <cell r="G1655">
            <v>19833.84</v>
          </cell>
          <cell r="H1655">
            <v>892287.45</v>
          </cell>
          <cell r="I1655">
            <v>0</v>
          </cell>
        </row>
        <row r="1656">
          <cell r="A1656" t="str">
            <v>a</v>
          </cell>
          <cell r="B1656">
            <v>1632</v>
          </cell>
          <cell r="C1656" t="str">
            <v xml:space="preserve">   024778603 - 8825</v>
          </cell>
          <cell r="D1656">
            <v>2208008.38</v>
          </cell>
          <cell r="E1656">
            <v>0</v>
          </cell>
          <cell r="F1656">
            <v>0</v>
          </cell>
          <cell r="G1656">
            <v>2208008.38</v>
          </cell>
          <cell r="H1656">
            <v>0</v>
          </cell>
          <cell r="I1656">
            <v>0</v>
          </cell>
        </row>
        <row r="1657">
          <cell r="A1657" t="str">
            <v>a</v>
          </cell>
          <cell r="B1657">
            <v>1633</v>
          </cell>
          <cell r="C1657" t="str">
            <v xml:space="preserve">   024778616 - 8867</v>
          </cell>
          <cell r="D1657">
            <v>2432807.23</v>
          </cell>
          <cell r="E1657">
            <v>0</v>
          </cell>
          <cell r="F1657">
            <v>0</v>
          </cell>
          <cell r="G1657">
            <v>52900.65</v>
          </cell>
          <cell r="H1657">
            <v>2379906.58</v>
          </cell>
          <cell r="I1657">
            <v>0</v>
          </cell>
        </row>
        <row r="1658">
          <cell r="A1658" t="str">
            <v>a</v>
          </cell>
          <cell r="B1658">
            <v>1634</v>
          </cell>
          <cell r="C1658" t="str">
            <v xml:space="preserve">   024778629 - 9014</v>
          </cell>
          <cell r="D1658">
            <v>466257.51</v>
          </cell>
          <cell r="E1658">
            <v>0</v>
          </cell>
          <cell r="F1658">
            <v>0.02</v>
          </cell>
          <cell r="G1658">
            <v>96290.29</v>
          </cell>
          <cell r="H1658">
            <v>369967.24</v>
          </cell>
          <cell r="I1658">
            <v>0</v>
          </cell>
        </row>
        <row r="1659">
          <cell r="A1659" t="str">
            <v>a</v>
          </cell>
          <cell r="B1659">
            <v>1635</v>
          </cell>
          <cell r="C1659" t="str">
            <v xml:space="preserve">   024778645 - 9065</v>
          </cell>
          <cell r="D1659">
            <v>515201.92</v>
          </cell>
          <cell r="E1659">
            <v>0</v>
          </cell>
          <cell r="F1659">
            <v>0.02</v>
          </cell>
          <cell r="G1659">
            <v>11366.66</v>
          </cell>
          <cell r="H1659">
            <v>503835.28</v>
          </cell>
          <cell r="I1659">
            <v>0</v>
          </cell>
        </row>
        <row r="1660">
          <cell r="A1660" t="str">
            <v>a</v>
          </cell>
          <cell r="B1660">
            <v>1636</v>
          </cell>
          <cell r="C1660" t="str">
            <v xml:space="preserve">   024778661 - 9304</v>
          </cell>
          <cell r="D1660">
            <v>1725916.98</v>
          </cell>
          <cell r="E1660">
            <v>0</v>
          </cell>
          <cell r="F1660">
            <v>0.06</v>
          </cell>
          <cell r="G1660">
            <v>38078.050000000003</v>
          </cell>
          <cell r="H1660">
            <v>1687838.99</v>
          </cell>
          <cell r="I1660">
            <v>0</v>
          </cell>
        </row>
        <row r="1661">
          <cell r="A1661" t="str">
            <v>a</v>
          </cell>
          <cell r="B1661">
            <v>1637</v>
          </cell>
          <cell r="C1661" t="str">
            <v xml:space="preserve">   024778674 - 9539</v>
          </cell>
          <cell r="D1661">
            <v>242989.61</v>
          </cell>
          <cell r="E1661">
            <v>0</v>
          </cell>
          <cell r="F1661">
            <v>0.01</v>
          </cell>
          <cell r="G1661">
            <v>51731.85</v>
          </cell>
          <cell r="H1661">
            <v>191257.77</v>
          </cell>
          <cell r="I1661">
            <v>0</v>
          </cell>
        </row>
        <row r="1662">
          <cell r="A1662" t="str">
            <v>a</v>
          </cell>
          <cell r="B1662">
            <v>1638</v>
          </cell>
          <cell r="C1662" t="str">
            <v xml:space="preserve">   024778687 - 9793</v>
          </cell>
          <cell r="D1662">
            <v>675198.5</v>
          </cell>
          <cell r="E1662">
            <v>0</v>
          </cell>
          <cell r="F1662">
            <v>0.02</v>
          </cell>
          <cell r="G1662">
            <v>59897.05</v>
          </cell>
          <cell r="H1662">
            <v>615301.47</v>
          </cell>
          <cell r="I1662">
            <v>0</v>
          </cell>
        </row>
        <row r="1663">
          <cell r="A1663" t="str">
            <v>a</v>
          </cell>
          <cell r="B1663">
            <v>1639</v>
          </cell>
          <cell r="C1663" t="str">
            <v xml:space="preserve">   024778690 - 9802</v>
          </cell>
          <cell r="D1663">
            <v>360608.26</v>
          </cell>
          <cell r="E1663">
            <v>0</v>
          </cell>
          <cell r="F1663">
            <v>0.03</v>
          </cell>
          <cell r="G1663">
            <v>360608.29</v>
          </cell>
          <cell r="H1663">
            <v>0</v>
          </cell>
          <cell r="I1663">
            <v>0</v>
          </cell>
        </row>
        <row r="1664">
          <cell r="A1664" t="str">
            <v>a</v>
          </cell>
          <cell r="B1664">
            <v>1640</v>
          </cell>
          <cell r="C1664" t="str">
            <v xml:space="preserve">   024778726 - 8891</v>
          </cell>
          <cell r="D1664">
            <v>2277395.0299999998</v>
          </cell>
          <cell r="E1664">
            <v>0</v>
          </cell>
          <cell r="F1664">
            <v>0.03</v>
          </cell>
          <cell r="G1664">
            <v>49521.22</v>
          </cell>
          <cell r="H1664">
            <v>2227873.84</v>
          </cell>
          <cell r="I1664">
            <v>0</v>
          </cell>
        </row>
        <row r="1665">
          <cell r="A1665" t="str">
            <v>a</v>
          </cell>
          <cell r="B1665">
            <v>1641</v>
          </cell>
          <cell r="C1665" t="str">
            <v xml:space="preserve">   024778739 - 9047</v>
          </cell>
          <cell r="D1665">
            <v>814467.86</v>
          </cell>
          <cell r="E1665">
            <v>0</v>
          </cell>
          <cell r="F1665">
            <v>0</v>
          </cell>
          <cell r="G1665">
            <v>814467.86</v>
          </cell>
          <cell r="H1665">
            <v>0</v>
          </cell>
          <cell r="I1665">
            <v>0</v>
          </cell>
        </row>
        <row r="1666">
          <cell r="A1666" t="str">
            <v>a</v>
          </cell>
          <cell r="B1666">
            <v>1642</v>
          </cell>
          <cell r="C1666" t="str">
            <v xml:space="preserve">   024778742 - 9056</v>
          </cell>
          <cell r="D1666">
            <v>532331.99</v>
          </cell>
          <cell r="E1666">
            <v>0</v>
          </cell>
          <cell r="F1666">
            <v>0</v>
          </cell>
          <cell r="G1666">
            <v>11744.58</v>
          </cell>
          <cell r="H1666">
            <v>520587.41</v>
          </cell>
          <cell r="I1666">
            <v>0</v>
          </cell>
        </row>
        <row r="1667">
          <cell r="A1667" t="str">
            <v>a</v>
          </cell>
          <cell r="B1667">
            <v>1643</v>
          </cell>
          <cell r="C1667" t="str">
            <v xml:space="preserve">   024778755 - 9286</v>
          </cell>
          <cell r="D1667">
            <v>2346250.7200000002</v>
          </cell>
          <cell r="E1667">
            <v>0</v>
          </cell>
          <cell r="F1667">
            <v>0.02</v>
          </cell>
          <cell r="G1667">
            <v>268425.46999999997</v>
          </cell>
          <cell r="H1667">
            <v>2077825.27</v>
          </cell>
          <cell r="I1667">
            <v>0</v>
          </cell>
        </row>
        <row r="1668">
          <cell r="A1668" t="str">
            <v>a</v>
          </cell>
          <cell r="B1668">
            <v>1644</v>
          </cell>
          <cell r="C1668" t="str">
            <v xml:space="preserve">   024778768 - 9521</v>
          </cell>
          <cell r="D1668">
            <v>461031.65</v>
          </cell>
          <cell r="E1668">
            <v>0</v>
          </cell>
          <cell r="F1668">
            <v>0.03</v>
          </cell>
          <cell r="G1668">
            <v>66032.490000000005</v>
          </cell>
          <cell r="H1668">
            <v>394999.19</v>
          </cell>
          <cell r="I1668">
            <v>0</v>
          </cell>
        </row>
        <row r="1669">
          <cell r="A1669" t="str">
            <v>a</v>
          </cell>
          <cell r="B1669">
            <v>1645</v>
          </cell>
          <cell r="C1669" t="str">
            <v xml:space="preserve">   024778771 - 9530</v>
          </cell>
          <cell r="D1669">
            <v>456765.32</v>
          </cell>
          <cell r="E1669">
            <v>0</v>
          </cell>
          <cell r="F1669">
            <v>0</v>
          </cell>
          <cell r="G1669">
            <v>25431.99</v>
          </cell>
          <cell r="H1669">
            <v>431333.33</v>
          </cell>
          <cell r="I1669">
            <v>0</v>
          </cell>
        </row>
        <row r="1670">
          <cell r="A1670" t="str">
            <v>a</v>
          </cell>
          <cell r="B1670">
            <v>1646</v>
          </cell>
          <cell r="C1670" t="str">
            <v xml:space="preserve">   024778784 - 9569</v>
          </cell>
          <cell r="D1670">
            <v>292638.96999999997</v>
          </cell>
          <cell r="E1670">
            <v>0</v>
          </cell>
          <cell r="F1670">
            <v>0</v>
          </cell>
          <cell r="G1670">
            <v>292638.96999999997</v>
          </cell>
          <cell r="H1670">
            <v>0</v>
          </cell>
          <cell r="I1670">
            <v>0</v>
          </cell>
        </row>
        <row r="1671">
          <cell r="A1671" t="str">
            <v>a</v>
          </cell>
          <cell r="B1671">
            <v>1647</v>
          </cell>
          <cell r="C1671" t="str">
            <v xml:space="preserve">   024778797 - 10009</v>
          </cell>
          <cell r="D1671">
            <v>782871.24</v>
          </cell>
          <cell r="E1671">
            <v>0</v>
          </cell>
          <cell r="F1671">
            <v>0</v>
          </cell>
          <cell r="G1671">
            <v>43589.11</v>
          </cell>
          <cell r="H1671">
            <v>739282.13</v>
          </cell>
          <cell r="I1671">
            <v>0</v>
          </cell>
        </row>
        <row r="1672">
          <cell r="A1672" t="str">
            <v>a</v>
          </cell>
          <cell r="B1672">
            <v>1648</v>
          </cell>
          <cell r="C1672" t="str">
            <v xml:space="preserve">   024778807 - 8840</v>
          </cell>
          <cell r="D1672">
            <v>846403.28</v>
          </cell>
          <cell r="E1672">
            <v>0</v>
          </cell>
          <cell r="F1672">
            <v>0.02</v>
          </cell>
          <cell r="G1672">
            <v>121534.85</v>
          </cell>
          <cell r="H1672">
            <v>724868.45</v>
          </cell>
          <cell r="I1672">
            <v>0</v>
          </cell>
        </row>
        <row r="1673">
          <cell r="A1673" t="str">
            <v>a</v>
          </cell>
          <cell r="B1673">
            <v>1649</v>
          </cell>
          <cell r="C1673" t="str">
            <v xml:space="preserve">   024778810 - 8849</v>
          </cell>
          <cell r="D1673">
            <v>470650.19</v>
          </cell>
          <cell r="E1673">
            <v>0</v>
          </cell>
          <cell r="F1673">
            <v>0.01</v>
          </cell>
          <cell r="G1673">
            <v>97197.47</v>
          </cell>
          <cell r="H1673">
            <v>373452.73</v>
          </cell>
          <cell r="I1673">
            <v>0</v>
          </cell>
        </row>
        <row r="1674">
          <cell r="A1674" t="str">
            <v>a</v>
          </cell>
          <cell r="B1674">
            <v>1650</v>
          </cell>
          <cell r="C1674" t="str">
            <v xml:space="preserve">   024778823 - 3163</v>
          </cell>
          <cell r="D1674">
            <v>834390.66</v>
          </cell>
          <cell r="E1674">
            <v>0</v>
          </cell>
          <cell r="F1674">
            <v>0</v>
          </cell>
          <cell r="G1674">
            <v>334584.21000000002</v>
          </cell>
          <cell r="H1674">
            <v>499806.45</v>
          </cell>
          <cell r="I1674">
            <v>0</v>
          </cell>
        </row>
        <row r="1675">
          <cell r="A1675" t="str">
            <v>a</v>
          </cell>
          <cell r="B1675">
            <v>1651</v>
          </cell>
          <cell r="C1675" t="str">
            <v xml:space="preserve">   024778849 - 9268</v>
          </cell>
          <cell r="D1675">
            <v>557522.12</v>
          </cell>
          <cell r="E1675">
            <v>0</v>
          </cell>
          <cell r="F1675">
            <v>0.03</v>
          </cell>
          <cell r="G1675">
            <v>12300.32</v>
          </cell>
          <cell r="H1675">
            <v>545221.82999999996</v>
          </cell>
          <cell r="I1675">
            <v>0</v>
          </cell>
        </row>
        <row r="1676">
          <cell r="A1676" t="str">
            <v>a</v>
          </cell>
          <cell r="B1676">
            <v>1652</v>
          </cell>
          <cell r="C1676" t="str">
            <v xml:space="preserve">   024778852 - 9277</v>
          </cell>
          <cell r="D1676">
            <v>3115956.71</v>
          </cell>
          <cell r="E1676">
            <v>0</v>
          </cell>
          <cell r="F1676">
            <v>0</v>
          </cell>
          <cell r="G1676">
            <v>68745.77</v>
          </cell>
          <cell r="H1676">
            <v>3047210.94</v>
          </cell>
          <cell r="I1676">
            <v>0</v>
          </cell>
        </row>
        <row r="1677">
          <cell r="A1677" t="str">
            <v>a</v>
          </cell>
          <cell r="B1677">
            <v>1653</v>
          </cell>
          <cell r="C1677" t="str">
            <v xml:space="preserve">   024778865 - 9313</v>
          </cell>
          <cell r="D1677">
            <v>493817.54</v>
          </cell>
          <cell r="E1677">
            <v>0</v>
          </cell>
          <cell r="F1677">
            <v>0</v>
          </cell>
          <cell r="G1677">
            <v>26577.71</v>
          </cell>
          <cell r="H1677">
            <v>467239.83</v>
          </cell>
          <cell r="I1677">
            <v>0</v>
          </cell>
        </row>
        <row r="1678">
          <cell r="A1678" t="str">
            <v>a</v>
          </cell>
          <cell r="B1678">
            <v>1654</v>
          </cell>
          <cell r="C1678" t="str">
            <v xml:space="preserve">   024778878 - 9551</v>
          </cell>
          <cell r="D1678">
            <v>2316294.9500000002</v>
          </cell>
          <cell r="E1678">
            <v>0</v>
          </cell>
          <cell r="F1678">
            <v>0.01</v>
          </cell>
          <cell r="G1678">
            <v>45587.98</v>
          </cell>
          <cell r="H1678">
            <v>2270706.98</v>
          </cell>
          <cell r="I1678">
            <v>0</v>
          </cell>
        </row>
        <row r="1679">
          <cell r="A1679" t="str">
            <v>a</v>
          </cell>
          <cell r="B1679">
            <v>1655</v>
          </cell>
          <cell r="C1679" t="str">
            <v xml:space="preserve">   024778881 - 9560</v>
          </cell>
          <cell r="D1679">
            <v>423909.28</v>
          </cell>
          <cell r="E1679">
            <v>0</v>
          </cell>
          <cell r="F1679">
            <v>0.03</v>
          </cell>
          <cell r="G1679">
            <v>45892.39</v>
          </cell>
          <cell r="H1679">
            <v>378016.92</v>
          </cell>
          <cell r="I1679">
            <v>0</v>
          </cell>
        </row>
        <row r="1680">
          <cell r="A1680" t="str">
            <v>a</v>
          </cell>
          <cell r="B1680">
            <v>1656</v>
          </cell>
          <cell r="C1680" t="str">
            <v xml:space="preserve">   024778894 - 10000</v>
          </cell>
          <cell r="D1680">
            <v>2145428.21</v>
          </cell>
          <cell r="E1680">
            <v>0</v>
          </cell>
          <cell r="F1680">
            <v>0</v>
          </cell>
          <cell r="G1680">
            <v>45106.49</v>
          </cell>
          <cell r="H1680">
            <v>2100321.7200000002</v>
          </cell>
          <cell r="I1680">
            <v>0</v>
          </cell>
        </row>
        <row r="1681">
          <cell r="A1681" t="str">
            <v>a</v>
          </cell>
          <cell r="B1681">
            <v>1657</v>
          </cell>
          <cell r="C1681" t="str">
            <v xml:space="preserve">   024778904 - 8828</v>
          </cell>
          <cell r="D1681">
            <v>1367312.28</v>
          </cell>
          <cell r="E1681">
            <v>0</v>
          </cell>
          <cell r="F1681">
            <v>0.01</v>
          </cell>
          <cell r="G1681">
            <v>74718.19</v>
          </cell>
          <cell r="H1681">
            <v>1292594.1000000001</v>
          </cell>
          <cell r="I1681">
            <v>0</v>
          </cell>
        </row>
        <row r="1682">
          <cell r="A1682" t="str">
            <v>a</v>
          </cell>
          <cell r="B1682">
            <v>1658</v>
          </cell>
          <cell r="C1682" t="str">
            <v xml:space="preserve">   024778917 - 8870</v>
          </cell>
          <cell r="D1682">
            <v>2653161.11</v>
          </cell>
          <cell r="E1682">
            <v>0</v>
          </cell>
          <cell r="F1682">
            <v>0</v>
          </cell>
          <cell r="G1682">
            <v>2653161.11</v>
          </cell>
          <cell r="H1682">
            <v>0</v>
          </cell>
          <cell r="I1682">
            <v>0</v>
          </cell>
        </row>
        <row r="1683">
          <cell r="A1683" t="str">
            <v>a</v>
          </cell>
          <cell r="B1683">
            <v>1659</v>
          </cell>
          <cell r="C1683" t="str">
            <v xml:space="preserve">   024778920 - 8879</v>
          </cell>
          <cell r="D1683">
            <v>609987.54</v>
          </cell>
          <cell r="E1683">
            <v>0</v>
          </cell>
          <cell r="F1683">
            <v>0</v>
          </cell>
          <cell r="G1683">
            <v>609987.54</v>
          </cell>
          <cell r="H1683">
            <v>0</v>
          </cell>
          <cell r="I1683">
            <v>0</v>
          </cell>
        </row>
        <row r="1684">
          <cell r="A1684" t="str">
            <v>a</v>
          </cell>
          <cell r="B1684">
            <v>1660</v>
          </cell>
          <cell r="C1684" t="str">
            <v xml:space="preserve">   024778933 - 9026</v>
          </cell>
          <cell r="D1684">
            <v>932235.65</v>
          </cell>
          <cell r="E1684">
            <v>0</v>
          </cell>
          <cell r="F1684">
            <v>0.01</v>
          </cell>
          <cell r="G1684">
            <v>20567.45</v>
          </cell>
          <cell r="H1684">
            <v>911668.21</v>
          </cell>
          <cell r="I1684">
            <v>0</v>
          </cell>
        </row>
        <row r="1685">
          <cell r="A1685" t="str">
            <v>a</v>
          </cell>
          <cell r="B1685">
            <v>1661</v>
          </cell>
          <cell r="C1685" t="str">
            <v xml:space="preserve">   024778946 - 9068</v>
          </cell>
          <cell r="D1685">
            <v>262192.13</v>
          </cell>
          <cell r="E1685">
            <v>0</v>
          </cell>
          <cell r="F1685">
            <v>0</v>
          </cell>
          <cell r="G1685">
            <v>262192.13</v>
          </cell>
          <cell r="H1685">
            <v>0</v>
          </cell>
          <cell r="I1685">
            <v>0</v>
          </cell>
        </row>
        <row r="1686">
          <cell r="A1686" t="str">
            <v>a</v>
          </cell>
          <cell r="B1686">
            <v>1662</v>
          </cell>
          <cell r="C1686" t="str">
            <v xml:space="preserve">   024778962 - 3164</v>
          </cell>
          <cell r="D1686">
            <v>1462179.12</v>
          </cell>
          <cell r="E1686">
            <v>0</v>
          </cell>
          <cell r="F1686">
            <v>0.01</v>
          </cell>
          <cell r="G1686">
            <v>85997.18</v>
          </cell>
          <cell r="H1686">
            <v>1376181.95</v>
          </cell>
          <cell r="I1686">
            <v>0</v>
          </cell>
        </row>
        <row r="1687">
          <cell r="A1687" t="str">
            <v>a</v>
          </cell>
          <cell r="B1687">
            <v>1663</v>
          </cell>
          <cell r="C1687" t="str">
            <v xml:space="preserve">   024778988 - 9796</v>
          </cell>
          <cell r="D1687">
            <v>582034.73</v>
          </cell>
          <cell r="E1687">
            <v>0</v>
          </cell>
          <cell r="F1687">
            <v>0</v>
          </cell>
          <cell r="G1687">
            <v>111776.99</v>
          </cell>
          <cell r="H1687">
            <v>470257.74</v>
          </cell>
          <cell r="I1687">
            <v>0</v>
          </cell>
        </row>
        <row r="1688">
          <cell r="A1688" t="str">
            <v>a</v>
          </cell>
          <cell r="B1688">
            <v>1664</v>
          </cell>
          <cell r="C1688" t="str">
            <v xml:space="preserve">   024778991 - 9805</v>
          </cell>
          <cell r="D1688">
            <v>1210135.3600000001</v>
          </cell>
          <cell r="E1688">
            <v>0</v>
          </cell>
          <cell r="F1688">
            <v>0.01</v>
          </cell>
          <cell r="G1688">
            <v>25935.67</v>
          </cell>
          <cell r="H1688">
            <v>1184199.7</v>
          </cell>
          <cell r="I1688">
            <v>0</v>
          </cell>
        </row>
        <row r="1689">
          <cell r="A1689" t="str">
            <v>a</v>
          </cell>
          <cell r="B1689">
            <v>1665</v>
          </cell>
          <cell r="C1689" t="str">
            <v xml:space="preserve">   025778013 - 19218</v>
          </cell>
          <cell r="D1689">
            <v>530946.69999999995</v>
          </cell>
          <cell r="E1689">
            <v>0</v>
          </cell>
          <cell r="F1689">
            <v>0</v>
          </cell>
          <cell r="G1689">
            <v>57174.78</v>
          </cell>
          <cell r="H1689">
            <v>473771.92</v>
          </cell>
          <cell r="I1689">
            <v>0</v>
          </cell>
        </row>
        <row r="1690">
          <cell r="A1690" t="str">
            <v>a</v>
          </cell>
          <cell r="B1690">
            <v>1666</v>
          </cell>
          <cell r="C1690" t="str">
            <v xml:space="preserve">   025778026 - 19258</v>
          </cell>
          <cell r="D1690">
            <v>1026069.28</v>
          </cell>
          <cell r="E1690">
            <v>0</v>
          </cell>
          <cell r="F1690">
            <v>0</v>
          </cell>
          <cell r="G1690">
            <v>39003.440000000002</v>
          </cell>
          <cell r="H1690">
            <v>987065.84</v>
          </cell>
          <cell r="I1690">
            <v>0</v>
          </cell>
        </row>
        <row r="1691">
          <cell r="A1691" t="str">
            <v>a</v>
          </cell>
          <cell r="B1691">
            <v>1667</v>
          </cell>
          <cell r="C1691" t="str">
            <v xml:space="preserve">   025778039 - 19297</v>
          </cell>
          <cell r="D1691">
            <v>838652.19</v>
          </cell>
          <cell r="E1691">
            <v>0</v>
          </cell>
          <cell r="F1691">
            <v>0</v>
          </cell>
          <cell r="G1691">
            <v>16973.919999999998</v>
          </cell>
          <cell r="H1691">
            <v>821678.27</v>
          </cell>
          <cell r="I1691">
            <v>0</v>
          </cell>
        </row>
        <row r="1692">
          <cell r="A1692" t="str">
            <v>a</v>
          </cell>
          <cell r="B1692">
            <v>1668</v>
          </cell>
          <cell r="C1692" t="str">
            <v xml:space="preserve">   025778042 - 19677</v>
          </cell>
          <cell r="D1692">
            <v>732160.55</v>
          </cell>
          <cell r="E1692">
            <v>0</v>
          </cell>
          <cell r="F1692">
            <v>0</v>
          </cell>
          <cell r="G1692">
            <v>141721.35</v>
          </cell>
          <cell r="H1692">
            <v>590439.19999999995</v>
          </cell>
          <cell r="I1692">
            <v>0</v>
          </cell>
        </row>
        <row r="1693">
          <cell r="A1693" t="str">
            <v>a</v>
          </cell>
          <cell r="B1693">
            <v>1669</v>
          </cell>
          <cell r="C1693" t="str">
            <v xml:space="preserve">   025778068 - 21561</v>
          </cell>
          <cell r="D1693">
            <v>2985241.04</v>
          </cell>
          <cell r="E1693">
            <v>0</v>
          </cell>
          <cell r="F1693">
            <v>0</v>
          </cell>
          <cell r="G1693">
            <v>64405.65</v>
          </cell>
          <cell r="H1693">
            <v>2920835.39</v>
          </cell>
          <cell r="I1693">
            <v>0</v>
          </cell>
        </row>
        <row r="1694">
          <cell r="A1694" t="str">
            <v>a</v>
          </cell>
          <cell r="B1694">
            <v>1670</v>
          </cell>
          <cell r="C1694" t="str">
            <v xml:space="preserve">   025778071 - 23147</v>
          </cell>
          <cell r="D1694">
            <v>2455654.71</v>
          </cell>
          <cell r="E1694">
            <v>0</v>
          </cell>
          <cell r="F1694">
            <v>0</v>
          </cell>
          <cell r="G1694">
            <v>52257.31</v>
          </cell>
          <cell r="H1694">
            <v>2403397.4</v>
          </cell>
          <cell r="I1694">
            <v>0</v>
          </cell>
        </row>
        <row r="1695">
          <cell r="A1695" t="str">
            <v>a</v>
          </cell>
          <cell r="B1695">
            <v>1671</v>
          </cell>
          <cell r="C1695" t="str">
            <v xml:space="preserve">   025778084 - 3171</v>
          </cell>
          <cell r="D1695">
            <v>1520677.64</v>
          </cell>
          <cell r="E1695">
            <v>0</v>
          </cell>
          <cell r="F1695">
            <v>0</v>
          </cell>
          <cell r="G1695">
            <v>93038.57</v>
          </cell>
          <cell r="H1695">
            <v>1427639.07</v>
          </cell>
          <cell r="I1695">
            <v>0</v>
          </cell>
        </row>
        <row r="1696">
          <cell r="A1696" t="str">
            <v>a</v>
          </cell>
          <cell r="B1696">
            <v>1672</v>
          </cell>
          <cell r="C1696" t="str">
            <v xml:space="preserve">   025778097 - 23804</v>
          </cell>
          <cell r="D1696">
            <v>725740.81</v>
          </cell>
          <cell r="E1696">
            <v>0</v>
          </cell>
          <cell r="F1696">
            <v>0</v>
          </cell>
          <cell r="G1696">
            <v>16043.77</v>
          </cell>
          <cell r="H1696">
            <v>709697.04</v>
          </cell>
          <cell r="I1696">
            <v>0</v>
          </cell>
        </row>
        <row r="1697">
          <cell r="A1697" t="str">
            <v>a</v>
          </cell>
          <cell r="B1697">
            <v>1673</v>
          </cell>
          <cell r="C1697" t="str">
            <v xml:space="preserve">   025778107 - 18914</v>
          </cell>
          <cell r="D1697">
            <v>377746.86</v>
          </cell>
          <cell r="E1697">
            <v>0</v>
          </cell>
          <cell r="F1697">
            <v>0</v>
          </cell>
          <cell r="G1697">
            <v>377746.86</v>
          </cell>
          <cell r="H1697">
            <v>0</v>
          </cell>
          <cell r="I1697">
            <v>0</v>
          </cell>
        </row>
        <row r="1698">
          <cell r="A1698" t="str">
            <v>a</v>
          </cell>
          <cell r="B1698">
            <v>1674</v>
          </cell>
          <cell r="C1698" t="str">
            <v xml:space="preserve">   025778110 - 18929</v>
          </cell>
          <cell r="D1698">
            <v>2154620.04</v>
          </cell>
          <cell r="E1698">
            <v>0</v>
          </cell>
          <cell r="F1698">
            <v>0</v>
          </cell>
          <cell r="G1698">
            <v>48166.99</v>
          </cell>
          <cell r="H1698">
            <v>2106453.0499999998</v>
          </cell>
          <cell r="I1698">
            <v>0</v>
          </cell>
        </row>
        <row r="1699">
          <cell r="A1699" t="str">
            <v>a</v>
          </cell>
          <cell r="B1699">
            <v>1675</v>
          </cell>
          <cell r="C1699" t="str">
            <v xml:space="preserve">   025778123 - 19249</v>
          </cell>
          <cell r="D1699">
            <v>1014312.22</v>
          </cell>
          <cell r="E1699">
            <v>0</v>
          </cell>
          <cell r="F1699">
            <v>0</v>
          </cell>
          <cell r="G1699">
            <v>23001.87</v>
          </cell>
          <cell r="H1699">
            <v>991310.35</v>
          </cell>
          <cell r="I1699">
            <v>0</v>
          </cell>
        </row>
        <row r="1700">
          <cell r="A1700" t="str">
            <v>a</v>
          </cell>
          <cell r="B1700">
            <v>1676</v>
          </cell>
          <cell r="C1700" t="str">
            <v xml:space="preserve">   025778136 - 19288</v>
          </cell>
          <cell r="D1700">
            <v>980437.18</v>
          </cell>
          <cell r="E1700">
            <v>0</v>
          </cell>
          <cell r="F1700">
            <v>0</v>
          </cell>
          <cell r="G1700">
            <v>53616.27</v>
          </cell>
          <cell r="H1700">
            <v>926820.91</v>
          </cell>
          <cell r="I1700">
            <v>0</v>
          </cell>
        </row>
        <row r="1701">
          <cell r="A1701" t="str">
            <v>a</v>
          </cell>
          <cell r="B1701">
            <v>1677</v>
          </cell>
          <cell r="C1701" t="str">
            <v xml:space="preserve">   025778149 - 19729</v>
          </cell>
          <cell r="D1701">
            <v>1664177.41</v>
          </cell>
          <cell r="E1701">
            <v>0</v>
          </cell>
          <cell r="F1701">
            <v>0</v>
          </cell>
          <cell r="G1701">
            <v>92875.42</v>
          </cell>
          <cell r="H1701">
            <v>1571301.99</v>
          </cell>
          <cell r="I1701">
            <v>0</v>
          </cell>
        </row>
        <row r="1702">
          <cell r="A1702" t="str">
            <v>a</v>
          </cell>
          <cell r="B1702">
            <v>1678</v>
          </cell>
          <cell r="C1702" t="str">
            <v xml:space="preserve">   025778152 - 3172</v>
          </cell>
          <cell r="D1702">
            <v>448027.37</v>
          </cell>
          <cell r="E1702">
            <v>0</v>
          </cell>
          <cell r="F1702">
            <v>0</v>
          </cell>
          <cell r="G1702">
            <v>26874.32</v>
          </cell>
          <cell r="H1702">
            <v>421153.05</v>
          </cell>
          <cell r="I1702">
            <v>0</v>
          </cell>
        </row>
        <row r="1703">
          <cell r="A1703" t="str">
            <v>a</v>
          </cell>
          <cell r="B1703">
            <v>1679</v>
          </cell>
          <cell r="C1703" t="str">
            <v xml:space="preserve">   025778165 - 19777</v>
          </cell>
          <cell r="D1703">
            <v>1824853.63</v>
          </cell>
          <cell r="E1703">
            <v>0</v>
          </cell>
          <cell r="F1703">
            <v>0</v>
          </cell>
          <cell r="G1703">
            <v>377140.28</v>
          </cell>
          <cell r="H1703">
            <v>1447713.35</v>
          </cell>
          <cell r="I1703">
            <v>0</v>
          </cell>
        </row>
        <row r="1704">
          <cell r="A1704" t="str">
            <v>a</v>
          </cell>
          <cell r="B1704">
            <v>1680</v>
          </cell>
          <cell r="C1704" t="str">
            <v xml:space="preserve">   025778178 - 3173</v>
          </cell>
          <cell r="D1704">
            <v>691217.05</v>
          </cell>
          <cell r="E1704">
            <v>0</v>
          </cell>
          <cell r="F1704">
            <v>0</v>
          </cell>
          <cell r="G1704">
            <v>691217.05</v>
          </cell>
          <cell r="H1704">
            <v>0</v>
          </cell>
          <cell r="I1704">
            <v>0</v>
          </cell>
        </row>
        <row r="1705">
          <cell r="A1705" t="str">
            <v>a</v>
          </cell>
          <cell r="B1705">
            <v>1681</v>
          </cell>
          <cell r="C1705" t="str">
            <v xml:space="preserve">   025778181 - 3174</v>
          </cell>
          <cell r="D1705">
            <v>691481.44</v>
          </cell>
          <cell r="E1705">
            <v>0</v>
          </cell>
          <cell r="F1705">
            <v>0</v>
          </cell>
          <cell r="G1705">
            <v>42306.39</v>
          </cell>
          <cell r="H1705">
            <v>649175.05000000005</v>
          </cell>
          <cell r="I1705">
            <v>0</v>
          </cell>
        </row>
        <row r="1706">
          <cell r="A1706" t="str">
            <v>a</v>
          </cell>
          <cell r="B1706">
            <v>1682</v>
          </cell>
          <cell r="C1706" t="str">
            <v xml:space="preserve">   025778194 - 23792</v>
          </cell>
          <cell r="D1706">
            <v>3965882.38</v>
          </cell>
          <cell r="E1706">
            <v>0</v>
          </cell>
          <cell r="F1706">
            <v>0</v>
          </cell>
          <cell r="G1706">
            <v>84395.46</v>
          </cell>
          <cell r="H1706">
            <v>3881486.92</v>
          </cell>
          <cell r="I1706">
            <v>0</v>
          </cell>
        </row>
        <row r="1707">
          <cell r="A1707" t="str">
            <v>a</v>
          </cell>
          <cell r="B1707">
            <v>1683</v>
          </cell>
          <cell r="C1707" t="str">
            <v xml:space="preserve">   025778220 - 19240</v>
          </cell>
          <cell r="D1707">
            <v>730053.24</v>
          </cell>
          <cell r="E1707">
            <v>0</v>
          </cell>
          <cell r="F1707">
            <v>0</v>
          </cell>
          <cell r="G1707">
            <v>38335.5</v>
          </cell>
          <cell r="H1707">
            <v>691717.74</v>
          </cell>
          <cell r="I1707">
            <v>0</v>
          </cell>
        </row>
        <row r="1708">
          <cell r="A1708" t="str">
            <v>a</v>
          </cell>
          <cell r="B1708">
            <v>1684</v>
          </cell>
          <cell r="C1708" t="str">
            <v xml:space="preserve">   025778233 - 19279</v>
          </cell>
          <cell r="D1708">
            <v>751073.15</v>
          </cell>
          <cell r="E1708">
            <v>0</v>
          </cell>
          <cell r="F1708">
            <v>0</v>
          </cell>
          <cell r="G1708">
            <v>751073.15</v>
          </cell>
          <cell r="H1708">
            <v>0</v>
          </cell>
          <cell r="I1708">
            <v>0</v>
          </cell>
        </row>
        <row r="1709">
          <cell r="A1709" t="str">
            <v>a</v>
          </cell>
          <cell r="B1709">
            <v>1685</v>
          </cell>
          <cell r="C1709" t="str">
            <v xml:space="preserve">   025778246 - 19689</v>
          </cell>
          <cell r="D1709">
            <v>1147267.1299999999</v>
          </cell>
          <cell r="E1709">
            <v>0</v>
          </cell>
          <cell r="F1709">
            <v>0</v>
          </cell>
          <cell r="G1709">
            <v>24222.68</v>
          </cell>
          <cell r="H1709">
            <v>1123044.45</v>
          </cell>
          <cell r="I1709">
            <v>0</v>
          </cell>
        </row>
        <row r="1710">
          <cell r="A1710" t="str">
            <v>a</v>
          </cell>
          <cell r="B1710">
            <v>1686</v>
          </cell>
          <cell r="C1710" t="str">
            <v xml:space="preserve">   025778262 - 19768</v>
          </cell>
          <cell r="D1710">
            <v>2786603.55</v>
          </cell>
          <cell r="E1710">
            <v>0</v>
          </cell>
          <cell r="F1710">
            <v>0</v>
          </cell>
          <cell r="G1710">
            <v>2786603.55</v>
          </cell>
          <cell r="H1710">
            <v>0</v>
          </cell>
          <cell r="I1710">
            <v>0</v>
          </cell>
        </row>
        <row r="1711">
          <cell r="A1711" t="str">
            <v>a</v>
          </cell>
          <cell r="B1711">
            <v>1687</v>
          </cell>
          <cell r="C1711" t="str">
            <v xml:space="preserve">   025778275 - 3176</v>
          </cell>
          <cell r="D1711">
            <v>967757.06</v>
          </cell>
          <cell r="E1711">
            <v>0</v>
          </cell>
          <cell r="F1711">
            <v>0</v>
          </cell>
          <cell r="G1711">
            <v>58049.66</v>
          </cell>
          <cell r="H1711">
            <v>909707.4</v>
          </cell>
          <cell r="I1711">
            <v>0</v>
          </cell>
        </row>
        <row r="1712">
          <cell r="A1712" t="str">
            <v>a</v>
          </cell>
          <cell r="B1712">
            <v>1688</v>
          </cell>
          <cell r="C1712" t="str">
            <v xml:space="preserve">   025778288 - 3177</v>
          </cell>
          <cell r="D1712">
            <v>420726.83</v>
          </cell>
          <cell r="E1712">
            <v>0</v>
          </cell>
          <cell r="F1712">
            <v>0</v>
          </cell>
          <cell r="G1712">
            <v>420726.83</v>
          </cell>
          <cell r="H1712">
            <v>0</v>
          </cell>
          <cell r="I1712">
            <v>0</v>
          </cell>
        </row>
        <row r="1713">
          <cell r="A1713" t="str">
            <v>a</v>
          </cell>
          <cell r="B1713">
            <v>1689</v>
          </cell>
          <cell r="C1713" t="str">
            <v xml:space="preserve">   025778291 - 23150</v>
          </cell>
          <cell r="D1713">
            <v>1848651.24</v>
          </cell>
          <cell r="E1713">
            <v>0</v>
          </cell>
          <cell r="F1713">
            <v>0</v>
          </cell>
          <cell r="G1713">
            <v>1848651.24</v>
          </cell>
          <cell r="H1713">
            <v>0</v>
          </cell>
          <cell r="I1713">
            <v>0</v>
          </cell>
        </row>
        <row r="1714">
          <cell r="A1714" t="str">
            <v>a</v>
          </cell>
          <cell r="B1714">
            <v>1690</v>
          </cell>
          <cell r="C1714" t="str">
            <v xml:space="preserve">   025778301 - 3178</v>
          </cell>
          <cell r="D1714">
            <v>702766.38</v>
          </cell>
          <cell r="E1714">
            <v>0</v>
          </cell>
          <cell r="F1714">
            <v>0</v>
          </cell>
          <cell r="G1714">
            <v>702766.38</v>
          </cell>
          <cell r="H1714">
            <v>0</v>
          </cell>
          <cell r="I1714">
            <v>0</v>
          </cell>
        </row>
        <row r="1715">
          <cell r="A1715" t="str">
            <v>a</v>
          </cell>
          <cell r="B1715">
            <v>1691</v>
          </cell>
          <cell r="C1715" t="str">
            <v xml:space="preserve">   025778314 - 19222</v>
          </cell>
          <cell r="D1715">
            <v>189542.76</v>
          </cell>
          <cell r="E1715">
            <v>0</v>
          </cell>
          <cell r="F1715">
            <v>0</v>
          </cell>
          <cell r="G1715">
            <v>93281.48</v>
          </cell>
          <cell r="H1715">
            <v>96261.28</v>
          </cell>
          <cell r="I1715">
            <v>0</v>
          </cell>
        </row>
        <row r="1716">
          <cell r="A1716" t="str">
            <v>a</v>
          </cell>
          <cell r="B1716">
            <v>1692</v>
          </cell>
          <cell r="C1716" t="str">
            <v xml:space="preserve">   025778327 - 19261</v>
          </cell>
          <cell r="D1716">
            <v>1514926.98</v>
          </cell>
          <cell r="E1716">
            <v>0</v>
          </cell>
          <cell r="F1716">
            <v>0</v>
          </cell>
          <cell r="G1716">
            <v>1514926.98</v>
          </cell>
          <cell r="H1716">
            <v>0</v>
          </cell>
          <cell r="I1716">
            <v>0</v>
          </cell>
        </row>
        <row r="1717">
          <cell r="A1717" t="str">
            <v>a</v>
          </cell>
          <cell r="B1717">
            <v>1693</v>
          </cell>
          <cell r="C1717" t="str">
            <v xml:space="preserve">   025778330 - 19270</v>
          </cell>
          <cell r="D1717">
            <v>4328362.82</v>
          </cell>
          <cell r="E1717">
            <v>0</v>
          </cell>
          <cell r="F1717">
            <v>0</v>
          </cell>
          <cell r="G1717">
            <v>657419.27</v>
          </cell>
          <cell r="H1717">
            <v>3670943.55</v>
          </cell>
          <cell r="I1717">
            <v>0</v>
          </cell>
        </row>
        <row r="1718">
          <cell r="A1718" t="str">
            <v>a</v>
          </cell>
          <cell r="B1718">
            <v>1694</v>
          </cell>
          <cell r="C1718" t="str">
            <v xml:space="preserve">   025778356 - 3179</v>
          </cell>
          <cell r="D1718">
            <v>809033.23</v>
          </cell>
          <cell r="E1718">
            <v>0</v>
          </cell>
          <cell r="F1718">
            <v>0</v>
          </cell>
          <cell r="G1718">
            <v>49498.5</v>
          </cell>
          <cell r="H1718">
            <v>759534.73</v>
          </cell>
          <cell r="I1718">
            <v>0</v>
          </cell>
        </row>
        <row r="1719">
          <cell r="A1719" t="str">
            <v>a</v>
          </cell>
          <cell r="B1719">
            <v>1695</v>
          </cell>
          <cell r="C1719" t="str">
            <v xml:space="preserve">   025778372 - 3180</v>
          </cell>
          <cell r="D1719">
            <v>393408.14</v>
          </cell>
          <cell r="E1719">
            <v>0</v>
          </cell>
          <cell r="F1719">
            <v>0</v>
          </cell>
          <cell r="G1719">
            <v>393408.14</v>
          </cell>
          <cell r="H1719">
            <v>0</v>
          </cell>
          <cell r="I1719">
            <v>0</v>
          </cell>
        </row>
        <row r="1720">
          <cell r="A1720" t="str">
            <v>a</v>
          </cell>
          <cell r="B1720">
            <v>1696</v>
          </cell>
          <cell r="C1720" t="str">
            <v xml:space="preserve">   025778398 - 23810</v>
          </cell>
          <cell r="D1720">
            <v>972200.47</v>
          </cell>
          <cell r="E1720">
            <v>0</v>
          </cell>
          <cell r="F1720">
            <v>0</v>
          </cell>
          <cell r="G1720">
            <v>21492.17</v>
          </cell>
          <cell r="H1720">
            <v>950708.3</v>
          </cell>
          <cell r="I1720">
            <v>0</v>
          </cell>
        </row>
        <row r="1721">
          <cell r="A1721" t="str">
            <v>a</v>
          </cell>
          <cell r="B1721">
            <v>1697</v>
          </cell>
          <cell r="C1721" t="str">
            <v xml:space="preserve">   025778424 - 19252</v>
          </cell>
          <cell r="D1721">
            <v>461702.34</v>
          </cell>
          <cell r="E1721">
            <v>0</v>
          </cell>
          <cell r="F1721">
            <v>0</v>
          </cell>
          <cell r="G1721">
            <v>461702.34</v>
          </cell>
          <cell r="H1721">
            <v>0</v>
          </cell>
          <cell r="I1721">
            <v>0</v>
          </cell>
        </row>
        <row r="1722">
          <cell r="A1722" t="str">
            <v>a</v>
          </cell>
          <cell r="B1722">
            <v>1698</v>
          </cell>
          <cell r="C1722" t="str">
            <v xml:space="preserve">   025778437 - 19291</v>
          </cell>
          <cell r="D1722">
            <v>1336844.22</v>
          </cell>
          <cell r="E1722">
            <v>0</v>
          </cell>
          <cell r="F1722">
            <v>0</v>
          </cell>
          <cell r="G1722">
            <v>142896.20000000001</v>
          </cell>
          <cell r="H1722">
            <v>1193948.02</v>
          </cell>
          <cell r="I1722">
            <v>0</v>
          </cell>
        </row>
        <row r="1723">
          <cell r="A1723" t="str">
            <v>a</v>
          </cell>
          <cell r="B1723">
            <v>1699</v>
          </cell>
          <cell r="C1723" t="str">
            <v xml:space="preserve">   025778440 - 19300</v>
          </cell>
          <cell r="D1723">
            <v>673541.25</v>
          </cell>
          <cell r="E1723">
            <v>0</v>
          </cell>
          <cell r="F1723">
            <v>0</v>
          </cell>
          <cell r="G1723">
            <v>13632.16</v>
          </cell>
          <cell r="H1723">
            <v>659909.09</v>
          </cell>
          <cell r="I1723">
            <v>0</v>
          </cell>
        </row>
        <row r="1724">
          <cell r="A1724" t="str">
            <v>a</v>
          </cell>
          <cell r="B1724">
            <v>1700</v>
          </cell>
          <cell r="C1724" t="str">
            <v xml:space="preserve">   025778453 - 3182</v>
          </cell>
          <cell r="D1724">
            <v>1362067.04</v>
          </cell>
          <cell r="E1724">
            <v>0</v>
          </cell>
          <cell r="F1724">
            <v>0</v>
          </cell>
          <cell r="G1724">
            <v>657461.4</v>
          </cell>
          <cell r="H1724">
            <v>704605.64</v>
          </cell>
          <cell r="I1724">
            <v>0</v>
          </cell>
        </row>
        <row r="1725">
          <cell r="A1725" t="str">
            <v>a</v>
          </cell>
          <cell r="B1725">
            <v>1701</v>
          </cell>
          <cell r="C1725" t="str">
            <v xml:space="preserve">   025778466 - 19780</v>
          </cell>
          <cell r="D1725">
            <v>390055.15</v>
          </cell>
          <cell r="E1725">
            <v>0</v>
          </cell>
          <cell r="F1725">
            <v>0</v>
          </cell>
          <cell r="G1725">
            <v>21768.45</v>
          </cell>
          <cell r="H1725">
            <v>368286.7</v>
          </cell>
          <cell r="I1725">
            <v>0</v>
          </cell>
        </row>
        <row r="1726">
          <cell r="A1726" t="str">
            <v>a</v>
          </cell>
          <cell r="B1726">
            <v>1702</v>
          </cell>
          <cell r="C1726" t="str">
            <v xml:space="preserve">   025778482 - 3184</v>
          </cell>
          <cell r="D1726">
            <v>1931373.41</v>
          </cell>
          <cell r="E1726">
            <v>0</v>
          </cell>
          <cell r="F1726">
            <v>0</v>
          </cell>
          <cell r="G1726">
            <v>1931373.41</v>
          </cell>
          <cell r="H1726">
            <v>0</v>
          </cell>
          <cell r="I1726">
            <v>0</v>
          </cell>
        </row>
        <row r="1727">
          <cell r="A1727" t="str">
            <v>a</v>
          </cell>
          <cell r="B1727">
            <v>1703</v>
          </cell>
          <cell r="C1727" t="str">
            <v xml:space="preserve">   025778505 - 16041</v>
          </cell>
          <cell r="D1727">
            <v>2209042.52</v>
          </cell>
          <cell r="E1727">
            <v>0</v>
          </cell>
          <cell r="F1727">
            <v>0</v>
          </cell>
          <cell r="G1727">
            <v>2209042.52</v>
          </cell>
          <cell r="H1727">
            <v>0</v>
          </cell>
          <cell r="I1727">
            <v>0</v>
          </cell>
        </row>
        <row r="1728">
          <cell r="A1728" t="str">
            <v>a</v>
          </cell>
          <cell r="B1728">
            <v>1704</v>
          </cell>
          <cell r="C1728" t="str">
            <v xml:space="preserve">   025778518 - 19234</v>
          </cell>
          <cell r="D1728">
            <v>662556.37</v>
          </cell>
          <cell r="E1728">
            <v>0</v>
          </cell>
          <cell r="F1728">
            <v>0</v>
          </cell>
          <cell r="G1728">
            <v>662556.37</v>
          </cell>
          <cell r="H1728">
            <v>0</v>
          </cell>
          <cell r="I1728">
            <v>0</v>
          </cell>
        </row>
        <row r="1729">
          <cell r="A1729" t="str">
            <v>a</v>
          </cell>
          <cell r="B1729">
            <v>1705</v>
          </cell>
          <cell r="C1729" t="str">
            <v xml:space="preserve">   025778521 - 19243</v>
          </cell>
          <cell r="D1729">
            <v>283246.19</v>
          </cell>
          <cell r="E1729">
            <v>0</v>
          </cell>
          <cell r="F1729">
            <v>0</v>
          </cell>
          <cell r="G1729">
            <v>205020.74</v>
          </cell>
          <cell r="H1729">
            <v>78225.45</v>
          </cell>
          <cell r="I1729">
            <v>0</v>
          </cell>
        </row>
        <row r="1730">
          <cell r="A1730" t="str">
            <v>a</v>
          </cell>
          <cell r="B1730">
            <v>1706</v>
          </cell>
          <cell r="C1730" t="str">
            <v xml:space="preserve">   025778534 - 19282</v>
          </cell>
          <cell r="D1730">
            <v>1136785.73</v>
          </cell>
          <cell r="E1730">
            <v>0</v>
          </cell>
          <cell r="F1730">
            <v>0</v>
          </cell>
          <cell r="G1730">
            <v>63217.59</v>
          </cell>
          <cell r="H1730">
            <v>1073568.1399999999</v>
          </cell>
          <cell r="I1730">
            <v>0</v>
          </cell>
        </row>
        <row r="1731">
          <cell r="A1731" t="str">
            <v>a</v>
          </cell>
          <cell r="B1731">
            <v>1707</v>
          </cell>
          <cell r="C1731" t="str">
            <v xml:space="preserve">   025778547 - 19693</v>
          </cell>
          <cell r="D1731">
            <v>1493708.42</v>
          </cell>
          <cell r="E1731">
            <v>0</v>
          </cell>
          <cell r="F1731">
            <v>0</v>
          </cell>
          <cell r="G1731">
            <v>28957.05</v>
          </cell>
          <cell r="H1731">
            <v>1464751.37</v>
          </cell>
          <cell r="I1731">
            <v>0</v>
          </cell>
        </row>
        <row r="1732">
          <cell r="A1732" t="str">
            <v>a</v>
          </cell>
          <cell r="B1732">
            <v>1708</v>
          </cell>
          <cell r="C1732" t="str">
            <v xml:space="preserve">   025778550 - 19747</v>
          </cell>
          <cell r="D1732">
            <v>286193.13</v>
          </cell>
          <cell r="E1732">
            <v>0</v>
          </cell>
          <cell r="F1732">
            <v>0</v>
          </cell>
          <cell r="G1732">
            <v>119752.71</v>
          </cell>
          <cell r="H1732">
            <v>166440.42000000001</v>
          </cell>
          <cell r="I1732">
            <v>0</v>
          </cell>
        </row>
        <row r="1733">
          <cell r="A1733" t="str">
            <v>a</v>
          </cell>
          <cell r="B1733">
            <v>1709</v>
          </cell>
          <cell r="C1733" t="str">
            <v xml:space="preserve">   025778563 - 19771</v>
          </cell>
          <cell r="D1733">
            <v>835832.44</v>
          </cell>
          <cell r="E1733">
            <v>0</v>
          </cell>
          <cell r="F1733">
            <v>0</v>
          </cell>
          <cell r="G1733">
            <v>46646.62</v>
          </cell>
          <cell r="H1733">
            <v>789185.82</v>
          </cell>
          <cell r="I1733">
            <v>0</v>
          </cell>
        </row>
        <row r="1734">
          <cell r="A1734" t="str">
            <v>a</v>
          </cell>
          <cell r="B1734">
            <v>1710</v>
          </cell>
          <cell r="C1734" t="str">
            <v xml:space="preserve">   025778576 - 3186</v>
          </cell>
          <cell r="D1734">
            <v>704383.23</v>
          </cell>
          <cell r="E1734">
            <v>0</v>
          </cell>
          <cell r="F1734">
            <v>0</v>
          </cell>
          <cell r="G1734">
            <v>704383.23</v>
          </cell>
          <cell r="H1734">
            <v>0</v>
          </cell>
          <cell r="I1734">
            <v>0</v>
          </cell>
        </row>
        <row r="1735">
          <cell r="A1735" t="str">
            <v>a</v>
          </cell>
          <cell r="B1735">
            <v>1711</v>
          </cell>
          <cell r="C1735" t="str">
            <v xml:space="preserve">   025778589 - 3187</v>
          </cell>
          <cell r="D1735">
            <v>864955.32</v>
          </cell>
          <cell r="E1735">
            <v>0</v>
          </cell>
          <cell r="F1735">
            <v>0</v>
          </cell>
          <cell r="G1735">
            <v>252699.9</v>
          </cell>
          <cell r="H1735">
            <v>612255.42000000004</v>
          </cell>
          <cell r="I1735">
            <v>0</v>
          </cell>
        </row>
        <row r="1736">
          <cell r="A1736" t="str">
            <v>a</v>
          </cell>
          <cell r="B1736">
            <v>1712</v>
          </cell>
          <cell r="C1736" t="str">
            <v xml:space="preserve">   025778592 - 23783</v>
          </cell>
          <cell r="D1736">
            <v>4508582.09</v>
          </cell>
          <cell r="E1736">
            <v>0</v>
          </cell>
          <cell r="F1736">
            <v>0</v>
          </cell>
          <cell r="G1736">
            <v>4508582.09</v>
          </cell>
          <cell r="H1736">
            <v>0</v>
          </cell>
          <cell r="I1736">
            <v>0</v>
          </cell>
        </row>
        <row r="1737">
          <cell r="A1737" t="str">
            <v>a</v>
          </cell>
          <cell r="B1737">
            <v>1713</v>
          </cell>
          <cell r="C1737" t="str">
            <v xml:space="preserve">   025778628 - 19264</v>
          </cell>
          <cell r="D1737">
            <v>995328.48</v>
          </cell>
          <cell r="E1737">
            <v>0</v>
          </cell>
          <cell r="F1737">
            <v>0</v>
          </cell>
          <cell r="G1737">
            <v>20144.96</v>
          </cell>
          <cell r="H1737">
            <v>975183.52</v>
          </cell>
          <cell r="I1737">
            <v>0</v>
          </cell>
        </row>
        <row r="1738">
          <cell r="A1738" t="str">
            <v>a</v>
          </cell>
          <cell r="B1738">
            <v>1714</v>
          </cell>
          <cell r="C1738" t="str">
            <v xml:space="preserve">   025778631 - 19273</v>
          </cell>
          <cell r="D1738">
            <v>807961.07</v>
          </cell>
          <cell r="E1738">
            <v>0</v>
          </cell>
          <cell r="F1738">
            <v>0</v>
          </cell>
          <cell r="G1738">
            <v>16352.72</v>
          </cell>
          <cell r="H1738">
            <v>791608.35</v>
          </cell>
          <cell r="I1738">
            <v>0</v>
          </cell>
        </row>
        <row r="1739">
          <cell r="A1739" t="str">
            <v>a</v>
          </cell>
          <cell r="B1739">
            <v>1715</v>
          </cell>
          <cell r="C1739" t="str">
            <v xml:space="preserve">   025778644 - 19683</v>
          </cell>
          <cell r="D1739">
            <v>803327.87</v>
          </cell>
          <cell r="E1739">
            <v>0</v>
          </cell>
          <cell r="F1739">
            <v>0</v>
          </cell>
          <cell r="G1739">
            <v>44832.57</v>
          </cell>
          <cell r="H1739">
            <v>758495.3</v>
          </cell>
          <cell r="I1739">
            <v>0</v>
          </cell>
        </row>
        <row r="1740">
          <cell r="A1740" t="str">
            <v>a</v>
          </cell>
          <cell r="B1740">
            <v>1716</v>
          </cell>
          <cell r="C1740" t="str">
            <v xml:space="preserve">   025778686 - 3191</v>
          </cell>
          <cell r="D1740">
            <v>317768.43</v>
          </cell>
          <cell r="E1740">
            <v>0</v>
          </cell>
          <cell r="F1740">
            <v>0</v>
          </cell>
          <cell r="G1740">
            <v>317768.43</v>
          </cell>
          <cell r="H1740">
            <v>0</v>
          </cell>
          <cell r="I1740">
            <v>0</v>
          </cell>
        </row>
        <row r="1741">
          <cell r="A1741" t="str">
            <v>a</v>
          </cell>
          <cell r="B1741">
            <v>1717</v>
          </cell>
          <cell r="C1741" t="str">
            <v xml:space="preserve">   025778699 - 23816</v>
          </cell>
          <cell r="D1741">
            <v>912235.47</v>
          </cell>
          <cell r="E1741">
            <v>0</v>
          </cell>
          <cell r="F1741">
            <v>0</v>
          </cell>
          <cell r="G1741">
            <v>50730.2</v>
          </cell>
          <cell r="H1741">
            <v>861505.27</v>
          </cell>
          <cell r="I1741">
            <v>0</v>
          </cell>
        </row>
        <row r="1742">
          <cell r="A1742" t="str">
            <v>a</v>
          </cell>
          <cell r="B1742">
            <v>1718</v>
          </cell>
          <cell r="C1742" t="str">
            <v xml:space="preserve">   025778709 - 18926</v>
          </cell>
          <cell r="D1742">
            <v>10741341.189999999</v>
          </cell>
          <cell r="E1742">
            <v>0</v>
          </cell>
          <cell r="F1742">
            <v>0</v>
          </cell>
          <cell r="G1742">
            <v>230179.11</v>
          </cell>
          <cell r="H1742">
            <v>10511162.08</v>
          </cell>
          <cell r="I1742">
            <v>0</v>
          </cell>
        </row>
        <row r="1743">
          <cell r="A1743" t="str">
            <v>a</v>
          </cell>
          <cell r="B1743">
            <v>1719</v>
          </cell>
          <cell r="C1743" t="str">
            <v xml:space="preserve">   025778712 - 18941</v>
          </cell>
          <cell r="D1743">
            <v>5696934.6200000001</v>
          </cell>
          <cell r="E1743">
            <v>0</v>
          </cell>
          <cell r="F1743">
            <v>0</v>
          </cell>
          <cell r="G1743">
            <v>125940.5</v>
          </cell>
          <cell r="H1743">
            <v>5570994.1200000001</v>
          </cell>
          <cell r="I1743">
            <v>0</v>
          </cell>
        </row>
        <row r="1744">
          <cell r="A1744" t="str">
            <v>a</v>
          </cell>
          <cell r="B1744">
            <v>1720</v>
          </cell>
          <cell r="C1744" t="str">
            <v xml:space="preserve">   025778725 - 19255</v>
          </cell>
          <cell r="D1744">
            <v>1442787.62</v>
          </cell>
          <cell r="E1744">
            <v>0</v>
          </cell>
          <cell r="F1744">
            <v>0</v>
          </cell>
          <cell r="G1744">
            <v>29201.27</v>
          </cell>
          <cell r="H1744">
            <v>1413586.35</v>
          </cell>
          <cell r="I1744">
            <v>0</v>
          </cell>
        </row>
        <row r="1745">
          <cell r="A1745" t="str">
            <v>a</v>
          </cell>
          <cell r="B1745">
            <v>1721</v>
          </cell>
          <cell r="C1745" t="str">
            <v xml:space="preserve">   025778738 - 19294</v>
          </cell>
          <cell r="D1745">
            <v>1566077.29</v>
          </cell>
          <cell r="E1745">
            <v>0</v>
          </cell>
          <cell r="F1745">
            <v>0</v>
          </cell>
          <cell r="G1745">
            <v>1566077.29</v>
          </cell>
          <cell r="H1745">
            <v>0</v>
          </cell>
          <cell r="I1745">
            <v>0</v>
          </cell>
        </row>
        <row r="1746">
          <cell r="A1746" t="str">
            <v>a</v>
          </cell>
          <cell r="B1746">
            <v>1722</v>
          </cell>
          <cell r="C1746" t="str">
            <v xml:space="preserve">   025778741 - 19303</v>
          </cell>
          <cell r="D1746">
            <v>1238067.72</v>
          </cell>
          <cell r="E1746">
            <v>0</v>
          </cell>
          <cell r="F1746">
            <v>0</v>
          </cell>
          <cell r="G1746">
            <v>1238067.72</v>
          </cell>
          <cell r="H1746">
            <v>0</v>
          </cell>
          <cell r="I1746">
            <v>0</v>
          </cell>
        </row>
        <row r="1747">
          <cell r="A1747" t="str">
            <v>a</v>
          </cell>
          <cell r="B1747">
            <v>1723</v>
          </cell>
          <cell r="C1747" t="str">
            <v xml:space="preserve">   025778767 - 19795</v>
          </cell>
          <cell r="D1747">
            <v>1300183.8</v>
          </cell>
          <cell r="E1747">
            <v>0</v>
          </cell>
          <cell r="F1747">
            <v>0</v>
          </cell>
          <cell r="G1747">
            <v>72561.47</v>
          </cell>
          <cell r="H1747">
            <v>1227622.33</v>
          </cell>
          <cell r="I1747">
            <v>0</v>
          </cell>
        </row>
        <row r="1748">
          <cell r="A1748" t="str">
            <v>a</v>
          </cell>
          <cell r="B1748">
            <v>1724</v>
          </cell>
          <cell r="C1748" t="str">
            <v xml:space="preserve">   025778783 - 3193</v>
          </cell>
          <cell r="D1748">
            <v>489282.97</v>
          </cell>
          <cell r="E1748">
            <v>0</v>
          </cell>
          <cell r="F1748">
            <v>0</v>
          </cell>
          <cell r="G1748">
            <v>95315.46</v>
          </cell>
          <cell r="H1748">
            <v>393967.51</v>
          </cell>
          <cell r="I1748">
            <v>0</v>
          </cell>
        </row>
        <row r="1749">
          <cell r="A1749" t="str">
            <v>a</v>
          </cell>
          <cell r="B1749">
            <v>1725</v>
          </cell>
          <cell r="C1749" t="str">
            <v xml:space="preserve">   025778796 - 23798</v>
          </cell>
          <cell r="D1749">
            <v>5248323.5</v>
          </cell>
          <cell r="E1749">
            <v>0</v>
          </cell>
          <cell r="F1749">
            <v>0</v>
          </cell>
          <cell r="G1749">
            <v>2061703.25</v>
          </cell>
          <cell r="H1749">
            <v>3186620.25</v>
          </cell>
          <cell r="I1749">
            <v>0</v>
          </cell>
        </row>
        <row r="1750">
          <cell r="A1750" t="str">
            <v>a</v>
          </cell>
          <cell r="B1750">
            <v>1726</v>
          </cell>
          <cell r="C1750" t="str">
            <v xml:space="preserve">   025778806 - 18908</v>
          </cell>
          <cell r="D1750">
            <v>2140013.6</v>
          </cell>
          <cell r="E1750">
            <v>0</v>
          </cell>
          <cell r="F1750">
            <v>0</v>
          </cell>
          <cell r="G1750">
            <v>110427.32</v>
          </cell>
          <cell r="H1750">
            <v>2029586.28</v>
          </cell>
          <cell r="I1750">
            <v>0</v>
          </cell>
        </row>
        <row r="1751">
          <cell r="A1751" t="str">
            <v>a</v>
          </cell>
          <cell r="B1751">
            <v>1727</v>
          </cell>
          <cell r="C1751" t="str">
            <v xml:space="preserve">   025778819 - 19237</v>
          </cell>
          <cell r="D1751">
            <v>277430.43</v>
          </cell>
          <cell r="E1751">
            <v>0</v>
          </cell>
          <cell r="F1751">
            <v>0</v>
          </cell>
          <cell r="G1751">
            <v>277430.43</v>
          </cell>
          <cell r="H1751">
            <v>0</v>
          </cell>
          <cell r="I1751">
            <v>0</v>
          </cell>
        </row>
        <row r="1752">
          <cell r="A1752" t="str">
            <v>a</v>
          </cell>
          <cell r="B1752">
            <v>1728</v>
          </cell>
          <cell r="C1752" t="str">
            <v xml:space="preserve">   025778822 - 19246</v>
          </cell>
          <cell r="D1752">
            <v>315901.59999999998</v>
          </cell>
          <cell r="E1752">
            <v>0</v>
          </cell>
          <cell r="F1752">
            <v>0</v>
          </cell>
          <cell r="G1752">
            <v>7081.83</v>
          </cell>
          <cell r="H1752">
            <v>308819.77</v>
          </cell>
          <cell r="I1752">
            <v>0</v>
          </cell>
        </row>
        <row r="1753">
          <cell r="A1753" t="str">
            <v>a</v>
          </cell>
          <cell r="B1753">
            <v>1729</v>
          </cell>
          <cell r="C1753" t="str">
            <v xml:space="preserve">   025778835 - 19285</v>
          </cell>
          <cell r="D1753">
            <v>223515.49</v>
          </cell>
          <cell r="E1753">
            <v>0</v>
          </cell>
          <cell r="F1753">
            <v>0</v>
          </cell>
          <cell r="G1753">
            <v>64530.04</v>
          </cell>
          <cell r="H1753">
            <v>158985.45000000001</v>
          </cell>
          <cell r="I1753">
            <v>0</v>
          </cell>
        </row>
        <row r="1754">
          <cell r="A1754" t="str">
            <v>a</v>
          </cell>
          <cell r="B1754">
            <v>1730</v>
          </cell>
          <cell r="C1754" t="str">
            <v xml:space="preserve">   025778848 - 19705</v>
          </cell>
          <cell r="D1754">
            <v>1243704.53</v>
          </cell>
          <cell r="E1754">
            <v>0</v>
          </cell>
          <cell r="F1754">
            <v>0</v>
          </cell>
          <cell r="G1754">
            <v>69409.41</v>
          </cell>
          <cell r="H1754">
            <v>1174295.1200000001</v>
          </cell>
          <cell r="I1754">
            <v>0</v>
          </cell>
        </row>
        <row r="1755">
          <cell r="A1755" t="str">
            <v>a</v>
          </cell>
          <cell r="B1755">
            <v>1731</v>
          </cell>
          <cell r="C1755" t="str">
            <v xml:space="preserve">   025778864 - 19774</v>
          </cell>
          <cell r="D1755">
            <v>928867.86</v>
          </cell>
          <cell r="E1755">
            <v>0</v>
          </cell>
          <cell r="F1755">
            <v>0</v>
          </cell>
          <cell r="G1755">
            <v>50242.46</v>
          </cell>
          <cell r="H1755">
            <v>878625.4</v>
          </cell>
          <cell r="I1755">
            <v>0</v>
          </cell>
        </row>
        <row r="1756">
          <cell r="A1756" t="str">
            <v>a</v>
          </cell>
          <cell r="B1756">
            <v>1732</v>
          </cell>
          <cell r="C1756" t="str">
            <v xml:space="preserve">   025778880 - 3196</v>
          </cell>
          <cell r="D1756">
            <v>1929164.62</v>
          </cell>
          <cell r="E1756">
            <v>0</v>
          </cell>
          <cell r="F1756">
            <v>0</v>
          </cell>
          <cell r="G1756">
            <v>118030.77</v>
          </cell>
          <cell r="H1756">
            <v>1811133.85</v>
          </cell>
          <cell r="I1756">
            <v>0</v>
          </cell>
        </row>
        <row r="1757">
          <cell r="A1757" t="str">
            <v>a</v>
          </cell>
          <cell r="B1757">
            <v>1733</v>
          </cell>
          <cell r="C1757" t="str">
            <v xml:space="preserve">   025778893 - 23789</v>
          </cell>
          <cell r="D1757">
            <v>3317479.62</v>
          </cell>
          <cell r="E1757">
            <v>0</v>
          </cell>
          <cell r="F1757">
            <v>0</v>
          </cell>
          <cell r="G1757">
            <v>183683.20000000001</v>
          </cell>
          <cell r="H1757">
            <v>3133796.42</v>
          </cell>
          <cell r="I1757">
            <v>0</v>
          </cell>
        </row>
        <row r="1758">
          <cell r="A1758" t="str">
            <v>a</v>
          </cell>
          <cell r="B1758">
            <v>1734</v>
          </cell>
          <cell r="C1758" t="str">
            <v xml:space="preserve">   025778903 - 3197</v>
          </cell>
          <cell r="D1758">
            <v>151927.10999999999</v>
          </cell>
          <cell r="E1758">
            <v>0</v>
          </cell>
          <cell r="F1758">
            <v>0</v>
          </cell>
          <cell r="G1758">
            <v>151927.10999999999</v>
          </cell>
          <cell r="H1758">
            <v>0</v>
          </cell>
          <cell r="I1758">
            <v>0</v>
          </cell>
        </row>
        <row r="1759">
          <cell r="A1759" t="str">
            <v>a</v>
          </cell>
          <cell r="B1759">
            <v>1735</v>
          </cell>
          <cell r="C1759" t="str">
            <v xml:space="preserve">   025778916 - 19228</v>
          </cell>
          <cell r="D1759">
            <v>701896.67</v>
          </cell>
          <cell r="E1759">
            <v>0</v>
          </cell>
          <cell r="F1759">
            <v>0</v>
          </cell>
          <cell r="G1759">
            <v>14206.04</v>
          </cell>
          <cell r="H1759">
            <v>687690.63</v>
          </cell>
          <cell r="I1759">
            <v>0</v>
          </cell>
        </row>
        <row r="1760">
          <cell r="A1760" t="str">
            <v>a</v>
          </cell>
          <cell r="B1760">
            <v>1736</v>
          </cell>
          <cell r="C1760" t="str">
            <v xml:space="preserve">   025778929 - 19267</v>
          </cell>
          <cell r="D1760">
            <v>1001591.68</v>
          </cell>
          <cell r="E1760">
            <v>0</v>
          </cell>
          <cell r="F1760">
            <v>0</v>
          </cell>
          <cell r="G1760">
            <v>52594.05</v>
          </cell>
          <cell r="H1760">
            <v>948997.63</v>
          </cell>
          <cell r="I1760">
            <v>0</v>
          </cell>
        </row>
        <row r="1761">
          <cell r="A1761" t="str">
            <v>a</v>
          </cell>
          <cell r="B1761">
            <v>1737</v>
          </cell>
          <cell r="C1761" t="str">
            <v xml:space="preserve">   025778932 - 19276</v>
          </cell>
          <cell r="D1761">
            <v>621306.71</v>
          </cell>
          <cell r="E1761">
            <v>0</v>
          </cell>
          <cell r="F1761">
            <v>0</v>
          </cell>
          <cell r="G1761">
            <v>13735.08</v>
          </cell>
          <cell r="H1761">
            <v>607571.63</v>
          </cell>
          <cell r="I1761">
            <v>0</v>
          </cell>
        </row>
        <row r="1762">
          <cell r="A1762" t="str">
            <v>a</v>
          </cell>
          <cell r="B1762">
            <v>1738</v>
          </cell>
          <cell r="C1762" t="str">
            <v xml:space="preserve">   025778945 - 19686</v>
          </cell>
          <cell r="D1762">
            <v>2066273.67</v>
          </cell>
          <cell r="E1762">
            <v>0</v>
          </cell>
          <cell r="F1762">
            <v>0</v>
          </cell>
          <cell r="G1762">
            <v>109286.41</v>
          </cell>
          <cell r="H1762">
            <v>1956987.26</v>
          </cell>
          <cell r="I1762">
            <v>0</v>
          </cell>
        </row>
        <row r="1763">
          <cell r="A1763" t="str">
            <v>a</v>
          </cell>
          <cell r="B1763">
            <v>1739</v>
          </cell>
          <cell r="C1763" t="str">
            <v xml:space="preserve">   025778958 - 3198</v>
          </cell>
          <cell r="D1763">
            <v>501532.9</v>
          </cell>
          <cell r="E1763">
            <v>0</v>
          </cell>
          <cell r="F1763">
            <v>0</v>
          </cell>
          <cell r="G1763">
            <v>501532.9</v>
          </cell>
          <cell r="H1763">
            <v>0</v>
          </cell>
          <cell r="I1763">
            <v>0</v>
          </cell>
        </row>
        <row r="1764">
          <cell r="A1764" t="str">
            <v>a</v>
          </cell>
          <cell r="B1764">
            <v>1740</v>
          </cell>
          <cell r="C1764" t="str">
            <v xml:space="preserve">   025778990 - 3202</v>
          </cell>
          <cell r="D1764">
            <v>798212.2</v>
          </cell>
          <cell r="E1764">
            <v>0</v>
          </cell>
          <cell r="F1764">
            <v>0</v>
          </cell>
          <cell r="G1764">
            <v>798212.2</v>
          </cell>
          <cell r="H1764">
            <v>0</v>
          </cell>
          <cell r="I1764">
            <v>0</v>
          </cell>
        </row>
        <row r="1765">
          <cell r="A1765" t="str">
            <v>a</v>
          </cell>
          <cell r="B1765">
            <v>1741</v>
          </cell>
          <cell r="C1765" t="str">
            <v xml:space="preserve">   026778025 - 3237</v>
          </cell>
          <cell r="D1765">
            <v>1703447.98</v>
          </cell>
          <cell r="E1765">
            <v>0</v>
          </cell>
          <cell r="F1765">
            <v>0.04</v>
          </cell>
          <cell r="G1765">
            <v>102179.1</v>
          </cell>
          <cell r="H1765">
            <v>1601268.92</v>
          </cell>
          <cell r="I1765">
            <v>0</v>
          </cell>
        </row>
        <row r="1766">
          <cell r="A1766" t="str">
            <v>a</v>
          </cell>
          <cell r="B1766">
            <v>1742</v>
          </cell>
          <cell r="C1766" t="str">
            <v xml:space="preserve">   026778135 - 3238</v>
          </cell>
          <cell r="D1766">
            <v>548963.66</v>
          </cell>
          <cell r="E1766">
            <v>0</v>
          </cell>
          <cell r="F1766">
            <v>0.03</v>
          </cell>
          <cell r="G1766">
            <v>32928.879999999997</v>
          </cell>
          <cell r="H1766">
            <v>516034.81</v>
          </cell>
          <cell r="I1766">
            <v>0</v>
          </cell>
        </row>
        <row r="1767">
          <cell r="A1767" t="str">
            <v>a</v>
          </cell>
          <cell r="B1767">
            <v>1743</v>
          </cell>
          <cell r="C1767" t="str">
            <v xml:space="preserve">   026778148 - 3239</v>
          </cell>
          <cell r="D1767">
            <v>416135.56</v>
          </cell>
          <cell r="E1767">
            <v>0</v>
          </cell>
          <cell r="F1767">
            <v>0.01</v>
          </cell>
          <cell r="G1767">
            <v>24961.35</v>
          </cell>
          <cell r="H1767">
            <v>391174.22</v>
          </cell>
          <cell r="I1767">
            <v>0</v>
          </cell>
        </row>
        <row r="1768">
          <cell r="A1768" t="str">
            <v>a</v>
          </cell>
          <cell r="B1768">
            <v>1744</v>
          </cell>
          <cell r="C1768" t="str">
            <v xml:space="preserve">   026778229 - 3240</v>
          </cell>
          <cell r="D1768">
            <v>1445041.51</v>
          </cell>
          <cell r="E1768">
            <v>0</v>
          </cell>
          <cell r="F1768">
            <v>0</v>
          </cell>
          <cell r="G1768">
            <v>86678.96</v>
          </cell>
          <cell r="H1768">
            <v>1358362.55</v>
          </cell>
          <cell r="I1768">
            <v>0</v>
          </cell>
        </row>
        <row r="1769">
          <cell r="A1769" t="str">
            <v>a</v>
          </cell>
          <cell r="B1769">
            <v>1745</v>
          </cell>
          <cell r="C1769" t="str">
            <v xml:space="preserve">   026778232 - 3241</v>
          </cell>
          <cell r="D1769">
            <v>539178.9</v>
          </cell>
          <cell r="E1769">
            <v>0</v>
          </cell>
          <cell r="F1769">
            <v>0</v>
          </cell>
          <cell r="G1769">
            <v>539178.9</v>
          </cell>
          <cell r="H1769">
            <v>0</v>
          </cell>
          <cell r="I1769">
            <v>0</v>
          </cell>
        </row>
        <row r="1770">
          <cell r="A1770" t="str">
            <v>a</v>
          </cell>
          <cell r="B1770">
            <v>1746</v>
          </cell>
          <cell r="C1770" t="str">
            <v xml:space="preserve">   026778449 - 3243</v>
          </cell>
          <cell r="D1770">
            <v>553183.46</v>
          </cell>
          <cell r="E1770">
            <v>0</v>
          </cell>
          <cell r="F1770">
            <v>0</v>
          </cell>
          <cell r="G1770">
            <v>553183.46</v>
          </cell>
          <cell r="H1770">
            <v>0</v>
          </cell>
          <cell r="I1770">
            <v>0</v>
          </cell>
        </row>
        <row r="1771">
          <cell r="A1771" t="str">
            <v>a</v>
          </cell>
          <cell r="B1771">
            <v>1747</v>
          </cell>
          <cell r="C1771" t="str">
            <v xml:space="preserve">   026778630 - 3246</v>
          </cell>
          <cell r="D1771">
            <v>861379.66</v>
          </cell>
          <cell r="E1771">
            <v>0</v>
          </cell>
          <cell r="F1771">
            <v>0.01</v>
          </cell>
          <cell r="G1771">
            <v>51668.77</v>
          </cell>
          <cell r="H1771">
            <v>809710.9</v>
          </cell>
          <cell r="I1771">
            <v>0</v>
          </cell>
        </row>
        <row r="1772">
          <cell r="A1772" t="str">
            <v>a</v>
          </cell>
          <cell r="B1772">
            <v>1748</v>
          </cell>
          <cell r="C1772" t="str">
            <v xml:space="preserve">   026778724 - 3247</v>
          </cell>
          <cell r="D1772">
            <v>199461.35</v>
          </cell>
          <cell r="E1772">
            <v>0</v>
          </cell>
          <cell r="F1772">
            <v>0.01</v>
          </cell>
          <cell r="G1772">
            <v>199461.36</v>
          </cell>
          <cell r="H1772">
            <v>0</v>
          </cell>
          <cell r="I1772">
            <v>0</v>
          </cell>
        </row>
        <row r="1773">
          <cell r="A1773" t="str">
            <v>a</v>
          </cell>
          <cell r="B1773">
            <v>1749</v>
          </cell>
          <cell r="C1773" t="str">
            <v xml:space="preserve">   026778834 - 3248</v>
          </cell>
          <cell r="D1773">
            <v>551462.28</v>
          </cell>
          <cell r="E1773">
            <v>0</v>
          </cell>
          <cell r="F1773">
            <v>0</v>
          </cell>
          <cell r="G1773">
            <v>33078.78</v>
          </cell>
          <cell r="H1773">
            <v>518383.5</v>
          </cell>
          <cell r="I1773">
            <v>0</v>
          </cell>
        </row>
        <row r="1774">
          <cell r="A1774" t="str">
            <v>a</v>
          </cell>
          <cell r="B1774">
            <v>1750</v>
          </cell>
          <cell r="C1774" t="str">
            <v xml:space="preserve">   026778847 - 3249</v>
          </cell>
          <cell r="D1774">
            <v>1036546.14</v>
          </cell>
          <cell r="E1774">
            <v>0</v>
          </cell>
          <cell r="F1774">
            <v>0.01</v>
          </cell>
          <cell r="G1774">
            <v>62175.92</v>
          </cell>
          <cell r="H1774">
            <v>974370.23</v>
          </cell>
          <cell r="I1774">
            <v>0</v>
          </cell>
        </row>
        <row r="1775">
          <cell r="A1775" t="str">
            <v>a</v>
          </cell>
          <cell r="B1775">
            <v>1751</v>
          </cell>
          <cell r="C1775" t="str">
            <v xml:space="preserve">   026778850 - 3250</v>
          </cell>
          <cell r="D1775">
            <v>881349.75</v>
          </cell>
          <cell r="E1775">
            <v>0</v>
          </cell>
          <cell r="F1775">
            <v>0</v>
          </cell>
          <cell r="G1775">
            <v>52866.67</v>
          </cell>
          <cell r="H1775">
            <v>828483.08</v>
          </cell>
          <cell r="I1775">
            <v>0</v>
          </cell>
        </row>
        <row r="1776">
          <cell r="A1776" t="str">
            <v>a</v>
          </cell>
          <cell r="B1776">
            <v>1752</v>
          </cell>
          <cell r="C1776" t="str">
            <v xml:space="preserve">   026778928 - 3251</v>
          </cell>
          <cell r="D1776">
            <v>965873.06</v>
          </cell>
          <cell r="E1776">
            <v>0</v>
          </cell>
          <cell r="F1776">
            <v>0.01</v>
          </cell>
          <cell r="G1776">
            <v>57936.6</v>
          </cell>
          <cell r="H1776">
            <v>907936.47</v>
          </cell>
          <cell r="I1776">
            <v>0</v>
          </cell>
        </row>
        <row r="1777">
          <cell r="A1777" t="str">
            <v>a</v>
          </cell>
          <cell r="B1777">
            <v>1753</v>
          </cell>
          <cell r="C1777" t="str">
            <v xml:space="preserve">   026778931 - 3252</v>
          </cell>
          <cell r="D1777">
            <v>966942.1</v>
          </cell>
          <cell r="E1777">
            <v>0</v>
          </cell>
          <cell r="F1777">
            <v>0</v>
          </cell>
          <cell r="G1777">
            <v>58000.79</v>
          </cell>
          <cell r="H1777">
            <v>908941.31</v>
          </cell>
          <cell r="I1777">
            <v>0</v>
          </cell>
        </row>
        <row r="1778">
          <cell r="A1778" t="str">
            <v>a</v>
          </cell>
          <cell r="B1778">
            <v>1754</v>
          </cell>
          <cell r="C1778" t="str">
            <v xml:space="preserve">   027778008 - 29418</v>
          </cell>
          <cell r="D1778">
            <v>691571.85</v>
          </cell>
          <cell r="E1778">
            <v>0</v>
          </cell>
          <cell r="F1778">
            <v>0</v>
          </cell>
          <cell r="G1778">
            <v>13998.99</v>
          </cell>
          <cell r="H1778">
            <v>677572.86</v>
          </cell>
          <cell r="I1778">
            <v>0</v>
          </cell>
        </row>
        <row r="1779">
          <cell r="A1779" t="str">
            <v>a</v>
          </cell>
          <cell r="B1779">
            <v>1755</v>
          </cell>
          <cell r="C1779" t="str">
            <v xml:space="preserve">   027778011 - 29430</v>
          </cell>
          <cell r="D1779">
            <v>2060238.99</v>
          </cell>
          <cell r="E1779">
            <v>0</v>
          </cell>
          <cell r="F1779">
            <v>0</v>
          </cell>
          <cell r="G1779">
            <v>41703.9</v>
          </cell>
          <cell r="H1779">
            <v>2018535.09</v>
          </cell>
          <cell r="I1779">
            <v>0</v>
          </cell>
        </row>
        <row r="1780">
          <cell r="A1780" t="str">
            <v>a</v>
          </cell>
          <cell r="B1780">
            <v>1756</v>
          </cell>
          <cell r="C1780" t="str">
            <v xml:space="preserve">   027778024 - 31893</v>
          </cell>
          <cell r="D1780">
            <v>4206494.6500000004</v>
          </cell>
          <cell r="E1780">
            <v>0</v>
          </cell>
          <cell r="F1780">
            <v>0</v>
          </cell>
          <cell r="G1780">
            <v>84751.06</v>
          </cell>
          <cell r="H1780">
            <v>4121743.59</v>
          </cell>
          <cell r="I1780">
            <v>0</v>
          </cell>
        </row>
        <row r="1781">
          <cell r="A1781" t="str">
            <v>a</v>
          </cell>
          <cell r="B1781">
            <v>1757</v>
          </cell>
          <cell r="C1781" t="str">
            <v xml:space="preserve">   027778037 - 32369</v>
          </cell>
          <cell r="D1781">
            <v>3578380.88</v>
          </cell>
          <cell r="E1781">
            <v>0</v>
          </cell>
          <cell r="F1781">
            <v>0</v>
          </cell>
          <cell r="G1781">
            <v>72096.03</v>
          </cell>
          <cell r="H1781">
            <v>3506284.85</v>
          </cell>
          <cell r="I1781">
            <v>0</v>
          </cell>
        </row>
        <row r="1782">
          <cell r="A1782" t="str">
            <v>a</v>
          </cell>
          <cell r="B1782">
            <v>1758</v>
          </cell>
          <cell r="C1782" t="str">
            <v xml:space="preserve">   027778040 - 3269</v>
          </cell>
          <cell r="D1782">
            <v>483878.52</v>
          </cell>
          <cell r="E1782">
            <v>0</v>
          </cell>
          <cell r="F1782">
            <v>0.01</v>
          </cell>
          <cell r="G1782">
            <v>29024.81</v>
          </cell>
          <cell r="H1782">
            <v>454853.72</v>
          </cell>
          <cell r="I1782">
            <v>0</v>
          </cell>
        </row>
        <row r="1783">
          <cell r="A1783" t="str">
            <v>a</v>
          </cell>
          <cell r="B1783">
            <v>1759</v>
          </cell>
          <cell r="C1783" t="str">
            <v xml:space="preserve">   027778053 - 32465</v>
          </cell>
          <cell r="D1783">
            <v>796832.8</v>
          </cell>
          <cell r="E1783">
            <v>0</v>
          </cell>
          <cell r="F1783">
            <v>0</v>
          </cell>
          <cell r="G1783">
            <v>74003.45</v>
          </cell>
          <cell r="H1783">
            <v>722829.35</v>
          </cell>
          <cell r="I1783">
            <v>0</v>
          </cell>
        </row>
        <row r="1784">
          <cell r="A1784" t="str">
            <v>a</v>
          </cell>
          <cell r="B1784">
            <v>1760</v>
          </cell>
          <cell r="C1784" t="str">
            <v xml:space="preserve">   027778066 - 33182</v>
          </cell>
          <cell r="D1784">
            <v>944776.69</v>
          </cell>
          <cell r="E1784">
            <v>0</v>
          </cell>
          <cell r="F1784">
            <v>0</v>
          </cell>
          <cell r="G1784">
            <v>110375.31</v>
          </cell>
          <cell r="H1784">
            <v>834401.38</v>
          </cell>
          <cell r="I1784">
            <v>0</v>
          </cell>
        </row>
        <row r="1785">
          <cell r="A1785" t="str">
            <v>a</v>
          </cell>
          <cell r="B1785">
            <v>1761</v>
          </cell>
          <cell r="C1785" t="str">
            <v xml:space="preserve">   027778079 - 35228</v>
          </cell>
          <cell r="D1785">
            <v>2082115.54</v>
          </cell>
          <cell r="E1785">
            <v>0</v>
          </cell>
          <cell r="F1785">
            <v>0</v>
          </cell>
          <cell r="G1785">
            <v>42522.61</v>
          </cell>
          <cell r="H1785">
            <v>2039592.93</v>
          </cell>
          <cell r="I1785">
            <v>0</v>
          </cell>
        </row>
        <row r="1786">
          <cell r="A1786" t="str">
            <v>a</v>
          </cell>
          <cell r="B1786">
            <v>1762</v>
          </cell>
          <cell r="C1786" t="str">
            <v xml:space="preserve">   027778082 - 35912</v>
          </cell>
          <cell r="D1786">
            <v>773727.77</v>
          </cell>
          <cell r="E1786">
            <v>0</v>
          </cell>
          <cell r="F1786">
            <v>0</v>
          </cell>
          <cell r="G1786">
            <v>773727.77</v>
          </cell>
          <cell r="H1786">
            <v>0</v>
          </cell>
          <cell r="I1786">
            <v>0</v>
          </cell>
        </row>
        <row r="1787">
          <cell r="A1787" t="str">
            <v>a</v>
          </cell>
          <cell r="B1787">
            <v>1763</v>
          </cell>
          <cell r="C1787" t="str">
            <v xml:space="preserve">   027778105 - 29396</v>
          </cell>
          <cell r="D1787">
            <v>3268368.57</v>
          </cell>
          <cell r="E1787">
            <v>0</v>
          </cell>
          <cell r="F1787">
            <v>0</v>
          </cell>
          <cell r="G1787">
            <v>66159.199999999997</v>
          </cell>
          <cell r="H1787">
            <v>3202209.37</v>
          </cell>
          <cell r="I1787">
            <v>0</v>
          </cell>
        </row>
        <row r="1788">
          <cell r="A1788" t="str">
            <v>a</v>
          </cell>
          <cell r="B1788">
            <v>1764</v>
          </cell>
          <cell r="C1788" t="str">
            <v xml:space="preserve">   027778118 - 31465</v>
          </cell>
          <cell r="D1788">
            <v>4634690.21</v>
          </cell>
          <cell r="E1788">
            <v>0</v>
          </cell>
          <cell r="F1788">
            <v>0</v>
          </cell>
          <cell r="G1788">
            <v>95113.48</v>
          </cell>
          <cell r="H1788">
            <v>4539576.7300000004</v>
          </cell>
          <cell r="I1788">
            <v>0</v>
          </cell>
        </row>
        <row r="1789">
          <cell r="A1789" t="str">
            <v>a</v>
          </cell>
          <cell r="B1789">
            <v>1765</v>
          </cell>
          <cell r="C1789" t="str">
            <v xml:space="preserve">   027778121 - 31480</v>
          </cell>
          <cell r="D1789">
            <v>2140420.9900000002</v>
          </cell>
          <cell r="E1789">
            <v>0</v>
          </cell>
          <cell r="F1789">
            <v>0</v>
          </cell>
          <cell r="G1789">
            <v>291391.44</v>
          </cell>
          <cell r="H1789">
            <v>1849029.55</v>
          </cell>
          <cell r="I1789">
            <v>0</v>
          </cell>
        </row>
        <row r="1790">
          <cell r="A1790" t="str">
            <v>a</v>
          </cell>
          <cell r="B1790">
            <v>1766</v>
          </cell>
          <cell r="C1790" t="str">
            <v xml:space="preserve">   027778134 - 32116</v>
          </cell>
          <cell r="D1790">
            <v>4610318.16</v>
          </cell>
          <cell r="E1790">
            <v>0</v>
          </cell>
          <cell r="F1790">
            <v>0</v>
          </cell>
          <cell r="G1790">
            <v>92887.15</v>
          </cell>
          <cell r="H1790">
            <v>4517431.01</v>
          </cell>
          <cell r="I1790">
            <v>0</v>
          </cell>
        </row>
        <row r="1791">
          <cell r="A1791" t="str">
            <v>a</v>
          </cell>
          <cell r="B1791">
            <v>1767</v>
          </cell>
          <cell r="C1791" t="str">
            <v xml:space="preserve">   027778147 - 32444</v>
          </cell>
          <cell r="D1791">
            <v>3275479.37</v>
          </cell>
          <cell r="E1791">
            <v>0</v>
          </cell>
          <cell r="F1791">
            <v>0</v>
          </cell>
          <cell r="G1791">
            <v>76779.990000000005</v>
          </cell>
          <cell r="H1791">
            <v>3198699.38</v>
          </cell>
          <cell r="I1791">
            <v>0</v>
          </cell>
        </row>
        <row r="1792">
          <cell r="A1792" t="str">
            <v>a</v>
          </cell>
          <cell r="B1792">
            <v>1768</v>
          </cell>
          <cell r="C1792" t="str">
            <v xml:space="preserve">   027778150 - 32453</v>
          </cell>
          <cell r="D1792">
            <v>3718826.05</v>
          </cell>
          <cell r="E1792">
            <v>0</v>
          </cell>
          <cell r="F1792">
            <v>0</v>
          </cell>
          <cell r="G1792">
            <v>74252.92</v>
          </cell>
          <cell r="H1792">
            <v>3644573.13</v>
          </cell>
          <cell r="I1792">
            <v>0</v>
          </cell>
        </row>
        <row r="1793">
          <cell r="A1793" t="str">
            <v>a</v>
          </cell>
          <cell r="B1793">
            <v>1769</v>
          </cell>
          <cell r="C1793" t="str">
            <v xml:space="preserve">   027778163 - 33173</v>
          </cell>
          <cell r="D1793">
            <v>1755853.67</v>
          </cell>
          <cell r="E1793">
            <v>0</v>
          </cell>
          <cell r="F1793">
            <v>0</v>
          </cell>
          <cell r="G1793">
            <v>127405.05</v>
          </cell>
          <cell r="H1793">
            <v>1628448.62</v>
          </cell>
          <cell r="I1793">
            <v>0</v>
          </cell>
        </row>
        <row r="1794">
          <cell r="A1794" t="str">
            <v>a</v>
          </cell>
          <cell r="B1794">
            <v>1770</v>
          </cell>
          <cell r="C1794" t="str">
            <v xml:space="preserve">   027778176 - 34846</v>
          </cell>
          <cell r="D1794">
            <v>976104.8</v>
          </cell>
          <cell r="E1794">
            <v>0</v>
          </cell>
          <cell r="F1794">
            <v>0</v>
          </cell>
          <cell r="G1794">
            <v>47298.65</v>
          </cell>
          <cell r="H1794">
            <v>928806.15</v>
          </cell>
          <cell r="I1794">
            <v>0</v>
          </cell>
        </row>
        <row r="1795">
          <cell r="A1795" t="str">
            <v>a</v>
          </cell>
          <cell r="B1795">
            <v>1771</v>
          </cell>
          <cell r="C1795" t="str">
            <v xml:space="preserve">   027778189 - 37055</v>
          </cell>
          <cell r="D1795">
            <v>704412.08</v>
          </cell>
          <cell r="E1795">
            <v>0</v>
          </cell>
          <cell r="F1795">
            <v>0</v>
          </cell>
          <cell r="G1795">
            <v>704412.08</v>
          </cell>
          <cell r="H1795">
            <v>0</v>
          </cell>
          <cell r="I1795">
            <v>0</v>
          </cell>
        </row>
        <row r="1796">
          <cell r="A1796" t="str">
            <v>a</v>
          </cell>
          <cell r="B1796">
            <v>1772</v>
          </cell>
          <cell r="C1796" t="str">
            <v xml:space="preserve">   027778192 - 37976</v>
          </cell>
          <cell r="D1796">
            <v>635858.43000000005</v>
          </cell>
          <cell r="E1796">
            <v>0</v>
          </cell>
          <cell r="F1796">
            <v>0</v>
          </cell>
          <cell r="G1796">
            <v>192377.07</v>
          </cell>
          <cell r="H1796">
            <v>443481.36</v>
          </cell>
          <cell r="I1796">
            <v>0</v>
          </cell>
        </row>
        <row r="1797">
          <cell r="A1797" t="str">
            <v>a</v>
          </cell>
          <cell r="B1797">
            <v>1773</v>
          </cell>
          <cell r="C1797" t="str">
            <v xml:space="preserve">   027778202 - 28656</v>
          </cell>
          <cell r="D1797">
            <v>1439480.61</v>
          </cell>
          <cell r="E1797">
            <v>0</v>
          </cell>
          <cell r="F1797">
            <v>0</v>
          </cell>
          <cell r="G1797">
            <v>815857.92</v>
          </cell>
          <cell r="H1797">
            <v>623622.68999999994</v>
          </cell>
          <cell r="I1797">
            <v>0</v>
          </cell>
        </row>
        <row r="1798">
          <cell r="A1798" t="str">
            <v>a</v>
          </cell>
          <cell r="B1798">
            <v>1774</v>
          </cell>
          <cell r="C1798" t="str">
            <v xml:space="preserve">   027778228 - 32070</v>
          </cell>
          <cell r="D1798">
            <v>732201.93</v>
          </cell>
          <cell r="E1798">
            <v>0</v>
          </cell>
          <cell r="F1798">
            <v>0</v>
          </cell>
          <cell r="G1798">
            <v>311646.42</v>
          </cell>
          <cell r="H1798">
            <v>420555.51</v>
          </cell>
          <cell r="I1798">
            <v>0</v>
          </cell>
        </row>
        <row r="1799">
          <cell r="A1799" t="str">
            <v>a</v>
          </cell>
          <cell r="B1799">
            <v>1775</v>
          </cell>
          <cell r="C1799" t="str">
            <v xml:space="preserve">   027778231 - 32089</v>
          </cell>
          <cell r="D1799">
            <v>2981984.07</v>
          </cell>
          <cell r="E1799">
            <v>0</v>
          </cell>
          <cell r="F1799">
            <v>0</v>
          </cell>
          <cell r="G1799">
            <v>60079.99</v>
          </cell>
          <cell r="H1799">
            <v>2921904.08</v>
          </cell>
          <cell r="I1799">
            <v>0</v>
          </cell>
        </row>
        <row r="1800">
          <cell r="A1800" t="str">
            <v>a</v>
          </cell>
          <cell r="B1800">
            <v>1776</v>
          </cell>
          <cell r="C1800" t="str">
            <v xml:space="preserve">   027778244 - 3270</v>
          </cell>
          <cell r="D1800">
            <v>338714.95</v>
          </cell>
          <cell r="E1800">
            <v>0</v>
          </cell>
          <cell r="F1800">
            <v>0.03</v>
          </cell>
          <cell r="G1800">
            <v>20317.37</v>
          </cell>
          <cell r="H1800">
            <v>318397.61</v>
          </cell>
          <cell r="I1800">
            <v>0</v>
          </cell>
        </row>
        <row r="1801">
          <cell r="A1801" t="str">
            <v>a</v>
          </cell>
          <cell r="B1801">
            <v>1777</v>
          </cell>
          <cell r="C1801" t="str">
            <v xml:space="preserve">   027778257 - 33094</v>
          </cell>
          <cell r="D1801">
            <v>2756923.11</v>
          </cell>
          <cell r="E1801">
            <v>0</v>
          </cell>
          <cell r="F1801">
            <v>0</v>
          </cell>
          <cell r="G1801">
            <v>54794.46</v>
          </cell>
          <cell r="H1801">
            <v>2702128.65</v>
          </cell>
          <cell r="I1801">
            <v>0</v>
          </cell>
        </row>
        <row r="1802">
          <cell r="A1802" t="str">
            <v>a</v>
          </cell>
          <cell r="B1802">
            <v>1778</v>
          </cell>
          <cell r="C1802" t="str">
            <v xml:space="preserve">   027778260 - 33149</v>
          </cell>
          <cell r="D1802">
            <v>2736754.42</v>
          </cell>
          <cell r="E1802">
            <v>0</v>
          </cell>
          <cell r="F1802">
            <v>0</v>
          </cell>
          <cell r="G1802">
            <v>54393.59</v>
          </cell>
          <cell r="H1802">
            <v>2682360.83</v>
          </cell>
          <cell r="I1802">
            <v>0</v>
          </cell>
        </row>
        <row r="1803">
          <cell r="A1803" t="str">
            <v>a</v>
          </cell>
          <cell r="B1803">
            <v>1779</v>
          </cell>
          <cell r="C1803" t="str">
            <v xml:space="preserve">   027778273 - 34834</v>
          </cell>
          <cell r="D1803">
            <v>2711951.86</v>
          </cell>
          <cell r="E1803">
            <v>0</v>
          </cell>
          <cell r="F1803">
            <v>0</v>
          </cell>
          <cell r="G1803">
            <v>54639.5</v>
          </cell>
          <cell r="H1803">
            <v>2657312.36</v>
          </cell>
          <cell r="I1803">
            <v>0</v>
          </cell>
        </row>
        <row r="1804">
          <cell r="A1804" t="str">
            <v>a</v>
          </cell>
          <cell r="B1804">
            <v>1780</v>
          </cell>
          <cell r="C1804" t="str">
            <v xml:space="preserve">   027778286 - 37046</v>
          </cell>
          <cell r="D1804">
            <v>1347182.87</v>
          </cell>
          <cell r="E1804">
            <v>0</v>
          </cell>
          <cell r="F1804">
            <v>0</v>
          </cell>
          <cell r="G1804">
            <v>27147.16</v>
          </cell>
          <cell r="H1804">
            <v>1320035.71</v>
          </cell>
          <cell r="I1804">
            <v>0</v>
          </cell>
        </row>
        <row r="1805">
          <cell r="A1805" t="str">
            <v>a</v>
          </cell>
          <cell r="B1805">
            <v>1781</v>
          </cell>
          <cell r="C1805" t="str">
            <v xml:space="preserve">   027778299 - 39004</v>
          </cell>
          <cell r="D1805">
            <v>3563148.4</v>
          </cell>
          <cell r="E1805">
            <v>0</v>
          </cell>
          <cell r="F1805">
            <v>0</v>
          </cell>
          <cell r="G1805">
            <v>71789.17</v>
          </cell>
          <cell r="H1805">
            <v>3491359.23</v>
          </cell>
          <cell r="I1805">
            <v>0</v>
          </cell>
        </row>
        <row r="1806">
          <cell r="A1806" t="str">
            <v>a</v>
          </cell>
          <cell r="B1806">
            <v>1782</v>
          </cell>
          <cell r="C1806" t="str">
            <v xml:space="preserve">   027778309 - 29421</v>
          </cell>
          <cell r="D1806">
            <v>1233193.6299999999</v>
          </cell>
          <cell r="E1806">
            <v>0</v>
          </cell>
          <cell r="F1806">
            <v>0</v>
          </cell>
          <cell r="G1806">
            <v>114529.21</v>
          </cell>
          <cell r="H1806">
            <v>1118664.42</v>
          </cell>
          <cell r="I1806">
            <v>0</v>
          </cell>
        </row>
        <row r="1807">
          <cell r="A1807" t="str">
            <v>a</v>
          </cell>
          <cell r="B1807">
            <v>1783</v>
          </cell>
          <cell r="C1807" t="str">
            <v xml:space="preserve">   027778312 - 29642</v>
          </cell>
          <cell r="D1807">
            <v>1069112.31</v>
          </cell>
          <cell r="E1807">
            <v>0</v>
          </cell>
          <cell r="F1807">
            <v>0</v>
          </cell>
          <cell r="G1807">
            <v>1069112.31</v>
          </cell>
          <cell r="H1807">
            <v>0</v>
          </cell>
          <cell r="I1807">
            <v>0</v>
          </cell>
        </row>
        <row r="1808">
          <cell r="A1808" t="str">
            <v>a</v>
          </cell>
          <cell r="B1808">
            <v>1784</v>
          </cell>
          <cell r="C1808" t="str">
            <v xml:space="preserve">   027778325 - 32001</v>
          </cell>
          <cell r="D1808">
            <v>4122364.77</v>
          </cell>
          <cell r="E1808">
            <v>0</v>
          </cell>
          <cell r="F1808">
            <v>0</v>
          </cell>
          <cell r="G1808">
            <v>83056.02</v>
          </cell>
          <cell r="H1808">
            <v>4039308.75</v>
          </cell>
          <cell r="I1808">
            <v>0</v>
          </cell>
        </row>
        <row r="1809">
          <cell r="A1809" t="str">
            <v>a</v>
          </cell>
          <cell r="B1809">
            <v>1785</v>
          </cell>
          <cell r="C1809" t="str">
            <v xml:space="preserve">   027778338 - 32372</v>
          </cell>
          <cell r="D1809">
            <v>4034575.43</v>
          </cell>
          <cell r="E1809">
            <v>0</v>
          </cell>
          <cell r="F1809">
            <v>0</v>
          </cell>
          <cell r="G1809">
            <v>80557.36</v>
          </cell>
          <cell r="H1809">
            <v>3954018.07</v>
          </cell>
          <cell r="I1809">
            <v>0</v>
          </cell>
        </row>
        <row r="1810">
          <cell r="A1810" t="str">
            <v>a</v>
          </cell>
          <cell r="B1810">
            <v>1786</v>
          </cell>
          <cell r="C1810" t="str">
            <v xml:space="preserve">   027778354 - 32571</v>
          </cell>
          <cell r="D1810">
            <v>3718709.54</v>
          </cell>
          <cell r="E1810">
            <v>0</v>
          </cell>
          <cell r="F1810">
            <v>0</v>
          </cell>
          <cell r="G1810">
            <v>3718709.54</v>
          </cell>
          <cell r="H1810">
            <v>0</v>
          </cell>
          <cell r="I1810">
            <v>0</v>
          </cell>
        </row>
        <row r="1811">
          <cell r="A1811" t="str">
            <v>a</v>
          </cell>
          <cell r="B1811">
            <v>1787</v>
          </cell>
          <cell r="C1811" t="str">
            <v xml:space="preserve">   027778367 - 33601</v>
          </cell>
          <cell r="D1811">
            <v>2565692.4</v>
          </cell>
          <cell r="E1811">
            <v>0</v>
          </cell>
          <cell r="F1811">
            <v>0</v>
          </cell>
          <cell r="G1811">
            <v>50993.73</v>
          </cell>
          <cell r="H1811">
            <v>2514698.67</v>
          </cell>
          <cell r="I1811">
            <v>0</v>
          </cell>
        </row>
        <row r="1812">
          <cell r="A1812" t="str">
            <v>a</v>
          </cell>
          <cell r="B1812">
            <v>1788</v>
          </cell>
          <cell r="C1812" t="str">
            <v xml:space="preserve">   027778370 - 34825</v>
          </cell>
          <cell r="D1812">
            <v>1930038.72</v>
          </cell>
          <cell r="E1812">
            <v>0</v>
          </cell>
          <cell r="F1812">
            <v>0</v>
          </cell>
          <cell r="G1812">
            <v>38885.78</v>
          </cell>
          <cell r="H1812">
            <v>1891152.94</v>
          </cell>
          <cell r="I1812">
            <v>0</v>
          </cell>
        </row>
        <row r="1813">
          <cell r="A1813" t="str">
            <v>a</v>
          </cell>
          <cell r="B1813">
            <v>1789</v>
          </cell>
          <cell r="C1813" t="str">
            <v xml:space="preserve">   027778383 - 36062</v>
          </cell>
          <cell r="D1813">
            <v>2652731.56</v>
          </cell>
          <cell r="E1813">
            <v>0</v>
          </cell>
          <cell r="F1813">
            <v>0</v>
          </cell>
          <cell r="G1813">
            <v>52490.239999999998</v>
          </cell>
          <cell r="H1813">
            <v>2600241.3199999998</v>
          </cell>
          <cell r="I1813">
            <v>0</v>
          </cell>
        </row>
        <row r="1814">
          <cell r="A1814" t="str">
            <v>a</v>
          </cell>
          <cell r="B1814">
            <v>1790</v>
          </cell>
          <cell r="C1814" t="str">
            <v xml:space="preserve">   027778396 - 38803</v>
          </cell>
          <cell r="D1814">
            <v>2731747.1</v>
          </cell>
          <cell r="E1814">
            <v>0</v>
          </cell>
          <cell r="F1814">
            <v>0</v>
          </cell>
          <cell r="G1814">
            <v>55038.34</v>
          </cell>
          <cell r="H1814">
            <v>2676708.7599999998</v>
          </cell>
          <cell r="I1814">
            <v>0</v>
          </cell>
        </row>
        <row r="1815">
          <cell r="A1815" t="str">
            <v>a</v>
          </cell>
          <cell r="B1815">
            <v>1791</v>
          </cell>
          <cell r="C1815" t="str">
            <v xml:space="preserve">   027778406 - 29402</v>
          </cell>
          <cell r="D1815">
            <v>2774586.27</v>
          </cell>
          <cell r="E1815">
            <v>0</v>
          </cell>
          <cell r="F1815">
            <v>0</v>
          </cell>
          <cell r="G1815">
            <v>56163.96</v>
          </cell>
          <cell r="H1815">
            <v>2718422.31</v>
          </cell>
          <cell r="I1815">
            <v>0</v>
          </cell>
        </row>
        <row r="1816">
          <cell r="A1816" t="str">
            <v>a</v>
          </cell>
          <cell r="B1816">
            <v>1792</v>
          </cell>
          <cell r="C1816" t="str">
            <v xml:space="preserve">   027778419 - 31471</v>
          </cell>
          <cell r="D1816">
            <v>2429800.7200000002</v>
          </cell>
          <cell r="E1816">
            <v>0</v>
          </cell>
          <cell r="F1816">
            <v>0</v>
          </cell>
          <cell r="G1816">
            <v>2429800.7200000002</v>
          </cell>
          <cell r="H1816">
            <v>0</v>
          </cell>
          <cell r="I1816">
            <v>0</v>
          </cell>
        </row>
        <row r="1817">
          <cell r="A1817" t="str">
            <v>a</v>
          </cell>
          <cell r="B1817">
            <v>1793</v>
          </cell>
          <cell r="C1817" t="str">
            <v xml:space="preserve">   027778422 - 31489</v>
          </cell>
          <cell r="D1817">
            <v>3451365.06</v>
          </cell>
          <cell r="E1817">
            <v>0</v>
          </cell>
          <cell r="F1817">
            <v>0</v>
          </cell>
          <cell r="G1817">
            <v>70829.16</v>
          </cell>
          <cell r="H1817">
            <v>3380535.9</v>
          </cell>
          <cell r="I1817">
            <v>0</v>
          </cell>
        </row>
        <row r="1818">
          <cell r="A1818" t="str">
            <v>a</v>
          </cell>
          <cell r="B1818">
            <v>1794</v>
          </cell>
          <cell r="C1818" t="str">
            <v xml:space="preserve">   027778435 - 32362</v>
          </cell>
          <cell r="D1818">
            <v>1093287.81</v>
          </cell>
          <cell r="E1818">
            <v>0</v>
          </cell>
          <cell r="F1818">
            <v>0</v>
          </cell>
          <cell r="G1818">
            <v>52698.86</v>
          </cell>
          <cell r="H1818">
            <v>1040588.95</v>
          </cell>
          <cell r="I1818">
            <v>0</v>
          </cell>
        </row>
        <row r="1819">
          <cell r="A1819" t="str">
            <v>a</v>
          </cell>
          <cell r="B1819">
            <v>1795</v>
          </cell>
          <cell r="C1819" t="str">
            <v xml:space="preserve">   027778451 - 32456</v>
          </cell>
          <cell r="D1819">
            <v>3191110.12</v>
          </cell>
          <cell r="E1819">
            <v>0</v>
          </cell>
          <cell r="F1819">
            <v>0</v>
          </cell>
          <cell r="G1819">
            <v>3191110.12</v>
          </cell>
          <cell r="H1819">
            <v>0</v>
          </cell>
          <cell r="I1819">
            <v>0</v>
          </cell>
        </row>
        <row r="1820">
          <cell r="A1820" t="str">
            <v>a</v>
          </cell>
          <cell r="B1820">
            <v>1796</v>
          </cell>
          <cell r="C1820" t="str">
            <v xml:space="preserve">   027778464 - 33176</v>
          </cell>
          <cell r="D1820">
            <v>1943840.59</v>
          </cell>
          <cell r="E1820">
            <v>0</v>
          </cell>
          <cell r="F1820">
            <v>0</v>
          </cell>
          <cell r="G1820">
            <v>95220.89</v>
          </cell>
          <cell r="H1820">
            <v>1848619.7</v>
          </cell>
          <cell r="I1820">
            <v>0</v>
          </cell>
        </row>
        <row r="1821">
          <cell r="A1821" t="str">
            <v>a</v>
          </cell>
          <cell r="B1821">
            <v>1797</v>
          </cell>
          <cell r="C1821" t="str">
            <v xml:space="preserve">   027778477 - 34852</v>
          </cell>
          <cell r="D1821">
            <v>1577808.18</v>
          </cell>
          <cell r="E1821">
            <v>0</v>
          </cell>
          <cell r="F1821">
            <v>0</v>
          </cell>
          <cell r="G1821">
            <v>144124.88</v>
          </cell>
          <cell r="H1821">
            <v>1433683.3</v>
          </cell>
          <cell r="I1821">
            <v>0</v>
          </cell>
        </row>
        <row r="1822">
          <cell r="A1822" t="str">
            <v>a</v>
          </cell>
          <cell r="B1822">
            <v>1798</v>
          </cell>
          <cell r="C1822" t="str">
            <v xml:space="preserve">   027778480 - 35231</v>
          </cell>
          <cell r="D1822">
            <v>1390687.71</v>
          </cell>
          <cell r="E1822">
            <v>0</v>
          </cell>
          <cell r="F1822">
            <v>0</v>
          </cell>
          <cell r="G1822">
            <v>27640.23</v>
          </cell>
          <cell r="H1822">
            <v>1363047.48</v>
          </cell>
          <cell r="I1822">
            <v>0</v>
          </cell>
        </row>
        <row r="1823">
          <cell r="A1823" t="str">
            <v>a</v>
          </cell>
          <cell r="B1823">
            <v>1799</v>
          </cell>
          <cell r="C1823" t="str">
            <v xml:space="preserve">   027778493 - 37979</v>
          </cell>
          <cell r="D1823">
            <v>3261485.29</v>
          </cell>
          <cell r="E1823">
            <v>0</v>
          </cell>
          <cell r="F1823">
            <v>0</v>
          </cell>
          <cell r="G1823">
            <v>66608.59</v>
          </cell>
          <cell r="H1823">
            <v>3194876.7</v>
          </cell>
          <cell r="I1823">
            <v>0</v>
          </cell>
        </row>
        <row r="1824">
          <cell r="A1824" t="str">
            <v>a</v>
          </cell>
          <cell r="B1824">
            <v>1800</v>
          </cell>
          <cell r="C1824" t="str">
            <v xml:space="preserve">   027778503 - 29387</v>
          </cell>
          <cell r="D1824">
            <v>2385922.9</v>
          </cell>
          <cell r="E1824">
            <v>0</v>
          </cell>
          <cell r="F1824">
            <v>0</v>
          </cell>
          <cell r="G1824">
            <v>48296.52</v>
          </cell>
          <cell r="H1824">
            <v>2337626.38</v>
          </cell>
          <cell r="I1824">
            <v>0</v>
          </cell>
        </row>
        <row r="1825">
          <cell r="A1825" t="str">
            <v>a</v>
          </cell>
          <cell r="B1825">
            <v>1801</v>
          </cell>
          <cell r="C1825" t="str">
            <v xml:space="preserve">   027778516 - 31318</v>
          </cell>
          <cell r="D1825">
            <v>2689632.67</v>
          </cell>
          <cell r="E1825">
            <v>0</v>
          </cell>
          <cell r="F1825">
            <v>0</v>
          </cell>
          <cell r="G1825">
            <v>791846.01</v>
          </cell>
          <cell r="H1825">
            <v>1897786.66</v>
          </cell>
          <cell r="I1825">
            <v>0</v>
          </cell>
        </row>
        <row r="1826">
          <cell r="A1826" t="str">
            <v>a</v>
          </cell>
          <cell r="B1826">
            <v>1802</v>
          </cell>
          <cell r="C1826" t="str">
            <v xml:space="preserve">   027778529 - 32076</v>
          </cell>
          <cell r="D1826">
            <v>3308828.71</v>
          </cell>
          <cell r="E1826">
            <v>0</v>
          </cell>
          <cell r="F1826">
            <v>0</v>
          </cell>
          <cell r="G1826">
            <v>66665.17</v>
          </cell>
          <cell r="H1826">
            <v>3242163.54</v>
          </cell>
          <cell r="I1826">
            <v>0</v>
          </cell>
        </row>
        <row r="1827">
          <cell r="A1827" t="str">
            <v>a</v>
          </cell>
          <cell r="B1827">
            <v>1803</v>
          </cell>
          <cell r="C1827" t="str">
            <v xml:space="preserve">   027778532 - 32095</v>
          </cell>
          <cell r="D1827">
            <v>3929202.53</v>
          </cell>
          <cell r="E1827">
            <v>0</v>
          </cell>
          <cell r="F1827">
            <v>0</v>
          </cell>
          <cell r="G1827">
            <v>2217785.59</v>
          </cell>
          <cell r="H1827">
            <v>1711416.94</v>
          </cell>
          <cell r="I1827">
            <v>0</v>
          </cell>
        </row>
        <row r="1828">
          <cell r="A1828" t="str">
            <v>a</v>
          </cell>
          <cell r="B1828">
            <v>1804</v>
          </cell>
          <cell r="C1828" t="str">
            <v xml:space="preserve">   027778558 - 33100</v>
          </cell>
          <cell r="D1828">
            <v>2460253</v>
          </cell>
          <cell r="E1828">
            <v>0</v>
          </cell>
          <cell r="F1828">
            <v>0</v>
          </cell>
          <cell r="G1828">
            <v>2460253</v>
          </cell>
          <cell r="H1828">
            <v>0</v>
          </cell>
          <cell r="I1828">
            <v>0</v>
          </cell>
        </row>
        <row r="1829">
          <cell r="A1829" t="str">
            <v>a</v>
          </cell>
          <cell r="B1829">
            <v>1805</v>
          </cell>
          <cell r="C1829" t="str">
            <v xml:space="preserve">   027778561 - 33152</v>
          </cell>
          <cell r="D1829">
            <v>1929610.18</v>
          </cell>
          <cell r="E1829">
            <v>0</v>
          </cell>
          <cell r="F1829">
            <v>0</v>
          </cell>
          <cell r="G1829">
            <v>38351.410000000003</v>
          </cell>
          <cell r="H1829">
            <v>1891258.77</v>
          </cell>
          <cell r="I1829">
            <v>0</v>
          </cell>
        </row>
        <row r="1830">
          <cell r="A1830" t="str">
            <v>a</v>
          </cell>
          <cell r="B1830">
            <v>1806</v>
          </cell>
          <cell r="C1830" t="str">
            <v xml:space="preserve">   027778574 - 34837</v>
          </cell>
          <cell r="D1830">
            <v>2167581.96</v>
          </cell>
          <cell r="E1830">
            <v>0</v>
          </cell>
          <cell r="F1830">
            <v>0</v>
          </cell>
          <cell r="G1830">
            <v>43671.73</v>
          </cell>
          <cell r="H1830">
            <v>2123910.23</v>
          </cell>
          <cell r="I1830">
            <v>0</v>
          </cell>
        </row>
        <row r="1831">
          <cell r="A1831" t="str">
            <v>a</v>
          </cell>
          <cell r="B1831">
            <v>1807</v>
          </cell>
          <cell r="C1831" t="str">
            <v xml:space="preserve">   027778587 - 37049</v>
          </cell>
          <cell r="D1831">
            <v>2577407.89</v>
          </cell>
          <cell r="E1831">
            <v>0</v>
          </cell>
          <cell r="F1831">
            <v>0</v>
          </cell>
          <cell r="G1831">
            <v>51226.55</v>
          </cell>
          <cell r="H1831">
            <v>2526181.34</v>
          </cell>
          <cell r="I1831">
            <v>0</v>
          </cell>
        </row>
        <row r="1832">
          <cell r="A1832" t="str">
            <v>a</v>
          </cell>
          <cell r="B1832">
            <v>1808</v>
          </cell>
          <cell r="C1832" t="str">
            <v xml:space="preserve">   027778590 - 37970</v>
          </cell>
          <cell r="D1832">
            <v>2971887.63</v>
          </cell>
          <cell r="E1832">
            <v>0</v>
          </cell>
          <cell r="F1832">
            <v>0</v>
          </cell>
          <cell r="G1832">
            <v>2971887.63</v>
          </cell>
          <cell r="H1832">
            <v>0</v>
          </cell>
          <cell r="I1832">
            <v>0</v>
          </cell>
        </row>
        <row r="1833">
          <cell r="A1833" t="str">
            <v>a</v>
          </cell>
          <cell r="B1833">
            <v>1809</v>
          </cell>
          <cell r="C1833" t="str">
            <v xml:space="preserve">   027778600 - 27879</v>
          </cell>
          <cell r="D1833">
            <v>869251.58</v>
          </cell>
          <cell r="E1833">
            <v>0</v>
          </cell>
          <cell r="F1833">
            <v>0</v>
          </cell>
          <cell r="G1833">
            <v>199092.51</v>
          </cell>
          <cell r="H1833">
            <v>670159.06999999995</v>
          </cell>
          <cell r="I1833">
            <v>0</v>
          </cell>
        </row>
        <row r="1834">
          <cell r="A1834" t="str">
            <v>a</v>
          </cell>
          <cell r="B1834">
            <v>1810</v>
          </cell>
          <cell r="C1834" t="str">
            <v xml:space="preserve">   027778613 - 29645</v>
          </cell>
          <cell r="D1834">
            <v>2733221.07</v>
          </cell>
          <cell r="E1834">
            <v>0</v>
          </cell>
          <cell r="F1834">
            <v>0</v>
          </cell>
          <cell r="G1834">
            <v>2733221.07</v>
          </cell>
          <cell r="H1834">
            <v>0</v>
          </cell>
          <cell r="I1834">
            <v>0</v>
          </cell>
        </row>
        <row r="1835">
          <cell r="A1835" t="str">
            <v>a</v>
          </cell>
          <cell r="B1835">
            <v>1811</v>
          </cell>
          <cell r="C1835" t="str">
            <v xml:space="preserve">   027778626 - 32010</v>
          </cell>
          <cell r="D1835">
            <v>284583.14</v>
          </cell>
          <cell r="E1835">
            <v>0</v>
          </cell>
          <cell r="F1835">
            <v>0</v>
          </cell>
          <cell r="G1835">
            <v>26429.82</v>
          </cell>
          <cell r="H1835">
            <v>258153.32</v>
          </cell>
          <cell r="I1835">
            <v>0</v>
          </cell>
        </row>
        <row r="1836">
          <cell r="A1836" t="str">
            <v>a</v>
          </cell>
          <cell r="B1836">
            <v>1812</v>
          </cell>
          <cell r="C1836" t="str">
            <v xml:space="preserve">   027778639 - 32441</v>
          </cell>
          <cell r="D1836">
            <v>3429134.45</v>
          </cell>
          <cell r="E1836">
            <v>0</v>
          </cell>
          <cell r="F1836">
            <v>0</v>
          </cell>
          <cell r="G1836">
            <v>3429134.45</v>
          </cell>
          <cell r="H1836">
            <v>0</v>
          </cell>
          <cell r="I1836">
            <v>0</v>
          </cell>
        </row>
        <row r="1837">
          <cell r="A1837" t="str">
            <v>a</v>
          </cell>
          <cell r="B1837">
            <v>1813</v>
          </cell>
          <cell r="C1837" t="str">
            <v xml:space="preserve">   027778642 - 3273</v>
          </cell>
          <cell r="D1837">
            <v>435490.67</v>
          </cell>
          <cell r="E1837">
            <v>0</v>
          </cell>
          <cell r="F1837">
            <v>0</v>
          </cell>
          <cell r="G1837">
            <v>26122.32</v>
          </cell>
          <cell r="H1837">
            <v>409368.35</v>
          </cell>
          <cell r="I1837">
            <v>0</v>
          </cell>
        </row>
        <row r="1838">
          <cell r="A1838" t="str">
            <v>a</v>
          </cell>
          <cell r="B1838">
            <v>1814</v>
          </cell>
          <cell r="C1838" t="str">
            <v xml:space="preserve">   027778655 - 33088</v>
          </cell>
          <cell r="D1838">
            <v>3022596.52</v>
          </cell>
          <cell r="E1838">
            <v>0</v>
          </cell>
          <cell r="F1838">
            <v>0</v>
          </cell>
          <cell r="G1838">
            <v>60074.78</v>
          </cell>
          <cell r="H1838">
            <v>2962521.74</v>
          </cell>
          <cell r="I1838">
            <v>0</v>
          </cell>
        </row>
        <row r="1839">
          <cell r="A1839" t="str">
            <v>a</v>
          </cell>
          <cell r="B1839">
            <v>1815</v>
          </cell>
          <cell r="C1839" t="str">
            <v xml:space="preserve">   027778668 - 33607</v>
          </cell>
          <cell r="D1839">
            <v>3210212.93</v>
          </cell>
          <cell r="E1839">
            <v>0</v>
          </cell>
          <cell r="F1839">
            <v>0</v>
          </cell>
          <cell r="G1839">
            <v>3210212.93</v>
          </cell>
          <cell r="H1839">
            <v>0</v>
          </cell>
          <cell r="I1839">
            <v>0</v>
          </cell>
        </row>
        <row r="1840">
          <cell r="A1840" t="str">
            <v>a</v>
          </cell>
          <cell r="B1840">
            <v>1816</v>
          </cell>
          <cell r="C1840" t="str">
            <v xml:space="preserve">   027778671 - 34828</v>
          </cell>
          <cell r="D1840">
            <v>819998.06</v>
          </cell>
          <cell r="E1840">
            <v>0</v>
          </cell>
          <cell r="F1840">
            <v>0</v>
          </cell>
          <cell r="G1840">
            <v>819998.06</v>
          </cell>
          <cell r="H1840">
            <v>0</v>
          </cell>
          <cell r="I1840">
            <v>0</v>
          </cell>
        </row>
        <row r="1841">
          <cell r="A1841" t="str">
            <v>a</v>
          </cell>
          <cell r="B1841">
            <v>1817</v>
          </cell>
          <cell r="C1841" t="str">
            <v xml:space="preserve">   027778684 - 37040</v>
          </cell>
          <cell r="D1841">
            <v>2381383.89</v>
          </cell>
          <cell r="E1841">
            <v>0</v>
          </cell>
          <cell r="F1841">
            <v>0</v>
          </cell>
          <cell r="G1841">
            <v>394137.67</v>
          </cell>
          <cell r="H1841">
            <v>1987246.22</v>
          </cell>
          <cell r="I1841">
            <v>0</v>
          </cell>
        </row>
        <row r="1842">
          <cell r="A1842" t="str">
            <v>a</v>
          </cell>
          <cell r="B1842">
            <v>1818</v>
          </cell>
          <cell r="C1842" t="str">
            <v xml:space="preserve">   027778697 - 38806</v>
          </cell>
          <cell r="D1842">
            <v>451599.25</v>
          </cell>
          <cell r="E1842">
            <v>0</v>
          </cell>
          <cell r="F1842">
            <v>0</v>
          </cell>
          <cell r="G1842">
            <v>451599.25</v>
          </cell>
          <cell r="H1842">
            <v>0</v>
          </cell>
          <cell r="I1842">
            <v>0</v>
          </cell>
        </row>
        <row r="1843">
          <cell r="A1843" t="str">
            <v>a</v>
          </cell>
          <cell r="B1843">
            <v>1819</v>
          </cell>
          <cell r="C1843" t="str">
            <v xml:space="preserve">   027778707 - 29415</v>
          </cell>
          <cell r="D1843">
            <v>1750911.75</v>
          </cell>
          <cell r="E1843">
            <v>0</v>
          </cell>
          <cell r="F1843">
            <v>0</v>
          </cell>
          <cell r="G1843">
            <v>35442.43</v>
          </cell>
          <cell r="H1843">
            <v>1715469.32</v>
          </cell>
          <cell r="I1843">
            <v>0</v>
          </cell>
        </row>
        <row r="1844">
          <cell r="A1844" t="str">
            <v>a</v>
          </cell>
          <cell r="B1844">
            <v>1820</v>
          </cell>
          <cell r="C1844" t="str">
            <v xml:space="preserve">   027778710 - 29424</v>
          </cell>
          <cell r="D1844">
            <v>3515689.96</v>
          </cell>
          <cell r="E1844">
            <v>0</v>
          </cell>
          <cell r="F1844">
            <v>0</v>
          </cell>
          <cell r="G1844">
            <v>311161.03000000003</v>
          </cell>
          <cell r="H1844">
            <v>3204528.93</v>
          </cell>
          <cell r="I1844">
            <v>0</v>
          </cell>
        </row>
        <row r="1845">
          <cell r="A1845" t="str">
            <v>a</v>
          </cell>
          <cell r="B1845">
            <v>1821</v>
          </cell>
          <cell r="C1845" t="str">
            <v xml:space="preserve">   027778723 - 31609</v>
          </cell>
          <cell r="D1845">
            <v>1632171.07</v>
          </cell>
          <cell r="E1845">
            <v>0</v>
          </cell>
          <cell r="F1845">
            <v>0</v>
          </cell>
          <cell r="G1845">
            <v>32589.14</v>
          </cell>
          <cell r="H1845">
            <v>1599581.93</v>
          </cell>
          <cell r="I1845">
            <v>0</v>
          </cell>
        </row>
        <row r="1846">
          <cell r="A1846" t="str">
            <v>a</v>
          </cell>
          <cell r="B1846">
            <v>1822</v>
          </cell>
          <cell r="C1846" t="str">
            <v xml:space="preserve">   027778736 - 32366</v>
          </cell>
          <cell r="D1846">
            <v>3466349.53</v>
          </cell>
          <cell r="E1846">
            <v>0</v>
          </cell>
          <cell r="F1846">
            <v>0</v>
          </cell>
          <cell r="G1846">
            <v>69838.899999999994</v>
          </cell>
          <cell r="H1846">
            <v>3396510.63</v>
          </cell>
          <cell r="I1846">
            <v>0</v>
          </cell>
        </row>
        <row r="1847">
          <cell r="A1847" t="str">
            <v>a</v>
          </cell>
          <cell r="B1847">
            <v>1823</v>
          </cell>
          <cell r="C1847" t="str">
            <v xml:space="preserve">   027778749 - 32450</v>
          </cell>
          <cell r="D1847">
            <v>2017287.21</v>
          </cell>
          <cell r="E1847">
            <v>0</v>
          </cell>
          <cell r="F1847">
            <v>0</v>
          </cell>
          <cell r="G1847">
            <v>40278.74</v>
          </cell>
          <cell r="H1847">
            <v>1977008.47</v>
          </cell>
          <cell r="I1847">
            <v>0</v>
          </cell>
        </row>
        <row r="1848">
          <cell r="A1848" t="str">
            <v>a</v>
          </cell>
          <cell r="B1848">
            <v>1824</v>
          </cell>
          <cell r="C1848" t="str">
            <v xml:space="preserve">   027778752 - 32459</v>
          </cell>
          <cell r="D1848">
            <v>1730312.77</v>
          </cell>
          <cell r="E1848">
            <v>0</v>
          </cell>
          <cell r="F1848">
            <v>0</v>
          </cell>
          <cell r="G1848">
            <v>35025.49</v>
          </cell>
          <cell r="H1848">
            <v>1695287.28</v>
          </cell>
          <cell r="I1848">
            <v>0</v>
          </cell>
        </row>
        <row r="1849">
          <cell r="A1849" t="str">
            <v>a</v>
          </cell>
          <cell r="B1849">
            <v>1825</v>
          </cell>
          <cell r="C1849" t="str">
            <v xml:space="preserve">   027778765 - 33179</v>
          </cell>
          <cell r="D1849">
            <v>430468.13</v>
          </cell>
          <cell r="E1849">
            <v>0</v>
          </cell>
          <cell r="F1849">
            <v>0</v>
          </cell>
          <cell r="G1849">
            <v>140174.22</v>
          </cell>
          <cell r="H1849">
            <v>290293.90999999997</v>
          </cell>
          <cell r="I1849">
            <v>0</v>
          </cell>
        </row>
        <row r="1850">
          <cell r="A1850" t="str">
            <v>a</v>
          </cell>
          <cell r="B1850">
            <v>1826</v>
          </cell>
          <cell r="C1850" t="str">
            <v xml:space="preserve">   027778778 - 35225</v>
          </cell>
          <cell r="D1850">
            <v>1833922.93</v>
          </cell>
          <cell r="E1850">
            <v>0</v>
          </cell>
          <cell r="F1850">
            <v>0</v>
          </cell>
          <cell r="G1850">
            <v>36449.589999999997</v>
          </cell>
          <cell r="H1850">
            <v>1797473.34</v>
          </cell>
          <cell r="I1850">
            <v>0</v>
          </cell>
        </row>
        <row r="1851">
          <cell r="A1851" t="str">
            <v>a</v>
          </cell>
          <cell r="B1851">
            <v>1827</v>
          </cell>
          <cell r="C1851" t="str">
            <v xml:space="preserve">   027778781 - 35282</v>
          </cell>
          <cell r="D1851">
            <v>2161416.9700000002</v>
          </cell>
          <cell r="E1851">
            <v>0</v>
          </cell>
          <cell r="F1851">
            <v>0</v>
          </cell>
          <cell r="G1851">
            <v>45196.75</v>
          </cell>
          <cell r="H1851">
            <v>2116220.2200000002</v>
          </cell>
          <cell r="I1851">
            <v>0</v>
          </cell>
        </row>
        <row r="1852">
          <cell r="A1852" t="str">
            <v>a</v>
          </cell>
          <cell r="B1852">
            <v>1828</v>
          </cell>
          <cell r="C1852" t="str">
            <v xml:space="preserve">   027778794 - 37982</v>
          </cell>
          <cell r="D1852">
            <v>963613.04</v>
          </cell>
          <cell r="E1852">
            <v>0</v>
          </cell>
          <cell r="F1852">
            <v>0</v>
          </cell>
          <cell r="G1852">
            <v>108963.99</v>
          </cell>
          <cell r="H1852">
            <v>854649.05</v>
          </cell>
          <cell r="I1852">
            <v>0</v>
          </cell>
        </row>
        <row r="1853">
          <cell r="A1853" t="str">
            <v>a</v>
          </cell>
          <cell r="B1853">
            <v>1829</v>
          </cell>
          <cell r="C1853" t="str">
            <v xml:space="preserve">   027778817 - 31321</v>
          </cell>
          <cell r="D1853">
            <v>2751047.5</v>
          </cell>
          <cell r="E1853">
            <v>0</v>
          </cell>
          <cell r="F1853">
            <v>0</v>
          </cell>
          <cell r="G1853">
            <v>55427.199999999997</v>
          </cell>
          <cell r="H1853">
            <v>2695620.3</v>
          </cell>
          <cell r="I1853">
            <v>0</v>
          </cell>
        </row>
        <row r="1854">
          <cell r="A1854" t="str">
            <v>a</v>
          </cell>
          <cell r="B1854">
            <v>1830</v>
          </cell>
          <cell r="C1854" t="str">
            <v xml:space="preserve">   027778820 - 31477</v>
          </cell>
          <cell r="D1854">
            <v>622584.18000000005</v>
          </cell>
          <cell r="E1854">
            <v>0</v>
          </cell>
          <cell r="F1854">
            <v>0</v>
          </cell>
          <cell r="G1854">
            <v>96356.33</v>
          </cell>
          <cell r="H1854">
            <v>526227.85</v>
          </cell>
          <cell r="I1854">
            <v>0</v>
          </cell>
        </row>
        <row r="1855">
          <cell r="A1855" t="str">
            <v>a</v>
          </cell>
          <cell r="B1855">
            <v>1831</v>
          </cell>
          <cell r="C1855" t="str">
            <v xml:space="preserve">   027778833 - 32101</v>
          </cell>
          <cell r="D1855">
            <v>1217334.42</v>
          </cell>
          <cell r="E1855">
            <v>0</v>
          </cell>
          <cell r="F1855">
            <v>0</v>
          </cell>
          <cell r="G1855">
            <v>33536.69</v>
          </cell>
          <cell r="H1855">
            <v>1183797.73</v>
          </cell>
          <cell r="I1855">
            <v>0</v>
          </cell>
        </row>
        <row r="1856">
          <cell r="A1856" t="str">
            <v>a</v>
          </cell>
          <cell r="B1856">
            <v>1832</v>
          </cell>
          <cell r="C1856" t="str">
            <v xml:space="preserve">   027778859 - 33103</v>
          </cell>
          <cell r="D1856">
            <v>1675620.11</v>
          </cell>
          <cell r="E1856">
            <v>0</v>
          </cell>
          <cell r="F1856">
            <v>0</v>
          </cell>
          <cell r="G1856">
            <v>33002.14</v>
          </cell>
          <cell r="H1856">
            <v>1642617.97</v>
          </cell>
          <cell r="I1856">
            <v>0</v>
          </cell>
        </row>
        <row r="1857">
          <cell r="A1857" t="str">
            <v>a</v>
          </cell>
          <cell r="B1857">
            <v>1833</v>
          </cell>
          <cell r="C1857" t="str">
            <v xml:space="preserve">   027778862 - 33170</v>
          </cell>
          <cell r="D1857">
            <v>987959.78</v>
          </cell>
          <cell r="E1857">
            <v>0</v>
          </cell>
          <cell r="F1857">
            <v>0</v>
          </cell>
          <cell r="G1857">
            <v>19998.580000000002</v>
          </cell>
          <cell r="H1857">
            <v>967961.2</v>
          </cell>
          <cell r="I1857">
            <v>0</v>
          </cell>
        </row>
        <row r="1858">
          <cell r="A1858" t="str">
            <v>a</v>
          </cell>
          <cell r="B1858">
            <v>1834</v>
          </cell>
          <cell r="C1858" t="str">
            <v xml:space="preserve">   027778875 - 34843</v>
          </cell>
          <cell r="D1858">
            <v>956247.39</v>
          </cell>
          <cell r="E1858">
            <v>0</v>
          </cell>
          <cell r="F1858">
            <v>0</v>
          </cell>
          <cell r="G1858">
            <v>87348.41</v>
          </cell>
          <cell r="H1858">
            <v>868898.98</v>
          </cell>
          <cell r="I1858">
            <v>0</v>
          </cell>
        </row>
        <row r="1859">
          <cell r="A1859" t="str">
            <v>a</v>
          </cell>
          <cell r="B1859">
            <v>1835</v>
          </cell>
          <cell r="C1859" t="str">
            <v xml:space="preserve">   027778888 - 37052</v>
          </cell>
          <cell r="D1859">
            <v>1447207.63</v>
          </cell>
          <cell r="E1859">
            <v>0</v>
          </cell>
          <cell r="F1859">
            <v>0</v>
          </cell>
          <cell r="G1859">
            <v>28763.61</v>
          </cell>
          <cell r="H1859">
            <v>1418444.02</v>
          </cell>
          <cell r="I1859">
            <v>0</v>
          </cell>
        </row>
        <row r="1860">
          <cell r="A1860" t="str">
            <v>a</v>
          </cell>
          <cell r="B1860">
            <v>1836</v>
          </cell>
          <cell r="C1860" t="str">
            <v xml:space="preserve">   027778891 - 37973</v>
          </cell>
          <cell r="D1860">
            <v>4511021.47</v>
          </cell>
          <cell r="E1860">
            <v>0</v>
          </cell>
          <cell r="F1860">
            <v>0</v>
          </cell>
          <cell r="G1860">
            <v>90901.93</v>
          </cell>
          <cell r="H1860">
            <v>4420119.54</v>
          </cell>
          <cell r="I1860">
            <v>0</v>
          </cell>
        </row>
        <row r="1861">
          <cell r="A1861" t="str">
            <v>a</v>
          </cell>
          <cell r="B1861">
            <v>1837</v>
          </cell>
          <cell r="C1861" t="str">
            <v xml:space="preserve">   027778901 - 28653</v>
          </cell>
          <cell r="D1861">
            <v>2958312.89</v>
          </cell>
          <cell r="E1861">
            <v>0</v>
          </cell>
          <cell r="F1861">
            <v>0</v>
          </cell>
          <cell r="G1861">
            <v>60710.74</v>
          </cell>
          <cell r="H1861">
            <v>2897602.15</v>
          </cell>
          <cell r="I1861">
            <v>0</v>
          </cell>
        </row>
        <row r="1862">
          <cell r="A1862" t="str">
            <v>a</v>
          </cell>
          <cell r="B1862">
            <v>1838</v>
          </cell>
          <cell r="C1862" t="str">
            <v xml:space="preserve">   027778914 - 29648</v>
          </cell>
          <cell r="D1862">
            <v>2173511.5299999998</v>
          </cell>
          <cell r="E1862">
            <v>0</v>
          </cell>
          <cell r="F1862">
            <v>0</v>
          </cell>
          <cell r="G1862">
            <v>43996.81</v>
          </cell>
          <cell r="H1862">
            <v>2129514.7200000002</v>
          </cell>
          <cell r="I1862">
            <v>0</v>
          </cell>
        </row>
        <row r="1863">
          <cell r="A1863" t="str">
            <v>a</v>
          </cell>
          <cell r="B1863">
            <v>1839</v>
          </cell>
          <cell r="C1863" t="str">
            <v xml:space="preserve">   027778927 - 32016</v>
          </cell>
          <cell r="D1863">
            <v>5057046.2300000004</v>
          </cell>
          <cell r="E1863">
            <v>0</v>
          </cell>
          <cell r="F1863">
            <v>0</v>
          </cell>
          <cell r="G1863">
            <v>100509.9</v>
          </cell>
          <cell r="H1863">
            <v>4956536.33</v>
          </cell>
          <cell r="I1863">
            <v>0</v>
          </cell>
        </row>
        <row r="1864">
          <cell r="A1864" t="str">
            <v>a</v>
          </cell>
          <cell r="B1864">
            <v>1840</v>
          </cell>
          <cell r="C1864" t="str">
            <v xml:space="preserve">   027778930 - 32082</v>
          </cell>
          <cell r="D1864">
            <v>4707004.16</v>
          </cell>
          <cell r="E1864">
            <v>0</v>
          </cell>
          <cell r="F1864">
            <v>0</v>
          </cell>
          <cell r="G1864">
            <v>4707004.16</v>
          </cell>
          <cell r="H1864">
            <v>0</v>
          </cell>
          <cell r="I1864">
            <v>0</v>
          </cell>
        </row>
        <row r="1865">
          <cell r="A1865" t="str">
            <v>a</v>
          </cell>
          <cell r="B1865">
            <v>1841</v>
          </cell>
          <cell r="C1865" t="str">
            <v xml:space="preserve">   027778943 - 3275</v>
          </cell>
          <cell r="D1865">
            <v>319359.83</v>
          </cell>
          <cell r="E1865">
            <v>0</v>
          </cell>
          <cell r="F1865">
            <v>0</v>
          </cell>
          <cell r="G1865">
            <v>19156.419999999998</v>
          </cell>
          <cell r="H1865">
            <v>300203.40999999997</v>
          </cell>
          <cell r="I1865">
            <v>0</v>
          </cell>
        </row>
        <row r="1866">
          <cell r="A1866" t="str">
            <v>a</v>
          </cell>
          <cell r="B1866">
            <v>1842</v>
          </cell>
          <cell r="C1866" t="str">
            <v xml:space="preserve">   027778956 - 33091</v>
          </cell>
          <cell r="D1866">
            <v>640721.63</v>
          </cell>
          <cell r="E1866">
            <v>0</v>
          </cell>
          <cell r="F1866">
            <v>0</v>
          </cell>
          <cell r="G1866">
            <v>73432.429999999993</v>
          </cell>
          <cell r="H1866">
            <v>567289.19999999995</v>
          </cell>
          <cell r="I1866">
            <v>0</v>
          </cell>
        </row>
        <row r="1867">
          <cell r="A1867" t="str">
            <v>a</v>
          </cell>
          <cell r="B1867">
            <v>1843</v>
          </cell>
          <cell r="C1867" t="str">
            <v xml:space="preserve">   027778969 - 34822</v>
          </cell>
          <cell r="D1867">
            <v>5653528.8100000005</v>
          </cell>
          <cell r="E1867">
            <v>0</v>
          </cell>
          <cell r="F1867">
            <v>0</v>
          </cell>
          <cell r="G1867">
            <v>113905.44</v>
          </cell>
          <cell r="H1867">
            <v>5539623.3700000001</v>
          </cell>
          <cell r="I1867">
            <v>0</v>
          </cell>
        </row>
        <row r="1868">
          <cell r="A1868" t="str">
            <v>a</v>
          </cell>
          <cell r="B1868">
            <v>1844</v>
          </cell>
          <cell r="C1868" t="str">
            <v xml:space="preserve">   027778972 - 34831</v>
          </cell>
          <cell r="D1868">
            <v>1299577.93</v>
          </cell>
          <cell r="E1868">
            <v>0</v>
          </cell>
          <cell r="F1868">
            <v>0</v>
          </cell>
          <cell r="G1868">
            <v>201535.73</v>
          </cell>
          <cell r="H1868">
            <v>1098042.2</v>
          </cell>
          <cell r="I1868">
            <v>0</v>
          </cell>
        </row>
        <row r="1869">
          <cell r="A1869" t="str">
            <v>a</v>
          </cell>
          <cell r="B1869">
            <v>1845</v>
          </cell>
          <cell r="C1869" t="str">
            <v xml:space="preserve">   027778985 - 37043</v>
          </cell>
          <cell r="D1869">
            <v>1360919.06</v>
          </cell>
          <cell r="E1869">
            <v>0</v>
          </cell>
          <cell r="F1869">
            <v>0</v>
          </cell>
          <cell r="G1869">
            <v>26683.38</v>
          </cell>
          <cell r="H1869">
            <v>1334235.68</v>
          </cell>
          <cell r="I1869">
            <v>0</v>
          </cell>
        </row>
        <row r="1870">
          <cell r="A1870" t="str">
            <v>a</v>
          </cell>
          <cell r="B1870">
            <v>1846</v>
          </cell>
          <cell r="C1870" t="str">
            <v xml:space="preserve">   027778998 - 38809</v>
          </cell>
          <cell r="D1870">
            <v>2637596.65</v>
          </cell>
          <cell r="E1870">
            <v>0</v>
          </cell>
          <cell r="F1870">
            <v>0</v>
          </cell>
          <cell r="G1870">
            <v>52422.81</v>
          </cell>
          <cell r="H1870">
            <v>2585173.84</v>
          </cell>
          <cell r="I1870">
            <v>0</v>
          </cell>
        </row>
        <row r="1871">
          <cell r="A1871" t="str">
            <v>a</v>
          </cell>
          <cell r="B1871">
            <v>1847</v>
          </cell>
          <cell r="C1871" t="str">
            <v xml:space="preserve">   028778007 - 37916</v>
          </cell>
          <cell r="D1871">
            <v>768356.99</v>
          </cell>
          <cell r="E1871">
            <v>0</v>
          </cell>
          <cell r="F1871">
            <v>0</v>
          </cell>
          <cell r="G1871">
            <v>16519.150000000001</v>
          </cell>
          <cell r="H1871">
            <v>751837.84</v>
          </cell>
          <cell r="I1871">
            <v>0</v>
          </cell>
        </row>
        <row r="1872">
          <cell r="A1872" t="str">
            <v>a</v>
          </cell>
          <cell r="B1872">
            <v>1848</v>
          </cell>
          <cell r="C1872" t="str">
            <v xml:space="preserve">   028778010 - 40381</v>
          </cell>
          <cell r="D1872">
            <v>1512837.48</v>
          </cell>
          <cell r="E1872">
            <v>0</v>
          </cell>
          <cell r="F1872">
            <v>0</v>
          </cell>
          <cell r="G1872">
            <v>1512837.48</v>
          </cell>
          <cell r="H1872">
            <v>0</v>
          </cell>
          <cell r="I1872">
            <v>0</v>
          </cell>
        </row>
        <row r="1873">
          <cell r="A1873" t="str">
            <v>a</v>
          </cell>
          <cell r="B1873">
            <v>1849</v>
          </cell>
          <cell r="C1873" t="str">
            <v xml:space="preserve">   028778036 - 44849</v>
          </cell>
          <cell r="D1873">
            <v>732358.48</v>
          </cell>
          <cell r="E1873">
            <v>0</v>
          </cell>
          <cell r="F1873">
            <v>0</v>
          </cell>
          <cell r="G1873">
            <v>382297.22</v>
          </cell>
          <cell r="H1873">
            <v>350061.26</v>
          </cell>
          <cell r="I1873">
            <v>0</v>
          </cell>
        </row>
        <row r="1874">
          <cell r="A1874" t="str">
            <v>a</v>
          </cell>
          <cell r="B1874">
            <v>1850</v>
          </cell>
          <cell r="C1874" t="str">
            <v xml:space="preserve">   028778049 - 46861</v>
          </cell>
          <cell r="D1874">
            <v>1332365.3500000001</v>
          </cell>
          <cell r="E1874">
            <v>0</v>
          </cell>
          <cell r="F1874">
            <v>0</v>
          </cell>
          <cell r="G1874">
            <v>98454.83</v>
          </cell>
          <cell r="H1874">
            <v>1233910.52</v>
          </cell>
          <cell r="I1874">
            <v>0</v>
          </cell>
        </row>
        <row r="1875">
          <cell r="A1875" t="str">
            <v>a</v>
          </cell>
          <cell r="B1875">
            <v>1851</v>
          </cell>
          <cell r="C1875" t="str">
            <v xml:space="preserve">   028778052 - 46891</v>
          </cell>
          <cell r="D1875">
            <v>790367.82</v>
          </cell>
          <cell r="E1875">
            <v>0</v>
          </cell>
          <cell r="F1875">
            <v>0</v>
          </cell>
          <cell r="G1875">
            <v>15998.84</v>
          </cell>
          <cell r="H1875">
            <v>774368.98</v>
          </cell>
          <cell r="I1875">
            <v>0</v>
          </cell>
        </row>
        <row r="1876">
          <cell r="A1876" t="str">
            <v>a</v>
          </cell>
          <cell r="B1876">
            <v>1852</v>
          </cell>
          <cell r="C1876" t="str">
            <v xml:space="preserve">   028778081 - 49394</v>
          </cell>
          <cell r="D1876">
            <v>597648.74</v>
          </cell>
          <cell r="E1876">
            <v>0</v>
          </cell>
          <cell r="F1876">
            <v>0</v>
          </cell>
          <cell r="G1876">
            <v>5420.11</v>
          </cell>
          <cell r="H1876">
            <v>592228.63</v>
          </cell>
          <cell r="I1876">
            <v>0</v>
          </cell>
        </row>
        <row r="1877">
          <cell r="A1877" t="str">
            <v>a</v>
          </cell>
          <cell r="B1877">
            <v>1853</v>
          </cell>
          <cell r="C1877" t="str">
            <v xml:space="preserve">   028778094 - 49478</v>
          </cell>
          <cell r="D1877">
            <v>996019.83</v>
          </cell>
          <cell r="E1877">
            <v>0</v>
          </cell>
          <cell r="F1877">
            <v>0</v>
          </cell>
          <cell r="G1877">
            <v>9397.7099999999991</v>
          </cell>
          <cell r="H1877">
            <v>986622.12</v>
          </cell>
          <cell r="I1877">
            <v>0</v>
          </cell>
        </row>
        <row r="1878">
          <cell r="A1878" t="str">
            <v>a</v>
          </cell>
          <cell r="B1878">
            <v>1854</v>
          </cell>
          <cell r="C1878" t="str">
            <v xml:space="preserve">   028778104 - 37001</v>
          </cell>
          <cell r="D1878">
            <v>977819.89</v>
          </cell>
          <cell r="E1878">
            <v>0</v>
          </cell>
          <cell r="F1878">
            <v>0</v>
          </cell>
          <cell r="G1878">
            <v>21022.43</v>
          </cell>
          <cell r="H1878">
            <v>956797.46</v>
          </cell>
          <cell r="I1878">
            <v>0</v>
          </cell>
        </row>
        <row r="1879">
          <cell r="A1879" t="str">
            <v>a</v>
          </cell>
          <cell r="B1879">
            <v>1855</v>
          </cell>
          <cell r="C1879" t="str">
            <v xml:space="preserve">   028778117 - 41807</v>
          </cell>
          <cell r="D1879">
            <v>1858946.19</v>
          </cell>
          <cell r="E1879">
            <v>0</v>
          </cell>
          <cell r="F1879">
            <v>0</v>
          </cell>
          <cell r="G1879">
            <v>1858946.19</v>
          </cell>
          <cell r="H1879">
            <v>0</v>
          </cell>
          <cell r="I1879">
            <v>0</v>
          </cell>
        </row>
        <row r="1880">
          <cell r="A1880" t="str">
            <v>a</v>
          </cell>
          <cell r="B1880">
            <v>1856</v>
          </cell>
          <cell r="C1880" t="str">
            <v xml:space="preserve">   028778120 - 41816</v>
          </cell>
          <cell r="D1880">
            <v>899222.29</v>
          </cell>
          <cell r="E1880">
            <v>0</v>
          </cell>
          <cell r="F1880">
            <v>0</v>
          </cell>
          <cell r="G1880">
            <v>19400.43</v>
          </cell>
          <cell r="H1880">
            <v>879821.86</v>
          </cell>
          <cell r="I1880">
            <v>0</v>
          </cell>
        </row>
        <row r="1881">
          <cell r="A1881" t="str">
            <v>a</v>
          </cell>
          <cell r="B1881">
            <v>1857</v>
          </cell>
          <cell r="C1881" t="str">
            <v xml:space="preserve">   028778133 - 44816</v>
          </cell>
          <cell r="D1881">
            <v>4040821.52</v>
          </cell>
          <cell r="E1881">
            <v>0</v>
          </cell>
          <cell r="F1881">
            <v>0</v>
          </cell>
          <cell r="G1881">
            <v>4040821.52</v>
          </cell>
          <cell r="H1881">
            <v>0</v>
          </cell>
          <cell r="I1881">
            <v>0</v>
          </cell>
        </row>
        <row r="1882">
          <cell r="A1882" t="str">
            <v>a</v>
          </cell>
          <cell r="B1882">
            <v>1858</v>
          </cell>
          <cell r="C1882" t="str">
            <v xml:space="preserve">   028778146 - 46831</v>
          </cell>
          <cell r="D1882">
            <v>938875.03</v>
          </cell>
          <cell r="E1882">
            <v>0</v>
          </cell>
          <cell r="F1882">
            <v>0</v>
          </cell>
          <cell r="G1882">
            <v>45991.69</v>
          </cell>
          <cell r="H1882">
            <v>892883.34</v>
          </cell>
          <cell r="I1882">
            <v>0</v>
          </cell>
        </row>
        <row r="1883">
          <cell r="A1883" t="str">
            <v>a</v>
          </cell>
          <cell r="B1883">
            <v>1859</v>
          </cell>
          <cell r="C1883" t="str">
            <v xml:space="preserve">   028778162 - 48396</v>
          </cell>
          <cell r="D1883">
            <v>1846860.64</v>
          </cell>
          <cell r="E1883">
            <v>0</v>
          </cell>
          <cell r="F1883">
            <v>0</v>
          </cell>
          <cell r="G1883">
            <v>43432.84</v>
          </cell>
          <cell r="H1883">
            <v>1803427.8</v>
          </cell>
          <cell r="I1883">
            <v>0</v>
          </cell>
        </row>
        <row r="1884">
          <cell r="A1884" t="str">
            <v>a</v>
          </cell>
          <cell r="B1884">
            <v>1860</v>
          </cell>
          <cell r="C1884" t="str">
            <v xml:space="preserve">   028778175 - 48475</v>
          </cell>
          <cell r="D1884">
            <v>2133445.04</v>
          </cell>
          <cell r="E1884">
            <v>0</v>
          </cell>
          <cell r="F1884">
            <v>0</v>
          </cell>
          <cell r="G1884">
            <v>228462.47</v>
          </cell>
          <cell r="H1884">
            <v>1904982.57</v>
          </cell>
          <cell r="I1884">
            <v>0</v>
          </cell>
        </row>
        <row r="1885">
          <cell r="A1885" t="str">
            <v>a</v>
          </cell>
          <cell r="B1885">
            <v>1861</v>
          </cell>
          <cell r="C1885" t="str">
            <v xml:space="preserve">   028778188 - 49436</v>
          </cell>
          <cell r="D1885">
            <v>551317.21</v>
          </cell>
          <cell r="E1885">
            <v>0</v>
          </cell>
          <cell r="F1885">
            <v>0</v>
          </cell>
          <cell r="G1885">
            <v>10957.53</v>
          </cell>
          <cell r="H1885">
            <v>540359.68000000005</v>
          </cell>
          <cell r="I1885">
            <v>0</v>
          </cell>
        </row>
        <row r="1886">
          <cell r="A1886" t="str">
            <v>a</v>
          </cell>
          <cell r="B1886">
            <v>1862</v>
          </cell>
          <cell r="C1886" t="str">
            <v xml:space="preserve">   028778191 - 49451</v>
          </cell>
          <cell r="D1886">
            <v>709628.68</v>
          </cell>
          <cell r="E1886">
            <v>0</v>
          </cell>
          <cell r="F1886">
            <v>0</v>
          </cell>
          <cell r="G1886">
            <v>19697.490000000002</v>
          </cell>
          <cell r="H1886">
            <v>689931.19</v>
          </cell>
          <cell r="I1886">
            <v>0</v>
          </cell>
        </row>
        <row r="1887">
          <cell r="A1887" t="str">
            <v>a</v>
          </cell>
          <cell r="B1887">
            <v>1863</v>
          </cell>
          <cell r="C1887" t="str">
            <v xml:space="preserve">   028778201 - 34584</v>
          </cell>
          <cell r="D1887">
            <v>826280.02</v>
          </cell>
          <cell r="E1887">
            <v>0</v>
          </cell>
          <cell r="F1887">
            <v>0</v>
          </cell>
          <cell r="G1887">
            <v>48961.57</v>
          </cell>
          <cell r="H1887">
            <v>777318.45</v>
          </cell>
          <cell r="I1887">
            <v>0</v>
          </cell>
        </row>
        <row r="1888">
          <cell r="A1888" t="str">
            <v>a</v>
          </cell>
          <cell r="B1888">
            <v>1864</v>
          </cell>
          <cell r="C1888" t="str">
            <v xml:space="preserve">   028778227 - 42503</v>
          </cell>
          <cell r="D1888">
            <v>987959.78</v>
          </cell>
          <cell r="E1888">
            <v>0</v>
          </cell>
          <cell r="F1888">
            <v>0</v>
          </cell>
          <cell r="G1888">
            <v>19998.580000000002</v>
          </cell>
          <cell r="H1888">
            <v>967961.2</v>
          </cell>
          <cell r="I1888">
            <v>0</v>
          </cell>
        </row>
        <row r="1889">
          <cell r="A1889" t="str">
            <v>a</v>
          </cell>
          <cell r="B1889">
            <v>1865</v>
          </cell>
          <cell r="C1889" t="str">
            <v xml:space="preserve">   028778230 - 43740</v>
          </cell>
          <cell r="D1889">
            <v>690364.81</v>
          </cell>
          <cell r="E1889">
            <v>0</v>
          </cell>
          <cell r="F1889">
            <v>0</v>
          </cell>
          <cell r="G1889">
            <v>14042.16</v>
          </cell>
          <cell r="H1889">
            <v>676322.65</v>
          </cell>
          <cell r="I1889">
            <v>0</v>
          </cell>
        </row>
        <row r="1890">
          <cell r="A1890" t="str">
            <v>a</v>
          </cell>
          <cell r="B1890">
            <v>1866</v>
          </cell>
          <cell r="C1890" t="str">
            <v xml:space="preserve">   028778243 - 46019</v>
          </cell>
          <cell r="D1890">
            <v>2766776.47</v>
          </cell>
          <cell r="E1890">
            <v>0</v>
          </cell>
          <cell r="F1890">
            <v>0</v>
          </cell>
          <cell r="G1890">
            <v>1021586.32</v>
          </cell>
          <cell r="H1890">
            <v>1745190.15</v>
          </cell>
          <cell r="I1890">
            <v>0</v>
          </cell>
        </row>
        <row r="1891">
          <cell r="A1891" t="str">
            <v>a</v>
          </cell>
          <cell r="B1891">
            <v>1867</v>
          </cell>
          <cell r="C1891" t="str">
            <v xml:space="preserve">   028778256 - 48358</v>
          </cell>
          <cell r="D1891">
            <v>3595864.97</v>
          </cell>
          <cell r="E1891">
            <v>0</v>
          </cell>
          <cell r="F1891">
            <v>0</v>
          </cell>
          <cell r="G1891">
            <v>79258.75</v>
          </cell>
          <cell r="H1891">
            <v>3516606.22</v>
          </cell>
          <cell r="I1891">
            <v>0</v>
          </cell>
        </row>
        <row r="1892">
          <cell r="A1892" t="str">
            <v>a</v>
          </cell>
          <cell r="B1892">
            <v>1868</v>
          </cell>
          <cell r="C1892" t="str">
            <v xml:space="preserve">   028778285 - 49418</v>
          </cell>
          <cell r="D1892">
            <v>2290986.84</v>
          </cell>
          <cell r="E1892">
            <v>0</v>
          </cell>
          <cell r="F1892">
            <v>0</v>
          </cell>
          <cell r="G1892">
            <v>20777.21</v>
          </cell>
          <cell r="H1892">
            <v>2270209.63</v>
          </cell>
          <cell r="I1892">
            <v>0</v>
          </cell>
        </row>
        <row r="1893">
          <cell r="A1893" t="str">
            <v>a</v>
          </cell>
          <cell r="B1893">
            <v>1869</v>
          </cell>
          <cell r="C1893" t="str">
            <v xml:space="preserve">   028778298 - 49496</v>
          </cell>
          <cell r="D1893">
            <v>5493980.1600000001</v>
          </cell>
          <cell r="E1893">
            <v>0</v>
          </cell>
          <cell r="F1893">
            <v>0</v>
          </cell>
          <cell r="G1893">
            <v>5493980.1600000001</v>
          </cell>
          <cell r="H1893">
            <v>0</v>
          </cell>
          <cell r="I1893">
            <v>0</v>
          </cell>
        </row>
        <row r="1894">
          <cell r="A1894" t="str">
            <v>a</v>
          </cell>
          <cell r="B1894">
            <v>1870</v>
          </cell>
          <cell r="C1894" t="str">
            <v xml:space="preserve">   028778308 - 38099</v>
          </cell>
          <cell r="D1894">
            <v>1353658.59</v>
          </cell>
          <cell r="E1894">
            <v>0</v>
          </cell>
          <cell r="F1894">
            <v>0</v>
          </cell>
          <cell r="G1894">
            <v>1353658.59</v>
          </cell>
          <cell r="H1894">
            <v>0</v>
          </cell>
          <cell r="I1894">
            <v>0</v>
          </cell>
        </row>
        <row r="1895">
          <cell r="A1895" t="str">
            <v>a</v>
          </cell>
          <cell r="B1895">
            <v>1871</v>
          </cell>
          <cell r="C1895" t="str">
            <v xml:space="preserve">   028778311 - 40384</v>
          </cell>
          <cell r="D1895">
            <v>759039.92</v>
          </cell>
          <cell r="E1895">
            <v>0</v>
          </cell>
          <cell r="F1895">
            <v>0</v>
          </cell>
          <cell r="G1895">
            <v>16547.560000000001</v>
          </cell>
          <cell r="H1895">
            <v>742492.36</v>
          </cell>
          <cell r="I1895">
            <v>0</v>
          </cell>
        </row>
        <row r="1896">
          <cell r="A1896" t="str">
            <v>a</v>
          </cell>
          <cell r="B1896">
            <v>1872</v>
          </cell>
          <cell r="C1896" t="str">
            <v xml:space="preserve">   028778324 - 42494</v>
          </cell>
          <cell r="D1896">
            <v>1174541.08</v>
          </cell>
          <cell r="E1896">
            <v>0</v>
          </cell>
          <cell r="F1896">
            <v>0</v>
          </cell>
          <cell r="G1896">
            <v>25691.48</v>
          </cell>
          <cell r="H1896">
            <v>1148849.6000000001</v>
          </cell>
          <cell r="I1896">
            <v>0</v>
          </cell>
        </row>
        <row r="1897">
          <cell r="A1897" t="str">
            <v>a</v>
          </cell>
          <cell r="B1897">
            <v>1873</v>
          </cell>
          <cell r="C1897" t="str">
            <v xml:space="preserve">   028778337 - 44876</v>
          </cell>
          <cell r="D1897">
            <v>2073273.42</v>
          </cell>
          <cell r="E1897">
            <v>0</v>
          </cell>
          <cell r="F1897">
            <v>0</v>
          </cell>
          <cell r="G1897">
            <v>2073273.42</v>
          </cell>
          <cell r="H1897">
            <v>0</v>
          </cell>
          <cell r="I1897">
            <v>0</v>
          </cell>
        </row>
        <row r="1898">
          <cell r="A1898" t="str">
            <v>a</v>
          </cell>
          <cell r="B1898">
            <v>1874</v>
          </cell>
          <cell r="C1898" t="str">
            <v xml:space="preserve">   028778340 - 45995</v>
          </cell>
          <cell r="D1898">
            <v>1165944.83</v>
          </cell>
          <cell r="E1898">
            <v>0</v>
          </cell>
          <cell r="F1898">
            <v>0</v>
          </cell>
          <cell r="G1898">
            <v>1165944.83</v>
          </cell>
          <cell r="H1898">
            <v>0</v>
          </cell>
          <cell r="I1898">
            <v>0</v>
          </cell>
        </row>
        <row r="1899">
          <cell r="A1899" t="str">
            <v>a</v>
          </cell>
          <cell r="B1899">
            <v>1875</v>
          </cell>
          <cell r="C1899" t="str">
            <v xml:space="preserve">   028778353 - 48096</v>
          </cell>
          <cell r="D1899">
            <v>1256850.3</v>
          </cell>
          <cell r="E1899">
            <v>0</v>
          </cell>
          <cell r="F1899">
            <v>0</v>
          </cell>
          <cell r="G1899">
            <v>29173.23</v>
          </cell>
          <cell r="H1899">
            <v>1227677.07</v>
          </cell>
          <cell r="I1899">
            <v>0</v>
          </cell>
        </row>
        <row r="1900">
          <cell r="A1900" t="str">
            <v>a</v>
          </cell>
          <cell r="B1900">
            <v>1876</v>
          </cell>
          <cell r="C1900" t="str">
            <v xml:space="preserve">   028778379 - 49382</v>
          </cell>
          <cell r="D1900">
            <v>794622.35</v>
          </cell>
          <cell r="E1900">
            <v>0</v>
          </cell>
          <cell r="F1900">
            <v>0</v>
          </cell>
          <cell r="G1900">
            <v>16012.49</v>
          </cell>
          <cell r="H1900">
            <v>778609.86</v>
          </cell>
          <cell r="I1900">
            <v>0</v>
          </cell>
        </row>
        <row r="1901">
          <cell r="A1901" t="str">
            <v>a</v>
          </cell>
          <cell r="B1901">
            <v>1877</v>
          </cell>
          <cell r="C1901" t="str">
            <v xml:space="preserve">   028778382 - 49400</v>
          </cell>
          <cell r="D1901">
            <v>497859.21</v>
          </cell>
          <cell r="E1901">
            <v>0</v>
          </cell>
          <cell r="F1901">
            <v>0</v>
          </cell>
          <cell r="G1901">
            <v>497859.21</v>
          </cell>
          <cell r="H1901">
            <v>0</v>
          </cell>
          <cell r="I1901">
            <v>0</v>
          </cell>
        </row>
        <row r="1902">
          <cell r="A1902" t="str">
            <v>a</v>
          </cell>
          <cell r="B1902">
            <v>1878</v>
          </cell>
          <cell r="C1902" t="str">
            <v xml:space="preserve">   028778395 - 49482</v>
          </cell>
          <cell r="D1902">
            <v>797494.9</v>
          </cell>
          <cell r="E1902">
            <v>0</v>
          </cell>
          <cell r="F1902">
            <v>0</v>
          </cell>
          <cell r="G1902">
            <v>7431.39</v>
          </cell>
          <cell r="H1902">
            <v>790063.51</v>
          </cell>
          <cell r="I1902">
            <v>0</v>
          </cell>
        </row>
        <row r="1903">
          <cell r="A1903" t="str">
            <v>a</v>
          </cell>
          <cell r="B1903">
            <v>1879</v>
          </cell>
          <cell r="C1903" t="str">
            <v xml:space="preserve">   028778405 - 37334</v>
          </cell>
          <cell r="D1903">
            <v>1741569.02</v>
          </cell>
          <cell r="E1903">
            <v>0</v>
          </cell>
          <cell r="F1903">
            <v>0</v>
          </cell>
          <cell r="G1903">
            <v>37573.800000000003</v>
          </cell>
          <cell r="H1903">
            <v>1703995.22</v>
          </cell>
          <cell r="I1903">
            <v>0</v>
          </cell>
        </row>
        <row r="1904">
          <cell r="A1904" t="str">
            <v>a</v>
          </cell>
          <cell r="B1904">
            <v>1880</v>
          </cell>
          <cell r="C1904" t="str">
            <v xml:space="preserve">   028778418 - 41810</v>
          </cell>
          <cell r="D1904">
            <v>497621.65</v>
          </cell>
          <cell r="E1904">
            <v>0</v>
          </cell>
          <cell r="F1904">
            <v>0</v>
          </cell>
          <cell r="G1904">
            <v>4510.82</v>
          </cell>
          <cell r="H1904">
            <v>493110.83</v>
          </cell>
          <cell r="I1904">
            <v>0</v>
          </cell>
        </row>
        <row r="1905">
          <cell r="A1905" t="str">
            <v>a</v>
          </cell>
          <cell r="B1905">
            <v>1881</v>
          </cell>
          <cell r="C1905" t="str">
            <v xml:space="preserve">   028778421 - 41819</v>
          </cell>
          <cell r="D1905">
            <v>2158219.2400000002</v>
          </cell>
          <cell r="E1905">
            <v>0</v>
          </cell>
          <cell r="F1905">
            <v>0</v>
          </cell>
          <cell r="G1905">
            <v>47208.11</v>
          </cell>
          <cell r="H1905">
            <v>2111011.13</v>
          </cell>
          <cell r="I1905">
            <v>0</v>
          </cell>
        </row>
        <row r="1906">
          <cell r="A1906" t="str">
            <v>a</v>
          </cell>
          <cell r="B1906">
            <v>1882</v>
          </cell>
          <cell r="C1906" t="str">
            <v xml:space="preserve">   028778434 - 44819</v>
          </cell>
          <cell r="D1906">
            <v>4593385.54</v>
          </cell>
          <cell r="E1906">
            <v>0</v>
          </cell>
          <cell r="F1906">
            <v>0</v>
          </cell>
          <cell r="G1906">
            <v>93020.34</v>
          </cell>
          <cell r="H1906">
            <v>4500365.2</v>
          </cell>
          <cell r="I1906">
            <v>0</v>
          </cell>
        </row>
        <row r="1907">
          <cell r="A1907" t="str">
            <v>a</v>
          </cell>
          <cell r="B1907">
            <v>1883</v>
          </cell>
          <cell r="C1907" t="str">
            <v xml:space="preserve">   028778447 - 46840</v>
          </cell>
          <cell r="D1907">
            <v>2121189.39</v>
          </cell>
          <cell r="E1907">
            <v>0</v>
          </cell>
          <cell r="F1907">
            <v>0</v>
          </cell>
          <cell r="G1907">
            <v>47134.13</v>
          </cell>
          <cell r="H1907">
            <v>2074055.26</v>
          </cell>
          <cell r="I1907">
            <v>0</v>
          </cell>
        </row>
        <row r="1908">
          <cell r="A1908" t="str">
            <v>a</v>
          </cell>
          <cell r="B1908">
            <v>1884</v>
          </cell>
          <cell r="C1908" t="str">
            <v xml:space="preserve">   028778450 - 46869</v>
          </cell>
          <cell r="D1908">
            <v>1600727.4</v>
          </cell>
          <cell r="E1908">
            <v>0</v>
          </cell>
          <cell r="F1908">
            <v>0</v>
          </cell>
          <cell r="G1908">
            <v>34414.51</v>
          </cell>
          <cell r="H1908">
            <v>1566312.89</v>
          </cell>
          <cell r="I1908">
            <v>0</v>
          </cell>
        </row>
        <row r="1909">
          <cell r="A1909" t="str">
            <v>a</v>
          </cell>
          <cell r="B1909">
            <v>1885</v>
          </cell>
          <cell r="C1909" t="str">
            <v xml:space="preserve">   028778463 - 3283</v>
          </cell>
          <cell r="D1909">
            <v>1316507.54</v>
          </cell>
          <cell r="E1909">
            <v>0</v>
          </cell>
          <cell r="F1909">
            <v>0</v>
          </cell>
          <cell r="G1909">
            <v>1316507.54</v>
          </cell>
          <cell r="H1909">
            <v>0</v>
          </cell>
          <cell r="I1909">
            <v>0</v>
          </cell>
        </row>
        <row r="1910">
          <cell r="A1910" t="str">
            <v>a</v>
          </cell>
          <cell r="B1910">
            <v>1886</v>
          </cell>
          <cell r="C1910" t="str">
            <v xml:space="preserve">   028778476 - 48496</v>
          </cell>
          <cell r="D1910">
            <v>2890739.75</v>
          </cell>
          <cell r="E1910">
            <v>0</v>
          </cell>
          <cell r="F1910">
            <v>0</v>
          </cell>
          <cell r="G1910">
            <v>2890739.75</v>
          </cell>
          <cell r="H1910">
            <v>0</v>
          </cell>
          <cell r="I1910">
            <v>0</v>
          </cell>
        </row>
        <row r="1911">
          <cell r="A1911" t="str">
            <v>a</v>
          </cell>
          <cell r="B1911">
            <v>1887</v>
          </cell>
          <cell r="C1911" t="str">
            <v xml:space="preserve">   028778489 - 49439</v>
          </cell>
          <cell r="D1911">
            <v>647964.61</v>
          </cell>
          <cell r="E1911">
            <v>0</v>
          </cell>
          <cell r="F1911">
            <v>0</v>
          </cell>
          <cell r="G1911">
            <v>6037.97</v>
          </cell>
          <cell r="H1911">
            <v>641926.64</v>
          </cell>
          <cell r="I1911">
            <v>0</v>
          </cell>
        </row>
        <row r="1912">
          <cell r="A1912" t="str">
            <v>a</v>
          </cell>
          <cell r="B1912">
            <v>1888</v>
          </cell>
          <cell r="C1912" t="str">
            <v xml:space="preserve">   028778492 - 49460</v>
          </cell>
          <cell r="D1912">
            <v>762220.44</v>
          </cell>
          <cell r="E1912">
            <v>0</v>
          </cell>
          <cell r="F1912">
            <v>0</v>
          </cell>
          <cell r="G1912">
            <v>113195.2</v>
          </cell>
          <cell r="H1912">
            <v>649025.24</v>
          </cell>
          <cell r="I1912">
            <v>0</v>
          </cell>
        </row>
        <row r="1913">
          <cell r="A1913" t="str">
            <v>a</v>
          </cell>
          <cell r="B1913">
            <v>1889</v>
          </cell>
          <cell r="C1913" t="str">
            <v xml:space="preserve">   028778502 - 34903</v>
          </cell>
          <cell r="D1913">
            <v>1858584.13</v>
          </cell>
          <cell r="E1913">
            <v>0</v>
          </cell>
          <cell r="F1913">
            <v>0</v>
          </cell>
          <cell r="G1913">
            <v>200140.93</v>
          </cell>
          <cell r="H1913">
            <v>1658443.2</v>
          </cell>
          <cell r="I1913">
            <v>0</v>
          </cell>
        </row>
        <row r="1914">
          <cell r="A1914" t="str">
            <v>a</v>
          </cell>
          <cell r="B1914">
            <v>1890</v>
          </cell>
          <cell r="C1914" t="str">
            <v xml:space="preserve">   028778515 - 41801</v>
          </cell>
          <cell r="D1914">
            <v>652405.04</v>
          </cell>
          <cell r="E1914">
            <v>0</v>
          </cell>
          <cell r="F1914">
            <v>0</v>
          </cell>
          <cell r="G1914">
            <v>13980.56</v>
          </cell>
          <cell r="H1914">
            <v>638424.48</v>
          </cell>
          <cell r="I1914">
            <v>0</v>
          </cell>
        </row>
        <row r="1915">
          <cell r="A1915" t="str">
            <v>a</v>
          </cell>
          <cell r="B1915">
            <v>1891</v>
          </cell>
          <cell r="C1915" t="str">
            <v xml:space="preserve">   028778528 - 42506</v>
          </cell>
          <cell r="D1915">
            <v>501244.47</v>
          </cell>
          <cell r="E1915">
            <v>0</v>
          </cell>
          <cell r="F1915">
            <v>0</v>
          </cell>
          <cell r="G1915">
            <v>9717.1200000000008</v>
          </cell>
          <cell r="H1915">
            <v>491527.35</v>
          </cell>
          <cell r="I1915">
            <v>0</v>
          </cell>
        </row>
        <row r="1916">
          <cell r="A1916" t="str">
            <v>a</v>
          </cell>
          <cell r="B1916">
            <v>1892</v>
          </cell>
          <cell r="C1916" t="str">
            <v xml:space="preserve">   028778531 - 43743</v>
          </cell>
          <cell r="D1916">
            <v>295840.62</v>
          </cell>
          <cell r="E1916">
            <v>0</v>
          </cell>
          <cell r="F1916">
            <v>0</v>
          </cell>
          <cell r="G1916">
            <v>6017.47</v>
          </cell>
          <cell r="H1916">
            <v>289823.15000000002</v>
          </cell>
          <cell r="I1916">
            <v>0</v>
          </cell>
        </row>
        <row r="1917">
          <cell r="A1917" t="str">
            <v>a</v>
          </cell>
          <cell r="B1917">
            <v>1893</v>
          </cell>
          <cell r="C1917" t="str">
            <v xml:space="preserve">   028778544 - 46083</v>
          </cell>
          <cell r="D1917">
            <v>1037802.94</v>
          </cell>
          <cell r="E1917">
            <v>0</v>
          </cell>
          <cell r="F1917">
            <v>0</v>
          </cell>
          <cell r="G1917">
            <v>41044.120000000003</v>
          </cell>
          <cell r="H1917">
            <v>996758.82</v>
          </cell>
          <cell r="I1917">
            <v>0</v>
          </cell>
        </row>
        <row r="1918">
          <cell r="A1918" t="str">
            <v>a</v>
          </cell>
          <cell r="B1918">
            <v>1894</v>
          </cell>
          <cell r="C1918" t="str">
            <v xml:space="preserve">   028778586 - 49424</v>
          </cell>
          <cell r="D1918">
            <v>970012.5</v>
          </cell>
          <cell r="E1918">
            <v>0</v>
          </cell>
          <cell r="F1918">
            <v>0</v>
          </cell>
          <cell r="G1918">
            <v>970012.5</v>
          </cell>
          <cell r="H1918">
            <v>0</v>
          </cell>
          <cell r="I1918">
            <v>0</v>
          </cell>
        </row>
        <row r="1919">
          <cell r="A1919" t="str">
            <v>a</v>
          </cell>
          <cell r="B1919">
            <v>1895</v>
          </cell>
          <cell r="C1919" t="str">
            <v xml:space="preserve">   028778599 - 49499</v>
          </cell>
          <cell r="D1919">
            <v>2487441.46</v>
          </cell>
          <cell r="E1919">
            <v>0</v>
          </cell>
          <cell r="F1919">
            <v>0</v>
          </cell>
          <cell r="G1919">
            <v>74329.81</v>
          </cell>
          <cell r="H1919">
            <v>2413111.65</v>
          </cell>
          <cell r="I1919">
            <v>0</v>
          </cell>
        </row>
        <row r="1920">
          <cell r="A1920" t="str">
            <v>a</v>
          </cell>
          <cell r="B1920">
            <v>1896</v>
          </cell>
          <cell r="C1920" t="str">
            <v xml:space="preserve">   028778609 - 38590</v>
          </cell>
          <cell r="D1920">
            <v>573944.05000000005</v>
          </cell>
          <cell r="E1920">
            <v>0</v>
          </cell>
          <cell r="F1920">
            <v>0</v>
          </cell>
          <cell r="G1920">
            <v>573944.05000000005</v>
          </cell>
          <cell r="H1920">
            <v>0</v>
          </cell>
          <cell r="I1920">
            <v>0</v>
          </cell>
        </row>
        <row r="1921">
          <cell r="A1921" t="str">
            <v>a</v>
          </cell>
          <cell r="B1921">
            <v>1897</v>
          </cell>
          <cell r="C1921" t="str">
            <v xml:space="preserve">   028778612 - 40821</v>
          </cell>
          <cell r="D1921">
            <v>2147542.88</v>
          </cell>
          <cell r="E1921">
            <v>0</v>
          </cell>
          <cell r="F1921">
            <v>0</v>
          </cell>
          <cell r="G1921">
            <v>46332.61</v>
          </cell>
          <cell r="H1921">
            <v>2101210.27</v>
          </cell>
          <cell r="I1921">
            <v>0</v>
          </cell>
        </row>
        <row r="1922">
          <cell r="A1922" t="str">
            <v>a</v>
          </cell>
          <cell r="B1922">
            <v>1898</v>
          </cell>
          <cell r="C1922" t="str">
            <v xml:space="preserve">   028778625 - 42497</v>
          </cell>
          <cell r="D1922">
            <v>869173.25</v>
          </cell>
          <cell r="E1922">
            <v>0</v>
          </cell>
          <cell r="F1922">
            <v>0</v>
          </cell>
          <cell r="G1922">
            <v>869173.25</v>
          </cell>
          <cell r="H1922">
            <v>0</v>
          </cell>
          <cell r="I1922">
            <v>0</v>
          </cell>
        </row>
        <row r="1923">
          <cell r="A1923" t="str">
            <v>a</v>
          </cell>
          <cell r="B1923">
            <v>1899</v>
          </cell>
          <cell r="C1923" t="str">
            <v xml:space="preserve">   028778638 - 45648</v>
          </cell>
          <cell r="D1923">
            <v>6001873.7400000002</v>
          </cell>
          <cell r="E1923">
            <v>0</v>
          </cell>
          <cell r="F1923">
            <v>0</v>
          </cell>
          <cell r="G1923">
            <v>6001873.7400000002</v>
          </cell>
          <cell r="H1923">
            <v>0</v>
          </cell>
          <cell r="I1923">
            <v>0</v>
          </cell>
        </row>
        <row r="1924">
          <cell r="A1924" t="str">
            <v>a</v>
          </cell>
          <cell r="B1924">
            <v>1900</v>
          </cell>
          <cell r="C1924" t="str">
            <v xml:space="preserve">   028778641 - 46001</v>
          </cell>
          <cell r="D1924">
            <v>1037541.18</v>
          </cell>
          <cell r="E1924">
            <v>0</v>
          </cell>
          <cell r="F1924">
            <v>0</v>
          </cell>
          <cell r="G1924">
            <v>9405.06</v>
          </cell>
          <cell r="H1924">
            <v>1028136.12</v>
          </cell>
          <cell r="I1924">
            <v>0</v>
          </cell>
        </row>
        <row r="1925">
          <cell r="A1925" t="str">
            <v>a</v>
          </cell>
          <cell r="B1925">
            <v>1901</v>
          </cell>
          <cell r="C1925" t="str">
            <v xml:space="preserve">   028778683 - 49406</v>
          </cell>
          <cell r="D1925">
            <v>1494029.74</v>
          </cell>
          <cell r="E1925">
            <v>0</v>
          </cell>
          <cell r="F1925">
            <v>0</v>
          </cell>
          <cell r="G1925">
            <v>14096.54</v>
          </cell>
          <cell r="H1925">
            <v>1479933.2</v>
          </cell>
          <cell r="I1925">
            <v>0</v>
          </cell>
        </row>
        <row r="1926">
          <cell r="A1926" t="str">
            <v>a</v>
          </cell>
          <cell r="B1926">
            <v>1902</v>
          </cell>
          <cell r="C1926" t="str">
            <v xml:space="preserve">   028778696 - 49490</v>
          </cell>
          <cell r="D1926">
            <v>4589257.97</v>
          </cell>
          <cell r="E1926">
            <v>0</v>
          </cell>
          <cell r="F1926">
            <v>0</v>
          </cell>
          <cell r="G1926">
            <v>4589257.97</v>
          </cell>
          <cell r="H1926">
            <v>0</v>
          </cell>
          <cell r="I1926">
            <v>0</v>
          </cell>
        </row>
        <row r="1927">
          <cell r="A1927" t="str">
            <v>a</v>
          </cell>
          <cell r="B1927">
            <v>1903</v>
          </cell>
          <cell r="C1927" t="str">
            <v xml:space="preserve">   028778706 - 37913</v>
          </cell>
          <cell r="D1927">
            <v>1416242.15</v>
          </cell>
          <cell r="E1927">
            <v>0</v>
          </cell>
          <cell r="F1927">
            <v>0</v>
          </cell>
          <cell r="G1927">
            <v>1416242.15</v>
          </cell>
          <cell r="H1927">
            <v>0</v>
          </cell>
          <cell r="I1927">
            <v>0</v>
          </cell>
        </row>
        <row r="1928">
          <cell r="A1928" t="str">
            <v>a</v>
          </cell>
          <cell r="B1928">
            <v>1904</v>
          </cell>
          <cell r="C1928" t="str">
            <v xml:space="preserve">   028778719 - 41813</v>
          </cell>
          <cell r="D1928">
            <v>457887.32</v>
          </cell>
          <cell r="E1928">
            <v>0</v>
          </cell>
          <cell r="F1928">
            <v>0</v>
          </cell>
          <cell r="G1928">
            <v>72684.460000000006</v>
          </cell>
          <cell r="H1928">
            <v>385202.86</v>
          </cell>
          <cell r="I1928">
            <v>0</v>
          </cell>
        </row>
        <row r="1929">
          <cell r="A1929" t="str">
            <v>a</v>
          </cell>
          <cell r="B1929">
            <v>1905</v>
          </cell>
          <cell r="C1929" t="str">
            <v xml:space="preserve">   028778722 - 42488</v>
          </cell>
          <cell r="D1929">
            <v>488074.92</v>
          </cell>
          <cell r="E1929">
            <v>0</v>
          </cell>
          <cell r="F1929">
            <v>0</v>
          </cell>
          <cell r="G1929">
            <v>23526.240000000002</v>
          </cell>
          <cell r="H1929">
            <v>464548.68</v>
          </cell>
          <cell r="I1929">
            <v>0</v>
          </cell>
        </row>
        <row r="1930">
          <cell r="A1930" t="str">
            <v>a</v>
          </cell>
          <cell r="B1930">
            <v>1906</v>
          </cell>
          <cell r="C1930" t="str">
            <v xml:space="preserve">   028778735 - 44822</v>
          </cell>
          <cell r="D1930">
            <v>2972190.66</v>
          </cell>
          <cell r="E1930">
            <v>0</v>
          </cell>
          <cell r="F1930">
            <v>0</v>
          </cell>
          <cell r="G1930">
            <v>2972190.66</v>
          </cell>
          <cell r="H1930">
            <v>0</v>
          </cell>
          <cell r="I1930">
            <v>0</v>
          </cell>
        </row>
        <row r="1931">
          <cell r="A1931" t="str">
            <v>a</v>
          </cell>
          <cell r="B1931">
            <v>1907</v>
          </cell>
          <cell r="C1931" t="str">
            <v xml:space="preserve">   028778748 - 46849</v>
          </cell>
          <cell r="D1931">
            <v>1425747.14</v>
          </cell>
          <cell r="E1931">
            <v>0</v>
          </cell>
          <cell r="F1931">
            <v>0</v>
          </cell>
          <cell r="G1931">
            <v>1425747.14</v>
          </cell>
          <cell r="H1931">
            <v>0</v>
          </cell>
          <cell r="I1931">
            <v>0</v>
          </cell>
        </row>
        <row r="1932">
          <cell r="A1932" t="str">
            <v>a</v>
          </cell>
          <cell r="B1932">
            <v>1908</v>
          </cell>
          <cell r="C1932" t="str">
            <v xml:space="preserve">   028778751 - 46879</v>
          </cell>
          <cell r="D1932">
            <v>1476985.44</v>
          </cell>
          <cell r="E1932">
            <v>0</v>
          </cell>
          <cell r="F1932">
            <v>0</v>
          </cell>
          <cell r="G1932">
            <v>32307.040000000001</v>
          </cell>
          <cell r="H1932">
            <v>1444678.4</v>
          </cell>
          <cell r="I1932">
            <v>0</v>
          </cell>
        </row>
        <row r="1933">
          <cell r="A1933" t="str">
            <v>a</v>
          </cell>
          <cell r="B1933">
            <v>1909</v>
          </cell>
          <cell r="C1933" t="str">
            <v xml:space="preserve">   028778777 - 48501</v>
          </cell>
          <cell r="D1933">
            <v>2616236.08</v>
          </cell>
          <cell r="E1933">
            <v>0</v>
          </cell>
          <cell r="F1933">
            <v>0</v>
          </cell>
          <cell r="G1933">
            <v>2616236.08</v>
          </cell>
          <cell r="H1933">
            <v>0</v>
          </cell>
          <cell r="I1933">
            <v>0</v>
          </cell>
        </row>
        <row r="1934">
          <cell r="A1934" t="str">
            <v>a</v>
          </cell>
          <cell r="B1934">
            <v>1910</v>
          </cell>
          <cell r="C1934" t="str">
            <v xml:space="preserve">   028778780 - 49388</v>
          </cell>
          <cell r="D1934">
            <v>947025.19</v>
          </cell>
          <cell r="E1934">
            <v>0</v>
          </cell>
          <cell r="F1934">
            <v>0</v>
          </cell>
          <cell r="G1934">
            <v>8824.76</v>
          </cell>
          <cell r="H1934">
            <v>938200.43</v>
          </cell>
          <cell r="I1934">
            <v>0</v>
          </cell>
        </row>
        <row r="1935">
          <cell r="A1935" t="str">
            <v>a</v>
          </cell>
          <cell r="B1935">
            <v>1911</v>
          </cell>
          <cell r="C1935" t="str">
            <v xml:space="preserve">   028778793 - 49469</v>
          </cell>
          <cell r="D1935">
            <v>496638.98</v>
          </cell>
          <cell r="E1935">
            <v>0</v>
          </cell>
          <cell r="F1935">
            <v>0</v>
          </cell>
          <cell r="G1935">
            <v>496638.98</v>
          </cell>
          <cell r="H1935">
            <v>0</v>
          </cell>
          <cell r="I1935">
            <v>0</v>
          </cell>
        </row>
        <row r="1936">
          <cell r="A1936" t="str">
            <v>a</v>
          </cell>
          <cell r="B1936">
            <v>1912</v>
          </cell>
          <cell r="C1936" t="str">
            <v xml:space="preserve">   028778803 - 35942</v>
          </cell>
          <cell r="D1936">
            <v>1859690.05</v>
          </cell>
          <cell r="E1936">
            <v>0</v>
          </cell>
          <cell r="F1936">
            <v>0</v>
          </cell>
          <cell r="G1936">
            <v>40678.21</v>
          </cell>
          <cell r="H1936">
            <v>1819011.84</v>
          </cell>
          <cell r="I1936">
            <v>0</v>
          </cell>
        </row>
        <row r="1937">
          <cell r="A1937" t="str">
            <v>a</v>
          </cell>
          <cell r="B1937">
            <v>1913</v>
          </cell>
          <cell r="C1937" t="str">
            <v xml:space="preserve">   028778816 - 41804</v>
          </cell>
          <cell r="D1937">
            <v>1074319.6599999999</v>
          </cell>
          <cell r="E1937">
            <v>0</v>
          </cell>
          <cell r="F1937">
            <v>0</v>
          </cell>
          <cell r="G1937">
            <v>1074319.6599999999</v>
          </cell>
          <cell r="H1937">
            <v>0</v>
          </cell>
          <cell r="I1937">
            <v>0</v>
          </cell>
        </row>
        <row r="1938">
          <cell r="A1938" t="str">
            <v>a</v>
          </cell>
          <cell r="B1938">
            <v>1914</v>
          </cell>
          <cell r="C1938" t="str">
            <v xml:space="preserve">   028778829 - 43737</v>
          </cell>
          <cell r="D1938">
            <v>2456051.59</v>
          </cell>
          <cell r="E1938">
            <v>0</v>
          </cell>
          <cell r="F1938">
            <v>0</v>
          </cell>
          <cell r="G1938">
            <v>52265.75</v>
          </cell>
          <cell r="H1938">
            <v>2403785.84</v>
          </cell>
          <cell r="I1938">
            <v>0</v>
          </cell>
        </row>
        <row r="1939">
          <cell r="A1939" t="str">
            <v>a</v>
          </cell>
          <cell r="B1939">
            <v>1915</v>
          </cell>
          <cell r="C1939" t="str">
            <v xml:space="preserve">   028778832 - 43746</v>
          </cell>
          <cell r="D1939">
            <v>517721.07</v>
          </cell>
          <cell r="E1939">
            <v>0</v>
          </cell>
          <cell r="F1939">
            <v>0</v>
          </cell>
          <cell r="G1939">
            <v>10530.57</v>
          </cell>
          <cell r="H1939">
            <v>507190.5</v>
          </cell>
          <cell r="I1939">
            <v>0</v>
          </cell>
        </row>
        <row r="1940">
          <cell r="A1940" t="str">
            <v>a</v>
          </cell>
          <cell r="B1940">
            <v>1916</v>
          </cell>
          <cell r="C1940" t="str">
            <v xml:space="preserve">   028778845 - 46086</v>
          </cell>
          <cell r="D1940">
            <v>1399556.35</v>
          </cell>
          <cell r="E1940">
            <v>0</v>
          </cell>
          <cell r="F1940">
            <v>0</v>
          </cell>
          <cell r="G1940">
            <v>155795.20000000001</v>
          </cell>
          <cell r="H1940">
            <v>1243761.1499999999</v>
          </cell>
          <cell r="I1940">
            <v>0</v>
          </cell>
        </row>
        <row r="1941">
          <cell r="A1941" t="str">
            <v>a</v>
          </cell>
          <cell r="B1941">
            <v>1917</v>
          </cell>
          <cell r="C1941" t="str">
            <v xml:space="preserve">   028778861 - 48393</v>
          </cell>
          <cell r="D1941">
            <v>2888284.99</v>
          </cell>
          <cell r="E1941">
            <v>0</v>
          </cell>
          <cell r="F1941">
            <v>0</v>
          </cell>
          <cell r="G1941">
            <v>79367.259999999995</v>
          </cell>
          <cell r="H1941">
            <v>2808917.73</v>
          </cell>
          <cell r="I1941">
            <v>0</v>
          </cell>
        </row>
        <row r="1942">
          <cell r="A1942" t="str">
            <v>a</v>
          </cell>
          <cell r="B1942">
            <v>1918</v>
          </cell>
          <cell r="C1942" t="str">
            <v xml:space="preserve">   028778874 - 48418</v>
          </cell>
          <cell r="D1942">
            <v>5108724.7</v>
          </cell>
          <cell r="E1942">
            <v>0</v>
          </cell>
          <cell r="F1942">
            <v>0</v>
          </cell>
          <cell r="G1942">
            <v>227200.44</v>
          </cell>
          <cell r="H1942">
            <v>4881524.26</v>
          </cell>
          <cell r="I1942">
            <v>0</v>
          </cell>
        </row>
        <row r="1943">
          <cell r="A1943" t="str">
            <v>a</v>
          </cell>
          <cell r="B1943">
            <v>1919</v>
          </cell>
          <cell r="C1943" t="str">
            <v xml:space="preserve">   028778887 - 49430</v>
          </cell>
          <cell r="D1943">
            <v>943349.85</v>
          </cell>
          <cell r="E1943">
            <v>0</v>
          </cell>
          <cell r="F1943">
            <v>0</v>
          </cell>
          <cell r="G1943">
            <v>20352.48</v>
          </cell>
          <cell r="H1943">
            <v>922997.37</v>
          </cell>
          <cell r="I1943">
            <v>0</v>
          </cell>
        </row>
        <row r="1944">
          <cell r="A1944" t="str">
            <v>a</v>
          </cell>
          <cell r="B1944">
            <v>1920</v>
          </cell>
          <cell r="C1944" t="str">
            <v xml:space="preserve">   028778890 - 49445</v>
          </cell>
          <cell r="D1944">
            <v>869173.25</v>
          </cell>
          <cell r="E1944">
            <v>0</v>
          </cell>
          <cell r="F1944">
            <v>0</v>
          </cell>
          <cell r="G1944">
            <v>869173.25</v>
          </cell>
          <cell r="H1944">
            <v>0</v>
          </cell>
          <cell r="I1944">
            <v>0</v>
          </cell>
        </row>
        <row r="1945">
          <cell r="A1945" t="str">
            <v>a</v>
          </cell>
          <cell r="B1945">
            <v>1921</v>
          </cell>
          <cell r="C1945" t="str">
            <v xml:space="preserve">   028778913 - 41197</v>
          </cell>
          <cell r="D1945">
            <v>793230.86</v>
          </cell>
          <cell r="E1945">
            <v>0</v>
          </cell>
          <cell r="F1945">
            <v>0</v>
          </cell>
          <cell r="G1945">
            <v>793230.86</v>
          </cell>
          <cell r="H1945">
            <v>0</v>
          </cell>
          <cell r="I1945">
            <v>0</v>
          </cell>
        </row>
        <row r="1946">
          <cell r="A1946" t="str">
            <v>a</v>
          </cell>
          <cell r="B1946">
            <v>1922</v>
          </cell>
          <cell r="C1946" t="str">
            <v xml:space="preserve">   028778926 - 42500</v>
          </cell>
          <cell r="D1946">
            <v>509170.68</v>
          </cell>
          <cell r="E1946">
            <v>0</v>
          </cell>
          <cell r="F1946">
            <v>0</v>
          </cell>
          <cell r="G1946">
            <v>80825.13</v>
          </cell>
          <cell r="H1946">
            <v>428345.55</v>
          </cell>
          <cell r="I1946">
            <v>0</v>
          </cell>
        </row>
        <row r="1947">
          <cell r="A1947" t="str">
            <v>a</v>
          </cell>
          <cell r="B1947">
            <v>1923</v>
          </cell>
          <cell r="C1947" t="str">
            <v xml:space="preserve">   028778939 - 45983</v>
          </cell>
          <cell r="D1947">
            <v>1969859.39</v>
          </cell>
          <cell r="E1947">
            <v>0</v>
          </cell>
          <cell r="F1947">
            <v>0</v>
          </cell>
          <cell r="G1947">
            <v>230132.55</v>
          </cell>
          <cell r="H1947">
            <v>1739726.84</v>
          </cell>
          <cell r="I1947">
            <v>0</v>
          </cell>
        </row>
        <row r="1948">
          <cell r="A1948" t="str">
            <v>a</v>
          </cell>
          <cell r="B1948">
            <v>1924</v>
          </cell>
          <cell r="C1948" t="str">
            <v xml:space="preserve">   028778942 - 46010</v>
          </cell>
          <cell r="D1948">
            <v>793262.15</v>
          </cell>
          <cell r="E1948">
            <v>0</v>
          </cell>
          <cell r="F1948">
            <v>0</v>
          </cell>
          <cell r="G1948">
            <v>15766.24</v>
          </cell>
          <cell r="H1948">
            <v>777495.91</v>
          </cell>
          <cell r="I1948">
            <v>0</v>
          </cell>
        </row>
        <row r="1949">
          <cell r="A1949" t="str">
            <v>a</v>
          </cell>
          <cell r="B1949">
            <v>1925</v>
          </cell>
          <cell r="C1949" t="str">
            <v xml:space="preserve">   028778955 - 48326</v>
          </cell>
          <cell r="D1949">
            <v>4951902</v>
          </cell>
          <cell r="E1949">
            <v>0</v>
          </cell>
          <cell r="F1949">
            <v>0</v>
          </cell>
          <cell r="G1949">
            <v>4951902</v>
          </cell>
          <cell r="H1949">
            <v>0</v>
          </cell>
          <cell r="I1949">
            <v>0</v>
          </cell>
        </row>
        <row r="1950">
          <cell r="A1950" t="str">
            <v>a</v>
          </cell>
          <cell r="B1950">
            <v>1926</v>
          </cell>
          <cell r="C1950" t="str">
            <v xml:space="preserve">   028778984 - 49409</v>
          </cell>
          <cell r="D1950">
            <v>589877.47</v>
          </cell>
          <cell r="E1950">
            <v>0</v>
          </cell>
          <cell r="F1950">
            <v>0</v>
          </cell>
          <cell r="G1950">
            <v>52835.79</v>
          </cell>
          <cell r="H1950">
            <v>537041.68000000005</v>
          </cell>
          <cell r="I1950">
            <v>0</v>
          </cell>
        </row>
        <row r="1951">
          <cell r="A1951" t="str">
            <v>a</v>
          </cell>
          <cell r="B1951">
            <v>1927</v>
          </cell>
          <cell r="C1951" t="str">
            <v xml:space="preserve">   028778997 - 49493</v>
          </cell>
          <cell r="D1951">
            <v>2406853.5299999998</v>
          </cell>
          <cell r="E1951">
            <v>0</v>
          </cell>
          <cell r="F1951">
            <v>0</v>
          </cell>
          <cell r="G1951">
            <v>71128</v>
          </cell>
          <cell r="H1951">
            <v>2335725.5299999998</v>
          </cell>
          <cell r="I1951">
            <v>0</v>
          </cell>
        </row>
        <row r="1952">
          <cell r="A1952" t="str">
            <v>a</v>
          </cell>
          <cell r="B1952">
            <v>1928</v>
          </cell>
          <cell r="C1952" t="str">
            <v xml:space="preserve">   029778006 - 10048</v>
          </cell>
          <cell r="D1952">
            <v>420013.53</v>
          </cell>
          <cell r="E1952">
            <v>0</v>
          </cell>
          <cell r="F1952">
            <v>0</v>
          </cell>
          <cell r="G1952">
            <v>22983.86</v>
          </cell>
          <cell r="H1952">
            <v>397029.67</v>
          </cell>
          <cell r="I1952">
            <v>0</v>
          </cell>
        </row>
        <row r="1953">
          <cell r="A1953" t="str">
            <v>a</v>
          </cell>
          <cell r="B1953">
            <v>1929</v>
          </cell>
          <cell r="C1953" t="str">
            <v xml:space="preserve">   029778019 - 10087</v>
          </cell>
          <cell r="D1953">
            <v>444646.19</v>
          </cell>
          <cell r="E1953">
            <v>0</v>
          </cell>
          <cell r="F1953">
            <v>0</v>
          </cell>
          <cell r="G1953">
            <v>48666.87</v>
          </cell>
          <cell r="H1953">
            <v>395979.32</v>
          </cell>
          <cell r="I1953">
            <v>0</v>
          </cell>
        </row>
        <row r="1954">
          <cell r="A1954" t="str">
            <v>a</v>
          </cell>
          <cell r="B1954">
            <v>1930</v>
          </cell>
          <cell r="C1954" t="str">
            <v xml:space="preserve">   029778022 - 10096</v>
          </cell>
          <cell r="D1954">
            <v>633969.63</v>
          </cell>
          <cell r="E1954">
            <v>0</v>
          </cell>
          <cell r="F1954">
            <v>0</v>
          </cell>
          <cell r="G1954">
            <v>633969.63</v>
          </cell>
          <cell r="H1954">
            <v>0</v>
          </cell>
          <cell r="I1954">
            <v>0</v>
          </cell>
        </row>
        <row r="1955">
          <cell r="A1955" t="str">
            <v>a</v>
          </cell>
          <cell r="B1955">
            <v>1931</v>
          </cell>
          <cell r="C1955" t="str">
            <v xml:space="preserve">   029778035 - 10636</v>
          </cell>
          <cell r="D1955">
            <v>754251.39</v>
          </cell>
          <cell r="E1955">
            <v>0</v>
          </cell>
          <cell r="F1955">
            <v>0</v>
          </cell>
          <cell r="G1955">
            <v>18329.07</v>
          </cell>
          <cell r="H1955">
            <v>735922.32</v>
          </cell>
          <cell r="I1955">
            <v>0</v>
          </cell>
        </row>
        <row r="1956">
          <cell r="A1956" t="str">
            <v>a</v>
          </cell>
          <cell r="B1956">
            <v>1932</v>
          </cell>
          <cell r="C1956" t="str">
            <v xml:space="preserve">   029778048 - 11015</v>
          </cell>
          <cell r="D1956">
            <v>2267093.5299999998</v>
          </cell>
          <cell r="E1956">
            <v>0</v>
          </cell>
          <cell r="F1956">
            <v>0</v>
          </cell>
          <cell r="G1956">
            <v>53007.46</v>
          </cell>
          <cell r="H1956">
            <v>2214086.0699999998</v>
          </cell>
          <cell r="I1956">
            <v>0</v>
          </cell>
        </row>
        <row r="1957">
          <cell r="A1957" t="str">
            <v>a</v>
          </cell>
          <cell r="B1957">
            <v>1933</v>
          </cell>
          <cell r="C1957" t="str">
            <v xml:space="preserve">   029778077 - 11379</v>
          </cell>
          <cell r="D1957">
            <v>709469.25</v>
          </cell>
          <cell r="E1957">
            <v>0</v>
          </cell>
          <cell r="F1957">
            <v>0</v>
          </cell>
          <cell r="G1957">
            <v>709469.25</v>
          </cell>
          <cell r="H1957">
            <v>0</v>
          </cell>
          <cell r="I1957">
            <v>0</v>
          </cell>
        </row>
        <row r="1958">
          <cell r="A1958" t="str">
            <v>a</v>
          </cell>
          <cell r="B1958">
            <v>1934</v>
          </cell>
          <cell r="C1958" t="str">
            <v xml:space="preserve">   029778080 - 11388</v>
          </cell>
          <cell r="D1958">
            <v>316648.84000000003</v>
          </cell>
          <cell r="E1958">
            <v>0</v>
          </cell>
          <cell r="F1958">
            <v>0</v>
          </cell>
          <cell r="G1958">
            <v>6423.96</v>
          </cell>
          <cell r="H1958">
            <v>310224.88</v>
          </cell>
          <cell r="I1958">
            <v>0</v>
          </cell>
        </row>
        <row r="1959">
          <cell r="A1959" t="str">
            <v>a</v>
          </cell>
          <cell r="B1959">
            <v>1935</v>
          </cell>
          <cell r="C1959" t="str">
            <v xml:space="preserve">   029778093 - 12522</v>
          </cell>
          <cell r="D1959">
            <v>6341250.0899999999</v>
          </cell>
          <cell r="E1959">
            <v>0</v>
          </cell>
          <cell r="F1959">
            <v>0</v>
          </cell>
          <cell r="G1959">
            <v>6341250.0899999999</v>
          </cell>
          <cell r="H1959">
            <v>0</v>
          </cell>
          <cell r="I1959">
            <v>0</v>
          </cell>
        </row>
        <row r="1960">
          <cell r="A1960" t="str">
            <v>a</v>
          </cell>
          <cell r="B1960">
            <v>1936</v>
          </cell>
          <cell r="C1960" t="str">
            <v xml:space="preserve">   029778103 - 10039</v>
          </cell>
          <cell r="D1960">
            <v>468029.33</v>
          </cell>
          <cell r="E1960">
            <v>0</v>
          </cell>
          <cell r="F1960">
            <v>0</v>
          </cell>
          <cell r="G1960">
            <v>26059.18</v>
          </cell>
          <cell r="H1960">
            <v>441970.15</v>
          </cell>
          <cell r="I1960">
            <v>0</v>
          </cell>
        </row>
        <row r="1961">
          <cell r="A1961" t="str">
            <v>a</v>
          </cell>
          <cell r="B1961">
            <v>1937</v>
          </cell>
          <cell r="C1961" t="str">
            <v xml:space="preserve">   029778116 - 10078</v>
          </cell>
          <cell r="D1961">
            <v>239458.44</v>
          </cell>
          <cell r="E1961">
            <v>0</v>
          </cell>
          <cell r="F1961">
            <v>0</v>
          </cell>
          <cell r="G1961">
            <v>47995.77</v>
          </cell>
          <cell r="H1961">
            <v>191462.67</v>
          </cell>
          <cell r="I1961">
            <v>0</v>
          </cell>
        </row>
        <row r="1962">
          <cell r="A1962" t="str">
            <v>a</v>
          </cell>
          <cell r="B1962">
            <v>1938</v>
          </cell>
          <cell r="C1962" t="str">
            <v xml:space="preserve">   029778129 - 10144</v>
          </cell>
          <cell r="D1962">
            <v>2331760.61</v>
          </cell>
          <cell r="E1962">
            <v>0</v>
          </cell>
          <cell r="F1962">
            <v>0</v>
          </cell>
          <cell r="G1962">
            <v>481549.23</v>
          </cell>
          <cell r="H1962">
            <v>1850211.38</v>
          </cell>
          <cell r="I1962">
            <v>0</v>
          </cell>
        </row>
        <row r="1963">
          <cell r="A1963" t="str">
            <v>a</v>
          </cell>
          <cell r="B1963">
            <v>1939</v>
          </cell>
          <cell r="C1963" t="str">
            <v xml:space="preserve">   029778145 - 10978</v>
          </cell>
          <cell r="D1963">
            <v>1149553.21</v>
          </cell>
          <cell r="E1963">
            <v>0</v>
          </cell>
          <cell r="F1963">
            <v>0</v>
          </cell>
          <cell r="G1963">
            <v>1149553.21</v>
          </cell>
          <cell r="H1963">
            <v>0</v>
          </cell>
          <cell r="I1963">
            <v>0</v>
          </cell>
        </row>
        <row r="1964">
          <cell r="A1964" t="str">
            <v>a</v>
          </cell>
          <cell r="B1964">
            <v>1940</v>
          </cell>
          <cell r="C1964" t="str">
            <v xml:space="preserve">   029778158 - 11045</v>
          </cell>
          <cell r="D1964">
            <v>1344388.41</v>
          </cell>
          <cell r="E1964">
            <v>0</v>
          </cell>
          <cell r="F1964">
            <v>0</v>
          </cell>
          <cell r="G1964">
            <v>1344388.41</v>
          </cell>
          <cell r="H1964">
            <v>0</v>
          </cell>
          <cell r="I1964">
            <v>0</v>
          </cell>
        </row>
        <row r="1965">
          <cell r="A1965" t="str">
            <v>a</v>
          </cell>
          <cell r="B1965">
            <v>1941</v>
          </cell>
          <cell r="C1965" t="str">
            <v xml:space="preserve">   029778161 - 11266</v>
          </cell>
          <cell r="D1965">
            <v>392012.63</v>
          </cell>
          <cell r="E1965">
            <v>0</v>
          </cell>
          <cell r="F1965">
            <v>0</v>
          </cell>
          <cell r="G1965">
            <v>21451.56</v>
          </cell>
          <cell r="H1965">
            <v>370561.07</v>
          </cell>
          <cell r="I1965">
            <v>0</v>
          </cell>
        </row>
        <row r="1966">
          <cell r="A1966" t="str">
            <v>a</v>
          </cell>
          <cell r="B1966">
            <v>1942</v>
          </cell>
          <cell r="C1966" t="str">
            <v xml:space="preserve">   029778174 - 11370</v>
          </cell>
          <cell r="D1966">
            <v>461613.41</v>
          </cell>
          <cell r="E1966">
            <v>0</v>
          </cell>
          <cell r="F1966">
            <v>0</v>
          </cell>
          <cell r="G1966">
            <v>461613.41</v>
          </cell>
          <cell r="H1966">
            <v>0</v>
          </cell>
          <cell r="I1966">
            <v>0</v>
          </cell>
        </row>
        <row r="1967">
          <cell r="A1967" t="str">
            <v>a</v>
          </cell>
          <cell r="B1967">
            <v>1943</v>
          </cell>
          <cell r="C1967" t="str">
            <v xml:space="preserve">   029778187 - 12408</v>
          </cell>
          <cell r="D1967">
            <v>226074.13</v>
          </cell>
          <cell r="E1967">
            <v>0</v>
          </cell>
          <cell r="F1967">
            <v>0</v>
          </cell>
          <cell r="G1967">
            <v>110675.44</v>
          </cell>
          <cell r="H1967">
            <v>115398.69</v>
          </cell>
          <cell r="I1967">
            <v>0</v>
          </cell>
        </row>
        <row r="1968">
          <cell r="A1968" t="str">
            <v>a</v>
          </cell>
          <cell r="B1968">
            <v>1944</v>
          </cell>
          <cell r="C1968" t="str">
            <v xml:space="preserve">   029778190 - 12519</v>
          </cell>
          <cell r="D1968">
            <v>2346445.02</v>
          </cell>
          <cell r="E1968">
            <v>0</v>
          </cell>
          <cell r="F1968">
            <v>0</v>
          </cell>
          <cell r="G1968">
            <v>54119.28</v>
          </cell>
          <cell r="H1968">
            <v>2292325.7400000002</v>
          </cell>
          <cell r="I1968">
            <v>0</v>
          </cell>
        </row>
        <row r="1969">
          <cell r="A1969" t="str">
            <v>a</v>
          </cell>
          <cell r="B1969">
            <v>1945</v>
          </cell>
          <cell r="C1969" t="str">
            <v xml:space="preserve">   029778226 - 10114</v>
          </cell>
          <cell r="D1969">
            <v>1934510.95</v>
          </cell>
          <cell r="E1969">
            <v>0</v>
          </cell>
          <cell r="F1969">
            <v>0</v>
          </cell>
          <cell r="G1969">
            <v>44122.51</v>
          </cell>
          <cell r="H1969">
            <v>1890388.44</v>
          </cell>
          <cell r="I1969">
            <v>0</v>
          </cell>
        </row>
        <row r="1970">
          <cell r="A1970" t="str">
            <v>a</v>
          </cell>
          <cell r="B1970">
            <v>1946</v>
          </cell>
          <cell r="C1970" t="str">
            <v xml:space="preserve">   029778239 - 10648</v>
          </cell>
          <cell r="D1970">
            <v>1919485.17</v>
          </cell>
          <cell r="E1970">
            <v>0</v>
          </cell>
          <cell r="F1970">
            <v>0</v>
          </cell>
          <cell r="G1970">
            <v>1919485.17</v>
          </cell>
          <cell r="H1970">
            <v>0</v>
          </cell>
          <cell r="I1970">
            <v>0</v>
          </cell>
        </row>
        <row r="1971">
          <cell r="A1971" t="str">
            <v>a</v>
          </cell>
          <cell r="B1971">
            <v>1947</v>
          </cell>
          <cell r="C1971" t="str">
            <v xml:space="preserve">   029778268 - 11281</v>
          </cell>
          <cell r="D1971">
            <v>473042.17</v>
          </cell>
          <cell r="E1971">
            <v>0</v>
          </cell>
          <cell r="F1971">
            <v>0</v>
          </cell>
          <cell r="G1971">
            <v>473042.17</v>
          </cell>
          <cell r="H1971">
            <v>0</v>
          </cell>
          <cell r="I1971">
            <v>0</v>
          </cell>
        </row>
        <row r="1972">
          <cell r="A1972" t="str">
            <v>a</v>
          </cell>
          <cell r="B1972">
            <v>1948</v>
          </cell>
          <cell r="C1972" t="str">
            <v xml:space="preserve">   029778284 - 11938</v>
          </cell>
          <cell r="D1972">
            <v>2880994.61</v>
          </cell>
          <cell r="E1972">
            <v>0</v>
          </cell>
          <cell r="F1972">
            <v>0</v>
          </cell>
          <cell r="G1972">
            <v>61905.15</v>
          </cell>
          <cell r="H1972">
            <v>2819089.46</v>
          </cell>
          <cell r="I1972">
            <v>0</v>
          </cell>
        </row>
        <row r="1973">
          <cell r="A1973" t="str">
            <v>a</v>
          </cell>
          <cell r="B1973">
            <v>1949</v>
          </cell>
          <cell r="C1973" t="str">
            <v xml:space="preserve">   029778297 - 3286</v>
          </cell>
          <cell r="D1973">
            <v>1679862.64</v>
          </cell>
          <cell r="E1973">
            <v>0</v>
          </cell>
          <cell r="F1973">
            <v>0</v>
          </cell>
          <cell r="G1973">
            <v>1679862.64</v>
          </cell>
          <cell r="H1973">
            <v>0</v>
          </cell>
          <cell r="I1973">
            <v>0</v>
          </cell>
        </row>
        <row r="1974">
          <cell r="A1974" t="str">
            <v>a</v>
          </cell>
          <cell r="B1974">
            <v>1950</v>
          </cell>
          <cell r="C1974" t="str">
            <v xml:space="preserve">   029778307 - 10051</v>
          </cell>
          <cell r="D1974">
            <v>595019.18000000005</v>
          </cell>
          <cell r="E1974">
            <v>0</v>
          </cell>
          <cell r="F1974">
            <v>0</v>
          </cell>
          <cell r="G1974">
            <v>595019.18000000005</v>
          </cell>
          <cell r="H1974">
            <v>0</v>
          </cell>
          <cell r="I1974">
            <v>0</v>
          </cell>
        </row>
        <row r="1975">
          <cell r="A1975" t="str">
            <v>a</v>
          </cell>
          <cell r="B1975">
            <v>1951</v>
          </cell>
          <cell r="C1975" t="str">
            <v xml:space="preserve">   029778310 - 10060</v>
          </cell>
          <cell r="D1975">
            <v>2055744.64</v>
          </cell>
          <cell r="E1975">
            <v>0</v>
          </cell>
          <cell r="F1975">
            <v>0</v>
          </cell>
          <cell r="G1975">
            <v>44701.58</v>
          </cell>
          <cell r="H1975">
            <v>2011043.06</v>
          </cell>
          <cell r="I1975">
            <v>0</v>
          </cell>
        </row>
        <row r="1976">
          <cell r="A1976" t="str">
            <v>a</v>
          </cell>
          <cell r="B1976">
            <v>1952</v>
          </cell>
          <cell r="C1976" t="str">
            <v xml:space="preserve">   029778323 - 10099</v>
          </cell>
          <cell r="D1976">
            <v>544591.43999999994</v>
          </cell>
          <cell r="E1976">
            <v>0</v>
          </cell>
          <cell r="F1976">
            <v>0</v>
          </cell>
          <cell r="G1976">
            <v>544591.43999999994</v>
          </cell>
          <cell r="H1976">
            <v>0</v>
          </cell>
          <cell r="I1976">
            <v>0</v>
          </cell>
        </row>
        <row r="1977">
          <cell r="A1977" t="str">
            <v>a</v>
          </cell>
          <cell r="B1977">
            <v>1953</v>
          </cell>
          <cell r="C1977" t="str">
            <v xml:space="preserve">   029778336 - 10639</v>
          </cell>
          <cell r="D1977">
            <v>562420.68000000005</v>
          </cell>
          <cell r="E1977">
            <v>0</v>
          </cell>
          <cell r="F1977">
            <v>0</v>
          </cell>
          <cell r="G1977">
            <v>12229.62</v>
          </cell>
          <cell r="H1977">
            <v>550191.06000000006</v>
          </cell>
          <cell r="I1977">
            <v>0</v>
          </cell>
        </row>
        <row r="1978">
          <cell r="A1978" t="str">
            <v>a</v>
          </cell>
          <cell r="B1978">
            <v>1954</v>
          </cell>
          <cell r="C1978" t="str">
            <v xml:space="preserve">   029778349 - 11018</v>
          </cell>
          <cell r="D1978">
            <v>1353053.89</v>
          </cell>
          <cell r="E1978">
            <v>0</v>
          </cell>
          <cell r="F1978">
            <v>0</v>
          </cell>
          <cell r="G1978">
            <v>1353053.89</v>
          </cell>
          <cell r="H1978">
            <v>0</v>
          </cell>
          <cell r="I1978">
            <v>0</v>
          </cell>
        </row>
        <row r="1979">
          <cell r="A1979" t="str">
            <v>a</v>
          </cell>
          <cell r="B1979">
            <v>1955</v>
          </cell>
          <cell r="C1979" t="str">
            <v xml:space="preserve">   029778352 - 11027</v>
          </cell>
          <cell r="D1979">
            <v>527988.04</v>
          </cell>
          <cell r="E1979">
            <v>0</v>
          </cell>
          <cell r="F1979">
            <v>0</v>
          </cell>
          <cell r="G1979">
            <v>28892.42</v>
          </cell>
          <cell r="H1979">
            <v>499095.62</v>
          </cell>
          <cell r="I1979">
            <v>0</v>
          </cell>
        </row>
        <row r="1980">
          <cell r="A1980" t="str">
            <v>a</v>
          </cell>
          <cell r="B1980">
            <v>1956</v>
          </cell>
          <cell r="C1980" t="str">
            <v xml:space="preserve">   029778378 - 11382</v>
          </cell>
          <cell r="D1980">
            <v>241201.83</v>
          </cell>
          <cell r="E1980">
            <v>0</v>
          </cell>
          <cell r="F1980">
            <v>0</v>
          </cell>
          <cell r="G1980">
            <v>241201.83</v>
          </cell>
          <cell r="H1980">
            <v>0</v>
          </cell>
          <cell r="I1980">
            <v>0</v>
          </cell>
        </row>
        <row r="1981">
          <cell r="A1981" t="str">
            <v>a</v>
          </cell>
          <cell r="B1981">
            <v>1957</v>
          </cell>
          <cell r="C1981" t="str">
            <v xml:space="preserve">   029778381 - 11929</v>
          </cell>
          <cell r="D1981">
            <v>4286781.2699999996</v>
          </cell>
          <cell r="E1981">
            <v>0</v>
          </cell>
          <cell r="F1981">
            <v>0</v>
          </cell>
          <cell r="G1981">
            <v>100230.28</v>
          </cell>
          <cell r="H1981">
            <v>4186550.99</v>
          </cell>
          <cell r="I1981">
            <v>0</v>
          </cell>
        </row>
        <row r="1982">
          <cell r="A1982" t="str">
            <v>a</v>
          </cell>
          <cell r="B1982">
            <v>1958</v>
          </cell>
          <cell r="C1982" t="str">
            <v xml:space="preserve">   029778394 - 12525</v>
          </cell>
          <cell r="D1982">
            <v>631558.71</v>
          </cell>
          <cell r="E1982">
            <v>0</v>
          </cell>
          <cell r="F1982">
            <v>0</v>
          </cell>
          <cell r="G1982">
            <v>27773.37</v>
          </cell>
          <cell r="H1982">
            <v>603785.34</v>
          </cell>
          <cell r="I1982">
            <v>0</v>
          </cell>
        </row>
        <row r="1983">
          <cell r="A1983" t="str">
            <v>a</v>
          </cell>
          <cell r="B1983">
            <v>1959</v>
          </cell>
          <cell r="C1983" t="str">
            <v xml:space="preserve">   029778404 - 10042</v>
          </cell>
          <cell r="D1983">
            <v>400936.98</v>
          </cell>
          <cell r="E1983">
            <v>0</v>
          </cell>
          <cell r="F1983">
            <v>0</v>
          </cell>
          <cell r="G1983">
            <v>400936.98</v>
          </cell>
          <cell r="H1983">
            <v>0</v>
          </cell>
          <cell r="I1983">
            <v>0</v>
          </cell>
        </row>
        <row r="1984">
          <cell r="A1984" t="str">
            <v>a</v>
          </cell>
          <cell r="B1984">
            <v>1960</v>
          </cell>
          <cell r="C1984" t="str">
            <v xml:space="preserve">   029778417 - 10081</v>
          </cell>
          <cell r="D1984">
            <v>675681.94</v>
          </cell>
          <cell r="E1984">
            <v>0</v>
          </cell>
          <cell r="F1984">
            <v>0</v>
          </cell>
          <cell r="G1984">
            <v>57586.75</v>
          </cell>
          <cell r="H1984">
            <v>618095.18999999994</v>
          </cell>
          <cell r="I1984">
            <v>0</v>
          </cell>
        </row>
        <row r="1985">
          <cell r="A1985" t="str">
            <v>a</v>
          </cell>
          <cell r="B1985">
            <v>1961</v>
          </cell>
          <cell r="C1985" t="str">
            <v xml:space="preserve">   029778420 - 10090</v>
          </cell>
          <cell r="D1985">
            <v>583496.23</v>
          </cell>
          <cell r="E1985">
            <v>0</v>
          </cell>
          <cell r="F1985">
            <v>0</v>
          </cell>
          <cell r="G1985">
            <v>32303.439999999999</v>
          </cell>
          <cell r="H1985">
            <v>551192.79</v>
          </cell>
          <cell r="I1985">
            <v>0</v>
          </cell>
        </row>
        <row r="1986">
          <cell r="A1986" t="str">
            <v>a</v>
          </cell>
          <cell r="B1986">
            <v>1962</v>
          </cell>
          <cell r="C1986" t="str">
            <v xml:space="preserve">   029778433 - 10630</v>
          </cell>
          <cell r="D1986">
            <v>5438889.0099999998</v>
          </cell>
          <cell r="E1986">
            <v>0</v>
          </cell>
          <cell r="F1986">
            <v>0</v>
          </cell>
          <cell r="G1986">
            <v>5438889.0099999998</v>
          </cell>
          <cell r="H1986">
            <v>0</v>
          </cell>
          <cell r="I1986">
            <v>0</v>
          </cell>
        </row>
        <row r="1987">
          <cell r="A1987" t="str">
            <v>a</v>
          </cell>
          <cell r="B1987">
            <v>1963</v>
          </cell>
          <cell r="C1987" t="str">
            <v xml:space="preserve">   029778446 - 11009</v>
          </cell>
          <cell r="D1987">
            <v>1461957.03</v>
          </cell>
          <cell r="E1987">
            <v>0</v>
          </cell>
          <cell r="F1987">
            <v>0</v>
          </cell>
          <cell r="G1987">
            <v>1461957.03</v>
          </cell>
          <cell r="H1987">
            <v>0</v>
          </cell>
          <cell r="I1987">
            <v>0</v>
          </cell>
        </row>
        <row r="1988">
          <cell r="A1988" t="str">
            <v>a</v>
          </cell>
          <cell r="B1988">
            <v>1964</v>
          </cell>
          <cell r="C1988" t="str">
            <v xml:space="preserve">   029778462 - 11269</v>
          </cell>
          <cell r="D1988">
            <v>441014.21</v>
          </cell>
          <cell r="E1988">
            <v>0</v>
          </cell>
          <cell r="F1988">
            <v>0</v>
          </cell>
          <cell r="G1988">
            <v>24133.1</v>
          </cell>
          <cell r="H1988">
            <v>416881.11</v>
          </cell>
          <cell r="I1988">
            <v>0</v>
          </cell>
        </row>
        <row r="1989">
          <cell r="A1989" t="str">
            <v>a</v>
          </cell>
          <cell r="B1989">
            <v>1965</v>
          </cell>
          <cell r="C1989" t="str">
            <v xml:space="preserve">   029778475 - 11373</v>
          </cell>
          <cell r="D1989">
            <v>668872.17000000004</v>
          </cell>
          <cell r="E1989">
            <v>0</v>
          </cell>
          <cell r="F1989">
            <v>0</v>
          </cell>
          <cell r="G1989">
            <v>29295.55</v>
          </cell>
          <cell r="H1989">
            <v>639576.62</v>
          </cell>
          <cell r="I1989">
            <v>0</v>
          </cell>
        </row>
        <row r="1990">
          <cell r="A1990" t="str">
            <v>a</v>
          </cell>
          <cell r="B1990">
            <v>1966</v>
          </cell>
          <cell r="C1990" t="str">
            <v xml:space="preserve">   029778488 - 12417</v>
          </cell>
          <cell r="D1990">
            <v>1862133</v>
          </cell>
          <cell r="E1990">
            <v>0</v>
          </cell>
          <cell r="F1990">
            <v>0</v>
          </cell>
          <cell r="G1990">
            <v>1862133</v>
          </cell>
          <cell r="H1990">
            <v>0</v>
          </cell>
          <cell r="I1990">
            <v>0</v>
          </cell>
        </row>
        <row r="1991">
          <cell r="A1991" t="str">
            <v>a</v>
          </cell>
          <cell r="B1991">
            <v>1967</v>
          </cell>
          <cell r="C1991" t="str">
            <v xml:space="preserve">   029778491 - 3288</v>
          </cell>
          <cell r="D1991">
            <v>1825875.25</v>
          </cell>
          <cell r="E1991">
            <v>0</v>
          </cell>
          <cell r="F1991">
            <v>0</v>
          </cell>
          <cell r="G1991">
            <v>1825875.25</v>
          </cell>
          <cell r="H1991">
            <v>0</v>
          </cell>
          <cell r="I1991">
            <v>0</v>
          </cell>
        </row>
        <row r="1992">
          <cell r="A1992" t="str">
            <v>a</v>
          </cell>
          <cell r="B1992">
            <v>1968</v>
          </cell>
          <cell r="C1992" t="str">
            <v xml:space="preserve">   029778514 - 10072</v>
          </cell>
          <cell r="D1992">
            <v>632848.93000000005</v>
          </cell>
          <cell r="E1992">
            <v>0</v>
          </cell>
          <cell r="F1992">
            <v>0</v>
          </cell>
          <cell r="G1992">
            <v>632848.93000000005</v>
          </cell>
          <cell r="H1992">
            <v>0</v>
          </cell>
          <cell r="I1992">
            <v>0</v>
          </cell>
        </row>
        <row r="1993">
          <cell r="A1993" t="str">
            <v>a</v>
          </cell>
          <cell r="B1993">
            <v>1969</v>
          </cell>
          <cell r="C1993" t="str">
            <v xml:space="preserve">   029778527 - 10138</v>
          </cell>
          <cell r="D1993">
            <v>347599.42</v>
          </cell>
          <cell r="E1993">
            <v>0</v>
          </cell>
          <cell r="F1993">
            <v>0</v>
          </cell>
          <cell r="G1993">
            <v>38892.660000000003</v>
          </cell>
          <cell r="H1993">
            <v>308706.76</v>
          </cell>
          <cell r="I1993">
            <v>0</v>
          </cell>
        </row>
        <row r="1994">
          <cell r="A1994" t="str">
            <v>a</v>
          </cell>
          <cell r="B1994">
            <v>1970</v>
          </cell>
          <cell r="C1994" t="str">
            <v xml:space="preserve">   029778530 - 10621</v>
          </cell>
          <cell r="D1994">
            <v>1755079.91</v>
          </cell>
          <cell r="E1994">
            <v>0</v>
          </cell>
          <cell r="F1994">
            <v>0</v>
          </cell>
          <cell r="G1994">
            <v>1694466.61</v>
          </cell>
          <cell r="H1994">
            <v>60613.3</v>
          </cell>
          <cell r="I1994">
            <v>0</v>
          </cell>
        </row>
        <row r="1995">
          <cell r="A1995" t="str">
            <v>a</v>
          </cell>
          <cell r="B1995">
            <v>1971</v>
          </cell>
          <cell r="C1995" t="str">
            <v xml:space="preserve">   029778543 - 10660</v>
          </cell>
          <cell r="D1995">
            <v>601208.32999999996</v>
          </cell>
          <cell r="E1995">
            <v>0</v>
          </cell>
          <cell r="F1995">
            <v>0</v>
          </cell>
          <cell r="G1995">
            <v>13073.08</v>
          </cell>
          <cell r="H1995">
            <v>588135.25</v>
          </cell>
          <cell r="I1995">
            <v>0</v>
          </cell>
        </row>
        <row r="1996">
          <cell r="A1996" t="str">
            <v>a</v>
          </cell>
          <cell r="B1996">
            <v>1972</v>
          </cell>
          <cell r="C1996" t="str">
            <v xml:space="preserve">   029778569 - 11284</v>
          </cell>
          <cell r="D1996">
            <v>451562.77</v>
          </cell>
          <cell r="E1996">
            <v>0</v>
          </cell>
          <cell r="F1996">
            <v>0</v>
          </cell>
          <cell r="G1996">
            <v>90508.81</v>
          </cell>
          <cell r="H1996">
            <v>361053.96</v>
          </cell>
          <cell r="I1996">
            <v>0</v>
          </cell>
        </row>
        <row r="1997">
          <cell r="A1997" t="str">
            <v>a</v>
          </cell>
          <cell r="B1997">
            <v>1973</v>
          </cell>
          <cell r="C1997" t="str">
            <v xml:space="preserve">   029778585 - 11941</v>
          </cell>
          <cell r="D1997">
            <v>4601126.74</v>
          </cell>
          <cell r="E1997">
            <v>0</v>
          </cell>
          <cell r="F1997">
            <v>0</v>
          </cell>
          <cell r="G1997">
            <v>107580.07</v>
          </cell>
          <cell r="H1997">
            <v>4493546.67</v>
          </cell>
          <cell r="I1997">
            <v>0</v>
          </cell>
        </row>
        <row r="1998">
          <cell r="A1998" t="str">
            <v>a</v>
          </cell>
          <cell r="B1998">
            <v>1974</v>
          </cell>
          <cell r="C1998" t="str">
            <v xml:space="preserve">   029778598 - 12534</v>
          </cell>
          <cell r="D1998">
            <v>2007379.44</v>
          </cell>
          <cell r="E1998">
            <v>0</v>
          </cell>
          <cell r="F1998">
            <v>0</v>
          </cell>
          <cell r="G1998">
            <v>42404.82</v>
          </cell>
          <cell r="H1998">
            <v>1964974.62</v>
          </cell>
          <cell r="I1998">
            <v>0</v>
          </cell>
        </row>
        <row r="1999">
          <cell r="A1999" t="str">
            <v>a</v>
          </cell>
          <cell r="B1999">
            <v>1975</v>
          </cell>
          <cell r="C1999" t="str">
            <v xml:space="preserve">   029778608 - 10054</v>
          </cell>
          <cell r="D1999">
            <v>251230.32</v>
          </cell>
          <cell r="E1999">
            <v>0</v>
          </cell>
          <cell r="F1999">
            <v>0</v>
          </cell>
          <cell r="G1999">
            <v>51883.49</v>
          </cell>
          <cell r="H1999">
            <v>199346.83</v>
          </cell>
          <cell r="I1999">
            <v>0</v>
          </cell>
        </row>
        <row r="2000">
          <cell r="A2000" t="str">
            <v>a</v>
          </cell>
          <cell r="B2000">
            <v>1976</v>
          </cell>
          <cell r="C2000" t="str">
            <v xml:space="preserve">   029778611 - 10063</v>
          </cell>
          <cell r="D2000">
            <v>1776004.08</v>
          </cell>
          <cell r="E2000">
            <v>0</v>
          </cell>
          <cell r="F2000">
            <v>0</v>
          </cell>
          <cell r="G2000">
            <v>1776004.08</v>
          </cell>
          <cell r="H2000">
            <v>0</v>
          </cell>
          <cell r="I2000">
            <v>0</v>
          </cell>
        </row>
        <row r="2001">
          <cell r="A2001" t="str">
            <v>a</v>
          </cell>
          <cell r="B2001">
            <v>1977</v>
          </cell>
          <cell r="C2001" t="str">
            <v xml:space="preserve">   029778624 - 10102</v>
          </cell>
          <cell r="D2001">
            <v>627874.82999999996</v>
          </cell>
          <cell r="E2001">
            <v>0</v>
          </cell>
          <cell r="F2001">
            <v>0</v>
          </cell>
          <cell r="G2001">
            <v>13652.91</v>
          </cell>
          <cell r="H2001">
            <v>614221.92000000004</v>
          </cell>
          <cell r="I2001">
            <v>0</v>
          </cell>
        </row>
        <row r="2002">
          <cell r="A2002" t="str">
            <v>a</v>
          </cell>
          <cell r="B2002">
            <v>1978</v>
          </cell>
          <cell r="C2002" t="str">
            <v xml:space="preserve">   029778637 - 10642</v>
          </cell>
          <cell r="D2002">
            <v>2349449.85</v>
          </cell>
          <cell r="E2002">
            <v>0</v>
          </cell>
          <cell r="F2002">
            <v>0</v>
          </cell>
          <cell r="G2002">
            <v>2349449.85</v>
          </cell>
          <cell r="H2002">
            <v>0</v>
          </cell>
          <cell r="I2002">
            <v>0</v>
          </cell>
        </row>
        <row r="2003">
          <cell r="A2003" t="str">
            <v>a</v>
          </cell>
          <cell r="B2003">
            <v>1979</v>
          </cell>
          <cell r="C2003" t="str">
            <v xml:space="preserve">   029778640 - 10651</v>
          </cell>
          <cell r="D2003">
            <v>2579155.35</v>
          </cell>
          <cell r="E2003">
            <v>0</v>
          </cell>
          <cell r="F2003">
            <v>0</v>
          </cell>
          <cell r="G2003">
            <v>2579155.35</v>
          </cell>
          <cell r="H2003">
            <v>0</v>
          </cell>
          <cell r="I2003">
            <v>0</v>
          </cell>
        </row>
        <row r="2004">
          <cell r="A2004" t="str">
            <v>a</v>
          </cell>
          <cell r="B2004">
            <v>1980</v>
          </cell>
          <cell r="C2004" t="str">
            <v xml:space="preserve">   029778653 - 11030</v>
          </cell>
          <cell r="D2004">
            <v>537923.61</v>
          </cell>
          <cell r="E2004">
            <v>0</v>
          </cell>
          <cell r="F2004">
            <v>0</v>
          </cell>
          <cell r="G2004">
            <v>160922.81</v>
          </cell>
          <cell r="H2004">
            <v>377000.8</v>
          </cell>
          <cell r="I2004">
            <v>0</v>
          </cell>
        </row>
        <row r="2005">
          <cell r="A2005" t="str">
            <v>a</v>
          </cell>
          <cell r="B2005">
            <v>1981</v>
          </cell>
          <cell r="C2005" t="str">
            <v xml:space="preserve">   029778679 - 11385</v>
          </cell>
          <cell r="D2005">
            <v>689389</v>
          </cell>
          <cell r="E2005">
            <v>0</v>
          </cell>
          <cell r="F2005">
            <v>0</v>
          </cell>
          <cell r="G2005">
            <v>13985.85</v>
          </cell>
          <cell r="H2005">
            <v>675403.15</v>
          </cell>
          <cell r="I2005">
            <v>0</v>
          </cell>
        </row>
        <row r="2006">
          <cell r="A2006" t="str">
            <v>a</v>
          </cell>
          <cell r="B2006">
            <v>1982</v>
          </cell>
          <cell r="C2006" t="str">
            <v xml:space="preserve">   029778682 - 11932</v>
          </cell>
          <cell r="D2006">
            <v>5003773.84</v>
          </cell>
          <cell r="E2006">
            <v>0</v>
          </cell>
          <cell r="F2006">
            <v>0</v>
          </cell>
          <cell r="G2006">
            <v>2039444.33</v>
          </cell>
          <cell r="H2006">
            <v>2964329.51</v>
          </cell>
          <cell r="I2006">
            <v>0</v>
          </cell>
        </row>
        <row r="2007">
          <cell r="A2007" t="str">
            <v>a</v>
          </cell>
          <cell r="B2007">
            <v>1983</v>
          </cell>
          <cell r="C2007" t="str">
            <v xml:space="preserve">   029778705 - 10045</v>
          </cell>
          <cell r="D2007">
            <v>836036.44</v>
          </cell>
          <cell r="E2007">
            <v>0</v>
          </cell>
          <cell r="F2007">
            <v>0</v>
          </cell>
          <cell r="G2007">
            <v>836036.44</v>
          </cell>
          <cell r="H2007">
            <v>0</v>
          </cell>
          <cell r="I2007">
            <v>0</v>
          </cell>
        </row>
        <row r="2008">
          <cell r="A2008" t="str">
            <v>a</v>
          </cell>
          <cell r="B2008">
            <v>1984</v>
          </cell>
          <cell r="C2008" t="str">
            <v xml:space="preserve">   029778718 - 10084</v>
          </cell>
          <cell r="D2008">
            <v>463669.89</v>
          </cell>
          <cell r="E2008">
            <v>0</v>
          </cell>
          <cell r="F2008">
            <v>0</v>
          </cell>
          <cell r="G2008">
            <v>39517.519999999997</v>
          </cell>
          <cell r="H2008">
            <v>424152.37</v>
          </cell>
          <cell r="I2008">
            <v>0</v>
          </cell>
        </row>
        <row r="2009">
          <cell r="A2009" t="str">
            <v>a</v>
          </cell>
          <cell r="B2009">
            <v>1985</v>
          </cell>
          <cell r="C2009" t="str">
            <v xml:space="preserve">   029778721 - 10093</v>
          </cell>
          <cell r="D2009">
            <v>1176109.3500000001</v>
          </cell>
          <cell r="E2009">
            <v>0</v>
          </cell>
          <cell r="F2009">
            <v>0</v>
          </cell>
          <cell r="G2009">
            <v>65484.01</v>
          </cell>
          <cell r="H2009">
            <v>1110625.3400000001</v>
          </cell>
          <cell r="I2009">
            <v>0</v>
          </cell>
        </row>
        <row r="2010">
          <cell r="A2010" t="str">
            <v>a</v>
          </cell>
          <cell r="B2010">
            <v>1986</v>
          </cell>
          <cell r="C2010" t="str">
            <v xml:space="preserve">   029778734 - 10633</v>
          </cell>
          <cell r="D2010">
            <v>491539.21</v>
          </cell>
          <cell r="E2010">
            <v>0</v>
          </cell>
          <cell r="F2010">
            <v>0</v>
          </cell>
          <cell r="G2010">
            <v>66862.539999999994</v>
          </cell>
          <cell r="H2010">
            <v>424676.67</v>
          </cell>
          <cell r="I2010">
            <v>0</v>
          </cell>
        </row>
        <row r="2011">
          <cell r="A2011" t="str">
            <v>a</v>
          </cell>
          <cell r="B2011">
            <v>1987</v>
          </cell>
          <cell r="C2011" t="str">
            <v xml:space="preserve">   029778747 - 11012</v>
          </cell>
          <cell r="D2011">
            <v>2003459.13</v>
          </cell>
          <cell r="E2011">
            <v>0</v>
          </cell>
          <cell r="F2011">
            <v>0</v>
          </cell>
          <cell r="G2011">
            <v>107757.42</v>
          </cell>
          <cell r="H2011">
            <v>1895701.71</v>
          </cell>
          <cell r="I2011">
            <v>0</v>
          </cell>
        </row>
        <row r="2012">
          <cell r="A2012" t="str">
            <v>a</v>
          </cell>
          <cell r="B2012">
            <v>1988</v>
          </cell>
          <cell r="C2012" t="str">
            <v xml:space="preserve">   029778750 - 11021</v>
          </cell>
          <cell r="D2012">
            <v>1788888.46</v>
          </cell>
          <cell r="E2012">
            <v>0</v>
          </cell>
          <cell r="F2012">
            <v>0</v>
          </cell>
          <cell r="G2012">
            <v>1300056.27</v>
          </cell>
          <cell r="H2012">
            <v>488832.19</v>
          </cell>
          <cell r="I2012">
            <v>0</v>
          </cell>
        </row>
        <row r="2013">
          <cell r="A2013" t="str">
            <v>a</v>
          </cell>
          <cell r="B2013">
            <v>1989</v>
          </cell>
          <cell r="C2013" t="str">
            <v xml:space="preserve">   029778776 - 11376</v>
          </cell>
          <cell r="D2013">
            <v>345065.98</v>
          </cell>
          <cell r="E2013">
            <v>0</v>
          </cell>
          <cell r="F2013">
            <v>0</v>
          </cell>
          <cell r="G2013">
            <v>7000.47</v>
          </cell>
          <cell r="H2013">
            <v>338065.51</v>
          </cell>
          <cell r="I2013">
            <v>0</v>
          </cell>
        </row>
        <row r="2014">
          <cell r="A2014" t="str">
            <v>a</v>
          </cell>
          <cell r="B2014">
            <v>1990</v>
          </cell>
          <cell r="C2014" t="str">
            <v xml:space="preserve">   029778789 - 12420</v>
          </cell>
          <cell r="D2014">
            <v>1751289.67</v>
          </cell>
          <cell r="E2014">
            <v>0</v>
          </cell>
          <cell r="F2014">
            <v>0</v>
          </cell>
          <cell r="G2014">
            <v>40392.43</v>
          </cell>
          <cell r="H2014">
            <v>1710897.24</v>
          </cell>
          <cell r="I2014">
            <v>0</v>
          </cell>
        </row>
        <row r="2015">
          <cell r="A2015" t="str">
            <v>a</v>
          </cell>
          <cell r="B2015">
            <v>1991</v>
          </cell>
          <cell r="C2015" t="str">
            <v xml:space="preserve">   029778792 - 3289</v>
          </cell>
          <cell r="D2015">
            <v>828865.13</v>
          </cell>
          <cell r="E2015">
            <v>0</v>
          </cell>
          <cell r="F2015">
            <v>0</v>
          </cell>
          <cell r="G2015">
            <v>50006.75</v>
          </cell>
          <cell r="H2015">
            <v>778858.38</v>
          </cell>
          <cell r="I2015">
            <v>0</v>
          </cell>
        </row>
        <row r="2016">
          <cell r="A2016" t="str">
            <v>a</v>
          </cell>
          <cell r="B2016">
            <v>1992</v>
          </cell>
          <cell r="C2016" t="str">
            <v xml:space="preserve">   029778802 - 9997</v>
          </cell>
          <cell r="D2016">
            <v>5331785.88</v>
          </cell>
          <cell r="E2016">
            <v>0</v>
          </cell>
          <cell r="F2016">
            <v>0</v>
          </cell>
          <cell r="G2016">
            <v>112631.07</v>
          </cell>
          <cell r="H2016">
            <v>5219154.8099999996</v>
          </cell>
          <cell r="I2016">
            <v>0</v>
          </cell>
        </row>
        <row r="2017">
          <cell r="A2017" t="str">
            <v>a</v>
          </cell>
          <cell r="B2017">
            <v>1993</v>
          </cell>
          <cell r="C2017" t="str">
            <v xml:space="preserve">   029778815 - 10075</v>
          </cell>
          <cell r="D2017">
            <v>454882.69</v>
          </cell>
          <cell r="E2017">
            <v>0</v>
          </cell>
          <cell r="F2017">
            <v>0</v>
          </cell>
          <cell r="G2017">
            <v>454882.69</v>
          </cell>
          <cell r="H2017">
            <v>0</v>
          </cell>
          <cell r="I2017">
            <v>0</v>
          </cell>
        </row>
        <row r="2018">
          <cell r="A2018" t="str">
            <v>a</v>
          </cell>
          <cell r="B2018">
            <v>1994</v>
          </cell>
          <cell r="C2018" t="str">
            <v xml:space="preserve">   029778828 - 10141</v>
          </cell>
          <cell r="D2018">
            <v>1842170.2</v>
          </cell>
          <cell r="E2018">
            <v>0</v>
          </cell>
          <cell r="F2018">
            <v>0</v>
          </cell>
          <cell r="G2018">
            <v>40057.449999999997</v>
          </cell>
          <cell r="H2018">
            <v>1802112.75</v>
          </cell>
          <cell r="I2018">
            <v>0</v>
          </cell>
        </row>
        <row r="2019">
          <cell r="A2019" t="str">
            <v>a</v>
          </cell>
          <cell r="B2019">
            <v>1995</v>
          </cell>
          <cell r="C2019" t="str">
            <v xml:space="preserve">   029778831 - 10624</v>
          </cell>
          <cell r="D2019">
            <v>2933874.97</v>
          </cell>
          <cell r="E2019">
            <v>0</v>
          </cell>
          <cell r="F2019">
            <v>0</v>
          </cell>
          <cell r="G2019">
            <v>62878.97</v>
          </cell>
          <cell r="H2019">
            <v>2870996</v>
          </cell>
          <cell r="I2019">
            <v>0</v>
          </cell>
        </row>
        <row r="2020">
          <cell r="A2020" t="str">
            <v>a</v>
          </cell>
          <cell r="B2020">
            <v>1996</v>
          </cell>
          <cell r="C2020" t="str">
            <v xml:space="preserve">   029778860 - 11263</v>
          </cell>
          <cell r="D2020">
            <v>818508.99</v>
          </cell>
          <cell r="E2020">
            <v>0</v>
          </cell>
          <cell r="F2020">
            <v>0</v>
          </cell>
          <cell r="G2020">
            <v>780398.04</v>
          </cell>
          <cell r="H2020">
            <v>38110.949999999997</v>
          </cell>
          <cell r="I2020">
            <v>0</v>
          </cell>
        </row>
        <row r="2021">
          <cell r="A2021" t="str">
            <v>a</v>
          </cell>
          <cell r="B2021">
            <v>1997</v>
          </cell>
          <cell r="C2021" t="str">
            <v xml:space="preserve">   029778873 - 11366</v>
          </cell>
          <cell r="D2021">
            <v>780063.19</v>
          </cell>
          <cell r="E2021">
            <v>0</v>
          </cell>
          <cell r="F2021">
            <v>0</v>
          </cell>
          <cell r="G2021">
            <v>42193.65</v>
          </cell>
          <cell r="H2021">
            <v>737869.54</v>
          </cell>
          <cell r="I2021">
            <v>0</v>
          </cell>
        </row>
        <row r="2022">
          <cell r="A2022" t="str">
            <v>a</v>
          </cell>
          <cell r="B2022">
            <v>1998</v>
          </cell>
          <cell r="C2022" t="str">
            <v xml:space="preserve">   029778886 - 11944</v>
          </cell>
          <cell r="D2022">
            <v>1642649.71</v>
          </cell>
          <cell r="E2022">
            <v>0</v>
          </cell>
          <cell r="F2022">
            <v>0</v>
          </cell>
          <cell r="G2022">
            <v>38407.22</v>
          </cell>
          <cell r="H2022">
            <v>1604242.49</v>
          </cell>
          <cell r="I2022">
            <v>0</v>
          </cell>
        </row>
        <row r="2023">
          <cell r="A2023" t="str">
            <v>a</v>
          </cell>
          <cell r="B2023">
            <v>1999</v>
          </cell>
          <cell r="C2023" t="str">
            <v xml:space="preserve">   029778899 - 12537</v>
          </cell>
          <cell r="D2023">
            <v>2133465.86</v>
          </cell>
          <cell r="E2023">
            <v>0</v>
          </cell>
          <cell r="F2023">
            <v>0</v>
          </cell>
          <cell r="G2023">
            <v>82110.55</v>
          </cell>
          <cell r="H2023">
            <v>2051355.31</v>
          </cell>
          <cell r="I2023">
            <v>0</v>
          </cell>
        </row>
        <row r="2024">
          <cell r="A2024" t="str">
            <v>a</v>
          </cell>
          <cell r="B2024">
            <v>2000</v>
          </cell>
          <cell r="C2024" t="str">
            <v xml:space="preserve">   029778909 - 10057</v>
          </cell>
          <cell r="D2024">
            <v>376094.95</v>
          </cell>
          <cell r="E2024">
            <v>0</v>
          </cell>
          <cell r="F2024">
            <v>0</v>
          </cell>
          <cell r="G2024">
            <v>20940.419999999998</v>
          </cell>
          <cell r="H2024">
            <v>355154.53</v>
          </cell>
          <cell r="I2024">
            <v>0</v>
          </cell>
        </row>
        <row r="2025">
          <cell r="A2025" t="str">
            <v>a</v>
          </cell>
          <cell r="B2025">
            <v>2001</v>
          </cell>
          <cell r="C2025" t="str">
            <v xml:space="preserve">   029778912 - 10066</v>
          </cell>
          <cell r="D2025">
            <v>750424.17</v>
          </cell>
          <cell r="E2025">
            <v>0</v>
          </cell>
          <cell r="F2025">
            <v>0</v>
          </cell>
          <cell r="G2025">
            <v>284378.34999999998</v>
          </cell>
          <cell r="H2025">
            <v>466045.82</v>
          </cell>
          <cell r="I2025">
            <v>0</v>
          </cell>
        </row>
        <row r="2026">
          <cell r="A2026" t="str">
            <v>a</v>
          </cell>
          <cell r="B2026">
            <v>2002</v>
          </cell>
          <cell r="C2026" t="str">
            <v xml:space="preserve">   029778925 - 10108</v>
          </cell>
          <cell r="D2026">
            <v>600849.86</v>
          </cell>
          <cell r="E2026">
            <v>0</v>
          </cell>
          <cell r="F2026">
            <v>0</v>
          </cell>
          <cell r="G2026">
            <v>600849.86</v>
          </cell>
          <cell r="H2026">
            <v>0</v>
          </cell>
          <cell r="I2026">
            <v>0</v>
          </cell>
        </row>
        <row r="2027">
          <cell r="A2027" t="str">
            <v>a</v>
          </cell>
          <cell r="B2027">
            <v>2003</v>
          </cell>
          <cell r="C2027" t="str">
            <v xml:space="preserve">   029778967 - 11278</v>
          </cell>
          <cell r="D2027">
            <v>405595.54</v>
          </cell>
          <cell r="E2027">
            <v>0</v>
          </cell>
          <cell r="F2027">
            <v>0</v>
          </cell>
          <cell r="G2027">
            <v>210331.84</v>
          </cell>
          <cell r="H2027">
            <v>195263.7</v>
          </cell>
          <cell r="I2027">
            <v>0</v>
          </cell>
        </row>
        <row r="2028">
          <cell r="A2028" t="str">
            <v>a</v>
          </cell>
          <cell r="B2028">
            <v>2004</v>
          </cell>
          <cell r="C2028" t="str">
            <v xml:space="preserve">   029778970 - 11287</v>
          </cell>
          <cell r="D2028">
            <v>534287.46</v>
          </cell>
          <cell r="E2028">
            <v>0</v>
          </cell>
          <cell r="F2028">
            <v>0</v>
          </cell>
          <cell r="G2028">
            <v>58478.18</v>
          </cell>
          <cell r="H2028">
            <v>475809.28000000003</v>
          </cell>
          <cell r="I2028">
            <v>0</v>
          </cell>
        </row>
        <row r="2029">
          <cell r="A2029" t="str">
            <v>a</v>
          </cell>
          <cell r="B2029">
            <v>2005</v>
          </cell>
          <cell r="C2029" t="str">
            <v xml:space="preserve">   029778983 - 11935</v>
          </cell>
          <cell r="D2029">
            <v>4455456.7300000004</v>
          </cell>
          <cell r="E2029">
            <v>0</v>
          </cell>
          <cell r="F2029">
            <v>0</v>
          </cell>
          <cell r="G2029">
            <v>98205.56</v>
          </cell>
          <cell r="H2029">
            <v>4357251.17</v>
          </cell>
          <cell r="I2029">
            <v>0</v>
          </cell>
        </row>
        <row r="2030">
          <cell r="A2030" t="str">
            <v>a</v>
          </cell>
          <cell r="B2030">
            <v>2006</v>
          </cell>
          <cell r="C2030" t="str">
            <v xml:space="preserve">   029778996 - 12531</v>
          </cell>
          <cell r="D2030">
            <v>2917237.06</v>
          </cell>
          <cell r="E2030">
            <v>0</v>
          </cell>
          <cell r="F2030">
            <v>0</v>
          </cell>
          <cell r="G2030">
            <v>283143.32</v>
          </cell>
          <cell r="H2030">
            <v>2634093.7400000002</v>
          </cell>
          <cell r="I2030">
            <v>0</v>
          </cell>
        </row>
        <row r="2031">
          <cell r="A2031" t="str">
            <v>a</v>
          </cell>
          <cell r="B2031">
            <v>2007</v>
          </cell>
          <cell r="C2031" t="str">
            <v xml:space="preserve">   030778037 - 3295</v>
          </cell>
          <cell r="D2031">
            <v>960790.3</v>
          </cell>
          <cell r="E2031">
            <v>0</v>
          </cell>
          <cell r="F2031">
            <v>0</v>
          </cell>
          <cell r="G2031">
            <v>55412.09</v>
          </cell>
          <cell r="H2031">
            <v>905378.21</v>
          </cell>
          <cell r="I2031">
            <v>0</v>
          </cell>
        </row>
        <row r="2032">
          <cell r="A2032" t="str">
            <v>a</v>
          </cell>
          <cell r="B2032">
            <v>2008</v>
          </cell>
          <cell r="C2032" t="str">
            <v xml:space="preserve">   030778260 - 3296</v>
          </cell>
          <cell r="D2032">
            <v>1904015.08</v>
          </cell>
          <cell r="E2032">
            <v>0</v>
          </cell>
          <cell r="F2032">
            <v>0</v>
          </cell>
          <cell r="G2032">
            <v>109811.2</v>
          </cell>
          <cell r="H2032">
            <v>1794203.88</v>
          </cell>
          <cell r="I2032">
            <v>0</v>
          </cell>
        </row>
        <row r="2033">
          <cell r="A2033" t="str">
            <v>a</v>
          </cell>
          <cell r="B2033">
            <v>2009</v>
          </cell>
          <cell r="C2033" t="str">
            <v xml:space="preserve">   030778561 - 3297</v>
          </cell>
          <cell r="D2033">
            <v>891639.45</v>
          </cell>
          <cell r="E2033">
            <v>0</v>
          </cell>
          <cell r="F2033">
            <v>0</v>
          </cell>
          <cell r="G2033">
            <v>51423.97</v>
          </cell>
          <cell r="H2033">
            <v>840215.48</v>
          </cell>
          <cell r="I2033">
            <v>0</v>
          </cell>
        </row>
        <row r="2034">
          <cell r="A2034" t="str">
            <v>a</v>
          </cell>
          <cell r="B2034">
            <v>2010</v>
          </cell>
          <cell r="C2034" t="str">
            <v xml:space="preserve">   030778862 - 3298</v>
          </cell>
          <cell r="D2034">
            <v>829942.46</v>
          </cell>
          <cell r="E2034">
            <v>0</v>
          </cell>
          <cell r="F2034">
            <v>0</v>
          </cell>
          <cell r="G2034">
            <v>208768.58</v>
          </cell>
          <cell r="H2034">
            <v>621173.88</v>
          </cell>
          <cell r="I2034">
            <v>0</v>
          </cell>
        </row>
        <row r="2035">
          <cell r="A2035" t="str">
            <v>a</v>
          </cell>
          <cell r="B2035">
            <v>2011</v>
          </cell>
          <cell r="C2035" t="str">
            <v xml:space="preserve">   031778007 - 62195</v>
          </cell>
          <cell r="D2035">
            <v>0</v>
          </cell>
          <cell r="E2035">
            <v>0</v>
          </cell>
          <cell r="F2035">
            <v>2072422</v>
          </cell>
          <cell r="G2035">
            <v>13875.02</v>
          </cell>
          <cell r="H2035">
            <v>2058546.98</v>
          </cell>
          <cell r="I2035">
            <v>0</v>
          </cell>
        </row>
        <row r="2036">
          <cell r="A2036" t="str">
            <v>a</v>
          </cell>
          <cell r="B2036">
            <v>2012</v>
          </cell>
          <cell r="C2036" t="str">
            <v xml:space="preserve">   031778010 - 62222</v>
          </cell>
          <cell r="D2036">
            <v>0</v>
          </cell>
          <cell r="E2036">
            <v>0</v>
          </cell>
          <cell r="F2036">
            <v>1932512</v>
          </cell>
          <cell r="G2036">
            <v>12938.31</v>
          </cell>
          <cell r="H2036">
            <v>1919573.69</v>
          </cell>
          <cell r="I2036">
            <v>0</v>
          </cell>
        </row>
        <row r="2037">
          <cell r="A2037" t="str">
            <v>a</v>
          </cell>
          <cell r="B2037">
            <v>2013</v>
          </cell>
          <cell r="C2037" t="str">
            <v xml:space="preserve">   031778023 - 62549</v>
          </cell>
          <cell r="D2037">
            <v>0</v>
          </cell>
          <cell r="E2037">
            <v>0</v>
          </cell>
          <cell r="F2037">
            <v>5249030</v>
          </cell>
          <cell r="G2037">
            <v>20079.89</v>
          </cell>
          <cell r="H2037">
            <v>5228950.1100000003</v>
          </cell>
          <cell r="I2037">
            <v>0</v>
          </cell>
        </row>
        <row r="2038">
          <cell r="A2038" t="str">
            <v>a</v>
          </cell>
          <cell r="B2038">
            <v>2014</v>
          </cell>
          <cell r="C2038" t="str">
            <v xml:space="preserve">   031778036 - 62740</v>
          </cell>
          <cell r="D2038">
            <v>0</v>
          </cell>
          <cell r="E2038">
            <v>0</v>
          </cell>
          <cell r="F2038">
            <v>1163004</v>
          </cell>
          <cell r="G2038">
            <v>76355.539999999994</v>
          </cell>
          <cell r="H2038">
            <v>1086648.46</v>
          </cell>
          <cell r="I2038">
            <v>0</v>
          </cell>
        </row>
        <row r="2039">
          <cell r="A2039" t="str">
            <v>a</v>
          </cell>
          <cell r="B2039">
            <v>2015</v>
          </cell>
          <cell r="C2039" t="str">
            <v xml:space="preserve">   031778049 - 62968</v>
          </cell>
          <cell r="D2039">
            <v>0</v>
          </cell>
          <cell r="E2039">
            <v>0</v>
          </cell>
          <cell r="F2039">
            <v>1790000</v>
          </cell>
          <cell r="G2039">
            <v>7389.1</v>
          </cell>
          <cell r="H2039">
            <v>1782610.9</v>
          </cell>
          <cell r="I2039">
            <v>0</v>
          </cell>
        </row>
        <row r="2040">
          <cell r="A2040" t="str">
            <v>a</v>
          </cell>
          <cell r="B2040">
            <v>2016</v>
          </cell>
          <cell r="C2040" t="str">
            <v xml:space="preserve">   031778052 - 63031</v>
          </cell>
          <cell r="D2040">
            <v>0</v>
          </cell>
          <cell r="E2040">
            <v>0</v>
          </cell>
          <cell r="F2040">
            <v>1503065</v>
          </cell>
          <cell r="G2040">
            <v>10063.129999999999</v>
          </cell>
          <cell r="H2040">
            <v>1493001.87</v>
          </cell>
          <cell r="I2040">
            <v>0</v>
          </cell>
        </row>
        <row r="2041">
          <cell r="A2041" t="str">
            <v>a</v>
          </cell>
          <cell r="B2041">
            <v>2017</v>
          </cell>
          <cell r="C2041" t="str">
            <v xml:space="preserve">   031778065 - 63264</v>
          </cell>
          <cell r="D2041">
            <v>0</v>
          </cell>
          <cell r="E2041">
            <v>0</v>
          </cell>
          <cell r="F2041">
            <v>1526800</v>
          </cell>
          <cell r="G2041">
            <v>10222.040000000001</v>
          </cell>
          <cell r="H2041">
            <v>1516577.96</v>
          </cell>
          <cell r="I2041">
            <v>0</v>
          </cell>
        </row>
        <row r="2042">
          <cell r="A2042" t="str">
            <v>a</v>
          </cell>
          <cell r="B2042">
            <v>2018</v>
          </cell>
          <cell r="C2042" t="str">
            <v xml:space="preserve">   031778078 - 63306</v>
          </cell>
          <cell r="D2042">
            <v>0</v>
          </cell>
          <cell r="E2042">
            <v>0</v>
          </cell>
          <cell r="F2042">
            <v>1776668</v>
          </cell>
          <cell r="G2042">
            <v>22632.48</v>
          </cell>
          <cell r="H2042">
            <v>1754035.52</v>
          </cell>
          <cell r="I2042">
            <v>0</v>
          </cell>
        </row>
        <row r="2043">
          <cell r="A2043" t="str">
            <v>a</v>
          </cell>
          <cell r="B2043">
            <v>2019</v>
          </cell>
          <cell r="C2043" t="str">
            <v xml:space="preserve">   031778081 - 63312</v>
          </cell>
          <cell r="D2043">
            <v>0</v>
          </cell>
          <cell r="E2043">
            <v>0</v>
          </cell>
          <cell r="F2043">
            <v>1503065</v>
          </cell>
          <cell r="G2043">
            <v>10063.129999999999</v>
          </cell>
          <cell r="H2043">
            <v>1493001.87</v>
          </cell>
          <cell r="I2043">
            <v>0</v>
          </cell>
        </row>
        <row r="2044">
          <cell r="A2044" t="str">
            <v>a</v>
          </cell>
          <cell r="B2044">
            <v>2020</v>
          </cell>
          <cell r="C2044" t="str">
            <v xml:space="preserve">   031778094 - 63443</v>
          </cell>
          <cell r="D2044">
            <v>0</v>
          </cell>
          <cell r="E2044">
            <v>0</v>
          </cell>
          <cell r="F2044">
            <v>1915024</v>
          </cell>
          <cell r="G2044">
            <v>12821.24</v>
          </cell>
          <cell r="H2044">
            <v>1902202.76</v>
          </cell>
          <cell r="I2044">
            <v>0</v>
          </cell>
        </row>
        <row r="2045">
          <cell r="A2045" t="str">
            <v>a</v>
          </cell>
          <cell r="B2045">
            <v>2021</v>
          </cell>
          <cell r="C2045" t="str">
            <v xml:space="preserve">   031778104 - 61977</v>
          </cell>
          <cell r="D2045">
            <v>0</v>
          </cell>
          <cell r="E2045">
            <v>0</v>
          </cell>
          <cell r="F2045">
            <v>644171</v>
          </cell>
          <cell r="G2045">
            <v>78383.03</v>
          </cell>
          <cell r="H2045">
            <v>565787.97</v>
          </cell>
          <cell r="I2045">
            <v>0</v>
          </cell>
        </row>
        <row r="2046">
          <cell r="A2046" t="str">
            <v>a</v>
          </cell>
          <cell r="B2046">
            <v>2022</v>
          </cell>
          <cell r="C2046" t="str">
            <v xml:space="preserve">   031778117 - 62525</v>
          </cell>
          <cell r="D2046">
            <v>0</v>
          </cell>
          <cell r="E2046">
            <v>0</v>
          </cell>
          <cell r="F2046">
            <v>5700000</v>
          </cell>
          <cell r="G2046">
            <v>23847</v>
          </cell>
          <cell r="H2046">
            <v>5676153</v>
          </cell>
          <cell r="I2046">
            <v>0</v>
          </cell>
        </row>
        <row r="2047">
          <cell r="A2047" t="str">
            <v>a</v>
          </cell>
          <cell r="B2047">
            <v>2023</v>
          </cell>
          <cell r="C2047" t="str">
            <v xml:space="preserve">   031778120 - 62537</v>
          </cell>
          <cell r="D2047">
            <v>0</v>
          </cell>
          <cell r="E2047">
            <v>0</v>
          </cell>
          <cell r="F2047">
            <v>7758809</v>
          </cell>
          <cell r="G2047">
            <v>25804.15</v>
          </cell>
          <cell r="H2047">
            <v>7733004.8499999996</v>
          </cell>
          <cell r="I2047">
            <v>0</v>
          </cell>
        </row>
        <row r="2048">
          <cell r="A2048" t="str">
            <v>a</v>
          </cell>
          <cell r="B2048">
            <v>2024</v>
          </cell>
          <cell r="C2048" t="str">
            <v xml:space="preserve">   031778133 - 62710</v>
          </cell>
          <cell r="D2048">
            <v>0</v>
          </cell>
          <cell r="E2048">
            <v>0</v>
          </cell>
          <cell r="F2048">
            <v>1950001</v>
          </cell>
          <cell r="G2048">
            <v>13055.4</v>
          </cell>
          <cell r="H2048">
            <v>1936945.6</v>
          </cell>
          <cell r="I2048">
            <v>0</v>
          </cell>
        </row>
        <row r="2049">
          <cell r="A2049" t="str">
            <v>a</v>
          </cell>
          <cell r="B2049">
            <v>2025</v>
          </cell>
          <cell r="C2049" t="str">
            <v xml:space="preserve">   031778146 - 62824</v>
          </cell>
          <cell r="D2049">
            <v>0</v>
          </cell>
          <cell r="E2049">
            <v>0</v>
          </cell>
          <cell r="F2049">
            <v>13570250</v>
          </cell>
          <cell r="G2049">
            <v>45287.55</v>
          </cell>
          <cell r="H2049">
            <v>13524962.449999999</v>
          </cell>
          <cell r="I2049">
            <v>0</v>
          </cell>
        </row>
        <row r="2050">
          <cell r="A2050" t="str">
            <v>a</v>
          </cell>
          <cell r="B2050">
            <v>2026</v>
          </cell>
          <cell r="C2050" t="str">
            <v xml:space="preserve">   031778159 - 63189</v>
          </cell>
          <cell r="D2050">
            <v>0</v>
          </cell>
          <cell r="E2050">
            <v>0</v>
          </cell>
          <cell r="F2050">
            <v>2075700</v>
          </cell>
          <cell r="G2050">
            <v>8568.43</v>
          </cell>
          <cell r="H2050">
            <v>2067131.57</v>
          </cell>
          <cell r="I2050">
            <v>0</v>
          </cell>
        </row>
        <row r="2051">
          <cell r="A2051" t="str">
            <v>a</v>
          </cell>
          <cell r="B2051">
            <v>2027</v>
          </cell>
          <cell r="C2051" t="str">
            <v xml:space="preserve">   031778162 - 63207</v>
          </cell>
          <cell r="D2051">
            <v>0</v>
          </cell>
          <cell r="E2051">
            <v>0</v>
          </cell>
          <cell r="F2051">
            <v>1928138</v>
          </cell>
          <cell r="G2051">
            <v>12909.02</v>
          </cell>
          <cell r="H2051">
            <v>1915228.98</v>
          </cell>
          <cell r="I2051">
            <v>0</v>
          </cell>
        </row>
        <row r="2052">
          <cell r="A2052" t="str">
            <v>a</v>
          </cell>
          <cell r="B2052">
            <v>2028</v>
          </cell>
          <cell r="C2052" t="str">
            <v xml:space="preserve">   031778175 - 63297</v>
          </cell>
          <cell r="D2052">
            <v>0</v>
          </cell>
          <cell r="E2052">
            <v>0</v>
          </cell>
          <cell r="F2052">
            <v>2041817</v>
          </cell>
          <cell r="G2052">
            <v>13670.13</v>
          </cell>
          <cell r="H2052">
            <v>2028146.87</v>
          </cell>
          <cell r="I2052">
            <v>0</v>
          </cell>
        </row>
        <row r="2053">
          <cell r="A2053" t="str">
            <v>a</v>
          </cell>
          <cell r="B2053">
            <v>2029</v>
          </cell>
          <cell r="C2053" t="str">
            <v xml:space="preserve">   031778188 - 63351</v>
          </cell>
          <cell r="D2053">
            <v>0</v>
          </cell>
          <cell r="E2053">
            <v>0</v>
          </cell>
          <cell r="F2053">
            <v>9641954</v>
          </cell>
          <cell r="G2053">
            <v>32177.78</v>
          </cell>
          <cell r="H2053">
            <v>9609776.2200000007</v>
          </cell>
          <cell r="I2053">
            <v>0</v>
          </cell>
        </row>
        <row r="2054">
          <cell r="A2054" t="str">
            <v>a</v>
          </cell>
          <cell r="B2054">
            <v>2030</v>
          </cell>
          <cell r="C2054" t="str">
            <v xml:space="preserve">   031778191 - 63381</v>
          </cell>
          <cell r="D2054">
            <v>0</v>
          </cell>
          <cell r="E2054">
            <v>0</v>
          </cell>
          <cell r="F2054">
            <v>400000</v>
          </cell>
          <cell r="G2054">
            <v>6404.33</v>
          </cell>
          <cell r="H2054">
            <v>393595.67</v>
          </cell>
          <cell r="I2054">
            <v>0</v>
          </cell>
        </row>
        <row r="2055">
          <cell r="A2055" t="str">
            <v>a</v>
          </cell>
          <cell r="B2055">
            <v>2031</v>
          </cell>
          <cell r="C2055" t="str">
            <v xml:space="preserve">   031778201 - 61925</v>
          </cell>
          <cell r="D2055">
            <v>0</v>
          </cell>
          <cell r="E2055">
            <v>0</v>
          </cell>
          <cell r="F2055">
            <v>3120000</v>
          </cell>
          <cell r="G2055">
            <v>21966.94</v>
          </cell>
          <cell r="H2055">
            <v>3098033.06</v>
          </cell>
          <cell r="I2055">
            <v>0</v>
          </cell>
        </row>
        <row r="2056">
          <cell r="A2056" t="str">
            <v>a</v>
          </cell>
          <cell r="B2056">
            <v>2032</v>
          </cell>
          <cell r="C2056" t="str">
            <v xml:space="preserve">   031778214 - 62425</v>
          </cell>
          <cell r="D2056">
            <v>0</v>
          </cell>
          <cell r="E2056">
            <v>0</v>
          </cell>
          <cell r="F2056">
            <v>50000000</v>
          </cell>
          <cell r="G2056">
            <v>233470.93</v>
          </cell>
          <cell r="H2056">
            <v>49766529.07</v>
          </cell>
          <cell r="I2056">
            <v>0</v>
          </cell>
        </row>
        <row r="2057">
          <cell r="A2057" t="str">
            <v>a</v>
          </cell>
          <cell r="B2057">
            <v>2033</v>
          </cell>
          <cell r="C2057" t="str">
            <v xml:space="preserve">   031778227 - 62683</v>
          </cell>
          <cell r="D2057">
            <v>0</v>
          </cell>
          <cell r="E2057">
            <v>0</v>
          </cell>
          <cell r="F2057">
            <v>1211138</v>
          </cell>
          <cell r="G2057">
            <v>79515.69</v>
          </cell>
          <cell r="H2057">
            <v>1131622.31</v>
          </cell>
          <cell r="I2057">
            <v>0</v>
          </cell>
        </row>
        <row r="2058">
          <cell r="A2058" t="str">
            <v>a</v>
          </cell>
          <cell r="B2058">
            <v>2034</v>
          </cell>
          <cell r="C2058" t="str">
            <v xml:space="preserve">   031778230 - 62695</v>
          </cell>
          <cell r="D2058">
            <v>0</v>
          </cell>
          <cell r="E2058">
            <v>0</v>
          </cell>
          <cell r="F2058">
            <v>2090670</v>
          </cell>
          <cell r="G2058">
            <v>13997.2</v>
          </cell>
          <cell r="H2058">
            <v>2076672.8</v>
          </cell>
          <cell r="I2058">
            <v>0</v>
          </cell>
        </row>
        <row r="2059">
          <cell r="A2059" t="str">
            <v>a</v>
          </cell>
          <cell r="B2059">
            <v>2035</v>
          </cell>
          <cell r="C2059" t="str">
            <v xml:space="preserve">   031778243 - 62791</v>
          </cell>
          <cell r="D2059">
            <v>0</v>
          </cell>
          <cell r="E2059">
            <v>0</v>
          </cell>
          <cell r="F2059">
            <v>3250000</v>
          </cell>
          <cell r="G2059">
            <v>42241.2</v>
          </cell>
          <cell r="H2059">
            <v>3207758.8</v>
          </cell>
          <cell r="I2059">
            <v>0</v>
          </cell>
        </row>
        <row r="2060">
          <cell r="A2060" t="str">
            <v>a</v>
          </cell>
          <cell r="B2060">
            <v>2036</v>
          </cell>
          <cell r="C2060" t="str">
            <v xml:space="preserve">   031778256 - 63103</v>
          </cell>
          <cell r="D2060">
            <v>0</v>
          </cell>
          <cell r="E2060">
            <v>0</v>
          </cell>
          <cell r="F2060">
            <v>3515249</v>
          </cell>
          <cell r="G2060">
            <v>23534.82</v>
          </cell>
          <cell r="H2060">
            <v>3491714.18</v>
          </cell>
          <cell r="I2060">
            <v>0</v>
          </cell>
        </row>
        <row r="2061">
          <cell r="A2061" t="str">
            <v>a</v>
          </cell>
          <cell r="B2061">
            <v>2037</v>
          </cell>
          <cell r="C2061" t="str">
            <v xml:space="preserve">   031778269 - 63273</v>
          </cell>
          <cell r="D2061">
            <v>0</v>
          </cell>
          <cell r="E2061">
            <v>0</v>
          </cell>
          <cell r="F2061">
            <v>2041817</v>
          </cell>
          <cell r="G2061">
            <v>25045.61</v>
          </cell>
          <cell r="H2061">
            <v>2016771.39</v>
          </cell>
          <cell r="I2061">
            <v>0</v>
          </cell>
        </row>
        <row r="2062">
          <cell r="A2062" t="str">
            <v>a</v>
          </cell>
          <cell r="B2062">
            <v>2038</v>
          </cell>
          <cell r="C2062" t="str">
            <v xml:space="preserve">   031778272 - 63285</v>
          </cell>
          <cell r="D2062">
            <v>0</v>
          </cell>
          <cell r="E2062">
            <v>0</v>
          </cell>
          <cell r="F2062">
            <v>1825151</v>
          </cell>
          <cell r="G2062">
            <v>12219.51</v>
          </cell>
          <cell r="H2062">
            <v>1812931.49</v>
          </cell>
          <cell r="I2062">
            <v>0</v>
          </cell>
        </row>
        <row r="2063">
          <cell r="A2063" t="str">
            <v>a</v>
          </cell>
          <cell r="B2063">
            <v>2039</v>
          </cell>
          <cell r="C2063" t="str">
            <v xml:space="preserve">   031778285 - 63327</v>
          </cell>
          <cell r="D2063">
            <v>0</v>
          </cell>
          <cell r="E2063">
            <v>0</v>
          </cell>
          <cell r="F2063">
            <v>1910000</v>
          </cell>
          <cell r="G2063">
            <v>14364.34</v>
          </cell>
          <cell r="H2063">
            <v>1895635.66</v>
          </cell>
          <cell r="I2063">
            <v>0</v>
          </cell>
        </row>
        <row r="2064">
          <cell r="A2064" t="str">
            <v>a</v>
          </cell>
          <cell r="B2064">
            <v>2040</v>
          </cell>
          <cell r="C2064" t="str">
            <v xml:space="preserve">   031778298 - 63461</v>
          </cell>
          <cell r="D2064">
            <v>0</v>
          </cell>
          <cell r="E2064">
            <v>0</v>
          </cell>
          <cell r="F2064">
            <v>2535876</v>
          </cell>
          <cell r="G2064">
            <v>16977.86</v>
          </cell>
          <cell r="H2064">
            <v>2518898.14</v>
          </cell>
          <cell r="I2064">
            <v>0</v>
          </cell>
        </row>
        <row r="2065">
          <cell r="A2065" t="str">
            <v>a</v>
          </cell>
          <cell r="B2065">
            <v>2041</v>
          </cell>
          <cell r="C2065" t="str">
            <v xml:space="preserve">   031778308 - 62207</v>
          </cell>
          <cell r="D2065">
            <v>0</v>
          </cell>
          <cell r="E2065">
            <v>0</v>
          </cell>
          <cell r="F2065">
            <v>2717079</v>
          </cell>
          <cell r="G2065">
            <v>18191.04</v>
          </cell>
          <cell r="H2065">
            <v>2698887.96</v>
          </cell>
          <cell r="I2065">
            <v>0</v>
          </cell>
        </row>
        <row r="2066">
          <cell r="A2066" t="str">
            <v>a</v>
          </cell>
          <cell r="B2066">
            <v>2042</v>
          </cell>
          <cell r="C2066" t="str">
            <v xml:space="preserve">   031778311 - 62231</v>
          </cell>
          <cell r="D2066">
            <v>0</v>
          </cell>
          <cell r="E2066">
            <v>0</v>
          </cell>
          <cell r="F2066">
            <v>1913050</v>
          </cell>
          <cell r="G2066">
            <v>12808.02</v>
          </cell>
          <cell r="H2066">
            <v>1900241.98</v>
          </cell>
          <cell r="I2066">
            <v>0</v>
          </cell>
        </row>
        <row r="2067">
          <cell r="A2067" t="str">
            <v>a</v>
          </cell>
          <cell r="B2067">
            <v>2043</v>
          </cell>
          <cell r="C2067" t="str">
            <v xml:space="preserve">   031778324 - 62665</v>
          </cell>
          <cell r="D2067">
            <v>0</v>
          </cell>
          <cell r="E2067">
            <v>0</v>
          </cell>
          <cell r="F2067">
            <v>700000</v>
          </cell>
          <cell r="G2067">
            <v>17373.240000000002</v>
          </cell>
          <cell r="H2067">
            <v>682626.76</v>
          </cell>
          <cell r="I2067">
            <v>0</v>
          </cell>
        </row>
        <row r="2068">
          <cell r="A2068" t="str">
            <v>a</v>
          </cell>
          <cell r="B2068">
            <v>2044</v>
          </cell>
          <cell r="C2068" t="str">
            <v xml:space="preserve">   031778337 - 62743</v>
          </cell>
          <cell r="D2068">
            <v>0</v>
          </cell>
          <cell r="E2068">
            <v>0</v>
          </cell>
          <cell r="F2068">
            <v>3493388</v>
          </cell>
          <cell r="G2068">
            <v>23388.49</v>
          </cell>
          <cell r="H2068">
            <v>3469999.51</v>
          </cell>
          <cell r="I2068">
            <v>0</v>
          </cell>
        </row>
        <row r="2069">
          <cell r="A2069" t="str">
            <v>a</v>
          </cell>
          <cell r="B2069">
            <v>2045</v>
          </cell>
          <cell r="C2069" t="str">
            <v xml:space="preserve">   031778340 - 62773</v>
          </cell>
          <cell r="D2069">
            <v>0</v>
          </cell>
          <cell r="E2069">
            <v>0</v>
          </cell>
          <cell r="F2069">
            <v>2562109</v>
          </cell>
          <cell r="G2069">
            <v>13665.65</v>
          </cell>
          <cell r="H2069">
            <v>2548443.35</v>
          </cell>
          <cell r="I2069">
            <v>0</v>
          </cell>
        </row>
        <row r="2070">
          <cell r="A2070" t="str">
            <v>a</v>
          </cell>
          <cell r="B2070">
            <v>2046</v>
          </cell>
          <cell r="C2070" t="str">
            <v xml:space="preserve">   031778353 - 63082</v>
          </cell>
          <cell r="D2070">
            <v>0</v>
          </cell>
          <cell r="E2070">
            <v>0</v>
          </cell>
          <cell r="F2070">
            <v>639799</v>
          </cell>
          <cell r="G2070">
            <v>15879.11</v>
          </cell>
          <cell r="H2070">
            <v>623919.89</v>
          </cell>
          <cell r="I2070">
            <v>0</v>
          </cell>
        </row>
        <row r="2071">
          <cell r="A2071" t="str">
            <v>a</v>
          </cell>
          <cell r="B2071">
            <v>2047</v>
          </cell>
          <cell r="C2071" t="str">
            <v xml:space="preserve">   031778366 - 63267</v>
          </cell>
          <cell r="D2071">
            <v>0</v>
          </cell>
          <cell r="E2071">
            <v>0</v>
          </cell>
          <cell r="F2071">
            <v>2356616</v>
          </cell>
          <cell r="G2071">
            <v>15777.7</v>
          </cell>
          <cell r="H2071">
            <v>2340838.2999999998</v>
          </cell>
          <cell r="I2071">
            <v>0</v>
          </cell>
        </row>
        <row r="2072">
          <cell r="A2072" t="str">
            <v>a</v>
          </cell>
          <cell r="B2072">
            <v>2048</v>
          </cell>
          <cell r="C2072" t="str">
            <v xml:space="preserve">   031778379 - 63309</v>
          </cell>
          <cell r="D2072">
            <v>0</v>
          </cell>
          <cell r="E2072">
            <v>0</v>
          </cell>
          <cell r="F2072">
            <v>2522759</v>
          </cell>
          <cell r="G2072">
            <v>16890.060000000001</v>
          </cell>
          <cell r="H2072">
            <v>2505868.94</v>
          </cell>
          <cell r="I2072">
            <v>0</v>
          </cell>
        </row>
        <row r="2073">
          <cell r="A2073" t="str">
            <v>a</v>
          </cell>
          <cell r="B2073">
            <v>2049</v>
          </cell>
          <cell r="C2073" t="str">
            <v xml:space="preserve">   031778382 - 63318</v>
          </cell>
          <cell r="D2073">
            <v>0</v>
          </cell>
          <cell r="E2073">
            <v>0</v>
          </cell>
          <cell r="F2073">
            <v>2890024</v>
          </cell>
          <cell r="G2073">
            <v>61512.77</v>
          </cell>
          <cell r="H2073">
            <v>2828511.23</v>
          </cell>
          <cell r="I2073">
            <v>0</v>
          </cell>
        </row>
        <row r="2074">
          <cell r="A2074" t="str">
            <v>a</v>
          </cell>
          <cell r="B2074">
            <v>2050</v>
          </cell>
          <cell r="C2074" t="str">
            <v xml:space="preserve">   031778395 - 63446</v>
          </cell>
          <cell r="D2074">
            <v>0</v>
          </cell>
          <cell r="E2074">
            <v>0</v>
          </cell>
          <cell r="F2074">
            <v>2242453</v>
          </cell>
          <cell r="G2074">
            <v>27506.66</v>
          </cell>
          <cell r="H2074">
            <v>2214946.34</v>
          </cell>
          <cell r="I2074">
            <v>0</v>
          </cell>
        </row>
        <row r="2075">
          <cell r="A2075" t="str">
            <v>a</v>
          </cell>
          <cell r="B2075">
            <v>2051</v>
          </cell>
          <cell r="C2075" t="str">
            <v xml:space="preserve">   031778405 - 62189</v>
          </cell>
          <cell r="D2075">
            <v>0</v>
          </cell>
          <cell r="E2075">
            <v>0</v>
          </cell>
          <cell r="F2075">
            <v>1800000</v>
          </cell>
          <cell r="G2075">
            <v>22079.38</v>
          </cell>
          <cell r="H2075">
            <v>1777920.62</v>
          </cell>
          <cell r="I2075">
            <v>0</v>
          </cell>
        </row>
        <row r="2076">
          <cell r="A2076" t="str">
            <v>a</v>
          </cell>
          <cell r="B2076">
            <v>2052</v>
          </cell>
          <cell r="C2076" t="str">
            <v xml:space="preserve">   031778418 - 62531</v>
          </cell>
          <cell r="D2076">
            <v>0</v>
          </cell>
          <cell r="E2076">
            <v>0</v>
          </cell>
          <cell r="F2076">
            <v>3000000</v>
          </cell>
          <cell r="G2076">
            <v>3000000</v>
          </cell>
          <cell r="H2076">
            <v>0</v>
          </cell>
          <cell r="I2076">
            <v>0</v>
          </cell>
        </row>
        <row r="2077">
          <cell r="A2077" t="str">
            <v>a</v>
          </cell>
          <cell r="B2077">
            <v>2053</v>
          </cell>
          <cell r="C2077" t="str">
            <v xml:space="preserve">   031778421 - 62540</v>
          </cell>
          <cell r="D2077">
            <v>0</v>
          </cell>
          <cell r="E2077">
            <v>0</v>
          </cell>
          <cell r="F2077">
            <v>6579734</v>
          </cell>
          <cell r="G2077">
            <v>21882.799999999999</v>
          </cell>
          <cell r="H2077">
            <v>6557851.2000000002</v>
          </cell>
          <cell r="I2077">
            <v>0</v>
          </cell>
        </row>
        <row r="2078">
          <cell r="A2078" t="str">
            <v>a</v>
          </cell>
          <cell r="B2078">
            <v>2054</v>
          </cell>
          <cell r="C2078" t="str">
            <v xml:space="preserve">   031778434 - 62734</v>
          </cell>
          <cell r="D2078">
            <v>0</v>
          </cell>
          <cell r="E2078">
            <v>0</v>
          </cell>
          <cell r="F2078">
            <v>4004929</v>
          </cell>
          <cell r="G2078">
            <v>26813.279999999999</v>
          </cell>
          <cell r="H2078">
            <v>3978115.72</v>
          </cell>
          <cell r="I2078">
            <v>0</v>
          </cell>
        </row>
        <row r="2079">
          <cell r="A2079" t="str">
            <v>a</v>
          </cell>
          <cell r="B2079">
            <v>2055</v>
          </cell>
          <cell r="C2079" t="str">
            <v xml:space="preserve">   031778447 - 62851</v>
          </cell>
          <cell r="D2079">
            <v>0</v>
          </cell>
          <cell r="E2079">
            <v>0</v>
          </cell>
          <cell r="F2079">
            <v>2380140</v>
          </cell>
          <cell r="G2079">
            <v>20796.919999999998</v>
          </cell>
          <cell r="H2079">
            <v>2359343.08</v>
          </cell>
          <cell r="I2079">
            <v>0</v>
          </cell>
        </row>
        <row r="2080">
          <cell r="A2080" t="str">
            <v>a</v>
          </cell>
          <cell r="B2080">
            <v>2056</v>
          </cell>
          <cell r="C2080" t="str">
            <v xml:space="preserve">   031778450 - 62971</v>
          </cell>
          <cell r="D2080">
            <v>0</v>
          </cell>
          <cell r="E2080">
            <v>0</v>
          </cell>
          <cell r="F2080">
            <v>3379429.16</v>
          </cell>
          <cell r="G2080">
            <v>54940.34</v>
          </cell>
          <cell r="H2080">
            <v>3324488.82</v>
          </cell>
          <cell r="I2080">
            <v>0</v>
          </cell>
        </row>
        <row r="2081">
          <cell r="A2081" t="str">
            <v>a</v>
          </cell>
          <cell r="B2081">
            <v>2057</v>
          </cell>
          <cell r="C2081" t="str">
            <v xml:space="preserve">   031778463 - 63222</v>
          </cell>
          <cell r="D2081">
            <v>0</v>
          </cell>
          <cell r="E2081">
            <v>0</v>
          </cell>
          <cell r="F2081">
            <v>3602693</v>
          </cell>
          <cell r="G2081">
            <v>19215.849999999999</v>
          </cell>
          <cell r="H2081">
            <v>3583477.15</v>
          </cell>
          <cell r="I2081">
            <v>0</v>
          </cell>
        </row>
        <row r="2082">
          <cell r="A2082" t="str">
            <v>a</v>
          </cell>
          <cell r="B2082">
            <v>2058</v>
          </cell>
          <cell r="C2082" t="str">
            <v xml:space="preserve">   031778476 - 63300</v>
          </cell>
          <cell r="D2082">
            <v>0</v>
          </cell>
          <cell r="E2082">
            <v>0</v>
          </cell>
          <cell r="F2082">
            <v>2419770</v>
          </cell>
          <cell r="G2082">
            <v>47844.69</v>
          </cell>
          <cell r="H2082">
            <v>2371925.31</v>
          </cell>
          <cell r="I2082">
            <v>0</v>
          </cell>
        </row>
        <row r="2083">
          <cell r="A2083" t="str">
            <v>a</v>
          </cell>
          <cell r="B2083">
            <v>2059</v>
          </cell>
          <cell r="C2083" t="str">
            <v xml:space="preserve">   031778489 - 63375</v>
          </cell>
          <cell r="D2083">
            <v>0</v>
          </cell>
          <cell r="E2083">
            <v>0</v>
          </cell>
          <cell r="F2083">
            <v>1584000</v>
          </cell>
          <cell r="G2083">
            <v>70183.98</v>
          </cell>
          <cell r="H2083">
            <v>1513816.02</v>
          </cell>
          <cell r="I2083">
            <v>0</v>
          </cell>
        </row>
        <row r="2084">
          <cell r="A2084" t="str">
            <v>a</v>
          </cell>
          <cell r="B2084">
            <v>2060</v>
          </cell>
          <cell r="C2084" t="str">
            <v xml:space="preserve">   031778492 - 63384</v>
          </cell>
          <cell r="D2084">
            <v>0</v>
          </cell>
          <cell r="E2084">
            <v>0</v>
          </cell>
          <cell r="F2084">
            <v>910000</v>
          </cell>
          <cell r="G2084">
            <v>10256.64</v>
          </cell>
          <cell r="H2084">
            <v>899743.36</v>
          </cell>
          <cell r="I2084">
            <v>0</v>
          </cell>
        </row>
        <row r="2085">
          <cell r="A2085" t="str">
            <v>a</v>
          </cell>
          <cell r="B2085">
            <v>2061</v>
          </cell>
          <cell r="C2085" t="str">
            <v xml:space="preserve">   031778502 - 61885</v>
          </cell>
          <cell r="D2085">
            <v>0</v>
          </cell>
          <cell r="E2085">
            <v>0</v>
          </cell>
          <cell r="F2085">
            <v>1960203</v>
          </cell>
          <cell r="G2085">
            <v>82395.19</v>
          </cell>
          <cell r="H2085">
            <v>1877807.81</v>
          </cell>
          <cell r="I2085">
            <v>0</v>
          </cell>
        </row>
        <row r="2086">
          <cell r="A2086" t="str">
            <v>a</v>
          </cell>
          <cell r="B2086">
            <v>2062</v>
          </cell>
          <cell r="C2086" t="str">
            <v xml:space="preserve">   031778515 - 62447</v>
          </cell>
          <cell r="D2086">
            <v>0</v>
          </cell>
          <cell r="E2086">
            <v>0</v>
          </cell>
          <cell r="F2086">
            <v>1816892</v>
          </cell>
          <cell r="G2086">
            <v>22286.58</v>
          </cell>
          <cell r="H2086">
            <v>1794605.42</v>
          </cell>
          <cell r="I2086">
            <v>0</v>
          </cell>
        </row>
        <row r="2087">
          <cell r="A2087" t="str">
            <v>a</v>
          </cell>
          <cell r="B2087">
            <v>2063</v>
          </cell>
          <cell r="C2087" t="str">
            <v xml:space="preserve">   031778528 - 62686</v>
          </cell>
          <cell r="D2087">
            <v>0</v>
          </cell>
          <cell r="E2087">
            <v>0</v>
          </cell>
          <cell r="F2087">
            <v>4022424</v>
          </cell>
          <cell r="G2087">
            <v>26930.41</v>
          </cell>
          <cell r="H2087">
            <v>3995493.59</v>
          </cell>
          <cell r="I2087">
            <v>0</v>
          </cell>
        </row>
        <row r="2088">
          <cell r="A2088" t="str">
            <v>a</v>
          </cell>
          <cell r="B2088">
            <v>2064</v>
          </cell>
          <cell r="C2088" t="str">
            <v xml:space="preserve">   031778531 - 62701</v>
          </cell>
          <cell r="D2088">
            <v>0</v>
          </cell>
          <cell r="E2088">
            <v>0</v>
          </cell>
          <cell r="F2088">
            <v>1950001</v>
          </cell>
          <cell r="G2088">
            <v>13055.4</v>
          </cell>
          <cell r="H2088">
            <v>1936945.6</v>
          </cell>
          <cell r="I2088">
            <v>0</v>
          </cell>
        </row>
        <row r="2089">
          <cell r="A2089" t="str">
            <v>a</v>
          </cell>
          <cell r="B2089">
            <v>2065</v>
          </cell>
          <cell r="C2089" t="str">
            <v xml:space="preserve">   031778544 - 62806</v>
          </cell>
          <cell r="D2089">
            <v>0</v>
          </cell>
          <cell r="E2089">
            <v>0</v>
          </cell>
          <cell r="F2089">
            <v>3445294</v>
          </cell>
          <cell r="G2089">
            <v>63363.18</v>
          </cell>
          <cell r="H2089">
            <v>3381930.82</v>
          </cell>
          <cell r="I2089">
            <v>0</v>
          </cell>
        </row>
        <row r="2090">
          <cell r="A2090" t="str">
            <v>a</v>
          </cell>
          <cell r="B2090">
            <v>2066</v>
          </cell>
          <cell r="C2090" t="str">
            <v xml:space="preserve">   031778557 - 63131</v>
          </cell>
          <cell r="D2090">
            <v>0</v>
          </cell>
          <cell r="E2090">
            <v>0</v>
          </cell>
          <cell r="F2090">
            <v>2295000</v>
          </cell>
          <cell r="G2090">
            <v>45596.3</v>
          </cell>
          <cell r="H2090">
            <v>2249403.7000000002</v>
          </cell>
          <cell r="I2090">
            <v>0</v>
          </cell>
        </row>
        <row r="2091">
          <cell r="A2091" t="str">
            <v>a</v>
          </cell>
          <cell r="B2091">
            <v>2067</v>
          </cell>
          <cell r="C2091" t="str">
            <v xml:space="preserve">   031778560 - 63198</v>
          </cell>
          <cell r="D2091">
            <v>0</v>
          </cell>
          <cell r="E2091">
            <v>0</v>
          </cell>
          <cell r="F2091">
            <v>16199980</v>
          </cell>
          <cell r="G2091">
            <v>296093.45</v>
          </cell>
          <cell r="H2091">
            <v>15903886.550000001</v>
          </cell>
          <cell r="I2091">
            <v>0</v>
          </cell>
        </row>
        <row r="2092">
          <cell r="A2092" t="str">
            <v>a</v>
          </cell>
          <cell r="B2092">
            <v>2068</v>
          </cell>
          <cell r="C2092" t="str">
            <v xml:space="preserve">   031778573 - 63288</v>
          </cell>
          <cell r="D2092">
            <v>0</v>
          </cell>
          <cell r="E2092">
            <v>0</v>
          </cell>
          <cell r="F2092">
            <v>2667042</v>
          </cell>
          <cell r="G2092">
            <v>39076.639999999999</v>
          </cell>
          <cell r="H2092">
            <v>2627965.36</v>
          </cell>
          <cell r="I2092">
            <v>0</v>
          </cell>
        </row>
        <row r="2093">
          <cell r="A2093" t="str">
            <v>a</v>
          </cell>
          <cell r="B2093">
            <v>2069</v>
          </cell>
          <cell r="C2093" t="str">
            <v xml:space="preserve">   031778586 - 63330</v>
          </cell>
          <cell r="D2093">
            <v>0</v>
          </cell>
          <cell r="E2093">
            <v>0</v>
          </cell>
          <cell r="F2093">
            <v>1928140</v>
          </cell>
          <cell r="G2093">
            <v>14500.76</v>
          </cell>
          <cell r="H2093">
            <v>1913639.24</v>
          </cell>
          <cell r="I2093">
            <v>0</v>
          </cell>
        </row>
        <row r="2094">
          <cell r="A2094" t="str">
            <v>a</v>
          </cell>
          <cell r="B2094">
            <v>2070</v>
          </cell>
          <cell r="C2094" t="str">
            <v xml:space="preserve">   031778599 - 63464</v>
          </cell>
          <cell r="D2094">
            <v>0</v>
          </cell>
          <cell r="E2094">
            <v>0</v>
          </cell>
          <cell r="F2094">
            <v>1932512</v>
          </cell>
          <cell r="G2094">
            <v>12938.31</v>
          </cell>
          <cell r="H2094">
            <v>1919573.69</v>
          </cell>
          <cell r="I2094">
            <v>0</v>
          </cell>
        </row>
        <row r="2095">
          <cell r="A2095" t="str">
            <v>a</v>
          </cell>
          <cell r="B2095">
            <v>2071</v>
          </cell>
          <cell r="C2095" t="str">
            <v xml:space="preserve">   031778609 - 62216</v>
          </cell>
          <cell r="D2095">
            <v>0</v>
          </cell>
          <cell r="E2095">
            <v>0</v>
          </cell>
          <cell r="F2095">
            <v>2566446</v>
          </cell>
          <cell r="G2095">
            <v>17182.54</v>
          </cell>
          <cell r="H2095">
            <v>2549263.46</v>
          </cell>
          <cell r="I2095">
            <v>0</v>
          </cell>
        </row>
        <row r="2096">
          <cell r="A2096" t="str">
            <v>a</v>
          </cell>
          <cell r="B2096">
            <v>2072</v>
          </cell>
          <cell r="C2096" t="str">
            <v xml:space="preserve">   031778612 - 62228</v>
          </cell>
          <cell r="D2096">
            <v>0</v>
          </cell>
          <cell r="E2096">
            <v>0</v>
          </cell>
          <cell r="F2096">
            <v>2615547</v>
          </cell>
          <cell r="G2096">
            <v>17511.259999999998</v>
          </cell>
          <cell r="H2096">
            <v>2598035.7400000002</v>
          </cell>
          <cell r="I2096">
            <v>0</v>
          </cell>
        </row>
        <row r="2097">
          <cell r="A2097" t="str">
            <v>a</v>
          </cell>
          <cell r="B2097">
            <v>2073</v>
          </cell>
          <cell r="C2097" t="str">
            <v xml:space="preserve">   031778625 - 62674</v>
          </cell>
          <cell r="D2097">
            <v>0</v>
          </cell>
          <cell r="E2097">
            <v>0</v>
          </cell>
          <cell r="F2097">
            <v>1772428</v>
          </cell>
          <cell r="G2097">
            <v>11866.53</v>
          </cell>
          <cell r="H2097">
            <v>1760561.47</v>
          </cell>
          <cell r="I2097">
            <v>0</v>
          </cell>
        </row>
        <row r="2098">
          <cell r="A2098" t="str">
            <v>a</v>
          </cell>
          <cell r="B2098">
            <v>2074</v>
          </cell>
          <cell r="C2098" t="str">
            <v xml:space="preserve">   031778638 - 62746</v>
          </cell>
          <cell r="D2098">
            <v>0</v>
          </cell>
          <cell r="E2098">
            <v>0</v>
          </cell>
          <cell r="F2098">
            <v>3506504</v>
          </cell>
          <cell r="G2098">
            <v>23476.29</v>
          </cell>
          <cell r="H2098">
            <v>3483027.71</v>
          </cell>
          <cell r="I2098">
            <v>0</v>
          </cell>
        </row>
        <row r="2099">
          <cell r="A2099" t="str">
            <v>a</v>
          </cell>
          <cell r="B2099">
            <v>2075</v>
          </cell>
          <cell r="C2099" t="str">
            <v xml:space="preserve">   031778641 - 62776</v>
          </cell>
          <cell r="D2099">
            <v>0</v>
          </cell>
          <cell r="E2099">
            <v>0</v>
          </cell>
          <cell r="F2099">
            <v>1936885</v>
          </cell>
          <cell r="G2099">
            <v>10330.85</v>
          </cell>
          <cell r="H2099">
            <v>1926554.15</v>
          </cell>
          <cell r="I2099">
            <v>0</v>
          </cell>
        </row>
        <row r="2100">
          <cell r="A2100" t="str">
            <v>a</v>
          </cell>
          <cell r="B2100">
            <v>2076</v>
          </cell>
          <cell r="C2100" t="str">
            <v xml:space="preserve">   031778654 - 63085</v>
          </cell>
          <cell r="D2100">
            <v>0</v>
          </cell>
          <cell r="E2100">
            <v>0</v>
          </cell>
          <cell r="F2100">
            <v>1923768</v>
          </cell>
          <cell r="G2100">
            <v>10260.89</v>
          </cell>
          <cell r="H2100">
            <v>1913507.11</v>
          </cell>
          <cell r="I2100">
            <v>0</v>
          </cell>
        </row>
        <row r="2101">
          <cell r="A2101" t="str">
            <v>a</v>
          </cell>
          <cell r="B2101">
            <v>2077</v>
          </cell>
          <cell r="C2101" t="str">
            <v xml:space="preserve">   031778667 - 63270</v>
          </cell>
          <cell r="D2101">
            <v>0</v>
          </cell>
          <cell r="E2101">
            <v>0</v>
          </cell>
          <cell r="F2101">
            <v>1936885</v>
          </cell>
          <cell r="G2101">
            <v>10330.85</v>
          </cell>
          <cell r="H2101">
            <v>1926554.15</v>
          </cell>
          <cell r="I2101">
            <v>0</v>
          </cell>
        </row>
        <row r="2102">
          <cell r="A2102" t="str">
            <v>a</v>
          </cell>
          <cell r="B2102">
            <v>2078</v>
          </cell>
          <cell r="C2102" t="str">
            <v xml:space="preserve">   031778670 - 63276</v>
          </cell>
          <cell r="D2102">
            <v>0</v>
          </cell>
          <cell r="E2102">
            <v>0</v>
          </cell>
          <cell r="F2102">
            <v>2688903</v>
          </cell>
          <cell r="G2102">
            <v>18002.419999999998</v>
          </cell>
          <cell r="H2102">
            <v>2670900.58</v>
          </cell>
          <cell r="I2102">
            <v>0</v>
          </cell>
        </row>
        <row r="2103">
          <cell r="A2103" t="str">
            <v>a</v>
          </cell>
          <cell r="B2103">
            <v>2079</v>
          </cell>
          <cell r="C2103" t="str">
            <v xml:space="preserve">   031778683 - 63321</v>
          </cell>
          <cell r="D2103">
            <v>0</v>
          </cell>
          <cell r="E2103">
            <v>0</v>
          </cell>
          <cell r="F2103">
            <v>2575226</v>
          </cell>
          <cell r="G2103">
            <v>17241.330000000002</v>
          </cell>
          <cell r="H2103">
            <v>2557984.67</v>
          </cell>
          <cell r="I2103">
            <v>0</v>
          </cell>
        </row>
        <row r="2104">
          <cell r="A2104" t="str">
            <v>a</v>
          </cell>
          <cell r="B2104">
            <v>2080</v>
          </cell>
          <cell r="C2104" t="str">
            <v xml:space="preserve">   031778696 - 63449</v>
          </cell>
          <cell r="D2104">
            <v>0</v>
          </cell>
          <cell r="E2104">
            <v>0</v>
          </cell>
          <cell r="F2104">
            <v>2557737</v>
          </cell>
          <cell r="G2104">
            <v>17124.25</v>
          </cell>
          <cell r="H2104">
            <v>2540612.75</v>
          </cell>
          <cell r="I2104">
            <v>0</v>
          </cell>
        </row>
        <row r="2105">
          <cell r="A2105" t="str">
            <v>a</v>
          </cell>
          <cell r="B2105">
            <v>2081</v>
          </cell>
          <cell r="C2105" t="str">
            <v xml:space="preserve">   031778706 - 62192</v>
          </cell>
          <cell r="D2105">
            <v>0</v>
          </cell>
          <cell r="E2105">
            <v>0</v>
          </cell>
          <cell r="F2105">
            <v>2583970</v>
          </cell>
          <cell r="G2105">
            <v>17299.88</v>
          </cell>
          <cell r="H2105">
            <v>2566670.12</v>
          </cell>
          <cell r="I2105">
            <v>0</v>
          </cell>
        </row>
        <row r="2106">
          <cell r="A2106" t="str">
            <v>a</v>
          </cell>
          <cell r="B2106">
            <v>2082</v>
          </cell>
          <cell r="C2106" t="str">
            <v xml:space="preserve">   031778719 - 62534</v>
          </cell>
          <cell r="D2106">
            <v>0</v>
          </cell>
          <cell r="E2106">
            <v>0</v>
          </cell>
          <cell r="F2106">
            <v>6573050</v>
          </cell>
          <cell r="G2106">
            <v>31617.05</v>
          </cell>
          <cell r="H2106">
            <v>6541432.9500000002</v>
          </cell>
          <cell r="I2106">
            <v>0</v>
          </cell>
        </row>
        <row r="2107">
          <cell r="A2107" t="str">
            <v>a</v>
          </cell>
          <cell r="B2107">
            <v>2083</v>
          </cell>
          <cell r="C2107" t="str">
            <v xml:space="preserve">   031778722 - 62546</v>
          </cell>
          <cell r="D2107">
            <v>0</v>
          </cell>
          <cell r="E2107">
            <v>0</v>
          </cell>
          <cell r="F2107">
            <v>3918140</v>
          </cell>
          <cell r="G2107">
            <v>63191.95</v>
          </cell>
          <cell r="H2107">
            <v>3854948.05</v>
          </cell>
          <cell r="I2107">
            <v>0</v>
          </cell>
        </row>
        <row r="2108">
          <cell r="A2108" t="str">
            <v>a</v>
          </cell>
          <cell r="B2108">
            <v>2084</v>
          </cell>
          <cell r="C2108" t="str">
            <v xml:space="preserve">   031778735 - 62737</v>
          </cell>
          <cell r="D2108">
            <v>0</v>
          </cell>
          <cell r="E2108">
            <v>0</v>
          </cell>
          <cell r="F2108">
            <v>4039913</v>
          </cell>
          <cell r="G2108">
            <v>27047.49</v>
          </cell>
          <cell r="H2108">
            <v>4012865.51</v>
          </cell>
          <cell r="I2108">
            <v>0</v>
          </cell>
        </row>
        <row r="2109">
          <cell r="A2109" t="str">
            <v>a</v>
          </cell>
          <cell r="B2109">
            <v>2085</v>
          </cell>
          <cell r="C2109" t="str">
            <v xml:space="preserve">   031778748 - 62965</v>
          </cell>
          <cell r="D2109">
            <v>0</v>
          </cell>
          <cell r="E2109">
            <v>0</v>
          </cell>
          <cell r="F2109">
            <v>2385000</v>
          </cell>
          <cell r="G2109">
            <v>9845.2099999999991</v>
          </cell>
          <cell r="H2109">
            <v>2375154.79</v>
          </cell>
          <cell r="I2109">
            <v>0</v>
          </cell>
        </row>
        <row r="2110">
          <cell r="A2110" t="str">
            <v>a</v>
          </cell>
          <cell r="B2110">
            <v>2086</v>
          </cell>
          <cell r="C2110" t="str">
            <v xml:space="preserve">   031778751 - 63025</v>
          </cell>
          <cell r="D2110">
            <v>0</v>
          </cell>
          <cell r="E2110">
            <v>0</v>
          </cell>
          <cell r="F2110">
            <v>3335989</v>
          </cell>
          <cell r="G2110">
            <v>22334.720000000001</v>
          </cell>
          <cell r="H2110">
            <v>3313654.28</v>
          </cell>
          <cell r="I2110">
            <v>0</v>
          </cell>
        </row>
        <row r="2111">
          <cell r="A2111" t="str">
            <v>a</v>
          </cell>
          <cell r="B2111">
            <v>2087</v>
          </cell>
          <cell r="C2111" t="str">
            <v xml:space="preserve">   031778764 - 63234</v>
          </cell>
          <cell r="D2111">
            <v>0</v>
          </cell>
          <cell r="E2111">
            <v>0</v>
          </cell>
          <cell r="F2111">
            <v>753962</v>
          </cell>
          <cell r="G2111">
            <v>73088.14</v>
          </cell>
          <cell r="H2111">
            <v>680873.86</v>
          </cell>
          <cell r="I2111">
            <v>0</v>
          </cell>
        </row>
        <row r="2112">
          <cell r="A2112" t="str">
            <v>a</v>
          </cell>
          <cell r="B2112">
            <v>2088</v>
          </cell>
          <cell r="C2112" t="str">
            <v xml:space="preserve">   031778777 - 63303</v>
          </cell>
          <cell r="D2112">
            <v>0</v>
          </cell>
          <cell r="E2112">
            <v>0</v>
          </cell>
          <cell r="F2112">
            <v>2041817</v>
          </cell>
          <cell r="G2112">
            <v>13670.13</v>
          </cell>
          <cell r="H2112">
            <v>2028146.87</v>
          </cell>
          <cell r="I2112">
            <v>0</v>
          </cell>
        </row>
        <row r="2113">
          <cell r="A2113" t="str">
            <v>a</v>
          </cell>
          <cell r="B2113">
            <v>2089</v>
          </cell>
          <cell r="C2113" t="str">
            <v xml:space="preserve">   031778780 - 63315</v>
          </cell>
          <cell r="D2113">
            <v>0</v>
          </cell>
          <cell r="E2113">
            <v>0</v>
          </cell>
          <cell r="F2113">
            <v>2496526</v>
          </cell>
          <cell r="G2113">
            <v>16714.43</v>
          </cell>
          <cell r="H2113">
            <v>2479811.5699999998</v>
          </cell>
          <cell r="I2113">
            <v>0</v>
          </cell>
        </row>
        <row r="2114">
          <cell r="A2114" t="str">
            <v>a</v>
          </cell>
          <cell r="B2114">
            <v>2090</v>
          </cell>
          <cell r="C2114" t="str">
            <v xml:space="preserve">   031778793 - 63387</v>
          </cell>
          <cell r="D2114">
            <v>0</v>
          </cell>
          <cell r="E2114">
            <v>0</v>
          </cell>
          <cell r="F2114">
            <v>1640000</v>
          </cell>
          <cell r="G2114">
            <v>5363.48</v>
          </cell>
          <cell r="H2114">
            <v>1634636.52</v>
          </cell>
          <cell r="I2114">
            <v>0</v>
          </cell>
        </row>
        <row r="2115">
          <cell r="A2115" t="str">
            <v>a</v>
          </cell>
          <cell r="B2115">
            <v>2091</v>
          </cell>
          <cell r="C2115" t="str">
            <v xml:space="preserve">   031778803 - 61943</v>
          </cell>
          <cell r="D2115">
            <v>0</v>
          </cell>
          <cell r="E2115">
            <v>0</v>
          </cell>
          <cell r="F2115">
            <v>3764842</v>
          </cell>
          <cell r="G2115">
            <v>22090.28</v>
          </cell>
          <cell r="H2115">
            <v>3742751.72</v>
          </cell>
          <cell r="I2115">
            <v>0</v>
          </cell>
        </row>
        <row r="2116">
          <cell r="A2116" t="str">
            <v>a</v>
          </cell>
          <cell r="B2116">
            <v>2092</v>
          </cell>
          <cell r="C2116" t="str">
            <v xml:space="preserve">   031778816 - 62519</v>
          </cell>
          <cell r="D2116">
            <v>0</v>
          </cell>
          <cell r="E2116">
            <v>0</v>
          </cell>
          <cell r="F2116">
            <v>6116000</v>
          </cell>
          <cell r="G2116">
            <v>25587.43</v>
          </cell>
          <cell r="H2116">
            <v>6090412.5700000003</v>
          </cell>
          <cell r="I2116">
            <v>0</v>
          </cell>
        </row>
        <row r="2117">
          <cell r="A2117" t="str">
            <v>a</v>
          </cell>
          <cell r="B2117">
            <v>2093</v>
          </cell>
          <cell r="C2117" t="str">
            <v xml:space="preserve">   031778829 - 62692</v>
          </cell>
          <cell r="D2117">
            <v>0</v>
          </cell>
          <cell r="E2117">
            <v>0</v>
          </cell>
          <cell r="F2117">
            <v>605832</v>
          </cell>
          <cell r="G2117">
            <v>6547.26</v>
          </cell>
          <cell r="H2117">
            <v>599284.74</v>
          </cell>
          <cell r="I2117">
            <v>0</v>
          </cell>
        </row>
        <row r="2118">
          <cell r="A2118" t="str">
            <v>a</v>
          </cell>
          <cell r="B2118">
            <v>2094</v>
          </cell>
          <cell r="C2118" t="str">
            <v xml:space="preserve">   031778832 - 62707</v>
          </cell>
          <cell r="D2118">
            <v>0</v>
          </cell>
          <cell r="E2118">
            <v>0</v>
          </cell>
          <cell r="F2118">
            <v>2688903</v>
          </cell>
          <cell r="G2118">
            <v>18002.419999999998</v>
          </cell>
          <cell r="H2118">
            <v>2670900.58</v>
          </cell>
          <cell r="I2118">
            <v>0</v>
          </cell>
        </row>
        <row r="2119">
          <cell r="A2119" t="str">
            <v>a</v>
          </cell>
          <cell r="B2119">
            <v>2095</v>
          </cell>
          <cell r="C2119" t="str">
            <v xml:space="preserve">   031778845 - 62809</v>
          </cell>
          <cell r="D2119">
            <v>0</v>
          </cell>
          <cell r="E2119">
            <v>0</v>
          </cell>
          <cell r="F2119">
            <v>1958684</v>
          </cell>
          <cell r="G2119">
            <v>13113.52</v>
          </cell>
          <cell r="H2119">
            <v>1945570.48</v>
          </cell>
          <cell r="I2119">
            <v>0</v>
          </cell>
        </row>
        <row r="2120">
          <cell r="A2120" t="str">
            <v>a</v>
          </cell>
          <cell r="B2120">
            <v>2096</v>
          </cell>
          <cell r="C2120" t="str">
            <v xml:space="preserve">   031778858 - 63134</v>
          </cell>
          <cell r="D2120">
            <v>0</v>
          </cell>
          <cell r="E2120">
            <v>0</v>
          </cell>
          <cell r="F2120">
            <v>720000</v>
          </cell>
          <cell r="G2120">
            <v>49442.66</v>
          </cell>
          <cell r="H2120">
            <v>670557.34</v>
          </cell>
          <cell r="I2120">
            <v>0</v>
          </cell>
        </row>
        <row r="2121">
          <cell r="A2121" t="str">
            <v>a</v>
          </cell>
          <cell r="B2121">
            <v>2097</v>
          </cell>
          <cell r="C2121" t="str">
            <v xml:space="preserve">   031778861 - 63204</v>
          </cell>
          <cell r="D2121">
            <v>0</v>
          </cell>
          <cell r="E2121">
            <v>0</v>
          </cell>
          <cell r="F2121">
            <v>1958746</v>
          </cell>
          <cell r="G2121">
            <v>14730.91</v>
          </cell>
          <cell r="H2121">
            <v>1944015.09</v>
          </cell>
          <cell r="I2121">
            <v>0</v>
          </cell>
        </row>
        <row r="2122">
          <cell r="A2122" t="str">
            <v>a</v>
          </cell>
          <cell r="B2122">
            <v>2098</v>
          </cell>
          <cell r="C2122" t="str">
            <v xml:space="preserve">   031778874 - 63291</v>
          </cell>
          <cell r="D2122">
            <v>0</v>
          </cell>
          <cell r="E2122">
            <v>0</v>
          </cell>
          <cell r="F2122">
            <v>2076795</v>
          </cell>
          <cell r="G2122">
            <v>25474.68</v>
          </cell>
          <cell r="H2122">
            <v>2051320.32</v>
          </cell>
          <cell r="I2122">
            <v>0</v>
          </cell>
        </row>
        <row r="2123">
          <cell r="A2123" t="str">
            <v>a</v>
          </cell>
          <cell r="B2123">
            <v>2099</v>
          </cell>
          <cell r="C2123" t="str">
            <v xml:space="preserve">   031778887 - 63345</v>
          </cell>
          <cell r="D2123">
            <v>0</v>
          </cell>
          <cell r="E2123">
            <v>0</v>
          </cell>
          <cell r="F2123">
            <v>3458410</v>
          </cell>
          <cell r="G2123">
            <v>23154.34</v>
          </cell>
          <cell r="H2123">
            <v>3435255.66</v>
          </cell>
          <cell r="I2123">
            <v>0</v>
          </cell>
        </row>
        <row r="2124">
          <cell r="A2124" t="str">
            <v>a</v>
          </cell>
          <cell r="B2124">
            <v>2100</v>
          </cell>
          <cell r="C2124" t="str">
            <v xml:space="preserve">   031778890 - 63378</v>
          </cell>
          <cell r="D2124">
            <v>0</v>
          </cell>
          <cell r="E2124">
            <v>0</v>
          </cell>
          <cell r="F2124">
            <v>665000</v>
          </cell>
          <cell r="G2124">
            <v>15666.49</v>
          </cell>
          <cell r="H2124">
            <v>649333.51</v>
          </cell>
          <cell r="I2124">
            <v>0</v>
          </cell>
        </row>
        <row r="2125">
          <cell r="A2125" t="str">
            <v>a</v>
          </cell>
          <cell r="B2125">
            <v>2101</v>
          </cell>
          <cell r="C2125" t="str">
            <v xml:space="preserve">   031778900 - 61849</v>
          </cell>
          <cell r="D2125">
            <v>0</v>
          </cell>
          <cell r="E2125">
            <v>0</v>
          </cell>
          <cell r="F2125">
            <v>4022424</v>
          </cell>
          <cell r="G2125">
            <v>26930.41</v>
          </cell>
          <cell r="H2125">
            <v>3995493.59</v>
          </cell>
          <cell r="I2125">
            <v>0</v>
          </cell>
        </row>
        <row r="2126">
          <cell r="A2126" t="str">
            <v>a</v>
          </cell>
          <cell r="B2126">
            <v>2102</v>
          </cell>
          <cell r="C2126" t="str">
            <v xml:space="preserve">   031778913 - 62234</v>
          </cell>
          <cell r="D2126">
            <v>0</v>
          </cell>
          <cell r="E2126">
            <v>0</v>
          </cell>
          <cell r="F2126">
            <v>3410316</v>
          </cell>
          <cell r="G2126">
            <v>22832.32</v>
          </cell>
          <cell r="H2126">
            <v>3387483.68</v>
          </cell>
          <cell r="I2126">
            <v>0</v>
          </cell>
        </row>
        <row r="2127">
          <cell r="A2127" t="str">
            <v>a</v>
          </cell>
          <cell r="B2127">
            <v>2103</v>
          </cell>
          <cell r="C2127" t="str">
            <v xml:space="preserve">   031778926 - 62677</v>
          </cell>
          <cell r="D2127">
            <v>0</v>
          </cell>
          <cell r="E2127">
            <v>0</v>
          </cell>
          <cell r="F2127">
            <v>1175742</v>
          </cell>
          <cell r="G2127">
            <v>8842.24</v>
          </cell>
          <cell r="H2127">
            <v>1166899.76</v>
          </cell>
          <cell r="I2127">
            <v>0</v>
          </cell>
        </row>
        <row r="2128">
          <cell r="A2128" t="str">
            <v>a</v>
          </cell>
          <cell r="B2128">
            <v>2104</v>
          </cell>
          <cell r="C2128" t="str">
            <v xml:space="preserve">   031778939 - 62749</v>
          </cell>
          <cell r="D2128">
            <v>0</v>
          </cell>
          <cell r="E2128">
            <v>0</v>
          </cell>
          <cell r="F2128">
            <v>1958745</v>
          </cell>
          <cell r="G2128">
            <v>13113.93</v>
          </cell>
          <cell r="H2128">
            <v>1945631.07</v>
          </cell>
          <cell r="I2128">
            <v>0</v>
          </cell>
        </row>
        <row r="2129">
          <cell r="A2129" t="str">
            <v>a</v>
          </cell>
          <cell r="B2129">
            <v>2105</v>
          </cell>
          <cell r="C2129" t="str">
            <v xml:space="preserve">   031778942 - 62785</v>
          </cell>
          <cell r="D2129">
            <v>0</v>
          </cell>
          <cell r="E2129">
            <v>0</v>
          </cell>
          <cell r="F2129">
            <v>1717789</v>
          </cell>
          <cell r="G2129">
            <v>11500.74</v>
          </cell>
          <cell r="H2129">
            <v>1706288.26</v>
          </cell>
          <cell r="I2129">
            <v>0</v>
          </cell>
        </row>
        <row r="2130">
          <cell r="A2130" t="str">
            <v>a</v>
          </cell>
          <cell r="B2130">
            <v>2106</v>
          </cell>
          <cell r="C2130" t="str">
            <v xml:space="preserve">   031778955 - 63100</v>
          </cell>
          <cell r="D2130">
            <v>0</v>
          </cell>
          <cell r="E2130">
            <v>0</v>
          </cell>
          <cell r="F2130">
            <v>3493388</v>
          </cell>
          <cell r="G2130">
            <v>18632.830000000002</v>
          </cell>
          <cell r="H2130">
            <v>3474755.17</v>
          </cell>
          <cell r="I2130">
            <v>0</v>
          </cell>
        </row>
        <row r="2131">
          <cell r="A2131" t="str">
            <v>a</v>
          </cell>
          <cell r="B2131">
            <v>2107</v>
          </cell>
          <cell r="C2131" t="str">
            <v xml:space="preserve">   031778968 - 63279</v>
          </cell>
          <cell r="D2131">
            <v>0</v>
          </cell>
          <cell r="E2131">
            <v>0</v>
          </cell>
          <cell r="F2131">
            <v>1936885</v>
          </cell>
          <cell r="G2131">
            <v>23758.49</v>
          </cell>
          <cell r="H2131">
            <v>1913126.51</v>
          </cell>
          <cell r="I2131">
            <v>0</v>
          </cell>
        </row>
        <row r="2132">
          <cell r="A2132" t="str">
            <v>a</v>
          </cell>
          <cell r="B2132">
            <v>2108</v>
          </cell>
          <cell r="C2132" t="str">
            <v xml:space="preserve">   031778971 - 63282</v>
          </cell>
          <cell r="D2132">
            <v>0</v>
          </cell>
          <cell r="E2132">
            <v>0</v>
          </cell>
          <cell r="F2132">
            <v>2475637</v>
          </cell>
          <cell r="G2132">
            <v>24192.36</v>
          </cell>
          <cell r="H2132">
            <v>2451444.64</v>
          </cell>
          <cell r="I2132">
            <v>0</v>
          </cell>
        </row>
        <row r="2133">
          <cell r="A2133" t="str">
            <v>a</v>
          </cell>
          <cell r="B2133">
            <v>2109</v>
          </cell>
          <cell r="C2133" t="str">
            <v xml:space="preserve">   031778984 - 63324</v>
          </cell>
          <cell r="D2133">
            <v>0</v>
          </cell>
          <cell r="E2133">
            <v>0</v>
          </cell>
          <cell r="F2133">
            <v>1066331</v>
          </cell>
          <cell r="G2133">
            <v>528538.81000000006</v>
          </cell>
          <cell r="H2133">
            <v>537792.18999999994</v>
          </cell>
          <cell r="I2133">
            <v>0</v>
          </cell>
        </row>
        <row r="2134">
          <cell r="A2134" t="str">
            <v>a</v>
          </cell>
          <cell r="B2134">
            <v>2110</v>
          </cell>
          <cell r="C2134" t="str">
            <v xml:space="preserve">   031778997 - 63452</v>
          </cell>
          <cell r="D2134">
            <v>0</v>
          </cell>
          <cell r="E2134">
            <v>0</v>
          </cell>
          <cell r="F2134">
            <v>1928140</v>
          </cell>
          <cell r="G2134">
            <v>12909.06</v>
          </cell>
          <cell r="H2134">
            <v>1915230.94</v>
          </cell>
          <cell r="I2134">
            <v>0</v>
          </cell>
        </row>
        <row r="2135">
          <cell r="A2135" t="str">
            <v>a</v>
          </cell>
          <cell r="B2135">
            <v>2111</v>
          </cell>
          <cell r="C2135" t="str">
            <v xml:space="preserve">   032778006 - 9605</v>
          </cell>
          <cell r="D2135">
            <v>689901.49</v>
          </cell>
          <cell r="E2135">
            <v>0</v>
          </cell>
          <cell r="F2135">
            <v>0</v>
          </cell>
          <cell r="G2135">
            <v>36868.29</v>
          </cell>
          <cell r="H2135">
            <v>653033.19999999995</v>
          </cell>
          <cell r="I2135">
            <v>0</v>
          </cell>
        </row>
        <row r="2136">
          <cell r="A2136" t="str">
            <v>a</v>
          </cell>
          <cell r="B2136">
            <v>2112</v>
          </cell>
          <cell r="C2136" t="str">
            <v xml:space="preserve">   032778035 - 9850</v>
          </cell>
          <cell r="D2136">
            <v>1598225.87</v>
          </cell>
          <cell r="E2136">
            <v>0</v>
          </cell>
          <cell r="F2136">
            <v>0</v>
          </cell>
          <cell r="G2136">
            <v>1598225.87</v>
          </cell>
          <cell r="H2136">
            <v>0</v>
          </cell>
          <cell r="I2136">
            <v>0</v>
          </cell>
        </row>
        <row r="2137">
          <cell r="A2137" t="str">
            <v>a</v>
          </cell>
          <cell r="B2137">
            <v>2113</v>
          </cell>
          <cell r="C2137" t="str">
            <v xml:space="preserve">   032778051 - 3303</v>
          </cell>
          <cell r="D2137">
            <v>1729828.92</v>
          </cell>
          <cell r="E2137">
            <v>0</v>
          </cell>
          <cell r="F2137">
            <v>0</v>
          </cell>
          <cell r="G2137">
            <v>1729828.92</v>
          </cell>
          <cell r="H2137">
            <v>0</v>
          </cell>
          <cell r="I2137">
            <v>0</v>
          </cell>
        </row>
        <row r="2138">
          <cell r="A2138" t="str">
            <v>a</v>
          </cell>
          <cell r="B2138">
            <v>2114</v>
          </cell>
          <cell r="C2138" t="str">
            <v xml:space="preserve">   032778064 - 10225</v>
          </cell>
          <cell r="D2138">
            <v>979404.53</v>
          </cell>
          <cell r="E2138">
            <v>0</v>
          </cell>
          <cell r="F2138">
            <v>0</v>
          </cell>
          <cell r="G2138">
            <v>49620.06</v>
          </cell>
          <cell r="H2138">
            <v>929784.47</v>
          </cell>
          <cell r="I2138">
            <v>0</v>
          </cell>
        </row>
        <row r="2139">
          <cell r="A2139" t="str">
            <v>a</v>
          </cell>
          <cell r="B2139">
            <v>2115</v>
          </cell>
          <cell r="C2139" t="str">
            <v xml:space="preserve">   032778077 - 10264</v>
          </cell>
          <cell r="D2139">
            <v>244897.25</v>
          </cell>
          <cell r="E2139">
            <v>0</v>
          </cell>
          <cell r="F2139">
            <v>0</v>
          </cell>
          <cell r="G2139">
            <v>46848.97</v>
          </cell>
          <cell r="H2139">
            <v>198048.28</v>
          </cell>
          <cell r="I2139">
            <v>0</v>
          </cell>
        </row>
        <row r="2140">
          <cell r="A2140" t="str">
            <v>a</v>
          </cell>
          <cell r="B2140">
            <v>2116</v>
          </cell>
          <cell r="C2140" t="str">
            <v xml:space="preserve">   032778080 - 10273</v>
          </cell>
          <cell r="D2140">
            <v>1216319.48</v>
          </cell>
          <cell r="E2140">
            <v>0</v>
          </cell>
          <cell r="F2140">
            <v>0</v>
          </cell>
          <cell r="G2140">
            <v>20616.96</v>
          </cell>
          <cell r="H2140">
            <v>1195702.52</v>
          </cell>
          <cell r="I2140">
            <v>0</v>
          </cell>
        </row>
        <row r="2141">
          <cell r="A2141" t="str">
            <v>a</v>
          </cell>
          <cell r="B2141">
            <v>2117</v>
          </cell>
          <cell r="C2141" t="str">
            <v xml:space="preserve">   032778093 - 10312</v>
          </cell>
          <cell r="D2141">
            <v>2434392.7200000002</v>
          </cell>
          <cell r="E2141">
            <v>0</v>
          </cell>
          <cell r="F2141">
            <v>0</v>
          </cell>
          <cell r="G2141">
            <v>2434392.7200000002</v>
          </cell>
          <cell r="H2141">
            <v>0</v>
          </cell>
          <cell r="I2141">
            <v>0</v>
          </cell>
        </row>
        <row r="2142">
          <cell r="A2142" t="str">
            <v>a</v>
          </cell>
          <cell r="B2142">
            <v>2118</v>
          </cell>
          <cell r="C2142" t="str">
            <v xml:space="preserve">   032778103 - 9596</v>
          </cell>
          <cell r="D2142">
            <v>1435089.57</v>
          </cell>
          <cell r="E2142">
            <v>0</v>
          </cell>
          <cell r="F2142">
            <v>0</v>
          </cell>
          <cell r="G2142">
            <v>28432.49</v>
          </cell>
          <cell r="H2142">
            <v>1406657.08</v>
          </cell>
          <cell r="I2142">
            <v>0</v>
          </cell>
        </row>
        <row r="2143">
          <cell r="A2143" t="str">
            <v>a</v>
          </cell>
          <cell r="B2143">
            <v>2119</v>
          </cell>
          <cell r="C2143" t="str">
            <v xml:space="preserve">   032778116 - 9632</v>
          </cell>
          <cell r="D2143">
            <v>632629.68000000005</v>
          </cell>
          <cell r="E2143">
            <v>0</v>
          </cell>
          <cell r="F2143">
            <v>0</v>
          </cell>
          <cell r="G2143">
            <v>32854.14</v>
          </cell>
          <cell r="H2143">
            <v>599775.54</v>
          </cell>
          <cell r="I2143">
            <v>0</v>
          </cell>
        </row>
        <row r="2144">
          <cell r="A2144" t="str">
            <v>a</v>
          </cell>
          <cell r="B2144">
            <v>2120</v>
          </cell>
          <cell r="C2144" t="str">
            <v xml:space="preserve">   032778129 - 9835</v>
          </cell>
          <cell r="D2144">
            <v>1382837.84</v>
          </cell>
          <cell r="E2144">
            <v>0</v>
          </cell>
          <cell r="F2144">
            <v>0</v>
          </cell>
          <cell r="G2144">
            <v>1382837.84</v>
          </cell>
          <cell r="H2144">
            <v>0</v>
          </cell>
          <cell r="I2144">
            <v>0</v>
          </cell>
        </row>
        <row r="2145">
          <cell r="A2145" t="str">
            <v>a</v>
          </cell>
          <cell r="B2145">
            <v>2121</v>
          </cell>
          <cell r="C2145" t="str">
            <v xml:space="preserve">   032778132 - 3304</v>
          </cell>
          <cell r="D2145">
            <v>578317.80000000005</v>
          </cell>
          <cell r="E2145">
            <v>0</v>
          </cell>
          <cell r="F2145">
            <v>0</v>
          </cell>
          <cell r="G2145">
            <v>40193.35</v>
          </cell>
          <cell r="H2145">
            <v>538124.44999999995</v>
          </cell>
          <cell r="I2145">
            <v>0</v>
          </cell>
        </row>
        <row r="2146">
          <cell r="A2146" t="str">
            <v>a</v>
          </cell>
          <cell r="B2146">
            <v>2122</v>
          </cell>
          <cell r="C2146" t="str">
            <v xml:space="preserve">   032778145 - 9895</v>
          </cell>
          <cell r="D2146">
            <v>1677821.9</v>
          </cell>
          <cell r="E2146">
            <v>0</v>
          </cell>
          <cell r="F2146">
            <v>0</v>
          </cell>
          <cell r="G2146">
            <v>85588.02</v>
          </cell>
          <cell r="H2146">
            <v>1592233.88</v>
          </cell>
          <cell r="I2146">
            <v>0</v>
          </cell>
        </row>
        <row r="2147">
          <cell r="A2147" t="str">
            <v>a</v>
          </cell>
          <cell r="B2147">
            <v>2123</v>
          </cell>
          <cell r="C2147" t="str">
            <v xml:space="preserve">   032778161 - 10216</v>
          </cell>
          <cell r="D2147">
            <v>1296920.92</v>
          </cell>
          <cell r="E2147">
            <v>0</v>
          </cell>
          <cell r="F2147">
            <v>0</v>
          </cell>
          <cell r="G2147">
            <v>27396.720000000001</v>
          </cell>
          <cell r="H2147">
            <v>1269524.2</v>
          </cell>
          <cell r="I2147">
            <v>0</v>
          </cell>
        </row>
        <row r="2148">
          <cell r="A2148" t="str">
            <v>a</v>
          </cell>
          <cell r="B2148">
            <v>2124</v>
          </cell>
          <cell r="C2148" t="str">
            <v xml:space="preserve">   032778174 - 10255</v>
          </cell>
          <cell r="D2148">
            <v>1431286.54</v>
          </cell>
          <cell r="E2148">
            <v>0</v>
          </cell>
          <cell r="F2148">
            <v>0</v>
          </cell>
          <cell r="G2148">
            <v>30235.119999999999</v>
          </cell>
          <cell r="H2148">
            <v>1401051.42</v>
          </cell>
          <cell r="I2148">
            <v>0</v>
          </cell>
        </row>
        <row r="2149">
          <cell r="A2149" t="str">
            <v>a</v>
          </cell>
          <cell r="B2149">
            <v>2125</v>
          </cell>
          <cell r="C2149" t="str">
            <v xml:space="preserve">   032778190 - 10303</v>
          </cell>
          <cell r="D2149">
            <v>2859670.17</v>
          </cell>
          <cell r="E2149">
            <v>0</v>
          </cell>
          <cell r="F2149">
            <v>0</v>
          </cell>
          <cell r="G2149">
            <v>2859670.17</v>
          </cell>
          <cell r="H2149">
            <v>0</v>
          </cell>
          <cell r="I2149">
            <v>0</v>
          </cell>
        </row>
        <row r="2150">
          <cell r="A2150" t="str">
            <v>a</v>
          </cell>
          <cell r="B2150">
            <v>2126</v>
          </cell>
          <cell r="C2150" t="str">
            <v xml:space="preserve">   032778200 - 9587</v>
          </cell>
          <cell r="D2150">
            <v>1386526.47</v>
          </cell>
          <cell r="E2150">
            <v>0</v>
          </cell>
          <cell r="F2150">
            <v>0</v>
          </cell>
          <cell r="G2150">
            <v>1386526.47</v>
          </cell>
          <cell r="H2150">
            <v>0</v>
          </cell>
          <cell r="I2150">
            <v>0</v>
          </cell>
        </row>
        <row r="2151">
          <cell r="A2151" t="str">
            <v>a</v>
          </cell>
          <cell r="B2151">
            <v>2127</v>
          </cell>
          <cell r="C2151" t="str">
            <v xml:space="preserve">   032778213 - 9626</v>
          </cell>
          <cell r="D2151">
            <v>712250.08</v>
          </cell>
          <cell r="E2151">
            <v>0</v>
          </cell>
          <cell r="F2151">
            <v>0</v>
          </cell>
          <cell r="G2151">
            <v>15881.97</v>
          </cell>
          <cell r="H2151">
            <v>696368.11</v>
          </cell>
          <cell r="I2151">
            <v>0</v>
          </cell>
        </row>
        <row r="2152">
          <cell r="A2152" t="str">
            <v>a</v>
          </cell>
          <cell r="B2152">
            <v>2128</v>
          </cell>
          <cell r="C2152" t="str">
            <v xml:space="preserve">   032778226 - 9826</v>
          </cell>
          <cell r="D2152">
            <v>252865.34</v>
          </cell>
          <cell r="E2152">
            <v>0</v>
          </cell>
          <cell r="F2152">
            <v>0</v>
          </cell>
          <cell r="G2152">
            <v>123464.57</v>
          </cell>
          <cell r="H2152">
            <v>129400.77</v>
          </cell>
          <cell r="I2152">
            <v>0</v>
          </cell>
        </row>
        <row r="2153">
          <cell r="A2153" t="str">
            <v>a</v>
          </cell>
          <cell r="B2153">
            <v>2129</v>
          </cell>
          <cell r="C2153" t="str">
            <v xml:space="preserve">   032778239 - 9862</v>
          </cell>
          <cell r="D2153">
            <v>1174095.07</v>
          </cell>
          <cell r="E2153">
            <v>0</v>
          </cell>
          <cell r="F2153">
            <v>0</v>
          </cell>
          <cell r="G2153">
            <v>60973.94</v>
          </cell>
          <cell r="H2153">
            <v>1113121.1299999999</v>
          </cell>
          <cell r="I2153">
            <v>0</v>
          </cell>
        </row>
        <row r="2154">
          <cell r="A2154" t="str">
            <v>a</v>
          </cell>
          <cell r="B2154">
            <v>2130</v>
          </cell>
          <cell r="C2154" t="str">
            <v xml:space="preserve">   032778242 - 9871</v>
          </cell>
          <cell r="D2154">
            <v>867737.1</v>
          </cell>
          <cell r="E2154">
            <v>0</v>
          </cell>
          <cell r="F2154">
            <v>0</v>
          </cell>
          <cell r="G2154">
            <v>18284.810000000001</v>
          </cell>
          <cell r="H2154">
            <v>849452.29</v>
          </cell>
          <cell r="I2154">
            <v>0</v>
          </cell>
        </row>
        <row r="2155">
          <cell r="A2155" t="str">
            <v>a</v>
          </cell>
          <cell r="B2155">
            <v>2131</v>
          </cell>
          <cell r="C2155" t="str">
            <v xml:space="preserve">   032778268 - 10237</v>
          </cell>
          <cell r="D2155">
            <v>1287509.75</v>
          </cell>
          <cell r="E2155">
            <v>0</v>
          </cell>
          <cell r="F2155">
            <v>0</v>
          </cell>
          <cell r="G2155">
            <v>27665.26</v>
          </cell>
          <cell r="H2155">
            <v>1259844.49</v>
          </cell>
          <cell r="I2155">
            <v>0</v>
          </cell>
        </row>
        <row r="2156">
          <cell r="A2156" t="str">
            <v>a</v>
          </cell>
          <cell r="B2156">
            <v>2132</v>
          </cell>
          <cell r="C2156" t="str">
            <v xml:space="preserve">   032778271 - 10246</v>
          </cell>
          <cell r="D2156">
            <v>533589.57999999996</v>
          </cell>
          <cell r="E2156">
            <v>0</v>
          </cell>
          <cell r="F2156">
            <v>0</v>
          </cell>
          <cell r="G2156">
            <v>54662.43</v>
          </cell>
          <cell r="H2156">
            <v>478927.15</v>
          </cell>
          <cell r="I2156">
            <v>0</v>
          </cell>
        </row>
        <row r="2157">
          <cell r="A2157" t="str">
            <v>a</v>
          </cell>
          <cell r="B2157">
            <v>2133</v>
          </cell>
          <cell r="C2157" t="str">
            <v xml:space="preserve">   032778284 - 10285</v>
          </cell>
          <cell r="D2157">
            <v>1789739.29</v>
          </cell>
          <cell r="E2157">
            <v>0</v>
          </cell>
          <cell r="F2157">
            <v>0</v>
          </cell>
          <cell r="G2157">
            <v>1789739.29</v>
          </cell>
          <cell r="H2157">
            <v>0</v>
          </cell>
          <cell r="I2157">
            <v>0</v>
          </cell>
        </row>
        <row r="2158">
          <cell r="A2158" t="str">
            <v>a</v>
          </cell>
          <cell r="B2158">
            <v>2134</v>
          </cell>
          <cell r="C2158" t="str">
            <v xml:space="preserve">   032778297 - 10324</v>
          </cell>
          <cell r="D2158">
            <v>1247997.03</v>
          </cell>
          <cell r="E2158">
            <v>0</v>
          </cell>
          <cell r="F2158">
            <v>0</v>
          </cell>
          <cell r="G2158">
            <v>22889.96</v>
          </cell>
          <cell r="H2158">
            <v>1225107.07</v>
          </cell>
          <cell r="I2158">
            <v>0</v>
          </cell>
        </row>
        <row r="2159">
          <cell r="A2159" t="str">
            <v>a</v>
          </cell>
          <cell r="B2159">
            <v>2135</v>
          </cell>
          <cell r="C2159" t="str">
            <v xml:space="preserve">   032778307 - 9608</v>
          </cell>
          <cell r="D2159">
            <v>1767921.7</v>
          </cell>
          <cell r="E2159">
            <v>0</v>
          </cell>
          <cell r="F2159">
            <v>0</v>
          </cell>
          <cell r="G2159">
            <v>93478.59</v>
          </cell>
          <cell r="H2159">
            <v>1674443.11</v>
          </cell>
          <cell r="I2159">
            <v>0</v>
          </cell>
        </row>
        <row r="2160">
          <cell r="A2160" t="str">
            <v>a</v>
          </cell>
          <cell r="B2160">
            <v>2136</v>
          </cell>
          <cell r="C2160" t="str">
            <v xml:space="preserve">   032778310 - 9617</v>
          </cell>
          <cell r="D2160">
            <v>826553.23</v>
          </cell>
          <cell r="E2160">
            <v>0</v>
          </cell>
          <cell r="F2160">
            <v>0</v>
          </cell>
          <cell r="G2160">
            <v>162924.57999999999</v>
          </cell>
          <cell r="H2160">
            <v>663628.65</v>
          </cell>
          <cell r="I2160">
            <v>0</v>
          </cell>
        </row>
        <row r="2161">
          <cell r="A2161" t="str">
            <v>a</v>
          </cell>
          <cell r="B2161">
            <v>2137</v>
          </cell>
          <cell r="C2161" t="str">
            <v xml:space="preserve">   032778336 - 9853</v>
          </cell>
          <cell r="D2161">
            <v>281168.76</v>
          </cell>
          <cell r="E2161">
            <v>0</v>
          </cell>
          <cell r="F2161">
            <v>0</v>
          </cell>
          <cell r="G2161">
            <v>14601.89</v>
          </cell>
          <cell r="H2161">
            <v>266566.87</v>
          </cell>
          <cell r="I2161">
            <v>0</v>
          </cell>
        </row>
        <row r="2162">
          <cell r="A2162" t="str">
            <v>a</v>
          </cell>
          <cell r="B2162">
            <v>2138</v>
          </cell>
          <cell r="C2162" t="str">
            <v xml:space="preserve">   032778349 - 9907</v>
          </cell>
          <cell r="D2162">
            <v>2111613.41</v>
          </cell>
          <cell r="E2162">
            <v>0</v>
          </cell>
          <cell r="F2162">
            <v>0</v>
          </cell>
          <cell r="G2162">
            <v>125403.08</v>
          </cell>
          <cell r="H2162">
            <v>1986210.33</v>
          </cell>
          <cell r="I2162">
            <v>0</v>
          </cell>
        </row>
        <row r="2163">
          <cell r="A2163" t="str">
            <v>a</v>
          </cell>
          <cell r="B2163">
            <v>2139</v>
          </cell>
          <cell r="C2163" t="str">
            <v xml:space="preserve">   032778352 - 9913</v>
          </cell>
          <cell r="D2163">
            <v>1998903.16</v>
          </cell>
          <cell r="E2163">
            <v>0</v>
          </cell>
          <cell r="F2163">
            <v>0</v>
          </cell>
          <cell r="G2163">
            <v>209328.18</v>
          </cell>
          <cell r="H2163">
            <v>1789574.98</v>
          </cell>
          <cell r="I2163">
            <v>0</v>
          </cell>
        </row>
        <row r="2164">
          <cell r="A2164" t="str">
            <v>a</v>
          </cell>
          <cell r="B2164">
            <v>2140</v>
          </cell>
          <cell r="C2164" t="str">
            <v xml:space="preserve">   032778381 - 10276</v>
          </cell>
          <cell r="D2164">
            <v>936198.92</v>
          </cell>
          <cell r="E2164">
            <v>0</v>
          </cell>
          <cell r="F2164">
            <v>0</v>
          </cell>
          <cell r="G2164">
            <v>47431.14</v>
          </cell>
          <cell r="H2164">
            <v>888767.78</v>
          </cell>
          <cell r="I2164">
            <v>0</v>
          </cell>
        </row>
        <row r="2165">
          <cell r="A2165" t="str">
            <v>a</v>
          </cell>
          <cell r="B2165">
            <v>2141</v>
          </cell>
          <cell r="C2165" t="str">
            <v xml:space="preserve">   032778394 - 10315</v>
          </cell>
          <cell r="D2165">
            <v>479586.16</v>
          </cell>
          <cell r="E2165">
            <v>0</v>
          </cell>
          <cell r="F2165">
            <v>0</v>
          </cell>
          <cell r="G2165">
            <v>52510.17</v>
          </cell>
          <cell r="H2165">
            <v>427075.99</v>
          </cell>
          <cell r="I2165">
            <v>0</v>
          </cell>
        </row>
        <row r="2166">
          <cell r="A2166" t="str">
            <v>a</v>
          </cell>
          <cell r="B2166">
            <v>2142</v>
          </cell>
          <cell r="C2166" t="str">
            <v xml:space="preserve">   032778404 - 9599</v>
          </cell>
          <cell r="D2166">
            <v>2076234.72</v>
          </cell>
          <cell r="E2166">
            <v>0</v>
          </cell>
          <cell r="F2166">
            <v>0</v>
          </cell>
          <cell r="G2166">
            <v>41135.11</v>
          </cell>
          <cell r="H2166">
            <v>2035099.61</v>
          </cell>
          <cell r="I2166">
            <v>0</v>
          </cell>
        </row>
        <row r="2167">
          <cell r="A2167" t="str">
            <v>a</v>
          </cell>
          <cell r="B2167">
            <v>2143</v>
          </cell>
          <cell r="C2167" t="str">
            <v xml:space="preserve">   032778420 - 9644</v>
          </cell>
          <cell r="D2167">
            <v>2039761.81</v>
          </cell>
          <cell r="E2167">
            <v>0</v>
          </cell>
          <cell r="F2167">
            <v>0</v>
          </cell>
          <cell r="G2167">
            <v>2039761.81</v>
          </cell>
          <cell r="H2167">
            <v>0</v>
          </cell>
          <cell r="I2167">
            <v>0</v>
          </cell>
        </row>
        <row r="2168">
          <cell r="A2168" t="str">
            <v>a</v>
          </cell>
          <cell r="B2168">
            <v>2144</v>
          </cell>
          <cell r="C2168" t="str">
            <v xml:space="preserve">   032778433 - 9844</v>
          </cell>
          <cell r="D2168">
            <v>385461.5</v>
          </cell>
          <cell r="E2168">
            <v>0</v>
          </cell>
          <cell r="F2168">
            <v>0</v>
          </cell>
          <cell r="G2168">
            <v>385461.5</v>
          </cell>
          <cell r="H2168">
            <v>0</v>
          </cell>
          <cell r="I2168">
            <v>0</v>
          </cell>
        </row>
        <row r="2169">
          <cell r="A2169" t="str">
            <v>a</v>
          </cell>
          <cell r="B2169">
            <v>2145</v>
          </cell>
          <cell r="C2169" t="str">
            <v xml:space="preserve">   032778446 - 9898</v>
          </cell>
          <cell r="D2169">
            <v>2146929.88</v>
          </cell>
          <cell r="E2169">
            <v>0</v>
          </cell>
          <cell r="F2169">
            <v>0</v>
          </cell>
          <cell r="G2169">
            <v>645378.26</v>
          </cell>
          <cell r="H2169">
            <v>1501551.62</v>
          </cell>
          <cell r="I2169">
            <v>0</v>
          </cell>
        </row>
        <row r="2170">
          <cell r="A2170" t="str">
            <v>a</v>
          </cell>
          <cell r="B2170">
            <v>2146</v>
          </cell>
          <cell r="C2170" t="str">
            <v xml:space="preserve">   032778459 - 10210</v>
          </cell>
          <cell r="D2170">
            <v>88925.15</v>
          </cell>
          <cell r="E2170">
            <v>0</v>
          </cell>
          <cell r="F2170">
            <v>0</v>
          </cell>
          <cell r="G2170">
            <v>88925.15</v>
          </cell>
          <cell r="H2170">
            <v>0</v>
          </cell>
          <cell r="I2170">
            <v>0</v>
          </cell>
        </row>
        <row r="2171">
          <cell r="A2171" t="str">
            <v>a</v>
          </cell>
          <cell r="B2171">
            <v>2147</v>
          </cell>
          <cell r="C2171" t="str">
            <v xml:space="preserve">   032778462 - 10219</v>
          </cell>
          <cell r="D2171">
            <v>2604941.5699999998</v>
          </cell>
          <cell r="E2171">
            <v>0</v>
          </cell>
          <cell r="F2171">
            <v>0</v>
          </cell>
          <cell r="G2171">
            <v>2604941.5699999998</v>
          </cell>
          <cell r="H2171">
            <v>0</v>
          </cell>
          <cell r="I2171">
            <v>0</v>
          </cell>
        </row>
        <row r="2172">
          <cell r="A2172" t="str">
            <v>a</v>
          </cell>
          <cell r="B2172">
            <v>2148</v>
          </cell>
          <cell r="C2172" t="str">
            <v xml:space="preserve">   032778475 - 10258</v>
          </cell>
          <cell r="D2172">
            <v>2916763.4</v>
          </cell>
          <cell r="E2172">
            <v>0</v>
          </cell>
          <cell r="F2172">
            <v>0</v>
          </cell>
          <cell r="G2172">
            <v>61461.55</v>
          </cell>
          <cell r="H2172">
            <v>2855301.85</v>
          </cell>
          <cell r="I2172">
            <v>0</v>
          </cell>
        </row>
        <row r="2173">
          <cell r="A2173" t="str">
            <v>a</v>
          </cell>
          <cell r="B2173">
            <v>2149</v>
          </cell>
          <cell r="C2173" t="str">
            <v xml:space="preserve">   032778491 - 10306</v>
          </cell>
          <cell r="D2173">
            <v>1399406.05</v>
          </cell>
          <cell r="E2173">
            <v>0</v>
          </cell>
          <cell r="F2173">
            <v>0</v>
          </cell>
          <cell r="G2173">
            <v>75268.009999999995</v>
          </cell>
          <cell r="H2173">
            <v>1324138.04</v>
          </cell>
          <cell r="I2173">
            <v>0</v>
          </cell>
        </row>
        <row r="2174">
          <cell r="A2174" t="str">
            <v>a</v>
          </cell>
          <cell r="B2174">
            <v>2150</v>
          </cell>
          <cell r="C2174" t="str">
            <v xml:space="preserve">   032778501 - 9590</v>
          </cell>
          <cell r="D2174">
            <v>722947.45</v>
          </cell>
          <cell r="E2174">
            <v>0</v>
          </cell>
          <cell r="F2174">
            <v>0</v>
          </cell>
          <cell r="G2174">
            <v>14445.78</v>
          </cell>
          <cell r="H2174">
            <v>708501.67</v>
          </cell>
          <cell r="I2174">
            <v>0</v>
          </cell>
        </row>
        <row r="2175">
          <cell r="A2175" t="str">
            <v>a</v>
          </cell>
          <cell r="B2175">
            <v>2151</v>
          </cell>
          <cell r="C2175" t="str">
            <v xml:space="preserve">   032778514 - 3305</v>
          </cell>
          <cell r="D2175">
            <v>1209234.1599999999</v>
          </cell>
          <cell r="E2175">
            <v>0</v>
          </cell>
          <cell r="F2175">
            <v>0</v>
          </cell>
          <cell r="G2175">
            <v>71120.38</v>
          </cell>
          <cell r="H2175">
            <v>1138113.78</v>
          </cell>
          <cell r="I2175">
            <v>0</v>
          </cell>
        </row>
        <row r="2176">
          <cell r="A2176" t="str">
            <v>a</v>
          </cell>
          <cell r="B2176">
            <v>2152</v>
          </cell>
          <cell r="C2176" t="str">
            <v xml:space="preserve">   032778527 - 9829</v>
          </cell>
          <cell r="D2176">
            <v>1312543.52</v>
          </cell>
          <cell r="E2176">
            <v>0</v>
          </cell>
          <cell r="F2176">
            <v>0</v>
          </cell>
          <cell r="G2176">
            <v>27657.74</v>
          </cell>
          <cell r="H2176">
            <v>1284885.78</v>
          </cell>
          <cell r="I2176">
            <v>0</v>
          </cell>
        </row>
        <row r="2177">
          <cell r="A2177" t="str">
            <v>a</v>
          </cell>
          <cell r="B2177">
            <v>2153</v>
          </cell>
          <cell r="C2177" t="str">
            <v xml:space="preserve">   032778530 - 9838</v>
          </cell>
          <cell r="D2177">
            <v>1351771.86</v>
          </cell>
          <cell r="E2177">
            <v>0</v>
          </cell>
          <cell r="F2177">
            <v>0</v>
          </cell>
          <cell r="G2177">
            <v>28971.25</v>
          </cell>
          <cell r="H2177">
            <v>1322800.6100000001</v>
          </cell>
          <cell r="I2177">
            <v>0</v>
          </cell>
        </row>
        <row r="2178">
          <cell r="A2178" t="str">
            <v>a</v>
          </cell>
          <cell r="B2178">
            <v>2154</v>
          </cell>
          <cell r="C2178" t="str">
            <v xml:space="preserve">   032778543 - 9874</v>
          </cell>
          <cell r="D2178">
            <v>1889093.03</v>
          </cell>
          <cell r="E2178">
            <v>0</v>
          </cell>
          <cell r="F2178">
            <v>0</v>
          </cell>
          <cell r="G2178">
            <v>1889093.03</v>
          </cell>
          <cell r="H2178">
            <v>0</v>
          </cell>
          <cell r="I2178">
            <v>0</v>
          </cell>
        </row>
        <row r="2179">
          <cell r="A2179" t="str">
            <v>a</v>
          </cell>
          <cell r="B2179">
            <v>2155</v>
          </cell>
          <cell r="C2179" t="str">
            <v xml:space="preserve">   032778556 - 10105</v>
          </cell>
          <cell r="D2179">
            <v>1406862.41</v>
          </cell>
          <cell r="E2179">
            <v>0</v>
          </cell>
          <cell r="F2179">
            <v>0</v>
          </cell>
          <cell r="G2179">
            <v>75669.06</v>
          </cell>
          <cell r="H2179">
            <v>1331193.3500000001</v>
          </cell>
          <cell r="I2179">
            <v>0</v>
          </cell>
        </row>
        <row r="2180">
          <cell r="A2180" t="str">
            <v>a</v>
          </cell>
          <cell r="B2180">
            <v>2156</v>
          </cell>
          <cell r="C2180" t="str">
            <v xml:space="preserve">   032778569 - 10240</v>
          </cell>
          <cell r="D2180">
            <v>882028.39</v>
          </cell>
          <cell r="E2180">
            <v>0</v>
          </cell>
          <cell r="F2180">
            <v>0</v>
          </cell>
          <cell r="G2180">
            <v>48266.080000000002</v>
          </cell>
          <cell r="H2180">
            <v>833762.31</v>
          </cell>
          <cell r="I2180">
            <v>0</v>
          </cell>
        </row>
        <row r="2181">
          <cell r="A2181" t="str">
            <v>a</v>
          </cell>
          <cell r="B2181">
            <v>2157</v>
          </cell>
          <cell r="C2181" t="str">
            <v xml:space="preserve">   032778572 - 10249</v>
          </cell>
          <cell r="D2181">
            <v>468099.4</v>
          </cell>
          <cell r="E2181">
            <v>0</v>
          </cell>
          <cell r="F2181">
            <v>0</v>
          </cell>
          <cell r="G2181">
            <v>468099.4</v>
          </cell>
          <cell r="H2181">
            <v>0</v>
          </cell>
          <cell r="I2181">
            <v>0</v>
          </cell>
        </row>
        <row r="2182">
          <cell r="A2182" t="str">
            <v>a</v>
          </cell>
          <cell r="B2182">
            <v>2158</v>
          </cell>
          <cell r="C2182" t="str">
            <v xml:space="preserve">   032778585 - 10288</v>
          </cell>
          <cell r="D2182">
            <v>143825.67000000001</v>
          </cell>
          <cell r="E2182">
            <v>0</v>
          </cell>
          <cell r="F2182">
            <v>0</v>
          </cell>
          <cell r="G2182">
            <v>29053.96</v>
          </cell>
          <cell r="H2182">
            <v>114771.71</v>
          </cell>
          <cell r="I2182">
            <v>0</v>
          </cell>
        </row>
        <row r="2183">
          <cell r="A2183" t="str">
            <v>a</v>
          </cell>
          <cell r="B2183">
            <v>2159</v>
          </cell>
          <cell r="C2183" t="str">
            <v xml:space="preserve">   032778608 - 9611</v>
          </cell>
          <cell r="D2183">
            <v>478225.35</v>
          </cell>
          <cell r="E2183">
            <v>0</v>
          </cell>
          <cell r="F2183">
            <v>0</v>
          </cell>
          <cell r="G2183">
            <v>399452.48</v>
          </cell>
          <cell r="H2183">
            <v>78772.87</v>
          </cell>
          <cell r="I2183">
            <v>0</v>
          </cell>
        </row>
        <row r="2184">
          <cell r="A2184" t="str">
            <v>a</v>
          </cell>
          <cell r="B2184">
            <v>2160</v>
          </cell>
          <cell r="C2184" t="str">
            <v xml:space="preserve">   032778611 - 9620</v>
          </cell>
          <cell r="D2184">
            <v>1897557.75</v>
          </cell>
          <cell r="E2184">
            <v>0</v>
          </cell>
          <cell r="F2184">
            <v>0</v>
          </cell>
          <cell r="G2184">
            <v>530100.14</v>
          </cell>
          <cell r="H2184">
            <v>1367457.61</v>
          </cell>
          <cell r="I2184">
            <v>0</v>
          </cell>
        </row>
        <row r="2185">
          <cell r="A2185" t="str">
            <v>a</v>
          </cell>
          <cell r="B2185">
            <v>2161</v>
          </cell>
          <cell r="C2185" t="str">
            <v xml:space="preserve">   032778624 - 9820</v>
          </cell>
          <cell r="D2185">
            <v>419261.38</v>
          </cell>
          <cell r="E2185">
            <v>0</v>
          </cell>
          <cell r="F2185">
            <v>0</v>
          </cell>
          <cell r="G2185">
            <v>21752.51</v>
          </cell>
          <cell r="H2185">
            <v>397508.87</v>
          </cell>
          <cell r="I2185">
            <v>0</v>
          </cell>
        </row>
        <row r="2186">
          <cell r="A2186" t="str">
            <v>a</v>
          </cell>
          <cell r="B2186">
            <v>2162</v>
          </cell>
          <cell r="C2186" t="str">
            <v xml:space="preserve">   032778637 - 9856</v>
          </cell>
          <cell r="D2186">
            <v>991435.37</v>
          </cell>
          <cell r="E2186">
            <v>0</v>
          </cell>
          <cell r="F2186">
            <v>0</v>
          </cell>
          <cell r="G2186">
            <v>21248.48</v>
          </cell>
          <cell r="H2186">
            <v>970186.89</v>
          </cell>
          <cell r="I2186">
            <v>0</v>
          </cell>
        </row>
        <row r="2187">
          <cell r="A2187" t="str">
            <v>a</v>
          </cell>
          <cell r="B2187">
            <v>2163</v>
          </cell>
          <cell r="C2187" t="str">
            <v xml:space="preserve">   032778653 - 9916</v>
          </cell>
          <cell r="D2187">
            <v>1217196.4099999999</v>
          </cell>
          <cell r="E2187">
            <v>0</v>
          </cell>
          <cell r="F2187">
            <v>0</v>
          </cell>
          <cell r="G2187">
            <v>25277.09</v>
          </cell>
          <cell r="H2187">
            <v>1191919.32</v>
          </cell>
          <cell r="I2187">
            <v>0</v>
          </cell>
        </row>
        <row r="2188">
          <cell r="A2188" t="str">
            <v>a</v>
          </cell>
          <cell r="B2188">
            <v>2164</v>
          </cell>
          <cell r="C2188" t="str">
            <v xml:space="preserve">   032778666 - 10231</v>
          </cell>
          <cell r="D2188">
            <v>1753464.16</v>
          </cell>
          <cell r="E2188">
            <v>0</v>
          </cell>
          <cell r="F2188">
            <v>0</v>
          </cell>
          <cell r="G2188">
            <v>36413.57</v>
          </cell>
          <cell r="H2188">
            <v>1717050.59</v>
          </cell>
          <cell r="I2188">
            <v>0</v>
          </cell>
        </row>
        <row r="2189">
          <cell r="A2189" t="str">
            <v>a</v>
          </cell>
          <cell r="B2189">
            <v>2165</v>
          </cell>
          <cell r="C2189" t="str">
            <v xml:space="preserve">   032778682 - 10279</v>
          </cell>
          <cell r="D2189">
            <v>466493.48</v>
          </cell>
          <cell r="E2189">
            <v>0</v>
          </cell>
          <cell r="F2189">
            <v>0</v>
          </cell>
          <cell r="G2189">
            <v>466493.48</v>
          </cell>
          <cell r="H2189">
            <v>0</v>
          </cell>
          <cell r="I2189">
            <v>0</v>
          </cell>
        </row>
        <row r="2190">
          <cell r="A2190" t="str">
            <v>a</v>
          </cell>
          <cell r="B2190">
            <v>2166</v>
          </cell>
          <cell r="C2190" t="str">
            <v xml:space="preserve">   032778705 - 9602</v>
          </cell>
          <cell r="D2190">
            <v>693116.11</v>
          </cell>
          <cell r="E2190">
            <v>0</v>
          </cell>
          <cell r="F2190">
            <v>0</v>
          </cell>
          <cell r="G2190">
            <v>36648.39</v>
          </cell>
          <cell r="H2190">
            <v>656467.72</v>
          </cell>
          <cell r="I2190">
            <v>0</v>
          </cell>
        </row>
        <row r="2191">
          <cell r="A2191" t="str">
            <v>a</v>
          </cell>
          <cell r="B2191">
            <v>2167</v>
          </cell>
          <cell r="C2191" t="str">
            <v xml:space="preserve">   032778718 - 9638</v>
          </cell>
          <cell r="D2191">
            <v>281577.25</v>
          </cell>
          <cell r="E2191">
            <v>0</v>
          </cell>
          <cell r="F2191">
            <v>0</v>
          </cell>
          <cell r="G2191">
            <v>281577.25</v>
          </cell>
          <cell r="H2191">
            <v>0</v>
          </cell>
          <cell r="I2191">
            <v>0</v>
          </cell>
        </row>
        <row r="2192">
          <cell r="A2192" t="str">
            <v>a</v>
          </cell>
          <cell r="B2192">
            <v>2168</v>
          </cell>
          <cell r="C2192" t="str">
            <v xml:space="preserve">   032778721 - 9647</v>
          </cell>
          <cell r="D2192">
            <v>602087.92000000004</v>
          </cell>
          <cell r="E2192">
            <v>0</v>
          </cell>
          <cell r="F2192">
            <v>0</v>
          </cell>
          <cell r="G2192">
            <v>118679.53</v>
          </cell>
          <cell r="H2192">
            <v>483408.39</v>
          </cell>
          <cell r="I2192">
            <v>0</v>
          </cell>
        </row>
        <row r="2193">
          <cell r="A2193" t="str">
            <v>a</v>
          </cell>
          <cell r="B2193">
            <v>2169</v>
          </cell>
          <cell r="C2193" t="str">
            <v xml:space="preserve">   032778734 - 9847</v>
          </cell>
          <cell r="D2193">
            <v>1638418.98</v>
          </cell>
          <cell r="E2193">
            <v>0</v>
          </cell>
          <cell r="F2193">
            <v>0</v>
          </cell>
          <cell r="G2193">
            <v>183813.02</v>
          </cell>
          <cell r="H2193">
            <v>1454605.96</v>
          </cell>
          <cell r="I2193">
            <v>0</v>
          </cell>
        </row>
        <row r="2194">
          <cell r="A2194" t="str">
            <v>a</v>
          </cell>
          <cell r="B2194">
            <v>2170</v>
          </cell>
          <cell r="C2194" t="str">
            <v xml:space="preserve">   032778747 - 9901</v>
          </cell>
          <cell r="D2194">
            <v>1467417.45</v>
          </cell>
          <cell r="E2194">
            <v>0</v>
          </cell>
          <cell r="F2194">
            <v>0</v>
          </cell>
          <cell r="G2194">
            <v>30921.17</v>
          </cell>
          <cell r="H2194">
            <v>1436496.28</v>
          </cell>
          <cell r="I2194">
            <v>0</v>
          </cell>
        </row>
        <row r="2195">
          <cell r="A2195" t="str">
            <v>a</v>
          </cell>
          <cell r="B2195">
            <v>2171</v>
          </cell>
          <cell r="C2195" t="str">
            <v xml:space="preserve">   032778750 - 9910</v>
          </cell>
          <cell r="D2195">
            <v>536863.92000000004</v>
          </cell>
          <cell r="E2195">
            <v>0</v>
          </cell>
          <cell r="F2195">
            <v>0</v>
          </cell>
          <cell r="G2195">
            <v>536863.92000000004</v>
          </cell>
          <cell r="H2195">
            <v>0</v>
          </cell>
          <cell r="I2195">
            <v>0</v>
          </cell>
        </row>
        <row r="2196">
          <cell r="A2196" t="str">
            <v>a</v>
          </cell>
          <cell r="B2196">
            <v>2172</v>
          </cell>
          <cell r="C2196" t="str">
            <v xml:space="preserve">   032778763 - 10222</v>
          </cell>
          <cell r="D2196">
            <v>401391.96</v>
          </cell>
          <cell r="E2196">
            <v>0</v>
          </cell>
          <cell r="F2196">
            <v>0</v>
          </cell>
          <cell r="G2196">
            <v>79119.69</v>
          </cell>
          <cell r="H2196">
            <v>322272.27</v>
          </cell>
          <cell r="I2196">
            <v>0</v>
          </cell>
        </row>
        <row r="2197">
          <cell r="A2197" t="str">
            <v>a</v>
          </cell>
          <cell r="B2197">
            <v>2173</v>
          </cell>
          <cell r="C2197" t="str">
            <v xml:space="preserve">   032778789 - 10300</v>
          </cell>
          <cell r="D2197">
            <v>1029818.81</v>
          </cell>
          <cell r="E2197">
            <v>0</v>
          </cell>
          <cell r="F2197">
            <v>0</v>
          </cell>
          <cell r="G2197">
            <v>52174.31</v>
          </cell>
          <cell r="H2197">
            <v>977644.5</v>
          </cell>
          <cell r="I2197">
            <v>0</v>
          </cell>
        </row>
        <row r="2198">
          <cell r="A2198" t="str">
            <v>a</v>
          </cell>
          <cell r="B2198">
            <v>2174</v>
          </cell>
          <cell r="C2198" t="str">
            <v xml:space="preserve">   032778792 - 10309</v>
          </cell>
          <cell r="D2198">
            <v>635625.69999999995</v>
          </cell>
          <cell r="E2198">
            <v>0</v>
          </cell>
          <cell r="F2198">
            <v>0</v>
          </cell>
          <cell r="G2198">
            <v>635625.69999999995</v>
          </cell>
          <cell r="H2198">
            <v>0</v>
          </cell>
          <cell r="I2198">
            <v>0</v>
          </cell>
        </row>
        <row r="2199">
          <cell r="A2199" t="str">
            <v>a</v>
          </cell>
          <cell r="B2199">
            <v>2175</v>
          </cell>
          <cell r="C2199" t="str">
            <v xml:space="preserve">   032778802 - 9593</v>
          </cell>
          <cell r="D2199">
            <v>1102927.97</v>
          </cell>
          <cell r="E2199">
            <v>0</v>
          </cell>
          <cell r="F2199">
            <v>0</v>
          </cell>
          <cell r="G2199">
            <v>57278.05</v>
          </cell>
          <cell r="H2199">
            <v>1045649.92</v>
          </cell>
          <cell r="I2199">
            <v>0</v>
          </cell>
        </row>
        <row r="2200">
          <cell r="A2200" t="str">
            <v>a</v>
          </cell>
          <cell r="B2200">
            <v>2176</v>
          </cell>
          <cell r="C2200" t="str">
            <v xml:space="preserve">   032778815 - 9629</v>
          </cell>
          <cell r="D2200">
            <v>254018.3</v>
          </cell>
          <cell r="E2200">
            <v>0</v>
          </cell>
          <cell r="F2200">
            <v>0</v>
          </cell>
          <cell r="G2200">
            <v>143286.96</v>
          </cell>
          <cell r="H2200">
            <v>110731.34</v>
          </cell>
          <cell r="I2200">
            <v>0</v>
          </cell>
        </row>
        <row r="2201">
          <cell r="A2201" t="str">
            <v>a</v>
          </cell>
          <cell r="B2201">
            <v>2177</v>
          </cell>
          <cell r="C2201" t="str">
            <v xml:space="preserve">   032778828 - 9832</v>
          </cell>
          <cell r="D2201">
            <v>720174.81</v>
          </cell>
          <cell r="E2201">
            <v>0</v>
          </cell>
          <cell r="F2201">
            <v>0</v>
          </cell>
          <cell r="G2201">
            <v>40159.879999999997</v>
          </cell>
          <cell r="H2201">
            <v>680014.93</v>
          </cell>
          <cell r="I2201">
            <v>0</v>
          </cell>
        </row>
        <row r="2202">
          <cell r="A2202" t="str">
            <v>a</v>
          </cell>
          <cell r="B2202">
            <v>2178</v>
          </cell>
          <cell r="C2202" t="str">
            <v xml:space="preserve">   032778831 - 9841</v>
          </cell>
          <cell r="D2202">
            <v>1114144.71</v>
          </cell>
          <cell r="E2202">
            <v>0</v>
          </cell>
          <cell r="F2202">
            <v>0</v>
          </cell>
          <cell r="G2202">
            <v>58910.23</v>
          </cell>
          <cell r="H2202">
            <v>1055234.48</v>
          </cell>
          <cell r="I2202">
            <v>0</v>
          </cell>
        </row>
        <row r="2203">
          <cell r="A2203" t="str">
            <v>a</v>
          </cell>
          <cell r="B2203">
            <v>2179</v>
          </cell>
          <cell r="C2203" t="str">
            <v xml:space="preserve">   032778857 - 10204</v>
          </cell>
          <cell r="D2203">
            <v>1372533.84</v>
          </cell>
          <cell r="E2203">
            <v>0</v>
          </cell>
          <cell r="F2203">
            <v>0</v>
          </cell>
          <cell r="G2203">
            <v>28502.95</v>
          </cell>
          <cell r="H2203">
            <v>1344030.89</v>
          </cell>
          <cell r="I2203">
            <v>0</v>
          </cell>
        </row>
        <row r="2204">
          <cell r="A2204" t="str">
            <v>a</v>
          </cell>
          <cell r="B2204">
            <v>2180</v>
          </cell>
          <cell r="C2204" t="str">
            <v xml:space="preserve">   032778873 - 10252</v>
          </cell>
          <cell r="D2204">
            <v>1383921.66</v>
          </cell>
          <cell r="E2204">
            <v>0</v>
          </cell>
          <cell r="F2204">
            <v>0</v>
          </cell>
          <cell r="G2204">
            <v>27653.279999999999</v>
          </cell>
          <cell r="H2204">
            <v>1356268.38</v>
          </cell>
          <cell r="I2204">
            <v>0</v>
          </cell>
        </row>
        <row r="2205">
          <cell r="A2205" t="str">
            <v>a</v>
          </cell>
          <cell r="B2205">
            <v>2181</v>
          </cell>
          <cell r="C2205" t="str">
            <v xml:space="preserve">   032778886 - 10291</v>
          </cell>
          <cell r="D2205">
            <v>559792.17000000004</v>
          </cell>
          <cell r="E2205">
            <v>0</v>
          </cell>
          <cell r="F2205">
            <v>0</v>
          </cell>
          <cell r="G2205">
            <v>29598.94</v>
          </cell>
          <cell r="H2205">
            <v>530193.23</v>
          </cell>
          <cell r="I2205">
            <v>0</v>
          </cell>
        </row>
        <row r="2206">
          <cell r="A2206" t="str">
            <v>a</v>
          </cell>
          <cell r="B2206">
            <v>2182</v>
          </cell>
          <cell r="C2206" t="str">
            <v xml:space="preserve">   032778909 - 9614</v>
          </cell>
          <cell r="D2206">
            <v>1108329.74</v>
          </cell>
          <cell r="E2206">
            <v>0</v>
          </cell>
          <cell r="F2206">
            <v>0</v>
          </cell>
          <cell r="G2206">
            <v>57558.55</v>
          </cell>
          <cell r="H2206">
            <v>1050771.19</v>
          </cell>
          <cell r="I2206">
            <v>0</v>
          </cell>
        </row>
        <row r="2207">
          <cell r="A2207" t="str">
            <v>a</v>
          </cell>
          <cell r="B2207">
            <v>2183</v>
          </cell>
          <cell r="C2207" t="str">
            <v xml:space="preserve">   032778912 - 9623</v>
          </cell>
          <cell r="D2207">
            <v>913542.19</v>
          </cell>
          <cell r="E2207">
            <v>0</v>
          </cell>
          <cell r="F2207">
            <v>0</v>
          </cell>
          <cell r="G2207">
            <v>142765.34</v>
          </cell>
          <cell r="H2207">
            <v>770776.85</v>
          </cell>
          <cell r="I2207">
            <v>0</v>
          </cell>
        </row>
        <row r="2208">
          <cell r="A2208" t="str">
            <v>a</v>
          </cell>
          <cell r="B2208">
            <v>2184</v>
          </cell>
          <cell r="C2208" t="str">
            <v xml:space="preserve">   032778938 - 9859</v>
          </cell>
          <cell r="D2208">
            <v>717179.36</v>
          </cell>
          <cell r="E2208">
            <v>0</v>
          </cell>
          <cell r="F2208">
            <v>0</v>
          </cell>
          <cell r="G2208">
            <v>38611.769999999997</v>
          </cell>
          <cell r="H2208">
            <v>678567.59</v>
          </cell>
          <cell r="I2208">
            <v>0</v>
          </cell>
        </row>
        <row r="2209">
          <cell r="A2209" t="str">
            <v>a</v>
          </cell>
          <cell r="B2209">
            <v>2185</v>
          </cell>
          <cell r="C2209" t="str">
            <v xml:space="preserve">   032778967 - 10234</v>
          </cell>
          <cell r="D2209">
            <v>561719.34</v>
          </cell>
          <cell r="E2209">
            <v>0</v>
          </cell>
          <cell r="F2209">
            <v>0</v>
          </cell>
          <cell r="G2209">
            <v>28458.69</v>
          </cell>
          <cell r="H2209">
            <v>533260.65</v>
          </cell>
          <cell r="I2209">
            <v>0</v>
          </cell>
        </row>
        <row r="2210">
          <cell r="A2210" t="str">
            <v>a</v>
          </cell>
          <cell r="B2210">
            <v>2186</v>
          </cell>
          <cell r="C2210" t="str">
            <v xml:space="preserve">   032778983 - 10282</v>
          </cell>
          <cell r="D2210">
            <v>2129194.2999999998</v>
          </cell>
          <cell r="E2210">
            <v>0</v>
          </cell>
          <cell r="F2210">
            <v>0</v>
          </cell>
          <cell r="G2210">
            <v>111493.48</v>
          </cell>
          <cell r="H2210">
            <v>2017700.82</v>
          </cell>
          <cell r="I2210">
            <v>0</v>
          </cell>
        </row>
        <row r="2211">
          <cell r="A2211" t="str">
            <v>a</v>
          </cell>
          <cell r="B2211">
            <v>2187</v>
          </cell>
          <cell r="C2211" t="str">
            <v xml:space="preserve">   032778996 - 10321</v>
          </cell>
          <cell r="D2211">
            <v>682366.35</v>
          </cell>
          <cell r="E2211">
            <v>0</v>
          </cell>
          <cell r="F2211">
            <v>0</v>
          </cell>
          <cell r="G2211">
            <v>134503.46</v>
          </cell>
          <cell r="H2211">
            <v>547862.89</v>
          </cell>
          <cell r="I2211">
            <v>0</v>
          </cell>
        </row>
        <row r="2212">
          <cell r="A2212" t="str">
            <v>a</v>
          </cell>
          <cell r="B2212">
            <v>2188</v>
          </cell>
          <cell r="C2212" t="str">
            <v xml:space="preserve">   032779050 - 3308</v>
          </cell>
          <cell r="D2212">
            <v>1687578.01</v>
          </cell>
          <cell r="E2212">
            <v>0</v>
          </cell>
          <cell r="F2212">
            <v>0</v>
          </cell>
          <cell r="G2212">
            <v>123272.53</v>
          </cell>
          <cell r="H2212">
            <v>1564305.48</v>
          </cell>
          <cell r="I2212">
            <v>0</v>
          </cell>
        </row>
        <row r="2213">
          <cell r="A2213" t="str">
            <v>a</v>
          </cell>
          <cell r="B2213">
            <v>2189</v>
          </cell>
          <cell r="C2213" t="str">
            <v xml:space="preserve">   032779128 - 6063</v>
          </cell>
          <cell r="D2213">
            <v>1092970.6499999999</v>
          </cell>
          <cell r="E2213">
            <v>0</v>
          </cell>
          <cell r="F2213">
            <v>0</v>
          </cell>
          <cell r="G2213">
            <v>65589.289999999994</v>
          </cell>
          <cell r="H2213">
            <v>1027381.36</v>
          </cell>
          <cell r="I2213">
            <v>0</v>
          </cell>
        </row>
        <row r="2214">
          <cell r="A2214" t="str">
            <v>a</v>
          </cell>
          <cell r="B2214">
            <v>2190</v>
          </cell>
          <cell r="C2214" t="str">
            <v xml:space="preserve">   032779131 - 6072</v>
          </cell>
          <cell r="D2214">
            <v>1913867.55</v>
          </cell>
          <cell r="E2214">
            <v>0</v>
          </cell>
          <cell r="F2214">
            <v>0</v>
          </cell>
          <cell r="G2214">
            <v>114851.43</v>
          </cell>
          <cell r="H2214">
            <v>1799016.12</v>
          </cell>
          <cell r="I2214">
            <v>0</v>
          </cell>
        </row>
        <row r="2215">
          <cell r="A2215" t="str">
            <v>a</v>
          </cell>
          <cell r="B2215">
            <v>2191</v>
          </cell>
          <cell r="C2215" t="str">
            <v xml:space="preserve">   032779160 - 3313</v>
          </cell>
          <cell r="D2215">
            <v>2942222.61</v>
          </cell>
          <cell r="E2215">
            <v>0</v>
          </cell>
          <cell r="F2215">
            <v>0</v>
          </cell>
          <cell r="G2215">
            <v>400381.89</v>
          </cell>
          <cell r="H2215">
            <v>2541840.7200000002</v>
          </cell>
          <cell r="I2215">
            <v>0</v>
          </cell>
        </row>
        <row r="2216">
          <cell r="A2216" t="str">
            <v>a</v>
          </cell>
          <cell r="B2216">
            <v>2192</v>
          </cell>
          <cell r="C2216" t="str">
            <v xml:space="preserve">   032779209 - 3314</v>
          </cell>
          <cell r="D2216">
            <v>957014.98</v>
          </cell>
          <cell r="E2216">
            <v>0</v>
          </cell>
          <cell r="F2216">
            <v>0</v>
          </cell>
          <cell r="G2216">
            <v>64991.48</v>
          </cell>
          <cell r="H2216">
            <v>892023.5</v>
          </cell>
          <cell r="I2216">
            <v>0</v>
          </cell>
        </row>
        <row r="2217">
          <cell r="A2217" t="str">
            <v>a</v>
          </cell>
          <cell r="B2217">
            <v>2193</v>
          </cell>
          <cell r="C2217" t="str">
            <v xml:space="preserve">   032779225 - 5672</v>
          </cell>
          <cell r="D2217">
            <v>1119367.7</v>
          </cell>
          <cell r="E2217">
            <v>0</v>
          </cell>
          <cell r="F2217">
            <v>0</v>
          </cell>
          <cell r="G2217">
            <v>65684.149999999994</v>
          </cell>
          <cell r="H2217">
            <v>1053683.55</v>
          </cell>
          <cell r="I2217">
            <v>0</v>
          </cell>
        </row>
        <row r="2218">
          <cell r="A2218" t="str">
            <v>a</v>
          </cell>
          <cell r="B2218">
            <v>2194</v>
          </cell>
          <cell r="C2218" t="str">
            <v xml:space="preserve">   032779254 - 3316</v>
          </cell>
          <cell r="D2218">
            <v>683434.28</v>
          </cell>
          <cell r="E2218">
            <v>0</v>
          </cell>
          <cell r="F2218">
            <v>0</v>
          </cell>
          <cell r="G2218">
            <v>43991.02</v>
          </cell>
          <cell r="H2218">
            <v>639443.26</v>
          </cell>
          <cell r="I2218">
            <v>0</v>
          </cell>
        </row>
        <row r="2219">
          <cell r="A2219" t="str">
            <v>a</v>
          </cell>
          <cell r="B2219">
            <v>2195</v>
          </cell>
          <cell r="C2219" t="str">
            <v xml:space="preserve">   032779319 - 3319</v>
          </cell>
          <cell r="D2219">
            <v>820300.39</v>
          </cell>
          <cell r="E2219">
            <v>0</v>
          </cell>
          <cell r="F2219">
            <v>0</v>
          </cell>
          <cell r="G2219">
            <v>55707.1</v>
          </cell>
          <cell r="H2219">
            <v>764593.29</v>
          </cell>
          <cell r="I2219">
            <v>0</v>
          </cell>
        </row>
        <row r="2220">
          <cell r="A2220" t="str">
            <v>a</v>
          </cell>
          <cell r="B2220">
            <v>2196</v>
          </cell>
          <cell r="C2220" t="str">
            <v xml:space="preserve">   032779322 - 5594</v>
          </cell>
          <cell r="D2220">
            <v>2733836.82</v>
          </cell>
          <cell r="E2220">
            <v>0</v>
          </cell>
          <cell r="F2220">
            <v>0</v>
          </cell>
          <cell r="G2220">
            <v>169878.34</v>
          </cell>
          <cell r="H2220">
            <v>2563958.48</v>
          </cell>
          <cell r="I2220">
            <v>0</v>
          </cell>
        </row>
        <row r="2221">
          <cell r="A2221" t="str">
            <v>a</v>
          </cell>
          <cell r="B2221">
            <v>2197</v>
          </cell>
          <cell r="C2221" t="str">
            <v xml:space="preserve">   032779351 - 3321</v>
          </cell>
          <cell r="D2221">
            <v>1106222.52</v>
          </cell>
          <cell r="E2221">
            <v>0</v>
          </cell>
          <cell r="F2221">
            <v>0</v>
          </cell>
          <cell r="G2221">
            <v>1106222.52</v>
          </cell>
          <cell r="H2221">
            <v>0</v>
          </cell>
          <cell r="I2221">
            <v>0</v>
          </cell>
        </row>
        <row r="2222">
          <cell r="A2222" t="str">
            <v>a</v>
          </cell>
          <cell r="B2222">
            <v>2198</v>
          </cell>
          <cell r="C2222" t="str">
            <v xml:space="preserve">   032779380 - 3741</v>
          </cell>
          <cell r="D2222">
            <v>1039973.47</v>
          </cell>
          <cell r="E2222">
            <v>0</v>
          </cell>
          <cell r="F2222">
            <v>0</v>
          </cell>
          <cell r="G2222">
            <v>192787.59</v>
          </cell>
          <cell r="H2222">
            <v>847185.88</v>
          </cell>
          <cell r="I2222">
            <v>0</v>
          </cell>
        </row>
        <row r="2223">
          <cell r="A2223" t="str">
            <v>a</v>
          </cell>
          <cell r="B2223">
            <v>2199</v>
          </cell>
          <cell r="C2223" t="str">
            <v xml:space="preserve">   032779416 - 3324</v>
          </cell>
          <cell r="D2223">
            <v>957014.98</v>
          </cell>
          <cell r="E2223">
            <v>0</v>
          </cell>
          <cell r="F2223">
            <v>0</v>
          </cell>
          <cell r="G2223">
            <v>957014.98</v>
          </cell>
          <cell r="H2223">
            <v>0</v>
          </cell>
          <cell r="I2223">
            <v>0</v>
          </cell>
        </row>
        <row r="2224">
          <cell r="A2224" t="str">
            <v>a</v>
          </cell>
          <cell r="B2224">
            <v>2200</v>
          </cell>
          <cell r="C2224" t="str">
            <v xml:space="preserve">   032779432 - 6075</v>
          </cell>
          <cell r="D2224">
            <v>3297241.09</v>
          </cell>
          <cell r="E2224">
            <v>0</v>
          </cell>
          <cell r="F2224">
            <v>0</v>
          </cell>
          <cell r="G2224">
            <v>194474.62</v>
          </cell>
          <cell r="H2224">
            <v>3102766.47</v>
          </cell>
          <cell r="I2224">
            <v>0</v>
          </cell>
        </row>
        <row r="2225">
          <cell r="A2225" t="str">
            <v>a</v>
          </cell>
          <cell r="B2225">
            <v>2201</v>
          </cell>
          <cell r="C2225" t="str">
            <v xml:space="preserve">   032779458 - 3325</v>
          </cell>
          <cell r="D2225">
            <v>404312.91</v>
          </cell>
          <cell r="E2225">
            <v>0</v>
          </cell>
          <cell r="F2225">
            <v>0</v>
          </cell>
          <cell r="G2225">
            <v>337844.64</v>
          </cell>
          <cell r="H2225">
            <v>66468.27</v>
          </cell>
          <cell r="I2225">
            <v>0</v>
          </cell>
        </row>
        <row r="2226">
          <cell r="A2226" t="str">
            <v>a</v>
          </cell>
          <cell r="B2226">
            <v>2202</v>
          </cell>
          <cell r="C2226" t="str">
            <v xml:space="preserve">   032779461 - 3326</v>
          </cell>
          <cell r="D2226">
            <v>611325.64</v>
          </cell>
          <cell r="E2226">
            <v>0</v>
          </cell>
          <cell r="F2226">
            <v>0</v>
          </cell>
          <cell r="G2226">
            <v>611325.64</v>
          </cell>
          <cell r="H2226">
            <v>0</v>
          </cell>
          <cell r="I2226">
            <v>0</v>
          </cell>
        </row>
        <row r="2227">
          <cell r="A2227" t="str">
            <v>a</v>
          </cell>
          <cell r="B2227">
            <v>2203</v>
          </cell>
          <cell r="C2227" t="str">
            <v xml:space="preserve">   032779513 - 3328</v>
          </cell>
          <cell r="D2227">
            <v>1339821.52</v>
          </cell>
          <cell r="E2227">
            <v>0</v>
          </cell>
          <cell r="F2227">
            <v>0</v>
          </cell>
          <cell r="G2227">
            <v>818150.64</v>
          </cell>
          <cell r="H2227">
            <v>521670.88</v>
          </cell>
          <cell r="I2227">
            <v>0</v>
          </cell>
        </row>
        <row r="2228">
          <cell r="A2228" t="str">
            <v>a</v>
          </cell>
          <cell r="B2228">
            <v>2204</v>
          </cell>
          <cell r="C2228" t="str">
            <v xml:space="preserve">   032779526 - 5675</v>
          </cell>
          <cell r="D2228">
            <v>559003.18999999994</v>
          </cell>
          <cell r="E2228">
            <v>0</v>
          </cell>
          <cell r="F2228">
            <v>0</v>
          </cell>
          <cell r="G2228">
            <v>131768.82</v>
          </cell>
          <cell r="H2228">
            <v>427234.37</v>
          </cell>
          <cell r="I2228">
            <v>0</v>
          </cell>
        </row>
        <row r="2229">
          <cell r="A2229" t="str">
            <v>a</v>
          </cell>
          <cell r="B2229">
            <v>2205</v>
          </cell>
          <cell r="C2229" t="str">
            <v xml:space="preserve">   032779607 - 3330</v>
          </cell>
          <cell r="D2229">
            <v>420719.92</v>
          </cell>
          <cell r="E2229">
            <v>0</v>
          </cell>
          <cell r="F2229">
            <v>0</v>
          </cell>
          <cell r="G2229">
            <v>420719.92</v>
          </cell>
          <cell r="H2229">
            <v>0</v>
          </cell>
          <cell r="I2229">
            <v>0</v>
          </cell>
        </row>
        <row r="2230">
          <cell r="A2230" t="str">
            <v>a</v>
          </cell>
          <cell r="B2230">
            <v>2206</v>
          </cell>
          <cell r="C2230" t="str">
            <v xml:space="preserve">   032779623 - 5597</v>
          </cell>
          <cell r="D2230">
            <v>1366917.02</v>
          </cell>
          <cell r="E2230">
            <v>0</v>
          </cell>
          <cell r="F2230">
            <v>0</v>
          </cell>
          <cell r="G2230">
            <v>84939.11</v>
          </cell>
          <cell r="H2230">
            <v>1281977.9099999999</v>
          </cell>
          <cell r="I2230">
            <v>0</v>
          </cell>
        </row>
        <row r="2231">
          <cell r="A2231" t="str">
            <v>a</v>
          </cell>
          <cell r="B2231">
            <v>2207</v>
          </cell>
          <cell r="C2231" t="str">
            <v xml:space="preserve">   032779649 - 3332</v>
          </cell>
          <cell r="D2231">
            <v>807879.53</v>
          </cell>
          <cell r="E2231">
            <v>0</v>
          </cell>
          <cell r="F2231">
            <v>0</v>
          </cell>
          <cell r="G2231">
            <v>57937.67</v>
          </cell>
          <cell r="H2231">
            <v>749941.86</v>
          </cell>
          <cell r="I2231">
            <v>0</v>
          </cell>
        </row>
        <row r="2232">
          <cell r="A2232" t="str">
            <v>a</v>
          </cell>
          <cell r="B2232">
            <v>2208</v>
          </cell>
          <cell r="C2232" t="str">
            <v xml:space="preserve">   032779665 - 3334</v>
          </cell>
          <cell r="D2232">
            <v>1847580.59</v>
          </cell>
          <cell r="E2232">
            <v>0</v>
          </cell>
          <cell r="F2232">
            <v>0</v>
          </cell>
          <cell r="G2232">
            <v>125470.33</v>
          </cell>
          <cell r="H2232">
            <v>1722110.26</v>
          </cell>
          <cell r="I2232">
            <v>0</v>
          </cell>
        </row>
        <row r="2233">
          <cell r="A2233" t="str">
            <v>a</v>
          </cell>
          <cell r="B2233">
            <v>2209</v>
          </cell>
          <cell r="C2233" t="str">
            <v xml:space="preserve">   032779678 - 3742</v>
          </cell>
          <cell r="D2233">
            <v>1183662.83</v>
          </cell>
          <cell r="E2233">
            <v>0</v>
          </cell>
          <cell r="F2233">
            <v>0</v>
          </cell>
          <cell r="G2233">
            <v>74855.460000000006</v>
          </cell>
          <cell r="H2233">
            <v>1108807.3700000001</v>
          </cell>
          <cell r="I2233">
            <v>0</v>
          </cell>
        </row>
        <row r="2234">
          <cell r="A2234" t="str">
            <v>a</v>
          </cell>
          <cell r="B2234">
            <v>2210</v>
          </cell>
          <cell r="C2234" t="str">
            <v xml:space="preserve">   032779717 - 3336</v>
          </cell>
          <cell r="D2234">
            <v>824318.62</v>
          </cell>
          <cell r="E2234">
            <v>0</v>
          </cell>
          <cell r="F2234">
            <v>0</v>
          </cell>
          <cell r="G2234">
            <v>188119.38</v>
          </cell>
          <cell r="H2234">
            <v>636199.24</v>
          </cell>
          <cell r="I2234">
            <v>0</v>
          </cell>
        </row>
        <row r="2235">
          <cell r="A2235" t="str">
            <v>a</v>
          </cell>
          <cell r="B2235">
            <v>2211</v>
          </cell>
          <cell r="C2235" t="str">
            <v xml:space="preserve">   032779720 - 5588</v>
          </cell>
          <cell r="D2235">
            <v>828471.07</v>
          </cell>
          <cell r="E2235">
            <v>0</v>
          </cell>
          <cell r="F2235">
            <v>0</v>
          </cell>
          <cell r="G2235">
            <v>201599.55</v>
          </cell>
          <cell r="H2235">
            <v>626871.52</v>
          </cell>
          <cell r="I2235">
            <v>0</v>
          </cell>
        </row>
        <row r="2236">
          <cell r="A2236" t="str">
            <v>a</v>
          </cell>
          <cell r="B2236">
            <v>2212</v>
          </cell>
          <cell r="C2236" t="str">
            <v xml:space="preserve">   032779759 - 3337</v>
          </cell>
          <cell r="D2236">
            <v>7250290.9100000001</v>
          </cell>
          <cell r="E2236">
            <v>0</v>
          </cell>
          <cell r="F2236">
            <v>0</v>
          </cell>
          <cell r="G2236">
            <v>7250290.9100000001</v>
          </cell>
          <cell r="H2236">
            <v>0</v>
          </cell>
          <cell r="I2236">
            <v>0</v>
          </cell>
        </row>
        <row r="2237">
          <cell r="A2237" t="str">
            <v>a</v>
          </cell>
          <cell r="B2237">
            <v>2213</v>
          </cell>
          <cell r="C2237" t="str">
            <v xml:space="preserve">   032779801 - 3339</v>
          </cell>
          <cell r="D2237">
            <v>883495.73</v>
          </cell>
          <cell r="E2237">
            <v>0</v>
          </cell>
          <cell r="F2237">
            <v>0</v>
          </cell>
          <cell r="G2237">
            <v>57887.57</v>
          </cell>
          <cell r="H2237">
            <v>825608.16</v>
          </cell>
          <cell r="I2237">
            <v>0</v>
          </cell>
        </row>
        <row r="2238">
          <cell r="A2238" t="str">
            <v>a</v>
          </cell>
          <cell r="B2238">
            <v>2214</v>
          </cell>
          <cell r="C2238" t="str">
            <v xml:space="preserve">   032779814 - 3340</v>
          </cell>
          <cell r="D2238">
            <v>1701736.21</v>
          </cell>
          <cell r="E2238">
            <v>0</v>
          </cell>
          <cell r="F2238">
            <v>0</v>
          </cell>
          <cell r="G2238">
            <v>115565.97</v>
          </cell>
          <cell r="H2238">
            <v>1586170.24</v>
          </cell>
          <cell r="I2238">
            <v>0</v>
          </cell>
        </row>
        <row r="2239">
          <cell r="A2239" t="str">
            <v>a</v>
          </cell>
          <cell r="B2239">
            <v>2215</v>
          </cell>
          <cell r="C2239" t="str">
            <v xml:space="preserve">   032779827 - 5678</v>
          </cell>
          <cell r="D2239">
            <v>2227609.7200000002</v>
          </cell>
          <cell r="E2239">
            <v>0</v>
          </cell>
          <cell r="F2239">
            <v>0</v>
          </cell>
          <cell r="G2239">
            <v>626637.98</v>
          </cell>
          <cell r="H2239">
            <v>1600971.74</v>
          </cell>
          <cell r="I2239">
            <v>0</v>
          </cell>
        </row>
        <row r="2240">
          <cell r="A2240" t="str">
            <v>a</v>
          </cell>
          <cell r="B2240">
            <v>2216</v>
          </cell>
          <cell r="C2240" t="str">
            <v xml:space="preserve">   032779830 - 6069</v>
          </cell>
          <cell r="D2240">
            <v>1565766.72</v>
          </cell>
          <cell r="E2240">
            <v>0</v>
          </cell>
          <cell r="F2240">
            <v>0</v>
          </cell>
          <cell r="G2240">
            <v>36524.36</v>
          </cell>
          <cell r="H2240">
            <v>1529242.36</v>
          </cell>
          <cell r="I2240">
            <v>0</v>
          </cell>
        </row>
        <row r="2241">
          <cell r="A2241" t="str">
            <v>a</v>
          </cell>
          <cell r="B2241">
            <v>2217</v>
          </cell>
          <cell r="C2241" t="str">
            <v xml:space="preserve">   032779908 - 3342</v>
          </cell>
          <cell r="D2241">
            <v>1057874.2</v>
          </cell>
          <cell r="E2241">
            <v>0</v>
          </cell>
          <cell r="F2241">
            <v>0</v>
          </cell>
          <cell r="G2241">
            <v>70562.05</v>
          </cell>
          <cell r="H2241">
            <v>987312.15</v>
          </cell>
          <cell r="I2241">
            <v>0</v>
          </cell>
        </row>
        <row r="2242">
          <cell r="A2242" t="str">
            <v>a</v>
          </cell>
          <cell r="B2242">
            <v>2218</v>
          </cell>
          <cell r="C2242" t="str">
            <v xml:space="preserve">   032779911 - 3343</v>
          </cell>
          <cell r="D2242">
            <v>1148419.6499999999</v>
          </cell>
          <cell r="E2242">
            <v>0</v>
          </cell>
          <cell r="F2242">
            <v>0</v>
          </cell>
          <cell r="G2242">
            <v>77989.850000000006</v>
          </cell>
          <cell r="H2242">
            <v>1070429.8</v>
          </cell>
          <cell r="I2242">
            <v>0</v>
          </cell>
        </row>
        <row r="2243">
          <cell r="A2243" t="str">
            <v>a</v>
          </cell>
          <cell r="B2243">
            <v>2219</v>
          </cell>
          <cell r="C2243" t="str">
            <v xml:space="preserve">   032779924 - 5600</v>
          </cell>
          <cell r="D2243">
            <v>2265664.14</v>
          </cell>
          <cell r="E2243">
            <v>0</v>
          </cell>
          <cell r="F2243">
            <v>0</v>
          </cell>
          <cell r="G2243">
            <v>2265664.14</v>
          </cell>
          <cell r="H2243">
            <v>0</v>
          </cell>
          <cell r="I2243">
            <v>0</v>
          </cell>
        </row>
        <row r="2244">
          <cell r="A2244" t="str">
            <v>a</v>
          </cell>
          <cell r="B2244">
            <v>2220</v>
          </cell>
          <cell r="C2244" t="str">
            <v xml:space="preserve">   032779953 - 3344</v>
          </cell>
          <cell r="D2244">
            <v>1151180.96</v>
          </cell>
          <cell r="E2244">
            <v>0</v>
          </cell>
          <cell r="F2244">
            <v>0</v>
          </cell>
          <cell r="G2244">
            <v>74098.77</v>
          </cell>
          <cell r="H2244">
            <v>1077082.19</v>
          </cell>
          <cell r="I2244">
            <v>0</v>
          </cell>
        </row>
        <row r="2245">
          <cell r="A2245" t="str">
            <v>a</v>
          </cell>
          <cell r="B2245">
            <v>2221</v>
          </cell>
          <cell r="C2245" t="str">
            <v xml:space="preserve">   032779966 - 3345</v>
          </cell>
          <cell r="D2245">
            <v>803614.42</v>
          </cell>
          <cell r="E2245">
            <v>0</v>
          </cell>
          <cell r="F2245">
            <v>0</v>
          </cell>
          <cell r="G2245">
            <v>803614.42</v>
          </cell>
          <cell r="H2245">
            <v>0</v>
          </cell>
          <cell r="I2245">
            <v>0</v>
          </cell>
        </row>
        <row r="2246">
          <cell r="A2246" t="str">
            <v>a</v>
          </cell>
          <cell r="B2246">
            <v>2222</v>
          </cell>
          <cell r="C2246" t="str">
            <v xml:space="preserve">   032779979 - 3743</v>
          </cell>
          <cell r="D2246">
            <v>641680.46</v>
          </cell>
          <cell r="E2246">
            <v>0</v>
          </cell>
          <cell r="F2246">
            <v>0</v>
          </cell>
          <cell r="G2246">
            <v>641680.46</v>
          </cell>
          <cell r="H2246">
            <v>0</v>
          </cell>
          <cell r="I2246">
            <v>0</v>
          </cell>
        </row>
        <row r="2247">
          <cell r="A2247" t="str">
            <v>a</v>
          </cell>
          <cell r="B2247">
            <v>2223</v>
          </cell>
          <cell r="C2247" t="str">
            <v xml:space="preserve">   033778005 - 3389</v>
          </cell>
          <cell r="D2247">
            <v>905258.3</v>
          </cell>
          <cell r="E2247">
            <v>0</v>
          </cell>
          <cell r="F2247">
            <v>0</v>
          </cell>
          <cell r="G2247">
            <v>254431.65</v>
          </cell>
          <cell r="H2247">
            <v>650826.65</v>
          </cell>
          <cell r="I2247">
            <v>0</v>
          </cell>
        </row>
        <row r="2248">
          <cell r="A2248" t="str">
            <v>a</v>
          </cell>
          <cell r="B2248">
            <v>2224</v>
          </cell>
          <cell r="C2248" t="str">
            <v xml:space="preserve">   033778018 - 7366</v>
          </cell>
          <cell r="D2248">
            <v>991819.58</v>
          </cell>
          <cell r="E2248">
            <v>0</v>
          </cell>
          <cell r="F2248">
            <v>0.12</v>
          </cell>
          <cell r="G2248">
            <v>38329.79</v>
          </cell>
          <cell r="H2248">
            <v>953489.91</v>
          </cell>
          <cell r="I2248">
            <v>0</v>
          </cell>
        </row>
        <row r="2249">
          <cell r="A2249" t="str">
            <v>a</v>
          </cell>
          <cell r="B2249">
            <v>2225</v>
          </cell>
          <cell r="C2249" t="str">
            <v xml:space="preserve">   033778021 - 7588</v>
          </cell>
          <cell r="D2249">
            <v>2811384.67</v>
          </cell>
          <cell r="E2249">
            <v>0</v>
          </cell>
          <cell r="F2249">
            <v>0.05</v>
          </cell>
          <cell r="G2249">
            <v>59107.88</v>
          </cell>
          <cell r="H2249">
            <v>2752276.84</v>
          </cell>
          <cell r="I2249">
            <v>0</v>
          </cell>
        </row>
        <row r="2250">
          <cell r="A2250" t="str">
            <v>a</v>
          </cell>
          <cell r="B2250">
            <v>2226</v>
          </cell>
          <cell r="C2250" t="str">
            <v xml:space="preserve">   033778034 - 7856</v>
          </cell>
          <cell r="D2250">
            <v>3720577.72</v>
          </cell>
          <cell r="E2250">
            <v>0</v>
          </cell>
          <cell r="F2250">
            <v>0</v>
          </cell>
          <cell r="G2250">
            <v>3720577.72</v>
          </cell>
          <cell r="H2250">
            <v>0</v>
          </cell>
          <cell r="I2250">
            <v>0</v>
          </cell>
        </row>
        <row r="2251">
          <cell r="A2251" t="str">
            <v>a</v>
          </cell>
          <cell r="B2251">
            <v>2227</v>
          </cell>
          <cell r="C2251" t="str">
            <v xml:space="preserve">   033778076 - 8011</v>
          </cell>
          <cell r="D2251">
            <v>1037759.91</v>
          </cell>
          <cell r="E2251">
            <v>0</v>
          </cell>
          <cell r="F2251">
            <v>0</v>
          </cell>
          <cell r="G2251">
            <v>190200.82</v>
          </cell>
          <cell r="H2251">
            <v>847559.09</v>
          </cell>
          <cell r="I2251">
            <v>0</v>
          </cell>
        </row>
        <row r="2252">
          <cell r="A2252" t="str">
            <v>a</v>
          </cell>
          <cell r="B2252">
            <v>2228</v>
          </cell>
          <cell r="C2252" t="str">
            <v xml:space="preserve">   033778089 - 8065</v>
          </cell>
          <cell r="D2252">
            <v>1168487.1599999999</v>
          </cell>
          <cell r="E2252">
            <v>0</v>
          </cell>
          <cell r="F2252">
            <v>0.03</v>
          </cell>
          <cell r="G2252">
            <v>62741.25</v>
          </cell>
          <cell r="H2252">
            <v>1105745.94</v>
          </cell>
          <cell r="I2252">
            <v>0</v>
          </cell>
        </row>
        <row r="2253">
          <cell r="A2253" t="str">
            <v>a</v>
          </cell>
          <cell r="B2253">
            <v>2229</v>
          </cell>
          <cell r="C2253" t="str">
            <v xml:space="preserve">   033778092 - 8074</v>
          </cell>
          <cell r="D2253">
            <v>6952732.9900000002</v>
          </cell>
          <cell r="E2253">
            <v>0</v>
          </cell>
          <cell r="F2253">
            <v>0</v>
          </cell>
          <cell r="G2253">
            <v>144037.66</v>
          </cell>
          <cell r="H2253">
            <v>6808695.3300000001</v>
          </cell>
          <cell r="I2253">
            <v>0</v>
          </cell>
        </row>
        <row r="2254">
          <cell r="A2254" t="str">
            <v>a</v>
          </cell>
          <cell r="B2254">
            <v>2230</v>
          </cell>
          <cell r="C2254" t="str">
            <v xml:space="preserve">   033778115 - 7357</v>
          </cell>
          <cell r="D2254">
            <v>357320.72</v>
          </cell>
          <cell r="E2254">
            <v>0</v>
          </cell>
          <cell r="F2254">
            <v>0</v>
          </cell>
          <cell r="G2254">
            <v>185005.39</v>
          </cell>
          <cell r="H2254">
            <v>172315.33</v>
          </cell>
          <cell r="I2254">
            <v>0</v>
          </cell>
        </row>
        <row r="2255">
          <cell r="A2255" t="str">
            <v>a</v>
          </cell>
          <cell r="B2255">
            <v>2231</v>
          </cell>
          <cell r="C2255" t="str">
            <v xml:space="preserve">   033778128 - 7609</v>
          </cell>
          <cell r="D2255">
            <v>1164938.3999999999</v>
          </cell>
          <cell r="E2255">
            <v>0</v>
          </cell>
          <cell r="F2255">
            <v>0.01</v>
          </cell>
          <cell r="G2255">
            <v>24492.26</v>
          </cell>
          <cell r="H2255">
            <v>1140446.1499999999</v>
          </cell>
          <cell r="I2255">
            <v>0</v>
          </cell>
        </row>
        <row r="2256">
          <cell r="A2256" t="str">
            <v>a</v>
          </cell>
          <cell r="B2256">
            <v>2232</v>
          </cell>
          <cell r="C2256" t="str">
            <v xml:space="preserve">   033778131 - 7618</v>
          </cell>
          <cell r="D2256">
            <v>267990.59999999998</v>
          </cell>
          <cell r="E2256">
            <v>0</v>
          </cell>
          <cell r="F2256">
            <v>0</v>
          </cell>
          <cell r="G2256">
            <v>138754.13</v>
          </cell>
          <cell r="H2256">
            <v>129236.47</v>
          </cell>
          <cell r="I2256">
            <v>0</v>
          </cell>
        </row>
        <row r="2257">
          <cell r="A2257" t="str">
            <v>a</v>
          </cell>
          <cell r="B2257">
            <v>2233</v>
          </cell>
          <cell r="C2257" t="str">
            <v xml:space="preserve">   033778144 - 7886</v>
          </cell>
          <cell r="D2257">
            <v>1854417.23</v>
          </cell>
          <cell r="E2257">
            <v>0</v>
          </cell>
          <cell r="F2257">
            <v>0</v>
          </cell>
          <cell r="G2257">
            <v>40323.769999999997</v>
          </cell>
          <cell r="H2257">
            <v>1814093.46</v>
          </cell>
          <cell r="I2257">
            <v>0</v>
          </cell>
        </row>
        <row r="2258">
          <cell r="A2258" t="str">
            <v>a</v>
          </cell>
          <cell r="B2258">
            <v>2234</v>
          </cell>
          <cell r="C2258" t="str">
            <v xml:space="preserve">   033778157 - 7925</v>
          </cell>
          <cell r="D2258">
            <v>2257068.19</v>
          </cell>
          <cell r="E2258">
            <v>0</v>
          </cell>
          <cell r="F2258">
            <v>0.03</v>
          </cell>
          <cell r="G2258">
            <v>47453.71</v>
          </cell>
          <cell r="H2258">
            <v>2209614.5099999998</v>
          </cell>
          <cell r="I2258">
            <v>0</v>
          </cell>
        </row>
        <row r="2259">
          <cell r="A2259" t="str">
            <v>a</v>
          </cell>
          <cell r="B2259">
            <v>2235</v>
          </cell>
          <cell r="C2259" t="str">
            <v xml:space="preserve">   033778160 - 7934</v>
          </cell>
          <cell r="D2259">
            <v>2394919.19</v>
          </cell>
          <cell r="E2259">
            <v>0</v>
          </cell>
          <cell r="F2259">
            <v>0.01</v>
          </cell>
          <cell r="G2259">
            <v>50351.97</v>
          </cell>
          <cell r="H2259">
            <v>2344567.23</v>
          </cell>
          <cell r="I2259">
            <v>0</v>
          </cell>
        </row>
        <row r="2260">
          <cell r="A2260" t="str">
            <v>a</v>
          </cell>
          <cell r="B2260">
            <v>2236</v>
          </cell>
          <cell r="C2260" t="str">
            <v xml:space="preserve">   033778173 - 8002</v>
          </cell>
          <cell r="D2260">
            <v>608563.97</v>
          </cell>
          <cell r="E2260">
            <v>0</v>
          </cell>
          <cell r="F2260">
            <v>0</v>
          </cell>
          <cell r="G2260">
            <v>87383.55</v>
          </cell>
          <cell r="H2260">
            <v>521180.42</v>
          </cell>
          <cell r="I2260">
            <v>0</v>
          </cell>
        </row>
        <row r="2261">
          <cell r="A2261" t="str">
            <v>a</v>
          </cell>
          <cell r="B2261">
            <v>2237</v>
          </cell>
          <cell r="C2261" t="str">
            <v xml:space="preserve">   033778186 - 8056</v>
          </cell>
          <cell r="D2261">
            <v>940700.98</v>
          </cell>
          <cell r="E2261">
            <v>0</v>
          </cell>
          <cell r="F2261">
            <v>0</v>
          </cell>
          <cell r="G2261">
            <v>80708.63</v>
          </cell>
          <cell r="H2261">
            <v>859992.35</v>
          </cell>
          <cell r="I2261">
            <v>0</v>
          </cell>
        </row>
        <row r="2262">
          <cell r="A2262" t="str">
            <v>a</v>
          </cell>
          <cell r="B2262">
            <v>2238</v>
          </cell>
          <cell r="C2262" t="str">
            <v xml:space="preserve">   033778199 - 8166</v>
          </cell>
          <cell r="D2262">
            <v>320185.40000000002</v>
          </cell>
          <cell r="E2262">
            <v>0</v>
          </cell>
          <cell r="F2262">
            <v>0</v>
          </cell>
          <cell r="G2262">
            <v>320185.40000000002</v>
          </cell>
          <cell r="H2262">
            <v>0</v>
          </cell>
          <cell r="I2262">
            <v>0</v>
          </cell>
        </row>
        <row r="2263">
          <cell r="A2263" t="str">
            <v>a</v>
          </cell>
          <cell r="B2263">
            <v>2239</v>
          </cell>
          <cell r="C2263" t="str">
            <v xml:space="preserve">   033778209 - 3391</v>
          </cell>
          <cell r="D2263">
            <v>293367.34000000003</v>
          </cell>
          <cell r="E2263">
            <v>0</v>
          </cell>
          <cell r="F2263">
            <v>0.03</v>
          </cell>
          <cell r="G2263">
            <v>85708.37</v>
          </cell>
          <cell r="H2263">
            <v>207659</v>
          </cell>
          <cell r="I2263">
            <v>0</v>
          </cell>
        </row>
        <row r="2264">
          <cell r="A2264" t="str">
            <v>a</v>
          </cell>
          <cell r="B2264">
            <v>2240</v>
          </cell>
          <cell r="C2264" t="str">
            <v xml:space="preserve">   033778225 - 7600</v>
          </cell>
          <cell r="D2264">
            <v>2050968.48</v>
          </cell>
          <cell r="E2264">
            <v>0</v>
          </cell>
          <cell r="F2264">
            <v>0</v>
          </cell>
          <cell r="G2264">
            <v>1733440.23</v>
          </cell>
          <cell r="H2264">
            <v>317528.25</v>
          </cell>
          <cell r="I2264">
            <v>0</v>
          </cell>
        </row>
        <row r="2265">
          <cell r="A2265" t="str">
            <v>a</v>
          </cell>
          <cell r="B2265">
            <v>2241</v>
          </cell>
          <cell r="C2265" t="str">
            <v xml:space="preserve">   033778241 - 7877</v>
          </cell>
          <cell r="D2265">
            <v>1178804.69</v>
          </cell>
          <cell r="E2265">
            <v>0</v>
          </cell>
          <cell r="F2265">
            <v>0</v>
          </cell>
          <cell r="G2265">
            <v>1178804.69</v>
          </cell>
          <cell r="H2265">
            <v>0</v>
          </cell>
          <cell r="I2265">
            <v>0</v>
          </cell>
        </row>
        <row r="2266">
          <cell r="A2266" t="str">
            <v>a</v>
          </cell>
          <cell r="B2266">
            <v>2242</v>
          </cell>
          <cell r="C2266" t="str">
            <v xml:space="preserve">   033778254 - 7916</v>
          </cell>
          <cell r="D2266">
            <v>2067765.67</v>
          </cell>
          <cell r="E2266">
            <v>0</v>
          </cell>
          <cell r="F2266">
            <v>0</v>
          </cell>
          <cell r="G2266">
            <v>43473.74</v>
          </cell>
          <cell r="H2266">
            <v>2024291.93</v>
          </cell>
          <cell r="I2266">
            <v>0</v>
          </cell>
        </row>
        <row r="2267">
          <cell r="A2267" t="str">
            <v>a</v>
          </cell>
          <cell r="B2267">
            <v>2243</v>
          </cell>
          <cell r="C2267" t="str">
            <v xml:space="preserve">   033778267 - 7955</v>
          </cell>
          <cell r="D2267">
            <v>1356072.17</v>
          </cell>
          <cell r="E2267">
            <v>0</v>
          </cell>
          <cell r="F2267">
            <v>0</v>
          </cell>
          <cell r="G2267">
            <v>28510.67</v>
          </cell>
          <cell r="H2267">
            <v>1327561.5</v>
          </cell>
          <cell r="I2267">
            <v>0</v>
          </cell>
        </row>
        <row r="2268">
          <cell r="A2268" t="str">
            <v>a</v>
          </cell>
          <cell r="B2268">
            <v>2244</v>
          </cell>
          <cell r="C2268" t="str">
            <v xml:space="preserve">   033778270 - 7964</v>
          </cell>
          <cell r="D2268">
            <v>522255.28</v>
          </cell>
          <cell r="E2268">
            <v>0</v>
          </cell>
          <cell r="F2268">
            <v>0</v>
          </cell>
          <cell r="G2268">
            <v>57811.199999999997</v>
          </cell>
          <cell r="H2268">
            <v>464444.08</v>
          </cell>
          <cell r="I2268">
            <v>0</v>
          </cell>
        </row>
        <row r="2269">
          <cell r="A2269" t="str">
            <v>a</v>
          </cell>
          <cell r="B2269">
            <v>2245</v>
          </cell>
          <cell r="C2269" t="str">
            <v xml:space="preserve">   033778283 - 8032</v>
          </cell>
          <cell r="D2269">
            <v>2329354.7599999998</v>
          </cell>
          <cell r="E2269">
            <v>0</v>
          </cell>
          <cell r="F2269">
            <v>0</v>
          </cell>
          <cell r="G2269">
            <v>2329354.7599999998</v>
          </cell>
          <cell r="H2269">
            <v>0</v>
          </cell>
          <cell r="I2269">
            <v>0</v>
          </cell>
        </row>
        <row r="2270">
          <cell r="A2270" t="str">
            <v>a</v>
          </cell>
          <cell r="B2270">
            <v>2246</v>
          </cell>
          <cell r="C2270" t="str">
            <v xml:space="preserve">   033778296 - 8157</v>
          </cell>
          <cell r="D2270">
            <v>1254005.8700000001</v>
          </cell>
          <cell r="E2270">
            <v>0</v>
          </cell>
          <cell r="F2270">
            <v>0</v>
          </cell>
          <cell r="G2270">
            <v>69821.179999999993</v>
          </cell>
          <cell r="H2270">
            <v>1184184.69</v>
          </cell>
          <cell r="I2270">
            <v>0</v>
          </cell>
        </row>
        <row r="2271">
          <cell r="A2271" t="str">
            <v>a</v>
          </cell>
          <cell r="B2271">
            <v>2247</v>
          </cell>
          <cell r="C2271" t="str">
            <v xml:space="preserve">   033778306 - 3393</v>
          </cell>
          <cell r="D2271">
            <v>860590.01</v>
          </cell>
          <cell r="E2271">
            <v>0</v>
          </cell>
          <cell r="F2271">
            <v>0.01</v>
          </cell>
          <cell r="G2271">
            <v>115121.58</v>
          </cell>
          <cell r="H2271">
            <v>745468.44</v>
          </cell>
          <cell r="I2271">
            <v>0</v>
          </cell>
        </row>
        <row r="2272">
          <cell r="A2272" t="str">
            <v>a</v>
          </cell>
          <cell r="B2272">
            <v>2248</v>
          </cell>
          <cell r="C2272" t="str">
            <v xml:space="preserve">   033778319 - 7369</v>
          </cell>
          <cell r="D2272">
            <v>1816770.88</v>
          </cell>
          <cell r="E2272">
            <v>0</v>
          </cell>
          <cell r="F2272">
            <v>0</v>
          </cell>
          <cell r="G2272">
            <v>1816770.88</v>
          </cell>
          <cell r="H2272">
            <v>0</v>
          </cell>
          <cell r="I2272">
            <v>0</v>
          </cell>
        </row>
        <row r="2273">
          <cell r="A2273" t="str">
            <v>a</v>
          </cell>
          <cell r="B2273">
            <v>2249</v>
          </cell>
          <cell r="C2273" t="str">
            <v xml:space="preserve">   033778322 - 7591</v>
          </cell>
          <cell r="D2273">
            <v>1355220.43</v>
          </cell>
          <cell r="E2273">
            <v>0</v>
          </cell>
          <cell r="F2273">
            <v>0</v>
          </cell>
          <cell r="G2273">
            <v>74057.38</v>
          </cell>
          <cell r="H2273">
            <v>1281163.05</v>
          </cell>
          <cell r="I2273">
            <v>0</v>
          </cell>
        </row>
        <row r="2274">
          <cell r="A2274" t="str">
            <v>a</v>
          </cell>
          <cell r="B2274">
            <v>2250</v>
          </cell>
          <cell r="C2274" t="str">
            <v xml:space="preserve">   033778335 - 7859</v>
          </cell>
          <cell r="D2274">
            <v>932741.77</v>
          </cell>
          <cell r="E2274">
            <v>0</v>
          </cell>
          <cell r="F2274">
            <v>0.02</v>
          </cell>
          <cell r="G2274">
            <v>456828.05</v>
          </cell>
          <cell r="H2274">
            <v>475913.74</v>
          </cell>
          <cell r="I2274">
            <v>0</v>
          </cell>
        </row>
        <row r="2275">
          <cell r="A2275" t="str">
            <v>a</v>
          </cell>
          <cell r="B2275">
            <v>2251</v>
          </cell>
          <cell r="C2275" t="str">
            <v xml:space="preserve">   033778348 - 7898</v>
          </cell>
          <cell r="D2275">
            <v>1904674.29</v>
          </cell>
          <cell r="E2275">
            <v>0</v>
          </cell>
          <cell r="F2275">
            <v>0</v>
          </cell>
          <cell r="G2275">
            <v>1904674.29</v>
          </cell>
          <cell r="H2275">
            <v>0</v>
          </cell>
          <cell r="I2275">
            <v>0</v>
          </cell>
        </row>
        <row r="2276">
          <cell r="A2276" t="str">
            <v>a</v>
          </cell>
          <cell r="B2276">
            <v>2252</v>
          </cell>
          <cell r="C2276" t="str">
            <v xml:space="preserve">   033778351 - 7907</v>
          </cell>
          <cell r="D2276">
            <v>2530920.58</v>
          </cell>
          <cell r="E2276">
            <v>0</v>
          </cell>
          <cell r="F2276">
            <v>0</v>
          </cell>
          <cell r="G2276">
            <v>92461.55</v>
          </cell>
          <cell r="H2276">
            <v>2438459.0299999998</v>
          </cell>
          <cell r="I2276">
            <v>0</v>
          </cell>
        </row>
        <row r="2277">
          <cell r="A2277" t="str">
            <v>a</v>
          </cell>
          <cell r="B2277">
            <v>2253</v>
          </cell>
          <cell r="C2277" t="str">
            <v xml:space="preserve">   033778364 - 7946</v>
          </cell>
          <cell r="D2277">
            <v>1464298.51</v>
          </cell>
          <cell r="E2277">
            <v>0</v>
          </cell>
          <cell r="F2277">
            <v>0</v>
          </cell>
          <cell r="G2277">
            <v>99481.62</v>
          </cell>
          <cell r="H2277">
            <v>1364816.89</v>
          </cell>
          <cell r="I2277">
            <v>0</v>
          </cell>
        </row>
        <row r="2278">
          <cell r="A2278" t="str">
            <v>a</v>
          </cell>
          <cell r="B2278">
            <v>2254</v>
          </cell>
          <cell r="C2278" t="str">
            <v xml:space="preserve">   033778377 - 8014</v>
          </cell>
          <cell r="D2278">
            <v>839864.75</v>
          </cell>
          <cell r="E2278">
            <v>0</v>
          </cell>
          <cell r="F2278">
            <v>0.02</v>
          </cell>
          <cell r="G2278">
            <v>167320.23000000001</v>
          </cell>
          <cell r="H2278">
            <v>672544.54</v>
          </cell>
          <cell r="I2278">
            <v>0</v>
          </cell>
        </row>
        <row r="2279">
          <cell r="A2279" t="str">
            <v>a</v>
          </cell>
          <cell r="B2279">
            <v>2255</v>
          </cell>
          <cell r="C2279" t="str">
            <v xml:space="preserve">   033778380 - 8023</v>
          </cell>
          <cell r="D2279">
            <v>727678.37</v>
          </cell>
          <cell r="E2279">
            <v>0</v>
          </cell>
          <cell r="F2279">
            <v>0</v>
          </cell>
          <cell r="G2279">
            <v>727678.37</v>
          </cell>
          <cell r="H2279">
            <v>0</v>
          </cell>
          <cell r="I2279">
            <v>0</v>
          </cell>
        </row>
        <row r="2280">
          <cell r="A2280" t="str">
            <v>a</v>
          </cell>
          <cell r="B2280">
            <v>2256</v>
          </cell>
          <cell r="C2280" t="str">
            <v xml:space="preserve">   033778393 - 8077</v>
          </cell>
          <cell r="D2280">
            <v>1927259.26</v>
          </cell>
          <cell r="E2280">
            <v>0</v>
          </cell>
          <cell r="F2280">
            <v>0</v>
          </cell>
          <cell r="G2280">
            <v>105317.09</v>
          </cell>
          <cell r="H2280">
            <v>1821942.17</v>
          </cell>
          <cell r="I2280">
            <v>0</v>
          </cell>
        </row>
        <row r="2281">
          <cell r="A2281" t="str">
            <v>a</v>
          </cell>
          <cell r="B2281">
            <v>2257</v>
          </cell>
          <cell r="C2281" t="str">
            <v xml:space="preserve">   033778416 - 7360</v>
          </cell>
          <cell r="D2281">
            <v>1175074.25</v>
          </cell>
          <cell r="E2281">
            <v>0</v>
          </cell>
          <cell r="F2281">
            <v>0</v>
          </cell>
          <cell r="G2281">
            <v>130075.11</v>
          </cell>
          <cell r="H2281">
            <v>1044999.14</v>
          </cell>
          <cell r="I2281">
            <v>0</v>
          </cell>
        </row>
        <row r="2282">
          <cell r="A2282" t="str">
            <v>a</v>
          </cell>
          <cell r="B2282">
            <v>2258</v>
          </cell>
          <cell r="C2282" t="str">
            <v xml:space="preserve">   033778432 - 7621</v>
          </cell>
          <cell r="D2282">
            <v>267990.59999999998</v>
          </cell>
          <cell r="E2282">
            <v>0</v>
          </cell>
          <cell r="F2282">
            <v>0</v>
          </cell>
          <cell r="G2282">
            <v>138754.13</v>
          </cell>
          <cell r="H2282">
            <v>129236.47</v>
          </cell>
          <cell r="I2282">
            <v>0</v>
          </cell>
        </row>
        <row r="2283">
          <cell r="A2283" t="str">
            <v>a</v>
          </cell>
          <cell r="B2283">
            <v>2259</v>
          </cell>
          <cell r="C2283" t="str">
            <v xml:space="preserve">   033778445 - 7889</v>
          </cell>
          <cell r="D2283">
            <v>2839537.35</v>
          </cell>
          <cell r="E2283">
            <v>0</v>
          </cell>
          <cell r="F2283">
            <v>0</v>
          </cell>
          <cell r="G2283">
            <v>2839537.35</v>
          </cell>
          <cell r="H2283">
            <v>0</v>
          </cell>
          <cell r="I2283">
            <v>0</v>
          </cell>
        </row>
        <row r="2284">
          <cell r="A2284" t="str">
            <v>a</v>
          </cell>
          <cell r="B2284">
            <v>2260</v>
          </cell>
          <cell r="C2284" t="str">
            <v xml:space="preserve">   033778461 - 7937</v>
          </cell>
          <cell r="D2284">
            <v>1820216.24</v>
          </cell>
          <cell r="E2284">
            <v>0</v>
          </cell>
          <cell r="F2284">
            <v>0</v>
          </cell>
          <cell r="G2284">
            <v>38269.14</v>
          </cell>
          <cell r="H2284">
            <v>1781947.1</v>
          </cell>
          <cell r="I2284">
            <v>0</v>
          </cell>
        </row>
        <row r="2285">
          <cell r="A2285" t="str">
            <v>a</v>
          </cell>
          <cell r="B2285">
            <v>2261</v>
          </cell>
          <cell r="C2285" t="str">
            <v xml:space="preserve">   033778474 - 8005</v>
          </cell>
          <cell r="D2285">
            <v>1249798.6200000001</v>
          </cell>
          <cell r="E2285">
            <v>0</v>
          </cell>
          <cell r="F2285">
            <v>0.02</v>
          </cell>
          <cell r="G2285">
            <v>248988.44</v>
          </cell>
          <cell r="H2285">
            <v>1000810.2</v>
          </cell>
          <cell r="I2285">
            <v>0</v>
          </cell>
        </row>
        <row r="2286">
          <cell r="A2286" t="str">
            <v>a</v>
          </cell>
          <cell r="B2286">
            <v>2262</v>
          </cell>
          <cell r="C2286" t="str">
            <v xml:space="preserve">   033778490 - 8068</v>
          </cell>
          <cell r="D2286">
            <v>687636.06</v>
          </cell>
          <cell r="E2286">
            <v>0</v>
          </cell>
          <cell r="F2286">
            <v>0</v>
          </cell>
          <cell r="G2286">
            <v>141177.82999999999</v>
          </cell>
          <cell r="H2286">
            <v>546458.23</v>
          </cell>
          <cell r="I2286">
            <v>0</v>
          </cell>
        </row>
        <row r="2287">
          <cell r="A2287" t="str">
            <v>a</v>
          </cell>
          <cell r="B2287">
            <v>2263</v>
          </cell>
          <cell r="C2287" t="str">
            <v xml:space="preserve">   033778500 - 7348</v>
          </cell>
          <cell r="D2287">
            <v>1008270.92</v>
          </cell>
          <cell r="E2287">
            <v>0</v>
          </cell>
          <cell r="F2287">
            <v>0</v>
          </cell>
          <cell r="G2287">
            <v>207007.04</v>
          </cell>
          <cell r="H2287">
            <v>801263.88</v>
          </cell>
          <cell r="I2287">
            <v>0</v>
          </cell>
        </row>
        <row r="2288">
          <cell r="A2288" t="str">
            <v>a</v>
          </cell>
          <cell r="B2288">
            <v>2264</v>
          </cell>
          <cell r="C2288" t="str">
            <v xml:space="preserve">   033778513 - 7351</v>
          </cell>
          <cell r="D2288">
            <v>4190866.5</v>
          </cell>
          <cell r="E2288">
            <v>0</v>
          </cell>
          <cell r="F2288">
            <v>0</v>
          </cell>
          <cell r="G2288">
            <v>4190866.5</v>
          </cell>
          <cell r="H2288">
            <v>0</v>
          </cell>
          <cell r="I2288">
            <v>0</v>
          </cell>
        </row>
        <row r="2289">
          <cell r="A2289" t="str">
            <v>a</v>
          </cell>
          <cell r="B2289">
            <v>2265</v>
          </cell>
          <cell r="C2289" t="str">
            <v xml:space="preserve">   033778526 - 7603</v>
          </cell>
          <cell r="D2289">
            <v>811573.78</v>
          </cell>
          <cell r="E2289">
            <v>0</v>
          </cell>
          <cell r="F2289">
            <v>0</v>
          </cell>
          <cell r="G2289">
            <v>17062.939999999999</v>
          </cell>
          <cell r="H2289">
            <v>794510.84</v>
          </cell>
          <cell r="I2289">
            <v>0</v>
          </cell>
        </row>
        <row r="2290">
          <cell r="A2290" t="str">
            <v>a</v>
          </cell>
          <cell r="B2290">
            <v>2266</v>
          </cell>
          <cell r="C2290" t="str">
            <v xml:space="preserve">   033778542 - 7880</v>
          </cell>
          <cell r="D2290">
            <v>1813781.67</v>
          </cell>
          <cell r="E2290">
            <v>0</v>
          </cell>
          <cell r="F2290">
            <v>0</v>
          </cell>
          <cell r="G2290">
            <v>99115.93</v>
          </cell>
          <cell r="H2290">
            <v>1714665.74</v>
          </cell>
          <cell r="I2290">
            <v>0</v>
          </cell>
        </row>
        <row r="2291">
          <cell r="A2291" t="str">
            <v>a</v>
          </cell>
          <cell r="B2291">
            <v>2267</v>
          </cell>
          <cell r="C2291" t="str">
            <v xml:space="preserve">   033778555 - 7919</v>
          </cell>
          <cell r="D2291">
            <v>1317094.29</v>
          </cell>
          <cell r="E2291">
            <v>0</v>
          </cell>
          <cell r="F2291">
            <v>0</v>
          </cell>
          <cell r="G2291">
            <v>27691.23</v>
          </cell>
          <cell r="H2291">
            <v>1289403.06</v>
          </cell>
          <cell r="I2291">
            <v>0</v>
          </cell>
        </row>
        <row r="2292">
          <cell r="A2292" t="str">
            <v>a</v>
          </cell>
          <cell r="B2292">
            <v>2268</v>
          </cell>
          <cell r="C2292" t="str">
            <v xml:space="preserve">   033778571 - 7967</v>
          </cell>
          <cell r="D2292">
            <v>5453853.3499999996</v>
          </cell>
          <cell r="E2292">
            <v>0</v>
          </cell>
          <cell r="F2292">
            <v>0</v>
          </cell>
          <cell r="G2292">
            <v>5453853.3499999996</v>
          </cell>
          <cell r="H2292">
            <v>0</v>
          </cell>
          <cell r="I2292">
            <v>0</v>
          </cell>
        </row>
        <row r="2293">
          <cell r="A2293" t="str">
            <v>a</v>
          </cell>
          <cell r="B2293">
            <v>2269</v>
          </cell>
          <cell r="C2293" t="str">
            <v xml:space="preserve">   033778584 - 8050</v>
          </cell>
          <cell r="D2293">
            <v>434520.5</v>
          </cell>
          <cell r="E2293">
            <v>0</v>
          </cell>
          <cell r="F2293">
            <v>0</v>
          </cell>
          <cell r="G2293">
            <v>434520.5</v>
          </cell>
          <cell r="H2293">
            <v>0</v>
          </cell>
          <cell r="I2293">
            <v>0</v>
          </cell>
        </row>
        <row r="2294">
          <cell r="A2294" t="str">
            <v>a</v>
          </cell>
          <cell r="B2294">
            <v>2270</v>
          </cell>
          <cell r="C2294" t="str">
            <v xml:space="preserve">   033778597 - 8160</v>
          </cell>
          <cell r="D2294">
            <v>1428426.46</v>
          </cell>
          <cell r="E2294">
            <v>0</v>
          </cell>
          <cell r="F2294">
            <v>0</v>
          </cell>
          <cell r="G2294">
            <v>31514.71</v>
          </cell>
          <cell r="H2294">
            <v>1396911.75</v>
          </cell>
          <cell r="I2294">
            <v>0</v>
          </cell>
        </row>
        <row r="2295">
          <cell r="A2295" t="str">
            <v>a</v>
          </cell>
          <cell r="B2295">
            <v>2271</v>
          </cell>
          <cell r="C2295" t="str">
            <v xml:space="preserve">   033778610 - 3396</v>
          </cell>
          <cell r="D2295">
            <v>6090378.1799999997</v>
          </cell>
          <cell r="E2295">
            <v>0</v>
          </cell>
          <cell r="F2295">
            <v>0</v>
          </cell>
          <cell r="G2295">
            <v>6090378.1799999997</v>
          </cell>
          <cell r="H2295">
            <v>0</v>
          </cell>
          <cell r="I2295">
            <v>0</v>
          </cell>
        </row>
        <row r="2296">
          <cell r="A2296" t="str">
            <v>a</v>
          </cell>
          <cell r="B2296">
            <v>2272</v>
          </cell>
          <cell r="C2296" t="str">
            <v xml:space="preserve">   033778636 - 7862</v>
          </cell>
          <cell r="D2296">
            <v>2428809.2400000002</v>
          </cell>
          <cell r="E2296">
            <v>0</v>
          </cell>
          <cell r="F2296">
            <v>0.02</v>
          </cell>
          <cell r="G2296">
            <v>2428809.2599999998</v>
          </cell>
          <cell r="H2296">
            <v>0</v>
          </cell>
          <cell r="I2296">
            <v>0</v>
          </cell>
        </row>
        <row r="2297">
          <cell r="A2297" t="str">
            <v>a</v>
          </cell>
          <cell r="B2297">
            <v>2273</v>
          </cell>
          <cell r="C2297" t="str">
            <v xml:space="preserve">   033778649 - 7901</v>
          </cell>
          <cell r="D2297">
            <v>2126012.59</v>
          </cell>
          <cell r="E2297">
            <v>0</v>
          </cell>
          <cell r="F2297">
            <v>0.01</v>
          </cell>
          <cell r="G2297">
            <v>44698.33</v>
          </cell>
          <cell r="H2297">
            <v>2081314.27</v>
          </cell>
          <cell r="I2297">
            <v>0</v>
          </cell>
        </row>
        <row r="2298">
          <cell r="A2298" t="str">
            <v>a</v>
          </cell>
          <cell r="B2298">
            <v>2274</v>
          </cell>
          <cell r="C2298" t="str">
            <v xml:space="preserve">   033778652 - 7910</v>
          </cell>
          <cell r="D2298">
            <v>1456173.04</v>
          </cell>
          <cell r="E2298">
            <v>0</v>
          </cell>
          <cell r="F2298">
            <v>0</v>
          </cell>
          <cell r="G2298">
            <v>610701.46</v>
          </cell>
          <cell r="H2298">
            <v>845471.58</v>
          </cell>
          <cell r="I2298">
            <v>0</v>
          </cell>
        </row>
        <row r="2299">
          <cell r="A2299" t="str">
            <v>a</v>
          </cell>
          <cell r="B2299">
            <v>2275</v>
          </cell>
          <cell r="C2299" t="str">
            <v xml:space="preserve">   033778665 - 7949</v>
          </cell>
          <cell r="D2299">
            <v>2298811.77</v>
          </cell>
          <cell r="E2299">
            <v>0</v>
          </cell>
          <cell r="F2299">
            <v>0.03</v>
          </cell>
          <cell r="G2299">
            <v>48331.29</v>
          </cell>
          <cell r="H2299">
            <v>2250480.5099999998</v>
          </cell>
          <cell r="I2299">
            <v>0</v>
          </cell>
        </row>
        <row r="2300">
          <cell r="A2300" t="str">
            <v>a</v>
          </cell>
          <cell r="B2300">
            <v>2276</v>
          </cell>
          <cell r="C2300" t="str">
            <v xml:space="preserve">   033778694 - 8080</v>
          </cell>
          <cell r="D2300">
            <v>924192.63</v>
          </cell>
          <cell r="E2300">
            <v>0</v>
          </cell>
          <cell r="F2300">
            <v>0</v>
          </cell>
          <cell r="G2300">
            <v>52361.71</v>
          </cell>
          <cell r="H2300">
            <v>871830.92</v>
          </cell>
          <cell r="I2300">
            <v>0</v>
          </cell>
        </row>
        <row r="2301">
          <cell r="A2301" t="str">
            <v>a</v>
          </cell>
          <cell r="B2301">
            <v>2277</v>
          </cell>
          <cell r="C2301" t="str">
            <v xml:space="preserve">   033778704 - 3397</v>
          </cell>
          <cell r="D2301">
            <v>893515.27</v>
          </cell>
          <cell r="E2301">
            <v>0</v>
          </cell>
          <cell r="F2301">
            <v>0.02</v>
          </cell>
          <cell r="G2301">
            <v>172391.3</v>
          </cell>
          <cell r="H2301">
            <v>721123.99</v>
          </cell>
          <cell r="I2301">
            <v>0</v>
          </cell>
        </row>
        <row r="2302">
          <cell r="A2302" t="str">
            <v>a</v>
          </cell>
          <cell r="B2302">
            <v>2278</v>
          </cell>
          <cell r="C2302" t="str">
            <v xml:space="preserve">   033778717 - 7363</v>
          </cell>
          <cell r="D2302">
            <v>1669745.05</v>
          </cell>
          <cell r="E2302">
            <v>0</v>
          </cell>
          <cell r="F2302">
            <v>0.01</v>
          </cell>
          <cell r="G2302">
            <v>35105.53</v>
          </cell>
          <cell r="H2302">
            <v>1634639.53</v>
          </cell>
          <cell r="I2302">
            <v>0</v>
          </cell>
        </row>
        <row r="2303">
          <cell r="A2303" t="str">
            <v>a</v>
          </cell>
          <cell r="B2303">
            <v>2279</v>
          </cell>
          <cell r="C2303" t="str">
            <v xml:space="preserve">   033778720 - 7564</v>
          </cell>
          <cell r="D2303">
            <v>1439887.53</v>
          </cell>
          <cell r="E2303">
            <v>0</v>
          </cell>
          <cell r="F2303">
            <v>0</v>
          </cell>
          <cell r="G2303">
            <v>1194827.3700000001</v>
          </cell>
          <cell r="H2303">
            <v>245060.16</v>
          </cell>
          <cell r="I2303">
            <v>0</v>
          </cell>
        </row>
        <row r="2304">
          <cell r="A2304" t="str">
            <v>a</v>
          </cell>
          <cell r="B2304">
            <v>2280</v>
          </cell>
          <cell r="C2304" t="str">
            <v xml:space="preserve">   033778733 - 7853</v>
          </cell>
          <cell r="D2304">
            <v>567304.81000000006</v>
          </cell>
          <cell r="E2304">
            <v>0</v>
          </cell>
          <cell r="F2304">
            <v>0</v>
          </cell>
          <cell r="G2304">
            <v>567304.81000000006</v>
          </cell>
          <cell r="H2304">
            <v>0</v>
          </cell>
          <cell r="I2304">
            <v>0</v>
          </cell>
        </row>
        <row r="2305">
          <cell r="A2305" t="str">
            <v>a</v>
          </cell>
          <cell r="B2305">
            <v>2281</v>
          </cell>
          <cell r="C2305" t="str">
            <v xml:space="preserve">   033778746 - 7892</v>
          </cell>
          <cell r="D2305">
            <v>3436723.63</v>
          </cell>
          <cell r="E2305">
            <v>0</v>
          </cell>
          <cell r="F2305">
            <v>0</v>
          </cell>
          <cell r="G2305">
            <v>72255.350000000006</v>
          </cell>
          <cell r="H2305">
            <v>3364468.28</v>
          </cell>
          <cell r="I2305">
            <v>0</v>
          </cell>
        </row>
        <row r="2306">
          <cell r="A2306" t="str">
            <v>a</v>
          </cell>
          <cell r="B2306">
            <v>2282</v>
          </cell>
          <cell r="C2306" t="str">
            <v xml:space="preserve">   033778759 - 7931</v>
          </cell>
          <cell r="D2306">
            <v>372057.77</v>
          </cell>
          <cell r="E2306">
            <v>0</v>
          </cell>
          <cell r="F2306">
            <v>0</v>
          </cell>
          <cell r="G2306">
            <v>20331.48</v>
          </cell>
          <cell r="H2306">
            <v>351726.29</v>
          </cell>
          <cell r="I2306">
            <v>0</v>
          </cell>
        </row>
        <row r="2307">
          <cell r="A2307" t="str">
            <v>a</v>
          </cell>
          <cell r="B2307">
            <v>2283</v>
          </cell>
          <cell r="C2307" t="str">
            <v xml:space="preserve">   033778762 - 7940</v>
          </cell>
          <cell r="D2307">
            <v>1478244.36</v>
          </cell>
          <cell r="E2307">
            <v>0</v>
          </cell>
          <cell r="F2307">
            <v>0</v>
          </cell>
          <cell r="G2307">
            <v>126827.79</v>
          </cell>
          <cell r="H2307">
            <v>1351416.57</v>
          </cell>
          <cell r="I2307">
            <v>0</v>
          </cell>
        </row>
        <row r="2308">
          <cell r="A2308" t="str">
            <v>a</v>
          </cell>
          <cell r="B2308">
            <v>2284</v>
          </cell>
          <cell r="C2308" t="str">
            <v xml:space="preserve">   033778775 - 8008</v>
          </cell>
          <cell r="D2308">
            <v>677084.56</v>
          </cell>
          <cell r="E2308">
            <v>0</v>
          </cell>
          <cell r="F2308">
            <v>0.04</v>
          </cell>
          <cell r="G2308">
            <v>56931.33</v>
          </cell>
          <cell r="H2308">
            <v>620153.27</v>
          </cell>
          <cell r="I2308">
            <v>0</v>
          </cell>
        </row>
        <row r="2309">
          <cell r="A2309" t="str">
            <v>a</v>
          </cell>
          <cell r="B2309">
            <v>2285</v>
          </cell>
          <cell r="C2309" t="str">
            <v xml:space="preserve">   033778791 - 8071</v>
          </cell>
          <cell r="D2309">
            <v>1988910.64</v>
          </cell>
          <cell r="E2309">
            <v>0</v>
          </cell>
          <cell r="F2309">
            <v>0.02</v>
          </cell>
          <cell r="G2309">
            <v>617698.76</v>
          </cell>
          <cell r="H2309">
            <v>1371211.9</v>
          </cell>
          <cell r="I2309">
            <v>0</v>
          </cell>
        </row>
        <row r="2310">
          <cell r="A2310" t="str">
            <v>a</v>
          </cell>
          <cell r="B2310">
            <v>2286</v>
          </cell>
          <cell r="C2310" t="str">
            <v xml:space="preserve">   033778801 - 3398</v>
          </cell>
          <cell r="D2310">
            <v>484484.05</v>
          </cell>
          <cell r="E2310">
            <v>0</v>
          </cell>
          <cell r="F2310">
            <v>0</v>
          </cell>
          <cell r="G2310">
            <v>484484.05</v>
          </cell>
          <cell r="H2310">
            <v>0</v>
          </cell>
          <cell r="I2310">
            <v>0</v>
          </cell>
        </row>
        <row r="2311">
          <cell r="A2311" t="str">
            <v>a</v>
          </cell>
          <cell r="B2311">
            <v>2287</v>
          </cell>
          <cell r="C2311" t="str">
            <v xml:space="preserve">   033778827 - 7606</v>
          </cell>
          <cell r="D2311">
            <v>220347.81</v>
          </cell>
          <cell r="E2311">
            <v>0</v>
          </cell>
          <cell r="F2311">
            <v>0</v>
          </cell>
          <cell r="G2311">
            <v>220347.81</v>
          </cell>
          <cell r="H2311">
            <v>0</v>
          </cell>
          <cell r="I2311">
            <v>0</v>
          </cell>
        </row>
        <row r="2312">
          <cell r="A2312" t="str">
            <v>a</v>
          </cell>
          <cell r="B2312">
            <v>2288</v>
          </cell>
          <cell r="C2312" t="str">
            <v xml:space="preserve">   033778830 - 7615</v>
          </cell>
          <cell r="D2312">
            <v>471521.88</v>
          </cell>
          <cell r="E2312">
            <v>0</v>
          </cell>
          <cell r="F2312">
            <v>0</v>
          </cell>
          <cell r="G2312">
            <v>96807.679999999993</v>
          </cell>
          <cell r="H2312">
            <v>374714.2</v>
          </cell>
          <cell r="I2312">
            <v>0</v>
          </cell>
        </row>
        <row r="2313">
          <cell r="A2313" t="str">
            <v>a</v>
          </cell>
          <cell r="B2313">
            <v>2289</v>
          </cell>
          <cell r="C2313" t="str">
            <v xml:space="preserve">   033778856 - 7922</v>
          </cell>
          <cell r="D2313">
            <v>3616162.95</v>
          </cell>
          <cell r="E2313">
            <v>0</v>
          </cell>
          <cell r="F2313">
            <v>0</v>
          </cell>
          <cell r="G2313">
            <v>76027.91</v>
          </cell>
          <cell r="H2313">
            <v>3540135.04</v>
          </cell>
          <cell r="I2313">
            <v>0</v>
          </cell>
        </row>
        <row r="2314">
          <cell r="A2314" t="str">
            <v>a</v>
          </cell>
          <cell r="B2314">
            <v>2290</v>
          </cell>
          <cell r="C2314" t="str">
            <v xml:space="preserve">   033778869 - 7961</v>
          </cell>
          <cell r="D2314">
            <v>1602453.45</v>
          </cell>
          <cell r="E2314">
            <v>0</v>
          </cell>
          <cell r="F2314">
            <v>0</v>
          </cell>
          <cell r="G2314">
            <v>464804.9</v>
          </cell>
          <cell r="H2314">
            <v>1137648.55</v>
          </cell>
          <cell r="I2314">
            <v>0</v>
          </cell>
        </row>
        <row r="2315">
          <cell r="A2315" t="str">
            <v>a</v>
          </cell>
          <cell r="B2315">
            <v>2291</v>
          </cell>
          <cell r="C2315" t="str">
            <v xml:space="preserve">   033778872 - 7999</v>
          </cell>
          <cell r="D2315">
            <v>934789.78</v>
          </cell>
          <cell r="E2315">
            <v>0</v>
          </cell>
          <cell r="F2315">
            <v>0</v>
          </cell>
          <cell r="G2315">
            <v>50193.02</v>
          </cell>
          <cell r="H2315">
            <v>884596.76</v>
          </cell>
          <cell r="I2315">
            <v>0</v>
          </cell>
        </row>
        <row r="2316">
          <cell r="A2316" t="str">
            <v>a</v>
          </cell>
          <cell r="B2316">
            <v>2292</v>
          </cell>
          <cell r="C2316" t="str">
            <v xml:space="preserve">   033778885 - 8053</v>
          </cell>
          <cell r="D2316">
            <v>1021399.95</v>
          </cell>
          <cell r="E2316">
            <v>0</v>
          </cell>
          <cell r="F2316">
            <v>0</v>
          </cell>
          <cell r="G2316">
            <v>21160.04</v>
          </cell>
          <cell r="H2316">
            <v>1000239.91</v>
          </cell>
          <cell r="I2316">
            <v>0</v>
          </cell>
        </row>
        <row r="2317">
          <cell r="A2317" t="str">
            <v>a</v>
          </cell>
          <cell r="B2317">
            <v>2293</v>
          </cell>
          <cell r="C2317" t="str">
            <v xml:space="preserve">   033778898 - 8163</v>
          </cell>
          <cell r="D2317">
            <v>445732.6</v>
          </cell>
          <cell r="E2317">
            <v>0</v>
          </cell>
          <cell r="F2317">
            <v>0.03</v>
          </cell>
          <cell r="G2317">
            <v>231145.91</v>
          </cell>
          <cell r="H2317">
            <v>214586.72</v>
          </cell>
          <cell r="I2317">
            <v>0</v>
          </cell>
        </row>
        <row r="2318">
          <cell r="A2318" t="str">
            <v>a</v>
          </cell>
          <cell r="B2318">
            <v>2294</v>
          </cell>
          <cell r="C2318" t="str">
            <v xml:space="preserve">   033778908 - 3399</v>
          </cell>
          <cell r="D2318">
            <v>757295.76</v>
          </cell>
          <cell r="E2318">
            <v>0</v>
          </cell>
          <cell r="F2318">
            <v>0</v>
          </cell>
          <cell r="G2318">
            <v>757295.76</v>
          </cell>
          <cell r="H2318">
            <v>0</v>
          </cell>
          <cell r="I2318">
            <v>0</v>
          </cell>
        </row>
        <row r="2319">
          <cell r="A2319" t="str">
            <v>a</v>
          </cell>
          <cell r="B2319">
            <v>2295</v>
          </cell>
          <cell r="C2319" t="str">
            <v xml:space="preserve">   033778911 - 3400</v>
          </cell>
          <cell r="D2319">
            <v>407015.09</v>
          </cell>
          <cell r="E2319">
            <v>0</v>
          </cell>
          <cell r="F2319">
            <v>0</v>
          </cell>
          <cell r="G2319">
            <v>370285.35</v>
          </cell>
          <cell r="H2319">
            <v>36729.74</v>
          </cell>
          <cell r="I2319">
            <v>0</v>
          </cell>
        </row>
        <row r="2320">
          <cell r="A2320" t="str">
            <v>a</v>
          </cell>
          <cell r="B2320">
            <v>2296</v>
          </cell>
          <cell r="C2320" t="str">
            <v xml:space="preserve">   033778924 - 7597</v>
          </cell>
          <cell r="D2320">
            <v>1820216.24</v>
          </cell>
          <cell r="E2320">
            <v>0</v>
          </cell>
          <cell r="F2320">
            <v>0</v>
          </cell>
          <cell r="G2320">
            <v>377967.37</v>
          </cell>
          <cell r="H2320">
            <v>1442248.87</v>
          </cell>
          <cell r="I2320">
            <v>0</v>
          </cell>
        </row>
        <row r="2321">
          <cell r="A2321" t="str">
            <v>a</v>
          </cell>
          <cell r="B2321">
            <v>2297</v>
          </cell>
          <cell r="C2321" t="str">
            <v xml:space="preserve">   033778940 - 7874</v>
          </cell>
          <cell r="D2321">
            <v>1646355.67</v>
          </cell>
          <cell r="E2321">
            <v>0</v>
          </cell>
          <cell r="F2321">
            <v>0.01</v>
          </cell>
          <cell r="G2321">
            <v>89966.82</v>
          </cell>
          <cell r="H2321">
            <v>1556388.86</v>
          </cell>
          <cell r="I2321">
            <v>0</v>
          </cell>
        </row>
        <row r="2322">
          <cell r="A2322" t="str">
            <v>a</v>
          </cell>
          <cell r="B2322">
            <v>2298</v>
          </cell>
          <cell r="C2322" t="str">
            <v xml:space="preserve">   033778953 - 7913</v>
          </cell>
          <cell r="D2322">
            <v>2745559.74</v>
          </cell>
          <cell r="E2322">
            <v>0</v>
          </cell>
          <cell r="F2322">
            <v>0</v>
          </cell>
          <cell r="G2322">
            <v>186528.04</v>
          </cell>
          <cell r="H2322">
            <v>2559031.7000000002</v>
          </cell>
          <cell r="I2322">
            <v>0</v>
          </cell>
        </row>
        <row r="2323">
          <cell r="A2323" t="str">
            <v>a</v>
          </cell>
          <cell r="B2323">
            <v>2299</v>
          </cell>
          <cell r="C2323" t="str">
            <v xml:space="preserve">   033778966 - 7952</v>
          </cell>
          <cell r="D2323">
            <v>2184259.5299999998</v>
          </cell>
          <cell r="E2323">
            <v>0</v>
          </cell>
          <cell r="F2323">
            <v>0</v>
          </cell>
          <cell r="G2323">
            <v>45922.96</v>
          </cell>
          <cell r="H2323">
            <v>2138336.5699999998</v>
          </cell>
          <cell r="I2323">
            <v>0</v>
          </cell>
        </row>
        <row r="2324">
          <cell r="A2324" t="str">
            <v>a</v>
          </cell>
          <cell r="B2324">
            <v>2300</v>
          </cell>
          <cell r="C2324" t="str">
            <v xml:space="preserve">   033778979 - 8020</v>
          </cell>
          <cell r="D2324">
            <v>4280152.1399999997</v>
          </cell>
          <cell r="E2324">
            <v>0</v>
          </cell>
          <cell r="F2324">
            <v>0.01</v>
          </cell>
          <cell r="G2324">
            <v>88670.6</v>
          </cell>
          <cell r="H2324">
            <v>4191481.55</v>
          </cell>
          <cell r="I2324">
            <v>0</v>
          </cell>
        </row>
        <row r="2325">
          <cell r="A2325" t="str">
            <v>a</v>
          </cell>
          <cell r="B2325">
            <v>2301</v>
          </cell>
          <cell r="C2325" t="str">
            <v xml:space="preserve">   033778982 - 8029</v>
          </cell>
          <cell r="D2325">
            <v>15398389.34</v>
          </cell>
          <cell r="E2325">
            <v>0</v>
          </cell>
          <cell r="F2325">
            <v>0</v>
          </cell>
          <cell r="G2325">
            <v>673522.68</v>
          </cell>
          <cell r="H2325">
            <v>14724866.66</v>
          </cell>
          <cell r="I2325">
            <v>0</v>
          </cell>
        </row>
        <row r="2326">
          <cell r="A2326" t="str">
            <v>a</v>
          </cell>
          <cell r="B2326">
            <v>2302</v>
          </cell>
          <cell r="C2326" t="str">
            <v xml:space="preserve">   033778995 - 8083</v>
          </cell>
          <cell r="D2326">
            <v>753970.58</v>
          </cell>
          <cell r="E2326">
            <v>0</v>
          </cell>
          <cell r="F2326">
            <v>0</v>
          </cell>
          <cell r="G2326">
            <v>753970.58</v>
          </cell>
          <cell r="H2326">
            <v>0</v>
          </cell>
          <cell r="I2326">
            <v>0</v>
          </cell>
        </row>
        <row r="2327">
          <cell r="A2327" t="str">
            <v>a</v>
          </cell>
          <cell r="B2327">
            <v>2303</v>
          </cell>
          <cell r="C2327" t="str">
            <v xml:space="preserve">   034778004 - 10030</v>
          </cell>
          <cell r="D2327">
            <v>1313043.8</v>
          </cell>
          <cell r="E2327">
            <v>0</v>
          </cell>
          <cell r="F2327">
            <v>0.02</v>
          </cell>
          <cell r="G2327">
            <v>27606.04</v>
          </cell>
          <cell r="H2327">
            <v>1285437.78</v>
          </cell>
          <cell r="I2327">
            <v>0</v>
          </cell>
        </row>
        <row r="2328">
          <cell r="A2328" t="str">
            <v>a</v>
          </cell>
          <cell r="B2328">
            <v>2304</v>
          </cell>
          <cell r="C2328" t="str">
            <v xml:space="preserve">   034778017 - 10373</v>
          </cell>
          <cell r="D2328">
            <v>677405.57</v>
          </cell>
          <cell r="E2328">
            <v>0</v>
          </cell>
          <cell r="F2328">
            <v>0.02</v>
          </cell>
          <cell r="G2328">
            <v>37017.57</v>
          </cell>
          <cell r="H2328">
            <v>640388.02</v>
          </cell>
          <cell r="I2328">
            <v>0</v>
          </cell>
        </row>
        <row r="2329">
          <cell r="A2329" t="str">
            <v>a</v>
          </cell>
          <cell r="B2329">
            <v>2305</v>
          </cell>
          <cell r="C2329" t="str">
            <v xml:space="preserve">   034778046 - 10582</v>
          </cell>
          <cell r="D2329">
            <v>3139269.75</v>
          </cell>
          <cell r="E2329">
            <v>0</v>
          </cell>
          <cell r="F2329">
            <v>0</v>
          </cell>
          <cell r="G2329">
            <v>3139269.75</v>
          </cell>
          <cell r="H2329">
            <v>0</v>
          </cell>
          <cell r="I2329">
            <v>0</v>
          </cell>
        </row>
        <row r="2330">
          <cell r="A2330" t="str">
            <v>a</v>
          </cell>
          <cell r="B2330">
            <v>2306</v>
          </cell>
          <cell r="C2330" t="str">
            <v xml:space="preserve">   034778059 - 10666</v>
          </cell>
          <cell r="D2330">
            <v>868849.88</v>
          </cell>
          <cell r="E2330">
            <v>0</v>
          </cell>
          <cell r="F2330">
            <v>0</v>
          </cell>
          <cell r="G2330">
            <v>18267.07</v>
          </cell>
          <cell r="H2330">
            <v>850582.81</v>
          </cell>
          <cell r="I2330">
            <v>0</v>
          </cell>
        </row>
        <row r="2331">
          <cell r="A2331" t="str">
            <v>a</v>
          </cell>
          <cell r="B2331">
            <v>2307</v>
          </cell>
          <cell r="C2331" t="str">
            <v xml:space="preserve">   034778062 - 10675</v>
          </cell>
          <cell r="D2331">
            <v>851557.71</v>
          </cell>
          <cell r="E2331">
            <v>0</v>
          </cell>
          <cell r="F2331">
            <v>0</v>
          </cell>
          <cell r="G2331">
            <v>18516.88</v>
          </cell>
          <cell r="H2331">
            <v>833040.83</v>
          </cell>
          <cell r="I2331">
            <v>0</v>
          </cell>
        </row>
        <row r="2332">
          <cell r="A2332" t="str">
            <v>a</v>
          </cell>
          <cell r="B2332">
            <v>2308</v>
          </cell>
          <cell r="C2332" t="str">
            <v xml:space="preserve">   034778088 - 10816</v>
          </cell>
          <cell r="D2332">
            <v>2608355.13</v>
          </cell>
          <cell r="E2332">
            <v>0</v>
          </cell>
          <cell r="F2332">
            <v>0</v>
          </cell>
          <cell r="G2332">
            <v>53246.879999999997</v>
          </cell>
          <cell r="H2332">
            <v>2555108.25</v>
          </cell>
          <cell r="I2332">
            <v>0</v>
          </cell>
        </row>
        <row r="2333">
          <cell r="A2333" t="str">
            <v>a</v>
          </cell>
          <cell r="B2333">
            <v>2309</v>
          </cell>
          <cell r="C2333" t="str">
            <v xml:space="preserve">   034778091 - 10985</v>
          </cell>
          <cell r="D2333">
            <v>409523.56</v>
          </cell>
          <cell r="E2333">
            <v>0</v>
          </cell>
          <cell r="F2333">
            <v>0</v>
          </cell>
          <cell r="G2333">
            <v>8904.9500000000007</v>
          </cell>
          <cell r="H2333">
            <v>400618.61</v>
          </cell>
          <cell r="I2333">
            <v>0</v>
          </cell>
        </row>
        <row r="2334">
          <cell r="A2334" t="str">
            <v>a</v>
          </cell>
          <cell r="B2334">
            <v>2310</v>
          </cell>
          <cell r="C2334" t="str">
            <v xml:space="preserve">   034778101 - 10021</v>
          </cell>
          <cell r="D2334">
            <v>2260032.37</v>
          </cell>
          <cell r="E2334">
            <v>0</v>
          </cell>
          <cell r="F2334">
            <v>0</v>
          </cell>
          <cell r="G2334">
            <v>528821.57999999996</v>
          </cell>
          <cell r="H2334">
            <v>1731210.79</v>
          </cell>
          <cell r="I2334">
            <v>0</v>
          </cell>
        </row>
        <row r="2335">
          <cell r="A2335" t="str">
            <v>a</v>
          </cell>
          <cell r="B2335">
            <v>2311</v>
          </cell>
          <cell r="C2335" t="str">
            <v xml:space="preserve">   034778114 - 10135</v>
          </cell>
          <cell r="D2335">
            <v>1654981.31</v>
          </cell>
          <cell r="E2335">
            <v>0</v>
          </cell>
          <cell r="F2335">
            <v>0.03</v>
          </cell>
          <cell r="G2335">
            <v>176240.27</v>
          </cell>
          <cell r="H2335">
            <v>1478741.07</v>
          </cell>
          <cell r="I2335">
            <v>0</v>
          </cell>
        </row>
        <row r="2336">
          <cell r="A2336" t="str">
            <v>a</v>
          </cell>
          <cell r="B2336">
            <v>2312</v>
          </cell>
          <cell r="C2336" t="str">
            <v xml:space="preserve">   034778127 - 10403</v>
          </cell>
          <cell r="D2336">
            <v>1348709.42</v>
          </cell>
          <cell r="E2336">
            <v>0</v>
          </cell>
          <cell r="F2336">
            <v>0.03</v>
          </cell>
          <cell r="G2336">
            <v>73701.59</v>
          </cell>
          <cell r="H2336">
            <v>1275007.8600000001</v>
          </cell>
          <cell r="I2336">
            <v>0</v>
          </cell>
        </row>
        <row r="2337">
          <cell r="A2337" t="str">
            <v>a</v>
          </cell>
          <cell r="B2337">
            <v>2313</v>
          </cell>
          <cell r="C2337" t="str">
            <v xml:space="preserve">   034778130 - 10412</v>
          </cell>
          <cell r="D2337">
            <v>655088.1</v>
          </cell>
          <cell r="E2337">
            <v>0</v>
          </cell>
          <cell r="F2337">
            <v>0</v>
          </cell>
          <cell r="G2337">
            <v>339176.64</v>
          </cell>
          <cell r="H2337">
            <v>315911.46000000002</v>
          </cell>
          <cell r="I2337">
            <v>0</v>
          </cell>
        </row>
        <row r="2338">
          <cell r="A2338" t="str">
            <v>a</v>
          </cell>
          <cell r="B2338">
            <v>2314</v>
          </cell>
          <cell r="C2338" t="str">
            <v xml:space="preserve">   034778143 - 10573</v>
          </cell>
          <cell r="D2338">
            <v>2014127.67</v>
          </cell>
          <cell r="E2338">
            <v>0</v>
          </cell>
          <cell r="F2338">
            <v>0</v>
          </cell>
          <cell r="G2338">
            <v>318291.33</v>
          </cell>
          <cell r="H2338">
            <v>1695836.34</v>
          </cell>
          <cell r="I2338">
            <v>0</v>
          </cell>
        </row>
        <row r="2339">
          <cell r="A2339" t="str">
            <v>a</v>
          </cell>
          <cell r="B2339">
            <v>2315</v>
          </cell>
          <cell r="C2339" t="str">
            <v xml:space="preserve">   034778156 - 10612</v>
          </cell>
          <cell r="D2339">
            <v>858851.46</v>
          </cell>
          <cell r="E2339">
            <v>0</v>
          </cell>
          <cell r="F2339">
            <v>0.03</v>
          </cell>
          <cell r="G2339">
            <v>71560.789999999994</v>
          </cell>
          <cell r="H2339">
            <v>787290.7</v>
          </cell>
          <cell r="I2339">
            <v>0</v>
          </cell>
        </row>
        <row r="2340">
          <cell r="A2340" t="str">
            <v>a</v>
          </cell>
          <cell r="B2340">
            <v>2316</v>
          </cell>
          <cell r="C2340" t="str">
            <v xml:space="preserve">   034778208 - 10117</v>
          </cell>
          <cell r="D2340">
            <v>1885608.78</v>
          </cell>
          <cell r="E2340">
            <v>0</v>
          </cell>
          <cell r="F2340">
            <v>0.02</v>
          </cell>
          <cell r="G2340">
            <v>1007008.21</v>
          </cell>
          <cell r="H2340">
            <v>878600.59</v>
          </cell>
          <cell r="I2340">
            <v>0</v>
          </cell>
        </row>
        <row r="2341">
          <cell r="A2341" t="str">
            <v>a</v>
          </cell>
          <cell r="B2341">
            <v>2317</v>
          </cell>
          <cell r="C2341" t="str">
            <v xml:space="preserve">   034778211 - 10126</v>
          </cell>
          <cell r="D2341">
            <v>1000868.18</v>
          </cell>
          <cell r="E2341">
            <v>0</v>
          </cell>
          <cell r="F2341">
            <v>0</v>
          </cell>
          <cell r="G2341">
            <v>19698.52</v>
          </cell>
          <cell r="H2341">
            <v>981169.66</v>
          </cell>
          <cell r="I2341">
            <v>0</v>
          </cell>
        </row>
        <row r="2342">
          <cell r="A2342" t="str">
            <v>a</v>
          </cell>
          <cell r="B2342">
            <v>2318</v>
          </cell>
          <cell r="C2342" t="str">
            <v xml:space="preserve">   034778237 - 10433</v>
          </cell>
          <cell r="D2342">
            <v>899804.69</v>
          </cell>
          <cell r="E2342">
            <v>0</v>
          </cell>
          <cell r="F2342">
            <v>0</v>
          </cell>
          <cell r="G2342">
            <v>18640.98</v>
          </cell>
          <cell r="H2342">
            <v>881163.71</v>
          </cell>
          <cell r="I2342">
            <v>0</v>
          </cell>
        </row>
        <row r="2343">
          <cell r="A2343" t="str">
            <v>a</v>
          </cell>
          <cell r="B2343">
            <v>2319</v>
          </cell>
          <cell r="C2343" t="str">
            <v xml:space="preserve">   034778240 - 10442</v>
          </cell>
          <cell r="D2343">
            <v>373096.67</v>
          </cell>
          <cell r="E2343">
            <v>0</v>
          </cell>
          <cell r="F2343">
            <v>0.03</v>
          </cell>
          <cell r="G2343">
            <v>182731.2</v>
          </cell>
          <cell r="H2343">
            <v>190365.5</v>
          </cell>
          <cell r="I2343">
            <v>0</v>
          </cell>
        </row>
        <row r="2344">
          <cell r="A2344" t="str">
            <v>a</v>
          </cell>
          <cell r="B2344">
            <v>2320</v>
          </cell>
          <cell r="C2344" t="str">
            <v xml:space="preserve">   034778253 - 10603</v>
          </cell>
          <cell r="D2344">
            <v>2393017.5299999998</v>
          </cell>
          <cell r="E2344">
            <v>0</v>
          </cell>
          <cell r="F2344">
            <v>0.01</v>
          </cell>
          <cell r="G2344">
            <v>49575.41</v>
          </cell>
          <cell r="H2344">
            <v>2343442.13</v>
          </cell>
          <cell r="I2344">
            <v>0</v>
          </cell>
        </row>
        <row r="2345">
          <cell r="A2345" t="str">
            <v>a</v>
          </cell>
          <cell r="B2345">
            <v>2321</v>
          </cell>
          <cell r="C2345" t="str">
            <v xml:space="preserve">   034778279 - 10726</v>
          </cell>
          <cell r="D2345">
            <v>941215.57</v>
          </cell>
          <cell r="E2345">
            <v>0</v>
          </cell>
          <cell r="F2345">
            <v>0.04</v>
          </cell>
          <cell r="G2345">
            <v>48245.67</v>
          </cell>
          <cell r="H2345">
            <v>892969.94</v>
          </cell>
          <cell r="I2345">
            <v>0</v>
          </cell>
        </row>
        <row r="2346">
          <cell r="A2346" t="str">
            <v>a</v>
          </cell>
          <cell r="B2346">
            <v>2322</v>
          </cell>
          <cell r="C2346" t="str">
            <v xml:space="preserve">   034778282 - 10735</v>
          </cell>
          <cell r="D2346">
            <v>336721.03</v>
          </cell>
          <cell r="E2346">
            <v>0</v>
          </cell>
          <cell r="F2346">
            <v>0</v>
          </cell>
          <cell r="G2346">
            <v>6527.71</v>
          </cell>
          <cell r="H2346">
            <v>330193.32</v>
          </cell>
          <cell r="I2346">
            <v>0</v>
          </cell>
        </row>
        <row r="2347">
          <cell r="A2347" t="str">
            <v>a</v>
          </cell>
          <cell r="B2347">
            <v>2323</v>
          </cell>
          <cell r="C2347" t="str">
            <v xml:space="preserve">   034778295 - 11054</v>
          </cell>
          <cell r="D2347">
            <v>253921</v>
          </cell>
          <cell r="E2347">
            <v>0</v>
          </cell>
          <cell r="F2347">
            <v>0</v>
          </cell>
          <cell r="G2347">
            <v>36460.46</v>
          </cell>
          <cell r="H2347">
            <v>217460.54</v>
          </cell>
          <cell r="I2347">
            <v>0</v>
          </cell>
        </row>
        <row r="2348">
          <cell r="A2348" t="str">
            <v>a</v>
          </cell>
          <cell r="B2348">
            <v>2324</v>
          </cell>
          <cell r="C2348" t="str">
            <v xml:space="preserve">   034778318 - 10376</v>
          </cell>
          <cell r="D2348">
            <v>403839.59</v>
          </cell>
          <cell r="E2348">
            <v>0</v>
          </cell>
          <cell r="F2348">
            <v>0.04</v>
          </cell>
          <cell r="G2348">
            <v>261507.52</v>
          </cell>
          <cell r="H2348">
            <v>142332.10999999999</v>
          </cell>
          <cell r="I2348">
            <v>0</v>
          </cell>
        </row>
        <row r="2349">
          <cell r="A2349" t="str">
            <v>a</v>
          </cell>
          <cell r="B2349">
            <v>2325</v>
          </cell>
          <cell r="C2349" t="str">
            <v xml:space="preserve">   034778321 - 10385</v>
          </cell>
          <cell r="D2349">
            <v>480063.25</v>
          </cell>
          <cell r="E2349">
            <v>0</v>
          </cell>
          <cell r="F2349">
            <v>0</v>
          </cell>
          <cell r="G2349">
            <v>99141.41</v>
          </cell>
          <cell r="H2349">
            <v>380921.84</v>
          </cell>
          <cell r="I2349">
            <v>0</v>
          </cell>
        </row>
        <row r="2350">
          <cell r="A2350" t="str">
            <v>a</v>
          </cell>
          <cell r="B2350">
            <v>2326</v>
          </cell>
          <cell r="C2350" t="str">
            <v xml:space="preserve">   034778334 - 10424</v>
          </cell>
          <cell r="D2350">
            <v>875696.12</v>
          </cell>
          <cell r="E2350">
            <v>0</v>
          </cell>
          <cell r="F2350">
            <v>0</v>
          </cell>
          <cell r="G2350">
            <v>73631.240000000005</v>
          </cell>
          <cell r="H2350">
            <v>802064.88</v>
          </cell>
          <cell r="I2350">
            <v>0</v>
          </cell>
        </row>
        <row r="2351">
          <cell r="A2351" t="str">
            <v>a</v>
          </cell>
          <cell r="B2351">
            <v>2327</v>
          </cell>
          <cell r="C2351" t="str">
            <v xml:space="preserve">   034778347 - 10585</v>
          </cell>
          <cell r="D2351">
            <v>1281535.8799999999</v>
          </cell>
          <cell r="E2351">
            <v>0</v>
          </cell>
          <cell r="F2351">
            <v>0.04</v>
          </cell>
          <cell r="G2351">
            <v>26549.18</v>
          </cell>
          <cell r="H2351">
            <v>1254986.74</v>
          </cell>
          <cell r="I2351">
            <v>0</v>
          </cell>
        </row>
        <row r="2352">
          <cell r="A2352" t="str">
            <v>a</v>
          </cell>
          <cell r="B2352">
            <v>2328</v>
          </cell>
          <cell r="C2352" t="str">
            <v xml:space="preserve">   034778350 - 10594</v>
          </cell>
          <cell r="D2352">
            <v>2140918.71</v>
          </cell>
          <cell r="E2352">
            <v>0</v>
          </cell>
          <cell r="F2352">
            <v>0.01</v>
          </cell>
          <cell r="G2352">
            <v>42136.34</v>
          </cell>
          <cell r="H2352">
            <v>2098782.38</v>
          </cell>
          <cell r="I2352">
            <v>0</v>
          </cell>
        </row>
        <row r="2353">
          <cell r="A2353" t="str">
            <v>a</v>
          </cell>
          <cell r="B2353">
            <v>2329</v>
          </cell>
          <cell r="C2353" t="str">
            <v xml:space="preserve">   034778363 - 10678</v>
          </cell>
          <cell r="D2353">
            <v>689255.25</v>
          </cell>
          <cell r="E2353">
            <v>0</v>
          </cell>
          <cell r="F2353">
            <v>0.03</v>
          </cell>
          <cell r="G2353">
            <v>14491.25</v>
          </cell>
          <cell r="H2353">
            <v>674764.03</v>
          </cell>
          <cell r="I2353">
            <v>0</v>
          </cell>
        </row>
        <row r="2354">
          <cell r="A2354" t="str">
            <v>a</v>
          </cell>
          <cell r="B2354">
            <v>2330</v>
          </cell>
          <cell r="C2354" t="str">
            <v xml:space="preserve">   034778376 - 10717</v>
          </cell>
          <cell r="D2354">
            <v>578261.16</v>
          </cell>
          <cell r="E2354">
            <v>0</v>
          </cell>
          <cell r="F2354">
            <v>0.02</v>
          </cell>
          <cell r="G2354">
            <v>12393.32</v>
          </cell>
          <cell r="H2354">
            <v>565867.86</v>
          </cell>
          <cell r="I2354">
            <v>0</v>
          </cell>
        </row>
        <row r="2355">
          <cell r="A2355" t="str">
            <v>a</v>
          </cell>
          <cell r="B2355">
            <v>2331</v>
          </cell>
          <cell r="C2355" t="str">
            <v xml:space="preserve">   034778392 - 10988</v>
          </cell>
          <cell r="D2355">
            <v>475878.8</v>
          </cell>
          <cell r="E2355">
            <v>0</v>
          </cell>
          <cell r="F2355">
            <v>0.02</v>
          </cell>
          <cell r="G2355">
            <v>32850.6</v>
          </cell>
          <cell r="H2355">
            <v>443028.22</v>
          </cell>
          <cell r="I2355">
            <v>0</v>
          </cell>
        </row>
        <row r="2356">
          <cell r="A2356" t="str">
            <v>a</v>
          </cell>
          <cell r="B2356">
            <v>2332</v>
          </cell>
          <cell r="C2356" t="str">
            <v xml:space="preserve">   034778402 - 10024</v>
          </cell>
          <cell r="D2356">
            <v>3426644.99</v>
          </cell>
          <cell r="E2356">
            <v>0</v>
          </cell>
          <cell r="F2356">
            <v>0.01</v>
          </cell>
          <cell r="G2356">
            <v>72043.399999999994</v>
          </cell>
          <cell r="H2356">
            <v>3354601.6</v>
          </cell>
          <cell r="I2356">
            <v>0</v>
          </cell>
        </row>
        <row r="2357">
          <cell r="A2357" t="str">
            <v>a</v>
          </cell>
          <cell r="B2357">
            <v>2333</v>
          </cell>
          <cell r="C2357" t="str">
            <v xml:space="preserve">   034778415 - 10367</v>
          </cell>
          <cell r="D2357">
            <v>1790720.42</v>
          </cell>
          <cell r="E2357">
            <v>0</v>
          </cell>
          <cell r="F2357">
            <v>0.02</v>
          </cell>
          <cell r="G2357">
            <v>99704.63</v>
          </cell>
          <cell r="H2357">
            <v>1691015.81</v>
          </cell>
          <cell r="I2357">
            <v>0</v>
          </cell>
        </row>
        <row r="2358">
          <cell r="A2358" t="str">
            <v>a</v>
          </cell>
          <cell r="B2358">
            <v>2334</v>
          </cell>
          <cell r="C2358" t="str">
            <v xml:space="preserve">   034778428 - 10406</v>
          </cell>
          <cell r="D2358">
            <v>639896.89</v>
          </cell>
          <cell r="E2358">
            <v>0</v>
          </cell>
          <cell r="F2358">
            <v>0.01</v>
          </cell>
          <cell r="G2358">
            <v>127482.09</v>
          </cell>
          <cell r="H2358">
            <v>512414.81</v>
          </cell>
          <cell r="I2358">
            <v>0</v>
          </cell>
        </row>
        <row r="2359">
          <cell r="A2359" t="str">
            <v>a</v>
          </cell>
          <cell r="B2359">
            <v>2335</v>
          </cell>
          <cell r="C2359" t="str">
            <v xml:space="preserve">   034778431 - 10415</v>
          </cell>
          <cell r="D2359">
            <v>878952.89</v>
          </cell>
          <cell r="E2359">
            <v>0</v>
          </cell>
          <cell r="F2359">
            <v>0</v>
          </cell>
          <cell r="G2359">
            <v>95155.42</v>
          </cell>
          <cell r="H2359">
            <v>783797.47</v>
          </cell>
          <cell r="I2359">
            <v>0</v>
          </cell>
        </row>
        <row r="2360">
          <cell r="A2360" t="str">
            <v>a</v>
          </cell>
          <cell r="B2360">
            <v>2336</v>
          </cell>
          <cell r="C2360" t="str">
            <v xml:space="preserve">   034778444 - 10576</v>
          </cell>
          <cell r="D2360">
            <v>1961842.8</v>
          </cell>
          <cell r="E2360">
            <v>0</v>
          </cell>
          <cell r="F2360">
            <v>0</v>
          </cell>
          <cell r="G2360">
            <v>42046.28</v>
          </cell>
          <cell r="H2360">
            <v>1919796.52</v>
          </cell>
          <cell r="I2360">
            <v>0</v>
          </cell>
        </row>
        <row r="2361">
          <cell r="A2361" t="str">
            <v>a</v>
          </cell>
          <cell r="B2361">
            <v>2337</v>
          </cell>
          <cell r="C2361" t="str">
            <v xml:space="preserve">   034778457 - 10615</v>
          </cell>
          <cell r="D2361">
            <v>2844229.21</v>
          </cell>
          <cell r="E2361">
            <v>0</v>
          </cell>
          <cell r="F2361">
            <v>0</v>
          </cell>
          <cell r="G2361">
            <v>2844229.21</v>
          </cell>
          <cell r="H2361">
            <v>0</v>
          </cell>
          <cell r="I2361">
            <v>0</v>
          </cell>
        </row>
        <row r="2362">
          <cell r="A2362" t="str">
            <v>a</v>
          </cell>
          <cell r="B2362">
            <v>2338</v>
          </cell>
          <cell r="C2362" t="str">
            <v xml:space="preserve">   034778460 - 10669</v>
          </cell>
          <cell r="D2362">
            <v>411818.93</v>
          </cell>
          <cell r="E2362">
            <v>0</v>
          </cell>
          <cell r="F2362">
            <v>0</v>
          </cell>
          <cell r="G2362">
            <v>85047.77</v>
          </cell>
          <cell r="H2362">
            <v>326771.15999999997</v>
          </cell>
          <cell r="I2362">
            <v>0</v>
          </cell>
        </row>
        <row r="2363">
          <cell r="A2363" t="str">
            <v>a</v>
          </cell>
          <cell r="B2363">
            <v>2339</v>
          </cell>
          <cell r="C2363" t="str">
            <v xml:space="preserve">   034778473 - 10708</v>
          </cell>
          <cell r="D2363">
            <v>364767.09</v>
          </cell>
          <cell r="E2363">
            <v>0</v>
          </cell>
          <cell r="F2363">
            <v>0</v>
          </cell>
          <cell r="G2363">
            <v>364767.09</v>
          </cell>
          <cell r="H2363">
            <v>0</v>
          </cell>
          <cell r="I2363">
            <v>0</v>
          </cell>
        </row>
        <row r="2364">
          <cell r="A2364" t="str">
            <v>a</v>
          </cell>
          <cell r="B2364">
            <v>2340</v>
          </cell>
          <cell r="C2364" t="str">
            <v xml:space="preserve">   034778486 - 10810</v>
          </cell>
          <cell r="D2364">
            <v>3152489.52</v>
          </cell>
          <cell r="E2364">
            <v>0</v>
          </cell>
          <cell r="F2364">
            <v>0.04</v>
          </cell>
          <cell r="G2364">
            <v>61114.25</v>
          </cell>
          <cell r="H2364">
            <v>3091375.31</v>
          </cell>
          <cell r="I2364">
            <v>0</v>
          </cell>
        </row>
        <row r="2365">
          <cell r="A2365" t="str">
            <v>a</v>
          </cell>
          <cell r="B2365">
            <v>2341</v>
          </cell>
          <cell r="C2365" t="str">
            <v xml:space="preserve">   034778499 - 11066</v>
          </cell>
          <cell r="D2365">
            <v>1239131.07</v>
          </cell>
          <cell r="E2365">
            <v>0</v>
          </cell>
          <cell r="F2365">
            <v>0.03</v>
          </cell>
          <cell r="G2365">
            <v>26557.1</v>
          </cell>
          <cell r="H2365">
            <v>1212574</v>
          </cell>
          <cell r="I2365">
            <v>0</v>
          </cell>
        </row>
        <row r="2366">
          <cell r="A2366" t="str">
            <v>a</v>
          </cell>
          <cell r="B2366">
            <v>2342</v>
          </cell>
          <cell r="C2366" t="str">
            <v xml:space="preserve">   034778509 - 10120</v>
          </cell>
          <cell r="D2366">
            <v>3561037.92</v>
          </cell>
          <cell r="E2366">
            <v>0</v>
          </cell>
          <cell r="F2366">
            <v>0.02</v>
          </cell>
          <cell r="G2366">
            <v>73772.91</v>
          </cell>
          <cell r="H2366">
            <v>3487265.03</v>
          </cell>
          <cell r="I2366">
            <v>0</v>
          </cell>
        </row>
        <row r="2367">
          <cell r="A2367" t="str">
            <v>a</v>
          </cell>
          <cell r="B2367">
            <v>2343</v>
          </cell>
          <cell r="C2367" t="str">
            <v xml:space="preserve">   034778512 - 10129</v>
          </cell>
          <cell r="D2367">
            <v>1472854.13</v>
          </cell>
          <cell r="E2367">
            <v>0</v>
          </cell>
          <cell r="F2367">
            <v>0.06</v>
          </cell>
          <cell r="G2367">
            <v>32494.83</v>
          </cell>
          <cell r="H2367">
            <v>1440359.36</v>
          </cell>
          <cell r="I2367">
            <v>0</v>
          </cell>
        </row>
        <row r="2368">
          <cell r="A2368" t="str">
            <v>a</v>
          </cell>
          <cell r="B2368">
            <v>2344</v>
          </cell>
          <cell r="C2368" t="str">
            <v xml:space="preserve">   034778538 - 10436</v>
          </cell>
          <cell r="D2368">
            <v>1116173.3</v>
          </cell>
          <cell r="E2368">
            <v>0</v>
          </cell>
          <cell r="F2368">
            <v>0</v>
          </cell>
          <cell r="G2368">
            <v>60994.43</v>
          </cell>
          <cell r="H2368">
            <v>1055178.8700000001</v>
          </cell>
          <cell r="I2368">
            <v>0</v>
          </cell>
        </row>
        <row r="2369">
          <cell r="A2369" t="str">
            <v>a</v>
          </cell>
          <cell r="B2369">
            <v>2345</v>
          </cell>
          <cell r="C2369" t="str">
            <v xml:space="preserve">   034778541 - 10445</v>
          </cell>
          <cell r="D2369">
            <v>2014727.56</v>
          </cell>
          <cell r="E2369">
            <v>0</v>
          </cell>
          <cell r="F2369">
            <v>0</v>
          </cell>
          <cell r="G2369">
            <v>2014727.56</v>
          </cell>
          <cell r="H2369">
            <v>0</v>
          </cell>
          <cell r="I2369">
            <v>0</v>
          </cell>
        </row>
        <row r="2370">
          <cell r="A2370" t="str">
            <v>a</v>
          </cell>
          <cell r="B2370">
            <v>2346</v>
          </cell>
          <cell r="C2370" t="str">
            <v xml:space="preserve">   034778554 - 10606</v>
          </cell>
          <cell r="D2370">
            <v>1173239.98</v>
          </cell>
          <cell r="E2370">
            <v>0</v>
          </cell>
          <cell r="F2370">
            <v>0</v>
          </cell>
          <cell r="G2370">
            <v>273700.27</v>
          </cell>
          <cell r="H2370">
            <v>899539.71</v>
          </cell>
          <cell r="I2370">
            <v>0</v>
          </cell>
        </row>
        <row r="2371">
          <cell r="A2371" t="str">
            <v>a</v>
          </cell>
          <cell r="B2371">
            <v>2347</v>
          </cell>
          <cell r="C2371" t="str">
            <v xml:space="preserve">   034778570 - 10699</v>
          </cell>
          <cell r="D2371">
            <v>511904.5</v>
          </cell>
          <cell r="E2371">
            <v>0</v>
          </cell>
          <cell r="F2371">
            <v>0</v>
          </cell>
          <cell r="G2371">
            <v>11131.26</v>
          </cell>
          <cell r="H2371">
            <v>500773.24</v>
          </cell>
          <cell r="I2371">
            <v>0</v>
          </cell>
        </row>
        <row r="2372">
          <cell r="A2372" t="str">
            <v>a</v>
          </cell>
          <cell r="B2372">
            <v>2348</v>
          </cell>
          <cell r="C2372" t="str">
            <v xml:space="preserve">   034778583 - 10738</v>
          </cell>
          <cell r="D2372">
            <v>832787.57</v>
          </cell>
          <cell r="E2372">
            <v>0</v>
          </cell>
          <cell r="F2372">
            <v>0.04</v>
          </cell>
          <cell r="G2372">
            <v>42687.81</v>
          </cell>
          <cell r="H2372">
            <v>790099.8</v>
          </cell>
          <cell r="I2372">
            <v>0</v>
          </cell>
        </row>
        <row r="2373">
          <cell r="A2373" t="str">
            <v>a</v>
          </cell>
          <cell r="B2373">
            <v>2349</v>
          </cell>
          <cell r="C2373" t="str">
            <v xml:space="preserve">   034778619 - 10379</v>
          </cell>
          <cell r="D2373">
            <v>284241.33</v>
          </cell>
          <cell r="E2373">
            <v>0</v>
          </cell>
          <cell r="F2373">
            <v>0</v>
          </cell>
          <cell r="G2373">
            <v>284241.33</v>
          </cell>
          <cell r="H2373">
            <v>0</v>
          </cell>
          <cell r="I2373">
            <v>0</v>
          </cell>
        </row>
        <row r="2374">
          <cell r="A2374" t="str">
            <v>a</v>
          </cell>
          <cell r="B2374">
            <v>2350</v>
          </cell>
          <cell r="C2374" t="str">
            <v xml:space="preserve">   034778622 - 10388</v>
          </cell>
          <cell r="D2374">
            <v>684287.94</v>
          </cell>
          <cell r="E2374">
            <v>0</v>
          </cell>
          <cell r="F2374">
            <v>0.02</v>
          </cell>
          <cell r="G2374">
            <v>25216.65</v>
          </cell>
          <cell r="H2374">
            <v>659071.31000000006</v>
          </cell>
          <cell r="I2374">
            <v>0</v>
          </cell>
        </row>
        <row r="2375">
          <cell r="A2375" t="str">
            <v>a</v>
          </cell>
          <cell r="B2375">
            <v>2351</v>
          </cell>
          <cell r="C2375" t="str">
            <v xml:space="preserve">   034778635 - 10427</v>
          </cell>
          <cell r="D2375">
            <v>972761.8</v>
          </cell>
          <cell r="E2375">
            <v>0</v>
          </cell>
          <cell r="F2375">
            <v>0.02</v>
          </cell>
          <cell r="G2375">
            <v>20152.37</v>
          </cell>
          <cell r="H2375">
            <v>952609.45</v>
          </cell>
          <cell r="I2375">
            <v>0</v>
          </cell>
        </row>
        <row r="2376">
          <cell r="A2376" t="str">
            <v>a</v>
          </cell>
          <cell r="B2376">
            <v>2352</v>
          </cell>
          <cell r="C2376" t="str">
            <v xml:space="preserve">   034778648 - 10588</v>
          </cell>
          <cell r="D2376">
            <v>1076718.75</v>
          </cell>
          <cell r="E2376">
            <v>0</v>
          </cell>
          <cell r="F2376">
            <v>0</v>
          </cell>
          <cell r="G2376">
            <v>168034.1</v>
          </cell>
          <cell r="H2376">
            <v>908684.65</v>
          </cell>
          <cell r="I2376">
            <v>0</v>
          </cell>
        </row>
        <row r="2377">
          <cell r="A2377" t="str">
            <v>a</v>
          </cell>
          <cell r="B2377">
            <v>2353</v>
          </cell>
          <cell r="C2377" t="str">
            <v xml:space="preserve">   034778651 - 10597</v>
          </cell>
          <cell r="D2377">
            <v>1569875.02</v>
          </cell>
          <cell r="E2377">
            <v>0</v>
          </cell>
          <cell r="F2377">
            <v>0</v>
          </cell>
          <cell r="G2377">
            <v>1569875.02</v>
          </cell>
          <cell r="H2377">
            <v>0</v>
          </cell>
          <cell r="I2377">
            <v>0</v>
          </cell>
        </row>
        <row r="2378">
          <cell r="A2378" t="str">
            <v>a</v>
          </cell>
          <cell r="B2378">
            <v>2354</v>
          </cell>
          <cell r="C2378" t="str">
            <v xml:space="preserve">   034778664 - 10681</v>
          </cell>
          <cell r="D2378">
            <v>523895.81</v>
          </cell>
          <cell r="E2378">
            <v>0</v>
          </cell>
          <cell r="F2378">
            <v>0</v>
          </cell>
          <cell r="G2378">
            <v>29169.71</v>
          </cell>
          <cell r="H2378">
            <v>494726.1</v>
          </cell>
          <cell r="I2378">
            <v>0</v>
          </cell>
        </row>
        <row r="2379">
          <cell r="A2379" t="str">
            <v>a</v>
          </cell>
          <cell r="B2379">
            <v>2355</v>
          </cell>
          <cell r="C2379" t="str">
            <v xml:space="preserve">   034778677 - 10720</v>
          </cell>
          <cell r="D2379">
            <v>536801.64</v>
          </cell>
          <cell r="E2379">
            <v>0</v>
          </cell>
          <cell r="F2379">
            <v>0.03</v>
          </cell>
          <cell r="G2379">
            <v>10406.459999999999</v>
          </cell>
          <cell r="H2379">
            <v>526395.21</v>
          </cell>
          <cell r="I2379">
            <v>0</v>
          </cell>
        </row>
        <row r="2380">
          <cell r="A2380" t="str">
            <v>a</v>
          </cell>
          <cell r="B2380">
            <v>2356</v>
          </cell>
          <cell r="C2380" t="str">
            <v xml:space="preserve">   034778680 - 10729</v>
          </cell>
          <cell r="D2380">
            <v>1046860.76</v>
          </cell>
          <cell r="E2380">
            <v>0</v>
          </cell>
          <cell r="F2380">
            <v>0.03</v>
          </cell>
          <cell r="G2380">
            <v>20294.439999999999</v>
          </cell>
          <cell r="H2380">
            <v>1026566.35</v>
          </cell>
          <cell r="I2380">
            <v>0</v>
          </cell>
        </row>
        <row r="2381">
          <cell r="A2381" t="str">
            <v>a</v>
          </cell>
          <cell r="B2381">
            <v>2357</v>
          </cell>
          <cell r="C2381" t="str">
            <v xml:space="preserve">   034778693 - 11048</v>
          </cell>
          <cell r="D2381">
            <v>995524.49</v>
          </cell>
          <cell r="E2381">
            <v>0</v>
          </cell>
          <cell r="F2381">
            <v>0</v>
          </cell>
          <cell r="G2381">
            <v>20623.95</v>
          </cell>
          <cell r="H2381">
            <v>974900.54</v>
          </cell>
          <cell r="I2381">
            <v>0</v>
          </cell>
        </row>
        <row r="2382">
          <cell r="A2382" t="str">
            <v>a</v>
          </cell>
          <cell r="B2382">
            <v>2358</v>
          </cell>
          <cell r="C2382" t="str">
            <v xml:space="preserve">   034778716 - 10370</v>
          </cell>
          <cell r="D2382">
            <v>877982.96</v>
          </cell>
          <cell r="E2382">
            <v>0</v>
          </cell>
          <cell r="F2382">
            <v>0.01</v>
          </cell>
          <cell r="G2382">
            <v>877982.97</v>
          </cell>
          <cell r="H2382">
            <v>0</v>
          </cell>
          <cell r="I2382">
            <v>0</v>
          </cell>
        </row>
        <row r="2383">
          <cell r="A2383" t="str">
            <v>a</v>
          </cell>
          <cell r="B2383">
            <v>2359</v>
          </cell>
          <cell r="C2383" t="str">
            <v xml:space="preserve">   034778729 - 10409</v>
          </cell>
          <cell r="D2383">
            <v>2197382.27</v>
          </cell>
          <cell r="E2383">
            <v>0</v>
          </cell>
          <cell r="F2383">
            <v>0.01</v>
          </cell>
          <cell r="G2383">
            <v>237888.52</v>
          </cell>
          <cell r="H2383">
            <v>1959493.76</v>
          </cell>
          <cell r="I2383">
            <v>0</v>
          </cell>
        </row>
        <row r="2384">
          <cell r="A2384" t="str">
            <v>a</v>
          </cell>
          <cell r="B2384">
            <v>2360</v>
          </cell>
          <cell r="C2384" t="str">
            <v xml:space="preserve">   034778732 - 10418</v>
          </cell>
          <cell r="D2384">
            <v>992217.08</v>
          </cell>
          <cell r="E2384">
            <v>0</v>
          </cell>
          <cell r="F2384">
            <v>0</v>
          </cell>
          <cell r="G2384">
            <v>992217.08</v>
          </cell>
          <cell r="H2384">
            <v>0</v>
          </cell>
          <cell r="I2384">
            <v>0</v>
          </cell>
        </row>
        <row r="2385">
          <cell r="A2385" t="str">
            <v>a</v>
          </cell>
          <cell r="B2385">
            <v>2361</v>
          </cell>
          <cell r="C2385" t="str">
            <v xml:space="preserve">   034778745 - 10579</v>
          </cell>
          <cell r="D2385">
            <v>15773676.550000001</v>
          </cell>
          <cell r="E2385">
            <v>0</v>
          </cell>
          <cell r="F2385">
            <v>872810.12</v>
          </cell>
          <cell r="G2385">
            <v>16646486.67</v>
          </cell>
          <cell r="H2385">
            <v>0</v>
          </cell>
          <cell r="I2385">
            <v>0</v>
          </cell>
        </row>
        <row r="2386">
          <cell r="A2386" t="str">
            <v>a</v>
          </cell>
          <cell r="B2386">
            <v>2362</v>
          </cell>
          <cell r="C2386" t="str">
            <v xml:space="preserve">   034778758 - 10618</v>
          </cell>
          <cell r="D2386">
            <v>2020973.95</v>
          </cell>
          <cell r="E2386">
            <v>0</v>
          </cell>
          <cell r="F2386">
            <v>0</v>
          </cell>
          <cell r="G2386">
            <v>42489.9</v>
          </cell>
          <cell r="H2386">
            <v>1978484.05</v>
          </cell>
          <cell r="I2386">
            <v>0</v>
          </cell>
        </row>
        <row r="2387">
          <cell r="A2387" t="str">
            <v>a</v>
          </cell>
          <cell r="B2387">
            <v>2363</v>
          </cell>
          <cell r="C2387" t="str">
            <v xml:space="preserve">   034778761 - 10672</v>
          </cell>
          <cell r="D2387">
            <v>847094.03</v>
          </cell>
          <cell r="E2387">
            <v>0</v>
          </cell>
          <cell r="F2387">
            <v>0</v>
          </cell>
          <cell r="G2387">
            <v>43421.14</v>
          </cell>
          <cell r="H2387">
            <v>803672.89</v>
          </cell>
          <cell r="I2387">
            <v>0</v>
          </cell>
        </row>
        <row r="2388">
          <cell r="A2388" t="str">
            <v>a</v>
          </cell>
          <cell r="B2388">
            <v>2364</v>
          </cell>
          <cell r="C2388" t="str">
            <v xml:space="preserve">   034778774 - 10711</v>
          </cell>
          <cell r="D2388">
            <v>741762.24</v>
          </cell>
          <cell r="E2388">
            <v>0</v>
          </cell>
          <cell r="F2388">
            <v>0</v>
          </cell>
          <cell r="G2388">
            <v>14379.84</v>
          </cell>
          <cell r="H2388">
            <v>727382.4</v>
          </cell>
          <cell r="I2388">
            <v>0</v>
          </cell>
        </row>
        <row r="2389">
          <cell r="A2389" t="str">
            <v>a</v>
          </cell>
          <cell r="B2389">
            <v>2365</v>
          </cell>
          <cell r="C2389" t="str">
            <v xml:space="preserve">   034778787 - 10813</v>
          </cell>
          <cell r="D2389">
            <v>2081974.59</v>
          </cell>
          <cell r="E2389">
            <v>0</v>
          </cell>
          <cell r="F2389">
            <v>0</v>
          </cell>
          <cell r="G2389">
            <v>106719.76</v>
          </cell>
          <cell r="H2389">
            <v>1975254.83</v>
          </cell>
          <cell r="I2389">
            <v>0</v>
          </cell>
        </row>
        <row r="2390">
          <cell r="A2390" t="str">
            <v>a</v>
          </cell>
          <cell r="B2390">
            <v>2366</v>
          </cell>
          <cell r="C2390" t="str">
            <v xml:space="preserve">   034778800 - 10018</v>
          </cell>
          <cell r="D2390">
            <v>1647020.4</v>
          </cell>
          <cell r="E2390">
            <v>0</v>
          </cell>
          <cell r="F2390">
            <v>0.02</v>
          </cell>
          <cell r="G2390">
            <v>1647020.42</v>
          </cell>
          <cell r="H2390">
            <v>0</v>
          </cell>
          <cell r="I2390">
            <v>0</v>
          </cell>
        </row>
        <row r="2391">
          <cell r="A2391" t="str">
            <v>a</v>
          </cell>
          <cell r="B2391">
            <v>2367</v>
          </cell>
          <cell r="C2391" t="str">
            <v xml:space="preserve">   034778839 - 10439</v>
          </cell>
          <cell r="D2391">
            <v>310913.90999999997</v>
          </cell>
          <cell r="E2391">
            <v>0</v>
          </cell>
          <cell r="F2391">
            <v>0</v>
          </cell>
          <cell r="G2391">
            <v>152275.99</v>
          </cell>
          <cell r="H2391">
            <v>158637.92000000001</v>
          </cell>
          <cell r="I2391">
            <v>0</v>
          </cell>
        </row>
        <row r="2392">
          <cell r="A2392" t="str">
            <v>a</v>
          </cell>
          <cell r="B2392">
            <v>2368</v>
          </cell>
          <cell r="C2392" t="str">
            <v xml:space="preserve">   034778842 - 10448</v>
          </cell>
          <cell r="D2392">
            <v>1000868.18</v>
          </cell>
          <cell r="E2392">
            <v>0</v>
          </cell>
          <cell r="F2392">
            <v>0</v>
          </cell>
          <cell r="G2392">
            <v>19698.52</v>
          </cell>
          <cell r="H2392">
            <v>981169.66</v>
          </cell>
          <cell r="I2392">
            <v>0</v>
          </cell>
        </row>
        <row r="2393">
          <cell r="A2393" t="str">
            <v>a</v>
          </cell>
          <cell r="B2393">
            <v>2369</v>
          </cell>
          <cell r="C2393" t="str">
            <v xml:space="preserve">   034778868 - 10693</v>
          </cell>
          <cell r="D2393">
            <v>582469.19999999995</v>
          </cell>
          <cell r="E2393">
            <v>0</v>
          </cell>
          <cell r="F2393">
            <v>0</v>
          </cell>
          <cell r="G2393">
            <v>12246.09</v>
          </cell>
          <cell r="H2393">
            <v>570223.11</v>
          </cell>
          <cell r="I2393">
            <v>0</v>
          </cell>
        </row>
        <row r="2394">
          <cell r="A2394" t="str">
            <v>a</v>
          </cell>
          <cell r="B2394">
            <v>2370</v>
          </cell>
          <cell r="C2394" t="str">
            <v xml:space="preserve">   034778871 - 10702</v>
          </cell>
          <cell r="D2394">
            <v>1454825.18</v>
          </cell>
          <cell r="E2394">
            <v>0</v>
          </cell>
          <cell r="F2394">
            <v>0</v>
          </cell>
          <cell r="G2394">
            <v>31634.75</v>
          </cell>
          <cell r="H2394">
            <v>1423190.43</v>
          </cell>
          <cell r="I2394">
            <v>0</v>
          </cell>
        </row>
        <row r="2395">
          <cell r="A2395" t="str">
            <v>a</v>
          </cell>
          <cell r="B2395">
            <v>2371</v>
          </cell>
          <cell r="C2395" t="str">
            <v xml:space="preserve">   034778884 - 10741</v>
          </cell>
          <cell r="D2395">
            <v>468313.14</v>
          </cell>
          <cell r="E2395">
            <v>0</v>
          </cell>
          <cell r="F2395">
            <v>0.06</v>
          </cell>
          <cell r="G2395">
            <v>468313.2</v>
          </cell>
          <cell r="H2395">
            <v>0</v>
          </cell>
          <cell r="I2395">
            <v>0</v>
          </cell>
        </row>
        <row r="2396">
          <cell r="A2396" t="str">
            <v>a</v>
          </cell>
          <cell r="B2396">
            <v>2372</v>
          </cell>
          <cell r="C2396" t="str">
            <v xml:space="preserve">   034778897 - 11060</v>
          </cell>
          <cell r="D2396">
            <v>545917.25</v>
          </cell>
          <cell r="E2396">
            <v>0</v>
          </cell>
          <cell r="F2396">
            <v>0</v>
          </cell>
          <cell r="G2396">
            <v>545917.25</v>
          </cell>
          <cell r="H2396">
            <v>0</v>
          </cell>
          <cell r="I2396">
            <v>0</v>
          </cell>
        </row>
        <row r="2397">
          <cell r="A2397" t="str">
            <v>a</v>
          </cell>
          <cell r="B2397">
            <v>2373</v>
          </cell>
          <cell r="C2397" t="str">
            <v xml:space="preserve">   034778910 - 10123</v>
          </cell>
          <cell r="D2397">
            <v>2895512.23</v>
          </cell>
          <cell r="E2397">
            <v>0</v>
          </cell>
          <cell r="F2397">
            <v>0</v>
          </cell>
          <cell r="G2397">
            <v>59985.51</v>
          </cell>
          <cell r="H2397">
            <v>2835526.72</v>
          </cell>
          <cell r="I2397">
            <v>0</v>
          </cell>
        </row>
        <row r="2398">
          <cell r="A2398" t="str">
            <v>a</v>
          </cell>
          <cell r="B2398">
            <v>2374</v>
          </cell>
          <cell r="C2398" t="str">
            <v xml:space="preserve">   034778923 - 10391</v>
          </cell>
          <cell r="D2398">
            <v>412149.92</v>
          </cell>
          <cell r="E2398">
            <v>0</v>
          </cell>
          <cell r="F2398">
            <v>0</v>
          </cell>
          <cell r="G2398">
            <v>22947.88</v>
          </cell>
          <cell r="H2398">
            <v>389202.04</v>
          </cell>
          <cell r="I2398">
            <v>0</v>
          </cell>
        </row>
        <row r="2399">
          <cell r="A2399" t="str">
            <v>a</v>
          </cell>
          <cell r="B2399">
            <v>2375</v>
          </cell>
          <cell r="C2399" t="str">
            <v xml:space="preserve">   034778936 - 10430</v>
          </cell>
          <cell r="D2399">
            <v>1309030.25</v>
          </cell>
          <cell r="E2399">
            <v>0</v>
          </cell>
          <cell r="F2399">
            <v>0.03</v>
          </cell>
          <cell r="G2399">
            <v>110067.28</v>
          </cell>
          <cell r="H2399">
            <v>1198963</v>
          </cell>
          <cell r="I2399">
            <v>0</v>
          </cell>
        </row>
        <row r="2400">
          <cell r="A2400" t="str">
            <v>a</v>
          </cell>
          <cell r="B2400">
            <v>2376</v>
          </cell>
          <cell r="C2400" t="str">
            <v xml:space="preserve">   034778949 - 10591</v>
          </cell>
          <cell r="D2400">
            <v>2297896.9500000002</v>
          </cell>
          <cell r="E2400">
            <v>0</v>
          </cell>
          <cell r="F2400">
            <v>0</v>
          </cell>
          <cell r="G2400">
            <v>47604.83</v>
          </cell>
          <cell r="H2400">
            <v>2250292.12</v>
          </cell>
          <cell r="I2400">
            <v>0</v>
          </cell>
        </row>
        <row r="2401">
          <cell r="A2401" t="str">
            <v>a</v>
          </cell>
          <cell r="B2401">
            <v>2377</v>
          </cell>
          <cell r="C2401" t="str">
            <v xml:space="preserve">   034778952 - 10600</v>
          </cell>
          <cell r="D2401">
            <v>2698717.69</v>
          </cell>
          <cell r="E2401">
            <v>0</v>
          </cell>
          <cell r="F2401">
            <v>0</v>
          </cell>
          <cell r="G2401">
            <v>56739.13</v>
          </cell>
          <cell r="H2401">
            <v>2641978.56</v>
          </cell>
          <cell r="I2401">
            <v>0</v>
          </cell>
        </row>
        <row r="2402">
          <cell r="A2402" t="str">
            <v>a</v>
          </cell>
          <cell r="B2402">
            <v>2378</v>
          </cell>
          <cell r="C2402" t="str">
            <v xml:space="preserve">   034778965 - 10684</v>
          </cell>
          <cell r="D2402">
            <v>597260.73</v>
          </cell>
          <cell r="E2402">
            <v>0</v>
          </cell>
          <cell r="F2402">
            <v>0</v>
          </cell>
          <cell r="G2402">
            <v>114436.12</v>
          </cell>
          <cell r="H2402">
            <v>482824.61</v>
          </cell>
          <cell r="I2402">
            <v>0</v>
          </cell>
        </row>
        <row r="2403">
          <cell r="A2403" t="str">
            <v>a</v>
          </cell>
          <cell r="B2403">
            <v>2379</v>
          </cell>
          <cell r="C2403" t="str">
            <v xml:space="preserve">   034778978 - 10723</v>
          </cell>
          <cell r="D2403">
            <v>1140668.8700000001</v>
          </cell>
          <cell r="E2403">
            <v>0</v>
          </cell>
          <cell r="F2403">
            <v>0</v>
          </cell>
          <cell r="G2403">
            <v>23981.95</v>
          </cell>
          <cell r="H2403">
            <v>1116686.92</v>
          </cell>
          <cell r="I2403">
            <v>0</v>
          </cell>
        </row>
        <row r="2404">
          <cell r="A2404" t="str">
            <v>a</v>
          </cell>
          <cell r="B2404">
            <v>2380</v>
          </cell>
          <cell r="C2404" t="str">
            <v xml:space="preserve">   034778981 - 10732</v>
          </cell>
          <cell r="D2404">
            <v>1229763.73</v>
          </cell>
          <cell r="E2404">
            <v>0</v>
          </cell>
          <cell r="F2404">
            <v>0</v>
          </cell>
          <cell r="G2404">
            <v>23840.25</v>
          </cell>
          <cell r="H2404">
            <v>1205923.48</v>
          </cell>
          <cell r="I2404">
            <v>0</v>
          </cell>
        </row>
        <row r="2405">
          <cell r="A2405" t="str">
            <v>a</v>
          </cell>
          <cell r="B2405">
            <v>2381</v>
          </cell>
          <cell r="C2405" t="str">
            <v xml:space="preserve">   034778994 - 11051</v>
          </cell>
          <cell r="D2405">
            <v>585601.79</v>
          </cell>
          <cell r="E2405">
            <v>0</v>
          </cell>
          <cell r="F2405">
            <v>7.0000000000000007E-2</v>
          </cell>
          <cell r="G2405">
            <v>11352.51</v>
          </cell>
          <cell r="H2405">
            <v>574249.35</v>
          </cell>
          <cell r="I2405">
            <v>0</v>
          </cell>
        </row>
        <row r="2406">
          <cell r="A2406" t="str">
            <v>a</v>
          </cell>
          <cell r="B2406">
            <v>2382</v>
          </cell>
          <cell r="C2406" t="str">
            <v xml:space="preserve">   034779032 - 3414</v>
          </cell>
          <cell r="D2406">
            <v>896661.93</v>
          </cell>
          <cell r="E2406">
            <v>0</v>
          </cell>
          <cell r="F2406">
            <v>0</v>
          </cell>
          <cell r="G2406">
            <v>128040.69</v>
          </cell>
          <cell r="H2406">
            <v>768621.24</v>
          </cell>
          <cell r="I2406">
            <v>0</v>
          </cell>
        </row>
        <row r="2407">
          <cell r="A2407" t="str">
            <v>a</v>
          </cell>
          <cell r="B2407">
            <v>2383</v>
          </cell>
          <cell r="C2407" t="str">
            <v xml:space="preserve">   034779045 - 3415</v>
          </cell>
          <cell r="D2407">
            <v>750427.32</v>
          </cell>
          <cell r="E2407">
            <v>0</v>
          </cell>
          <cell r="F2407">
            <v>0</v>
          </cell>
          <cell r="G2407">
            <v>253790.53</v>
          </cell>
          <cell r="H2407">
            <v>496636.79</v>
          </cell>
          <cell r="I2407">
            <v>0</v>
          </cell>
        </row>
        <row r="2408">
          <cell r="A2408" t="str">
            <v>a</v>
          </cell>
          <cell r="B2408">
            <v>2384</v>
          </cell>
          <cell r="C2408" t="str">
            <v xml:space="preserve">   034779139 - 3417</v>
          </cell>
          <cell r="D2408">
            <v>887645</v>
          </cell>
          <cell r="E2408">
            <v>0</v>
          </cell>
          <cell r="F2408">
            <v>0</v>
          </cell>
          <cell r="G2408">
            <v>129899.97</v>
          </cell>
          <cell r="H2408">
            <v>757745.03</v>
          </cell>
          <cell r="I2408">
            <v>0</v>
          </cell>
        </row>
        <row r="2409">
          <cell r="A2409" t="str">
            <v>a</v>
          </cell>
          <cell r="B2409">
            <v>2385</v>
          </cell>
          <cell r="C2409" t="str">
            <v xml:space="preserve">   034779223 - 3419</v>
          </cell>
          <cell r="D2409">
            <v>1104967.6799999999</v>
          </cell>
          <cell r="E2409">
            <v>0</v>
          </cell>
          <cell r="F2409">
            <v>0</v>
          </cell>
          <cell r="G2409">
            <v>1104967.6799999999</v>
          </cell>
          <cell r="H2409">
            <v>0</v>
          </cell>
          <cell r="I2409">
            <v>0</v>
          </cell>
        </row>
        <row r="2410">
          <cell r="A2410" t="str">
            <v>a</v>
          </cell>
          <cell r="B2410">
            <v>2386</v>
          </cell>
          <cell r="C2410" t="str">
            <v xml:space="preserve">   034779236 - 3420</v>
          </cell>
          <cell r="D2410">
            <v>1098186.32</v>
          </cell>
          <cell r="E2410">
            <v>0</v>
          </cell>
          <cell r="F2410">
            <v>0</v>
          </cell>
          <cell r="G2410">
            <v>1098186.32</v>
          </cell>
          <cell r="H2410">
            <v>0</v>
          </cell>
          <cell r="I2410">
            <v>0</v>
          </cell>
        </row>
        <row r="2411">
          <cell r="A2411" t="str">
            <v>a</v>
          </cell>
          <cell r="B2411">
            <v>2387</v>
          </cell>
          <cell r="C2411" t="str">
            <v xml:space="preserve">   034779430 - 3425</v>
          </cell>
          <cell r="D2411">
            <v>1470382.54</v>
          </cell>
          <cell r="E2411">
            <v>0</v>
          </cell>
          <cell r="F2411">
            <v>0</v>
          </cell>
          <cell r="G2411">
            <v>204940.42</v>
          </cell>
          <cell r="H2411">
            <v>1265442.1200000001</v>
          </cell>
          <cell r="I2411">
            <v>0</v>
          </cell>
        </row>
        <row r="2412">
          <cell r="A2412" t="str">
            <v>a</v>
          </cell>
          <cell r="B2412">
            <v>2388</v>
          </cell>
          <cell r="C2412" t="str">
            <v xml:space="preserve">   034779540 - 3429</v>
          </cell>
          <cell r="D2412">
            <v>781876.07</v>
          </cell>
          <cell r="E2412">
            <v>0</v>
          </cell>
          <cell r="F2412">
            <v>0</v>
          </cell>
          <cell r="G2412">
            <v>114421.49</v>
          </cell>
          <cell r="H2412">
            <v>667454.57999999996</v>
          </cell>
          <cell r="I2412">
            <v>0</v>
          </cell>
        </row>
        <row r="2413">
          <cell r="A2413" t="str">
            <v>a</v>
          </cell>
          <cell r="B2413">
            <v>2389</v>
          </cell>
          <cell r="C2413" t="str">
            <v xml:space="preserve">   034779634 - 3431</v>
          </cell>
          <cell r="D2413">
            <v>846870.34</v>
          </cell>
          <cell r="E2413">
            <v>0</v>
          </cell>
          <cell r="F2413">
            <v>0</v>
          </cell>
          <cell r="G2413">
            <v>120930.6</v>
          </cell>
          <cell r="H2413">
            <v>725939.74</v>
          </cell>
          <cell r="I2413">
            <v>0</v>
          </cell>
        </row>
        <row r="2414">
          <cell r="A2414" t="str">
            <v>a</v>
          </cell>
          <cell r="B2414">
            <v>2390</v>
          </cell>
          <cell r="C2414" t="str">
            <v xml:space="preserve">   034779647 - 3432</v>
          </cell>
          <cell r="D2414">
            <v>728928.42</v>
          </cell>
          <cell r="E2414">
            <v>0</v>
          </cell>
          <cell r="F2414">
            <v>0</v>
          </cell>
          <cell r="G2414">
            <v>246519.73</v>
          </cell>
          <cell r="H2414">
            <v>482408.69</v>
          </cell>
          <cell r="I2414">
            <v>0</v>
          </cell>
        </row>
        <row r="2415">
          <cell r="A2415" t="str">
            <v>a</v>
          </cell>
          <cell r="B2415">
            <v>2391</v>
          </cell>
          <cell r="C2415" t="str">
            <v xml:space="preserve">   034779728 - 3433</v>
          </cell>
          <cell r="D2415">
            <v>1875649.14</v>
          </cell>
          <cell r="E2415">
            <v>0</v>
          </cell>
          <cell r="F2415">
            <v>0</v>
          </cell>
          <cell r="G2415">
            <v>255241.06</v>
          </cell>
          <cell r="H2415">
            <v>1620408.08</v>
          </cell>
          <cell r="I2415">
            <v>0</v>
          </cell>
        </row>
        <row r="2416">
          <cell r="A2416" t="str">
            <v>a</v>
          </cell>
          <cell r="B2416">
            <v>2392</v>
          </cell>
          <cell r="C2416" t="str">
            <v xml:space="preserve">   034779731 - 3434</v>
          </cell>
          <cell r="D2416">
            <v>1392407.93</v>
          </cell>
          <cell r="E2416">
            <v>0</v>
          </cell>
          <cell r="F2416">
            <v>0</v>
          </cell>
          <cell r="G2416">
            <v>189480.88</v>
          </cell>
          <cell r="H2416">
            <v>1202927.05</v>
          </cell>
          <cell r="I2416">
            <v>0</v>
          </cell>
        </row>
        <row r="2417">
          <cell r="A2417" t="str">
            <v>a</v>
          </cell>
          <cell r="B2417">
            <v>2393</v>
          </cell>
          <cell r="C2417" t="str">
            <v xml:space="preserve">   034779744 - 3435</v>
          </cell>
          <cell r="D2417">
            <v>1328237.6399999999</v>
          </cell>
          <cell r="E2417">
            <v>0</v>
          </cell>
          <cell r="F2417">
            <v>0</v>
          </cell>
          <cell r="G2417">
            <v>194377.36</v>
          </cell>
          <cell r="H2417">
            <v>1133860.28</v>
          </cell>
          <cell r="I2417">
            <v>0</v>
          </cell>
        </row>
        <row r="2418">
          <cell r="A2418" t="str">
            <v>a</v>
          </cell>
          <cell r="B2418">
            <v>2394</v>
          </cell>
          <cell r="C2418" t="str">
            <v xml:space="preserve">   034779825 - 3436</v>
          </cell>
          <cell r="D2418">
            <v>1369446.49</v>
          </cell>
          <cell r="E2418">
            <v>0</v>
          </cell>
          <cell r="F2418">
            <v>0</v>
          </cell>
          <cell r="G2418">
            <v>551307.56999999995</v>
          </cell>
          <cell r="H2418">
            <v>818138.92</v>
          </cell>
          <cell r="I2418">
            <v>0</v>
          </cell>
        </row>
        <row r="2419">
          <cell r="A2419" t="str">
            <v>a</v>
          </cell>
          <cell r="B2419">
            <v>2395</v>
          </cell>
          <cell r="C2419" t="str">
            <v xml:space="preserve">   035778003 - 23837</v>
          </cell>
          <cell r="D2419">
            <v>857835.38</v>
          </cell>
          <cell r="E2419">
            <v>0</v>
          </cell>
          <cell r="F2419">
            <v>0</v>
          </cell>
          <cell r="G2419">
            <v>18963.91</v>
          </cell>
          <cell r="H2419">
            <v>838871.47</v>
          </cell>
          <cell r="I2419">
            <v>0</v>
          </cell>
        </row>
        <row r="2420">
          <cell r="A2420" t="str">
            <v>a</v>
          </cell>
          <cell r="B2420">
            <v>2396</v>
          </cell>
          <cell r="C2420" t="str">
            <v xml:space="preserve">   035778016 - 25401</v>
          </cell>
          <cell r="D2420">
            <v>1276940.46</v>
          </cell>
          <cell r="E2420">
            <v>0</v>
          </cell>
          <cell r="F2420">
            <v>0</v>
          </cell>
          <cell r="G2420">
            <v>27173.759999999998</v>
          </cell>
          <cell r="H2420">
            <v>1249766.7</v>
          </cell>
          <cell r="I2420">
            <v>0</v>
          </cell>
        </row>
        <row r="2421">
          <cell r="A2421" t="str">
            <v>a</v>
          </cell>
          <cell r="B2421">
            <v>2397</v>
          </cell>
          <cell r="C2421" t="str">
            <v xml:space="preserve">   035778029 - 26700</v>
          </cell>
          <cell r="D2421">
            <v>11415896.82</v>
          </cell>
          <cell r="E2421">
            <v>0</v>
          </cell>
          <cell r="F2421">
            <v>0</v>
          </cell>
          <cell r="G2421">
            <v>242934.57</v>
          </cell>
          <cell r="H2421">
            <v>11172962.25</v>
          </cell>
          <cell r="I2421">
            <v>0</v>
          </cell>
        </row>
        <row r="2422">
          <cell r="A2422" t="str">
            <v>a</v>
          </cell>
          <cell r="B2422">
            <v>2398</v>
          </cell>
          <cell r="C2422" t="str">
            <v xml:space="preserve">   035778045 - 27888</v>
          </cell>
          <cell r="D2422">
            <v>1495002.59</v>
          </cell>
          <cell r="E2422">
            <v>0</v>
          </cell>
          <cell r="F2422">
            <v>0</v>
          </cell>
          <cell r="G2422">
            <v>31814.21</v>
          </cell>
          <cell r="H2422">
            <v>1463188.38</v>
          </cell>
          <cell r="I2422">
            <v>0</v>
          </cell>
        </row>
        <row r="2423">
          <cell r="A2423" t="str">
            <v>a</v>
          </cell>
          <cell r="B2423">
            <v>2399</v>
          </cell>
          <cell r="C2423" t="str">
            <v xml:space="preserve">   035778058 - 27930</v>
          </cell>
          <cell r="D2423">
            <v>1240293</v>
          </cell>
          <cell r="E2423">
            <v>0</v>
          </cell>
          <cell r="F2423">
            <v>0</v>
          </cell>
          <cell r="G2423">
            <v>25578.86</v>
          </cell>
          <cell r="H2423">
            <v>1214714.1399999999</v>
          </cell>
          <cell r="I2423">
            <v>0</v>
          </cell>
        </row>
        <row r="2424">
          <cell r="A2424" t="str">
            <v>a</v>
          </cell>
          <cell r="B2424">
            <v>2400</v>
          </cell>
          <cell r="C2424" t="str">
            <v xml:space="preserve">   035778061 - 27942</v>
          </cell>
          <cell r="D2424">
            <v>1522804.15</v>
          </cell>
          <cell r="E2424">
            <v>0</v>
          </cell>
          <cell r="F2424">
            <v>0</v>
          </cell>
          <cell r="G2424">
            <v>31405.18</v>
          </cell>
          <cell r="H2424">
            <v>1491398.97</v>
          </cell>
          <cell r="I2424">
            <v>0</v>
          </cell>
        </row>
        <row r="2425">
          <cell r="A2425" t="str">
            <v>a</v>
          </cell>
          <cell r="B2425">
            <v>2401</v>
          </cell>
          <cell r="C2425" t="str">
            <v xml:space="preserve">   035778074 - 28012</v>
          </cell>
          <cell r="D2425">
            <v>1237649.98</v>
          </cell>
          <cell r="E2425">
            <v>0</v>
          </cell>
          <cell r="F2425">
            <v>0</v>
          </cell>
          <cell r="G2425">
            <v>26337.64</v>
          </cell>
          <cell r="H2425">
            <v>1211312.3400000001</v>
          </cell>
          <cell r="I2425">
            <v>0</v>
          </cell>
        </row>
        <row r="2426">
          <cell r="A2426" t="str">
            <v>a</v>
          </cell>
          <cell r="B2426">
            <v>2402</v>
          </cell>
          <cell r="C2426" t="str">
            <v xml:space="preserve">   035778087 - 29619</v>
          </cell>
          <cell r="D2426">
            <v>2451353.14</v>
          </cell>
          <cell r="E2426">
            <v>0</v>
          </cell>
          <cell r="F2426">
            <v>0</v>
          </cell>
          <cell r="G2426">
            <v>49178.07</v>
          </cell>
          <cell r="H2426">
            <v>2402175.0699999998</v>
          </cell>
          <cell r="I2426">
            <v>0</v>
          </cell>
        </row>
        <row r="2427">
          <cell r="A2427" t="str">
            <v>a</v>
          </cell>
          <cell r="B2427">
            <v>2403</v>
          </cell>
          <cell r="C2427" t="str">
            <v xml:space="preserve">   035778090 - 32550</v>
          </cell>
          <cell r="D2427">
            <v>5043002.75</v>
          </cell>
          <cell r="E2427">
            <v>0</v>
          </cell>
          <cell r="F2427">
            <v>0</v>
          </cell>
          <cell r="G2427">
            <v>100692.45</v>
          </cell>
          <cell r="H2427">
            <v>4942310.3</v>
          </cell>
          <cell r="I2427">
            <v>0</v>
          </cell>
        </row>
        <row r="2428">
          <cell r="A2428" t="str">
            <v>a</v>
          </cell>
          <cell r="B2428">
            <v>2404</v>
          </cell>
          <cell r="C2428" t="str">
            <v xml:space="preserve">   035778100 - 23822</v>
          </cell>
          <cell r="D2428">
            <v>857482.6</v>
          </cell>
          <cell r="E2428">
            <v>0</v>
          </cell>
          <cell r="F2428">
            <v>0</v>
          </cell>
          <cell r="G2428">
            <v>18113.89</v>
          </cell>
          <cell r="H2428">
            <v>839368.71</v>
          </cell>
          <cell r="I2428">
            <v>0</v>
          </cell>
        </row>
        <row r="2429">
          <cell r="A2429" t="str">
            <v>a</v>
          </cell>
          <cell r="B2429">
            <v>2405</v>
          </cell>
          <cell r="C2429" t="str">
            <v xml:space="preserve">   035778113 - 25392</v>
          </cell>
          <cell r="D2429">
            <v>441275.93</v>
          </cell>
          <cell r="E2429">
            <v>0</v>
          </cell>
          <cell r="F2429">
            <v>0</v>
          </cell>
          <cell r="G2429">
            <v>9520.43</v>
          </cell>
          <cell r="H2429">
            <v>431755.5</v>
          </cell>
          <cell r="I2429">
            <v>0</v>
          </cell>
        </row>
        <row r="2430">
          <cell r="A2430" t="str">
            <v>a</v>
          </cell>
          <cell r="B2430">
            <v>2406</v>
          </cell>
          <cell r="C2430" t="str">
            <v xml:space="preserve">   035778126 - 26222</v>
          </cell>
          <cell r="D2430">
            <v>6398177.25</v>
          </cell>
          <cell r="E2430">
            <v>0</v>
          </cell>
          <cell r="F2430">
            <v>0</v>
          </cell>
          <cell r="G2430">
            <v>144055.39000000001</v>
          </cell>
          <cell r="H2430">
            <v>6254121.8600000003</v>
          </cell>
          <cell r="I2430">
            <v>0</v>
          </cell>
        </row>
        <row r="2431">
          <cell r="A2431" t="str">
            <v>a</v>
          </cell>
          <cell r="B2431">
            <v>2407</v>
          </cell>
          <cell r="C2431" t="str">
            <v xml:space="preserve">   035778139 - 27864</v>
          </cell>
          <cell r="D2431">
            <v>1171387.81</v>
          </cell>
          <cell r="E2431">
            <v>0</v>
          </cell>
          <cell r="F2431">
            <v>0</v>
          </cell>
          <cell r="G2431">
            <v>24157.84</v>
          </cell>
          <cell r="H2431">
            <v>1147229.97</v>
          </cell>
          <cell r="I2431">
            <v>0</v>
          </cell>
        </row>
        <row r="2432">
          <cell r="A2432" t="str">
            <v>a</v>
          </cell>
          <cell r="B2432">
            <v>2408</v>
          </cell>
          <cell r="C2432" t="str">
            <v xml:space="preserve">   035778142 - 27873</v>
          </cell>
          <cell r="D2432">
            <v>1246864.29</v>
          </cell>
          <cell r="E2432">
            <v>0</v>
          </cell>
          <cell r="F2432">
            <v>0</v>
          </cell>
          <cell r="G2432">
            <v>63811.35</v>
          </cell>
          <cell r="H2432">
            <v>1183052.94</v>
          </cell>
          <cell r="I2432">
            <v>0</v>
          </cell>
        </row>
        <row r="2433">
          <cell r="A2433" t="str">
            <v>a</v>
          </cell>
          <cell r="B2433">
            <v>2409</v>
          </cell>
          <cell r="C2433" t="str">
            <v xml:space="preserve">   035778155 - 27912</v>
          </cell>
          <cell r="D2433">
            <v>267140.44</v>
          </cell>
          <cell r="E2433">
            <v>0</v>
          </cell>
          <cell r="F2433">
            <v>0</v>
          </cell>
          <cell r="G2433">
            <v>44573.3</v>
          </cell>
          <cell r="H2433">
            <v>222567.14</v>
          </cell>
          <cell r="I2433">
            <v>0</v>
          </cell>
        </row>
        <row r="2434">
          <cell r="A2434" t="str">
            <v>a</v>
          </cell>
          <cell r="B2434">
            <v>2410</v>
          </cell>
          <cell r="C2434" t="str">
            <v xml:space="preserve">   035778168 - 27969</v>
          </cell>
          <cell r="D2434">
            <v>4934621.4000000004</v>
          </cell>
          <cell r="E2434">
            <v>0</v>
          </cell>
          <cell r="F2434">
            <v>0</v>
          </cell>
          <cell r="G2434">
            <v>294200.11</v>
          </cell>
          <cell r="H2434">
            <v>4640421.29</v>
          </cell>
          <cell r="I2434">
            <v>0</v>
          </cell>
        </row>
        <row r="2435">
          <cell r="A2435" t="str">
            <v>a</v>
          </cell>
          <cell r="B2435">
            <v>2411</v>
          </cell>
          <cell r="C2435" t="str">
            <v xml:space="preserve">   035778171 - 27978</v>
          </cell>
          <cell r="D2435">
            <v>2378451.1</v>
          </cell>
          <cell r="E2435">
            <v>0</v>
          </cell>
          <cell r="F2435">
            <v>0</v>
          </cell>
          <cell r="G2435">
            <v>548081.62</v>
          </cell>
          <cell r="H2435">
            <v>1830369.48</v>
          </cell>
          <cell r="I2435">
            <v>0</v>
          </cell>
        </row>
        <row r="2436">
          <cell r="A2436" t="str">
            <v>a</v>
          </cell>
          <cell r="B2436">
            <v>2412</v>
          </cell>
          <cell r="C2436" t="str">
            <v xml:space="preserve">   035778184 - 29601</v>
          </cell>
          <cell r="D2436">
            <v>1906762.4</v>
          </cell>
          <cell r="E2436">
            <v>0</v>
          </cell>
          <cell r="F2436">
            <v>0</v>
          </cell>
          <cell r="G2436">
            <v>1906762.4</v>
          </cell>
          <cell r="H2436">
            <v>0</v>
          </cell>
          <cell r="I2436">
            <v>0</v>
          </cell>
        </row>
        <row r="2437">
          <cell r="A2437" t="str">
            <v>a</v>
          </cell>
          <cell r="B2437">
            <v>2413</v>
          </cell>
          <cell r="C2437" t="str">
            <v xml:space="preserve">   035778197 - 32579</v>
          </cell>
          <cell r="D2437">
            <v>3604622.07</v>
          </cell>
          <cell r="E2437">
            <v>0</v>
          </cell>
          <cell r="F2437">
            <v>0</v>
          </cell>
          <cell r="G2437">
            <v>32675.02</v>
          </cell>
          <cell r="H2437">
            <v>3571947.05</v>
          </cell>
          <cell r="I2437">
            <v>0</v>
          </cell>
        </row>
        <row r="2438">
          <cell r="A2438" t="str">
            <v>a</v>
          </cell>
          <cell r="B2438">
            <v>2414</v>
          </cell>
          <cell r="C2438" t="str">
            <v xml:space="preserve">   035778249 - 3470</v>
          </cell>
          <cell r="D2438">
            <v>101279.25</v>
          </cell>
          <cell r="E2438">
            <v>0</v>
          </cell>
          <cell r="F2438">
            <v>0</v>
          </cell>
          <cell r="G2438">
            <v>101279.25</v>
          </cell>
          <cell r="H2438">
            <v>0</v>
          </cell>
          <cell r="I2438">
            <v>0</v>
          </cell>
        </row>
        <row r="2439">
          <cell r="A2439" t="str">
            <v>a</v>
          </cell>
          <cell r="B2439">
            <v>2415</v>
          </cell>
          <cell r="C2439" t="str">
            <v xml:space="preserve">   035778252 - 27900</v>
          </cell>
          <cell r="D2439">
            <v>3467898.55</v>
          </cell>
          <cell r="E2439">
            <v>0</v>
          </cell>
          <cell r="F2439">
            <v>0</v>
          </cell>
          <cell r="G2439">
            <v>71519.31</v>
          </cell>
          <cell r="H2439">
            <v>3396379.24</v>
          </cell>
          <cell r="I2439">
            <v>0</v>
          </cell>
        </row>
        <row r="2440">
          <cell r="A2440" t="str">
            <v>a</v>
          </cell>
          <cell r="B2440">
            <v>2416</v>
          </cell>
          <cell r="C2440" t="str">
            <v xml:space="preserve">   035778265 - 27954</v>
          </cell>
          <cell r="D2440">
            <v>992722.98</v>
          </cell>
          <cell r="E2440">
            <v>0</v>
          </cell>
          <cell r="F2440">
            <v>0</v>
          </cell>
          <cell r="G2440">
            <v>21125.55</v>
          </cell>
          <cell r="H2440">
            <v>971597.43</v>
          </cell>
          <cell r="I2440">
            <v>0</v>
          </cell>
        </row>
        <row r="2441">
          <cell r="A2441" t="str">
            <v>a</v>
          </cell>
          <cell r="B2441">
            <v>2417</v>
          </cell>
          <cell r="C2441" t="str">
            <v xml:space="preserve">   035778278 - 28024</v>
          </cell>
          <cell r="D2441">
            <v>7594228.4699999997</v>
          </cell>
          <cell r="E2441">
            <v>0</v>
          </cell>
          <cell r="F2441">
            <v>0</v>
          </cell>
          <cell r="G2441">
            <v>154468.42000000001</v>
          </cell>
          <cell r="H2441">
            <v>7439760.0499999998</v>
          </cell>
          <cell r="I2441">
            <v>0</v>
          </cell>
        </row>
        <row r="2442">
          <cell r="A2442" t="str">
            <v>a</v>
          </cell>
          <cell r="B2442">
            <v>2418</v>
          </cell>
          <cell r="C2442" t="str">
            <v xml:space="preserve">   035778281 - 28130</v>
          </cell>
          <cell r="D2442">
            <v>3206447.76</v>
          </cell>
          <cell r="E2442">
            <v>0</v>
          </cell>
          <cell r="F2442">
            <v>0</v>
          </cell>
          <cell r="G2442">
            <v>65219.87</v>
          </cell>
          <cell r="H2442">
            <v>3141227.89</v>
          </cell>
          <cell r="I2442">
            <v>0</v>
          </cell>
        </row>
        <row r="2443">
          <cell r="A2443" t="str">
            <v>a</v>
          </cell>
          <cell r="B2443">
            <v>2419</v>
          </cell>
          <cell r="C2443" t="str">
            <v xml:space="preserve">   035778294 - 32559</v>
          </cell>
          <cell r="D2443">
            <v>3464280.61</v>
          </cell>
          <cell r="E2443">
            <v>0</v>
          </cell>
          <cell r="F2443">
            <v>0</v>
          </cell>
          <cell r="G2443">
            <v>69170.48</v>
          </cell>
          <cell r="H2443">
            <v>3395110.13</v>
          </cell>
          <cell r="I2443">
            <v>0</v>
          </cell>
        </row>
        <row r="2444">
          <cell r="A2444" t="str">
            <v>a</v>
          </cell>
          <cell r="B2444">
            <v>2420</v>
          </cell>
          <cell r="C2444" t="str">
            <v xml:space="preserve">   035778304 - 23840</v>
          </cell>
          <cell r="D2444">
            <v>2327951.71</v>
          </cell>
          <cell r="E2444">
            <v>0</v>
          </cell>
          <cell r="F2444">
            <v>0</v>
          </cell>
          <cell r="G2444">
            <v>52187.33</v>
          </cell>
          <cell r="H2444">
            <v>2275764.38</v>
          </cell>
          <cell r="I2444">
            <v>0</v>
          </cell>
        </row>
        <row r="2445">
          <cell r="A2445" t="str">
            <v>a</v>
          </cell>
          <cell r="B2445">
            <v>2421</v>
          </cell>
          <cell r="C2445" t="str">
            <v xml:space="preserve">   035778317 - 25404</v>
          </cell>
          <cell r="D2445">
            <v>690421.19</v>
          </cell>
          <cell r="E2445">
            <v>0</v>
          </cell>
          <cell r="F2445">
            <v>0</v>
          </cell>
          <cell r="G2445">
            <v>54122.07</v>
          </cell>
          <cell r="H2445">
            <v>636299.12</v>
          </cell>
          <cell r="I2445">
            <v>0</v>
          </cell>
        </row>
        <row r="2446">
          <cell r="A2446" t="str">
            <v>a</v>
          </cell>
          <cell r="B2446">
            <v>2422</v>
          </cell>
          <cell r="C2446" t="str">
            <v xml:space="preserve">   035778320 - 25984</v>
          </cell>
          <cell r="D2446">
            <v>3772653.13</v>
          </cell>
          <cell r="E2446">
            <v>0</v>
          </cell>
          <cell r="F2446">
            <v>0</v>
          </cell>
          <cell r="G2446">
            <v>79190.23</v>
          </cell>
          <cell r="H2446">
            <v>3693462.9</v>
          </cell>
          <cell r="I2446">
            <v>0</v>
          </cell>
        </row>
        <row r="2447">
          <cell r="A2447" t="str">
            <v>a</v>
          </cell>
          <cell r="B2447">
            <v>2423</v>
          </cell>
          <cell r="C2447" t="str">
            <v xml:space="preserve">   035778333 - 3471</v>
          </cell>
          <cell r="D2447">
            <v>1340040.54</v>
          </cell>
          <cell r="E2447">
            <v>0</v>
          </cell>
          <cell r="F2447">
            <v>0</v>
          </cell>
          <cell r="G2447">
            <v>78813.64</v>
          </cell>
          <cell r="H2447">
            <v>1261226.8999999999</v>
          </cell>
          <cell r="I2447">
            <v>0</v>
          </cell>
        </row>
        <row r="2448">
          <cell r="A2448" t="str">
            <v>a</v>
          </cell>
          <cell r="B2448">
            <v>2424</v>
          </cell>
          <cell r="C2448" t="str">
            <v xml:space="preserve">   035778359 - 27936</v>
          </cell>
          <cell r="D2448">
            <v>3343869.24</v>
          </cell>
          <cell r="E2448">
            <v>0</v>
          </cell>
          <cell r="F2448">
            <v>0</v>
          </cell>
          <cell r="G2448">
            <v>68961.460000000006</v>
          </cell>
          <cell r="H2448">
            <v>3274907.78</v>
          </cell>
          <cell r="I2448">
            <v>0</v>
          </cell>
        </row>
        <row r="2449">
          <cell r="A2449" t="str">
            <v>a</v>
          </cell>
          <cell r="B2449">
            <v>2425</v>
          </cell>
          <cell r="C2449" t="str">
            <v xml:space="preserve">   035778362 - 27945</v>
          </cell>
          <cell r="D2449">
            <v>2230558.63</v>
          </cell>
          <cell r="E2449">
            <v>0</v>
          </cell>
          <cell r="F2449">
            <v>0</v>
          </cell>
          <cell r="G2449">
            <v>2230558.63</v>
          </cell>
          <cell r="H2449">
            <v>0</v>
          </cell>
          <cell r="I2449">
            <v>0</v>
          </cell>
        </row>
        <row r="2450">
          <cell r="A2450" t="str">
            <v>a</v>
          </cell>
          <cell r="B2450">
            <v>2426</v>
          </cell>
          <cell r="C2450" t="str">
            <v xml:space="preserve">   035778375 - 28015</v>
          </cell>
          <cell r="D2450">
            <v>4779219.28</v>
          </cell>
          <cell r="E2450">
            <v>0</v>
          </cell>
          <cell r="F2450">
            <v>0</v>
          </cell>
          <cell r="G2450">
            <v>97210.48</v>
          </cell>
          <cell r="H2450">
            <v>4682008.8</v>
          </cell>
          <cell r="I2450">
            <v>0</v>
          </cell>
        </row>
        <row r="2451">
          <cell r="A2451" t="str">
            <v>a</v>
          </cell>
          <cell r="B2451">
            <v>2427</v>
          </cell>
          <cell r="C2451" t="str">
            <v xml:space="preserve">   035778388 - 29622</v>
          </cell>
          <cell r="D2451">
            <v>3919187.1</v>
          </cell>
          <cell r="E2451">
            <v>0</v>
          </cell>
          <cell r="F2451">
            <v>0</v>
          </cell>
          <cell r="G2451">
            <v>79333.279999999999</v>
          </cell>
          <cell r="H2451">
            <v>3839853.82</v>
          </cell>
          <cell r="I2451">
            <v>0</v>
          </cell>
        </row>
        <row r="2452">
          <cell r="A2452" t="str">
            <v>a</v>
          </cell>
          <cell r="B2452">
            <v>2428</v>
          </cell>
          <cell r="C2452" t="str">
            <v xml:space="preserve">   035778391 - 32553</v>
          </cell>
          <cell r="D2452">
            <v>3139893.21</v>
          </cell>
          <cell r="E2452">
            <v>0</v>
          </cell>
          <cell r="F2452">
            <v>0</v>
          </cell>
          <cell r="G2452">
            <v>28462.32</v>
          </cell>
          <cell r="H2452">
            <v>3111430.89</v>
          </cell>
          <cell r="I2452">
            <v>0</v>
          </cell>
        </row>
        <row r="2453">
          <cell r="A2453" t="str">
            <v>a</v>
          </cell>
          <cell r="B2453">
            <v>2429</v>
          </cell>
          <cell r="C2453" t="str">
            <v xml:space="preserve">   035778401 - 23828</v>
          </cell>
          <cell r="D2453">
            <v>855364.28</v>
          </cell>
          <cell r="E2453">
            <v>0</v>
          </cell>
          <cell r="F2453">
            <v>0</v>
          </cell>
          <cell r="G2453">
            <v>19175.28</v>
          </cell>
          <cell r="H2453">
            <v>836189</v>
          </cell>
          <cell r="I2453">
            <v>0</v>
          </cell>
        </row>
        <row r="2454">
          <cell r="A2454" t="str">
            <v>a</v>
          </cell>
          <cell r="B2454">
            <v>2430</v>
          </cell>
          <cell r="C2454" t="str">
            <v xml:space="preserve">   035778414 - 25395</v>
          </cell>
          <cell r="D2454">
            <v>2407405.38</v>
          </cell>
          <cell r="E2454">
            <v>0</v>
          </cell>
          <cell r="F2454">
            <v>0</v>
          </cell>
          <cell r="G2454">
            <v>51938.97</v>
          </cell>
          <cell r="H2454">
            <v>2355466.41</v>
          </cell>
          <cell r="I2454">
            <v>0</v>
          </cell>
        </row>
        <row r="2455">
          <cell r="A2455" t="str">
            <v>a</v>
          </cell>
          <cell r="B2455">
            <v>2431</v>
          </cell>
          <cell r="C2455" t="str">
            <v xml:space="preserve">   035778427 - 26228</v>
          </cell>
          <cell r="D2455">
            <v>5361185.9800000004</v>
          </cell>
          <cell r="E2455">
            <v>0</v>
          </cell>
          <cell r="F2455">
            <v>0</v>
          </cell>
          <cell r="G2455">
            <v>157588.19</v>
          </cell>
          <cell r="H2455">
            <v>5203597.79</v>
          </cell>
          <cell r="I2455">
            <v>0</v>
          </cell>
        </row>
        <row r="2456">
          <cell r="A2456" t="str">
            <v>a</v>
          </cell>
          <cell r="B2456">
            <v>2432</v>
          </cell>
          <cell r="C2456" t="str">
            <v xml:space="preserve">   035778430 - 26703</v>
          </cell>
          <cell r="D2456">
            <v>5362855.71</v>
          </cell>
          <cell r="E2456">
            <v>0</v>
          </cell>
          <cell r="F2456">
            <v>0</v>
          </cell>
          <cell r="G2456">
            <v>543106.72</v>
          </cell>
          <cell r="H2456">
            <v>4819748.99</v>
          </cell>
          <cell r="I2456">
            <v>0</v>
          </cell>
        </row>
        <row r="2457">
          <cell r="A2457" t="str">
            <v>a</v>
          </cell>
          <cell r="B2457">
            <v>2433</v>
          </cell>
          <cell r="C2457" t="str">
            <v xml:space="preserve">   035778443 - 27882</v>
          </cell>
          <cell r="D2457">
            <v>1639942.94</v>
          </cell>
          <cell r="E2457">
            <v>0</v>
          </cell>
          <cell r="F2457">
            <v>0</v>
          </cell>
          <cell r="G2457">
            <v>33820.94</v>
          </cell>
          <cell r="H2457">
            <v>1606122</v>
          </cell>
          <cell r="I2457">
            <v>0</v>
          </cell>
        </row>
        <row r="2458">
          <cell r="A2458" t="str">
            <v>a</v>
          </cell>
          <cell r="B2458">
            <v>2434</v>
          </cell>
          <cell r="C2458" t="str">
            <v xml:space="preserve">   035778456 - 27918</v>
          </cell>
          <cell r="D2458">
            <v>2093437.36</v>
          </cell>
          <cell r="E2458">
            <v>0</v>
          </cell>
          <cell r="F2458">
            <v>0</v>
          </cell>
          <cell r="G2458">
            <v>2093437.36</v>
          </cell>
          <cell r="H2458">
            <v>0</v>
          </cell>
          <cell r="I2458">
            <v>0</v>
          </cell>
        </row>
        <row r="2459">
          <cell r="A2459" t="str">
            <v>a</v>
          </cell>
          <cell r="B2459">
            <v>2435</v>
          </cell>
          <cell r="C2459" t="str">
            <v xml:space="preserve">   035778469 - 27972</v>
          </cell>
          <cell r="D2459">
            <v>1522804.15</v>
          </cell>
          <cell r="E2459">
            <v>0</v>
          </cell>
          <cell r="F2459">
            <v>0</v>
          </cell>
          <cell r="G2459">
            <v>31405.18</v>
          </cell>
          <cell r="H2459">
            <v>1491398.97</v>
          </cell>
          <cell r="I2459">
            <v>0</v>
          </cell>
        </row>
        <row r="2460">
          <cell r="A2460" t="str">
            <v>a</v>
          </cell>
          <cell r="B2460">
            <v>2436</v>
          </cell>
          <cell r="C2460" t="str">
            <v xml:space="preserve">   035778472 - 27999</v>
          </cell>
          <cell r="D2460">
            <v>3932516.23</v>
          </cell>
          <cell r="E2460">
            <v>0</v>
          </cell>
          <cell r="F2460">
            <v>0</v>
          </cell>
          <cell r="G2460">
            <v>371718.72</v>
          </cell>
          <cell r="H2460">
            <v>3560797.51</v>
          </cell>
          <cell r="I2460">
            <v>0</v>
          </cell>
        </row>
        <row r="2461">
          <cell r="A2461" t="str">
            <v>a</v>
          </cell>
          <cell r="B2461">
            <v>2437</v>
          </cell>
          <cell r="C2461" t="str">
            <v xml:space="preserve">   035778485 - 29607</v>
          </cell>
          <cell r="D2461">
            <v>2075814.95</v>
          </cell>
          <cell r="E2461">
            <v>0</v>
          </cell>
          <cell r="F2461">
            <v>0</v>
          </cell>
          <cell r="G2461">
            <v>2075814.95</v>
          </cell>
          <cell r="H2461">
            <v>0</v>
          </cell>
          <cell r="I2461">
            <v>0</v>
          </cell>
        </row>
        <row r="2462">
          <cell r="A2462" t="str">
            <v>a</v>
          </cell>
          <cell r="B2462">
            <v>2438</v>
          </cell>
          <cell r="C2462" t="str">
            <v xml:space="preserve">   035778498 - 32592</v>
          </cell>
          <cell r="D2462">
            <v>6879071.4800000004</v>
          </cell>
          <cell r="E2462">
            <v>0</v>
          </cell>
          <cell r="F2462">
            <v>0</v>
          </cell>
          <cell r="G2462">
            <v>137352.81</v>
          </cell>
          <cell r="H2462">
            <v>6741718.6699999999</v>
          </cell>
          <cell r="I2462">
            <v>0</v>
          </cell>
        </row>
        <row r="2463">
          <cell r="A2463" t="str">
            <v>a</v>
          </cell>
          <cell r="B2463">
            <v>2439</v>
          </cell>
          <cell r="C2463" t="str">
            <v xml:space="preserve">   035778508 - 24774</v>
          </cell>
          <cell r="D2463">
            <v>957781.79</v>
          </cell>
          <cell r="E2463">
            <v>0</v>
          </cell>
          <cell r="F2463">
            <v>0</v>
          </cell>
          <cell r="G2463">
            <v>436154.18</v>
          </cell>
          <cell r="H2463">
            <v>521627.61</v>
          </cell>
          <cell r="I2463">
            <v>0</v>
          </cell>
        </row>
        <row r="2464">
          <cell r="A2464" t="str">
            <v>a</v>
          </cell>
          <cell r="B2464">
            <v>2440</v>
          </cell>
          <cell r="C2464" t="str">
            <v xml:space="preserve">   035778511 - 25386</v>
          </cell>
          <cell r="D2464">
            <v>483914.21</v>
          </cell>
          <cell r="E2464">
            <v>0</v>
          </cell>
          <cell r="F2464">
            <v>0</v>
          </cell>
          <cell r="G2464">
            <v>483914.21</v>
          </cell>
          <cell r="H2464">
            <v>0</v>
          </cell>
          <cell r="I2464">
            <v>0</v>
          </cell>
        </row>
        <row r="2465">
          <cell r="A2465" t="str">
            <v>a</v>
          </cell>
          <cell r="B2465">
            <v>2441</v>
          </cell>
          <cell r="C2465" t="str">
            <v xml:space="preserve">   035778524 - 26210</v>
          </cell>
          <cell r="D2465">
            <v>4881681.4800000004</v>
          </cell>
          <cell r="E2465">
            <v>0</v>
          </cell>
          <cell r="F2465">
            <v>0</v>
          </cell>
          <cell r="G2465">
            <v>4881681.4800000004</v>
          </cell>
          <cell r="H2465">
            <v>0</v>
          </cell>
          <cell r="I2465">
            <v>0</v>
          </cell>
        </row>
        <row r="2466">
          <cell r="A2466" t="str">
            <v>a</v>
          </cell>
          <cell r="B2466">
            <v>2442</v>
          </cell>
          <cell r="C2466" t="str">
            <v xml:space="preserve">   035778537 - 26715</v>
          </cell>
          <cell r="D2466">
            <v>2515038.52</v>
          </cell>
          <cell r="E2466">
            <v>0</v>
          </cell>
          <cell r="F2466">
            <v>0</v>
          </cell>
          <cell r="G2466">
            <v>51868.28</v>
          </cell>
          <cell r="H2466">
            <v>2463170.2400000002</v>
          </cell>
          <cell r="I2466">
            <v>0</v>
          </cell>
        </row>
        <row r="2467">
          <cell r="A2467" t="str">
            <v>a</v>
          </cell>
          <cell r="B2467">
            <v>2443</v>
          </cell>
          <cell r="C2467" t="str">
            <v xml:space="preserve">   035778540 - 27867</v>
          </cell>
          <cell r="D2467">
            <v>496117.18</v>
          </cell>
          <cell r="E2467">
            <v>0</v>
          </cell>
          <cell r="F2467">
            <v>0</v>
          </cell>
          <cell r="G2467">
            <v>10231.58</v>
          </cell>
          <cell r="H2467">
            <v>485885.6</v>
          </cell>
          <cell r="I2467">
            <v>0</v>
          </cell>
        </row>
        <row r="2468">
          <cell r="A2468" t="str">
            <v>a</v>
          </cell>
          <cell r="B2468">
            <v>2444</v>
          </cell>
          <cell r="C2468" t="str">
            <v xml:space="preserve">   035778553 - 27903</v>
          </cell>
          <cell r="D2468">
            <v>1826024.86</v>
          </cell>
          <cell r="E2468">
            <v>0</v>
          </cell>
          <cell r="F2468">
            <v>0</v>
          </cell>
          <cell r="G2468">
            <v>38858.480000000003</v>
          </cell>
          <cell r="H2468">
            <v>1787166.38</v>
          </cell>
          <cell r="I2468">
            <v>0</v>
          </cell>
        </row>
        <row r="2469">
          <cell r="A2469" t="str">
            <v>a</v>
          </cell>
          <cell r="B2469">
            <v>2445</v>
          </cell>
          <cell r="C2469" t="str">
            <v xml:space="preserve">   035778566 - 27960</v>
          </cell>
          <cell r="D2469">
            <v>245971.05</v>
          </cell>
          <cell r="E2469">
            <v>0</v>
          </cell>
          <cell r="F2469">
            <v>0</v>
          </cell>
          <cell r="G2469">
            <v>5003.1400000000003</v>
          </cell>
          <cell r="H2469">
            <v>240967.91</v>
          </cell>
          <cell r="I2469">
            <v>0</v>
          </cell>
        </row>
        <row r="2470">
          <cell r="A2470" t="str">
            <v>a</v>
          </cell>
          <cell r="B2470">
            <v>2446</v>
          </cell>
          <cell r="C2470" t="str">
            <v xml:space="preserve">   035778579 - 28060</v>
          </cell>
          <cell r="D2470">
            <v>601183.06000000006</v>
          </cell>
          <cell r="E2470">
            <v>0</v>
          </cell>
          <cell r="F2470">
            <v>0</v>
          </cell>
          <cell r="G2470">
            <v>47126.720000000001</v>
          </cell>
          <cell r="H2470">
            <v>554056.34</v>
          </cell>
          <cell r="I2470">
            <v>0</v>
          </cell>
        </row>
        <row r="2471">
          <cell r="A2471" t="str">
            <v>a</v>
          </cell>
          <cell r="B2471">
            <v>2447</v>
          </cell>
          <cell r="C2471" t="str">
            <v xml:space="preserve">   035778582 - 28136</v>
          </cell>
          <cell r="D2471">
            <v>2657770.66</v>
          </cell>
          <cell r="E2471">
            <v>0</v>
          </cell>
          <cell r="F2471">
            <v>0</v>
          </cell>
          <cell r="G2471">
            <v>54811.85</v>
          </cell>
          <cell r="H2471">
            <v>2602958.81</v>
          </cell>
          <cell r="I2471">
            <v>0</v>
          </cell>
        </row>
        <row r="2472">
          <cell r="A2472" t="str">
            <v>a</v>
          </cell>
          <cell r="B2472">
            <v>2448</v>
          </cell>
          <cell r="C2472" t="str">
            <v xml:space="preserve">   035778595 - 32562</v>
          </cell>
          <cell r="D2472">
            <v>4742151.3600000003</v>
          </cell>
          <cell r="E2472">
            <v>0</v>
          </cell>
          <cell r="F2472">
            <v>0</v>
          </cell>
          <cell r="G2472">
            <v>42986.45</v>
          </cell>
          <cell r="H2472">
            <v>4699164.91</v>
          </cell>
          <cell r="I2472">
            <v>0</v>
          </cell>
        </row>
        <row r="2473">
          <cell r="A2473" t="str">
            <v>a</v>
          </cell>
          <cell r="B2473">
            <v>2449</v>
          </cell>
          <cell r="C2473" t="str">
            <v xml:space="preserve">   035778605 - 23843</v>
          </cell>
          <cell r="D2473">
            <v>292491.96999999997</v>
          </cell>
          <cell r="E2473">
            <v>0</v>
          </cell>
          <cell r="F2473">
            <v>0</v>
          </cell>
          <cell r="G2473">
            <v>5894.49</v>
          </cell>
          <cell r="H2473">
            <v>286597.48</v>
          </cell>
          <cell r="I2473">
            <v>0</v>
          </cell>
        </row>
        <row r="2474">
          <cell r="A2474" t="str">
            <v>a</v>
          </cell>
          <cell r="B2474">
            <v>2450</v>
          </cell>
          <cell r="C2474" t="str">
            <v xml:space="preserve">   035778618 - 25407</v>
          </cell>
          <cell r="D2474">
            <v>1393112.48</v>
          </cell>
          <cell r="E2474">
            <v>0</v>
          </cell>
          <cell r="F2474">
            <v>0</v>
          </cell>
          <cell r="G2474">
            <v>30055.94</v>
          </cell>
          <cell r="H2474">
            <v>1363056.54</v>
          </cell>
          <cell r="I2474">
            <v>0</v>
          </cell>
        </row>
        <row r="2475">
          <cell r="A2475" t="str">
            <v>a</v>
          </cell>
          <cell r="B2475">
            <v>2451</v>
          </cell>
          <cell r="C2475" t="str">
            <v xml:space="preserve">   035778621 - 25999</v>
          </cell>
          <cell r="D2475">
            <v>8269154.7300000004</v>
          </cell>
          <cell r="E2475">
            <v>0</v>
          </cell>
          <cell r="F2475">
            <v>0</v>
          </cell>
          <cell r="G2475">
            <v>173574.58</v>
          </cell>
          <cell r="H2475">
            <v>8095580.1500000004</v>
          </cell>
          <cell r="I2475">
            <v>0</v>
          </cell>
        </row>
        <row r="2476">
          <cell r="A2476" t="str">
            <v>a</v>
          </cell>
          <cell r="B2476">
            <v>2452</v>
          </cell>
          <cell r="C2476" t="str">
            <v xml:space="preserve">   035778634 - 3473</v>
          </cell>
          <cell r="D2476">
            <v>2160533.71</v>
          </cell>
          <cell r="E2476">
            <v>0</v>
          </cell>
          <cell r="F2476">
            <v>0</v>
          </cell>
          <cell r="G2476">
            <v>2160533.71</v>
          </cell>
          <cell r="H2476">
            <v>0</v>
          </cell>
          <cell r="I2476">
            <v>0</v>
          </cell>
        </row>
        <row r="2477">
          <cell r="A2477" t="str">
            <v>a</v>
          </cell>
          <cell r="B2477">
            <v>2453</v>
          </cell>
          <cell r="C2477" t="str">
            <v xml:space="preserve">   035778647 - 3474</v>
          </cell>
          <cell r="D2477">
            <v>1118361.03</v>
          </cell>
          <cell r="E2477">
            <v>0</v>
          </cell>
          <cell r="F2477">
            <v>0</v>
          </cell>
          <cell r="G2477">
            <v>65775.7</v>
          </cell>
          <cell r="H2477">
            <v>1052585.33</v>
          </cell>
          <cell r="I2477">
            <v>0</v>
          </cell>
        </row>
        <row r="2478">
          <cell r="A2478" t="str">
            <v>a</v>
          </cell>
          <cell r="B2478">
            <v>2454</v>
          </cell>
          <cell r="C2478" t="str">
            <v xml:space="preserve">   035778650 - 3475</v>
          </cell>
          <cell r="D2478">
            <v>419524.75</v>
          </cell>
          <cell r="E2478">
            <v>0</v>
          </cell>
          <cell r="F2478">
            <v>0</v>
          </cell>
          <cell r="G2478">
            <v>79018.19</v>
          </cell>
          <cell r="H2478">
            <v>340506.56</v>
          </cell>
          <cell r="I2478">
            <v>0</v>
          </cell>
        </row>
        <row r="2479">
          <cell r="A2479" t="str">
            <v>a</v>
          </cell>
          <cell r="B2479">
            <v>2455</v>
          </cell>
          <cell r="C2479" t="str">
            <v xml:space="preserve">   035778663 - 27948</v>
          </cell>
          <cell r="D2479">
            <v>1193448.19</v>
          </cell>
          <cell r="E2479">
            <v>0</v>
          </cell>
          <cell r="F2479">
            <v>0</v>
          </cell>
          <cell r="G2479">
            <v>25397.040000000001</v>
          </cell>
          <cell r="H2479">
            <v>1168051.1499999999</v>
          </cell>
          <cell r="I2479">
            <v>0</v>
          </cell>
        </row>
        <row r="2480">
          <cell r="A2480" t="str">
            <v>a</v>
          </cell>
          <cell r="B2480">
            <v>2456</v>
          </cell>
          <cell r="C2480" t="str">
            <v xml:space="preserve">   035778676 - 28018</v>
          </cell>
          <cell r="D2480">
            <v>5842064.3600000003</v>
          </cell>
          <cell r="E2480">
            <v>0</v>
          </cell>
          <cell r="F2480">
            <v>0</v>
          </cell>
          <cell r="G2480">
            <v>118828.98</v>
          </cell>
          <cell r="H2480">
            <v>5723235.3799999999</v>
          </cell>
          <cell r="I2480">
            <v>0</v>
          </cell>
        </row>
        <row r="2481">
          <cell r="A2481" t="str">
            <v>a</v>
          </cell>
          <cell r="B2481">
            <v>2457</v>
          </cell>
          <cell r="C2481" t="str">
            <v xml:space="preserve">   035778689 - 29977</v>
          </cell>
          <cell r="D2481">
            <v>3174734.68</v>
          </cell>
          <cell r="E2481">
            <v>0</v>
          </cell>
          <cell r="F2481">
            <v>0</v>
          </cell>
          <cell r="G2481">
            <v>64263.88</v>
          </cell>
          <cell r="H2481">
            <v>3110470.8</v>
          </cell>
          <cell r="I2481">
            <v>0</v>
          </cell>
        </row>
        <row r="2482">
          <cell r="A2482" t="str">
            <v>a</v>
          </cell>
          <cell r="B2482">
            <v>2458</v>
          </cell>
          <cell r="C2482" t="str">
            <v xml:space="preserve">   035778702 - 23834</v>
          </cell>
          <cell r="D2482">
            <v>932260.34</v>
          </cell>
          <cell r="E2482">
            <v>0</v>
          </cell>
          <cell r="F2482">
            <v>0</v>
          </cell>
          <cell r="G2482">
            <v>20609.2</v>
          </cell>
          <cell r="H2482">
            <v>911651.14</v>
          </cell>
          <cell r="I2482">
            <v>0</v>
          </cell>
        </row>
        <row r="2483">
          <cell r="A2483" t="str">
            <v>a</v>
          </cell>
          <cell r="B2483">
            <v>2459</v>
          </cell>
          <cell r="C2483" t="str">
            <v xml:space="preserve">   035778715 - 25398</v>
          </cell>
          <cell r="D2483">
            <v>1303898.4099999999</v>
          </cell>
          <cell r="E2483">
            <v>0</v>
          </cell>
          <cell r="F2483">
            <v>0</v>
          </cell>
          <cell r="G2483">
            <v>28131.23</v>
          </cell>
          <cell r="H2483">
            <v>1275767.18</v>
          </cell>
          <cell r="I2483">
            <v>0</v>
          </cell>
        </row>
        <row r="2484">
          <cell r="A2484" t="str">
            <v>a</v>
          </cell>
          <cell r="B2484">
            <v>2460</v>
          </cell>
          <cell r="C2484" t="str">
            <v xml:space="preserve">   035778728 - 26697</v>
          </cell>
          <cell r="D2484">
            <v>508044.36</v>
          </cell>
          <cell r="E2484">
            <v>0</v>
          </cell>
          <cell r="F2484">
            <v>0</v>
          </cell>
          <cell r="G2484">
            <v>10811.39</v>
          </cell>
          <cell r="H2484">
            <v>497232.97</v>
          </cell>
          <cell r="I2484">
            <v>0</v>
          </cell>
        </row>
        <row r="2485">
          <cell r="A2485" t="str">
            <v>a</v>
          </cell>
          <cell r="B2485">
            <v>2461</v>
          </cell>
          <cell r="C2485" t="str">
            <v xml:space="preserve">   035778731 - 26709</v>
          </cell>
          <cell r="D2485">
            <v>4085214.98</v>
          </cell>
          <cell r="E2485">
            <v>0</v>
          </cell>
          <cell r="F2485">
            <v>0</v>
          </cell>
          <cell r="G2485">
            <v>84250.39</v>
          </cell>
          <cell r="H2485">
            <v>4000964.59</v>
          </cell>
          <cell r="I2485">
            <v>0</v>
          </cell>
        </row>
        <row r="2486">
          <cell r="A2486" t="str">
            <v>a</v>
          </cell>
          <cell r="B2486">
            <v>2462</v>
          </cell>
          <cell r="C2486" t="str">
            <v xml:space="preserve">   035778744 - 27885</v>
          </cell>
          <cell r="D2486">
            <v>1663951.64</v>
          </cell>
          <cell r="E2486">
            <v>0</v>
          </cell>
          <cell r="F2486">
            <v>0</v>
          </cell>
          <cell r="G2486">
            <v>35409.54</v>
          </cell>
          <cell r="H2486">
            <v>1628542.1</v>
          </cell>
          <cell r="I2486">
            <v>0</v>
          </cell>
        </row>
        <row r="2487">
          <cell r="A2487" t="str">
            <v>a</v>
          </cell>
          <cell r="B2487">
            <v>2463</v>
          </cell>
          <cell r="C2487" t="str">
            <v xml:space="preserve">   035778757 - 27924</v>
          </cell>
          <cell r="D2487">
            <v>752050.66</v>
          </cell>
          <cell r="E2487">
            <v>0</v>
          </cell>
          <cell r="F2487">
            <v>0</v>
          </cell>
          <cell r="G2487">
            <v>15509.73</v>
          </cell>
          <cell r="H2487">
            <v>736540.93</v>
          </cell>
          <cell r="I2487">
            <v>0</v>
          </cell>
        </row>
        <row r="2488">
          <cell r="A2488" t="str">
            <v>a</v>
          </cell>
          <cell r="B2488">
            <v>2464</v>
          </cell>
          <cell r="C2488" t="str">
            <v xml:space="preserve">   035778760 - 27939</v>
          </cell>
          <cell r="D2488">
            <v>540244.02</v>
          </cell>
          <cell r="E2488">
            <v>0</v>
          </cell>
          <cell r="F2488">
            <v>0</v>
          </cell>
          <cell r="G2488">
            <v>11496.62</v>
          </cell>
          <cell r="H2488">
            <v>528747.4</v>
          </cell>
          <cell r="I2488">
            <v>0</v>
          </cell>
        </row>
        <row r="2489">
          <cell r="A2489" t="str">
            <v>a</v>
          </cell>
          <cell r="B2489">
            <v>2465</v>
          </cell>
          <cell r="C2489" t="str">
            <v xml:space="preserve">   035778773 - 28002</v>
          </cell>
          <cell r="D2489">
            <v>3294189.16</v>
          </cell>
          <cell r="E2489">
            <v>0</v>
          </cell>
          <cell r="F2489">
            <v>0</v>
          </cell>
          <cell r="G2489">
            <v>67004.58</v>
          </cell>
          <cell r="H2489">
            <v>3227184.58</v>
          </cell>
          <cell r="I2489">
            <v>0</v>
          </cell>
        </row>
        <row r="2490">
          <cell r="A2490" t="str">
            <v>a</v>
          </cell>
          <cell r="B2490">
            <v>2466</v>
          </cell>
          <cell r="C2490" t="str">
            <v xml:space="preserve">   035778799 - 32664</v>
          </cell>
          <cell r="D2490">
            <v>3020911.84</v>
          </cell>
          <cell r="E2490">
            <v>0</v>
          </cell>
          <cell r="F2490">
            <v>0</v>
          </cell>
          <cell r="G2490">
            <v>27383.85</v>
          </cell>
          <cell r="H2490">
            <v>2993527.99</v>
          </cell>
          <cell r="I2490">
            <v>0</v>
          </cell>
        </row>
        <row r="2491">
          <cell r="A2491" t="str">
            <v>a</v>
          </cell>
          <cell r="B2491">
            <v>2467</v>
          </cell>
          <cell r="C2491" t="str">
            <v xml:space="preserve">   035778809 - 25265</v>
          </cell>
          <cell r="D2491">
            <v>1533679</v>
          </cell>
          <cell r="E2491">
            <v>0</v>
          </cell>
          <cell r="F2491">
            <v>0</v>
          </cell>
          <cell r="G2491">
            <v>542025.98</v>
          </cell>
          <cell r="H2491">
            <v>991653.02</v>
          </cell>
          <cell r="I2491">
            <v>0</v>
          </cell>
        </row>
        <row r="2492">
          <cell r="A2492" t="str">
            <v>a</v>
          </cell>
          <cell r="B2492">
            <v>2468</v>
          </cell>
          <cell r="C2492" t="str">
            <v xml:space="preserve">   035778812 - 25389</v>
          </cell>
          <cell r="D2492">
            <v>460659.58</v>
          </cell>
          <cell r="E2492">
            <v>0</v>
          </cell>
          <cell r="F2492">
            <v>0</v>
          </cell>
          <cell r="G2492">
            <v>197086.61</v>
          </cell>
          <cell r="H2492">
            <v>263572.96999999997</v>
          </cell>
          <cell r="I2492">
            <v>0</v>
          </cell>
        </row>
        <row r="2493">
          <cell r="A2493" t="str">
            <v>a</v>
          </cell>
          <cell r="B2493">
            <v>2469</v>
          </cell>
          <cell r="C2493" t="str">
            <v xml:space="preserve">   035778825 - 26216</v>
          </cell>
          <cell r="D2493">
            <v>2749348.86</v>
          </cell>
          <cell r="E2493">
            <v>0</v>
          </cell>
          <cell r="F2493">
            <v>0</v>
          </cell>
          <cell r="G2493">
            <v>61901.75</v>
          </cell>
          <cell r="H2493">
            <v>2687447.11</v>
          </cell>
          <cell r="I2493">
            <v>0</v>
          </cell>
        </row>
        <row r="2494">
          <cell r="A2494" t="str">
            <v>a</v>
          </cell>
          <cell r="B2494">
            <v>2470</v>
          </cell>
          <cell r="C2494" t="str">
            <v xml:space="preserve">   035778838 - 27861</v>
          </cell>
          <cell r="D2494">
            <v>4429617.7699999996</v>
          </cell>
          <cell r="E2494">
            <v>0</v>
          </cell>
          <cell r="F2494">
            <v>0</v>
          </cell>
          <cell r="G2494">
            <v>91353.04</v>
          </cell>
          <cell r="H2494">
            <v>4338264.7300000004</v>
          </cell>
          <cell r="I2494">
            <v>0</v>
          </cell>
        </row>
        <row r="2495">
          <cell r="A2495" t="str">
            <v>a</v>
          </cell>
          <cell r="B2495">
            <v>2471</v>
          </cell>
          <cell r="C2495" t="str">
            <v xml:space="preserve">   035778841 - 27870</v>
          </cell>
          <cell r="D2495">
            <v>2025811.85</v>
          </cell>
          <cell r="E2495">
            <v>0</v>
          </cell>
          <cell r="F2495">
            <v>0</v>
          </cell>
          <cell r="G2495">
            <v>41778.839999999997</v>
          </cell>
          <cell r="H2495">
            <v>1984033.01</v>
          </cell>
          <cell r="I2495">
            <v>0</v>
          </cell>
        </row>
        <row r="2496">
          <cell r="A2496" t="str">
            <v>a</v>
          </cell>
          <cell r="B2496">
            <v>2472</v>
          </cell>
          <cell r="C2496" t="str">
            <v xml:space="preserve">   035778854 - 27906</v>
          </cell>
          <cell r="D2496">
            <v>1240293</v>
          </cell>
          <cell r="E2496">
            <v>0</v>
          </cell>
          <cell r="F2496">
            <v>0</v>
          </cell>
          <cell r="G2496">
            <v>1240293</v>
          </cell>
          <cell r="H2496">
            <v>0</v>
          </cell>
          <cell r="I2496">
            <v>0</v>
          </cell>
        </row>
        <row r="2497">
          <cell r="A2497" t="str">
            <v>a</v>
          </cell>
          <cell r="B2497">
            <v>2473</v>
          </cell>
          <cell r="C2497" t="str">
            <v xml:space="preserve">   035778867 - 27966</v>
          </cell>
          <cell r="D2497">
            <v>1535588.5</v>
          </cell>
          <cell r="E2497">
            <v>0</v>
          </cell>
          <cell r="F2497">
            <v>0</v>
          </cell>
          <cell r="G2497">
            <v>32110.23</v>
          </cell>
          <cell r="H2497">
            <v>1503478.27</v>
          </cell>
          <cell r="I2497">
            <v>0</v>
          </cell>
        </row>
        <row r="2498">
          <cell r="A2498" t="str">
            <v>a</v>
          </cell>
          <cell r="B2498">
            <v>2474</v>
          </cell>
          <cell r="C2498" t="str">
            <v xml:space="preserve">   035778870 - 27975</v>
          </cell>
          <cell r="D2498">
            <v>1447008.48</v>
          </cell>
          <cell r="E2498">
            <v>0</v>
          </cell>
          <cell r="F2498">
            <v>0</v>
          </cell>
          <cell r="G2498">
            <v>29842.01</v>
          </cell>
          <cell r="H2498">
            <v>1417166.47</v>
          </cell>
          <cell r="I2498">
            <v>0</v>
          </cell>
        </row>
        <row r="2499">
          <cell r="A2499" t="str">
            <v>a</v>
          </cell>
          <cell r="B2499">
            <v>2475</v>
          </cell>
          <cell r="C2499" t="str">
            <v xml:space="preserve">   035778883 - 28271</v>
          </cell>
          <cell r="D2499">
            <v>6181709.6299999999</v>
          </cell>
          <cell r="E2499">
            <v>0</v>
          </cell>
          <cell r="F2499">
            <v>0</v>
          </cell>
          <cell r="G2499">
            <v>124014.91</v>
          </cell>
          <cell r="H2499">
            <v>6057694.7199999997</v>
          </cell>
          <cell r="I2499">
            <v>0</v>
          </cell>
        </row>
        <row r="2500">
          <cell r="A2500" t="str">
            <v>a</v>
          </cell>
          <cell r="B2500">
            <v>2476</v>
          </cell>
          <cell r="C2500" t="str">
            <v xml:space="preserve">   035778896 - 32576</v>
          </cell>
          <cell r="D2500">
            <v>4254581.9800000004</v>
          </cell>
          <cell r="E2500">
            <v>0</v>
          </cell>
          <cell r="F2500">
            <v>0</v>
          </cell>
          <cell r="G2500">
            <v>84950.22</v>
          </cell>
          <cell r="H2500">
            <v>4169631.76</v>
          </cell>
          <cell r="I2500">
            <v>0</v>
          </cell>
        </row>
        <row r="2501">
          <cell r="A2501" t="str">
            <v>a</v>
          </cell>
          <cell r="B2501">
            <v>2477</v>
          </cell>
          <cell r="C2501" t="str">
            <v xml:space="preserve">   035778906 - 23881</v>
          </cell>
          <cell r="D2501">
            <v>3437916.61</v>
          </cell>
          <cell r="E2501">
            <v>0</v>
          </cell>
          <cell r="F2501">
            <v>0</v>
          </cell>
          <cell r="G2501">
            <v>73160.210000000006</v>
          </cell>
          <cell r="H2501">
            <v>3364756.4</v>
          </cell>
          <cell r="I2501">
            <v>0</v>
          </cell>
        </row>
        <row r="2502">
          <cell r="A2502" t="str">
            <v>a</v>
          </cell>
          <cell r="B2502">
            <v>2478</v>
          </cell>
          <cell r="C2502" t="str">
            <v xml:space="preserve">   035778919 - 25942</v>
          </cell>
          <cell r="D2502">
            <v>2001975.14</v>
          </cell>
          <cell r="E2502">
            <v>0</v>
          </cell>
          <cell r="F2502">
            <v>0</v>
          </cell>
          <cell r="G2502">
            <v>40720.68</v>
          </cell>
          <cell r="H2502">
            <v>1961254.46</v>
          </cell>
          <cell r="I2502">
            <v>0</v>
          </cell>
        </row>
        <row r="2503">
          <cell r="A2503" t="str">
            <v>a</v>
          </cell>
          <cell r="B2503">
            <v>2479</v>
          </cell>
          <cell r="C2503" t="str">
            <v xml:space="preserve">   035778922 - 26084</v>
          </cell>
          <cell r="D2503">
            <v>5512413.2400000002</v>
          </cell>
          <cell r="E2503">
            <v>0</v>
          </cell>
          <cell r="F2503">
            <v>0</v>
          </cell>
          <cell r="G2503">
            <v>113683.82</v>
          </cell>
          <cell r="H2503">
            <v>5398729.4199999999</v>
          </cell>
          <cell r="I2503">
            <v>0</v>
          </cell>
        </row>
        <row r="2504">
          <cell r="A2504" t="str">
            <v>a</v>
          </cell>
          <cell r="B2504">
            <v>2480</v>
          </cell>
          <cell r="C2504" t="str">
            <v xml:space="preserve">   035778948 - 3478</v>
          </cell>
          <cell r="D2504">
            <v>440021.68</v>
          </cell>
          <cell r="E2504">
            <v>0</v>
          </cell>
          <cell r="F2504">
            <v>0</v>
          </cell>
          <cell r="G2504">
            <v>25879.599999999999</v>
          </cell>
          <cell r="H2504">
            <v>414142.08</v>
          </cell>
          <cell r="I2504">
            <v>0</v>
          </cell>
        </row>
        <row r="2505">
          <cell r="A2505" t="str">
            <v>a</v>
          </cell>
          <cell r="B2505">
            <v>2481</v>
          </cell>
          <cell r="C2505" t="str">
            <v xml:space="preserve">   035778951 - 27897</v>
          </cell>
          <cell r="D2505">
            <v>1757081.71</v>
          </cell>
          <cell r="E2505">
            <v>0</v>
          </cell>
          <cell r="F2505">
            <v>0</v>
          </cell>
          <cell r="G2505">
            <v>36236.699999999997</v>
          </cell>
          <cell r="H2505">
            <v>1720845.01</v>
          </cell>
          <cell r="I2505">
            <v>0</v>
          </cell>
        </row>
        <row r="2506">
          <cell r="A2506" t="str">
            <v>a</v>
          </cell>
          <cell r="B2506">
            <v>2482</v>
          </cell>
          <cell r="C2506" t="str">
            <v xml:space="preserve">   035778964 - 27951</v>
          </cell>
          <cell r="D2506">
            <v>1599010.93</v>
          </cell>
          <cell r="E2506">
            <v>0</v>
          </cell>
          <cell r="F2506">
            <v>0</v>
          </cell>
          <cell r="G2506">
            <v>274940.82</v>
          </cell>
          <cell r="H2506">
            <v>1324070.1100000001</v>
          </cell>
          <cell r="I2506">
            <v>0</v>
          </cell>
        </row>
        <row r="2507">
          <cell r="A2507" t="str">
            <v>a</v>
          </cell>
          <cell r="B2507">
            <v>2483</v>
          </cell>
          <cell r="C2507" t="str">
            <v xml:space="preserve">   035778977 - 28021</v>
          </cell>
          <cell r="D2507">
            <v>3434376.78</v>
          </cell>
          <cell r="E2507">
            <v>0</v>
          </cell>
          <cell r="F2507">
            <v>0</v>
          </cell>
          <cell r="G2507">
            <v>3434376.78</v>
          </cell>
          <cell r="H2507">
            <v>0</v>
          </cell>
          <cell r="I2507">
            <v>0</v>
          </cell>
        </row>
        <row r="2508">
          <cell r="A2508" t="str">
            <v>a</v>
          </cell>
          <cell r="B2508">
            <v>2484</v>
          </cell>
          <cell r="C2508" t="str">
            <v xml:space="preserve">   035778980 - 28066</v>
          </cell>
          <cell r="D2508">
            <v>13551221.75</v>
          </cell>
          <cell r="E2508">
            <v>0</v>
          </cell>
          <cell r="F2508">
            <v>0</v>
          </cell>
          <cell r="G2508">
            <v>275635.02</v>
          </cell>
          <cell r="H2508">
            <v>13275586.73</v>
          </cell>
          <cell r="I2508">
            <v>0</v>
          </cell>
        </row>
        <row r="2509">
          <cell r="A2509" t="str">
            <v>a</v>
          </cell>
          <cell r="B2509">
            <v>2485</v>
          </cell>
          <cell r="C2509" t="str">
            <v xml:space="preserve">   035778993 - 32556</v>
          </cell>
          <cell r="D2509">
            <v>4927698.54</v>
          </cell>
          <cell r="E2509">
            <v>0</v>
          </cell>
          <cell r="F2509">
            <v>0</v>
          </cell>
          <cell r="G2509">
            <v>44668.41</v>
          </cell>
          <cell r="H2509">
            <v>4883030.13</v>
          </cell>
          <cell r="I2509">
            <v>0</v>
          </cell>
        </row>
        <row r="2510">
          <cell r="A2510" t="str">
            <v>a</v>
          </cell>
          <cell r="B2510">
            <v>2486</v>
          </cell>
          <cell r="C2510" t="str">
            <v xml:space="preserve">   036778015 - 3489</v>
          </cell>
          <cell r="D2510">
            <v>738494.81</v>
          </cell>
          <cell r="E2510">
            <v>0</v>
          </cell>
          <cell r="F2510">
            <v>0.02</v>
          </cell>
          <cell r="G2510">
            <v>98788.87</v>
          </cell>
          <cell r="H2510">
            <v>639705.96</v>
          </cell>
          <cell r="I2510">
            <v>0</v>
          </cell>
        </row>
        <row r="2511">
          <cell r="A2511" t="str">
            <v>a</v>
          </cell>
          <cell r="B2511">
            <v>2487</v>
          </cell>
          <cell r="C2511" t="str">
            <v xml:space="preserve">   036778031 - 3491</v>
          </cell>
          <cell r="D2511">
            <v>1921252.48</v>
          </cell>
          <cell r="E2511">
            <v>0</v>
          </cell>
          <cell r="F2511">
            <v>0</v>
          </cell>
          <cell r="G2511">
            <v>117546.68</v>
          </cell>
          <cell r="H2511">
            <v>1803705.8</v>
          </cell>
          <cell r="I2511">
            <v>0</v>
          </cell>
        </row>
        <row r="2512">
          <cell r="A2512" t="str">
            <v>a</v>
          </cell>
          <cell r="B2512">
            <v>2488</v>
          </cell>
          <cell r="C2512" t="str">
            <v xml:space="preserve">   036778073 - 3492</v>
          </cell>
          <cell r="D2512">
            <v>357002.82</v>
          </cell>
          <cell r="E2512">
            <v>0</v>
          </cell>
          <cell r="F2512">
            <v>0</v>
          </cell>
          <cell r="G2512">
            <v>20589.61</v>
          </cell>
          <cell r="H2512">
            <v>336413.21</v>
          </cell>
          <cell r="I2512">
            <v>0</v>
          </cell>
        </row>
        <row r="2513">
          <cell r="A2513" t="str">
            <v>a</v>
          </cell>
          <cell r="B2513">
            <v>2489</v>
          </cell>
          <cell r="C2513" t="str">
            <v xml:space="preserve">   036778125 - 3494</v>
          </cell>
          <cell r="D2513">
            <v>766414.8</v>
          </cell>
          <cell r="E2513">
            <v>0</v>
          </cell>
          <cell r="F2513">
            <v>0</v>
          </cell>
          <cell r="G2513">
            <v>46891.03</v>
          </cell>
          <cell r="H2513">
            <v>719523.77</v>
          </cell>
          <cell r="I2513">
            <v>0</v>
          </cell>
        </row>
        <row r="2514">
          <cell r="A2514" t="str">
            <v>a</v>
          </cell>
          <cell r="B2514">
            <v>2490</v>
          </cell>
          <cell r="C2514" t="str">
            <v xml:space="preserve">   036778141 - 3495</v>
          </cell>
          <cell r="D2514">
            <v>594371.38</v>
          </cell>
          <cell r="E2514">
            <v>0</v>
          </cell>
          <cell r="F2514">
            <v>0</v>
          </cell>
          <cell r="G2514">
            <v>34279.49</v>
          </cell>
          <cell r="H2514">
            <v>560091.89</v>
          </cell>
          <cell r="I2514">
            <v>0</v>
          </cell>
        </row>
        <row r="2515">
          <cell r="A2515" t="str">
            <v>a</v>
          </cell>
          <cell r="B2515">
            <v>2491</v>
          </cell>
          <cell r="C2515" t="str">
            <v xml:space="preserve">   036778170 - 3497</v>
          </cell>
          <cell r="D2515">
            <v>644266.06999999995</v>
          </cell>
          <cell r="E2515">
            <v>0</v>
          </cell>
          <cell r="F2515">
            <v>0</v>
          </cell>
          <cell r="G2515">
            <v>83990.99</v>
          </cell>
          <cell r="H2515">
            <v>560275.07999999996</v>
          </cell>
          <cell r="I2515">
            <v>0</v>
          </cell>
        </row>
        <row r="2516">
          <cell r="A2516" t="str">
            <v>a</v>
          </cell>
          <cell r="B2516">
            <v>2492</v>
          </cell>
          <cell r="C2516" t="str">
            <v xml:space="preserve">   036778183 - 3498</v>
          </cell>
          <cell r="D2516">
            <v>471473.67</v>
          </cell>
          <cell r="E2516">
            <v>0</v>
          </cell>
          <cell r="F2516">
            <v>0</v>
          </cell>
          <cell r="G2516">
            <v>27729.46</v>
          </cell>
          <cell r="H2516">
            <v>443744.21</v>
          </cell>
          <cell r="I2516">
            <v>0</v>
          </cell>
        </row>
        <row r="2517">
          <cell r="A2517" t="str">
            <v>a</v>
          </cell>
          <cell r="B2517">
            <v>2493</v>
          </cell>
          <cell r="C2517" t="str">
            <v xml:space="preserve">   036778219 - 3499</v>
          </cell>
          <cell r="D2517">
            <v>1036620.61</v>
          </cell>
          <cell r="E2517">
            <v>0</v>
          </cell>
          <cell r="F2517">
            <v>0</v>
          </cell>
          <cell r="G2517">
            <v>545464.61</v>
          </cell>
          <cell r="H2517">
            <v>491156</v>
          </cell>
          <cell r="I2517">
            <v>0</v>
          </cell>
        </row>
        <row r="2518">
          <cell r="A2518" t="str">
            <v>a</v>
          </cell>
          <cell r="B2518">
            <v>2494</v>
          </cell>
          <cell r="C2518" t="str">
            <v xml:space="preserve">   036778222 - 3500</v>
          </cell>
          <cell r="D2518">
            <v>559579.01</v>
          </cell>
          <cell r="E2518">
            <v>0</v>
          </cell>
          <cell r="F2518">
            <v>0.02</v>
          </cell>
          <cell r="G2518">
            <v>74855.210000000006</v>
          </cell>
          <cell r="H2518">
            <v>484723.82</v>
          </cell>
          <cell r="I2518">
            <v>0</v>
          </cell>
        </row>
        <row r="2519">
          <cell r="A2519" t="str">
            <v>a</v>
          </cell>
          <cell r="B2519">
            <v>2495</v>
          </cell>
          <cell r="C2519" t="str">
            <v xml:space="preserve">   036778277 - 3501</v>
          </cell>
          <cell r="D2519">
            <v>702505.53</v>
          </cell>
          <cell r="E2519">
            <v>0</v>
          </cell>
          <cell r="F2519">
            <v>0.03</v>
          </cell>
          <cell r="G2519">
            <v>39733.71</v>
          </cell>
          <cell r="H2519">
            <v>662771.85</v>
          </cell>
          <cell r="I2519">
            <v>0</v>
          </cell>
        </row>
        <row r="2520">
          <cell r="A2520" t="str">
            <v>a</v>
          </cell>
          <cell r="B2520">
            <v>2496</v>
          </cell>
          <cell r="C2520" t="str">
            <v xml:space="preserve">   036778280 - 3502</v>
          </cell>
          <cell r="D2520">
            <v>560599.86</v>
          </cell>
          <cell r="E2520">
            <v>0</v>
          </cell>
          <cell r="F2520">
            <v>0</v>
          </cell>
          <cell r="G2520">
            <v>31707.52</v>
          </cell>
          <cell r="H2520">
            <v>528892.34</v>
          </cell>
          <cell r="I2520">
            <v>0</v>
          </cell>
        </row>
        <row r="2521">
          <cell r="A2521" t="str">
            <v>a</v>
          </cell>
          <cell r="B2521">
            <v>2497</v>
          </cell>
          <cell r="C2521" t="str">
            <v xml:space="preserve">   036778316 - 3503</v>
          </cell>
          <cell r="D2521">
            <v>817004.26</v>
          </cell>
          <cell r="E2521">
            <v>0</v>
          </cell>
          <cell r="F2521">
            <v>0</v>
          </cell>
          <cell r="G2521">
            <v>817004.26</v>
          </cell>
          <cell r="H2521">
            <v>0</v>
          </cell>
          <cell r="I2521">
            <v>0</v>
          </cell>
        </row>
        <row r="2522">
          <cell r="A2522" t="str">
            <v>a</v>
          </cell>
          <cell r="B2522">
            <v>2498</v>
          </cell>
          <cell r="C2522" t="str">
            <v xml:space="preserve">   036778329 - 3504</v>
          </cell>
          <cell r="D2522">
            <v>1258084.18</v>
          </cell>
          <cell r="E2522">
            <v>0</v>
          </cell>
          <cell r="F2522">
            <v>0</v>
          </cell>
          <cell r="G2522">
            <v>75464.56</v>
          </cell>
          <cell r="H2522">
            <v>1182619.6200000001</v>
          </cell>
          <cell r="I2522">
            <v>0</v>
          </cell>
        </row>
        <row r="2523">
          <cell r="A2523" t="str">
            <v>a</v>
          </cell>
          <cell r="B2523">
            <v>2499</v>
          </cell>
          <cell r="C2523" t="str">
            <v xml:space="preserve">   036778345 - 3505</v>
          </cell>
          <cell r="D2523">
            <v>560185.64</v>
          </cell>
          <cell r="E2523">
            <v>0</v>
          </cell>
          <cell r="F2523">
            <v>0</v>
          </cell>
          <cell r="G2523">
            <v>560185.64</v>
          </cell>
          <cell r="H2523">
            <v>0</v>
          </cell>
          <cell r="I2523">
            <v>0</v>
          </cell>
        </row>
        <row r="2524">
          <cell r="A2524" t="str">
            <v>a</v>
          </cell>
          <cell r="B2524">
            <v>2500</v>
          </cell>
          <cell r="C2524" t="str">
            <v xml:space="preserve">   036778374 - 3506</v>
          </cell>
          <cell r="D2524">
            <v>687393.48</v>
          </cell>
          <cell r="E2524">
            <v>0</v>
          </cell>
          <cell r="F2524">
            <v>0.02</v>
          </cell>
          <cell r="G2524">
            <v>290658.19</v>
          </cell>
          <cell r="H2524">
            <v>396735.31</v>
          </cell>
          <cell r="I2524">
            <v>0</v>
          </cell>
        </row>
        <row r="2525">
          <cell r="A2525" t="str">
            <v>a</v>
          </cell>
          <cell r="B2525">
            <v>2501</v>
          </cell>
          <cell r="C2525" t="str">
            <v xml:space="preserve">   036778387 - 3507</v>
          </cell>
          <cell r="D2525">
            <v>730847.11</v>
          </cell>
          <cell r="E2525">
            <v>0</v>
          </cell>
          <cell r="F2525">
            <v>0.06</v>
          </cell>
          <cell r="G2525">
            <v>42984.34</v>
          </cell>
          <cell r="H2525">
            <v>687862.83</v>
          </cell>
          <cell r="I2525">
            <v>0</v>
          </cell>
        </row>
        <row r="2526">
          <cell r="A2526" t="str">
            <v>a</v>
          </cell>
          <cell r="B2526">
            <v>2502</v>
          </cell>
          <cell r="C2526" t="str">
            <v xml:space="preserve">   036778390 - 3508</v>
          </cell>
          <cell r="D2526">
            <v>835530.98</v>
          </cell>
          <cell r="E2526">
            <v>0</v>
          </cell>
          <cell r="F2526">
            <v>0</v>
          </cell>
          <cell r="G2526">
            <v>49141.279999999999</v>
          </cell>
          <cell r="H2526">
            <v>786389.7</v>
          </cell>
          <cell r="I2526">
            <v>0</v>
          </cell>
        </row>
        <row r="2527">
          <cell r="A2527" t="str">
            <v>a</v>
          </cell>
          <cell r="B2527">
            <v>2503</v>
          </cell>
          <cell r="C2527" t="str">
            <v xml:space="preserve">   036778426 - 3509</v>
          </cell>
          <cell r="D2527">
            <v>278331.95</v>
          </cell>
          <cell r="E2527">
            <v>0</v>
          </cell>
          <cell r="F2527">
            <v>0</v>
          </cell>
          <cell r="G2527">
            <v>16369.96</v>
          </cell>
          <cell r="H2527">
            <v>261961.99</v>
          </cell>
          <cell r="I2527">
            <v>0</v>
          </cell>
        </row>
        <row r="2528">
          <cell r="A2528" t="str">
            <v>a</v>
          </cell>
          <cell r="B2528">
            <v>2504</v>
          </cell>
          <cell r="C2528" t="str">
            <v xml:space="preserve">   036778442 - 3511</v>
          </cell>
          <cell r="D2528">
            <v>710425.33</v>
          </cell>
          <cell r="E2528">
            <v>0</v>
          </cell>
          <cell r="F2528">
            <v>0</v>
          </cell>
          <cell r="G2528">
            <v>41783.230000000003</v>
          </cell>
          <cell r="H2528">
            <v>668642.1</v>
          </cell>
          <cell r="I2528">
            <v>0</v>
          </cell>
        </row>
        <row r="2529">
          <cell r="A2529" t="str">
            <v>a</v>
          </cell>
          <cell r="B2529">
            <v>2505</v>
          </cell>
          <cell r="C2529" t="str">
            <v xml:space="preserve">   036778468 - 3512</v>
          </cell>
          <cell r="D2529">
            <v>583147.89</v>
          </cell>
          <cell r="E2529">
            <v>0</v>
          </cell>
          <cell r="F2529">
            <v>0</v>
          </cell>
          <cell r="G2529">
            <v>33632.21</v>
          </cell>
          <cell r="H2529">
            <v>549515.68000000005</v>
          </cell>
          <cell r="I2529">
            <v>0</v>
          </cell>
        </row>
        <row r="2530">
          <cell r="A2530" t="str">
            <v>a</v>
          </cell>
          <cell r="B2530">
            <v>2506</v>
          </cell>
          <cell r="C2530" t="str">
            <v xml:space="preserve">   036778484 - 3514</v>
          </cell>
          <cell r="D2530">
            <v>383884.26</v>
          </cell>
          <cell r="E2530">
            <v>0</v>
          </cell>
          <cell r="F2530">
            <v>0</v>
          </cell>
          <cell r="G2530">
            <v>22577.97</v>
          </cell>
          <cell r="H2530">
            <v>361306.29</v>
          </cell>
          <cell r="I2530">
            <v>0</v>
          </cell>
        </row>
        <row r="2531">
          <cell r="A2531" t="str">
            <v>a</v>
          </cell>
          <cell r="B2531">
            <v>2507</v>
          </cell>
          <cell r="C2531" t="str">
            <v xml:space="preserve">   036778523 - 3515</v>
          </cell>
          <cell r="D2531">
            <v>1544535.61</v>
          </cell>
          <cell r="E2531">
            <v>0</v>
          </cell>
          <cell r="F2531">
            <v>0</v>
          </cell>
          <cell r="G2531">
            <v>92646.92</v>
          </cell>
          <cell r="H2531">
            <v>1451888.69</v>
          </cell>
          <cell r="I2531">
            <v>0</v>
          </cell>
        </row>
        <row r="2532">
          <cell r="A2532" t="str">
            <v>a</v>
          </cell>
          <cell r="B2532">
            <v>2508</v>
          </cell>
          <cell r="C2532" t="str">
            <v xml:space="preserve">   036778578 - 3516</v>
          </cell>
          <cell r="D2532">
            <v>477858.54</v>
          </cell>
          <cell r="E2532">
            <v>0</v>
          </cell>
          <cell r="F2532">
            <v>0</v>
          </cell>
          <cell r="G2532">
            <v>27027.71</v>
          </cell>
          <cell r="H2532">
            <v>450830.83</v>
          </cell>
          <cell r="I2532">
            <v>0</v>
          </cell>
        </row>
        <row r="2533">
          <cell r="A2533" t="str">
            <v>a</v>
          </cell>
          <cell r="B2533">
            <v>2509</v>
          </cell>
          <cell r="C2533" t="str">
            <v xml:space="preserve">   036778581 - 3517</v>
          </cell>
          <cell r="D2533">
            <v>629742.61</v>
          </cell>
          <cell r="E2533">
            <v>0</v>
          </cell>
          <cell r="F2533">
            <v>0</v>
          </cell>
          <cell r="G2533">
            <v>36319.43</v>
          </cell>
          <cell r="H2533">
            <v>593423.18000000005</v>
          </cell>
          <cell r="I2533">
            <v>0</v>
          </cell>
        </row>
        <row r="2534">
          <cell r="A2534" t="str">
            <v>a</v>
          </cell>
          <cell r="B2534">
            <v>2510</v>
          </cell>
          <cell r="C2534" t="str">
            <v xml:space="preserve">   036778617 - 3518</v>
          </cell>
          <cell r="D2534">
            <v>365328.58</v>
          </cell>
          <cell r="E2534">
            <v>0</v>
          </cell>
          <cell r="F2534">
            <v>0</v>
          </cell>
          <cell r="G2534">
            <v>365328.58</v>
          </cell>
          <cell r="H2534">
            <v>0</v>
          </cell>
          <cell r="I2534">
            <v>0</v>
          </cell>
        </row>
        <row r="2535">
          <cell r="A2535" t="str">
            <v>a</v>
          </cell>
          <cell r="B2535">
            <v>2511</v>
          </cell>
          <cell r="C2535" t="str">
            <v xml:space="preserve">   036778620 - 3519</v>
          </cell>
          <cell r="D2535">
            <v>539178.9</v>
          </cell>
          <cell r="E2535">
            <v>0</v>
          </cell>
          <cell r="F2535">
            <v>0.01</v>
          </cell>
          <cell r="G2535">
            <v>32341.93</v>
          </cell>
          <cell r="H2535">
            <v>506836.98</v>
          </cell>
          <cell r="I2535">
            <v>0</v>
          </cell>
        </row>
        <row r="2536">
          <cell r="A2536" t="str">
            <v>a</v>
          </cell>
          <cell r="B2536">
            <v>2512</v>
          </cell>
          <cell r="C2536" t="str">
            <v xml:space="preserve">   036778688 - 3521</v>
          </cell>
          <cell r="D2536">
            <v>671968.24</v>
          </cell>
          <cell r="E2536">
            <v>0</v>
          </cell>
          <cell r="F2536">
            <v>0.01</v>
          </cell>
          <cell r="G2536">
            <v>41112.57</v>
          </cell>
          <cell r="H2536">
            <v>630855.68000000005</v>
          </cell>
          <cell r="I2536">
            <v>0</v>
          </cell>
        </row>
        <row r="2537">
          <cell r="A2537" t="str">
            <v>a</v>
          </cell>
          <cell r="B2537">
            <v>2513</v>
          </cell>
          <cell r="C2537" t="str">
            <v xml:space="preserve">   036778727 - 3522</v>
          </cell>
          <cell r="D2537">
            <v>635419.05000000005</v>
          </cell>
          <cell r="E2537">
            <v>0</v>
          </cell>
          <cell r="F2537">
            <v>0.02</v>
          </cell>
          <cell r="G2537">
            <v>38114.79</v>
          </cell>
          <cell r="H2537">
            <v>597304.28</v>
          </cell>
          <cell r="I2537">
            <v>0</v>
          </cell>
        </row>
        <row r="2538">
          <cell r="A2538" t="str">
            <v>a</v>
          </cell>
          <cell r="B2538">
            <v>2514</v>
          </cell>
          <cell r="C2538" t="str">
            <v xml:space="preserve">   036778730 - 3523</v>
          </cell>
          <cell r="D2538">
            <v>539178.9</v>
          </cell>
          <cell r="E2538">
            <v>0</v>
          </cell>
          <cell r="F2538">
            <v>0.01</v>
          </cell>
          <cell r="G2538">
            <v>32341.93</v>
          </cell>
          <cell r="H2538">
            <v>506836.98</v>
          </cell>
          <cell r="I2538">
            <v>0</v>
          </cell>
        </row>
        <row r="2539">
          <cell r="A2539" t="str">
            <v>a</v>
          </cell>
          <cell r="B2539">
            <v>2515</v>
          </cell>
          <cell r="C2539" t="str">
            <v xml:space="preserve">   036778769 - 3524</v>
          </cell>
          <cell r="D2539">
            <v>585434.96</v>
          </cell>
          <cell r="E2539">
            <v>0</v>
          </cell>
          <cell r="F2539">
            <v>0</v>
          </cell>
          <cell r="G2539">
            <v>585434.96</v>
          </cell>
          <cell r="H2539">
            <v>0</v>
          </cell>
          <cell r="I2539">
            <v>0</v>
          </cell>
        </row>
        <row r="2540">
          <cell r="A2540" t="str">
            <v>a</v>
          </cell>
          <cell r="B2540">
            <v>2516</v>
          </cell>
          <cell r="C2540" t="str">
            <v xml:space="preserve">   036778772 - 3525</v>
          </cell>
          <cell r="D2540">
            <v>361594.25</v>
          </cell>
          <cell r="E2540">
            <v>0</v>
          </cell>
          <cell r="F2540">
            <v>0</v>
          </cell>
          <cell r="G2540">
            <v>21266.95</v>
          </cell>
          <cell r="H2540">
            <v>340327.3</v>
          </cell>
          <cell r="I2540">
            <v>0</v>
          </cell>
        </row>
        <row r="2541">
          <cell r="A2541" t="str">
            <v>a</v>
          </cell>
          <cell r="B2541">
            <v>2517</v>
          </cell>
          <cell r="C2541" t="str">
            <v xml:space="preserve">   036778785 - 3526</v>
          </cell>
          <cell r="D2541">
            <v>486025.29</v>
          </cell>
          <cell r="E2541">
            <v>0</v>
          </cell>
          <cell r="F2541">
            <v>0.02</v>
          </cell>
          <cell r="G2541">
            <v>63361.59</v>
          </cell>
          <cell r="H2541">
            <v>422663.72</v>
          </cell>
          <cell r="I2541">
            <v>0</v>
          </cell>
        </row>
        <row r="2542">
          <cell r="A2542" t="str">
            <v>a</v>
          </cell>
          <cell r="B2542">
            <v>2518</v>
          </cell>
          <cell r="C2542" t="str">
            <v xml:space="preserve">   036778824 - 3527</v>
          </cell>
          <cell r="D2542">
            <v>663604.87</v>
          </cell>
          <cell r="E2542">
            <v>0</v>
          </cell>
          <cell r="F2542">
            <v>0.03</v>
          </cell>
          <cell r="G2542">
            <v>39805.449999999997</v>
          </cell>
          <cell r="H2542">
            <v>623799.44999999995</v>
          </cell>
          <cell r="I2542">
            <v>0</v>
          </cell>
        </row>
        <row r="2543">
          <cell r="A2543" t="str">
            <v>a</v>
          </cell>
          <cell r="B2543">
            <v>2519</v>
          </cell>
          <cell r="C2543" t="str">
            <v xml:space="preserve">   036778879 - 3529</v>
          </cell>
          <cell r="D2543">
            <v>630150.32999999996</v>
          </cell>
          <cell r="E2543">
            <v>0</v>
          </cell>
          <cell r="F2543">
            <v>0</v>
          </cell>
          <cell r="G2543">
            <v>36343.03</v>
          </cell>
          <cell r="H2543">
            <v>593807.30000000005</v>
          </cell>
          <cell r="I2543">
            <v>0</v>
          </cell>
        </row>
        <row r="2544">
          <cell r="A2544" t="str">
            <v>a</v>
          </cell>
          <cell r="B2544">
            <v>2520</v>
          </cell>
          <cell r="C2544" t="str">
            <v xml:space="preserve">   036778921 - 3532</v>
          </cell>
          <cell r="D2544">
            <v>954241.51</v>
          </cell>
          <cell r="E2544">
            <v>0</v>
          </cell>
          <cell r="F2544">
            <v>0</v>
          </cell>
          <cell r="G2544">
            <v>954241.51</v>
          </cell>
          <cell r="H2544">
            <v>0</v>
          </cell>
          <cell r="I2544">
            <v>0</v>
          </cell>
        </row>
        <row r="2545">
          <cell r="A2545" t="str">
            <v>a</v>
          </cell>
          <cell r="B2545">
            <v>2521</v>
          </cell>
          <cell r="C2545" t="str">
            <v xml:space="preserve">   036778989 - 3534</v>
          </cell>
          <cell r="D2545">
            <v>533979.12</v>
          </cell>
          <cell r="E2545">
            <v>0</v>
          </cell>
          <cell r="F2545">
            <v>0</v>
          </cell>
          <cell r="G2545">
            <v>30796.46</v>
          </cell>
          <cell r="H2545">
            <v>503182.66</v>
          </cell>
          <cell r="I2545">
            <v>0</v>
          </cell>
        </row>
        <row r="2546">
          <cell r="A2546" t="str">
            <v>a</v>
          </cell>
          <cell r="B2546">
            <v>2522</v>
          </cell>
          <cell r="C2546" t="str">
            <v xml:space="preserve">   036779276 - 3537</v>
          </cell>
          <cell r="D2546">
            <v>777707.29</v>
          </cell>
          <cell r="E2546">
            <v>0</v>
          </cell>
          <cell r="F2546">
            <v>0</v>
          </cell>
          <cell r="G2546">
            <v>777707.29</v>
          </cell>
          <cell r="H2546">
            <v>0</v>
          </cell>
          <cell r="I2546">
            <v>0</v>
          </cell>
        </row>
        <row r="2547">
          <cell r="A2547" t="str">
            <v>a</v>
          </cell>
          <cell r="B2547">
            <v>2523</v>
          </cell>
          <cell r="C2547" t="str">
            <v xml:space="preserve">   036779373 - 3538</v>
          </cell>
          <cell r="D2547">
            <v>934412.04</v>
          </cell>
          <cell r="E2547">
            <v>0</v>
          </cell>
          <cell r="F2547">
            <v>0</v>
          </cell>
          <cell r="G2547">
            <v>934412.04</v>
          </cell>
          <cell r="H2547">
            <v>0</v>
          </cell>
          <cell r="I2547">
            <v>0</v>
          </cell>
        </row>
        <row r="2548">
          <cell r="A2548" t="str">
            <v>a</v>
          </cell>
          <cell r="B2548">
            <v>2524</v>
          </cell>
          <cell r="C2548" t="str">
            <v xml:space="preserve">   036779577 - 3540</v>
          </cell>
          <cell r="D2548">
            <v>3216428.45</v>
          </cell>
          <cell r="E2548">
            <v>0</v>
          </cell>
          <cell r="F2548">
            <v>0</v>
          </cell>
          <cell r="G2548">
            <v>3216428.45</v>
          </cell>
          <cell r="H2548">
            <v>0</v>
          </cell>
          <cell r="I2548">
            <v>0</v>
          </cell>
        </row>
        <row r="2549">
          <cell r="A2549" t="str">
            <v>a</v>
          </cell>
          <cell r="B2549">
            <v>2525</v>
          </cell>
          <cell r="C2549" t="str">
            <v xml:space="preserve">   036779771 - 3543</v>
          </cell>
          <cell r="D2549">
            <v>840767.17</v>
          </cell>
          <cell r="E2549">
            <v>0</v>
          </cell>
          <cell r="F2549">
            <v>0</v>
          </cell>
          <cell r="G2549">
            <v>840767.17</v>
          </cell>
          <cell r="H2549">
            <v>0</v>
          </cell>
          <cell r="I2549">
            <v>0</v>
          </cell>
        </row>
        <row r="2550">
          <cell r="A2550" t="str">
            <v>a</v>
          </cell>
          <cell r="B2550">
            <v>2526</v>
          </cell>
          <cell r="C2550" t="str">
            <v xml:space="preserve">   037778001 - 39013</v>
          </cell>
          <cell r="D2550">
            <v>2303674.41</v>
          </cell>
          <cell r="E2550">
            <v>0</v>
          </cell>
          <cell r="F2550">
            <v>0</v>
          </cell>
          <cell r="G2550">
            <v>2303674.41</v>
          </cell>
          <cell r="H2550">
            <v>0</v>
          </cell>
          <cell r="I2550">
            <v>0</v>
          </cell>
        </row>
        <row r="2551">
          <cell r="A2551" t="str">
            <v>a</v>
          </cell>
          <cell r="B2551">
            <v>2527</v>
          </cell>
          <cell r="C2551" t="str">
            <v xml:space="preserve">   037778014 - 39822</v>
          </cell>
          <cell r="D2551">
            <v>3266442.22</v>
          </cell>
          <cell r="E2551">
            <v>0</v>
          </cell>
          <cell r="F2551">
            <v>0</v>
          </cell>
          <cell r="G2551">
            <v>65822.289999999994</v>
          </cell>
          <cell r="H2551">
            <v>3200619.93</v>
          </cell>
          <cell r="I2551">
            <v>0</v>
          </cell>
        </row>
        <row r="2552">
          <cell r="A2552" t="str">
            <v>a</v>
          </cell>
          <cell r="B2552">
            <v>2528</v>
          </cell>
          <cell r="C2552" t="str">
            <v xml:space="preserve">   037778027 - 41019</v>
          </cell>
          <cell r="D2552">
            <v>978641.83</v>
          </cell>
          <cell r="E2552">
            <v>0</v>
          </cell>
          <cell r="F2552">
            <v>0</v>
          </cell>
          <cell r="G2552">
            <v>85186.48</v>
          </cell>
          <cell r="H2552">
            <v>893455.35</v>
          </cell>
          <cell r="I2552">
            <v>0</v>
          </cell>
        </row>
        <row r="2553">
          <cell r="A2553" t="str">
            <v>a</v>
          </cell>
          <cell r="B2553">
            <v>2529</v>
          </cell>
          <cell r="C2553" t="str">
            <v xml:space="preserve">   037778030 - 41028</v>
          </cell>
          <cell r="D2553">
            <v>1224861.1299999999</v>
          </cell>
          <cell r="E2553">
            <v>0</v>
          </cell>
          <cell r="F2553">
            <v>0</v>
          </cell>
          <cell r="G2553">
            <v>40659.33</v>
          </cell>
          <cell r="H2553">
            <v>1184201.8</v>
          </cell>
          <cell r="I2553">
            <v>0</v>
          </cell>
        </row>
        <row r="2554">
          <cell r="A2554" t="str">
            <v>a</v>
          </cell>
          <cell r="B2554">
            <v>2530</v>
          </cell>
          <cell r="C2554" t="str">
            <v xml:space="preserve">   037778043 - 42392</v>
          </cell>
          <cell r="D2554">
            <v>2085883.7</v>
          </cell>
          <cell r="E2554">
            <v>0</v>
          </cell>
          <cell r="F2554">
            <v>0</v>
          </cell>
          <cell r="G2554">
            <v>42032.74</v>
          </cell>
          <cell r="H2554">
            <v>2043850.96</v>
          </cell>
          <cell r="I2554">
            <v>0</v>
          </cell>
        </row>
        <row r="2555">
          <cell r="A2555" t="str">
            <v>a</v>
          </cell>
          <cell r="B2555">
            <v>2531</v>
          </cell>
          <cell r="C2555" t="str">
            <v xml:space="preserve">   037778056 - 3601</v>
          </cell>
          <cell r="D2555">
            <v>466666.51</v>
          </cell>
          <cell r="E2555">
            <v>0</v>
          </cell>
          <cell r="F2555">
            <v>0</v>
          </cell>
          <cell r="G2555">
            <v>237608.69</v>
          </cell>
          <cell r="H2555">
            <v>229057.82</v>
          </cell>
          <cell r="I2555">
            <v>0</v>
          </cell>
        </row>
        <row r="2556">
          <cell r="A2556" t="str">
            <v>a</v>
          </cell>
          <cell r="B2556">
            <v>2532</v>
          </cell>
          <cell r="C2556" t="str">
            <v xml:space="preserve">   037778069 - 43063</v>
          </cell>
          <cell r="D2556">
            <v>10359244.85</v>
          </cell>
          <cell r="E2556">
            <v>0</v>
          </cell>
          <cell r="F2556">
            <v>0</v>
          </cell>
          <cell r="G2556">
            <v>10359244.85</v>
          </cell>
          <cell r="H2556">
            <v>0</v>
          </cell>
          <cell r="I2556">
            <v>0</v>
          </cell>
        </row>
        <row r="2557">
          <cell r="A2557" t="str">
            <v>a</v>
          </cell>
          <cell r="B2557">
            <v>2533</v>
          </cell>
          <cell r="C2557" t="str">
            <v xml:space="preserve">   037778072 - 43072</v>
          </cell>
          <cell r="D2557">
            <v>8811947.9900000002</v>
          </cell>
          <cell r="E2557">
            <v>0</v>
          </cell>
          <cell r="F2557">
            <v>0</v>
          </cell>
          <cell r="G2557">
            <v>84311.96</v>
          </cell>
          <cell r="H2557">
            <v>8727636.0299999993</v>
          </cell>
          <cell r="I2557">
            <v>0</v>
          </cell>
        </row>
        <row r="2558">
          <cell r="A2558" t="str">
            <v>a</v>
          </cell>
          <cell r="B2558">
            <v>2534</v>
          </cell>
          <cell r="C2558" t="str">
            <v xml:space="preserve">   037778085 - 43644</v>
          </cell>
          <cell r="D2558">
            <v>1347437.61</v>
          </cell>
          <cell r="E2558">
            <v>0</v>
          </cell>
          <cell r="F2558">
            <v>0</v>
          </cell>
          <cell r="G2558">
            <v>26928.58</v>
          </cell>
          <cell r="H2558">
            <v>1320509.03</v>
          </cell>
          <cell r="I2558">
            <v>0</v>
          </cell>
        </row>
        <row r="2559">
          <cell r="A2559" t="str">
            <v>a</v>
          </cell>
          <cell r="B2559">
            <v>2535</v>
          </cell>
          <cell r="C2559" t="str">
            <v xml:space="preserve">   037778098 - 43899</v>
          </cell>
          <cell r="D2559">
            <v>1492483.13</v>
          </cell>
          <cell r="E2559">
            <v>0</v>
          </cell>
          <cell r="F2559">
            <v>0</v>
          </cell>
          <cell r="G2559">
            <v>1492483.13</v>
          </cell>
          <cell r="H2559">
            <v>0</v>
          </cell>
          <cell r="I2559">
            <v>0</v>
          </cell>
        </row>
        <row r="2560">
          <cell r="A2560" t="str">
            <v>a</v>
          </cell>
          <cell r="B2560">
            <v>2536</v>
          </cell>
          <cell r="C2560" t="str">
            <v xml:space="preserve">   037778108 - 39115</v>
          </cell>
          <cell r="D2560">
            <v>3810589.28</v>
          </cell>
          <cell r="E2560">
            <v>0</v>
          </cell>
          <cell r="F2560">
            <v>0</v>
          </cell>
          <cell r="G2560">
            <v>76774.460000000006</v>
          </cell>
          <cell r="H2560">
            <v>3733814.82</v>
          </cell>
          <cell r="I2560">
            <v>0</v>
          </cell>
        </row>
        <row r="2561">
          <cell r="A2561" t="str">
            <v>a</v>
          </cell>
          <cell r="B2561">
            <v>2537</v>
          </cell>
          <cell r="C2561" t="str">
            <v xml:space="preserve">   037778124 - 40427</v>
          </cell>
          <cell r="D2561">
            <v>4132315.86</v>
          </cell>
          <cell r="E2561">
            <v>0</v>
          </cell>
          <cell r="F2561">
            <v>0</v>
          </cell>
          <cell r="G2561">
            <v>200222.95</v>
          </cell>
          <cell r="H2561">
            <v>3932092.91</v>
          </cell>
          <cell r="I2561">
            <v>0</v>
          </cell>
        </row>
        <row r="2562">
          <cell r="A2562" t="str">
            <v>a</v>
          </cell>
          <cell r="B2562">
            <v>2538</v>
          </cell>
          <cell r="C2562" t="str">
            <v xml:space="preserve">   037778137 - 41885</v>
          </cell>
          <cell r="D2562">
            <v>1955351.92</v>
          </cell>
          <cell r="E2562">
            <v>0</v>
          </cell>
          <cell r="F2562">
            <v>0</v>
          </cell>
          <cell r="G2562">
            <v>39597.699999999997</v>
          </cell>
          <cell r="H2562">
            <v>1915754.22</v>
          </cell>
          <cell r="I2562">
            <v>0</v>
          </cell>
        </row>
        <row r="2563">
          <cell r="A2563" t="str">
            <v>a</v>
          </cell>
          <cell r="B2563">
            <v>2539</v>
          </cell>
          <cell r="C2563" t="str">
            <v xml:space="preserve">   037778140 - 41900</v>
          </cell>
          <cell r="D2563">
            <v>2026157.04</v>
          </cell>
          <cell r="E2563">
            <v>0</v>
          </cell>
          <cell r="F2563">
            <v>0</v>
          </cell>
          <cell r="G2563">
            <v>41578.410000000003</v>
          </cell>
          <cell r="H2563">
            <v>1984578.63</v>
          </cell>
          <cell r="I2563">
            <v>0</v>
          </cell>
        </row>
        <row r="2564">
          <cell r="A2564" t="str">
            <v>a</v>
          </cell>
          <cell r="B2564">
            <v>2540</v>
          </cell>
          <cell r="C2564" t="str">
            <v xml:space="preserve">   037778153 - 3602</v>
          </cell>
          <cell r="D2564">
            <v>411197.93</v>
          </cell>
          <cell r="E2564">
            <v>0</v>
          </cell>
          <cell r="F2564">
            <v>0</v>
          </cell>
          <cell r="G2564">
            <v>24184.41</v>
          </cell>
          <cell r="H2564">
            <v>387013.52</v>
          </cell>
          <cell r="I2564">
            <v>0</v>
          </cell>
        </row>
        <row r="2565">
          <cell r="A2565" t="str">
            <v>a</v>
          </cell>
          <cell r="B2565">
            <v>2541</v>
          </cell>
          <cell r="C2565" t="str">
            <v xml:space="preserve">   037778166 - 3603</v>
          </cell>
          <cell r="D2565">
            <v>914827.49</v>
          </cell>
          <cell r="E2565">
            <v>0</v>
          </cell>
          <cell r="F2565">
            <v>0</v>
          </cell>
          <cell r="G2565">
            <v>914827.49</v>
          </cell>
          <cell r="H2565">
            <v>0</v>
          </cell>
          <cell r="I2565">
            <v>0</v>
          </cell>
        </row>
        <row r="2566">
          <cell r="A2566" t="str">
            <v>a</v>
          </cell>
          <cell r="B2566">
            <v>2542</v>
          </cell>
          <cell r="C2566" t="str">
            <v xml:space="preserve">   037778179 - 43479</v>
          </cell>
          <cell r="D2566">
            <v>2984966.31</v>
          </cell>
          <cell r="E2566">
            <v>0</v>
          </cell>
          <cell r="F2566">
            <v>0</v>
          </cell>
          <cell r="G2566">
            <v>60448.37</v>
          </cell>
          <cell r="H2566">
            <v>2924517.94</v>
          </cell>
          <cell r="I2566">
            <v>0</v>
          </cell>
        </row>
        <row r="2567">
          <cell r="A2567" t="str">
            <v>a</v>
          </cell>
          <cell r="B2567">
            <v>2543</v>
          </cell>
          <cell r="C2567" t="str">
            <v xml:space="preserve">   037778182 - 43634</v>
          </cell>
          <cell r="D2567">
            <v>2706459.21</v>
          </cell>
          <cell r="E2567">
            <v>0</v>
          </cell>
          <cell r="F2567">
            <v>0</v>
          </cell>
          <cell r="G2567">
            <v>54808.34</v>
          </cell>
          <cell r="H2567">
            <v>2651650.87</v>
          </cell>
          <cell r="I2567">
            <v>0</v>
          </cell>
        </row>
        <row r="2568">
          <cell r="A2568" t="str">
            <v>a</v>
          </cell>
          <cell r="B2568">
            <v>2544</v>
          </cell>
          <cell r="C2568" t="str">
            <v xml:space="preserve">   037778195 - 43886</v>
          </cell>
          <cell r="D2568">
            <v>8071147.7800000003</v>
          </cell>
          <cell r="E2568">
            <v>0</v>
          </cell>
          <cell r="F2568">
            <v>0</v>
          </cell>
          <cell r="G2568">
            <v>5271649.95</v>
          </cell>
          <cell r="H2568">
            <v>2799497.83</v>
          </cell>
          <cell r="I2568">
            <v>0</v>
          </cell>
        </row>
        <row r="2569">
          <cell r="A2569" t="str">
            <v>a</v>
          </cell>
          <cell r="B2569">
            <v>2545</v>
          </cell>
          <cell r="C2569" t="str">
            <v xml:space="preserve">   037778205 - 39058</v>
          </cell>
          <cell r="D2569">
            <v>2777963.61</v>
          </cell>
          <cell r="E2569">
            <v>0</v>
          </cell>
          <cell r="F2569">
            <v>0</v>
          </cell>
          <cell r="G2569">
            <v>54467.31</v>
          </cell>
          <cell r="H2569">
            <v>2723496.3</v>
          </cell>
          <cell r="I2569">
            <v>0</v>
          </cell>
        </row>
        <row r="2570">
          <cell r="A2570" t="str">
            <v>a</v>
          </cell>
          <cell r="B2570">
            <v>2546</v>
          </cell>
          <cell r="C2570" t="str">
            <v xml:space="preserve">   037778218 - 40162</v>
          </cell>
          <cell r="D2570">
            <v>661736.99</v>
          </cell>
          <cell r="E2570">
            <v>0</v>
          </cell>
          <cell r="F2570">
            <v>0</v>
          </cell>
          <cell r="G2570">
            <v>114808.29</v>
          </cell>
          <cell r="H2570">
            <v>546928.69999999995</v>
          </cell>
          <cell r="I2570">
            <v>0</v>
          </cell>
        </row>
        <row r="2571">
          <cell r="A2571" t="str">
            <v>a</v>
          </cell>
          <cell r="B2571">
            <v>2547</v>
          </cell>
          <cell r="C2571" t="str">
            <v xml:space="preserve">   037778221 - 40171</v>
          </cell>
          <cell r="D2571">
            <v>3444687.93</v>
          </cell>
          <cell r="E2571">
            <v>0</v>
          </cell>
          <cell r="F2571">
            <v>0</v>
          </cell>
          <cell r="G2571">
            <v>69414.100000000006</v>
          </cell>
          <cell r="H2571">
            <v>3375273.83</v>
          </cell>
          <cell r="I2571">
            <v>0</v>
          </cell>
        </row>
        <row r="2572">
          <cell r="A2572" t="str">
            <v>a</v>
          </cell>
          <cell r="B2572">
            <v>2548</v>
          </cell>
          <cell r="C2572" t="str">
            <v xml:space="preserve">   037778234 - 41774</v>
          </cell>
          <cell r="D2572">
            <v>1933393</v>
          </cell>
          <cell r="E2572">
            <v>0</v>
          </cell>
          <cell r="F2572">
            <v>0</v>
          </cell>
          <cell r="G2572">
            <v>39485.29</v>
          </cell>
          <cell r="H2572">
            <v>1893907.71</v>
          </cell>
          <cell r="I2572">
            <v>0</v>
          </cell>
        </row>
        <row r="2573">
          <cell r="A2573" t="str">
            <v>a</v>
          </cell>
          <cell r="B2573">
            <v>2549</v>
          </cell>
          <cell r="C2573" t="str">
            <v xml:space="preserve">   037778247 - 42404</v>
          </cell>
          <cell r="D2573">
            <v>2930169.95</v>
          </cell>
          <cell r="E2573">
            <v>0</v>
          </cell>
          <cell r="F2573">
            <v>0</v>
          </cell>
          <cell r="G2573">
            <v>1012714.69</v>
          </cell>
          <cell r="H2573">
            <v>1917455.26</v>
          </cell>
          <cell r="I2573">
            <v>0</v>
          </cell>
        </row>
        <row r="2574">
          <cell r="A2574" t="str">
            <v>a</v>
          </cell>
          <cell r="B2574">
            <v>2550</v>
          </cell>
          <cell r="C2574" t="str">
            <v xml:space="preserve">   037778250 - 42413</v>
          </cell>
          <cell r="D2574">
            <v>2017598.97</v>
          </cell>
          <cell r="E2574">
            <v>0</v>
          </cell>
          <cell r="F2574">
            <v>0</v>
          </cell>
          <cell r="G2574">
            <v>97265.44</v>
          </cell>
          <cell r="H2574">
            <v>1920333.53</v>
          </cell>
          <cell r="I2574">
            <v>0</v>
          </cell>
        </row>
        <row r="2575">
          <cell r="A2575" t="str">
            <v>a</v>
          </cell>
          <cell r="B2575">
            <v>2551</v>
          </cell>
          <cell r="C2575" t="str">
            <v xml:space="preserve">   037778276 - 43084</v>
          </cell>
          <cell r="D2575">
            <v>2833324.5</v>
          </cell>
          <cell r="E2575">
            <v>0</v>
          </cell>
          <cell r="F2575">
            <v>0</v>
          </cell>
          <cell r="G2575">
            <v>57377.47</v>
          </cell>
          <cell r="H2575">
            <v>2775947.03</v>
          </cell>
          <cell r="I2575">
            <v>0</v>
          </cell>
        </row>
        <row r="2576">
          <cell r="A2576" t="str">
            <v>a</v>
          </cell>
          <cell r="B2576">
            <v>2552</v>
          </cell>
          <cell r="C2576" t="str">
            <v xml:space="preserve">   037778289 - 43868</v>
          </cell>
          <cell r="D2576">
            <v>2983902.22</v>
          </cell>
          <cell r="E2576">
            <v>0</v>
          </cell>
          <cell r="F2576">
            <v>0</v>
          </cell>
          <cell r="G2576">
            <v>60407.48</v>
          </cell>
          <cell r="H2576">
            <v>2923494.74</v>
          </cell>
          <cell r="I2576">
            <v>0</v>
          </cell>
        </row>
        <row r="2577">
          <cell r="A2577" t="str">
            <v>a</v>
          </cell>
          <cell r="B2577">
            <v>2553</v>
          </cell>
          <cell r="C2577" t="str">
            <v xml:space="preserve">   037778292 - 43877</v>
          </cell>
          <cell r="D2577">
            <v>2184995.33</v>
          </cell>
          <cell r="E2577">
            <v>0</v>
          </cell>
          <cell r="F2577">
            <v>0</v>
          </cell>
          <cell r="G2577">
            <v>44248.2</v>
          </cell>
          <cell r="H2577">
            <v>2140747.13</v>
          </cell>
          <cell r="I2577">
            <v>0</v>
          </cell>
        </row>
        <row r="2578">
          <cell r="A2578" t="str">
            <v>a</v>
          </cell>
          <cell r="B2578">
            <v>2554</v>
          </cell>
          <cell r="C2578" t="str">
            <v xml:space="preserve">   037778302 - 39016</v>
          </cell>
          <cell r="D2578">
            <v>1264477.8899999999</v>
          </cell>
          <cell r="E2578">
            <v>0</v>
          </cell>
          <cell r="F2578">
            <v>0</v>
          </cell>
          <cell r="G2578">
            <v>272650.53999999998</v>
          </cell>
          <cell r="H2578">
            <v>991827.35</v>
          </cell>
          <cell r="I2578">
            <v>0</v>
          </cell>
        </row>
        <row r="2579">
          <cell r="A2579" t="str">
            <v>a</v>
          </cell>
          <cell r="B2579">
            <v>2555</v>
          </cell>
          <cell r="C2579" t="str">
            <v xml:space="preserve">   037778315 - 40153</v>
          </cell>
          <cell r="D2579">
            <v>347680.04</v>
          </cell>
          <cell r="E2579">
            <v>0</v>
          </cell>
          <cell r="F2579">
            <v>0</v>
          </cell>
          <cell r="G2579">
            <v>6816.93</v>
          </cell>
          <cell r="H2579">
            <v>340863.11</v>
          </cell>
          <cell r="I2579">
            <v>0</v>
          </cell>
        </row>
        <row r="2580">
          <cell r="A2580" t="str">
            <v>a</v>
          </cell>
          <cell r="B2580">
            <v>2556</v>
          </cell>
          <cell r="C2580" t="str">
            <v xml:space="preserve">   037778328 - 41022</v>
          </cell>
          <cell r="D2580">
            <v>660963.91</v>
          </cell>
          <cell r="E2580">
            <v>0</v>
          </cell>
          <cell r="F2580">
            <v>0</v>
          </cell>
          <cell r="G2580">
            <v>95813.74</v>
          </cell>
          <cell r="H2580">
            <v>565150.17000000004</v>
          </cell>
          <cell r="I2580">
            <v>0</v>
          </cell>
        </row>
        <row r="2581">
          <cell r="A2581" t="str">
            <v>a</v>
          </cell>
          <cell r="B2581">
            <v>2557</v>
          </cell>
          <cell r="C2581" t="str">
            <v xml:space="preserve">   037778331 - 41635</v>
          </cell>
          <cell r="D2581">
            <v>3105558.95</v>
          </cell>
          <cell r="E2581">
            <v>0</v>
          </cell>
          <cell r="F2581">
            <v>0</v>
          </cell>
          <cell r="G2581">
            <v>62890.48</v>
          </cell>
          <cell r="H2581">
            <v>3042668.47</v>
          </cell>
          <cell r="I2581">
            <v>0</v>
          </cell>
        </row>
        <row r="2582">
          <cell r="A2582" t="str">
            <v>a</v>
          </cell>
          <cell r="B2582">
            <v>2558</v>
          </cell>
          <cell r="C2582" t="str">
            <v xml:space="preserve">   037778344 - 42395</v>
          </cell>
          <cell r="D2582">
            <v>1372211.14</v>
          </cell>
          <cell r="E2582">
            <v>0</v>
          </cell>
          <cell r="F2582">
            <v>0</v>
          </cell>
          <cell r="G2582">
            <v>66487.72</v>
          </cell>
          <cell r="H2582">
            <v>1305723.42</v>
          </cell>
          <cell r="I2582">
            <v>0</v>
          </cell>
        </row>
        <row r="2583">
          <cell r="A2583" t="str">
            <v>a</v>
          </cell>
          <cell r="B2583">
            <v>2559</v>
          </cell>
          <cell r="C2583" t="str">
            <v xml:space="preserve">   037778357 - 3605</v>
          </cell>
          <cell r="D2583">
            <v>379701.58</v>
          </cell>
          <cell r="E2583">
            <v>0</v>
          </cell>
          <cell r="F2583">
            <v>0.01</v>
          </cell>
          <cell r="G2583">
            <v>22331.94</v>
          </cell>
          <cell r="H2583">
            <v>357369.65</v>
          </cell>
          <cell r="I2583">
            <v>0</v>
          </cell>
        </row>
        <row r="2584">
          <cell r="A2584" t="str">
            <v>a</v>
          </cell>
          <cell r="B2584">
            <v>2560</v>
          </cell>
          <cell r="C2584" t="str">
            <v xml:space="preserve">   037778360 - 43048</v>
          </cell>
          <cell r="D2584">
            <v>2026287.03</v>
          </cell>
          <cell r="E2584">
            <v>0</v>
          </cell>
          <cell r="F2584">
            <v>0</v>
          </cell>
          <cell r="G2584">
            <v>40831.86</v>
          </cell>
          <cell r="H2584">
            <v>1985455.17</v>
          </cell>
          <cell r="I2584">
            <v>0</v>
          </cell>
        </row>
        <row r="2585">
          <cell r="A2585" t="str">
            <v>a</v>
          </cell>
          <cell r="B2585">
            <v>2561</v>
          </cell>
          <cell r="C2585" t="str">
            <v xml:space="preserve">   037778373 - 43075</v>
          </cell>
          <cell r="D2585">
            <v>3335600.35</v>
          </cell>
          <cell r="E2585">
            <v>0</v>
          </cell>
          <cell r="F2585">
            <v>0</v>
          </cell>
          <cell r="G2585">
            <v>67549.039999999994</v>
          </cell>
          <cell r="H2585">
            <v>3268051.31</v>
          </cell>
          <cell r="I2585">
            <v>0</v>
          </cell>
        </row>
        <row r="2586">
          <cell r="A2586" t="str">
            <v>a</v>
          </cell>
          <cell r="B2586">
            <v>2562</v>
          </cell>
          <cell r="C2586" t="str">
            <v xml:space="preserve">   037778386 - 43647</v>
          </cell>
          <cell r="D2586">
            <v>2339037.8199999998</v>
          </cell>
          <cell r="E2586">
            <v>0</v>
          </cell>
          <cell r="F2586">
            <v>0</v>
          </cell>
          <cell r="G2586">
            <v>2339037.8199999998</v>
          </cell>
          <cell r="H2586">
            <v>0</v>
          </cell>
          <cell r="I2586">
            <v>0</v>
          </cell>
        </row>
        <row r="2587">
          <cell r="A2587" t="str">
            <v>a</v>
          </cell>
          <cell r="B2587">
            <v>2563</v>
          </cell>
          <cell r="C2587" t="str">
            <v xml:space="preserve">   037778399 - 43902</v>
          </cell>
          <cell r="D2587">
            <v>2849398.13</v>
          </cell>
          <cell r="E2587">
            <v>0</v>
          </cell>
          <cell r="F2587">
            <v>0</v>
          </cell>
          <cell r="G2587">
            <v>1025132.86</v>
          </cell>
          <cell r="H2587">
            <v>1824265.27</v>
          </cell>
          <cell r="I2587">
            <v>0</v>
          </cell>
        </row>
        <row r="2588">
          <cell r="A2588" t="str">
            <v>a</v>
          </cell>
          <cell r="B2588">
            <v>2564</v>
          </cell>
          <cell r="C2588" t="str">
            <v xml:space="preserve">   037778409 - 39118</v>
          </cell>
          <cell r="D2588">
            <v>3314489.97</v>
          </cell>
          <cell r="E2588">
            <v>0</v>
          </cell>
          <cell r="F2588">
            <v>0</v>
          </cell>
          <cell r="G2588">
            <v>237117.39</v>
          </cell>
          <cell r="H2588">
            <v>3077372.58</v>
          </cell>
          <cell r="I2588">
            <v>0</v>
          </cell>
        </row>
        <row r="2589">
          <cell r="A2589" t="str">
            <v>a</v>
          </cell>
          <cell r="B2589">
            <v>2565</v>
          </cell>
          <cell r="C2589" t="str">
            <v xml:space="preserve">   037778412 - 39661</v>
          </cell>
          <cell r="D2589">
            <v>754177.69</v>
          </cell>
          <cell r="E2589">
            <v>0</v>
          </cell>
          <cell r="F2589">
            <v>0</v>
          </cell>
          <cell r="G2589">
            <v>158504.66</v>
          </cell>
          <cell r="H2589">
            <v>595673.03</v>
          </cell>
          <cell r="I2589">
            <v>0</v>
          </cell>
        </row>
        <row r="2590">
          <cell r="A2590" t="str">
            <v>a</v>
          </cell>
          <cell r="B2590">
            <v>2566</v>
          </cell>
          <cell r="C2590" t="str">
            <v xml:space="preserve">   037778425 - 41013</v>
          </cell>
          <cell r="D2590">
            <v>2990538.25</v>
          </cell>
          <cell r="E2590">
            <v>0</v>
          </cell>
          <cell r="F2590">
            <v>0</v>
          </cell>
          <cell r="G2590">
            <v>60561.16</v>
          </cell>
          <cell r="H2590">
            <v>2929977.09</v>
          </cell>
          <cell r="I2590">
            <v>0</v>
          </cell>
        </row>
        <row r="2591">
          <cell r="A2591" t="str">
            <v>a</v>
          </cell>
          <cell r="B2591">
            <v>2567</v>
          </cell>
          <cell r="C2591" t="str">
            <v xml:space="preserve">   037778438 - 41894</v>
          </cell>
          <cell r="D2591">
            <v>1082714.95</v>
          </cell>
          <cell r="E2591">
            <v>0</v>
          </cell>
          <cell r="F2591">
            <v>0</v>
          </cell>
          <cell r="G2591">
            <v>51640.23</v>
          </cell>
          <cell r="H2591">
            <v>1031074.72</v>
          </cell>
          <cell r="I2591">
            <v>0</v>
          </cell>
        </row>
        <row r="2592">
          <cell r="A2592" t="str">
            <v>a</v>
          </cell>
          <cell r="B2592">
            <v>2568</v>
          </cell>
          <cell r="C2592" t="str">
            <v xml:space="preserve">   037778441 - 41903</v>
          </cell>
          <cell r="D2592">
            <v>3078964.11</v>
          </cell>
          <cell r="E2592">
            <v>0</v>
          </cell>
          <cell r="F2592">
            <v>0</v>
          </cell>
          <cell r="G2592">
            <v>63182.86</v>
          </cell>
          <cell r="H2592">
            <v>3015781.25</v>
          </cell>
          <cell r="I2592">
            <v>0</v>
          </cell>
        </row>
        <row r="2593">
          <cell r="A2593" t="str">
            <v>a</v>
          </cell>
          <cell r="B2593">
            <v>2569</v>
          </cell>
          <cell r="C2593" t="str">
            <v xml:space="preserve">   037778454 - 3606</v>
          </cell>
          <cell r="D2593">
            <v>391876.27</v>
          </cell>
          <cell r="E2593">
            <v>0</v>
          </cell>
          <cell r="F2593">
            <v>0</v>
          </cell>
          <cell r="G2593">
            <v>391876.27</v>
          </cell>
          <cell r="H2593">
            <v>0</v>
          </cell>
          <cell r="I2593">
            <v>0</v>
          </cell>
        </row>
        <row r="2594">
          <cell r="A2594" t="str">
            <v>a</v>
          </cell>
          <cell r="B2594">
            <v>2570</v>
          </cell>
          <cell r="C2594" t="str">
            <v xml:space="preserve">   037778467 - 43057</v>
          </cell>
          <cell r="D2594">
            <v>652173.59</v>
          </cell>
          <cell r="E2594">
            <v>0</v>
          </cell>
          <cell r="F2594">
            <v>0</v>
          </cell>
          <cell r="G2594">
            <v>190524.74</v>
          </cell>
          <cell r="H2594">
            <v>461648.85</v>
          </cell>
          <cell r="I2594">
            <v>0</v>
          </cell>
        </row>
        <row r="2595">
          <cell r="A2595" t="str">
            <v>a</v>
          </cell>
          <cell r="B2595">
            <v>2571</v>
          </cell>
          <cell r="C2595" t="str">
            <v xml:space="preserve">   037778470 - 43066</v>
          </cell>
          <cell r="D2595">
            <v>2413665.42</v>
          </cell>
          <cell r="E2595">
            <v>0</v>
          </cell>
          <cell r="F2595">
            <v>0</v>
          </cell>
          <cell r="G2595">
            <v>2413665.42</v>
          </cell>
          <cell r="H2595">
            <v>0</v>
          </cell>
          <cell r="I2595">
            <v>0</v>
          </cell>
        </row>
        <row r="2596">
          <cell r="A2596" t="str">
            <v>a</v>
          </cell>
          <cell r="B2596">
            <v>2572</v>
          </cell>
          <cell r="C2596" t="str">
            <v xml:space="preserve">   037778483 - 43637</v>
          </cell>
          <cell r="D2596">
            <v>3106354.94</v>
          </cell>
          <cell r="E2596">
            <v>0</v>
          </cell>
          <cell r="F2596">
            <v>0</v>
          </cell>
          <cell r="G2596">
            <v>62906.6</v>
          </cell>
          <cell r="H2596">
            <v>3043448.34</v>
          </cell>
          <cell r="I2596">
            <v>0</v>
          </cell>
        </row>
        <row r="2597">
          <cell r="A2597" t="str">
            <v>a</v>
          </cell>
          <cell r="B2597">
            <v>2573</v>
          </cell>
          <cell r="C2597" t="str">
            <v xml:space="preserve">   037778496 - 43892</v>
          </cell>
          <cell r="D2597">
            <v>1976661.21</v>
          </cell>
          <cell r="E2597">
            <v>0</v>
          </cell>
          <cell r="F2597">
            <v>0</v>
          </cell>
          <cell r="G2597">
            <v>1976661.21</v>
          </cell>
          <cell r="H2597">
            <v>0</v>
          </cell>
          <cell r="I2597">
            <v>0</v>
          </cell>
        </row>
        <row r="2598">
          <cell r="A2598" t="str">
            <v>a</v>
          </cell>
          <cell r="B2598">
            <v>2574</v>
          </cell>
          <cell r="C2598" t="str">
            <v xml:space="preserve">   037778506 - 39061</v>
          </cell>
          <cell r="D2598">
            <v>683744.18</v>
          </cell>
          <cell r="E2598">
            <v>0</v>
          </cell>
          <cell r="F2598">
            <v>0</v>
          </cell>
          <cell r="G2598">
            <v>48624.25</v>
          </cell>
          <cell r="H2598">
            <v>635119.93000000005</v>
          </cell>
          <cell r="I2598">
            <v>0</v>
          </cell>
        </row>
        <row r="2599">
          <cell r="A2599" t="str">
            <v>a</v>
          </cell>
          <cell r="B2599">
            <v>2575</v>
          </cell>
          <cell r="C2599" t="str">
            <v xml:space="preserve">   037778519 - 40165</v>
          </cell>
          <cell r="D2599">
            <v>694003.29</v>
          </cell>
          <cell r="E2599">
            <v>0</v>
          </cell>
          <cell r="F2599">
            <v>0</v>
          </cell>
          <cell r="G2599">
            <v>13984.94</v>
          </cell>
          <cell r="H2599">
            <v>680018.35</v>
          </cell>
          <cell r="I2599">
            <v>0</v>
          </cell>
        </row>
        <row r="2600">
          <cell r="A2600" t="str">
            <v>a</v>
          </cell>
          <cell r="B2600">
            <v>2576</v>
          </cell>
          <cell r="C2600" t="str">
            <v xml:space="preserve">   037778522 - 40387</v>
          </cell>
          <cell r="D2600">
            <v>1722343.96</v>
          </cell>
          <cell r="E2600">
            <v>0</v>
          </cell>
          <cell r="F2600">
            <v>0</v>
          </cell>
          <cell r="G2600">
            <v>34707.06</v>
          </cell>
          <cell r="H2600">
            <v>1687636.9</v>
          </cell>
          <cell r="I2600">
            <v>0</v>
          </cell>
        </row>
        <row r="2601">
          <cell r="A2601" t="str">
            <v>a</v>
          </cell>
          <cell r="B2601">
            <v>2577</v>
          </cell>
          <cell r="C2601" t="str">
            <v xml:space="preserve">   037778535 - 41876</v>
          </cell>
          <cell r="D2601">
            <v>1150207.01</v>
          </cell>
          <cell r="E2601">
            <v>0</v>
          </cell>
          <cell r="F2601">
            <v>0</v>
          </cell>
          <cell r="G2601">
            <v>23292.75</v>
          </cell>
          <cell r="H2601">
            <v>1126914.26</v>
          </cell>
          <cell r="I2601">
            <v>0</v>
          </cell>
        </row>
        <row r="2602">
          <cell r="A2602" t="str">
            <v>a</v>
          </cell>
          <cell r="B2602">
            <v>2578</v>
          </cell>
          <cell r="C2602" t="str">
            <v xml:space="preserve">   037778548 - 42407</v>
          </cell>
          <cell r="D2602">
            <v>3489040.18</v>
          </cell>
          <cell r="E2602">
            <v>0</v>
          </cell>
          <cell r="F2602">
            <v>0</v>
          </cell>
          <cell r="G2602">
            <v>32512.3</v>
          </cell>
          <cell r="H2602">
            <v>3456527.88</v>
          </cell>
          <cell r="I2602">
            <v>0</v>
          </cell>
        </row>
        <row r="2603">
          <cell r="A2603" t="str">
            <v>a</v>
          </cell>
          <cell r="B2603">
            <v>2579</v>
          </cell>
          <cell r="C2603" t="str">
            <v xml:space="preserve">   037778551 - 42639</v>
          </cell>
          <cell r="D2603">
            <v>1681221.87</v>
          </cell>
          <cell r="E2603">
            <v>0</v>
          </cell>
          <cell r="F2603">
            <v>0</v>
          </cell>
          <cell r="G2603">
            <v>526907.61</v>
          </cell>
          <cell r="H2603">
            <v>1154314.26</v>
          </cell>
          <cell r="I2603">
            <v>0</v>
          </cell>
        </row>
        <row r="2604">
          <cell r="A2604" t="str">
            <v>a</v>
          </cell>
          <cell r="B2604">
            <v>2580</v>
          </cell>
          <cell r="C2604" t="str">
            <v xml:space="preserve">   037778564 - 3607</v>
          </cell>
          <cell r="D2604">
            <v>354062.76</v>
          </cell>
          <cell r="E2604">
            <v>0</v>
          </cell>
          <cell r="F2604">
            <v>0.01</v>
          </cell>
          <cell r="G2604">
            <v>20025.78</v>
          </cell>
          <cell r="H2604">
            <v>334036.99</v>
          </cell>
          <cell r="I2604">
            <v>0</v>
          </cell>
        </row>
        <row r="2605">
          <cell r="A2605" t="str">
            <v>a</v>
          </cell>
          <cell r="B2605">
            <v>2581</v>
          </cell>
          <cell r="C2605" t="str">
            <v xml:space="preserve">   037778577 - 43473</v>
          </cell>
          <cell r="D2605">
            <v>4871626.59</v>
          </cell>
          <cell r="E2605">
            <v>0</v>
          </cell>
          <cell r="F2605">
            <v>0</v>
          </cell>
          <cell r="G2605">
            <v>98654.97</v>
          </cell>
          <cell r="H2605">
            <v>4772971.62</v>
          </cell>
          <cell r="I2605">
            <v>0</v>
          </cell>
        </row>
        <row r="2606">
          <cell r="A2606" t="str">
            <v>a</v>
          </cell>
          <cell r="B2606">
            <v>2582</v>
          </cell>
          <cell r="C2606" t="str">
            <v xml:space="preserve">   037778580 - 43482</v>
          </cell>
          <cell r="D2606">
            <v>4489597.8899999997</v>
          </cell>
          <cell r="E2606">
            <v>0</v>
          </cell>
          <cell r="F2606">
            <v>0</v>
          </cell>
          <cell r="G2606">
            <v>42430.64</v>
          </cell>
          <cell r="H2606">
            <v>4447167.25</v>
          </cell>
          <cell r="I2606">
            <v>0</v>
          </cell>
        </row>
        <row r="2607">
          <cell r="A2607" t="str">
            <v>a</v>
          </cell>
          <cell r="B2607">
            <v>2583</v>
          </cell>
          <cell r="C2607" t="str">
            <v xml:space="preserve">   037778593 - 43880</v>
          </cell>
          <cell r="D2607">
            <v>905020.74</v>
          </cell>
          <cell r="E2607">
            <v>0</v>
          </cell>
          <cell r="F2607">
            <v>0</v>
          </cell>
          <cell r="G2607">
            <v>905020.74</v>
          </cell>
          <cell r="H2607">
            <v>0</v>
          </cell>
          <cell r="I2607">
            <v>0</v>
          </cell>
        </row>
        <row r="2608">
          <cell r="A2608" t="str">
            <v>a</v>
          </cell>
          <cell r="B2608">
            <v>2584</v>
          </cell>
          <cell r="C2608" t="str">
            <v xml:space="preserve">   037778603 - 39019</v>
          </cell>
          <cell r="D2608">
            <v>2857660.65</v>
          </cell>
          <cell r="E2608">
            <v>0</v>
          </cell>
          <cell r="F2608">
            <v>0</v>
          </cell>
          <cell r="G2608">
            <v>57584.92</v>
          </cell>
          <cell r="H2608">
            <v>2800075.73</v>
          </cell>
          <cell r="I2608">
            <v>0</v>
          </cell>
        </row>
        <row r="2609">
          <cell r="A2609" t="str">
            <v>a</v>
          </cell>
          <cell r="B2609">
            <v>2585</v>
          </cell>
          <cell r="C2609" t="str">
            <v xml:space="preserve">   037778616 - 40156</v>
          </cell>
          <cell r="D2609">
            <v>780526.56</v>
          </cell>
          <cell r="E2609">
            <v>0</v>
          </cell>
          <cell r="F2609">
            <v>0</v>
          </cell>
          <cell r="G2609">
            <v>519412.25</v>
          </cell>
          <cell r="H2609">
            <v>261114.31</v>
          </cell>
          <cell r="I2609">
            <v>0</v>
          </cell>
        </row>
        <row r="2610">
          <cell r="A2610" t="str">
            <v>a</v>
          </cell>
          <cell r="B2610">
            <v>2586</v>
          </cell>
          <cell r="C2610" t="str">
            <v xml:space="preserve">   037778629 - 41025</v>
          </cell>
          <cell r="D2610">
            <v>1336451.25</v>
          </cell>
          <cell r="E2610">
            <v>0</v>
          </cell>
          <cell r="F2610">
            <v>0</v>
          </cell>
          <cell r="G2610">
            <v>94134</v>
          </cell>
          <cell r="H2610">
            <v>1242317.25</v>
          </cell>
          <cell r="I2610">
            <v>0</v>
          </cell>
        </row>
        <row r="2611">
          <cell r="A2611" t="str">
            <v>a</v>
          </cell>
          <cell r="B2611">
            <v>2587</v>
          </cell>
          <cell r="C2611" t="str">
            <v xml:space="preserve">   037778632 - 41752</v>
          </cell>
          <cell r="D2611">
            <v>3450621.03</v>
          </cell>
          <cell r="E2611">
            <v>0</v>
          </cell>
          <cell r="F2611">
            <v>0</v>
          </cell>
          <cell r="G2611">
            <v>3450621.03</v>
          </cell>
          <cell r="H2611">
            <v>0</v>
          </cell>
          <cell r="I2611">
            <v>0</v>
          </cell>
        </row>
        <row r="2612">
          <cell r="A2612" t="str">
            <v>a</v>
          </cell>
          <cell r="B2612">
            <v>2588</v>
          </cell>
          <cell r="C2612" t="str">
            <v xml:space="preserve">   037778645 - 42398</v>
          </cell>
          <cell r="D2612">
            <v>790702.33</v>
          </cell>
          <cell r="E2612">
            <v>0</v>
          </cell>
          <cell r="F2612">
            <v>0</v>
          </cell>
          <cell r="G2612">
            <v>117917.16</v>
          </cell>
          <cell r="H2612">
            <v>672785.17</v>
          </cell>
          <cell r="I2612">
            <v>0</v>
          </cell>
        </row>
        <row r="2613">
          <cell r="A2613" t="str">
            <v>a</v>
          </cell>
          <cell r="B2613">
            <v>2589</v>
          </cell>
          <cell r="C2613" t="str">
            <v xml:space="preserve">   037778658 - 43042</v>
          </cell>
          <cell r="D2613">
            <v>638198.43999999994</v>
          </cell>
          <cell r="E2613">
            <v>0</v>
          </cell>
          <cell r="F2613">
            <v>0</v>
          </cell>
          <cell r="G2613">
            <v>186442.1</v>
          </cell>
          <cell r="H2613">
            <v>451756.34</v>
          </cell>
          <cell r="I2613">
            <v>0</v>
          </cell>
        </row>
        <row r="2614">
          <cell r="A2614" t="str">
            <v>a</v>
          </cell>
          <cell r="B2614">
            <v>2590</v>
          </cell>
          <cell r="C2614" t="str">
            <v xml:space="preserve">   037778661 - 43051</v>
          </cell>
          <cell r="D2614">
            <v>465838.29</v>
          </cell>
          <cell r="E2614">
            <v>0</v>
          </cell>
          <cell r="F2614">
            <v>0</v>
          </cell>
          <cell r="G2614">
            <v>136089.13</v>
          </cell>
          <cell r="H2614">
            <v>329749.15999999997</v>
          </cell>
          <cell r="I2614">
            <v>0</v>
          </cell>
        </row>
        <row r="2615">
          <cell r="A2615" t="str">
            <v>a</v>
          </cell>
          <cell r="B2615">
            <v>2591</v>
          </cell>
          <cell r="C2615" t="str">
            <v xml:space="preserve">   037778674 - 43078</v>
          </cell>
          <cell r="D2615">
            <v>4482424.4000000004</v>
          </cell>
          <cell r="E2615">
            <v>0</v>
          </cell>
          <cell r="F2615">
            <v>0</v>
          </cell>
          <cell r="G2615">
            <v>90773.28</v>
          </cell>
          <cell r="H2615">
            <v>4391651.12</v>
          </cell>
          <cell r="I2615">
            <v>0</v>
          </cell>
        </row>
        <row r="2616">
          <cell r="A2616" t="str">
            <v>a</v>
          </cell>
          <cell r="B2616">
            <v>2592</v>
          </cell>
          <cell r="C2616" t="str">
            <v xml:space="preserve">   037778687 - 43822</v>
          </cell>
          <cell r="D2616">
            <v>17284974.940000001</v>
          </cell>
          <cell r="E2616">
            <v>0</v>
          </cell>
          <cell r="F2616">
            <v>0</v>
          </cell>
          <cell r="G2616">
            <v>165381.07</v>
          </cell>
          <cell r="H2616">
            <v>17119593.870000001</v>
          </cell>
          <cell r="I2616">
            <v>0</v>
          </cell>
        </row>
        <row r="2617">
          <cell r="A2617" t="str">
            <v>a</v>
          </cell>
          <cell r="B2617">
            <v>2593</v>
          </cell>
          <cell r="C2617" t="str">
            <v xml:space="preserve">   037778690 - 43871</v>
          </cell>
          <cell r="D2617">
            <v>1762013.57</v>
          </cell>
          <cell r="E2617">
            <v>0</v>
          </cell>
          <cell r="F2617">
            <v>0</v>
          </cell>
          <cell r="G2617">
            <v>35671.06</v>
          </cell>
          <cell r="H2617">
            <v>1726342.51</v>
          </cell>
          <cell r="I2617">
            <v>0</v>
          </cell>
        </row>
        <row r="2618">
          <cell r="A2618" t="str">
            <v>a</v>
          </cell>
          <cell r="B2618">
            <v>2594</v>
          </cell>
          <cell r="C2618" t="str">
            <v xml:space="preserve">   037778700 - 39010</v>
          </cell>
          <cell r="D2618">
            <v>2628769.6800000002</v>
          </cell>
          <cell r="E2618">
            <v>0</v>
          </cell>
          <cell r="F2618">
            <v>0</v>
          </cell>
          <cell r="G2618">
            <v>52972.51</v>
          </cell>
          <cell r="H2618">
            <v>2575797.17</v>
          </cell>
          <cell r="I2618">
            <v>0</v>
          </cell>
        </row>
        <row r="2619">
          <cell r="A2619" t="str">
            <v>a</v>
          </cell>
          <cell r="B2619">
            <v>2595</v>
          </cell>
          <cell r="C2619" t="str">
            <v xml:space="preserve">   037778713 - 39819</v>
          </cell>
          <cell r="D2619">
            <v>2127801.9</v>
          </cell>
          <cell r="E2619">
            <v>0</v>
          </cell>
          <cell r="F2619">
            <v>0</v>
          </cell>
          <cell r="G2619">
            <v>41719.660000000003</v>
          </cell>
          <cell r="H2619">
            <v>2086082.24</v>
          </cell>
          <cell r="I2619">
            <v>0</v>
          </cell>
        </row>
        <row r="2620">
          <cell r="A2620" t="str">
            <v>a</v>
          </cell>
          <cell r="B2620">
            <v>2596</v>
          </cell>
          <cell r="C2620" t="str">
            <v xml:space="preserve">   037778726 - 41016</v>
          </cell>
          <cell r="D2620">
            <v>1624738.7</v>
          </cell>
          <cell r="E2620">
            <v>0</v>
          </cell>
          <cell r="F2620">
            <v>0</v>
          </cell>
          <cell r="G2620">
            <v>77115.100000000006</v>
          </cell>
          <cell r="H2620">
            <v>1547623.6</v>
          </cell>
          <cell r="I2620">
            <v>0</v>
          </cell>
        </row>
        <row r="2621">
          <cell r="A2621" t="str">
            <v>a</v>
          </cell>
          <cell r="B2621">
            <v>2597</v>
          </cell>
          <cell r="C2621" t="str">
            <v xml:space="preserve">   037778739 - 41897</v>
          </cell>
          <cell r="D2621">
            <v>5661684.2800000003</v>
          </cell>
          <cell r="E2621">
            <v>0</v>
          </cell>
          <cell r="F2621">
            <v>0</v>
          </cell>
          <cell r="G2621">
            <v>114088.99</v>
          </cell>
          <cell r="H2621">
            <v>5547595.29</v>
          </cell>
          <cell r="I2621">
            <v>0</v>
          </cell>
        </row>
        <row r="2622">
          <cell r="A2622" t="str">
            <v>a</v>
          </cell>
          <cell r="B2622">
            <v>2598</v>
          </cell>
          <cell r="C2622" t="str">
            <v xml:space="preserve">   037778742 - 42230</v>
          </cell>
          <cell r="D2622">
            <v>663497.25</v>
          </cell>
          <cell r="E2622">
            <v>0</v>
          </cell>
          <cell r="F2622">
            <v>0</v>
          </cell>
          <cell r="G2622">
            <v>663497.25</v>
          </cell>
          <cell r="H2622">
            <v>0</v>
          </cell>
          <cell r="I2622">
            <v>0</v>
          </cell>
        </row>
        <row r="2623">
          <cell r="A2623" t="str">
            <v>a</v>
          </cell>
          <cell r="B2623">
            <v>2599</v>
          </cell>
          <cell r="C2623" t="str">
            <v xml:space="preserve">   037778768 - 43060</v>
          </cell>
          <cell r="D2623">
            <v>780073.42</v>
          </cell>
          <cell r="E2623">
            <v>0</v>
          </cell>
          <cell r="F2623">
            <v>0</v>
          </cell>
          <cell r="G2623">
            <v>780073.42</v>
          </cell>
          <cell r="H2623">
            <v>0</v>
          </cell>
          <cell r="I2623">
            <v>0</v>
          </cell>
        </row>
        <row r="2624">
          <cell r="A2624" t="str">
            <v>a</v>
          </cell>
          <cell r="B2624">
            <v>2600</v>
          </cell>
          <cell r="C2624" t="str">
            <v xml:space="preserve">   037778771 - 43069</v>
          </cell>
          <cell r="D2624">
            <v>3073599.15</v>
          </cell>
          <cell r="E2624">
            <v>0</v>
          </cell>
          <cell r="F2624">
            <v>0</v>
          </cell>
          <cell r="G2624">
            <v>62771.45</v>
          </cell>
          <cell r="H2624">
            <v>3010827.7</v>
          </cell>
          <cell r="I2624">
            <v>0</v>
          </cell>
        </row>
        <row r="2625">
          <cell r="A2625" t="str">
            <v>a</v>
          </cell>
          <cell r="B2625">
            <v>2601</v>
          </cell>
          <cell r="C2625" t="str">
            <v xml:space="preserve">   037778784 - 43640</v>
          </cell>
          <cell r="D2625">
            <v>1610289.83</v>
          </cell>
          <cell r="E2625">
            <v>0</v>
          </cell>
          <cell r="F2625">
            <v>0</v>
          </cell>
          <cell r="G2625">
            <v>32609.82</v>
          </cell>
          <cell r="H2625">
            <v>1577680.01</v>
          </cell>
          <cell r="I2625">
            <v>0</v>
          </cell>
        </row>
        <row r="2626">
          <cell r="A2626" t="str">
            <v>a</v>
          </cell>
          <cell r="B2626">
            <v>2602</v>
          </cell>
          <cell r="C2626" t="str">
            <v xml:space="preserve">   037778797 - 43896</v>
          </cell>
          <cell r="D2626">
            <v>1881456.69</v>
          </cell>
          <cell r="E2626">
            <v>0</v>
          </cell>
          <cell r="F2626">
            <v>0</v>
          </cell>
          <cell r="G2626">
            <v>273907.56</v>
          </cell>
          <cell r="H2626">
            <v>1607549.13</v>
          </cell>
          <cell r="I2626">
            <v>0</v>
          </cell>
        </row>
        <row r="2627">
          <cell r="A2627" t="str">
            <v>a</v>
          </cell>
          <cell r="B2627">
            <v>2603</v>
          </cell>
          <cell r="C2627" t="str">
            <v xml:space="preserve">   037778807 - 39112</v>
          </cell>
          <cell r="D2627">
            <v>4579366.24</v>
          </cell>
          <cell r="E2627">
            <v>0</v>
          </cell>
          <cell r="F2627">
            <v>0</v>
          </cell>
          <cell r="G2627">
            <v>42060.83</v>
          </cell>
          <cell r="H2627">
            <v>4537305.41</v>
          </cell>
          <cell r="I2627">
            <v>0</v>
          </cell>
        </row>
        <row r="2628">
          <cell r="A2628" t="str">
            <v>a</v>
          </cell>
          <cell r="B2628">
            <v>2604</v>
          </cell>
          <cell r="C2628" t="str">
            <v xml:space="preserve">   037778810 - 39646</v>
          </cell>
          <cell r="D2628">
            <v>1288928.68</v>
          </cell>
          <cell r="E2628">
            <v>0</v>
          </cell>
          <cell r="F2628">
            <v>0</v>
          </cell>
          <cell r="G2628">
            <v>1288928.68</v>
          </cell>
          <cell r="H2628">
            <v>0</v>
          </cell>
          <cell r="I2628">
            <v>0</v>
          </cell>
        </row>
        <row r="2629">
          <cell r="A2629" t="str">
            <v>a</v>
          </cell>
          <cell r="B2629">
            <v>2605</v>
          </cell>
          <cell r="C2629" t="str">
            <v xml:space="preserve">   037778823 - 40419</v>
          </cell>
          <cell r="D2629">
            <v>655290.79</v>
          </cell>
          <cell r="E2629">
            <v>0</v>
          </cell>
          <cell r="F2629">
            <v>0</v>
          </cell>
          <cell r="G2629">
            <v>134145.21</v>
          </cell>
          <cell r="H2629">
            <v>521145.58</v>
          </cell>
          <cell r="I2629">
            <v>0</v>
          </cell>
        </row>
        <row r="2630">
          <cell r="A2630" t="str">
            <v>a</v>
          </cell>
          <cell r="B2630">
            <v>2606</v>
          </cell>
          <cell r="C2630" t="str">
            <v xml:space="preserve">   037778836 - 41882</v>
          </cell>
          <cell r="D2630">
            <v>1840331.23</v>
          </cell>
          <cell r="E2630">
            <v>0</v>
          </cell>
          <cell r="F2630">
            <v>0</v>
          </cell>
          <cell r="G2630">
            <v>37268.43</v>
          </cell>
          <cell r="H2630">
            <v>1803062.8</v>
          </cell>
          <cell r="I2630">
            <v>0</v>
          </cell>
        </row>
        <row r="2631">
          <cell r="A2631" t="str">
            <v>a</v>
          </cell>
          <cell r="B2631">
            <v>2607</v>
          </cell>
          <cell r="C2631" t="str">
            <v xml:space="preserve">   037778849 - 42410</v>
          </cell>
          <cell r="D2631">
            <v>1614079.17</v>
          </cell>
          <cell r="E2631">
            <v>0</v>
          </cell>
          <cell r="F2631">
            <v>0</v>
          </cell>
          <cell r="G2631">
            <v>77812.350000000006</v>
          </cell>
          <cell r="H2631">
            <v>1536266.82</v>
          </cell>
          <cell r="I2631">
            <v>0</v>
          </cell>
        </row>
        <row r="2632">
          <cell r="A2632" t="str">
            <v>a</v>
          </cell>
          <cell r="B2632">
            <v>2608</v>
          </cell>
          <cell r="C2632" t="str">
            <v xml:space="preserve">   037778878 - 43476</v>
          </cell>
          <cell r="D2632">
            <v>3973111.78</v>
          </cell>
          <cell r="E2632">
            <v>0</v>
          </cell>
          <cell r="F2632">
            <v>0</v>
          </cell>
          <cell r="G2632">
            <v>80062.45</v>
          </cell>
          <cell r="H2632">
            <v>3893049.33</v>
          </cell>
          <cell r="I2632">
            <v>0</v>
          </cell>
        </row>
        <row r="2633">
          <cell r="A2633" t="str">
            <v>a</v>
          </cell>
          <cell r="B2633">
            <v>2609</v>
          </cell>
          <cell r="C2633" t="str">
            <v xml:space="preserve">   037778881 - 43631</v>
          </cell>
          <cell r="D2633">
            <v>3382961.81</v>
          </cell>
          <cell r="E2633">
            <v>0</v>
          </cell>
          <cell r="F2633">
            <v>0</v>
          </cell>
          <cell r="G2633">
            <v>68508.179999999993</v>
          </cell>
          <cell r="H2633">
            <v>3314453.63</v>
          </cell>
          <cell r="I2633">
            <v>0</v>
          </cell>
        </row>
        <row r="2634">
          <cell r="A2634" t="str">
            <v>a</v>
          </cell>
          <cell r="B2634">
            <v>2610</v>
          </cell>
          <cell r="C2634" t="str">
            <v xml:space="preserve">   037778894 - 43883</v>
          </cell>
          <cell r="D2634">
            <v>2972381.36</v>
          </cell>
          <cell r="E2634">
            <v>0</v>
          </cell>
          <cell r="F2634">
            <v>0</v>
          </cell>
          <cell r="G2634">
            <v>60174.29</v>
          </cell>
          <cell r="H2634">
            <v>2912207.07</v>
          </cell>
          <cell r="I2634">
            <v>0</v>
          </cell>
        </row>
        <row r="2635">
          <cell r="A2635" t="str">
            <v>a</v>
          </cell>
          <cell r="B2635">
            <v>2611</v>
          </cell>
          <cell r="C2635" t="str">
            <v xml:space="preserve">   037778904 - 39025</v>
          </cell>
          <cell r="D2635">
            <v>2717583.12</v>
          </cell>
          <cell r="E2635">
            <v>0</v>
          </cell>
          <cell r="F2635">
            <v>0</v>
          </cell>
          <cell r="G2635">
            <v>55767.040000000001</v>
          </cell>
          <cell r="H2635">
            <v>2661816.08</v>
          </cell>
          <cell r="I2635">
            <v>0</v>
          </cell>
        </row>
        <row r="2636">
          <cell r="A2636" t="str">
            <v>a</v>
          </cell>
          <cell r="B2636">
            <v>2612</v>
          </cell>
          <cell r="C2636" t="str">
            <v xml:space="preserve">   037778917 - 40159</v>
          </cell>
          <cell r="D2636">
            <v>3042612.48</v>
          </cell>
          <cell r="E2636">
            <v>0</v>
          </cell>
          <cell r="F2636">
            <v>0</v>
          </cell>
          <cell r="G2636">
            <v>3042612.48</v>
          </cell>
          <cell r="H2636">
            <v>0</v>
          </cell>
          <cell r="I2636">
            <v>0</v>
          </cell>
        </row>
        <row r="2637">
          <cell r="A2637" t="str">
            <v>a</v>
          </cell>
          <cell r="B2637">
            <v>2613</v>
          </cell>
          <cell r="C2637" t="str">
            <v xml:space="preserve">   037778920 - 40168</v>
          </cell>
          <cell r="D2637">
            <v>5269994.71</v>
          </cell>
          <cell r="E2637">
            <v>0</v>
          </cell>
          <cell r="F2637">
            <v>0</v>
          </cell>
          <cell r="G2637">
            <v>5269994.71</v>
          </cell>
          <cell r="H2637">
            <v>0</v>
          </cell>
          <cell r="I2637">
            <v>0</v>
          </cell>
        </row>
        <row r="2638">
          <cell r="A2638" t="str">
            <v>a</v>
          </cell>
          <cell r="B2638">
            <v>2614</v>
          </cell>
          <cell r="C2638" t="str">
            <v xml:space="preserve">   037778933 - 41755</v>
          </cell>
          <cell r="D2638">
            <v>2300414.04</v>
          </cell>
          <cell r="E2638">
            <v>0</v>
          </cell>
          <cell r="F2638">
            <v>0</v>
          </cell>
          <cell r="G2638">
            <v>46585.5</v>
          </cell>
          <cell r="H2638">
            <v>2253828.54</v>
          </cell>
          <cell r="I2638">
            <v>0</v>
          </cell>
        </row>
        <row r="2639">
          <cell r="A2639" t="str">
            <v>a</v>
          </cell>
          <cell r="B2639">
            <v>2615</v>
          </cell>
          <cell r="C2639" t="str">
            <v xml:space="preserve">   037778946 - 42401</v>
          </cell>
          <cell r="D2639">
            <v>3356667.72</v>
          </cell>
          <cell r="E2639">
            <v>0</v>
          </cell>
          <cell r="F2639">
            <v>0</v>
          </cell>
          <cell r="G2639">
            <v>68552.509999999995</v>
          </cell>
          <cell r="H2639">
            <v>3288115.21</v>
          </cell>
          <cell r="I2639">
            <v>0</v>
          </cell>
        </row>
        <row r="2640">
          <cell r="A2640" t="str">
            <v>a</v>
          </cell>
          <cell r="B2640">
            <v>2616</v>
          </cell>
          <cell r="C2640" t="str">
            <v xml:space="preserve">   037778959 - 43045</v>
          </cell>
          <cell r="D2640">
            <v>1065388.27</v>
          </cell>
          <cell r="E2640">
            <v>0</v>
          </cell>
          <cell r="F2640">
            <v>0</v>
          </cell>
          <cell r="G2640">
            <v>138100.12</v>
          </cell>
          <cell r="H2640">
            <v>927288.15</v>
          </cell>
          <cell r="I2640">
            <v>0</v>
          </cell>
        </row>
        <row r="2641">
          <cell r="A2641" t="str">
            <v>a</v>
          </cell>
          <cell r="B2641">
            <v>2617</v>
          </cell>
          <cell r="C2641" t="str">
            <v xml:space="preserve">   037778962 - 43054</v>
          </cell>
          <cell r="D2641">
            <v>8134105.8399999999</v>
          </cell>
          <cell r="E2641">
            <v>0</v>
          </cell>
          <cell r="F2641">
            <v>0</v>
          </cell>
          <cell r="G2641">
            <v>8134105.8399999999</v>
          </cell>
          <cell r="H2641">
            <v>0</v>
          </cell>
          <cell r="I2641">
            <v>0</v>
          </cell>
        </row>
        <row r="2642">
          <cell r="A2642" t="str">
            <v>a</v>
          </cell>
          <cell r="B2642">
            <v>2618</v>
          </cell>
          <cell r="C2642" t="str">
            <v xml:space="preserve">   037778975 - 43081</v>
          </cell>
          <cell r="D2642">
            <v>1495318.71</v>
          </cell>
          <cell r="E2642">
            <v>0</v>
          </cell>
          <cell r="F2642">
            <v>0</v>
          </cell>
          <cell r="G2642">
            <v>30281.63</v>
          </cell>
          <cell r="H2642">
            <v>1465037.08</v>
          </cell>
          <cell r="I2642">
            <v>0</v>
          </cell>
        </row>
        <row r="2643">
          <cell r="A2643" t="str">
            <v>a</v>
          </cell>
          <cell r="B2643">
            <v>2619</v>
          </cell>
          <cell r="C2643" t="str">
            <v xml:space="preserve">   037778988 - 43865</v>
          </cell>
          <cell r="D2643">
            <v>2188418.7400000002</v>
          </cell>
          <cell r="E2643">
            <v>0</v>
          </cell>
          <cell r="F2643">
            <v>0</v>
          </cell>
          <cell r="G2643">
            <v>481103.31</v>
          </cell>
          <cell r="H2643">
            <v>1707315.43</v>
          </cell>
          <cell r="I2643">
            <v>0</v>
          </cell>
        </row>
        <row r="2644">
          <cell r="A2644" t="str">
            <v>a</v>
          </cell>
          <cell r="B2644">
            <v>2620</v>
          </cell>
          <cell r="C2644" t="str">
            <v xml:space="preserve">   037778991 - 43874</v>
          </cell>
          <cell r="D2644">
            <v>3085367.75</v>
          </cell>
          <cell r="E2644">
            <v>0</v>
          </cell>
          <cell r="F2644">
            <v>0</v>
          </cell>
          <cell r="G2644">
            <v>101950.99</v>
          </cell>
          <cell r="H2644">
            <v>2983416.76</v>
          </cell>
          <cell r="I2644">
            <v>0</v>
          </cell>
        </row>
        <row r="2645">
          <cell r="A2645" t="str">
            <v>a</v>
          </cell>
          <cell r="B2645">
            <v>2621</v>
          </cell>
          <cell r="C2645" t="str">
            <v xml:space="preserve">   038778000 - 49502</v>
          </cell>
          <cell r="D2645">
            <v>4794503.87</v>
          </cell>
          <cell r="E2645">
            <v>0</v>
          </cell>
          <cell r="F2645">
            <v>0</v>
          </cell>
          <cell r="G2645">
            <v>4794503.87</v>
          </cell>
          <cell r="H2645">
            <v>0</v>
          </cell>
          <cell r="I2645">
            <v>0</v>
          </cell>
        </row>
        <row r="2646">
          <cell r="A2646" t="str">
            <v>a</v>
          </cell>
          <cell r="B2646">
            <v>2622</v>
          </cell>
          <cell r="C2646" t="str">
            <v xml:space="preserve">   038778013 - 50862</v>
          </cell>
          <cell r="D2646">
            <v>539367.07999999996</v>
          </cell>
          <cell r="E2646">
            <v>0</v>
          </cell>
          <cell r="F2646">
            <v>0</v>
          </cell>
          <cell r="G2646">
            <v>11015.38</v>
          </cell>
          <cell r="H2646">
            <v>528351.69999999995</v>
          </cell>
          <cell r="I2646">
            <v>0</v>
          </cell>
        </row>
        <row r="2647">
          <cell r="A2647" t="str">
            <v>a</v>
          </cell>
          <cell r="B2647">
            <v>2623</v>
          </cell>
          <cell r="C2647" t="str">
            <v xml:space="preserve">   038778026 - 51346</v>
          </cell>
          <cell r="D2647">
            <v>1475820.46</v>
          </cell>
          <cell r="E2647">
            <v>0</v>
          </cell>
          <cell r="F2647">
            <v>0</v>
          </cell>
          <cell r="G2647">
            <v>32118.43</v>
          </cell>
          <cell r="H2647">
            <v>1443702.03</v>
          </cell>
          <cell r="I2647">
            <v>0</v>
          </cell>
        </row>
        <row r="2648">
          <cell r="A2648" t="str">
            <v>a</v>
          </cell>
          <cell r="B2648">
            <v>2624</v>
          </cell>
          <cell r="C2648" t="str">
            <v xml:space="preserve">   038778039 - 54039</v>
          </cell>
          <cell r="D2648">
            <v>0</v>
          </cell>
          <cell r="E2648">
            <v>0</v>
          </cell>
          <cell r="F2648">
            <v>1700000</v>
          </cell>
          <cell r="G2648">
            <v>39729.71</v>
          </cell>
          <cell r="H2648">
            <v>1660270.29</v>
          </cell>
          <cell r="I2648">
            <v>0</v>
          </cell>
        </row>
        <row r="2649">
          <cell r="A2649" t="str">
            <v>a</v>
          </cell>
          <cell r="B2649">
            <v>2625</v>
          </cell>
          <cell r="C2649" t="str">
            <v xml:space="preserve">   038778042 - 54659</v>
          </cell>
          <cell r="D2649">
            <v>0</v>
          </cell>
          <cell r="E2649">
            <v>0</v>
          </cell>
          <cell r="F2649">
            <v>2590000</v>
          </cell>
          <cell r="G2649">
            <v>2590000</v>
          </cell>
          <cell r="H2649">
            <v>0</v>
          </cell>
          <cell r="I2649">
            <v>0</v>
          </cell>
        </row>
        <row r="2650">
          <cell r="A2650" t="str">
            <v>a</v>
          </cell>
          <cell r="B2650">
            <v>2626</v>
          </cell>
          <cell r="C2650" t="str">
            <v xml:space="preserve">   038778055 - 55252</v>
          </cell>
          <cell r="D2650">
            <v>0</v>
          </cell>
          <cell r="E2650">
            <v>0</v>
          </cell>
          <cell r="F2650">
            <v>1500000</v>
          </cell>
          <cell r="G2650">
            <v>43147.88</v>
          </cell>
          <cell r="H2650">
            <v>1456852.12</v>
          </cell>
          <cell r="I2650">
            <v>0</v>
          </cell>
        </row>
        <row r="2651">
          <cell r="A2651" t="str">
            <v>a</v>
          </cell>
          <cell r="B2651">
            <v>2627</v>
          </cell>
          <cell r="C2651" t="str">
            <v xml:space="preserve">   038778068 - 55510</v>
          </cell>
          <cell r="D2651">
            <v>0</v>
          </cell>
          <cell r="E2651">
            <v>0</v>
          </cell>
          <cell r="F2651">
            <v>3530282</v>
          </cell>
          <cell r="G2651">
            <v>109394.61</v>
          </cell>
          <cell r="H2651">
            <v>3420887.39</v>
          </cell>
          <cell r="I2651">
            <v>0</v>
          </cell>
        </row>
        <row r="2652">
          <cell r="A2652" t="str">
            <v>a</v>
          </cell>
          <cell r="B2652">
            <v>2628</v>
          </cell>
          <cell r="C2652" t="str">
            <v xml:space="preserve">   038778071 - 55682</v>
          </cell>
          <cell r="D2652">
            <v>0</v>
          </cell>
          <cell r="E2652">
            <v>0</v>
          </cell>
          <cell r="F2652">
            <v>1965000</v>
          </cell>
          <cell r="G2652">
            <v>49709.95</v>
          </cell>
          <cell r="H2652">
            <v>1915290.05</v>
          </cell>
          <cell r="I2652">
            <v>0</v>
          </cell>
        </row>
        <row r="2653">
          <cell r="A2653" t="str">
            <v>a</v>
          </cell>
          <cell r="B2653">
            <v>2629</v>
          </cell>
          <cell r="C2653" t="str">
            <v xml:space="preserve">   038778084 - 55736</v>
          </cell>
          <cell r="D2653">
            <v>0</v>
          </cell>
          <cell r="E2653">
            <v>0</v>
          </cell>
          <cell r="F2653">
            <v>4243661</v>
          </cell>
          <cell r="G2653">
            <v>152377.99</v>
          </cell>
          <cell r="H2653">
            <v>4091283.01</v>
          </cell>
          <cell r="I2653">
            <v>0</v>
          </cell>
        </row>
        <row r="2654">
          <cell r="A2654" t="str">
            <v>a</v>
          </cell>
          <cell r="B2654">
            <v>2630</v>
          </cell>
          <cell r="C2654" t="str">
            <v xml:space="preserve">   038778097 - 56812</v>
          </cell>
          <cell r="D2654">
            <v>0</v>
          </cell>
          <cell r="E2654">
            <v>0</v>
          </cell>
          <cell r="F2654">
            <v>4508000</v>
          </cell>
          <cell r="G2654">
            <v>278780.19</v>
          </cell>
          <cell r="H2654">
            <v>4229219.8099999996</v>
          </cell>
          <cell r="I2654">
            <v>0</v>
          </cell>
        </row>
        <row r="2655">
          <cell r="A2655" t="str">
            <v>a</v>
          </cell>
          <cell r="B2655">
            <v>2631</v>
          </cell>
          <cell r="C2655" t="str">
            <v xml:space="preserve">   038778107 - 50023</v>
          </cell>
          <cell r="D2655">
            <v>673076.14</v>
          </cell>
          <cell r="E2655">
            <v>0</v>
          </cell>
          <cell r="F2655">
            <v>0</v>
          </cell>
          <cell r="G2655">
            <v>14738.74</v>
          </cell>
          <cell r="H2655">
            <v>658337.4</v>
          </cell>
          <cell r="I2655">
            <v>0</v>
          </cell>
        </row>
        <row r="2656">
          <cell r="A2656" t="str">
            <v>a</v>
          </cell>
          <cell r="B2656">
            <v>2632</v>
          </cell>
          <cell r="C2656" t="str">
            <v xml:space="preserve">   038778110 - 50844</v>
          </cell>
          <cell r="D2656">
            <v>2068239.4</v>
          </cell>
          <cell r="E2656">
            <v>0</v>
          </cell>
          <cell r="F2656">
            <v>0</v>
          </cell>
          <cell r="G2656">
            <v>45957.55</v>
          </cell>
          <cell r="H2656">
            <v>2022281.85</v>
          </cell>
          <cell r="I2656">
            <v>0</v>
          </cell>
        </row>
        <row r="2657">
          <cell r="A2657" t="str">
            <v>a</v>
          </cell>
          <cell r="B2657">
            <v>2633</v>
          </cell>
          <cell r="C2657" t="str">
            <v xml:space="preserve">   038778123 - 50964</v>
          </cell>
          <cell r="D2657">
            <v>516151.19</v>
          </cell>
          <cell r="E2657">
            <v>0</v>
          </cell>
          <cell r="F2657">
            <v>0</v>
          </cell>
          <cell r="G2657">
            <v>79883.88</v>
          </cell>
          <cell r="H2657">
            <v>436267.31</v>
          </cell>
          <cell r="I2657">
            <v>0</v>
          </cell>
        </row>
        <row r="2658">
          <cell r="A2658" t="str">
            <v>a</v>
          </cell>
          <cell r="B2658">
            <v>2634</v>
          </cell>
          <cell r="C2658" t="str">
            <v xml:space="preserve">   038778136 - 53363</v>
          </cell>
          <cell r="D2658">
            <v>0</v>
          </cell>
          <cell r="E2658">
            <v>0</v>
          </cell>
          <cell r="F2658">
            <v>742500</v>
          </cell>
          <cell r="G2658">
            <v>17480.3</v>
          </cell>
          <cell r="H2658">
            <v>725019.7</v>
          </cell>
          <cell r="I2658">
            <v>0</v>
          </cell>
        </row>
        <row r="2659">
          <cell r="A2659" t="str">
            <v>a</v>
          </cell>
          <cell r="B2659">
            <v>2635</v>
          </cell>
          <cell r="C2659" t="str">
            <v xml:space="preserve">   038778149 - 54749</v>
          </cell>
          <cell r="D2659">
            <v>0</v>
          </cell>
          <cell r="E2659">
            <v>0</v>
          </cell>
          <cell r="F2659">
            <v>4238061</v>
          </cell>
          <cell r="G2659">
            <v>1932670</v>
          </cell>
          <cell r="H2659">
            <v>2305391</v>
          </cell>
          <cell r="I2659">
            <v>0</v>
          </cell>
        </row>
        <row r="2660">
          <cell r="A2660" t="str">
            <v>a</v>
          </cell>
          <cell r="B2660">
            <v>2636</v>
          </cell>
          <cell r="C2660" t="str">
            <v xml:space="preserve">   038778152 - 54770</v>
          </cell>
          <cell r="D2660">
            <v>0</v>
          </cell>
          <cell r="E2660">
            <v>0</v>
          </cell>
          <cell r="F2660">
            <v>3570000</v>
          </cell>
          <cell r="G2660">
            <v>140320.26</v>
          </cell>
          <cell r="H2660">
            <v>3429679.74</v>
          </cell>
          <cell r="I2660">
            <v>0</v>
          </cell>
        </row>
        <row r="2661">
          <cell r="A2661" t="str">
            <v>a</v>
          </cell>
          <cell r="B2661">
            <v>2637</v>
          </cell>
          <cell r="C2661" t="str">
            <v xml:space="preserve">   038778165 - 55288</v>
          </cell>
          <cell r="D2661">
            <v>0</v>
          </cell>
          <cell r="E2661">
            <v>0</v>
          </cell>
          <cell r="F2661">
            <v>962000</v>
          </cell>
          <cell r="G2661">
            <v>41286.93</v>
          </cell>
          <cell r="H2661">
            <v>920713.07</v>
          </cell>
          <cell r="I2661">
            <v>0</v>
          </cell>
        </row>
        <row r="2662">
          <cell r="A2662" t="str">
            <v>a</v>
          </cell>
          <cell r="B2662">
            <v>2638</v>
          </cell>
          <cell r="C2662" t="str">
            <v xml:space="preserve">   038778178 - 55706</v>
          </cell>
          <cell r="D2662">
            <v>0</v>
          </cell>
          <cell r="E2662">
            <v>0</v>
          </cell>
          <cell r="F2662">
            <v>2113364.4</v>
          </cell>
          <cell r="G2662">
            <v>343573.84</v>
          </cell>
          <cell r="H2662">
            <v>1769790.56</v>
          </cell>
          <cell r="I2662">
            <v>0</v>
          </cell>
        </row>
        <row r="2663">
          <cell r="A2663" t="str">
            <v>a</v>
          </cell>
          <cell r="B2663">
            <v>2639</v>
          </cell>
          <cell r="C2663" t="str">
            <v xml:space="preserve">   038778181 - 55727</v>
          </cell>
          <cell r="D2663">
            <v>0</v>
          </cell>
          <cell r="E2663">
            <v>0</v>
          </cell>
          <cell r="F2663">
            <v>2275620</v>
          </cell>
          <cell r="G2663">
            <v>110275.62</v>
          </cell>
          <cell r="H2663">
            <v>2165344.38</v>
          </cell>
          <cell r="I2663">
            <v>0</v>
          </cell>
        </row>
        <row r="2664">
          <cell r="A2664" t="str">
            <v>a</v>
          </cell>
          <cell r="B2664">
            <v>2640</v>
          </cell>
          <cell r="C2664" t="str">
            <v xml:space="preserve">   038778194 - 56785</v>
          </cell>
          <cell r="D2664">
            <v>0</v>
          </cell>
          <cell r="E2664">
            <v>0</v>
          </cell>
          <cell r="F2664">
            <v>2040000</v>
          </cell>
          <cell r="G2664">
            <v>136607.25</v>
          </cell>
          <cell r="H2664">
            <v>1903392.75</v>
          </cell>
          <cell r="I2664">
            <v>0</v>
          </cell>
        </row>
        <row r="2665">
          <cell r="A2665" t="str">
            <v>a</v>
          </cell>
          <cell r="B2665">
            <v>2641</v>
          </cell>
          <cell r="C2665" t="str">
            <v xml:space="preserve">   038778204 - 49526</v>
          </cell>
          <cell r="D2665">
            <v>1165801.76</v>
          </cell>
          <cell r="E2665">
            <v>0</v>
          </cell>
          <cell r="F2665">
            <v>0</v>
          </cell>
          <cell r="G2665">
            <v>25528.27</v>
          </cell>
          <cell r="H2665">
            <v>1140273.49</v>
          </cell>
          <cell r="I2665">
            <v>0</v>
          </cell>
        </row>
        <row r="2666">
          <cell r="A2666" t="str">
            <v>a</v>
          </cell>
          <cell r="B2666">
            <v>2642</v>
          </cell>
          <cell r="C2666" t="str">
            <v xml:space="preserve">   038778217 - 50907</v>
          </cell>
          <cell r="D2666">
            <v>1383226.55</v>
          </cell>
          <cell r="E2666">
            <v>0</v>
          </cell>
          <cell r="F2666">
            <v>0</v>
          </cell>
          <cell r="G2666">
            <v>32608.9</v>
          </cell>
          <cell r="H2666">
            <v>1350617.65</v>
          </cell>
          <cell r="I2666">
            <v>0</v>
          </cell>
        </row>
        <row r="2667">
          <cell r="A2667" t="str">
            <v>a</v>
          </cell>
          <cell r="B2667">
            <v>2643</v>
          </cell>
          <cell r="C2667" t="str">
            <v xml:space="preserve">   038778220 - 50952</v>
          </cell>
          <cell r="D2667">
            <v>770797.31</v>
          </cell>
          <cell r="E2667">
            <v>0</v>
          </cell>
          <cell r="F2667">
            <v>0</v>
          </cell>
          <cell r="G2667">
            <v>87632.89</v>
          </cell>
          <cell r="H2667">
            <v>683164.42</v>
          </cell>
          <cell r="I2667">
            <v>0</v>
          </cell>
        </row>
        <row r="2668">
          <cell r="A2668" t="str">
            <v>a</v>
          </cell>
          <cell r="B2668">
            <v>2644</v>
          </cell>
          <cell r="C2668" t="str">
            <v xml:space="preserve">   038778233 - 52516</v>
          </cell>
          <cell r="D2668">
            <v>0</v>
          </cell>
          <cell r="E2668">
            <v>0</v>
          </cell>
          <cell r="F2668">
            <v>496546.72</v>
          </cell>
          <cell r="G2668">
            <v>496546.72</v>
          </cell>
          <cell r="H2668">
            <v>0</v>
          </cell>
          <cell r="I2668">
            <v>0</v>
          </cell>
        </row>
        <row r="2669">
          <cell r="A2669" t="str">
            <v>a</v>
          </cell>
          <cell r="B2669">
            <v>2645</v>
          </cell>
          <cell r="C2669" t="str">
            <v xml:space="preserve">   038778246 - 54722</v>
          </cell>
          <cell r="D2669">
            <v>0</v>
          </cell>
          <cell r="E2669">
            <v>0</v>
          </cell>
          <cell r="F2669">
            <v>816000</v>
          </cell>
          <cell r="G2669">
            <v>19070.240000000002</v>
          </cell>
          <cell r="H2669">
            <v>796929.76</v>
          </cell>
          <cell r="I2669">
            <v>0</v>
          </cell>
        </row>
        <row r="2670">
          <cell r="A2670" t="str">
            <v>a</v>
          </cell>
          <cell r="B2670">
            <v>2646</v>
          </cell>
          <cell r="C2670" t="str">
            <v xml:space="preserve">   038778259 - 55267</v>
          </cell>
          <cell r="D2670">
            <v>0</v>
          </cell>
          <cell r="E2670">
            <v>0</v>
          </cell>
          <cell r="F2670">
            <v>1000000</v>
          </cell>
          <cell r="G2670">
            <v>1000000</v>
          </cell>
          <cell r="H2670">
            <v>0</v>
          </cell>
          <cell r="I2670">
            <v>0</v>
          </cell>
        </row>
        <row r="2671">
          <cell r="A2671" t="str">
            <v>a</v>
          </cell>
          <cell r="B2671">
            <v>2647</v>
          </cell>
          <cell r="C2671" t="str">
            <v xml:space="preserve">   038778262 - 55279</v>
          </cell>
          <cell r="D2671">
            <v>0</v>
          </cell>
          <cell r="E2671">
            <v>0</v>
          </cell>
          <cell r="F2671">
            <v>500000</v>
          </cell>
          <cell r="G2671">
            <v>49785.82</v>
          </cell>
          <cell r="H2671">
            <v>450214.18</v>
          </cell>
          <cell r="I2671">
            <v>0</v>
          </cell>
        </row>
        <row r="2672">
          <cell r="A2672" t="str">
            <v>a</v>
          </cell>
          <cell r="B2672">
            <v>2648</v>
          </cell>
          <cell r="C2672" t="str">
            <v xml:space="preserve">   038778275 - 55694</v>
          </cell>
          <cell r="D2672">
            <v>0</v>
          </cell>
          <cell r="E2672">
            <v>0</v>
          </cell>
          <cell r="F2672">
            <v>1065000</v>
          </cell>
          <cell r="G2672">
            <v>1065000</v>
          </cell>
          <cell r="H2672">
            <v>0</v>
          </cell>
          <cell r="I2672">
            <v>0</v>
          </cell>
        </row>
        <row r="2673">
          <cell r="A2673" t="str">
            <v>a</v>
          </cell>
          <cell r="B2673">
            <v>2649</v>
          </cell>
          <cell r="C2673" t="str">
            <v xml:space="preserve">   038778288 - 56030</v>
          </cell>
          <cell r="D2673">
            <v>0</v>
          </cell>
          <cell r="E2673">
            <v>0</v>
          </cell>
          <cell r="F2673">
            <v>3332000</v>
          </cell>
          <cell r="G2673">
            <v>179565.89</v>
          </cell>
          <cell r="H2673">
            <v>3152434.11</v>
          </cell>
          <cell r="I2673">
            <v>0</v>
          </cell>
        </row>
        <row r="2674">
          <cell r="A2674" t="str">
            <v>a</v>
          </cell>
          <cell r="B2674">
            <v>2650</v>
          </cell>
          <cell r="C2674" t="str">
            <v xml:space="preserve">   038778291 - 56473</v>
          </cell>
          <cell r="D2674">
            <v>0</v>
          </cell>
          <cell r="E2674">
            <v>0</v>
          </cell>
          <cell r="F2674">
            <v>947920</v>
          </cell>
          <cell r="G2674">
            <v>20659.88</v>
          </cell>
          <cell r="H2674">
            <v>927260.12</v>
          </cell>
          <cell r="I2674">
            <v>0</v>
          </cell>
        </row>
        <row r="2675">
          <cell r="A2675" t="str">
            <v>a</v>
          </cell>
          <cell r="B2675">
            <v>2651</v>
          </cell>
          <cell r="C2675" t="str">
            <v xml:space="preserve">   038778301 - 49508</v>
          </cell>
          <cell r="D2675">
            <v>2127177.19</v>
          </cell>
          <cell r="E2675">
            <v>0</v>
          </cell>
          <cell r="F2675">
            <v>0</v>
          </cell>
          <cell r="G2675">
            <v>64696.24</v>
          </cell>
          <cell r="H2675">
            <v>2062480.95</v>
          </cell>
          <cell r="I2675">
            <v>0</v>
          </cell>
        </row>
        <row r="2676">
          <cell r="A2676" t="str">
            <v>a</v>
          </cell>
          <cell r="B2676">
            <v>2652</v>
          </cell>
          <cell r="C2676" t="str">
            <v xml:space="preserve">   038778314 - 50877</v>
          </cell>
          <cell r="D2676">
            <v>1395616.08</v>
          </cell>
          <cell r="E2676">
            <v>0</v>
          </cell>
          <cell r="F2676">
            <v>0</v>
          </cell>
          <cell r="G2676">
            <v>13004.91</v>
          </cell>
          <cell r="H2676">
            <v>1382611.17</v>
          </cell>
          <cell r="I2676">
            <v>0</v>
          </cell>
        </row>
        <row r="2677">
          <cell r="A2677" t="str">
            <v>a</v>
          </cell>
          <cell r="B2677">
            <v>2653</v>
          </cell>
          <cell r="C2677" t="str">
            <v xml:space="preserve">   038778327 - 52498</v>
          </cell>
          <cell r="D2677">
            <v>0</v>
          </cell>
          <cell r="E2677">
            <v>0</v>
          </cell>
          <cell r="F2677">
            <v>843490.89</v>
          </cell>
          <cell r="G2677">
            <v>406803.66</v>
          </cell>
          <cell r="H2677">
            <v>436687.23</v>
          </cell>
          <cell r="I2677">
            <v>0</v>
          </cell>
        </row>
        <row r="2678">
          <cell r="A2678" t="str">
            <v>a</v>
          </cell>
          <cell r="B2678">
            <v>2654</v>
          </cell>
          <cell r="C2678" t="str">
            <v xml:space="preserve">   038778330 - 52507</v>
          </cell>
          <cell r="D2678">
            <v>0</v>
          </cell>
          <cell r="E2678">
            <v>0</v>
          </cell>
          <cell r="F2678">
            <v>444172.76</v>
          </cell>
          <cell r="G2678">
            <v>10286.94</v>
          </cell>
          <cell r="H2678">
            <v>433885.82</v>
          </cell>
          <cell r="I2678">
            <v>0</v>
          </cell>
        </row>
        <row r="2679">
          <cell r="A2679" t="str">
            <v>a</v>
          </cell>
          <cell r="B2679">
            <v>2655</v>
          </cell>
          <cell r="C2679" t="str">
            <v xml:space="preserve">   038778343 - 54683</v>
          </cell>
          <cell r="D2679">
            <v>0</v>
          </cell>
          <cell r="E2679">
            <v>0</v>
          </cell>
          <cell r="F2679">
            <v>3404000</v>
          </cell>
          <cell r="G2679">
            <v>164533.70000000001</v>
          </cell>
          <cell r="H2679">
            <v>3239466.3</v>
          </cell>
          <cell r="I2679">
            <v>0</v>
          </cell>
        </row>
        <row r="2680">
          <cell r="A2680" t="str">
            <v>a</v>
          </cell>
          <cell r="B2680">
            <v>2656</v>
          </cell>
          <cell r="C2680" t="str">
            <v xml:space="preserve">   038778356 - 55255</v>
          </cell>
          <cell r="D2680">
            <v>0</v>
          </cell>
          <cell r="E2680">
            <v>0</v>
          </cell>
          <cell r="F2680">
            <v>450000</v>
          </cell>
          <cell r="G2680">
            <v>450000</v>
          </cell>
          <cell r="H2680">
            <v>0</v>
          </cell>
          <cell r="I2680">
            <v>0</v>
          </cell>
        </row>
        <row r="2681">
          <cell r="A2681" t="str">
            <v>a</v>
          </cell>
          <cell r="B2681">
            <v>2657</v>
          </cell>
          <cell r="C2681" t="str">
            <v xml:space="preserve">   038778369 - 55513</v>
          </cell>
          <cell r="D2681">
            <v>0</v>
          </cell>
          <cell r="E2681">
            <v>0</v>
          </cell>
          <cell r="F2681">
            <v>4393480</v>
          </cell>
          <cell r="G2681">
            <v>277639.82</v>
          </cell>
          <cell r="H2681">
            <v>4115840.18</v>
          </cell>
          <cell r="I2681">
            <v>0</v>
          </cell>
        </row>
        <row r="2682">
          <cell r="A2682" t="str">
            <v>a</v>
          </cell>
          <cell r="B2682">
            <v>2658</v>
          </cell>
          <cell r="C2682" t="str">
            <v xml:space="preserve">   038778372 - 55685</v>
          </cell>
          <cell r="D2682">
            <v>0</v>
          </cell>
          <cell r="E2682">
            <v>0</v>
          </cell>
          <cell r="F2682">
            <v>3248626.83</v>
          </cell>
          <cell r="G2682">
            <v>249907.13</v>
          </cell>
          <cell r="H2682">
            <v>2998719.7</v>
          </cell>
          <cell r="I2682">
            <v>0</v>
          </cell>
        </row>
        <row r="2683">
          <cell r="A2683" t="str">
            <v>a</v>
          </cell>
          <cell r="B2683">
            <v>2659</v>
          </cell>
          <cell r="C2683" t="str">
            <v xml:space="preserve">   038778385 - 55739</v>
          </cell>
          <cell r="D2683">
            <v>0</v>
          </cell>
          <cell r="E2683">
            <v>0</v>
          </cell>
          <cell r="F2683">
            <v>1500000</v>
          </cell>
          <cell r="G2683">
            <v>794531.89</v>
          </cell>
          <cell r="H2683">
            <v>705468.11</v>
          </cell>
          <cell r="I2683">
            <v>0</v>
          </cell>
        </row>
        <row r="2684">
          <cell r="A2684" t="str">
            <v>a</v>
          </cell>
          <cell r="B2684">
            <v>2660</v>
          </cell>
          <cell r="C2684" t="str">
            <v xml:space="preserve">   038778398 - 56815</v>
          </cell>
          <cell r="D2684">
            <v>0</v>
          </cell>
          <cell r="E2684">
            <v>0</v>
          </cell>
          <cell r="F2684">
            <v>2087000</v>
          </cell>
          <cell r="G2684">
            <v>106352.33</v>
          </cell>
          <cell r="H2684">
            <v>1980647.67</v>
          </cell>
          <cell r="I2684">
            <v>0</v>
          </cell>
        </row>
        <row r="2685">
          <cell r="A2685" t="str">
            <v>a</v>
          </cell>
          <cell r="B2685">
            <v>2661</v>
          </cell>
          <cell r="C2685" t="str">
            <v xml:space="preserve">   038778408 - 50643</v>
          </cell>
          <cell r="D2685">
            <v>2708025.86</v>
          </cell>
          <cell r="E2685">
            <v>0</v>
          </cell>
          <cell r="F2685">
            <v>0</v>
          </cell>
          <cell r="G2685">
            <v>2708025.86</v>
          </cell>
          <cell r="H2685">
            <v>0</v>
          </cell>
          <cell r="I2685">
            <v>0</v>
          </cell>
        </row>
        <row r="2686">
          <cell r="A2686" t="str">
            <v>a</v>
          </cell>
          <cell r="B2686">
            <v>2662</v>
          </cell>
          <cell r="C2686" t="str">
            <v xml:space="preserve">   038778411 - 50853</v>
          </cell>
          <cell r="D2686">
            <v>963852.06</v>
          </cell>
          <cell r="E2686">
            <v>0</v>
          </cell>
          <cell r="F2686">
            <v>0</v>
          </cell>
          <cell r="G2686">
            <v>372333.08</v>
          </cell>
          <cell r="H2686">
            <v>591518.98</v>
          </cell>
          <cell r="I2686">
            <v>0</v>
          </cell>
        </row>
        <row r="2687">
          <cell r="A2687" t="str">
            <v>a</v>
          </cell>
          <cell r="B2687">
            <v>2663</v>
          </cell>
          <cell r="C2687" t="str">
            <v xml:space="preserve">   038778424 - 50970</v>
          </cell>
          <cell r="D2687">
            <v>2071005.81</v>
          </cell>
          <cell r="E2687">
            <v>0</v>
          </cell>
          <cell r="F2687">
            <v>0</v>
          </cell>
          <cell r="G2687">
            <v>68404.88</v>
          </cell>
          <cell r="H2687">
            <v>2002600.93</v>
          </cell>
          <cell r="I2687">
            <v>0</v>
          </cell>
        </row>
        <row r="2688">
          <cell r="A2688" t="str">
            <v>a</v>
          </cell>
          <cell r="B2688">
            <v>2664</v>
          </cell>
          <cell r="C2688" t="str">
            <v xml:space="preserve">   038778437 - 53559</v>
          </cell>
          <cell r="D2688">
            <v>0</v>
          </cell>
          <cell r="E2688">
            <v>0</v>
          </cell>
          <cell r="F2688">
            <v>1140720</v>
          </cell>
          <cell r="G2688">
            <v>1140720</v>
          </cell>
          <cell r="H2688">
            <v>0</v>
          </cell>
          <cell r="I2688">
            <v>0</v>
          </cell>
        </row>
        <row r="2689">
          <cell r="A2689" t="str">
            <v>a</v>
          </cell>
          <cell r="B2689">
            <v>2665</v>
          </cell>
          <cell r="C2689" t="str">
            <v xml:space="preserve">   038778440 - 54602</v>
          </cell>
          <cell r="D2689">
            <v>0</v>
          </cell>
          <cell r="E2689">
            <v>0</v>
          </cell>
          <cell r="F2689">
            <v>1341000</v>
          </cell>
          <cell r="G2689">
            <v>66808.679999999993</v>
          </cell>
          <cell r="H2689">
            <v>1274191.32</v>
          </cell>
          <cell r="I2689">
            <v>0</v>
          </cell>
        </row>
        <row r="2690">
          <cell r="A2690" t="str">
            <v>a</v>
          </cell>
          <cell r="B2690">
            <v>2666</v>
          </cell>
          <cell r="C2690" t="str">
            <v xml:space="preserve">   038778453 - 54836</v>
          </cell>
          <cell r="D2690">
            <v>0</v>
          </cell>
          <cell r="E2690">
            <v>0</v>
          </cell>
          <cell r="F2690">
            <v>5500000</v>
          </cell>
          <cell r="G2690">
            <v>232250.58</v>
          </cell>
          <cell r="H2690">
            <v>5267749.42</v>
          </cell>
          <cell r="I2690">
            <v>0</v>
          </cell>
        </row>
        <row r="2691">
          <cell r="A2691" t="str">
            <v>a</v>
          </cell>
          <cell r="B2691">
            <v>2667</v>
          </cell>
          <cell r="C2691" t="str">
            <v xml:space="preserve">   038778466 - 55291</v>
          </cell>
          <cell r="D2691">
            <v>0</v>
          </cell>
          <cell r="E2691">
            <v>0</v>
          </cell>
          <cell r="F2691">
            <v>764000</v>
          </cell>
          <cell r="G2691">
            <v>32789.26</v>
          </cell>
          <cell r="H2691">
            <v>731210.74</v>
          </cell>
          <cell r="I2691">
            <v>0</v>
          </cell>
        </row>
        <row r="2692">
          <cell r="A2692" t="str">
            <v>a</v>
          </cell>
          <cell r="B2692">
            <v>2668</v>
          </cell>
          <cell r="C2692" t="str">
            <v xml:space="preserve">   038778479 - 55709</v>
          </cell>
          <cell r="D2692">
            <v>0</v>
          </cell>
          <cell r="E2692">
            <v>0</v>
          </cell>
          <cell r="F2692">
            <v>3857000</v>
          </cell>
          <cell r="G2692">
            <v>162871</v>
          </cell>
          <cell r="H2692">
            <v>3694129</v>
          </cell>
          <cell r="I2692">
            <v>0</v>
          </cell>
        </row>
        <row r="2693">
          <cell r="A2693" t="str">
            <v>a</v>
          </cell>
          <cell r="B2693">
            <v>2669</v>
          </cell>
          <cell r="C2693" t="str">
            <v xml:space="preserve">   038778482 - 55730</v>
          </cell>
          <cell r="D2693">
            <v>0</v>
          </cell>
          <cell r="E2693">
            <v>0</v>
          </cell>
          <cell r="F2693">
            <v>2295000</v>
          </cell>
          <cell r="G2693">
            <v>153683.20000000001</v>
          </cell>
          <cell r="H2693">
            <v>2141316.7999999998</v>
          </cell>
          <cell r="I2693">
            <v>0</v>
          </cell>
        </row>
        <row r="2694">
          <cell r="A2694" t="str">
            <v>a</v>
          </cell>
          <cell r="B2694">
            <v>2670</v>
          </cell>
          <cell r="C2694" t="str">
            <v xml:space="preserve">   038778495 - 56788</v>
          </cell>
          <cell r="D2694">
            <v>0</v>
          </cell>
          <cell r="E2694">
            <v>0</v>
          </cell>
          <cell r="F2694">
            <v>3187755</v>
          </cell>
          <cell r="G2694">
            <v>164225.42000000001</v>
          </cell>
          <cell r="H2694">
            <v>3023529.58</v>
          </cell>
          <cell r="I2694">
            <v>0</v>
          </cell>
        </row>
        <row r="2695">
          <cell r="A2695" t="str">
            <v>a</v>
          </cell>
          <cell r="B2695">
            <v>2671</v>
          </cell>
          <cell r="C2695" t="str">
            <v xml:space="preserve">   038778505 - 49647</v>
          </cell>
          <cell r="D2695">
            <v>399066.51</v>
          </cell>
          <cell r="E2695">
            <v>0</v>
          </cell>
          <cell r="F2695">
            <v>0</v>
          </cell>
          <cell r="G2695">
            <v>3771.5</v>
          </cell>
          <cell r="H2695">
            <v>395295.01</v>
          </cell>
          <cell r="I2695">
            <v>0</v>
          </cell>
        </row>
        <row r="2696">
          <cell r="A2696" t="str">
            <v>a</v>
          </cell>
          <cell r="B2696">
            <v>2672</v>
          </cell>
          <cell r="C2696" t="str">
            <v xml:space="preserve">   038778518 - 50934</v>
          </cell>
          <cell r="D2696">
            <v>609601.69999999995</v>
          </cell>
          <cell r="E2696">
            <v>0</v>
          </cell>
          <cell r="F2696">
            <v>0</v>
          </cell>
          <cell r="G2696">
            <v>609601.69999999995</v>
          </cell>
          <cell r="H2696">
            <v>0</v>
          </cell>
          <cell r="I2696">
            <v>0</v>
          </cell>
        </row>
        <row r="2697">
          <cell r="A2697" t="str">
            <v>a</v>
          </cell>
          <cell r="B2697">
            <v>2673</v>
          </cell>
          <cell r="C2697" t="str">
            <v xml:space="preserve">   038778521 - 50955</v>
          </cell>
          <cell r="D2697">
            <v>398432.49</v>
          </cell>
          <cell r="E2697">
            <v>0</v>
          </cell>
          <cell r="F2697">
            <v>0</v>
          </cell>
          <cell r="G2697">
            <v>398432.49</v>
          </cell>
          <cell r="H2697">
            <v>0</v>
          </cell>
          <cell r="I2697">
            <v>0</v>
          </cell>
        </row>
        <row r="2698">
          <cell r="A2698" t="str">
            <v>a</v>
          </cell>
          <cell r="B2698">
            <v>2674</v>
          </cell>
          <cell r="C2698" t="str">
            <v xml:space="preserve">   038778534 - 52714</v>
          </cell>
          <cell r="D2698">
            <v>0</v>
          </cell>
          <cell r="E2698">
            <v>0</v>
          </cell>
          <cell r="F2698">
            <v>1838000</v>
          </cell>
          <cell r="G2698">
            <v>1118852.31</v>
          </cell>
          <cell r="H2698">
            <v>719147.69</v>
          </cell>
          <cell r="I2698">
            <v>0</v>
          </cell>
        </row>
        <row r="2699">
          <cell r="A2699" t="str">
            <v>a</v>
          </cell>
          <cell r="B2699">
            <v>2675</v>
          </cell>
          <cell r="C2699" t="str">
            <v xml:space="preserve">   038778547 - 54725</v>
          </cell>
          <cell r="D2699">
            <v>0</v>
          </cell>
          <cell r="E2699">
            <v>0</v>
          </cell>
          <cell r="F2699">
            <v>3075000</v>
          </cell>
          <cell r="G2699">
            <v>3075000</v>
          </cell>
          <cell r="H2699">
            <v>0</v>
          </cell>
          <cell r="I2699">
            <v>0</v>
          </cell>
        </row>
        <row r="2700">
          <cell r="A2700" t="str">
            <v>a</v>
          </cell>
          <cell r="B2700">
            <v>2676</v>
          </cell>
          <cell r="C2700" t="str">
            <v xml:space="preserve">   038778550 - 54752</v>
          </cell>
          <cell r="D2700">
            <v>0</v>
          </cell>
          <cell r="E2700">
            <v>0</v>
          </cell>
          <cell r="F2700">
            <v>3153000</v>
          </cell>
          <cell r="G2700">
            <v>2026725.55</v>
          </cell>
          <cell r="H2700">
            <v>1126274.45</v>
          </cell>
          <cell r="I2700">
            <v>0</v>
          </cell>
        </row>
        <row r="2701">
          <cell r="A2701" t="str">
            <v>a</v>
          </cell>
          <cell r="B2701">
            <v>2677</v>
          </cell>
          <cell r="C2701" t="str">
            <v xml:space="preserve">   038778563 - 55282</v>
          </cell>
          <cell r="D2701">
            <v>0</v>
          </cell>
          <cell r="E2701">
            <v>0</v>
          </cell>
          <cell r="F2701">
            <v>722000</v>
          </cell>
          <cell r="G2701">
            <v>31304.91</v>
          </cell>
          <cell r="H2701">
            <v>690695.09</v>
          </cell>
          <cell r="I2701">
            <v>0</v>
          </cell>
        </row>
        <row r="2702">
          <cell r="A2702" t="str">
            <v>a</v>
          </cell>
          <cell r="B2702">
            <v>2678</v>
          </cell>
          <cell r="C2702" t="str">
            <v xml:space="preserve">   038778576 - 55700</v>
          </cell>
          <cell r="D2702">
            <v>0</v>
          </cell>
          <cell r="E2702">
            <v>0</v>
          </cell>
          <cell r="F2702">
            <v>3393880</v>
          </cell>
          <cell r="G2702">
            <v>3393880</v>
          </cell>
          <cell r="H2702">
            <v>0</v>
          </cell>
          <cell r="I2702">
            <v>0</v>
          </cell>
        </row>
        <row r="2703">
          <cell r="A2703" t="str">
            <v>a</v>
          </cell>
          <cell r="B2703">
            <v>2679</v>
          </cell>
          <cell r="C2703" t="str">
            <v xml:space="preserve">   038778589 - 56033</v>
          </cell>
          <cell r="D2703">
            <v>0</v>
          </cell>
          <cell r="E2703">
            <v>0</v>
          </cell>
          <cell r="F2703">
            <v>2258644</v>
          </cell>
          <cell r="G2703">
            <v>97097.85</v>
          </cell>
          <cell r="H2703">
            <v>2161546.15</v>
          </cell>
          <cell r="I2703">
            <v>0</v>
          </cell>
        </row>
        <row r="2704">
          <cell r="A2704" t="str">
            <v>a</v>
          </cell>
          <cell r="B2704">
            <v>2680</v>
          </cell>
          <cell r="C2704" t="str">
            <v xml:space="preserve">   038778592 - 56527</v>
          </cell>
          <cell r="D2704">
            <v>0</v>
          </cell>
          <cell r="E2704">
            <v>0</v>
          </cell>
          <cell r="F2704">
            <v>1687760</v>
          </cell>
          <cell r="G2704">
            <v>36784.57</v>
          </cell>
          <cell r="H2704">
            <v>1650975.43</v>
          </cell>
          <cell r="I2704">
            <v>0</v>
          </cell>
        </row>
        <row r="2705">
          <cell r="A2705" t="str">
            <v>a</v>
          </cell>
          <cell r="B2705">
            <v>2681</v>
          </cell>
          <cell r="C2705" t="str">
            <v xml:space="preserve">   038778602 - 49514</v>
          </cell>
          <cell r="D2705">
            <v>5435010.7699999996</v>
          </cell>
          <cell r="E2705">
            <v>0</v>
          </cell>
          <cell r="F2705">
            <v>0</v>
          </cell>
          <cell r="G2705">
            <v>122369.60000000001</v>
          </cell>
          <cell r="H2705">
            <v>5312641.17</v>
          </cell>
          <cell r="I2705">
            <v>0</v>
          </cell>
        </row>
        <row r="2706">
          <cell r="A2706" t="str">
            <v>a</v>
          </cell>
          <cell r="B2706">
            <v>2682</v>
          </cell>
          <cell r="C2706" t="str">
            <v xml:space="preserve">   038778615 - 50880</v>
          </cell>
          <cell r="D2706">
            <v>528336.69999999995</v>
          </cell>
          <cell r="E2706">
            <v>0</v>
          </cell>
          <cell r="F2706">
            <v>0</v>
          </cell>
          <cell r="G2706">
            <v>528336.69999999995</v>
          </cell>
          <cell r="H2706">
            <v>0</v>
          </cell>
          <cell r="I2706">
            <v>0</v>
          </cell>
        </row>
        <row r="2707">
          <cell r="A2707" t="str">
            <v>a</v>
          </cell>
          <cell r="B2707">
            <v>2683</v>
          </cell>
          <cell r="C2707" t="str">
            <v xml:space="preserve">   038778628 - 52501</v>
          </cell>
          <cell r="D2707">
            <v>0</v>
          </cell>
          <cell r="E2707">
            <v>0</v>
          </cell>
          <cell r="F2707">
            <v>1287725.3600000001</v>
          </cell>
          <cell r="G2707">
            <v>30386.3</v>
          </cell>
          <cell r="H2707">
            <v>1257339.06</v>
          </cell>
          <cell r="I2707">
            <v>0</v>
          </cell>
        </row>
        <row r="2708">
          <cell r="A2708" t="str">
            <v>a</v>
          </cell>
          <cell r="B2708">
            <v>2684</v>
          </cell>
          <cell r="C2708" t="str">
            <v xml:space="preserve">   038778631 - 52510</v>
          </cell>
          <cell r="D2708">
            <v>0</v>
          </cell>
          <cell r="E2708">
            <v>0</v>
          </cell>
          <cell r="F2708">
            <v>1312338.93</v>
          </cell>
          <cell r="G2708">
            <v>31925.200000000001</v>
          </cell>
          <cell r="H2708">
            <v>1280413.73</v>
          </cell>
          <cell r="I2708">
            <v>0</v>
          </cell>
        </row>
        <row r="2709">
          <cell r="A2709" t="str">
            <v>a</v>
          </cell>
          <cell r="B2709">
            <v>2685</v>
          </cell>
          <cell r="C2709" t="str">
            <v xml:space="preserve">   038778644 - 54704</v>
          </cell>
          <cell r="D2709">
            <v>0</v>
          </cell>
          <cell r="E2709">
            <v>0</v>
          </cell>
          <cell r="F2709">
            <v>2748250</v>
          </cell>
          <cell r="G2709">
            <v>2748250</v>
          </cell>
          <cell r="H2709">
            <v>0</v>
          </cell>
          <cell r="I2709">
            <v>0</v>
          </cell>
        </row>
        <row r="2710">
          <cell r="A2710" t="str">
            <v>a</v>
          </cell>
          <cell r="B2710">
            <v>2686</v>
          </cell>
          <cell r="C2710" t="str">
            <v xml:space="preserve">   038778657 - 55258</v>
          </cell>
          <cell r="D2710">
            <v>0</v>
          </cell>
          <cell r="E2710">
            <v>0</v>
          </cell>
          <cell r="F2710">
            <v>993000</v>
          </cell>
          <cell r="G2710">
            <v>993000</v>
          </cell>
          <cell r="H2710">
            <v>0</v>
          </cell>
          <cell r="I2710">
            <v>0</v>
          </cell>
        </row>
        <row r="2711">
          <cell r="A2711" t="str">
            <v>a</v>
          </cell>
          <cell r="B2711">
            <v>2687</v>
          </cell>
          <cell r="C2711" t="str">
            <v xml:space="preserve">   038778660 - 55270</v>
          </cell>
          <cell r="D2711">
            <v>0</v>
          </cell>
          <cell r="E2711">
            <v>0</v>
          </cell>
          <cell r="F2711">
            <v>800000</v>
          </cell>
          <cell r="G2711">
            <v>10702.26</v>
          </cell>
          <cell r="H2711">
            <v>789297.74</v>
          </cell>
          <cell r="I2711">
            <v>0</v>
          </cell>
        </row>
        <row r="2712">
          <cell r="A2712" t="str">
            <v>a</v>
          </cell>
          <cell r="B2712">
            <v>2688</v>
          </cell>
          <cell r="C2712" t="str">
            <v xml:space="preserve">   038778673 - 55688</v>
          </cell>
          <cell r="D2712">
            <v>0</v>
          </cell>
          <cell r="E2712">
            <v>0</v>
          </cell>
          <cell r="F2712">
            <v>2312000</v>
          </cell>
          <cell r="G2712">
            <v>535883.46</v>
          </cell>
          <cell r="H2712">
            <v>1776116.54</v>
          </cell>
          <cell r="I2712">
            <v>0</v>
          </cell>
        </row>
        <row r="2713">
          <cell r="A2713" t="str">
            <v>a</v>
          </cell>
          <cell r="B2713">
            <v>2689</v>
          </cell>
          <cell r="C2713" t="str">
            <v xml:space="preserve">   038778686 - 55742</v>
          </cell>
          <cell r="D2713">
            <v>0</v>
          </cell>
          <cell r="E2713">
            <v>0</v>
          </cell>
          <cell r="F2713">
            <v>3651000</v>
          </cell>
          <cell r="G2713">
            <v>865962.84</v>
          </cell>
          <cell r="H2713">
            <v>2785037.16</v>
          </cell>
          <cell r="I2713">
            <v>0</v>
          </cell>
        </row>
        <row r="2714">
          <cell r="A2714" t="str">
            <v>a</v>
          </cell>
          <cell r="B2714">
            <v>2690</v>
          </cell>
          <cell r="C2714" t="str">
            <v xml:space="preserve">   038778699 - 56818</v>
          </cell>
          <cell r="D2714">
            <v>0</v>
          </cell>
          <cell r="E2714">
            <v>0</v>
          </cell>
          <cell r="F2714">
            <v>1450000</v>
          </cell>
          <cell r="G2714">
            <v>1450000</v>
          </cell>
          <cell r="H2714">
            <v>0</v>
          </cell>
          <cell r="I2714">
            <v>0</v>
          </cell>
        </row>
        <row r="2715">
          <cell r="A2715" t="str">
            <v>a</v>
          </cell>
          <cell r="B2715">
            <v>2691</v>
          </cell>
          <cell r="C2715" t="str">
            <v xml:space="preserve">   038778709 - 50649</v>
          </cell>
          <cell r="D2715">
            <v>744425.31</v>
          </cell>
          <cell r="E2715">
            <v>0</v>
          </cell>
          <cell r="F2715">
            <v>0</v>
          </cell>
          <cell r="G2715">
            <v>8024.37</v>
          </cell>
          <cell r="H2715">
            <v>736400.94</v>
          </cell>
          <cell r="I2715">
            <v>0</v>
          </cell>
        </row>
        <row r="2716">
          <cell r="A2716" t="str">
            <v>a</v>
          </cell>
          <cell r="B2716">
            <v>2692</v>
          </cell>
          <cell r="C2716" t="str">
            <v xml:space="preserve">   038778712 - 50857</v>
          </cell>
          <cell r="D2716">
            <v>553257.5</v>
          </cell>
          <cell r="E2716">
            <v>0</v>
          </cell>
          <cell r="F2716">
            <v>0</v>
          </cell>
          <cell r="G2716">
            <v>11199.17</v>
          </cell>
          <cell r="H2716">
            <v>542058.32999999996</v>
          </cell>
          <cell r="I2716">
            <v>0</v>
          </cell>
        </row>
        <row r="2717">
          <cell r="A2717" t="str">
            <v>a</v>
          </cell>
          <cell r="B2717">
            <v>2693</v>
          </cell>
          <cell r="C2717" t="str">
            <v xml:space="preserve">   038778725 - 51316</v>
          </cell>
          <cell r="D2717">
            <v>380590.69</v>
          </cell>
          <cell r="E2717">
            <v>0</v>
          </cell>
          <cell r="F2717">
            <v>0</v>
          </cell>
          <cell r="G2717">
            <v>59021.17</v>
          </cell>
          <cell r="H2717">
            <v>321569.52</v>
          </cell>
          <cell r="I2717">
            <v>0</v>
          </cell>
        </row>
        <row r="2718">
          <cell r="A2718" t="str">
            <v>a</v>
          </cell>
          <cell r="B2718">
            <v>2694</v>
          </cell>
          <cell r="C2718" t="str">
            <v xml:space="preserve">   038778738 - 54036</v>
          </cell>
          <cell r="D2718">
            <v>0</v>
          </cell>
          <cell r="E2718">
            <v>0</v>
          </cell>
          <cell r="F2718">
            <v>2271639.46</v>
          </cell>
          <cell r="G2718">
            <v>49123.5</v>
          </cell>
          <cell r="H2718">
            <v>2222515.96</v>
          </cell>
          <cell r="I2718">
            <v>0</v>
          </cell>
        </row>
        <row r="2719">
          <cell r="A2719" t="str">
            <v>a</v>
          </cell>
          <cell r="B2719">
            <v>2695</v>
          </cell>
          <cell r="C2719" t="str">
            <v xml:space="preserve">   038778741 - 54647</v>
          </cell>
          <cell r="D2719">
            <v>0</v>
          </cell>
          <cell r="E2719">
            <v>0</v>
          </cell>
          <cell r="F2719">
            <v>695600</v>
          </cell>
          <cell r="G2719">
            <v>144987.32</v>
          </cell>
          <cell r="H2719">
            <v>550612.68000000005</v>
          </cell>
          <cell r="I2719">
            <v>0</v>
          </cell>
        </row>
        <row r="2720">
          <cell r="A2720" t="str">
            <v>a</v>
          </cell>
          <cell r="B2720">
            <v>2696</v>
          </cell>
          <cell r="C2720" t="str">
            <v xml:space="preserve">   038778754 - 55210</v>
          </cell>
          <cell r="D2720">
            <v>0</v>
          </cell>
          <cell r="E2720">
            <v>0</v>
          </cell>
          <cell r="F2720">
            <v>1125000</v>
          </cell>
          <cell r="G2720">
            <v>24179.91</v>
          </cell>
          <cell r="H2720">
            <v>1100820.0900000001</v>
          </cell>
          <cell r="I2720">
            <v>0</v>
          </cell>
        </row>
        <row r="2721">
          <cell r="A2721" t="str">
            <v>a</v>
          </cell>
          <cell r="B2721">
            <v>2697</v>
          </cell>
          <cell r="C2721" t="str">
            <v xml:space="preserve">   038778767 - 55294</v>
          </cell>
          <cell r="D2721">
            <v>0</v>
          </cell>
          <cell r="E2721">
            <v>0</v>
          </cell>
          <cell r="F2721">
            <v>1000000</v>
          </cell>
          <cell r="G2721">
            <v>41475.56</v>
          </cell>
          <cell r="H2721">
            <v>958524.44</v>
          </cell>
          <cell r="I2721">
            <v>0</v>
          </cell>
        </row>
        <row r="2722">
          <cell r="A2722" t="str">
            <v>a</v>
          </cell>
          <cell r="B2722">
            <v>2698</v>
          </cell>
          <cell r="C2722" t="str">
            <v xml:space="preserve">   038778770 - 55516</v>
          </cell>
          <cell r="D2722">
            <v>0</v>
          </cell>
          <cell r="E2722">
            <v>0</v>
          </cell>
          <cell r="F2722">
            <v>3014508</v>
          </cell>
          <cell r="G2722">
            <v>139075.62</v>
          </cell>
          <cell r="H2722">
            <v>2875432.38</v>
          </cell>
          <cell r="I2722">
            <v>0</v>
          </cell>
        </row>
        <row r="2723">
          <cell r="A2723" t="str">
            <v>a</v>
          </cell>
          <cell r="B2723">
            <v>2699</v>
          </cell>
          <cell r="C2723" t="str">
            <v xml:space="preserve">   038778783 - 55733</v>
          </cell>
          <cell r="D2723">
            <v>0</v>
          </cell>
          <cell r="E2723">
            <v>0</v>
          </cell>
          <cell r="F2723">
            <v>2398377</v>
          </cell>
          <cell r="G2723">
            <v>223234.95</v>
          </cell>
          <cell r="H2723">
            <v>2175142.0499999998</v>
          </cell>
          <cell r="I2723">
            <v>0</v>
          </cell>
        </row>
        <row r="2724">
          <cell r="A2724" t="str">
            <v>a</v>
          </cell>
          <cell r="B2724">
            <v>2700</v>
          </cell>
          <cell r="C2724" t="str">
            <v xml:space="preserve">   038778796 - 56809</v>
          </cell>
          <cell r="D2724">
            <v>0</v>
          </cell>
          <cell r="E2724">
            <v>0</v>
          </cell>
          <cell r="F2724">
            <v>1500000</v>
          </cell>
          <cell r="G2724">
            <v>101398.61</v>
          </cell>
          <cell r="H2724">
            <v>1398601.39</v>
          </cell>
          <cell r="I2724">
            <v>0</v>
          </cell>
        </row>
        <row r="2725">
          <cell r="A2725" t="str">
            <v>a</v>
          </cell>
          <cell r="B2725">
            <v>2701</v>
          </cell>
          <cell r="C2725" t="str">
            <v xml:space="preserve">   038778806 - 49666</v>
          </cell>
          <cell r="D2725">
            <v>8091254.4699999997</v>
          </cell>
          <cell r="E2725">
            <v>0</v>
          </cell>
          <cell r="F2725">
            <v>0</v>
          </cell>
          <cell r="G2725">
            <v>176090.58</v>
          </cell>
          <cell r="H2725">
            <v>7915163.8899999997</v>
          </cell>
          <cell r="I2725">
            <v>0</v>
          </cell>
        </row>
        <row r="2726">
          <cell r="A2726" t="str">
            <v>a</v>
          </cell>
          <cell r="B2726">
            <v>2702</v>
          </cell>
          <cell r="C2726" t="str">
            <v xml:space="preserve">   038778819 - 50943</v>
          </cell>
          <cell r="D2726">
            <v>447859.53</v>
          </cell>
          <cell r="E2726">
            <v>0</v>
          </cell>
          <cell r="F2726">
            <v>0</v>
          </cell>
          <cell r="G2726">
            <v>4059.72</v>
          </cell>
          <cell r="H2726">
            <v>443799.81</v>
          </cell>
          <cell r="I2726">
            <v>0</v>
          </cell>
        </row>
        <row r="2727">
          <cell r="A2727" t="str">
            <v>a</v>
          </cell>
          <cell r="B2727">
            <v>2703</v>
          </cell>
          <cell r="C2727" t="str">
            <v xml:space="preserve">   038778822 - 50958</v>
          </cell>
          <cell r="D2727">
            <v>399066.51</v>
          </cell>
          <cell r="E2727">
            <v>0</v>
          </cell>
          <cell r="F2727">
            <v>0</v>
          </cell>
          <cell r="G2727">
            <v>3771.5</v>
          </cell>
          <cell r="H2727">
            <v>395295.01</v>
          </cell>
          <cell r="I2727">
            <v>0</v>
          </cell>
        </row>
        <row r="2728">
          <cell r="A2728" t="str">
            <v>a</v>
          </cell>
          <cell r="B2728">
            <v>2704</v>
          </cell>
          <cell r="C2728" t="str">
            <v xml:space="preserve">   038778835 - 52726</v>
          </cell>
          <cell r="D2728">
            <v>0</v>
          </cell>
          <cell r="E2728">
            <v>0</v>
          </cell>
          <cell r="F2728">
            <v>1360000</v>
          </cell>
          <cell r="G2728">
            <v>32705.96</v>
          </cell>
          <cell r="H2728">
            <v>1327294.04</v>
          </cell>
          <cell r="I2728">
            <v>0</v>
          </cell>
        </row>
        <row r="2729">
          <cell r="A2729" t="str">
            <v>a</v>
          </cell>
          <cell r="B2729">
            <v>2705</v>
          </cell>
          <cell r="C2729" t="str">
            <v xml:space="preserve">   038778848 - 54737</v>
          </cell>
          <cell r="D2729">
            <v>0</v>
          </cell>
          <cell r="E2729">
            <v>0</v>
          </cell>
          <cell r="F2729">
            <v>4537516</v>
          </cell>
          <cell r="G2729">
            <v>3372789.17</v>
          </cell>
          <cell r="H2729">
            <v>1164726.83</v>
          </cell>
          <cell r="I2729">
            <v>0</v>
          </cell>
        </row>
        <row r="2730">
          <cell r="A2730" t="str">
            <v>a</v>
          </cell>
          <cell r="B2730">
            <v>2706</v>
          </cell>
          <cell r="C2730" t="str">
            <v xml:space="preserve">   038778851 - 54758</v>
          </cell>
          <cell r="D2730">
            <v>0</v>
          </cell>
          <cell r="E2730">
            <v>0</v>
          </cell>
          <cell r="F2730">
            <v>1900000</v>
          </cell>
          <cell r="G2730">
            <v>278661.53000000003</v>
          </cell>
          <cell r="H2730">
            <v>1621338.47</v>
          </cell>
          <cell r="I2730">
            <v>0</v>
          </cell>
        </row>
        <row r="2731">
          <cell r="A2731" t="str">
            <v>a</v>
          </cell>
          <cell r="B2731">
            <v>2707</v>
          </cell>
          <cell r="C2731" t="str">
            <v xml:space="preserve">   038778864 - 55285</v>
          </cell>
          <cell r="D2731">
            <v>0</v>
          </cell>
          <cell r="E2731">
            <v>0</v>
          </cell>
          <cell r="F2731">
            <v>1610000</v>
          </cell>
          <cell r="G2731">
            <v>54457.95</v>
          </cell>
          <cell r="H2731">
            <v>1555542.05</v>
          </cell>
          <cell r="I2731">
            <v>0</v>
          </cell>
        </row>
        <row r="2732">
          <cell r="A2732" t="str">
            <v>a</v>
          </cell>
          <cell r="B2732">
            <v>2708</v>
          </cell>
          <cell r="C2732" t="str">
            <v xml:space="preserve">   038778877 - 55703</v>
          </cell>
          <cell r="D2732">
            <v>0</v>
          </cell>
          <cell r="E2732">
            <v>0</v>
          </cell>
          <cell r="F2732">
            <v>2900000</v>
          </cell>
          <cell r="G2732">
            <v>108286.5</v>
          </cell>
          <cell r="H2732">
            <v>2791713.5</v>
          </cell>
          <cell r="I2732">
            <v>0</v>
          </cell>
        </row>
        <row r="2733">
          <cell r="A2733" t="str">
            <v>a</v>
          </cell>
          <cell r="B2733">
            <v>2709</v>
          </cell>
          <cell r="C2733" t="str">
            <v xml:space="preserve">   038778880 - 55724</v>
          </cell>
          <cell r="D2733">
            <v>0</v>
          </cell>
          <cell r="E2733">
            <v>0</v>
          </cell>
          <cell r="F2733">
            <v>4500000</v>
          </cell>
          <cell r="G2733">
            <v>4500000</v>
          </cell>
          <cell r="H2733">
            <v>0</v>
          </cell>
          <cell r="I2733">
            <v>0</v>
          </cell>
        </row>
        <row r="2734">
          <cell r="A2734" t="str">
            <v>a</v>
          </cell>
          <cell r="B2734">
            <v>2710</v>
          </cell>
          <cell r="C2734" t="str">
            <v xml:space="preserve">   038778893 - 56776</v>
          </cell>
          <cell r="D2734">
            <v>0</v>
          </cell>
          <cell r="E2734">
            <v>0</v>
          </cell>
          <cell r="F2734">
            <v>2931437</v>
          </cell>
          <cell r="G2734">
            <v>142056.22</v>
          </cell>
          <cell r="H2734">
            <v>2789380.78</v>
          </cell>
          <cell r="I2734">
            <v>0</v>
          </cell>
        </row>
        <row r="2735">
          <cell r="A2735" t="str">
            <v>a</v>
          </cell>
          <cell r="B2735">
            <v>2711</v>
          </cell>
          <cell r="C2735" t="str">
            <v xml:space="preserve">   038778903 - 49517</v>
          </cell>
          <cell r="D2735">
            <v>2934098.41</v>
          </cell>
          <cell r="E2735">
            <v>0</v>
          </cell>
          <cell r="F2735">
            <v>0</v>
          </cell>
          <cell r="G2735">
            <v>69001.52</v>
          </cell>
          <cell r="H2735">
            <v>2865096.89</v>
          </cell>
          <cell r="I2735">
            <v>0</v>
          </cell>
        </row>
        <row r="2736">
          <cell r="A2736" t="str">
            <v>a</v>
          </cell>
          <cell r="B2736">
            <v>2712</v>
          </cell>
          <cell r="C2736" t="str">
            <v xml:space="preserve">   038778916 - 50883</v>
          </cell>
          <cell r="D2736">
            <v>936975.92</v>
          </cell>
          <cell r="E2736">
            <v>0</v>
          </cell>
          <cell r="F2736">
            <v>0</v>
          </cell>
          <cell r="G2736">
            <v>936975.92</v>
          </cell>
          <cell r="H2736">
            <v>0</v>
          </cell>
          <cell r="I2736">
            <v>0</v>
          </cell>
        </row>
        <row r="2737">
          <cell r="A2737" t="str">
            <v>a</v>
          </cell>
          <cell r="B2737">
            <v>2713</v>
          </cell>
          <cell r="C2737" t="str">
            <v xml:space="preserve">   038778929 - 52504</v>
          </cell>
          <cell r="D2737">
            <v>0</v>
          </cell>
          <cell r="E2737">
            <v>0</v>
          </cell>
          <cell r="F2737">
            <v>1974830.84</v>
          </cell>
          <cell r="G2737">
            <v>48254.43</v>
          </cell>
          <cell r="H2737">
            <v>1926576.41</v>
          </cell>
          <cell r="I2737">
            <v>0</v>
          </cell>
        </row>
        <row r="2738">
          <cell r="A2738" t="str">
            <v>a</v>
          </cell>
          <cell r="B2738">
            <v>2714</v>
          </cell>
          <cell r="C2738" t="str">
            <v xml:space="preserve">   038778932 - 52513</v>
          </cell>
          <cell r="D2738">
            <v>0</v>
          </cell>
          <cell r="E2738">
            <v>0</v>
          </cell>
          <cell r="F2738">
            <v>1600316.81</v>
          </cell>
          <cell r="G2738">
            <v>41663.949999999997</v>
          </cell>
          <cell r="H2738">
            <v>1558652.86</v>
          </cell>
          <cell r="I2738">
            <v>0</v>
          </cell>
        </row>
        <row r="2739">
          <cell r="A2739" t="str">
            <v>a</v>
          </cell>
          <cell r="B2739">
            <v>2715</v>
          </cell>
          <cell r="C2739" t="str">
            <v xml:space="preserve">   038778945 - 54719</v>
          </cell>
          <cell r="D2739">
            <v>0</v>
          </cell>
          <cell r="E2739">
            <v>0</v>
          </cell>
          <cell r="F2739">
            <v>3010000</v>
          </cell>
          <cell r="G2739">
            <v>127104.42</v>
          </cell>
          <cell r="H2739">
            <v>2882895.58</v>
          </cell>
          <cell r="I2739">
            <v>0</v>
          </cell>
        </row>
        <row r="2740">
          <cell r="A2740" t="str">
            <v>a</v>
          </cell>
          <cell r="B2740">
            <v>2716</v>
          </cell>
          <cell r="C2740" t="str">
            <v xml:space="preserve">   038778958 - 55261</v>
          </cell>
          <cell r="D2740">
            <v>0</v>
          </cell>
          <cell r="E2740">
            <v>0</v>
          </cell>
          <cell r="F2740">
            <v>837165</v>
          </cell>
          <cell r="G2740">
            <v>35929.449999999997</v>
          </cell>
          <cell r="H2740">
            <v>801235.55</v>
          </cell>
          <cell r="I2740">
            <v>0</v>
          </cell>
        </row>
        <row r="2741">
          <cell r="A2741" t="str">
            <v>a</v>
          </cell>
          <cell r="B2741">
            <v>2717</v>
          </cell>
          <cell r="C2741" t="str">
            <v xml:space="preserve">   038778961 - 55273</v>
          </cell>
          <cell r="D2741">
            <v>0</v>
          </cell>
          <cell r="E2741">
            <v>0</v>
          </cell>
          <cell r="F2741">
            <v>1100000</v>
          </cell>
          <cell r="G2741">
            <v>48702.15</v>
          </cell>
          <cell r="H2741">
            <v>1051297.8500000001</v>
          </cell>
          <cell r="I2741">
            <v>0</v>
          </cell>
        </row>
        <row r="2742">
          <cell r="A2742" t="str">
            <v>a</v>
          </cell>
          <cell r="B2742">
            <v>2718</v>
          </cell>
          <cell r="C2742" t="str">
            <v xml:space="preserve">   038778974 - 55691</v>
          </cell>
          <cell r="D2742">
            <v>0</v>
          </cell>
          <cell r="E2742">
            <v>0</v>
          </cell>
          <cell r="F2742">
            <v>3233961</v>
          </cell>
          <cell r="G2742">
            <v>222239.34</v>
          </cell>
          <cell r="H2742">
            <v>3011721.66</v>
          </cell>
          <cell r="I2742">
            <v>0</v>
          </cell>
        </row>
        <row r="2743">
          <cell r="A2743" t="str">
            <v>a</v>
          </cell>
          <cell r="B2743">
            <v>2719</v>
          </cell>
          <cell r="C2743" t="str">
            <v xml:space="preserve">   038778987 - 55745</v>
          </cell>
          <cell r="D2743">
            <v>0</v>
          </cell>
          <cell r="E2743">
            <v>0</v>
          </cell>
          <cell r="F2743">
            <v>2723791</v>
          </cell>
          <cell r="G2743">
            <v>105541.28</v>
          </cell>
          <cell r="H2743">
            <v>2618249.7200000002</v>
          </cell>
          <cell r="I2743">
            <v>0</v>
          </cell>
        </row>
        <row r="2744">
          <cell r="A2744" t="str">
            <v>a</v>
          </cell>
          <cell r="B2744">
            <v>2720</v>
          </cell>
          <cell r="C2744" t="str">
            <v xml:space="preserve">   038778990 - 56467</v>
          </cell>
          <cell r="D2744">
            <v>0</v>
          </cell>
          <cell r="E2744">
            <v>0</v>
          </cell>
          <cell r="F2744">
            <v>1794000</v>
          </cell>
          <cell r="G2744">
            <v>734210.94</v>
          </cell>
          <cell r="H2744">
            <v>1059789.06</v>
          </cell>
          <cell r="I2744">
            <v>0</v>
          </cell>
        </row>
        <row r="2745">
          <cell r="A2745" t="str">
            <v>a</v>
          </cell>
          <cell r="B2745">
            <v>2721</v>
          </cell>
          <cell r="C2745" t="str">
            <v xml:space="preserve">   039778009 - 12881</v>
          </cell>
          <cell r="D2745">
            <v>1725808.84</v>
          </cell>
          <cell r="E2745">
            <v>0</v>
          </cell>
          <cell r="F2745">
            <v>0</v>
          </cell>
          <cell r="G2745">
            <v>36987.58</v>
          </cell>
          <cell r="H2745">
            <v>1688821.26</v>
          </cell>
          <cell r="I2745">
            <v>0</v>
          </cell>
        </row>
        <row r="2746">
          <cell r="A2746" t="str">
            <v>a</v>
          </cell>
          <cell r="B2746">
            <v>2722</v>
          </cell>
          <cell r="C2746" t="str">
            <v xml:space="preserve">   039778012 - 13294</v>
          </cell>
          <cell r="D2746">
            <v>2209355.33</v>
          </cell>
          <cell r="E2746">
            <v>0</v>
          </cell>
          <cell r="F2746">
            <v>0</v>
          </cell>
          <cell r="G2746">
            <v>51657.52</v>
          </cell>
          <cell r="H2746">
            <v>2157697.81</v>
          </cell>
          <cell r="I2746">
            <v>0</v>
          </cell>
        </row>
        <row r="2747">
          <cell r="A2747" t="str">
            <v>a</v>
          </cell>
          <cell r="B2747">
            <v>2723</v>
          </cell>
          <cell r="C2747" t="str">
            <v xml:space="preserve">   039778025 - 13383</v>
          </cell>
          <cell r="D2747">
            <v>304419.08</v>
          </cell>
          <cell r="E2747">
            <v>0</v>
          </cell>
          <cell r="F2747">
            <v>0</v>
          </cell>
          <cell r="G2747">
            <v>135430.32</v>
          </cell>
          <cell r="H2747">
            <v>168988.76</v>
          </cell>
          <cell r="I2747">
            <v>0</v>
          </cell>
        </row>
        <row r="2748">
          <cell r="A2748" t="str">
            <v>a</v>
          </cell>
          <cell r="B2748">
            <v>2724</v>
          </cell>
          <cell r="C2748" t="str">
            <v xml:space="preserve">   039778041 - 13432</v>
          </cell>
          <cell r="D2748">
            <v>410253.49</v>
          </cell>
          <cell r="E2748">
            <v>0</v>
          </cell>
          <cell r="F2748">
            <v>0</v>
          </cell>
          <cell r="G2748">
            <v>87341.81</v>
          </cell>
          <cell r="H2748">
            <v>322911.68</v>
          </cell>
          <cell r="I2748">
            <v>0</v>
          </cell>
        </row>
        <row r="2749">
          <cell r="A2749" t="str">
            <v>a</v>
          </cell>
          <cell r="B2749">
            <v>2725</v>
          </cell>
          <cell r="C2749" t="str">
            <v xml:space="preserve">   039778070 - 14144</v>
          </cell>
          <cell r="D2749">
            <v>2412934.08</v>
          </cell>
          <cell r="E2749">
            <v>0</v>
          </cell>
          <cell r="F2749">
            <v>0</v>
          </cell>
          <cell r="G2749">
            <v>137103.09</v>
          </cell>
          <cell r="H2749">
            <v>2275830.9900000002</v>
          </cell>
          <cell r="I2749">
            <v>0</v>
          </cell>
        </row>
        <row r="2750">
          <cell r="A2750" t="str">
            <v>a</v>
          </cell>
          <cell r="B2750">
            <v>2726</v>
          </cell>
          <cell r="C2750" t="str">
            <v xml:space="preserve">   039778083 - 15031</v>
          </cell>
          <cell r="D2750">
            <v>3614031.15</v>
          </cell>
          <cell r="E2750">
            <v>0</v>
          </cell>
          <cell r="F2750">
            <v>0</v>
          </cell>
          <cell r="G2750">
            <v>298306.87</v>
          </cell>
          <cell r="H2750">
            <v>3315724.28</v>
          </cell>
          <cell r="I2750">
            <v>0</v>
          </cell>
        </row>
        <row r="2751">
          <cell r="A2751" t="str">
            <v>a</v>
          </cell>
          <cell r="B2751">
            <v>2727</v>
          </cell>
          <cell r="C2751" t="str">
            <v xml:space="preserve">   039778096 - 3622</v>
          </cell>
          <cell r="D2751">
            <v>1026528.91</v>
          </cell>
          <cell r="E2751">
            <v>0</v>
          </cell>
          <cell r="F2751">
            <v>0</v>
          </cell>
          <cell r="G2751">
            <v>59203.47</v>
          </cell>
          <cell r="H2751">
            <v>967325.44</v>
          </cell>
          <cell r="I2751">
            <v>0</v>
          </cell>
        </row>
        <row r="2752">
          <cell r="A2752" t="str">
            <v>a</v>
          </cell>
          <cell r="B2752">
            <v>2728</v>
          </cell>
          <cell r="C2752" t="str">
            <v xml:space="preserve">   039778106 - 12670</v>
          </cell>
          <cell r="D2752">
            <v>2046816.72</v>
          </cell>
          <cell r="E2752">
            <v>0</v>
          </cell>
          <cell r="F2752">
            <v>0</v>
          </cell>
          <cell r="G2752">
            <v>43237.9</v>
          </cell>
          <cell r="H2752">
            <v>2003578.82</v>
          </cell>
          <cell r="I2752">
            <v>0</v>
          </cell>
        </row>
        <row r="2753">
          <cell r="A2753" t="str">
            <v>a</v>
          </cell>
          <cell r="B2753">
            <v>2729</v>
          </cell>
          <cell r="C2753" t="str">
            <v xml:space="preserve">   039778119 - 13323</v>
          </cell>
          <cell r="D2753">
            <v>214326.54</v>
          </cell>
          <cell r="E2753">
            <v>0</v>
          </cell>
          <cell r="F2753">
            <v>0</v>
          </cell>
          <cell r="G2753">
            <v>156457.26999999999</v>
          </cell>
          <cell r="H2753">
            <v>57869.27</v>
          </cell>
          <cell r="I2753">
            <v>0</v>
          </cell>
        </row>
        <row r="2754">
          <cell r="A2754" t="str">
            <v>a</v>
          </cell>
          <cell r="B2754">
            <v>2730</v>
          </cell>
          <cell r="C2754" t="str">
            <v xml:space="preserve">   039778122 - 13332</v>
          </cell>
          <cell r="D2754">
            <v>1630011.52</v>
          </cell>
          <cell r="E2754">
            <v>0</v>
          </cell>
          <cell r="F2754">
            <v>0</v>
          </cell>
          <cell r="G2754">
            <v>35444.14</v>
          </cell>
          <cell r="H2754">
            <v>1594567.38</v>
          </cell>
          <cell r="I2754">
            <v>0</v>
          </cell>
        </row>
        <row r="2755">
          <cell r="A2755" t="str">
            <v>a</v>
          </cell>
          <cell r="B2755">
            <v>2731</v>
          </cell>
          <cell r="C2755" t="str">
            <v xml:space="preserve">   039778135 - 13413</v>
          </cell>
          <cell r="D2755">
            <v>1764279.74</v>
          </cell>
          <cell r="E2755">
            <v>0</v>
          </cell>
          <cell r="F2755">
            <v>0</v>
          </cell>
          <cell r="G2755">
            <v>37269.379999999997</v>
          </cell>
          <cell r="H2755">
            <v>1727010.36</v>
          </cell>
          <cell r="I2755">
            <v>0</v>
          </cell>
        </row>
        <row r="2756">
          <cell r="A2756" t="str">
            <v>a</v>
          </cell>
          <cell r="B2756">
            <v>2732</v>
          </cell>
          <cell r="C2756" t="str">
            <v xml:space="preserve">   039778148 - 13447</v>
          </cell>
          <cell r="D2756">
            <v>501336.76</v>
          </cell>
          <cell r="E2756">
            <v>0</v>
          </cell>
          <cell r="F2756">
            <v>0</v>
          </cell>
          <cell r="G2756">
            <v>27433.98</v>
          </cell>
          <cell r="H2756">
            <v>473902.78</v>
          </cell>
          <cell r="I2756">
            <v>0</v>
          </cell>
        </row>
        <row r="2757">
          <cell r="A2757" t="str">
            <v>a</v>
          </cell>
          <cell r="B2757">
            <v>2733</v>
          </cell>
          <cell r="C2757" t="str">
            <v xml:space="preserve">   039778151 - 13456</v>
          </cell>
          <cell r="D2757">
            <v>570910.39</v>
          </cell>
          <cell r="E2757">
            <v>0</v>
          </cell>
          <cell r="F2757">
            <v>0</v>
          </cell>
          <cell r="G2757">
            <v>12235.8</v>
          </cell>
          <cell r="H2757">
            <v>558674.59</v>
          </cell>
          <cell r="I2757">
            <v>0</v>
          </cell>
        </row>
        <row r="2758">
          <cell r="A2758" t="str">
            <v>a</v>
          </cell>
          <cell r="B2758">
            <v>2734</v>
          </cell>
          <cell r="C2758" t="str">
            <v xml:space="preserve">   039778164 - 14126</v>
          </cell>
          <cell r="D2758">
            <v>2570309.4700000002</v>
          </cell>
          <cell r="E2758">
            <v>0</v>
          </cell>
          <cell r="F2758">
            <v>0</v>
          </cell>
          <cell r="G2758">
            <v>59282.67</v>
          </cell>
          <cell r="H2758">
            <v>2511026.7999999998</v>
          </cell>
          <cell r="I2758">
            <v>0</v>
          </cell>
        </row>
        <row r="2759">
          <cell r="A2759" t="str">
            <v>a</v>
          </cell>
          <cell r="B2759">
            <v>2735</v>
          </cell>
          <cell r="C2759" t="str">
            <v xml:space="preserve">   039778177 - 14165</v>
          </cell>
          <cell r="D2759">
            <v>14638418.460000001</v>
          </cell>
          <cell r="E2759">
            <v>0</v>
          </cell>
          <cell r="F2759">
            <v>0</v>
          </cell>
          <cell r="G2759">
            <v>346276.73</v>
          </cell>
          <cell r="H2759">
            <v>14292141.73</v>
          </cell>
          <cell r="I2759">
            <v>0</v>
          </cell>
        </row>
        <row r="2760">
          <cell r="A2760" t="str">
            <v>a</v>
          </cell>
          <cell r="B2760">
            <v>2736</v>
          </cell>
          <cell r="C2760" t="str">
            <v xml:space="preserve">   039778180 - 14174</v>
          </cell>
          <cell r="D2760">
            <v>1873983.25</v>
          </cell>
          <cell r="E2760">
            <v>0</v>
          </cell>
          <cell r="F2760">
            <v>0</v>
          </cell>
          <cell r="G2760">
            <v>1873983.25</v>
          </cell>
          <cell r="H2760">
            <v>0</v>
          </cell>
          <cell r="I2760">
            <v>0</v>
          </cell>
        </row>
        <row r="2761">
          <cell r="A2761" t="str">
            <v>a</v>
          </cell>
          <cell r="B2761">
            <v>2737</v>
          </cell>
          <cell r="C2761" t="str">
            <v xml:space="preserve">   039778203 - 12661</v>
          </cell>
          <cell r="D2761">
            <v>1152818.57</v>
          </cell>
          <cell r="E2761">
            <v>0</v>
          </cell>
          <cell r="F2761">
            <v>0</v>
          </cell>
          <cell r="G2761">
            <v>24352.68</v>
          </cell>
          <cell r="H2761">
            <v>1128465.8899999999</v>
          </cell>
          <cell r="I2761">
            <v>0</v>
          </cell>
        </row>
        <row r="2762">
          <cell r="A2762" t="str">
            <v>a</v>
          </cell>
          <cell r="B2762">
            <v>2738</v>
          </cell>
          <cell r="C2762" t="str">
            <v xml:space="preserve">   039778216 - 13314</v>
          </cell>
          <cell r="D2762">
            <v>520815.74</v>
          </cell>
          <cell r="E2762">
            <v>0</v>
          </cell>
          <cell r="F2762">
            <v>0</v>
          </cell>
          <cell r="G2762">
            <v>28833.31</v>
          </cell>
          <cell r="H2762">
            <v>491982.43</v>
          </cell>
          <cell r="I2762">
            <v>0</v>
          </cell>
        </row>
        <row r="2763">
          <cell r="A2763" t="str">
            <v>a</v>
          </cell>
          <cell r="B2763">
            <v>2739</v>
          </cell>
          <cell r="C2763" t="str">
            <v xml:space="preserve">   039778232 - 13404</v>
          </cell>
          <cell r="D2763">
            <v>4433188.75</v>
          </cell>
          <cell r="E2763">
            <v>0</v>
          </cell>
          <cell r="F2763">
            <v>0</v>
          </cell>
          <cell r="G2763">
            <v>104868.56</v>
          </cell>
          <cell r="H2763">
            <v>4328320.1900000004</v>
          </cell>
          <cell r="I2763">
            <v>0</v>
          </cell>
        </row>
        <row r="2764">
          <cell r="A2764" t="str">
            <v>a</v>
          </cell>
          <cell r="B2764">
            <v>2740</v>
          </cell>
          <cell r="C2764" t="str">
            <v xml:space="preserve">   039778245 - 13438</v>
          </cell>
          <cell r="D2764">
            <v>545703.6</v>
          </cell>
          <cell r="E2764">
            <v>0</v>
          </cell>
          <cell r="F2764">
            <v>0</v>
          </cell>
          <cell r="G2764">
            <v>61058.45</v>
          </cell>
          <cell r="H2764">
            <v>484645.15</v>
          </cell>
          <cell r="I2764">
            <v>0</v>
          </cell>
        </row>
        <row r="2765">
          <cell r="A2765" t="str">
            <v>a</v>
          </cell>
          <cell r="B2765">
            <v>2741</v>
          </cell>
          <cell r="C2765" t="str">
            <v xml:space="preserve">   039778258 - 14026</v>
          </cell>
          <cell r="D2765">
            <v>1399639.13</v>
          </cell>
          <cell r="E2765">
            <v>0</v>
          </cell>
          <cell r="F2765">
            <v>0</v>
          </cell>
          <cell r="G2765">
            <v>76590.649999999994</v>
          </cell>
          <cell r="H2765">
            <v>1323048.48</v>
          </cell>
          <cell r="I2765">
            <v>0</v>
          </cell>
        </row>
        <row r="2766">
          <cell r="A2766" t="str">
            <v>a</v>
          </cell>
          <cell r="B2766">
            <v>2742</v>
          </cell>
          <cell r="C2766" t="str">
            <v xml:space="preserve">   039778274 - 14156</v>
          </cell>
          <cell r="D2766">
            <v>634741.39</v>
          </cell>
          <cell r="E2766">
            <v>0</v>
          </cell>
          <cell r="F2766">
            <v>0</v>
          </cell>
          <cell r="G2766">
            <v>634741.39</v>
          </cell>
          <cell r="H2766">
            <v>0</v>
          </cell>
          <cell r="I2766">
            <v>0</v>
          </cell>
        </row>
        <row r="2767">
          <cell r="A2767" t="str">
            <v>a</v>
          </cell>
          <cell r="B2767">
            <v>2743</v>
          </cell>
          <cell r="C2767" t="str">
            <v xml:space="preserve">   039778287 - 15112</v>
          </cell>
          <cell r="D2767">
            <v>4019429.64</v>
          </cell>
          <cell r="E2767">
            <v>0</v>
          </cell>
          <cell r="F2767">
            <v>0</v>
          </cell>
          <cell r="G2767">
            <v>4019429.64</v>
          </cell>
          <cell r="H2767">
            <v>0</v>
          </cell>
          <cell r="I2767">
            <v>0</v>
          </cell>
        </row>
        <row r="2768">
          <cell r="A2768" t="str">
            <v>a</v>
          </cell>
          <cell r="B2768">
            <v>2744</v>
          </cell>
          <cell r="C2768" t="str">
            <v xml:space="preserve">   039778290 - 15121</v>
          </cell>
          <cell r="D2768">
            <v>813197.29</v>
          </cell>
          <cell r="E2768">
            <v>0</v>
          </cell>
          <cell r="F2768">
            <v>0</v>
          </cell>
          <cell r="G2768">
            <v>813197.29</v>
          </cell>
          <cell r="H2768">
            <v>0</v>
          </cell>
          <cell r="I2768">
            <v>0</v>
          </cell>
        </row>
        <row r="2769">
          <cell r="A2769" t="str">
            <v>a</v>
          </cell>
          <cell r="B2769">
            <v>2745</v>
          </cell>
          <cell r="C2769" t="str">
            <v xml:space="preserve">   039778300 - 12540</v>
          </cell>
          <cell r="D2769">
            <v>4954847.55</v>
          </cell>
          <cell r="E2769">
            <v>0</v>
          </cell>
          <cell r="F2769">
            <v>0</v>
          </cell>
          <cell r="G2769">
            <v>106192.59</v>
          </cell>
          <cell r="H2769">
            <v>4848654.96</v>
          </cell>
          <cell r="I2769">
            <v>0</v>
          </cell>
        </row>
        <row r="2770">
          <cell r="A2770" t="str">
            <v>a</v>
          </cell>
          <cell r="B2770">
            <v>2746</v>
          </cell>
          <cell r="C2770" t="str">
            <v xml:space="preserve">   039778339 - 13425</v>
          </cell>
          <cell r="D2770">
            <v>2666452.2000000002</v>
          </cell>
          <cell r="E2770">
            <v>0</v>
          </cell>
          <cell r="F2770">
            <v>0</v>
          </cell>
          <cell r="G2770">
            <v>2666452.2000000002</v>
          </cell>
          <cell r="H2770">
            <v>0</v>
          </cell>
          <cell r="I2770">
            <v>0</v>
          </cell>
        </row>
        <row r="2771">
          <cell r="A2771" t="str">
            <v>a</v>
          </cell>
          <cell r="B2771">
            <v>2747</v>
          </cell>
          <cell r="C2771" t="str">
            <v xml:space="preserve">   039778342 - 13435</v>
          </cell>
          <cell r="D2771">
            <v>524485.35</v>
          </cell>
          <cell r="E2771">
            <v>0</v>
          </cell>
          <cell r="F2771">
            <v>0</v>
          </cell>
          <cell r="G2771">
            <v>45601.440000000002</v>
          </cell>
          <cell r="H2771">
            <v>478883.91</v>
          </cell>
          <cell r="I2771">
            <v>0</v>
          </cell>
        </row>
        <row r="2772">
          <cell r="A2772" t="str">
            <v>a</v>
          </cell>
          <cell r="B2772">
            <v>2748</v>
          </cell>
          <cell r="C2772" t="str">
            <v xml:space="preserve">   039778355 - 14017</v>
          </cell>
          <cell r="D2772">
            <v>473894.02</v>
          </cell>
          <cell r="E2772">
            <v>0</v>
          </cell>
          <cell r="F2772">
            <v>0</v>
          </cell>
          <cell r="G2772">
            <v>68624.02</v>
          </cell>
          <cell r="H2772">
            <v>405270</v>
          </cell>
          <cell r="I2772">
            <v>0</v>
          </cell>
        </row>
        <row r="2773">
          <cell r="A2773" t="str">
            <v>a</v>
          </cell>
          <cell r="B2773">
            <v>2749</v>
          </cell>
          <cell r="C2773" t="str">
            <v xml:space="preserve">   039778368 - 14138</v>
          </cell>
          <cell r="D2773">
            <v>21603611.050000001</v>
          </cell>
          <cell r="E2773">
            <v>0</v>
          </cell>
          <cell r="F2773">
            <v>0</v>
          </cell>
          <cell r="G2773">
            <v>1218795.76</v>
          </cell>
          <cell r="H2773">
            <v>20384815.289999999</v>
          </cell>
          <cell r="I2773">
            <v>0</v>
          </cell>
        </row>
        <row r="2774">
          <cell r="A2774" t="str">
            <v>a</v>
          </cell>
          <cell r="B2774">
            <v>2750</v>
          </cell>
          <cell r="C2774" t="str">
            <v xml:space="preserve">   039778371 - 14147</v>
          </cell>
          <cell r="D2774">
            <v>807630.22</v>
          </cell>
          <cell r="E2774">
            <v>0</v>
          </cell>
          <cell r="F2774">
            <v>0</v>
          </cell>
          <cell r="G2774">
            <v>807630.22</v>
          </cell>
          <cell r="H2774">
            <v>0</v>
          </cell>
          <cell r="I2774">
            <v>0</v>
          </cell>
        </row>
        <row r="2775">
          <cell r="A2775" t="str">
            <v>a</v>
          </cell>
          <cell r="B2775">
            <v>2751</v>
          </cell>
          <cell r="C2775" t="str">
            <v xml:space="preserve">   039778384 - 15034</v>
          </cell>
          <cell r="D2775">
            <v>2884245.21</v>
          </cell>
          <cell r="E2775">
            <v>0</v>
          </cell>
          <cell r="F2775">
            <v>0</v>
          </cell>
          <cell r="G2775">
            <v>67318.080000000002</v>
          </cell>
          <cell r="H2775">
            <v>2816927.13</v>
          </cell>
          <cell r="I2775">
            <v>0</v>
          </cell>
        </row>
        <row r="2776">
          <cell r="A2776" t="str">
            <v>a</v>
          </cell>
          <cell r="B2776">
            <v>2752</v>
          </cell>
          <cell r="C2776" t="str">
            <v xml:space="preserve">   039778397 - 3624</v>
          </cell>
          <cell r="D2776">
            <v>730225.76</v>
          </cell>
          <cell r="E2776">
            <v>0</v>
          </cell>
          <cell r="F2776">
            <v>0</v>
          </cell>
          <cell r="G2776">
            <v>42114.66</v>
          </cell>
          <cell r="H2776">
            <v>688111.1</v>
          </cell>
          <cell r="I2776">
            <v>0</v>
          </cell>
        </row>
        <row r="2777">
          <cell r="A2777" t="str">
            <v>a</v>
          </cell>
          <cell r="B2777">
            <v>2753</v>
          </cell>
          <cell r="C2777" t="str">
            <v xml:space="preserve">   039778407 - 12673</v>
          </cell>
          <cell r="D2777">
            <v>953390.69</v>
          </cell>
          <cell r="E2777">
            <v>0</v>
          </cell>
          <cell r="F2777">
            <v>0</v>
          </cell>
          <cell r="G2777">
            <v>20139.82</v>
          </cell>
          <cell r="H2777">
            <v>933250.87</v>
          </cell>
          <cell r="I2777">
            <v>0</v>
          </cell>
        </row>
        <row r="2778">
          <cell r="A2778" t="str">
            <v>a</v>
          </cell>
          <cell r="B2778">
            <v>2754</v>
          </cell>
          <cell r="C2778" t="str">
            <v xml:space="preserve">   039778410 - 13288</v>
          </cell>
          <cell r="D2778">
            <v>3599873.24</v>
          </cell>
          <cell r="E2778">
            <v>0</v>
          </cell>
          <cell r="F2778">
            <v>0</v>
          </cell>
          <cell r="G2778">
            <v>83028.83</v>
          </cell>
          <cell r="H2778">
            <v>3516844.41</v>
          </cell>
          <cell r="I2778">
            <v>0</v>
          </cell>
        </row>
        <row r="2779">
          <cell r="A2779" t="str">
            <v>a</v>
          </cell>
          <cell r="B2779">
            <v>2755</v>
          </cell>
          <cell r="C2779" t="str">
            <v xml:space="preserve">   039778423 - 13335</v>
          </cell>
          <cell r="D2779">
            <v>9238424.1099999994</v>
          </cell>
          <cell r="E2779">
            <v>0</v>
          </cell>
          <cell r="F2779">
            <v>0</v>
          </cell>
          <cell r="G2779">
            <v>505542.32</v>
          </cell>
          <cell r="H2779">
            <v>8732881.7899999991</v>
          </cell>
          <cell r="I2779">
            <v>0</v>
          </cell>
        </row>
        <row r="2780">
          <cell r="A2780" t="str">
            <v>a</v>
          </cell>
          <cell r="B2780">
            <v>2756</v>
          </cell>
          <cell r="C2780" t="str">
            <v xml:space="preserve">   039778436 - 13416</v>
          </cell>
          <cell r="D2780">
            <v>1488596.22</v>
          </cell>
          <cell r="E2780">
            <v>0</v>
          </cell>
          <cell r="F2780">
            <v>0</v>
          </cell>
          <cell r="G2780">
            <v>34333.61</v>
          </cell>
          <cell r="H2780">
            <v>1454262.61</v>
          </cell>
          <cell r="I2780">
            <v>0</v>
          </cell>
        </row>
        <row r="2781">
          <cell r="A2781" t="str">
            <v>a</v>
          </cell>
          <cell r="B2781">
            <v>2757</v>
          </cell>
          <cell r="C2781" t="str">
            <v xml:space="preserve">   039778449 - 13450</v>
          </cell>
          <cell r="D2781">
            <v>782520.88</v>
          </cell>
          <cell r="E2781">
            <v>0</v>
          </cell>
          <cell r="F2781">
            <v>0</v>
          </cell>
          <cell r="G2781">
            <v>42820.92</v>
          </cell>
          <cell r="H2781">
            <v>739699.96</v>
          </cell>
          <cell r="I2781">
            <v>0</v>
          </cell>
        </row>
        <row r="2782">
          <cell r="A2782" t="str">
            <v>a</v>
          </cell>
          <cell r="B2782">
            <v>2758</v>
          </cell>
          <cell r="C2782" t="str">
            <v xml:space="preserve">   039778478 - 14168</v>
          </cell>
          <cell r="D2782">
            <v>1599697.72</v>
          </cell>
          <cell r="E2782">
            <v>0</v>
          </cell>
          <cell r="F2782">
            <v>0</v>
          </cell>
          <cell r="G2782">
            <v>174880.54</v>
          </cell>
          <cell r="H2782">
            <v>1424817.18</v>
          </cell>
          <cell r="I2782">
            <v>0</v>
          </cell>
        </row>
        <row r="2783">
          <cell r="A2783" t="str">
            <v>a</v>
          </cell>
          <cell r="B2783">
            <v>2759</v>
          </cell>
          <cell r="C2783" t="str">
            <v xml:space="preserve">   039778481 - 14177</v>
          </cell>
          <cell r="D2783">
            <v>186033.16</v>
          </cell>
          <cell r="E2783">
            <v>0</v>
          </cell>
          <cell r="F2783">
            <v>0</v>
          </cell>
          <cell r="G2783">
            <v>28438.66</v>
          </cell>
          <cell r="H2783">
            <v>157594.5</v>
          </cell>
          <cell r="I2783">
            <v>0</v>
          </cell>
        </row>
        <row r="2784">
          <cell r="A2784" t="str">
            <v>a</v>
          </cell>
          <cell r="B2784">
            <v>2760</v>
          </cell>
          <cell r="C2784" t="str">
            <v xml:space="preserve">   039778494 - 3625</v>
          </cell>
          <cell r="D2784">
            <v>1413310.41</v>
          </cell>
          <cell r="E2784">
            <v>0</v>
          </cell>
          <cell r="F2784">
            <v>0</v>
          </cell>
          <cell r="G2784">
            <v>83122.94</v>
          </cell>
          <cell r="H2784">
            <v>1330187.47</v>
          </cell>
          <cell r="I2784">
            <v>0</v>
          </cell>
        </row>
        <row r="2785">
          <cell r="A2785" t="str">
            <v>a</v>
          </cell>
          <cell r="B2785">
            <v>2761</v>
          </cell>
          <cell r="C2785" t="str">
            <v xml:space="preserve">   039778504 - 12664</v>
          </cell>
          <cell r="D2785">
            <v>2795356.27</v>
          </cell>
          <cell r="E2785">
            <v>0</v>
          </cell>
          <cell r="F2785">
            <v>0</v>
          </cell>
          <cell r="G2785">
            <v>2795356.27</v>
          </cell>
          <cell r="H2785">
            <v>0</v>
          </cell>
          <cell r="I2785">
            <v>0</v>
          </cell>
        </row>
        <row r="2786">
          <cell r="A2786" t="str">
            <v>a</v>
          </cell>
          <cell r="B2786">
            <v>2762</v>
          </cell>
          <cell r="C2786" t="str">
            <v xml:space="preserve">   039778517 - 13317</v>
          </cell>
          <cell r="D2786">
            <v>1121775.71</v>
          </cell>
          <cell r="E2786">
            <v>0</v>
          </cell>
          <cell r="F2786">
            <v>0</v>
          </cell>
          <cell r="G2786">
            <v>24041.96</v>
          </cell>
          <cell r="H2786">
            <v>1097733.75</v>
          </cell>
          <cell r="I2786">
            <v>0</v>
          </cell>
        </row>
        <row r="2787">
          <cell r="A2787" t="str">
            <v>a</v>
          </cell>
          <cell r="B2787">
            <v>2763</v>
          </cell>
          <cell r="C2787" t="str">
            <v xml:space="preserve">   039778520 - 13326</v>
          </cell>
          <cell r="D2787">
            <v>745921.71</v>
          </cell>
          <cell r="E2787">
            <v>0</v>
          </cell>
          <cell r="F2787">
            <v>0</v>
          </cell>
          <cell r="G2787">
            <v>41531.79</v>
          </cell>
          <cell r="H2787">
            <v>704389.92</v>
          </cell>
          <cell r="I2787">
            <v>0</v>
          </cell>
        </row>
        <row r="2788">
          <cell r="A2788" t="str">
            <v>a</v>
          </cell>
          <cell r="B2788">
            <v>2764</v>
          </cell>
          <cell r="C2788" t="str">
            <v xml:space="preserve">   039778533 - 13407</v>
          </cell>
          <cell r="D2788">
            <v>7779648.5899999999</v>
          </cell>
          <cell r="E2788">
            <v>0</v>
          </cell>
          <cell r="F2788">
            <v>0</v>
          </cell>
          <cell r="G2788">
            <v>6114367.8399999999</v>
          </cell>
          <cell r="H2788">
            <v>1665280.75</v>
          </cell>
          <cell r="I2788">
            <v>0</v>
          </cell>
        </row>
        <row r="2789">
          <cell r="A2789" t="str">
            <v>a</v>
          </cell>
          <cell r="B2789">
            <v>2765</v>
          </cell>
          <cell r="C2789" t="str">
            <v xml:space="preserve">   039778546 - 13441</v>
          </cell>
          <cell r="D2789">
            <v>697029.24</v>
          </cell>
          <cell r="E2789">
            <v>0</v>
          </cell>
          <cell r="F2789">
            <v>0</v>
          </cell>
          <cell r="G2789">
            <v>38142.65</v>
          </cell>
          <cell r="H2789">
            <v>658886.59</v>
          </cell>
          <cell r="I2789">
            <v>0</v>
          </cell>
        </row>
        <row r="2790">
          <cell r="A2790" t="str">
            <v>a</v>
          </cell>
          <cell r="B2790">
            <v>2766</v>
          </cell>
          <cell r="C2790" t="str">
            <v xml:space="preserve">   039778559 - 14029</v>
          </cell>
          <cell r="D2790">
            <v>723536.71</v>
          </cell>
          <cell r="E2790">
            <v>0</v>
          </cell>
          <cell r="F2790">
            <v>0</v>
          </cell>
          <cell r="G2790">
            <v>723536.71</v>
          </cell>
          <cell r="H2790">
            <v>0</v>
          </cell>
          <cell r="I2790">
            <v>0</v>
          </cell>
        </row>
        <row r="2791">
          <cell r="A2791" t="str">
            <v>a</v>
          </cell>
          <cell r="B2791">
            <v>2767</v>
          </cell>
          <cell r="C2791" t="str">
            <v xml:space="preserve">   039778562 - 14038</v>
          </cell>
          <cell r="D2791">
            <v>247241.59</v>
          </cell>
          <cell r="E2791">
            <v>0</v>
          </cell>
          <cell r="F2791">
            <v>0</v>
          </cell>
          <cell r="G2791">
            <v>247241.59</v>
          </cell>
          <cell r="H2791">
            <v>0</v>
          </cell>
          <cell r="I2791">
            <v>0</v>
          </cell>
        </row>
        <row r="2792">
          <cell r="A2792" t="str">
            <v>a</v>
          </cell>
          <cell r="B2792">
            <v>2768</v>
          </cell>
          <cell r="C2792" t="str">
            <v xml:space="preserve">   039778575 - 14159</v>
          </cell>
          <cell r="D2792">
            <v>2372987.13</v>
          </cell>
          <cell r="E2792">
            <v>0</v>
          </cell>
          <cell r="F2792">
            <v>0</v>
          </cell>
          <cell r="G2792">
            <v>2372987.13</v>
          </cell>
          <cell r="H2792">
            <v>0</v>
          </cell>
          <cell r="I2792">
            <v>0</v>
          </cell>
        </row>
        <row r="2793">
          <cell r="A2793" t="str">
            <v>a</v>
          </cell>
          <cell r="B2793">
            <v>2769</v>
          </cell>
          <cell r="C2793" t="str">
            <v xml:space="preserve">   039778588 - 15115</v>
          </cell>
          <cell r="D2793">
            <v>1019633.44</v>
          </cell>
          <cell r="E2793">
            <v>0</v>
          </cell>
          <cell r="F2793">
            <v>0</v>
          </cell>
          <cell r="G2793">
            <v>24119.8</v>
          </cell>
          <cell r="H2793">
            <v>995513.64</v>
          </cell>
          <cell r="I2793">
            <v>0</v>
          </cell>
        </row>
        <row r="2794">
          <cell r="A2794" t="str">
            <v>a</v>
          </cell>
          <cell r="B2794">
            <v>2770</v>
          </cell>
          <cell r="C2794" t="str">
            <v xml:space="preserve">   039778601 - 12543</v>
          </cell>
          <cell r="D2794">
            <v>2311233.7000000002</v>
          </cell>
          <cell r="E2794">
            <v>0</v>
          </cell>
          <cell r="F2794">
            <v>0</v>
          </cell>
          <cell r="G2794">
            <v>2311233.7000000002</v>
          </cell>
          <cell r="H2794">
            <v>0</v>
          </cell>
          <cell r="I2794">
            <v>0</v>
          </cell>
        </row>
        <row r="2795">
          <cell r="A2795" t="str">
            <v>a</v>
          </cell>
          <cell r="B2795">
            <v>2771</v>
          </cell>
          <cell r="C2795" t="str">
            <v xml:space="preserve">   039778614 - 13308</v>
          </cell>
          <cell r="D2795">
            <v>297372.62</v>
          </cell>
          <cell r="E2795">
            <v>0</v>
          </cell>
          <cell r="F2795">
            <v>0</v>
          </cell>
          <cell r="G2795">
            <v>6199.5</v>
          </cell>
          <cell r="H2795">
            <v>291173.12</v>
          </cell>
          <cell r="I2795">
            <v>0</v>
          </cell>
        </row>
        <row r="2796">
          <cell r="A2796" t="str">
            <v>a</v>
          </cell>
          <cell r="B2796">
            <v>2772</v>
          </cell>
          <cell r="C2796" t="str">
            <v xml:space="preserve">   039778627 - 13389</v>
          </cell>
          <cell r="D2796">
            <v>2216594.37</v>
          </cell>
          <cell r="E2796">
            <v>0</v>
          </cell>
          <cell r="F2796">
            <v>0</v>
          </cell>
          <cell r="G2796">
            <v>52434.31</v>
          </cell>
          <cell r="H2796">
            <v>2164160.06</v>
          </cell>
          <cell r="I2796">
            <v>0</v>
          </cell>
        </row>
        <row r="2797">
          <cell r="A2797" t="str">
            <v>a</v>
          </cell>
          <cell r="B2797">
            <v>2773</v>
          </cell>
          <cell r="C2797" t="str">
            <v xml:space="preserve">   039778630 - 13398</v>
          </cell>
          <cell r="D2797">
            <v>1475084.82</v>
          </cell>
          <cell r="E2797">
            <v>0</v>
          </cell>
          <cell r="F2797">
            <v>0</v>
          </cell>
          <cell r="G2797">
            <v>34021.94</v>
          </cell>
          <cell r="H2797">
            <v>1441062.88</v>
          </cell>
          <cell r="I2797">
            <v>0</v>
          </cell>
        </row>
        <row r="2798">
          <cell r="A2798" t="str">
            <v>a</v>
          </cell>
          <cell r="B2798">
            <v>2774</v>
          </cell>
          <cell r="C2798" t="str">
            <v xml:space="preserve">   039778643 - 3627</v>
          </cell>
          <cell r="D2798">
            <v>1086073.93</v>
          </cell>
          <cell r="E2798">
            <v>0</v>
          </cell>
          <cell r="F2798">
            <v>0</v>
          </cell>
          <cell r="G2798">
            <v>62637.64</v>
          </cell>
          <cell r="H2798">
            <v>1023436.29</v>
          </cell>
          <cell r="I2798">
            <v>0</v>
          </cell>
        </row>
        <row r="2799">
          <cell r="A2799" t="str">
            <v>a</v>
          </cell>
          <cell r="B2799">
            <v>2775</v>
          </cell>
          <cell r="C2799" t="str">
            <v xml:space="preserve">   039778656 - 14020</v>
          </cell>
          <cell r="D2799">
            <v>293222.59000000003</v>
          </cell>
          <cell r="E2799">
            <v>0</v>
          </cell>
          <cell r="F2799">
            <v>0</v>
          </cell>
          <cell r="G2799">
            <v>58771.97</v>
          </cell>
          <cell r="H2799">
            <v>234450.62</v>
          </cell>
          <cell r="I2799">
            <v>0</v>
          </cell>
        </row>
        <row r="2800">
          <cell r="A2800" t="str">
            <v>a</v>
          </cell>
          <cell r="B2800">
            <v>2776</v>
          </cell>
          <cell r="C2800" t="str">
            <v xml:space="preserve">   039778672 - 14150</v>
          </cell>
          <cell r="D2800">
            <v>1553368.98</v>
          </cell>
          <cell r="E2800">
            <v>0</v>
          </cell>
          <cell r="F2800">
            <v>0</v>
          </cell>
          <cell r="G2800">
            <v>300869.40999999997</v>
          </cell>
          <cell r="H2800">
            <v>1252499.57</v>
          </cell>
          <cell r="I2800">
            <v>0</v>
          </cell>
        </row>
        <row r="2801">
          <cell r="A2801" t="str">
            <v>a</v>
          </cell>
          <cell r="B2801">
            <v>2777</v>
          </cell>
          <cell r="C2801" t="str">
            <v xml:space="preserve">   039778685 - 15037</v>
          </cell>
          <cell r="D2801">
            <v>1429120.04</v>
          </cell>
          <cell r="E2801">
            <v>0</v>
          </cell>
          <cell r="F2801">
            <v>0</v>
          </cell>
          <cell r="G2801">
            <v>33806.31</v>
          </cell>
          <cell r="H2801">
            <v>1395313.73</v>
          </cell>
          <cell r="I2801">
            <v>0</v>
          </cell>
        </row>
        <row r="2802">
          <cell r="A2802" t="str">
            <v>a</v>
          </cell>
          <cell r="B2802">
            <v>2778</v>
          </cell>
          <cell r="C2802" t="str">
            <v xml:space="preserve">   039778708 - 12878</v>
          </cell>
          <cell r="D2802">
            <v>863767.3</v>
          </cell>
          <cell r="E2802">
            <v>0</v>
          </cell>
          <cell r="F2802">
            <v>0</v>
          </cell>
          <cell r="G2802">
            <v>114015.83</v>
          </cell>
          <cell r="H2802">
            <v>749751.47</v>
          </cell>
          <cell r="I2802">
            <v>0</v>
          </cell>
        </row>
        <row r="2803">
          <cell r="A2803" t="str">
            <v>a</v>
          </cell>
          <cell r="B2803">
            <v>2779</v>
          </cell>
          <cell r="C2803" t="str">
            <v xml:space="preserve">   039778711 - 13291</v>
          </cell>
          <cell r="D2803">
            <v>1662645.96</v>
          </cell>
          <cell r="E2803">
            <v>0</v>
          </cell>
          <cell r="F2803">
            <v>0</v>
          </cell>
          <cell r="G2803">
            <v>1662645.96</v>
          </cell>
          <cell r="H2803">
            <v>0</v>
          </cell>
          <cell r="I2803">
            <v>0</v>
          </cell>
        </row>
        <row r="2804">
          <cell r="A2804" t="str">
            <v>a</v>
          </cell>
          <cell r="B2804">
            <v>2780</v>
          </cell>
          <cell r="C2804" t="str">
            <v xml:space="preserve">   039778724 - 13380</v>
          </cell>
          <cell r="D2804">
            <v>1876760.8</v>
          </cell>
          <cell r="E2804">
            <v>0</v>
          </cell>
          <cell r="F2804">
            <v>0</v>
          </cell>
          <cell r="G2804">
            <v>1876760.8</v>
          </cell>
          <cell r="H2804">
            <v>0</v>
          </cell>
          <cell r="I2804">
            <v>0</v>
          </cell>
        </row>
        <row r="2805">
          <cell r="A2805" t="str">
            <v>a</v>
          </cell>
          <cell r="B2805">
            <v>2781</v>
          </cell>
          <cell r="C2805" t="str">
            <v xml:space="preserve">   039778737 - 13419</v>
          </cell>
          <cell r="D2805">
            <v>1615907.68</v>
          </cell>
          <cell r="E2805">
            <v>0</v>
          </cell>
          <cell r="F2805">
            <v>0</v>
          </cell>
          <cell r="G2805">
            <v>1615907.68</v>
          </cell>
          <cell r="H2805">
            <v>0</v>
          </cell>
          <cell r="I2805">
            <v>0</v>
          </cell>
        </row>
        <row r="2806">
          <cell r="A2806" t="str">
            <v>a</v>
          </cell>
          <cell r="B2806">
            <v>2782</v>
          </cell>
          <cell r="C2806" t="str">
            <v xml:space="preserve">   039778740 - 13428</v>
          </cell>
          <cell r="D2806">
            <v>1046446.57</v>
          </cell>
          <cell r="E2806">
            <v>0</v>
          </cell>
          <cell r="F2806">
            <v>0</v>
          </cell>
          <cell r="G2806">
            <v>639472.87</v>
          </cell>
          <cell r="H2806">
            <v>406973.7</v>
          </cell>
          <cell r="I2806">
            <v>0</v>
          </cell>
        </row>
        <row r="2807">
          <cell r="A2807" t="str">
            <v>a</v>
          </cell>
          <cell r="B2807">
            <v>2783</v>
          </cell>
          <cell r="C2807" t="str">
            <v xml:space="preserve">   039778753 - 14011</v>
          </cell>
          <cell r="D2807">
            <v>436841.81</v>
          </cell>
          <cell r="E2807">
            <v>0</v>
          </cell>
          <cell r="F2807">
            <v>0</v>
          </cell>
          <cell r="G2807">
            <v>436841.81</v>
          </cell>
          <cell r="H2807">
            <v>0</v>
          </cell>
          <cell r="I2807">
            <v>0</v>
          </cell>
        </row>
        <row r="2808">
          <cell r="A2808" t="str">
            <v>a</v>
          </cell>
          <cell r="B2808">
            <v>2784</v>
          </cell>
          <cell r="C2808" t="str">
            <v xml:space="preserve">   039778779 - 14171</v>
          </cell>
          <cell r="D2808">
            <v>1461610.77</v>
          </cell>
          <cell r="E2808">
            <v>0</v>
          </cell>
          <cell r="F2808">
            <v>0</v>
          </cell>
          <cell r="G2808">
            <v>34113.839999999997</v>
          </cell>
          <cell r="H2808">
            <v>1427496.93</v>
          </cell>
          <cell r="I2808">
            <v>0</v>
          </cell>
        </row>
        <row r="2809">
          <cell r="A2809" t="str">
            <v>a</v>
          </cell>
          <cell r="B2809">
            <v>2785</v>
          </cell>
          <cell r="C2809" t="str">
            <v xml:space="preserve">   039778782 - 15028</v>
          </cell>
          <cell r="D2809">
            <v>4199863.07</v>
          </cell>
          <cell r="E2809">
            <v>0</v>
          </cell>
          <cell r="F2809">
            <v>0</v>
          </cell>
          <cell r="G2809">
            <v>99349.18</v>
          </cell>
          <cell r="H2809">
            <v>4100513.89</v>
          </cell>
          <cell r="I2809">
            <v>0</v>
          </cell>
        </row>
        <row r="2810">
          <cell r="A2810" t="str">
            <v>a</v>
          </cell>
          <cell r="B2810">
            <v>2786</v>
          </cell>
          <cell r="C2810" t="str">
            <v xml:space="preserve">   039778805 - 12667</v>
          </cell>
          <cell r="D2810">
            <v>1265876.3899999999</v>
          </cell>
          <cell r="E2810">
            <v>0</v>
          </cell>
          <cell r="F2810">
            <v>0</v>
          </cell>
          <cell r="G2810">
            <v>178824.02</v>
          </cell>
          <cell r="H2810">
            <v>1087052.3700000001</v>
          </cell>
          <cell r="I2810">
            <v>0</v>
          </cell>
        </row>
        <row r="2811">
          <cell r="A2811" t="str">
            <v>a</v>
          </cell>
          <cell r="B2811">
            <v>2787</v>
          </cell>
          <cell r="C2811" t="str">
            <v xml:space="preserve">   039778834 - 13410</v>
          </cell>
          <cell r="D2811">
            <v>2448298.5</v>
          </cell>
          <cell r="E2811">
            <v>0</v>
          </cell>
          <cell r="F2811">
            <v>0</v>
          </cell>
          <cell r="G2811">
            <v>57915.34</v>
          </cell>
          <cell r="H2811">
            <v>2390383.16</v>
          </cell>
          <cell r="I2811">
            <v>0</v>
          </cell>
        </row>
        <row r="2812">
          <cell r="A2812" t="str">
            <v>a</v>
          </cell>
          <cell r="B2812">
            <v>2788</v>
          </cell>
          <cell r="C2812" t="str">
            <v xml:space="preserve">   039778847 - 13444</v>
          </cell>
          <cell r="D2812">
            <v>830711.86</v>
          </cell>
          <cell r="E2812">
            <v>0</v>
          </cell>
          <cell r="F2812">
            <v>0</v>
          </cell>
          <cell r="G2812">
            <v>30612.53</v>
          </cell>
          <cell r="H2812">
            <v>800099.33</v>
          </cell>
          <cell r="I2812">
            <v>0</v>
          </cell>
        </row>
        <row r="2813">
          <cell r="A2813" t="str">
            <v>a</v>
          </cell>
          <cell r="B2813">
            <v>2789</v>
          </cell>
          <cell r="C2813" t="str">
            <v xml:space="preserve">   039778850 - 13453</v>
          </cell>
          <cell r="D2813">
            <v>541634.17000000004</v>
          </cell>
          <cell r="E2813">
            <v>0</v>
          </cell>
          <cell r="F2813">
            <v>0</v>
          </cell>
          <cell r="G2813">
            <v>47092.47</v>
          </cell>
          <cell r="H2813">
            <v>494541.7</v>
          </cell>
          <cell r="I2813">
            <v>0</v>
          </cell>
        </row>
        <row r="2814">
          <cell r="A2814" t="str">
            <v>a</v>
          </cell>
          <cell r="B2814">
            <v>2790</v>
          </cell>
          <cell r="C2814" t="str">
            <v xml:space="preserve">   039778863 - 14122</v>
          </cell>
          <cell r="D2814">
            <v>2170869.54</v>
          </cell>
          <cell r="E2814">
            <v>0</v>
          </cell>
          <cell r="F2814">
            <v>0</v>
          </cell>
          <cell r="G2814">
            <v>2170869.54</v>
          </cell>
          <cell r="H2814">
            <v>0</v>
          </cell>
          <cell r="I2814">
            <v>0</v>
          </cell>
        </row>
        <row r="2815">
          <cell r="A2815" t="str">
            <v>a</v>
          </cell>
          <cell r="B2815">
            <v>2791</v>
          </cell>
          <cell r="C2815" t="str">
            <v xml:space="preserve">   039778876 - 14162</v>
          </cell>
          <cell r="D2815">
            <v>1444116.06</v>
          </cell>
          <cell r="E2815">
            <v>0</v>
          </cell>
          <cell r="F2815">
            <v>0</v>
          </cell>
          <cell r="G2815">
            <v>406136.92</v>
          </cell>
          <cell r="H2815">
            <v>1037979.14</v>
          </cell>
          <cell r="I2815">
            <v>0</v>
          </cell>
        </row>
        <row r="2816">
          <cell r="A2816" t="str">
            <v>a</v>
          </cell>
          <cell r="B2816">
            <v>2792</v>
          </cell>
          <cell r="C2816" t="str">
            <v xml:space="preserve">   039778892 - 15124</v>
          </cell>
          <cell r="D2816">
            <v>1486666.7</v>
          </cell>
          <cell r="E2816">
            <v>0</v>
          </cell>
          <cell r="F2816">
            <v>0</v>
          </cell>
          <cell r="G2816">
            <v>34698.68</v>
          </cell>
          <cell r="H2816">
            <v>1451968.02</v>
          </cell>
          <cell r="I2816">
            <v>0</v>
          </cell>
        </row>
        <row r="2817">
          <cell r="A2817" t="str">
            <v>a</v>
          </cell>
          <cell r="B2817">
            <v>2793</v>
          </cell>
          <cell r="C2817" t="str">
            <v xml:space="preserve">   039778902 - 12546</v>
          </cell>
          <cell r="D2817">
            <v>3345512.9</v>
          </cell>
          <cell r="E2817">
            <v>0</v>
          </cell>
          <cell r="F2817">
            <v>0</v>
          </cell>
          <cell r="G2817">
            <v>3345512.9</v>
          </cell>
          <cell r="H2817">
            <v>0</v>
          </cell>
          <cell r="I2817">
            <v>0</v>
          </cell>
        </row>
        <row r="2818">
          <cell r="A2818" t="str">
            <v>a</v>
          </cell>
          <cell r="B2818">
            <v>2794</v>
          </cell>
          <cell r="C2818" t="str">
            <v xml:space="preserve">   039778915 - 13311</v>
          </cell>
          <cell r="D2818">
            <v>179948.73</v>
          </cell>
          <cell r="E2818">
            <v>0</v>
          </cell>
          <cell r="F2818">
            <v>0</v>
          </cell>
          <cell r="G2818">
            <v>98877.84</v>
          </cell>
          <cell r="H2818">
            <v>81070.89</v>
          </cell>
          <cell r="I2818">
            <v>0</v>
          </cell>
        </row>
        <row r="2819">
          <cell r="A2819" t="str">
            <v>a</v>
          </cell>
          <cell r="B2819">
            <v>2795</v>
          </cell>
          <cell r="C2819" t="str">
            <v xml:space="preserve">   039778928 - 13392</v>
          </cell>
          <cell r="D2819">
            <v>1960192.74</v>
          </cell>
          <cell r="E2819">
            <v>0</v>
          </cell>
          <cell r="F2819">
            <v>0</v>
          </cell>
          <cell r="G2819">
            <v>46369.01</v>
          </cell>
          <cell r="H2819">
            <v>1913823.73</v>
          </cell>
          <cell r="I2819">
            <v>0</v>
          </cell>
        </row>
        <row r="2820">
          <cell r="A2820" t="str">
            <v>a</v>
          </cell>
          <cell r="B2820">
            <v>2796</v>
          </cell>
          <cell r="C2820" t="str">
            <v xml:space="preserve">   039778931 - 13401</v>
          </cell>
          <cell r="D2820">
            <v>1941403.65</v>
          </cell>
          <cell r="E2820">
            <v>0</v>
          </cell>
          <cell r="F2820">
            <v>0</v>
          </cell>
          <cell r="G2820">
            <v>45392.45</v>
          </cell>
          <cell r="H2820">
            <v>1896011.2</v>
          </cell>
          <cell r="I2820">
            <v>0</v>
          </cell>
        </row>
        <row r="2821">
          <cell r="A2821" t="str">
            <v>a</v>
          </cell>
          <cell r="B2821">
            <v>2797</v>
          </cell>
          <cell r="C2821" t="str">
            <v xml:space="preserve">   039778944 - 3630</v>
          </cell>
          <cell r="D2821">
            <v>1669589.93</v>
          </cell>
          <cell r="E2821">
            <v>0</v>
          </cell>
          <cell r="F2821">
            <v>0</v>
          </cell>
          <cell r="G2821">
            <v>451842.21</v>
          </cell>
          <cell r="H2821">
            <v>1217747.72</v>
          </cell>
          <cell r="I2821">
            <v>0</v>
          </cell>
        </row>
        <row r="2822">
          <cell r="A2822" t="str">
            <v>a</v>
          </cell>
          <cell r="B2822">
            <v>2798</v>
          </cell>
          <cell r="C2822" t="str">
            <v xml:space="preserve">   039778957 - 14023</v>
          </cell>
          <cell r="D2822">
            <v>432365.23</v>
          </cell>
          <cell r="E2822">
            <v>0</v>
          </cell>
          <cell r="F2822">
            <v>0</v>
          </cell>
          <cell r="G2822">
            <v>432365.23</v>
          </cell>
          <cell r="H2822">
            <v>0</v>
          </cell>
          <cell r="I2822">
            <v>0</v>
          </cell>
        </row>
        <row r="2823">
          <cell r="A2823" t="str">
            <v>a</v>
          </cell>
          <cell r="B2823">
            <v>2799</v>
          </cell>
          <cell r="C2823" t="str">
            <v xml:space="preserve">   039778960 - 14032</v>
          </cell>
          <cell r="D2823">
            <v>531412.64</v>
          </cell>
          <cell r="E2823">
            <v>0</v>
          </cell>
          <cell r="F2823">
            <v>0</v>
          </cell>
          <cell r="G2823">
            <v>531412.64</v>
          </cell>
          <cell r="H2823">
            <v>0</v>
          </cell>
          <cell r="I2823">
            <v>0</v>
          </cell>
        </row>
        <row r="2824">
          <cell r="A2824" t="str">
            <v>a</v>
          </cell>
          <cell r="B2824">
            <v>2800</v>
          </cell>
          <cell r="C2824" t="str">
            <v xml:space="preserve">   039778973 - 14153</v>
          </cell>
          <cell r="D2824">
            <v>2505113.11</v>
          </cell>
          <cell r="E2824">
            <v>0</v>
          </cell>
          <cell r="F2824">
            <v>0</v>
          </cell>
          <cell r="G2824">
            <v>58469.16</v>
          </cell>
          <cell r="H2824">
            <v>2446643.9500000002</v>
          </cell>
          <cell r="I2824">
            <v>0</v>
          </cell>
        </row>
        <row r="2825">
          <cell r="A2825" t="str">
            <v>a</v>
          </cell>
          <cell r="B2825">
            <v>2801</v>
          </cell>
          <cell r="C2825" t="str">
            <v xml:space="preserve">   039778986 - 15064</v>
          </cell>
          <cell r="D2825">
            <v>266090.21999999997</v>
          </cell>
          <cell r="E2825">
            <v>0</v>
          </cell>
          <cell r="F2825">
            <v>0</v>
          </cell>
          <cell r="G2825">
            <v>38532.25</v>
          </cell>
          <cell r="H2825">
            <v>227557.97</v>
          </cell>
          <cell r="I2825">
            <v>0</v>
          </cell>
        </row>
        <row r="2826">
          <cell r="A2826" t="str">
            <v>a</v>
          </cell>
          <cell r="B2826">
            <v>2802</v>
          </cell>
          <cell r="C2826" t="str">
            <v xml:space="preserve">   040778425 - 3748</v>
          </cell>
          <cell r="D2826">
            <v>1312833.8600000001</v>
          </cell>
          <cell r="E2826">
            <v>0</v>
          </cell>
          <cell r="F2826">
            <v>0</v>
          </cell>
          <cell r="G2826">
            <v>74253.929999999993</v>
          </cell>
          <cell r="H2826">
            <v>1238579.93</v>
          </cell>
          <cell r="I2826">
            <v>0</v>
          </cell>
        </row>
        <row r="2827">
          <cell r="A2827" t="str">
            <v>a</v>
          </cell>
          <cell r="B2827">
            <v>2803</v>
          </cell>
          <cell r="C2827" t="str">
            <v xml:space="preserve">   040778454 - 3822</v>
          </cell>
          <cell r="D2827">
            <v>930870.26</v>
          </cell>
          <cell r="E2827">
            <v>0</v>
          </cell>
          <cell r="F2827">
            <v>0</v>
          </cell>
          <cell r="G2827">
            <v>51638.33</v>
          </cell>
          <cell r="H2827">
            <v>879231.93</v>
          </cell>
          <cell r="I2827">
            <v>0</v>
          </cell>
        </row>
        <row r="2828">
          <cell r="A2828" t="str">
            <v>a</v>
          </cell>
          <cell r="B2828">
            <v>2804</v>
          </cell>
          <cell r="C2828" t="str">
            <v xml:space="preserve">   041778000 - 63467</v>
          </cell>
          <cell r="D2828">
            <v>0</v>
          </cell>
          <cell r="E2828">
            <v>0</v>
          </cell>
          <cell r="F2828">
            <v>2081167</v>
          </cell>
          <cell r="G2828">
            <v>11100.4</v>
          </cell>
          <cell r="H2828">
            <v>2070066.6</v>
          </cell>
          <cell r="I2828">
            <v>0</v>
          </cell>
        </row>
        <row r="2829">
          <cell r="A2829" t="str">
            <v>a</v>
          </cell>
          <cell r="B2829">
            <v>2805</v>
          </cell>
          <cell r="C2829" t="str">
            <v xml:space="preserve">   041778013 - 63778</v>
          </cell>
          <cell r="D2829">
            <v>0</v>
          </cell>
          <cell r="E2829">
            <v>0</v>
          </cell>
          <cell r="F2829">
            <v>800000</v>
          </cell>
          <cell r="G2829">
            <v>73769.48</v>
          </cell>
          <cell r="H2829">
            <v>726230.52</v>
          </cell>
          <cell r="I2829">
            <v>0</v>
          </cell>
        </row>
        <row r="2830">
          <cell r="A2830" t="str">
            <v>a</v>
          </cell>
          <cell r="B2830">
            <v>2806</v>
          </cell>
          <cell r="C2830" t="str">
            <v xml:space="preserve">   041778026 - 63896</v>
          </cell>
          <cell r="D2830">
            <v>0</v>
          </cell>
          <cell r="E2830">
            <v>0</v>
          </cell>
          <cell r="F2830">
            <v>2959979</v>
          </cell>
          <cell r="G2830">
            <v>15787.77</v>
          </cell>
          <cell r="H2830">
            <v>2944191.23</v>
          </cell>
          <cell r="I2830">
            <v>0</v>
          </cell>
        </row>
        <row r="2831">
          <cell r="A2831" t="str">
            <v>a</v>
          </cell>
          <cell r="B2831">
            <v>2807</v>
          </cell>
          <cell r="C2831" t="str">
            <v xml:space="preserve">   041778039 - 63968</v>
          </cell>
          <cell r="D2831">
            <v>0</v>
          </cell>
          <cell r="E2831">
            <v>0</v>
          </cell>
          <cell r="F2831">
            <v>1919396</v>
          </cell>
          <cell r="G2831">
            <v>37951.08</v>
          </cell>
          <cell r="H2831">
            <v>1881444.92</v>
          </cell>
          <cell r="I2831">
            <v>0</v>
          </cell>
        </row>
        <row r="2832">
          <cell r="A2832" t="str">
            <v>a</v>
          </cell>
          <cell r="B2832">
            <v>2808</v>
          </cell>
          <cell r="C2832" t="str">
            <v xml:space="preserve">   041778042 - 80247</v>
          </cell>
          <cell r="D2832">
            <v>0</v>
          </cell>
          <cell r="E2832">
            <v>0</v>
          </cell>
          <cell r="F2832">
            <v>6250000</v>
          </cell>
          <cell r="G2832">
            <v>20786.169999999998</v>
          </cell>
          <cell r="H2832">
            <v>6229213.8300000001</v>
          </cell>
          <cell r="I2832">
            <v>0</v>
          </cell>
        </row>
        <row r="2833">
          <cell r="A2833" t="str">
            <v>a</v>
          </cell>
          <cell r="B2833">
            <v>2809</v>
          </cell>
          <cell r="C2833" t="str">
            <v xml:space="preserve">   041778055 - 80464</v>
          </cell>
          <cell r="D2833">
            <v>0</v>
          </cell>
          <cell r="E2833">
            <v>0</v>
          </cell>
          <cell r="F2833">
            <v>1644000</v>
          </cell>
          <cell r="G2833">
            <v>5467.61</v>
          </cell>
          <cell r="H2833">
            <v>1638532.39</v>
          </cell>
          <cell r="I2833">
            <v>0</v>
          </cell>
        </row>
        <row r="2834">
          <cell r="A2834" t="str">
            <v>a</v>
          </cell>
          <cell r="B2834">
            <v>2810</v>
          </cell>
          <cell r="C2834" t="str">
            <v xml:space="preserve">   041778068 - 80698</v>
          </cell>
          <cell r="D2834">
            <v>0</v>
          </cell>
          <cell r="E2834">
            <v>0</v>
          </cell>
          <cell r="F2834">
            <v>3460350</v>
          </cell>
          <cell r="G2834">
            <v>11508.39</v>
          </cell>
          <cell r="H2834">
            <v>3448841.61</v>
          </cell>
          <cell r="I2834">
            <v>0</v>
          </cell>
        </row>
        <row r="2835">
          <cell r="A2835" t="str">
            <v>a</v>
          </cell>
          <cell r="B2835">
            <v>2811</v>
          </cell>
          <cell r="C2835" t="str">
            <v xml:space="preserve">   041778071 - 80713</v>
          </cell>
          <cell r="D2835">
            <v>0</v>
          </cell>
          <cell r="E2835">
            <v>0</v>
          </cell>
          <cell r="F2835">
            <v>50000000</v>
          </cell>
          <cell r="G2835">
            <v>191272.41</v>
          </cell>
          <cell r="H2835">
            <v>49808727.590000004</v>
          </cell>
          <cell r="I2835">
            <v>0</v>
          </cell>
        </row>
        <row r="2836">
          <cell r="A2836" t="str">
            <v>a</v>
          </cell>
          <cell r="B2836">
            <v>2812</v>
          </cell>
          <cell r="C2836" t="str">
            <v xml:space="preserve">   041778084 - 80847</v>
          </cell>
          <cell r="D2836">
            <v>0</v>
          </cell>
          <cell r="E2836">
            <v>0</v>
          </cell>
          <cell r="F2836">
            <v>4000000</v>
          </cell>
          <cell r="G2836">
            <v>13303.14</v>
          </cell>
          <cell r="H2836">
            <v>3986696.86</v>
          </cell>
          <cell r="I2836">
            <v>0</v>
          </cell>
        </row>
        <row r="2837">
          <cell r="A2837" t="str">
            <v>a</v>
          </cell>
          <cell r="B2837">
            <v>2813</v>
          </cell>
          <cell r="C2837" t="str">
            <v xml:space="preserve">   041778097 - 80939</v>
          </cell>
          <cell r="D2837">
            <v>0</v>
          </cell>
          <cell r="E2837">
            <v>0</v>
          </cell>
          <cell r="F2837">
            <v>3000000</v>
          </cell>
          <cell r="G2837">
            <v>15421.46</v>
          </cell>
          <cell r="H2837">
            <v>2984578.54</v>
          </cell>
          <cell r="I2837">
            <v>0</v>
          </cell>
        </row>
        <row r="2838">
          <cell r="A2838" t="str">
            <v>a</v>
          </cell>
          <cell r="B2838">
            <v>2814</v>
          </cell>
          <cell r="C2838" t="str">
            <v xml:space="preserve">   041778107 - 63539</v>
          </cell>
          <cell r="D2838">
            <v>0</v>
          </cell>
          <cell r="E2838">
            <v>0</v>
          </cell>
          <cell r="F2838">
            <v>2562109</v>
          </cell>
          <cell r="G2838">
            <v>17153.53</v>
          </cell>
          <cell r="H2838">
            <v>2544955.4700000002</v>
          </cell>
          <cell r="I2838">
            <v>0</v>
          </cell>
        </row>
        <row r="2839">
          <cell r="A2839" t="str">
            <v>a</v>
          </cell>
          <cell r="B2839">
            <v>2815</v>
          </cell>
          <cell r="C2839" t="str">
            <v xml:space="preserve">   041778110 - 63748</v>
          </cell>
          <cell r="D2839">
            <v>0</v>
          </cell>
          <cell r="E2839">
            <v>0</v>
          </cell>
          <cell r="F2839">
            <v>50000000</v>
          </cell>
          <cell r="G2839">
            <v>234239.77</v>
          </cell>
          <cell r="H2839">
            <v>49765760.229999997</v>
          </cell>
          <cell r="I2839">
            <v>0</v>
          </cell>
        </row>
        <row r="2840">
          <cell r="A2840" t="str">
            <v>a</v>
          </cell>
          <cell r="B2840">
            <v>2816</v>
          </cell>
          <cell r="C2840" t="str">
            <v xml:space="preserve">   041778123 - 63887</v>
          </cell>
          <cell r="D2840">
            <v>0</v>
          </cell>
          <cell r="E2840">
            <v>0</v>
          </cell>
          <cell r="F2840">
            <v>4004935</v>
          </cell>
          <cell r="G2840">
            <v>30119.43</v>
          </cell>
          <cell r="H2840">
            <v>3974815.57</v>
          </cell>
          <cell r="I2840">
            <v>0</v>
          </cell>
        </row>
        <row r="2841">
          <cell r="A2841" t="str">
            <v>a</v>
          </cell>
          <cell r="B2841">
            <v>2817</v>
          </cell>
          <cell r="C2841" t="str">
            <v xml:space="preserve">   041778136 - 63953</v>
          </cell>
          <cell r="D2841">
            <v>0</v>
          </cell>
          <cell r="E2841">
            <v>0</v>
          </cell>
          <cell r="F2841">
            <v>1928383</v>
          </cell>
          <cell r="G2841">
            <v>10285.49</v>
          </cell>
          <cell r="H2841">
            <v>1918097.51</v>
          </cell>
          <cell r="I2841">
            <v>0</v>
          </cell>
        </row>
        <row r="2842">
          <cell r="A2842" t="str">
            <v>a</v>
          </cell>
          <cell r="B2842">
            <v>2818</v>
          </cell>
          <cell r="C2842" t="str">
            <v xml:space="preserve">   041778149 - 80346</v>
          </cell>
          <cell r="D2842">
            <v>0</v>
          </cell>
          <cell r="E2842">
            <v>0</v>
          </cell>
          <cell r="F2842">
            <v>2497741</v>
          </cell>
          <cell r="G2842">
            <v>13322.3</v>
          </cell>
          <cell r="H2842">
            <v>2484418.7000000002</v>
          </cell>
          <cell r="I2842">
            <v>0</v>
          </cell>
        </row>
        <row r="2843">
          <cell r="A2843" t="str">
            <v>a</v>
          </cell>
          <cell r="B2843">
            <v>2819</v>
          </cell>
          <cell r="C2843" t="str">
            <v xml:space="preserve">   041778152 - 80447</v>
          </cell>
          <cell r="D2843">
            <v>0</v>
          </cell>
          <cell r="E2843">
            <v>0</v>
          </cell>
          <cell r="F2843">
            <v>3390893</v>
          </cell>
          <cell r="G2843">
            <v>8439.48</v>
          </cell>
          <cell r="H2843">
            <v>3382453.52</v>
          </cell>
          <cell r="I2843">
            <v>0</v>
          </cell>
        </row>
        <row r="2844">
          <cell r="A2844" t="str">
            <v>a</v>
          </cell>
          <cell r="B2844">
            <v>2820</v>
          </cell>
          <cell r="C2844" t="str">
            <v xml:space="preserve">   041778165 - 80561</v>
          </cell>
          <cell r="D2844">
            <v>0</v>
          </cell>
          <cell r="E2844">
            <v>0</v>
          </cell>
          <cell r="F2844">
            <v>1821021</v>
          </cell>
          <cell r="G2844">
            <v>26681.02</v>
          </cell>
          <cell r="H2844">
            <v>1794339.98</v>
          </cell>
          <cell r="I2844">
            <v>0</v>
          </cell>
        </row>
        <row r="2845">
          <cell r="A2845" t="str">
            <v>a</v>
          </cell>
          <cell r="B2845">
            <v>2821</v>
          </cell>
          <cell r="C2845" t="str">
            <v xml:space="preserve">   041778178 - 80799</v>
          </cell>
          <cell r="D2845">
            <v>0</v>
          </cell>
          <cell r="E2845">
            <v>0</v>
          </cell>
          <cell r="F2845">
            <v>700000</v>
          </cell>
          <cell r="G2845">
            <v>45957.59</v>
          </cell>
          <cell r="H2845">
            <v>654042.41</v>
          </cell>
          <cell r="I2845">
            <v>0</v>
          </cell>
        </row>
        <row r="2846">
          <cell r="A2846" t="str">
            <v>a</v>
          </cell>
          <cell r="B2846">
            <v>2822</v>
          </cell>
          <cell r="C2846" t="str">
            <v xml:space="preserve">   041778181 - 80823</v>
          </cell>
          <cell r="D2846">
            <v>0</v>
          </cell>
          <cell r="E2846">
            <v>0</v>
          </cell>
          <cell r="F2846">
            <v>1290000</v>
          </cell>
          <cell r="G2846">
            <v>47324.56</v>
          </cell>
          <cell r="H2846">
            <v>1242675.44</v>
          </cell>
          <cell r="I2846">
            <v>0</v>
          </cell>
        </row>
        <row r="2847">
          <cell r="A2847" t="str">
            <v>a</v>
          </cell>
          <cell r="B2847">
            <v>2823</v>
          </cell>
          <cell r="C2847" t="str">
            <v xml:space="preserve">   041778194 - 80931</v>
          </cell>
          <cell r="D2847">
            <v>0</v>
          </cell>
          <cell r="E2847">
            <v>0</v>
          </cell>
          <cell r="F2847">
            <v>1231258</v>
          </cell>
          <cell r="G2847">
            <v>6567.22</v>
          </cell>
          <cell r="H2847">
            <v>1224690.78</v>
          </cell>
          <cell r="I2847">
            <v>0</v>
          </cell>
        </row>
        <row r="2848">
          <cell r="A2848" t="str">
            <v>a</v>
          </cell>
          <cell r="B2848">
            <v>2824</v>
          </cell>
          <cell r="C2848" t="str">
            <v xml:space="preserve">   041778204 - 63530</v>
          </cell>
          <cell r="D2848">
            <v>0</v>
          </cell>
          <cell r="E2848">
            <v>0</v>
          </cell>
          <cell r="F2848">
            <v>610000</v>
          </cell>
          <cell r="G2848">
            <v>74225.06</v>
          </cell>
          <cell r="H2848">
            <v>535774.93999999994</v>
          </cell>
          <cell r="I2848">
            <v>0</v>
          </cell>
        </row>
        <row r="2849">
          <cell r="A2849" t="str">
            <v>a</v>
          </cell>
          <cell r="B2849">
            <v>2825</v>
          </cell>
          <cell r="C2849" t="str">
            <v xml:space="preserve">   041778217 - 63851</v>
          </cell>
          <cell r="D2849">
            <v>0</v>
          </cell>
          <cell r="E2849">
            <v>0</v>
          </cell>
          <cell r="F2849">
            <v>3109120</v>
          </cell>
          <cell r="G2849">
            <v>204125.24</v>
          </cell>
          <cell r="H2849">
            <v>2904994.76</v>
          </cell>
          <cell r="I2849">
            <v>0</v>
          </cell>
        </row>
        <row r="2850">
          <cell r="A2850" t="str">
            <v>a</v>
          </cell>
          <cell r="B2850">
            <v>2826</v>
          </cell>
          <cell r="C2850" t="str">
            <v xml:space="preserve">   041778220 - 63872</v>
          </cell>
          <cell r="D2850">
            <v>0</v>
          </cell>
          <cell r="E2850">
            <v>0</v>
          </cell>
          <cell r="F2850">
            <v>2469434</v>
          </cell>
          <cell r="G2850">
            <v>41873.370000000003</v>
          </cell>
          <cell r="H2850">
            <v>2427560.63</v>
          </cell>
          <cell r="I2850">
            <v>0</v>
          </cell>
        </row>
        <row r="2851">
          <cell r="A2851" t="str">
            <v>a</v>
          </cell>
          <cell r="B2851">
            <v>2827</v>
          </cell>
          <cell r="C2851" t="str">
            <v xml:space="preserve">   041778233 - 63944</v>
          </cell>
          <cell r="D2851">
            <v>0</v>
          </cell>
          <cell r="E2851">
            <v>0</v>
          </cell>
          <cell r="F2851">
            <v>3502132</v>
          </cell>
          <cell r="G2851">
            <v>18679.47</v>
          </cell>
          <cell r="H2851">
            <v>3483452.53</v>
          </cell>
          <cell r="I2851">
            <v>0</v>
          </cell>
        </row>
        <row r="2852">
          <cell r="A2852" t="str">
            <v>a</v>
          </cell>
          <cell r="B2852">
            <v>2828</v>
          </cell>
          <cell r="C2852" t="str">
            <v xml:space="preserve">   041778246 - 80296</v>
          </cell>
          <cell r="D2852">
            <v>0</v>
          </cell>
          <cell r="E2852">
            <v>0</v>
          </cell>
          <cell r="F2852">
            <v>5472845</v>
          </cell>
          <cell r="G2852">
            <v>145189.29999999999</v>
          </cell>
          <cell r="H2852">
            <v>5327655.7</v>
          </cell>
          <cell r="I2852">
            <v>0</v>
          </cell>
        </row>
        <row r="2853">
          <cell r="A2853" t="str">
            <v>a</v>
          </cell>
          <cell r="B2853">
            <v>2829</v>
          </cell>
          <cell r="C2853" t="str">
            <v xml:space="preserve">   041778259 - 80533</v>
          </cell>
          <cell r="D2853">
            <v>0</v>
          </cell>
          <cell r="E2853">
            <v>0</v>
          </cell>
          <cell r="F2853">
            <v>600000</v>
          </cell>
          <cell r="G2853">
            <v>58163.26</v>
          </cell>
          <cell r="H2853">
            <v>541836.74</v>
          </cell>
          <cell r="I2853">
            <v>0</v>
          </cell>
        </row>
        <row r="2854">
          <cell r="A2854" t="str">
            <v>a</v>
          </cell>
          <cell r="B2854">
            <v>2830</v>
          </cell>
          <cell r="C2854" t="str">
            <v xml:space="preserve">   041778262 - 80547</v>
          </cell>
          <cell r="D2854">
            <v>0</v>
          </cell>
          <cell r="E2854">
            <v>0</v>
          </cell>
          <cell r="F2854">
            <v>2305607</v>
          </cell>
          <cell r="G2854">
            <v>22530.799999999999</v>
          </cell>
          <cell r="H2854">
            <v>2283076.2000000002</v>
          </cell>
          <cell r="I2854">
            <v>0</v>
          </cell>
        </row>
        <row r="2855">
          <cell r="A2855" t="str">
            <v>a</v>
          </cell>
          <cell r="B2855">
            <v>2831</v>
          </cell>
          <cell r="C2855" t="str">
            <v xml:space="preserve">   041778275 - 80739</v>
          </cell>
          <cell r="D2855">
            <v>0</v>
          </cell>
          <cell r="E2855">
            <v>0</v>
          </cell>
          <cell r="F2855">
            <v>1917640</v>
          </cell>
          <cell r="G2855">
            <v>37916.35</v>
          </cell>
          <cell r="H2855">
            <v>1879723.65</v>
          </cell>
          <cell r="I2855">
            <v>0</v>
          </cell>
        </row>
        <row r="2856">
          <cell r="A2856" t="str">
            <v>a</v>
          </cell>
          <cell r="B2856">
            <v>2832</v>
          </cell>
          <cell r="C2856" t="str">
            <v xml:space="preserve">   041778288 - 80891</v>
          </cell>
          <cell r="D2856">
            <v>0</v>
          </cell>
          <cell r="E2856">
            <v>0</v>
          </cell>
          <cell r="F2856">
            <v>4160000</v>
          </cell>
          <cell r="G2856">
            <v>27528.31</v>
          </cell>
          <cell r="H2856">
            <v>4132471.69</v>
          </cell>
          <cell r="I2856">
            <v>0</v>
          </cell>
        </row>
        <row r="2857">
          <cell r="A2857" t="str">
            <v>a</v>
          </cell>
          <cell r="B2857">
            <v>2833</v>
          </cell>
          <cell r="C2857" t="str">
            <v xml:space="preserve">   041778291 - 80902</v>
          </cell>
          <cell r="D2857">
            <v>0</v>
          </cell>
          <cell r="E2857">
            <v>0</v>
          </cell>
          <cell r="F2857">
            <v>4057224</v>
          </cell>
          <cell r="G2857">
            <v>27163.41</v>
          </cell>
          <cell r="H2857">
            <v>4030060.59</v>
          </cell>
          <cell r="I2857">
            <v>0</v>
          </cell>
        </row>
        <row r="2858">
          <cell r="A2858" t="str">
            <v>a</v>
          </cell>
          <cell r="B2858">
            <v>2834</v>
          </cell>
          <cell r="C2858" t="str">
            <v xml:space="preserve">   041778301 - 63515</v>
          </cell>
          <cell r="D2858">
            <v>0</v>
          </cell>
          <cell r="E2858">
            <v>0</v>
          </cell>
          <cell r="F2858">
            <v>4004935</v>
          </cell>
          <cell r="G2858">
            <v>262938.8</v>
          </cell>
          <cell r="H2858">
            <v>3741996.2</v>
          </cell>
          <cell r="I2858">
            <v>0</v>
          </cell>
        </row>
        <row r="2859">
          <cell r="A2859" t="str">
            <v>a</v>
          </cell>
          <cell r="B2859">
            <v>2835</v>
          </cell>
          <cell r="C2859" t="str">
            <v xml:space="preserve">   041778314 - 63836</v>
          </cell>
          <cell r="D2859">
            <v>0</v>
          </cell>
          <cell r="E2859">
            <v>0</v>
          </cell>
          <cell r="F2859">
            <v>620000</v>
          </cell>
          <cell r="G2859">
            <v>12258.91</v>
          </cell>
          <cell r="H2859">
            <v>607741.09</v>
          </cell>
          <cell r="I2859">
            <v>0</v>
          </cell>
        </row>
        <row r="2860">
          <cell r="A2860" t="str">
            <v>a</v>
          </cell>
          <cell r="B2860">
            <v>2836</v>
          </cell>
          <cell r="C2860" t="str">
            <v xml:space="preserve">   041778327 - 63914</v>
          </cell>
          <cell r="D2860">
            <v>0</v>
          </cell>
          <cell r="E2860">
            <v>0</v>
          </cell>
          <cell r="F2860">
            <v>1423394</v>
          </cell>
          <cell r="G2860">
            <v>9529.7199999999993</v>
          </cell>
          <cell r="H2860">
            <v>1413864.28</v>
          </cell>
          <cell r="I2860">
            <v>0</v>
          </cell>
        </row>
        <row r="2861">
          <cell r="A2861" t="str">
            <v>a</v>
          </cell>
          <cell r="B2861">
            <v>2837</v>
          </cell>
          <cell r="C2861" t="str">
            <v xml:space="preserve">   041778330 - 63932</v>
          </cell>
          <cell r="D2861">
            <v>0</v>
          </cell>
          <cell r="E2861">
            <v>0</v>
          </cell>
          <cell r="F2861">
            <v>2447461</v>
          </cell>
          <cell r="G2861">
            <v>13054.13</v>
          </cell>
          <cell r="H2861">
            <v>2434406.87</v>
          </cell>
          <cell r="I2861">
            <v>0</v>
          </cell>
        </row>
        <row r="2862">
          <cell r="A2862" t="str">
            <v>a</v>
          </cell>
          <cell r="B2862">
            <v>2838</v>
          </cell>
          <cell r="C2862" t="str">
            <v xml:space="preserve">   041778343 - 80250</v>
          </cell>
          <cell r="D2862">
            <v>0</v>
          </cell>
          <cell r="E2862">
            <v>0</v>
          </cell>
          <cell r="F2862">
            <v>2641831.0299999998</v>
          </cell>
          <cell r="G2862">
            <v>8688.92</v>
          </cell>
          <cell r="H2862">
            <v>2633142.11</v>
          </cell>
          <cell r="I2862">
            <v>0</v>
          </cell>
        </row>
        <row r="2863">
          <cell r="A2863" t="str">
            <v>a</v>
          </cell>
          <cell r="B2863">
            <v>2839</v>
          </cell>
          <cell r="C2863" t="str">
            <v xml:space="preserve">   041778356 - 80467</v>
          </cell>
          <cell r="D2863">
            <v>0</v>
          </cell>
          <cell r="E2863">
            <v>0</v>
          </cell>
          <cell r="F2863">
            <v>4655000</v>
          </cell>
          <cell r="G2863">
            <v>15481.53</v>
          </cell>
          <cell r="H2863">
            <v>4639518.47</v>
          </cell>
          <cell r="I2863">
            <v>0</v>
          </cell>
        </row>
        <row r="2864">
          <cell r="A2864" t="str">
            <v>a</v>
          </cell>
          <cell r="B2864">
            <v>2840</v>
          </cell>
          <cell r="C2864" t="str">
            <v xml:space="preserve">   041778369 - 80701</v>
          </cell>
          <cell r="D2864">
            <v>0</v>
          </cell>
          <cell r="E2864">
            <v>0</v>
          </cell>
          <cell r="F2864">
            <v>6451600</v>
          </cell>
          <cell r="G2864">
            <v>21456.639999999999</v>
          </cell>
          <cell r="H2864">
            <v>6430143.3600000003</v>
          </cell>
          <cell r="I2864">
            <v>0</v>
          </cell>
        </row>
        <row r="2865">
          <cell r="A2865" t="str">
            <v>a</v>
          </cell>
          <cell r="B2865">
            <v>2841</v>
          </cell>
          <cell r="C2865" t="str">
            <v xml:space="preserve">   041778372 - 80716</v>
          </cell>
          <cell r="D2865">
            <v>0</v>
          </cell>
          <cell r="E2865">
            <v>0</v>
          </cell>
          <cell r="F2865">
            <v>1910651</v>
          </cell>
          <cell r="G2865">
            <v>10190.94</v>
          </cell>
          <cell r="H2865">
            <v>1900460.06</v>
          </cell>
          <cell r="I2865">
            <v>0</v>
          </cell>
        </row>
        <row r="2866">
          <cell r="A2866" t="str">
            <v>a</v>
          </cell>
          <cell r="B2866">
            <v>2842</v>
          </cell>
          <cell r="C2866" t="str">
            <v xml:space="preserve">   041778385 - 80850</v>
          </cell>
          <cell r="D2866">
            <v>0</v>
          </cell>
          <cell r="E2866">
            <v>0</v>
          </cell>
          <cell r="F2866">
            <v>5515000</v>
          </cell>
          <cell r="G2866">
            <v>13726.11</v>
          </cell>
          <cell r="H2866">
            <v>5501273.8899999997</v>
          </cell>
          <cell r="I2866">
            <v>0</v>
          </cell>
        </row>
        <row r="2867">
          <cell r="A2867" t="str">
            <v>a</v>
          </cell>
          <cell r="B2867">
            <v>2843</v>
          </cell>
          <cell r="C2867" t="str">
            <v xml:space="preserve">   041778398 - 80942</v>
          </cell>
          <cell r="D2867">
            <v>0</v>
          </cell>
          <cell r="E2867">
            <v>0</v>
          </cell>
          <cell r="F2867">
            <v>8123450</v>
          </cell>
          <cell r="G2867">
            <v>23264.28</v>
          </cell>
          <cell r="H2867">
            <v>8100185.7199999997</v>
          </cell>
          <cell r="I2867">
            <v>0</v>
          </cell>
        </row>
        <row r="2868">
          <cell r="A2868" t="str">
            <v>a</v>
          </cell>
          <cell r="B2868">
            <v>2844</v>
          </cell>
          <cell r="C2868" t="str">
            <v xml:space="preserve">   041778408 - 63542</v>
          </cell>
          <cell r="D2868">
            <v>0</v>
          </cell>
          <cell r="E2868">
            <v>0</v>
          </cell>
          <cell r="F2868">
            <v>2428028</v>
          </cell>
          <cell r="G2868">
            <v>12950.5</v>
          </cell>
          <cell r="H2868">
            <v>2415077.5</v>
          </cell>
          <cell r="I2868">
            <v>0</v>
          </cell>
        </row>
        <row r="2869">
          <cell r="A2869" t="str">
            <v>a</v>
          </cell>
          <cell r="B2869">
            <v>2845</v>
          </cell>
          <cell r="C2869" t="str">
            <v xml:space="preserve">   041778411 - 63751</v>
          </cell>
          <cell r="D2869">
            <v>0</v>
          </cell>
          <cell r="E2869">
            <v>0</v>
          </cell>
          <cell r="F2869">
            <v>5000000</v>
          </cell>
          <cell r="G2869">
            <v>5000000</v>
          </cell>
          <cell r="H2869">
            <v>0</v>
          </cell>
          <cell r="I2869">
            <v>0</v>
          </cell>
        </row>
        <row r="2870">
          <cell r="A2870" t="str">
            <v>a</v>
          </cell>
          <cell r="B2870">
            <v>2846</v>
          </cell>
          <cell r="C2870" t="str">
            <v xml:space="preserve">   041778424 - 63890</v>
          </cell>
          <cell r="D2870">
            <v>0</v>
          </cell>
          <cell r="E2870">
            <v>0</v>
          </cell>
          <cell r="F2870">
            <v>2658298</v>
          </cell>
          <cell r="G2870">
            <v>111738.9</v>
          </cell>
          <cell r="H2870">
            <v>2546559.1</v>
          </cell>
          <cell r="I2870">
            <v>0</v>
          </cell>
        </row>
        <row r="2871">
          <cell r="A2871" t="str">
            <v>a</v>
          </cell>
          <cell r="B2871">
            <v>2847</v>
          </cell>
          <cell r="C2871" t="str">
            <v xml:space="preserve">   041778437 - 63962</v>
          </cell>
          <cell r="D2871">
            <v>0</v>
          </cell>
          <cell r="E2871">
            <v>0</v>
          </cell>
          <cell r="F2871">
            <v>1717789</v>
          </cell>
          <cell r="G2871">
            <v>9162.26</v>
          </cell>
          <cell r="H2871">
            <v>1708626.74</v>
          </cell>
          <cell r="I2871">
            <v>0</v>
          </cell>
        </row>
        <row r="2872">
          <cell r="A2872" t="str">
            <v>a</v>
          </cell>
          <cell r="B2872">
            <v>2848</v>
          </cell>
          <cell r="C2872" t="str">
            <v xml:space="preserve">   041778440 - 63989</v>
          </cell>
          <cell r="D2872">
            <v>0</v>
          </cell>
          <cell r="E2872">
            <v>0</v>
          </cell>
          <cell r="F2872">
            <v>1416107</v>
          </cell>
          <cell r="G2872">
            <v>7553.16</v>
          </cell>
          <cell r="H2872">
            <v>1408553.84</v>
          </cell>
          <cell r="I2872">
            <v>0</v>
          </cell>
        </row>
        <row r="2873">
          <cell r="A2873" t="str">
            <v>a</v>
          </cell>
          <cell r="B2873">
            <v>2849</v>
          </cell>
          <cell r="C2873" t="str">
            <v xml:space="preserve">   041778453 - 80452</v>
          </cell>
          <cell r="D2873">
            <v>0</v>
          </cell>
          <cell r="E2873">
            <v>0</v>
          </cell>
          <cell r="F2873">
            <v>5948127</v>
          </cell>
          <cell r="G2873">
            <v>135314.22</v>
          </cell>
          <cell r="H2873">
            <v>5812812.7800000003</v>
          </cell>
          <cell r="I2873">
            <v>0</v>
          </cell>
        </row>
        <row r="2874">
          <cell r="A2874" t="str">
            <v>a</v>
          </cell>
          <cell r="B2874">
            <v>2850</v>
          </cell>
          <cell r="C2874" t="str">
            <v xml:space="preserve">   041778466 - 80692</v>
          </cell>
          <cell r="D2874">
            <v>0</v>
          </cell>
          <cell r="E2874">
            <v>0</v>
          </cell>
          <cell r="F2874">
            <v>6839762</v>
          </cell>
          <cell r="G2874">
            <v>28615.39</v>
          </cell>
          <cell r="H2874">
            <v>6811146.6100000003</v>
          </cell>
          <cell r="I2874">
            <v>0</v>
          </cell>
        </row>
        <row r="2875">
          <cell r="A2875" t="str">
            <v>a</v>
          </cell>
          <cell r="B2875">
            <v>2851</v>
          </cell>
          <cell r="C2875" t="str">
            <v xml:space="preserve">   041778479 - 80802</v>
          </cell>
          <cell r="D2875">
            <v>0</v>
          </cell>
          <cell r="E2875">
            <v>0</v>
          </cell>
          <cell r="F2875">
            <v>1739942</v>
          </cell>
          <cell r="G2875">
            <v>43183.48</v>
          </cell>
          <cell r="H2875">
            <v>1696758.52</v>
          </cell>
          <cell r="I2875">
            <v>0</v>
          </cell>
        </row>
        <row r="2876">
          <cell r="A2876" t="str">
            <v>a</v>
          </cell>
          <cell r="B2876">
            <v>2852</v>
          </cell>
          <cell r="C2876" t="str">
            <v xml:space="preserve">   041778482 - 80826</v>
          </cell>
          <cell r="D2876">
            <v>0</v>
          </cell>
          <cell r="E2876">
            <v>0</v>
          </cell>
          <cell r="F2876">
            <v>1383709</v>
          </cell>
          <cell r="G2876">
            <v>40526.49</v>
          </cell>
          <cell r="H2876">
            <v>1343182.51</v>
          </cell>
          <cell r="I2876">
            <v>0</v>
          </cell>
        </row>
        <row r="2877">
          <cell r="A2877" t="str">
            <v>a</v>
          </cell>
          <cell r="B2877">
            <v>2853</v>
          </cell>
          <cell r="C2877" t="str">
            <v xml:space="preserve">   041778495 - 80928</v>
          </cell>
          <cell r="D2877">
            <v>0</v>
          </cell>
          <cell r="E2877">
            <v>0</v>
          </cell>
          <cell r="F2877">
            <v>2609434</v>
          </cell>
          <cell r="G2877">
            <v>51594.78</v>
          </cell>
          <cell r="H2877">
            <v>2557839.2200000002</v>
          </cell>
          <cell r="I2877">
            <v>0</v>
          </cell>
        </row>
        <row r="2878">
          <cell r="A2878" t="str">
            <v>a</v>
          </cell>
          <cell r="B2878">
            <v>2854</v>
          </cell>
          <cell r="C2878" t="str">
            <v xml:space="preserve">   041778505 - 63533</v>
          </cell>
          <cell r="D2878">
            <v>0</v>
          </cell>
          <cell r="E2878">
            <v>0</v>
          </cell>
          <cell r="F2878">
            <v>1100000</v>
          </cell>
          <cell r="G2878">
            <v>106632.66</v>
          </cell>
          <cell r="H2878">
            <v>993367.34</v>
          </cell>
          <cell r="I2878">
            <v>0</v>
          </cell>
        </row>
        <row r="2879">
          <cell r="A2879" t="str">
            <v>a</v>
          </cell>
          <cell r="B2879">
            <v>2855</v>
          </cell>
          <cell r="C2879" t="str">
            <v xml:space="preserve">   041778518 - 63857</v>
          </cell>
          <cell r="D2879">
            <v>0</v>
          </cell>
          <cell r="E2879">
            <v>0</v>
          </cell>
          <cell r="F2879">
            <v>620269</v>
          </cell>
          <cell r="G2879">
            <v>60128.13</v>
          </cell>
          <cell r="H2879">
            <v>560140.87</v>
          </cell>
          <cell r="I2879">
            <v>0</v>
          </cell>
        </row>
        <row r="2880">
          <cell r="A2880" t="str">
            <v>a</v>
          </cell>
          <cell r="B2880">
            <v>2856</v>
          </cell>
          <cell r="C2880" t="str">
            <v xml:space="preserve">   041778521 - 63878</v>
          </cell>
          <cell r="D2880">
            <v>0</v>
          </cell>
          <cell r="E2880">
            <v>0</v>
          </cell>
          <cell r="F2880">
            <v>638341</v>
          </cell>
          <cell r="G2880">
            <v>77673.63</v>
          </cell>
          <cell r="H2880">
            <v>560667.37</v>
          </cell>
          <cell r="I2880">
            <v>0</v>
          </cell>
        </row>
        <row r="2881">
          <cell r="A2881" t="str">
            <v>a</v>
          </cell>
          <cell r="B2881">
            <v>2857</v>
          </cell>
          <cell r="C2881" t="str">
            <v xml:space="preserve">   041778534 - 63949</v>
          </cell>
          <cell r="D2881">
            <v>0</v>
          </cell>
          <cell r="E2881">
            <v>0</v>
          </cell>
          <cell r="F2881">
            <v>2277431</v>
          </cell>
          <cell r="G2881">
            <v>12147.22</v>
          </cell>
          <cell r="H2881">
            <v>2265283.7799999998</v>
          </cell>
          <cell r="I2881">
            <v>0</v>
          </cell>
        </row>
        <row r="2882">
          <cell r="A2882" t="str">
            <v>a</v>
          </cell>
          <cell r="B2882">
            <v>2858</v>
          </cell>
          <cell r="C2882" t="str">
            <v xml:space="preserve">   041778547 - 80313</v>
          </cell>
          <cell r="D2882">
            <v>0</v>
          </cell>
          <cell r="E2882">
            <v>0</v>
          </cell>
          <cell r="F2882">
            <v>774365</v>
          </cell>
          <cell r="G2882">
            <v>56065.24</v>
          </cell>
          <cell r="H2882">
            <v>718299.76</v>
          </cell>
          <cell r="I2882">
            <v>0</v>
          </cell>
        </row>
        <row r="2883">
          <cell r="A2883" t="str">
            <v>a</v>
          </cell>
          <cell r="B2883">
            <v>2859</v>
          </cell>
          <cell r="C2883" t="str">
            <v xml:space="preserve">   041778550 - 80355</v>
          </cell>
          <cell r="D2883">
            <v>0</v>
          </cell>
          <cell r="E2883">
            <v>0</v>
          </cell>
          <cell r="F2883">
            <v>2334755</v>
          </cell>
          <cell r="G2883">
            <v>12452.99</v>
          </cell>
          <cell r="H2883">
            <v>2322302.0099999998</v>
          </cell>
          <cell r="I2883">
            <v>0</v>
          </cell>
        </row>
        <row r="2884">
          <cell r="A2884" t="str">
            <v>a</v>
          </cell>
          <cell r="B2884">
            <v>2860</v>
          </cell>
          <cell r="C2884" t="str">
            <v xml:space="preserve">   041778563 - 80552</v>
          </cell>
          <cell r="D2884">
            <v>0</v>
          </cell>
          <cell r="E2884">
            <v>0</v>
          </cell>
          <cell r="F2884">
            <v>2550466</v>
          </cell>
          <cell r="G2884">
            <v>31284.86</v>
          </cell>
          <cell r="H2884">
            <v>2519181.14</v>
          </cell>
          <cell r="I2884">
            <v>0</v>
          </cell>
        </row>
        <row r="2885">
          <cell r="A2885" t="str">
            <v>a</v>
          </cell>
          <cell r="B2885">
            <v>2861</v>
          </cell>
          <cell r="C2885" t="str">
            <v xml:space="preserve">   041778576 - 80791</v>
          </cell>
          <cell r="D2885">
            <v>0</v>
          </cell>
          <cell r="E2885">
            <v>0</v>
          </cell>
          <cell r="F2885">
            <v>653514</v>
          </cell>
          <cell r="G2885">
            <v>13909.76</v>
          </cell>
          <cell r="H2885">
            <v>639604.24</v>
          </cell>
          <cell r="I2885">
            <v>0</v>
          </cell>
        </row>
        <row r="2886">
          <cell r="A2886" t="str">
            <v>a</v>
          </cell>
          <cell r="B2886">
            <v>2862</v>
          </cell>
          <cell r="C2886" t="str">
            <v xml:space="preserve">   041778589 - 80896</v>
          </cell>
          <cell r="D2886">
            <v>0</v>
          </cell>
          <cell r="E2886">
            <v>0</v>
          </cell>
          <cell r="F2886">
            <v>2006686</v>
          </cell>
          <cell r="G2886">
            <v>28042.32</v>
          </cell>
          <cell r="H2886">
            <v>1978643.68</v>
          </cell>
          <cell r="I2886">
            <v>0</v>
          </cell>
        </row>
        <row r="2887">
          <cell r="A2887" t="str">
            <v>a</v>
          </cell>
          <cell r="B2887">
            <v>2863</v>
          </cell>
          <cell r="C2887" t="str">
            <v xml:space="preserve">   041778592 - 80919</v>
          </cell>
          <cell r="D2887">
            <v>0</v>
          </cell>
          <cell r="E2887">
            <v>0</v>
          </cell>
          <cell r="F2887">
            <v>1340808</v>
          </cell>
          <cell r="G2887">
            <v>92479.79</v>
          </cell>
          <cell r="H2887">
            <v>1248328.21</v>
          </cell>
          <cell r="I2887">
            <v>0</v>
          </cell>
        </row>
        <row r="2888">
          <cell r="A2888" t="str">
            <v>a</v>
          </cell>
          <cell r="B2888">
            <v>2864</v>
          </cell>
          <cell r="C2888" t="str">
            <v xml:space="preserve">   041778602 - 63518</v>
          </cell>
          <cell r="D2888">
            <v>0</v>
          </cell>
          <cell r="E2888">
            <v>0</v>
          </cell>
          <cell r="F2888">
            <v>1606782</v>
          </cell>
          <cell r="G2888">
            <v>15701.76</v>
          </cell>
          <cell r="H2888">
            <v>1591080.24</v>
          </cell>
          <cell r="I2888">
            <v>0</v>
          </cell>
        </row>
        <row r="2889">
          <cell r="A2889" t="str">
            <v>a</v>
          </cell>
          <cell r="B2889">
            <v>2865</v>
          </cell>
          <cell r="C2889" t="str">
            <v xml:space="preserve">   041778615 - 63839</v>
          </cell>
          <cell r="D2889">
            <v>0</v>
          </cell>
          <cell r="E2889">
            <v>0</v>
          </cell>
          <cell r="F2889">
            <v>610000</v>
          </cell>
          <cell r="G2889">
            <v>4083.99</v>
          </cell>
          <cell r="H2889">
            <v>605916.01</v>
          </cell>
          <cell r="I2889">
            <v>0</v>
          </cell>
        </row>
        <row r="2890">
          <cell r="A2890" t="str">
            <v>a</v>
          </cell>
          <cell r="B2890">
            <v>2866</v>
          </cell>
          <cell r="C2890" t="str">
            <v xml:space="preserve">   041778628 - 63917</v>
          </cell>
          <cell r="D2890">
            <v>0</v>
          </cell>
          <cell r="E2890">
            <v>0</v>
          </cell>
          <cell r="F2890">
            <v>1557963.82</v>
          </cell>
          <cell r="G2890">
            <v>10470.23</v>
          </cell>
          <cell r="H2890">
            <v>1547493.59</v>
          </cell>
          <cell r="I2890">
            <v>0</v>
          </cell>
        </row>
        <row r="2891">
          <cell r="A2891" t="str">
            <v>a</v>
          </cell>
          <cell r="B2891">
            <v>2867</v>
          </cell>
          <cell r="C2891" t="str">
            <v xml:space="preserve">   041778631 - 63935</v>
          </cell>
          <cell r="D2891">
            <v>0</v>
          </cell>
          <cell r="E2891">
            <v>0</v>
          </cell>
          <cell r="F2891">
            <v>1928140</v>
          </cell>
          <cell r="G2891">
            <v>10284.219999999999</v>
          </cell>
          <cell r="H2891">
            <v>1917855.78</v>
          </cell>
          <cell r="I2891">
            <v>0</v>
          </cell>
        </row>
        <row r="2892">
          <cell r="A2892" t="str">
            <v>a</v>
          </cell>
          <cell r="B2892">
            <v>2868</v>
          </cell>
          <cell r="C2892" t="str">
            <v xml:space="preserve">   041778644 - 80271</v>
          </cell>
          <cell r="D2892">
            <v>0</v>
          </cell>
          <cell r="E2892">
            <v>0</v>
          </cell>
          <cell r="F2892">
            <v>6330417</v>
          </cell>
          <cell r="G2892">
            <v>18129.3</v>
          </cell>
          <cell r="H2892">
            <v>6312287.7000000002</v>
          </cell>
          <cell r="I2892">
            <v>0</v>
          </cell>
        </row>
        <row r="2893">
          <cell r="A2893" t="str">
            <v>a</v>
          </cell>
          <cell r="B2893">
            <v>2869</v>
          </cell>
          <cell r="C2893" t="str">
            <v xml:space="preserve">   041778657 - 80472</v>
          </cell>
          <cell r="D2893">
            <v>0</v>
          </cell>
          <cell r="E2893">
            <v>0</v>
          </cell>
          <cell r="F2893">
            <v>2070000</v>
          </cell>
          <cell r="G2893">
            <v>6908.15</v>
          </cell>
          <cell r="H2893">
            <v>2063091.85</v>
          </cell>
          <cell r="I2893">
            <v>0</v>
          </cell>
        </row>
        <row r="2894">
          <cell r="A2894" t="str">
            <v>a</v>
          </cell>
          <cell r="B2894">
            <v>2870</v>
          </cell>
          <cell r="C2894" t="str">
            <v xml:space="preserve">   041778660 - 80555</v>
          </cell>
          <cell r="D2894">
            <v>0</v>
          </cell>
          <cell r="E2894">
            <v>0</v>
          </cell>
          <cell r="F2894">
            <v>1939314</v>
          </cell>
          <cell r="G2894">
            <v>12983.85</v>
          </cell>
          <cell r="H2894">
            <v>1926330.15</v>
          </cell>
          <cell r="I2894">
            <v>0</v>
          </cell>
        </row>
        <row r="2895">
          <cell r="A2895" t="str">
            <v>a</v>
          </cell>
          <cell r="B2895">
            <v>2871</v>
          </cell>
          <cell r="C2895" t="str">
            <v xml:space="preserve">   041778673 - 80730</v>
          </cell>
          <cell r="D2895">
            <v>0</v>
          </cell>
          <cell r="E2895">
            <v>0</v>
          </cell>
          <cell r="F2895">
            <v>2160000</v>
          </cell>
          <cell r="G2895">
            <v>5351.31</v>
          </cell>
          <cell r="H2895">
            <v>2154648.69</v>
          </cell>
          <cell r="I2895">
            <v>0</v>
          </cell>
        </row>
        <row r="2896">
          <cell r="A2896" t="str">
            <v>a</v>
          </cell>
          <cell r="B2896">
            <v>2872</v>
          </cell>
          <cell r="C2896" t="str">
            <v xml:space="preserve">   041778686 - 80866</v>
          </cell>
          <cell r="D2896">
            <v>0</v>
          </cell>
          <cell r="E2896">
            <v>0</v>
          </cell>
          <cell r="F2896">
            <v>1928140</v>
          </cell>
          <cell r="G2896">
            <v>7681.07</v>
          </cell>
          <cell r="H2896">
            <v>1920458.93</v>
          </cell>
          <cell r="I2896">
            <v>0</v>
          </cell>
        </row>
        <row r="2897">
          <cell r="A2897" t="str">
            <v>a</v>
          </cell>
          <cell r="B2897">
            <v>2873</v>
          </cell>
          <cell r="C2897" t="str">
            <v xml:space="preserve">   041778699 - 80948</v>
          </cell>
          <cell r="D2897">
            <v>0</v>
          </cell>
          <cell r="E2897">
            <v>0</v>
          </cell>
          <cell r="F2897">
            <v>4177845</v>
          </cell>
          <cell r="G2897">
            <v>13894.64</v>
          </cell>
          <cell r="H2897">
            <v>4163950.36</v>
          </cell>
          <cell r="I2897">
            <v>0</v>
          </cell>
        </row>
        <row r="2898">
          <cell r="A2898" t="str">
            <v>a</v>
          </cell>
          <cell r="B2898">
            <v>2874</v>
          </cell>
          <cell r="C2898" t="str">
            <v xml:space="preserve">   041778709 - 63605</v>
          </cell>
          <cell r="D2898">
            <v>0</v>
          </cell>
          <cell r="E2898">
            <v>0</v>
          </cell>
          <cell r="F2898">
            <v>2706878</v>
          </cell>
          <cell r="G2898">
            <v>33203.47</v>
          </cell>
          <cell r="H2898">
            <v>2673674.5299999998</v>
          </cell>
          <cell r="I2898">
            <v>0</v>
          </cell>
        </row>
        <row r="2899">
          <cell r="A2899" t="str">
            <v>a</v>
          </cell>
          <cell r="B2899">
            <v>2875</v>
          </cell>
          <cell r="C2899" t="str">
            <v xml:space="preserve">   041778712 - 63760</v>
          </cell>
          <cell r="D2899">
            <v>0</v>
          </cell>
          <cell r="E2899">
            <v>0</v>
          </cell>
          <cell r="F2899">
            <v>1768000</v>
          </cell>
          <cell r="G2899">
            <v>5880</v>
          </cell>
          <cell r="H2899">
            <v>1762120</v>
          </cell>
          <cell r="I2899">
            <v>0</v>
          </cell>
        </row>
        <row r="2900">
          <cell r="A2900" t="str">
            <v>a</v>
          </cell>
          <cell r="B2900">
            <v>2876</v>
          </cell>
          <cell r="C2900" t="str">
            <v xml:space="preserve">   041778725 - 63893</v>
          </cell>
          <cell r="D2900">
            <v>0</v>
          </cell>
          <cell r="E2900">
            <v>0</v>
          </cell>
          <cell r="F2900">
            <v>2314448</v>
          </cell>
          <cell r="G2900">
            <v>28389.8</v>
          </cell>
          <cell r="H2900">
            <v>2286058.2000000002</v>
          </cell>
          <cell r="I2900">
            <v>0</v>
          </cell>
        </row>
        <row r="2901">
          <cell r="A2901" t="str">
            <v>a</v>
          </cell>
          <cell r="B2901">
            <v>2877</v>
          </cell>
          <cell r="C2901" t="str">
            <v xml:space="preserve">   041778738 - 63965</v>
          </cell>
          <cell r="D2901">
            <v>0</v>
          </cell>
          <cell r="E2901">
            <v>0</v>
          </cell>
          <cell r="F2901">
            <v>2440416</v>
          </cell>
          <cell r="G2901">
            <v>13016.54</v>
          </cell>
          <cell r="H2901">
            <v>2427399.46</v>
          </cell>
          <cell r="I2901">
            <v>0</v>
          </cell>
        </row>
        <row r="2902">
          <cell r="A2902" t="str">
            <v>a</v>
          </cell>
          <cell r="B2902">
            <v>2878</v>
          </cell>
          <cell r="C2902" t="str">
            <v xml:space="preserve">   041778741 - 80244</v>
          </cell>
          <cell r="D2902">
            <v>0</v>
          </cell>
          <cell r="E2902">
            <v>0</v>
          </cell>
          <cell r="F2902">
            <v>6550000</v>
          </cell>
          <cell r="G2902">
            <v>37144.089999999997</v>
          </cell>
          <cell r="H2902">
            <v>6512855.9100000001</v>
          </cell>
          <cell r="I2902">
            <v>0</v>
          </cell>
        </row>
        <row r="2903">
          <cell r="A2903" t="str">
            <v>a</v>
          </cell>
          <cell r="B2903">
            <v>2879</v>
          </cell>
          <cell r="C2903" t="str">
            <v xml:space="preserve">   041778754 - 80459</v>
          </cell>
          <cell r="D2903">
            <v>0</v>
          </cell>
          <cell r="E2903">
            <v>0</v>
          </cell>
          <cell r="F2903">
            <v>8128000</v>
          </cell>
          <cell r="G2903">
            <v>23277.3</v>
          </cell>
          <cell r="H2903">
            <v>8104722.7000000002</v>
          </cell>
          <cell r="I2903">
            <v>0</v>
          </cell>
        </row>
        <row r="2904">
          <cell r="A2904" t="str">
            <v>a</v>
          </cell>
          <cell r="B2904">
            <v>2880</v>
          </cell>
          <cell r="C2904" t="str">
            <v xml:space="preserve">   041778767 - 80695</v>
          </cell>
          <cell r="D2904">
            <v>0</v>
          </cell>
          <cell r="E2904">
            <v>0</v>
          </cell>
          <cell r="F2904">
            <v>7173744</v>
          </cell>
          <cell r="G2904">
            <v>30012.69</v>
          </cell>
          <cell r="H2904">
            <v>7143731.3099999996</v>
          </cell>
          <cell r="I2904">
            <v>0</v>
          </cell>
        </row>
        <row r="2905">
          <cell r="A2905" t="str">
            <v>a</v>
          </cell>
          <cell r="B2905">
            <v>2881</v>
          </cell>
          <cell r="C2905" t="str">
            <v xml:space="preserve">   041778770 - 80707</v>
          </cell>
          <cell r="D2905">
            <v>0</v>
          </cell>
          <cell r="E2905">
            <v>0</v>
          </cell>
          <cell r="F2905">
            <v>9681990</v>
          </cell>
          <cell r="G2905">
            <v>32200.240000000002</v>
          </cell>
          <cell r="H2905">
            <v>9649789.7599999998</v>
          </cell>
          <cell r="I2905">
            <v>0</v>
          </cell>
        </row>
        <row r="2906">
          <cell r="A2906" t="str">
            <v>a</v>
          </cell>
          <cell r="B2906">
            <v>2882</v>
          </cell>
          <cell r="C2906" t="str">
            <v xml:space="preserve">   041778783 - 80829</v>
          </cell>
          <cell r="D2906">
            <v>0</v>
          </cell>
          <cell r="E2906">
            <v>0</v>
          </cell>
          <cell r="F2906">
            <v>1205054</v>
          </cell>
          <cell r="G2906">
            <v>16132.17</v>
          </cell>
          <cell r="H2906">
            <v>1188921.83</v>
          </cell>
          <cell r="I2906">
            <v>0</v>
          </cell>
        </row>
        <row r="2907">
          <cell r="A2907" t="str">
            <v>a</v>
          </cell>
          <cell r="B2907">
            <v>2883</v>
          </cell>
          <cell r="C2907" t="str">
            <v xml:space="preserve">   041778796 - 80934</v>
          </cell>
          <cell r="D2907">
            <v>0</v>
          </cell>
          <cell r="E2907">
            <v>0</v>
          </cell>
          <cell r="F2907">
            <v>2890024</v>
          </cell>
          <cell r="G2907">
            <v>15414.65</v>
          </cell>
          <cell r="H2907">
            <v>2874609.35</v>
          </cell>
          <cell r="I2907">
            <v>0</v>
          </cell>
        </row>
        <row r="2908">
          <cell r="A2908" t="str">
            <v>a</v>
          </cell>
          <cell r="B2908">
            <v>2884</v>
          </cell>
          <cell r="C2908" t="str">
            <v xml:space="preserve">   041778806 - 63536</v>
          </cell>
          <cell r="D2908">
            <v>0</v>
          </cell>
          <cell r="E2908">
            <v>0</v>
          </cell>
          <cell r="F2908">
            <v>2562110</v>
          </cell>
          <cell r="G2908">
            <v>13665.65</v>
          </cell>
          <cell r="H2908">
            <v>2548444.35</v>
          </cell>
          <cell r="I2908">
            <v>0</v>
          </cell>
        </row>
        <row r="2909">
          <cell r="A2909" t="str">
            <v>a</v>
          </cell>
          <cell r="B2909">
            <v>2885</v>
          </cell>
          <cell r="C2909" t="str">
            <v xml:space="preserve">   041778819 - 63861</v>
          </cell>
          <cell r="D2909">
            <v>0</v>
          </cell>
          <cell r="E2909">
            <v>0</v>
          </cell>
          <cell r="F2909">
            <v>3093914</v>
          </cell>
          <cell r="G2909">
            <v>20865.75</v>
          </cell>
          <cell r="H2909">
            <v>3073048.25</v>
          </cell>
          <cell r="I2909">
            <v>0</v>
          </cell>
        </row>
        <row r="2910">
          <cell r="A2910" t="str">
            <v>a</v>
          </cell>
          <cell r="B2910">
            <v>2886</v>
          </cell>
          <cell r="C2910" t="str">
            <v xml:space="preserve">   041778822 - 63884</v>
          </cell>
          <cell r="D2910">
            <v>0</v>
          </cell>
          <cell r="E2910">
            <v>0</v>
          </cell>
          <cell r="F2910">
            <v>1083686</v>
          </cell>
          <cell r="G2910">
            <v>10589.99</v>
          </cell>
          <cell r="H2910">
            <v>1073096.01</v>
          </cell>
          <cell r="I2910">
            <v>0</v>
          </cell>
        </row>
        <row r="2911">
          <cell r="A2911" t="str">
            <v>a</v>
          </cell>
          <cell r="B2911">
            <v>2887</v>
          </cell>
          <cell r="C2911" t="str">
            <v xml:space="preserve">   041778835 - 63956</v>
          </cell>
          <cell r="D2911">
            <v>0</v>
          </cell>
          <cell r="E2911">
            <v>0</v>
          </cell>
          <cell r="F2911">
            <v>1004149</v>
          </cell>
          <cell r="G2911">
            <v>19854.43</v>
          </cell>
          <cell r="H2911">
            <v>984294.57</v>
          </cell>
          <cell r="I2911">
            <v>0</v>
          </cell>
        </row>
        <row r="2912">
          <cell r="A2912" t="str">
            <v>a</v>
          </cell>
          <cell r="B2912">
            <v>2888</v>
          </cell>
          <cell r="C2912" t="str">
            <v xml:space="preserve">   041778848 - 80328</v>
          </cell>
          <cell r="D2912">
            <v>0</v>
          </cell>
          <cell r="E2912">
            <v>0</v>
          </cell>
          <cell r="F2912">
            <v>2349329</v>
          </cell>
          <cell r="G2912">
            <v>12530.71</v>
          </cell>
          <cell r="H2912">
            <v>2336798.29</v>
          </cell>
          <cell r="I2912">
            <v>0</v>
          </cell>
        </row>
        <row r="2913">
          <cell r="A2913" t="str">
            <v>a</v>
          </cell>
          <cell r="B2913">
            <v>2889</v>
          </cell>
          <cell r="C2913" t="str">
            <v xml:space="preserve">   041778851 - 80382</v>
          </cell>
          <cell r="D2913">
            <v>0</v>
          </cell>
          <cell r="E2913">
            <v>0</v>
          </cell>
          <cell r="F2913">
            <v>3405944</v>
          </cell>
          <cell r="G2913">
            <v>18166.439999999999</v>
          </cell>
          <cell r="H2913">
            <v>3387777.56</v>
          </cell>
          <cell r="I2913">
            <v>0</v>
          </cell>
        </row>
        <row r="2914">
          <cell r="A2914" t="str">
            <v>a</v>
          </cell>
          <cell r="B2914">
            <v>2890</v>
          </cell>
          <cell r="C2914" t="str">
            <v xml:space="preserve">   041778864 - 80558</v>
          </cell>
          <cell r="D2914">
            <v>0</v>
          </cell>
          <cell r="E2914">
            <v>0</v>
          </cell>
          <cell r="F2914">
            <v>1643947</v>
          </cell>
          <cell r="G2914">
            <v>8768.3799999999992</v>
          </cell>
          <cell r="H2914">
            <v>1635178.62</v>
          </cell>
          <cell r="I2914">
            <v>0</v>
          </cell>
        </row>
        <row r="2915">
          <cell r="A2915" t="str">
            <v>a</v>
          </cell>
          <cell r="B2915">
            <v>2891</v>
          </cell>
          <cell r="C2915" t="str">
            <v xml:space="preserve">   041778877 - 80795</v>
          </cell>
          <cell r="D2915">
            <v>0</v>
          </cell>
          <cell r="E2915">
            <v>0</v>
          </cell>
          <cell r="F2915">
            <v>2067984</v>
          </cell>
          <cell r="G2915">
            <v>25366.57</v>
          </cell>
          <cell r="H2915">
            <v>2042617.43</v>
          </cell>
          <cell r="I2915">
            <v>0</v>
          </cell>
        </row>
        <row r="2916">
          <cell r="A2916" t="str">
            <v>a</v>
          </cell>
          <cell r="B2916">
            <v>2892</v>
          </cell>
          <cell r="C2916" t="str">
            <v xml:space="preserve">   041778880 - 80820</v>
          </cell>
          <cell r="D2916">
            <v>0</v>
          </cell>
          <cell r="E2916">
            <v>0</v>
          </cell>
          <cell r="F2916">
            <v>639180</v>
          </cell>
          <cell r="G2916">
            <v>3304.38</v>
          </cell>
          <cell r="H2916">
            <v>635875.62</v>
          </cell>
          <cell r="I2916">
            <v>0</v>
          </cell>
        </row>
        <row r="2917">
          <cell r="A2917" t="str">
            <v>a</v>
          </cell>
          <cell r="B2917">
            <v>2893</v>
          </cell>
          <cell r="C2917" t="str">
            <v xml:space="preserve">   041778893 - 80922</v>
          </cell>
          <cell r="D2917">
            <v>0</v>
          </cell>
          <cell r="E2917">
            <v>0</v>
          </cell>
          <cell r="F2917">
            <v>2522759</v>
          </cell>
          <cell r="G2917">
            <v>13455.75</v>
          </cell>
          <cell r="H2917">
            <v>2509303.25</v>
          </cell>
          <cell r="I2917">
            <v>0</v>
          </cell>
        </row>
        <row r="2918">
          <cell r="A2918" t="str">
            <v>a</v>
          </cell>
          <cell r="B2918">
            <v>2894</v>
          </cell>
          <cell r="C2918" t="str">
            <v xml:space="preserve">   041778903 - 63527</v>
          </cell>
          <cell r="D2918">
            <v>0</v>
          </cell>
          <cell r="E2918">
            <v>0</v>
          </cell>
          <cell r="F2918">
            <v>1814469</v>
          </cell>
          <cell r="G2918">
            <v>12148.01</v>
          </cell>
          <cell r="H2918">
            <v>1802320.99</v>
          </cell>
          <cell r="I2918">
            <v>0</v>
          </cell>
        </row>
        <row r="2919">
          <cell r="A2919" t="str">
            <v>a</v>
          </cell>
          <cell r="B2919">
            <v>2895</v>
          </cell>
          <cell r="C2919" t="str">
            <v xml:space="preserve">   041778916 - 63845</v>
          </cell>
          <cell r="D2919">
            <v>0</v>
          </cell>
          <cell r="E2919">
            <v>0</v>
          </cell>
          <cell r="F2919">
            <v>630846</v>
          </cell>
          <cell r="G2919">
            <v>15656.92</v>
          </cell>
          <cell r="H2919">
            <v>615189.07999999996</v>
          </cell>
          <cell r="I2919">
            <v>0</v>
          </cell>
        </row>
        <row r="2920">
          <cell r="A2920" t="str">
            <v>a</v>
          </cell>
          <cell r="B2920">
            <v>2896</v>
          </cell>
          <cell r="C2920" t="str">
            <v xml:space="preserve">   041778929 - 63920</v>
          </cell>
          <cell r="D2920">
            <v>0</v>
          </cell>
          <cell r="E2920">
            <v>0</v>
          </cell>
          <cell r="F2920">
            <v>3449666</v>
          </cell>
          <cell r="G2920">
            <v>23095.75</v>
          </cell>
          <cell r="H2920">
            <v>3426570.25</v>
          </cell>
          <cell r="I2920">
            <v>0</v>
          </cell>
        </row>
        <row r="2921">
          <cell r="A2921" t="str">
            <v>a</v>
          </cell>
          <cell r="B2921">
            <v>2897</v>
          </cell>
          <cell r="C2921" t="str">
            <v xml:space="preserve">   041778932 - 63938</v>
          </cell>
          <cell r="D2921">
            <v>0</v>
          </cell>
          <cell r="E2921">
            <v>0</v>
          </cell>
          <cell r="F2921">
            <v>2081167</v>
          </cell>
          <cell r="G2921">
            <v>41149.71</v>
          </cell>
          <cell r="H2921">
            <v>2040017.29</v>
          </cell>
          <cell r="I2921">
            <v>0</v>
          </cell>
        </row>
        <row r="2922">
          <cell r="A2922" t="str">
            <v>a</v>
          </cell>
          <cell r="B2922">
            <v>2898</v>
          </cell>
          <cell r="C2922" t="str">
            <v xml:space="preserve">   041778945 - 80277</v>
          </cell>
          <cell r="D2922">
            <v>0</v>
          </cell>
          <cell r="E2922">
            <v>0</v>
          </cell>
          <cell r="F2922">
            <v>2868600</v>
          </cell>
          <cell r="G2922">
            <v>11010.88</v>
          </cell>
          <cell r="H2922">
            <v>2857589.12</v>
          </cell>
          <cell r="I2922">
            <v>0</v>
          </cell>
        </row>
        <row r="2923">
          <cell r="A2923" t="str">
            <v>a</v>
          </cell>
          <cell r="B2923">
            <v>2899</v>
          </cell>
          <cell r="C2923" t="str">
            <v xml:space="preserve">   041778958 - 80517</v>
          </cell>
          <cell r="D2923">
            <v>0</v>
          </cell>
          <cell r="E2923">
            <v>0</v>
          </cell>
          <cell r="F2923">
            <v>1928140</v>
          </cell>
          <cell r="G2923">
            <v>10284.219999999999</v>
          </cell>
          <cell r="H2923">
            <v>1917855.78</v>
          </cell>
          <cell r="I2923">
            <v>0</v>
          </cell>
        </row>
        <row r="2924">
          <cell r="A2924" t="str">
            <v>a</v>
          </cell>
          <cell r="B2924">
            <v>2900</v>
          </cell>
          <cell r="C2924" t="str">
            <v xml:space="preserve">   041778961 - 80546</v>
          </cell>
          <cell r="D2924">
            <v>0</v>
          </cell>
          <cell r="E2924">
            <v>0</v>
          </cell>
          <cell r="F2924">
            <v>1928140</v>
          </cell>
          <cell r="G2924">
            <v>79598.41</v>
          </cell>
          <cell r="H2924">
            <v>1848541.59</v>
          </cell>
          <cell r="I2924">
            <v>0</v>
          </cell>
        </row>
        <row r="2925">
          <cell r="A2925" t="str">
            <v>a</v>
          </cell>
          <cell r="B2925">
            <v>2901</v>
          </cell>
          <cell r="C2925" t="str">
            <v xml:space="preserve">   041778974 - 80736</v>
          </cell>
          <cell r="D2925">
            <v>0</v>
          </cell>
          <cell r="E2925">
            <v>0</v>
          </cell>
          <cell r="F2925">
            <v>1829280</v>
          </cell>
          <cell r="G2925">
            <v>42567.85</v>
          </cell>
          <cell r="H2925">
            <v>1786712.15</v>
          </cell>
          <cell r="I2925">
            <v>0</v>
          </cell>
        </row>
        <row r="2926">
          <cell r="A2926" t="str">
            <v>a</v>
          </cell>
          <cell r="B2926">
            <v>2902</v>
          </cell>
          <cell r="C2926" t="str">
            <v xml:space="preserve">   041778987 - 80890</v>
          </cell>
          <cell r="D2926">
            <v>0</v>
          </cell>
          <cell r="E2926">
            <v>0</v>
          </cell>
          <cell r="F2926">
            <v>1936884</v>
          </cell>
          <cell r="G2926">
            <v>12967.59</v>
          </cell>
          <cell r="H2926">
            <v>1923916.41</v>
          </cell>
          <cell r="I2926">
            <v>0</v>
          </cell>
        </row>
        <row r="2927">
          <cell r="A2927" t="str">
            <v>a</v>
          </cell>
          <cell r="B2927">
            <v>2903</v>
          </cell>
          <cell r="C2927" t="str">
            <v xml:space="preserve">   041778990 - 80899</v>
          </cell>
          <cell r="D2927">
            <v>0</v>
          </cell>
          <cell r="E2927">
            <v>0</v>
          </cell>
          <cell r="F2927">
            <v>1932506</v>
          </cell>
          <cell r="G2927">
            <v>47962.7</v>
          </cell>
          <cell r="H2927">
            <v>1884543.3</v>
          </cell>
          <cell r="I2927">
            <v>0</v>
          </cell>
        </row>
        <row r="2928">
          <cell r="A2928" t="str">
            <v>a</v>
          </cell>
          <cell r="B2928">
            <v>2904</v>
          </cell>
          <cell r="C2928" t="str">
            <v xml:space="preserve">   042778009 - 10531</v>
          </cell>
          <cell r="D2928">
            <v>1905527.04</v>
          </cell>
          <cell r="E2928">
            <v>0</v>
          </cell>
          <cell r="F2928">
            <v>0</v>
          </cell>
          <cell r="G2928">
            <v>1905527.04</v>
          </cell>
          <cell r="H2928">
            <v>0</v>
          </cell>
          <cell r="I2928">
            <v>0</v>
          </cell>
        </row>
        <row r="2929">
          <cell r="A2929" t="str">
            <v>a</v>
          </cell>
          <cell r="B2929">
            <v>2905</v>
          </cell>
          <cell r="C2929" t="str">
            <v xml:space="preserve">   042778025 - 10765</v>
          </cell>
          <cell r="D2929">
            <v>1181044.49</v>
          </cell>
          <cell r="E2929">
            <v>0</v>
          </cell>
          <cell r="F2929">
            <v>0</v>
          </cell>
          <cell r="G2929">
            <v>25377.57</v>
          </cell>
          <cell r="H2929">
            <v>1155666.92</v>
          </cell>
          <cell r="I2929">
            <v>0</v>
          </cell>
        </row>
        <row r="2930">
          <cell r="A2930" t="str">
            <v>a</v>
          </cell>
          <cell r="B2930">
            <v>2906</v>
          </cell>
          <cell r="C2930" t="str">
            <v xml:space="preserve">   042778038 - 10804</v>
          </cell>
          <cell r="D2930">
            <v>262819.42</v>
          </cell>
          <cell r="E2930">
            <v>0</v>
          </cell>
          <cell r="F2930">
            <v>0</v>
          </cell>
          <cell r="G2930">
            <v>262819.42</v>
          </cell>
          <cell r="H2930">
            <v>0</v>
          </cell>
          <cell r="I2930">
            <v>0</v>
          </cell>
        </row>
        <row r="2931">
          <cell r="A2931" t="str">
            <v>a</v>
          </cell>
          <cell r="B2931">
            <v>2907</v>
          </cell>
          <cell r="C2931" t="str">
            <v xml:space="preserve">   042778041 - 11105</v>
          </cell>
          <cell r="D2931">
            <v>1744716.13</v>
          </cell>
          <cell r="E2931">
            <v>0</v>
          </cell>
          <cell r="F2931">
            <v>0</v>
          </cell>
          <cell r="G2931">
            <v>42181.24</v>
          </cell>
          <cell r="H2931">
            <v>1702534.89</v>
          </cell>
          <cell r="I2931">
            <v>0</v>
          </cell>
        </row>
        <row r="2932">
          <cell r="A2932" t="str">
            <v>a</v>
          </cell>
          <cell r="B2932">
            <v>2908</v>
          </cell>
          <cell r="C2932" t="str">
            <v xml:space="preserve">   042778067 - 11183</v>
          </cell>
          <cell r="D2932">
            <v>2235666.79</v>
          </cell>
          <cell r="E2932">
            <v>0</v>
          </cell>
          <cell r="F2932">
            <v>0</v>
          </cell>
          <cell r="G2932">
            <v>46427.33</v>
          </cell>
          <cell r="H2932">
            <v>2189239.46</v>
          </cell>
          <cell r="I2932">
            <v>0</v>
          </cell>
        </row>
        <row r="2933">
          <cell r="A2933" t="str">
            <v>a</v>
          </cell>
          <cell r="B2933">
            <v>2909</v>
          </cell>
          <cell r="C2933" t="str">
            <v xml:space="preserve">   042778083 - 11646</v>
          </cell>
          <cell r="D2933">
            <v>730248.28</v>
          </cell>
          <cell r="E2933">
            <v>0</v>
          </cell>
          <cell r="F2933">
            <v>0</v>
          </cell>
          <cell r="G2933">
            <v>15426.06</v>
          </cell>
          <cell r="H2933">
            <v>714822.22</v>
          </cell>
          <cell r="I2933">
            <v>0</v>
          </cell>
        </row>
        <row r="2934">
          <cell r="A2934" t="str">
            <v>a</v>
          </cell>
          <cell r="B2934">
            <v>2910</v>
          </cell>
          <cell r="C2934" t="str">
            <v xml:space="preserve">   042778106 - 10522</v>
          </cell>
          <cell r="D2934">
            <v>272241.59999999998</v>
          </cell>
          <cell r="E2934">
            <v>0</v>
          </cell>
          <cell r="F2934">
            <v>0</v>
          </cell>
          <cell r="G2934">
            <v>272241.59999999998</v>
          </cell>
          <cell r="H2934">
            <v>0</v>
          </cell>
          <cell r="I2934">
            <v>0</v>
          </cell>
        </row>
        <row r="2935">
          <cell r="A2935" t="str">
            <v>a</v>
          </cell>
          <cell r="B2935">
            <v>2911</v>
          </cell>
          <cell r="C2935" t="str">
            <v xml:space="preserve">   042778119 - 10750</v>
          </cell>
          <cell r="D2935">
            <v>2815742.85</v>
          </cell>
          <cell r="E2935">
            <v>0</v>
          </cell>
          <cell r="F2935">
            <v>0</v>
          </cell>
          <cell r="G2935">
            <v>150002.41</v>
          </cell>
          <cell r="H2935">
            <v>2665740.44</v>
          </cell>
          <cell r="I2935">
            <v>0</v>
          </cell>
        </row>
        <row r="2936">
          <cell r="A2936" t="str">
            <v>a</v>
          </cell>
          <cell r="B2936">
            <v>2912</v>
          </cell>
          <cell r="C2936" t="str">
            <v xml:space="preserve">   042778122 - 10759</v>
          </cell>
          <cell r="D2936">
            <v>288744.26</v>
          </cell>
          <cell r="E2936">
            <v>0</v>
          </cell>
          <cell r="F2936">
            <v>0</v>
          </cell>
          <cell r="G2936">
            <v>288744.26</v>
          </cell>
          <cell r="H2936">
            <v>0</v>
          </cell>
          <cell r="I2936">
            <v>0</v>
          </cell>
        </row>
        <row r="2937">
          <cell r="A2937" t="str">
            <v>a</v>
          </cell>
          <cell r="B2937">
            <v>2913</v>
          </cell>
          <cell r="C2937" t="str">
            <v xml:space="preserve">   042778135 - 10795</v>
          </cell>
          <cell r="D2937">
            <v>5059612.34</v>
          </cell>
          <cell r="E2937">
            <v>0</v>
          </cell>
          <cell r="F2937">
            <v>0</v>
          </cell>
          <cell r="G2937">
            <v>569045.71</v>
          </cell>
          <cell r="H2937">
            <v>4490566.63</v>
          </cell>
          <cell r="I2937">
            <v>0</v>
          </cell>
        </row>
        <row r="2938">
          <cell r="A2938" t="str">
            <v>a</v>
          </cell>
          <cell r="B2938">
            <v>2914</v>
          </cell>
          <cell r="C2938" t="str">
            <v xml:space="preserve">   042778148 - 11126</v>
          </cell>
          <cell r="D2938">
            <v>3147246.07</v>
          </cell>
          <cell r="E2938">
            <v>0</v>
          </cell>
          <cell r="F2938">
            <v>0</v>
          </cell>
          <cell r="G2938">
            <v>67626.210000000006</v>
          </cell>
          <cell r="H2938">
            <v>3079619.86</v>
          </cell>
          <cell r="I2938">
            <v>0</v>
          </cell>
        </row>
        <row r="2939">
          <cell r="A2939" t="str">
            <v>a</v>
          </cell>
          <cell r="B2939">
            <v>2915</v>
          </cell>
          <cell r="C2939" t="str">
            <v xml:space="preserve">   042778151 - 11135</v>
          </cell>
          <cell r="D2939">
            <v>1062070.19</v>
          </cell>
          <cell r="E2939">
            <v>0</v>
          </cell>
          <cell r="F2939">
            <v>0</v>
          </cell>
          <cell r="G2939">
            <v>1062070.19</v>
          </cell>
          <cell r="H2939">
            <v>0</v>
          </cell>
          <cell r="I2939">
            <v>0</v>
          </cell>
        </row>
        <row r="2940">
          <cell r="A2940" t="str">
            <v>a</v>
          </cell>
          <cell r="B2940">
            <v>2916</v>
          </cell>
          <cell r="C2940" t="str">
            <v xml:space="preserve">   042778164 - 11174</v>
          </cell>
          <cell r="D2940">
            <v>1342980.68</v>
          </cell>
          <cell r="E2940">
            <v>0</v>
          </cell>
          <cell r="F2940">
            <v>0</v>
          </cell>
          <cell r="G2940">
            <v>28857.200000000001</v>
          </cell>
          <cell r="H2940">
            <v>1314123.48</v>
          </cell>
          <cell r="I2940">
            <v>0</v>
          </cell>
        </row>
        <row r="2941">
          <cell r="A2941" t="str">
            <v>a</v>
          </cell>
          <cell r="B2941">
            <v>2917</v>
          </cell>
          <cell r="C2941" t="str">
            <v xml:space="preserve">   042778177 - 11619</v>
          </cell>
          <cell r="D2941">
            <v>397378.04</v>
          </cell>
          <cell r="E2941">
            <v>0</v>
          </cell>
          <cell r="F2941">
            <v>0</v>
          </cell>
          <cell r="G2941">
            <v>397378.04</v>
          </cell>
          <cell r="H2941">
            <v>0</v>
          </cell>
          <cell r="I2941">
            <v>0</v>
          </cell>
        </row>
        <row r="2942">
          <cell r="A2942" t="str">
            <v>a</v>
          </cell>
          <cell r="B2942">
            <v>2918</v>
          </cell>
          <cell r="C2942" t="str">
            <v xml:space="preserve">   042778193 - 11677</v>
          </cell>
          <cell r="D2942">
            <v>3690184.35</v>
          </cell>
          <cell r="E2942">
            <v>0</v>
          </cell>
          <cell r="F2942">
            <v>0</v>
          </cell>
          <cell r="G2942">
            <v>84843.96</v>
          </cell>
          <cell r="H2942">
            <v>3605340.39</v>
          </cell>
          <cell r="I2942">
            <v>0</v>
          </cell>
        </row>
        <row r="2943">
          <cell r="A2943" t="str">
            <v>a</v>
          </cell>
          <cell r="B2943">
            <v>2919</v>
          </cell>
          <cell r="C2943" t="str">
            <v xml:space="preserve">   042778203 - 10342</v>
          </cell>
          <cell r="D2943">
            <v>757662.82</v>
          </cell>
          <cell r="E2943">
            <v>0</v>
          </cell>
          <cell r="F2943">
            <v>0</v>
          </cell>
          <cell r="G2943">
            <v>757662.82</v>
          </cell>
          <cell r="H2943">
            <v>0</v>
          </cell>
          <cell r="I2943">
            <v>0</v>
          </cell>
        </row>
        <row r="2944">
          <cell r="A2944" t="str">
            <v>a</v>
          </cell>
          <cell r="B2944">
            <v>2920</v>
          </cell>
          <cell r="C2944" t="str">
            <v xml:space="preserve">   042778229 - 10777</v>
          </cell>
          <cell r="D2944">
            <v>1357927.34</v>
          </cell>
          <cell r="E2944">
            <v>0</v>
          </cell>
          <cell r="F2944">
            <v>0</v>
          </cell>
          <cell r="G2944">
            <v>28614</v>
          </cell>
          <cell r="H2944">
            <v>1329313.3400000001</v>
          </cell>
          <cell r="I2944">
            <v>0</v>
          </cell>
        </row>
        <row r="2945">
          <cell r="A2945" t="str">
            <v>a</v>
          </cell>
          <cell r="B2945">
            <v>2921</v>
          </cell>
          <cell r="C2945" t="str">
            <v xml:space="preserve">   042778232 - 10786</v>
          </cell>
          <cell r="D2945">
            <v>822089.06</v>
          </cell>
          <cell r="E2945">
            <v>0</v>
          </cell>
          <cell r="F2945">
            <v>0</v>
          </cell>
          <cell r="G2945">
            <v>743705.71</v>
          </cell>
          <cell r="H2945">
            <v>78383.350000000006</v>
          </cell>
          <cell r="I2945">
            <v>0</v>
          </cell>
        </row>
        <row r="2946">
          <cell r="A2946" t="str">
            <v>a</v>
          </cell>
          <cell r="B2946">
            <v>2922</v>
          </cell>
          <cell r="C2946" t="str">
            <v xml:space="preserve">   042778245 - 11117</v>
          </cell>
          <cell r="D2946">
            <v>2508696.2599999998</v>
          </cell>
          <cell r="E2946">
            <v>0</v>
          </cell>
          <cell r="F2946">
            <v>0</v>
          </cell>
          <cell r="G2946">
            <v>2299289.34</v>
          </cell>
          <cell r="H2946">
            <v>209406.92</v>
          </cell>
          <cell r="I2946">
            <v>0</v>
          </cell>
        </row>
        <row r="2947">
          <cell r="A2947" t="str">
            <v>a</v>
          </cell>
          <cell r="B2947">
            <v>2923</v>
          </cell>
          <cell r="C2947" t="str">
            <v xml:space="preserve">   042778258 - 11156</v>
          </cell>
          <cell r="D2947">
            <v>1674166.22</v>
          </cell>
          <cell r="E2947">
            <v>0</v>
          </cell>
          <cell r="F2947">
            <v>0</v>
          </cell>
          <cell r="G2947">
            <v>90046.15</v>
          </cell>
          <cell r="H2947">
            <v>1584120.07</v>
          </cell>
          <cell r="I2947">
            <v>0</v>
          </cell>
        </row>
        <row r="2948">
          <cell r="A2948" t="str">
            <v>a</v>
          </cell>
          <cell r="B2948">
            <v>2924</v>
          </cell>
          <cell r="C2948" t="str">
            <v xml:space="preserve">   042778261 - 11165</v>
          </cell>
          <cell r="D2948">
            <v>1128149.6599999999</v>
          </cell>
          <cell r="E2948">
            <v>0</v>
          </cell>
          <cell r="F2948">
            <v>0</v>
          </cell>
          <cell r="G2948">
            <v>1128149.6599999999</v>
          </cell>
          <cell r="H2948">
            <v>0</v>
          </cell>
          <cell r="I2948">
            <v>0</v>
          </cell>
        </row>
        <row r="2949">
          <cell r="A2949" t="str">
            <v>a</v>
          </cell>
          <cell r="B2949">
            <v>2925</v>
          </cell>
          <cell r="C2949" t="str">
            <v xml:space="preserve">   042778290 - 11665</v>
          </cell>
          <cell r="D2949">
            <v>1334590.1599999999</v>
          </cell>
          <cell r="E2949">
            <v>0</v>
          </cell>
          <cell r="F2949">
            <v>0</v>
          </cell>
          <cell r="G2949">
            <v>32265.79</v>
          </cell>
          <cell r="H2949">
            <v>1302324.3700000001</v>
          </cell>
          <cell r="I2949">
            <v>0</v>
          </cell>
        </row>
        <row r="2950">
          <cell r="A2950" t="str">
            <v>a</v>
          </cell>
          <cell r="B2950">
            <v>2926</v>
          </cell>
          <cell r="C2950" t="str">
            <v xml:space="preserve">   042778300 - 10333</v>
          </cell>
          <cell r="D2950">
            <v>3357451.76</v>
          </cell>
          <cell r="E2950">
            <v>0</v>
          </cell>
          <cell r="F2950">
            <v>0</v>
          </cell>
          <cell r="G2950">
            <v>72142.95</v>
          </cell>
          <cell r="H2950">
            <v>3285308.81</v>
          </cell>
          <cell r="I2950">
            <v>0</v>
          </cell>
        </row>
        <row r="2951">
          <cell r="A2951" t="str">
            <v>a</v>
          </cell>
          <cell r="B2951">
            <v>2927</v>
          </cell>
          <cell r="C2951" t="str">
            <v xml:space="preserve">   042778313 - 10540</v>
          </cell>
          <cell r="D2951">
            <v>1109582.81</v>
          </cell>
          <cell r="E2951">
            <v>0</v>
          </cell>
          <cell r="F2951">
            <v>0</v>
          </cell>
          <cell r="G2951">
            <v>58669.02</v>
          </cell>
          <cell r="H2951">
            <v>1050913.79</v>
          </cell>
          <cell r="I2951">
            <v>0</v>
          </cell>
        </row>
        <row r="2952">
          <cell r="A2952" t="str">
            <v>a</v>
          </cell>
          <cell r="B2952">
            <v>2928</v>
          </cell>
          <cell r="C2952" t="str">
            <v xml:space="preserve">   042778342 - 11108</v>
          </cell>
          <cell r="D2952">
            <v>1476073.74</v>
          </cell>
          <cell r="E2952">
            <v>0</v>
          </cell>
          <cell r="F2952">
            <v>0</v>
          </cell>
          <cell r="G2952">
            <v>33937.58</v>
          </cell>
          <cell r="H2952">
            <v>1442136.16</v>
          </cell>
          <cell r="I2952">
            <v>0</v>
          </cell>
        </row>
        <row r="2953">
          <cell r="A2953" t="str">
            <v>a</v>
          </cell>
          <cell r="B2953">
            <v>2929</v>
          </cell>
          <cell r="C2953" t="str">
            <v xml:space="preserve">   042778355 - 11147</v>
          </cell>
          <cell r="D2953">
            <v>5786604.2800000003</v>
          </cell>
          <cell r="E2953">
            <v>0</v>
          </cell>
          <cell r="F2953">
            <v>0</v>
          </cell>
          <cell r="G2953">
            <v>5786604.2800000003</v>
          </cell>
          <cell r="H2953">
            <v>0</v>
          </cell>
          <cell r="I2953">
            <v>0</v>
          </cell>
        </row>
        <row r="2954">
          <cell r="A2954" t="str">
            <v>a</v>
          </cell>
          <cell r="B2954">
            <v>2930</v>
          </cell>
          <cell r="C2954" t="str">
            <v xml:space="preserve">   042778368 - 11186</v>
          </cell>
          <cell r="D2954">
            <v>1350440.43</v>
          </cell>
          <cell r="E2954">
            <v>0</v>
          </cell>
          <cell r="F2954">
            <v>0</v>
          </cell>
          <cell r="G2954">
            <v>31574.99</v>
          </cell>
          <cell r="H2954">
            <v>1318865.44</v>
          </cell>
          <cell r="I2954">
            <v>0</v>
          </cell>
        </row>
        <row r="2955">
          <cell r="A2955" t="str">
            <v>a</v>
          </cell>
          <cell r="B2955">
            <v>2931</v>
          </cell>
          <cell r="C2955" t="str">
            <v xml:space="preserve">   042778371 - 11195</v>
          </cell>
          <cell r="D2955">
            <v>2714347.88</v>
          </cell>
          <cell r="E2955">
            <v>0</v>
          </cell>
          <cell r="F2955">
            <v>0</v>
          </cell>
          <cell r="G2955">
            <v>56367.88</v>
          </cell>
          <cell r="H2955">
            <v>2657980</v>
          </cell>
          <cell r="I2955">
            <v>0</v>
          </cell>
        </row>
        <row r="2956">
          <cell r="A2956" t="str">
            <v>a</v>
          </cell>
          <cell r="B2956">
            <v>2932</v>
          </cell>
          <cell r="C2956" t="str">
            <v xml:space="preserve">   042778384 - 11649</v>
          </cell>
          <cell r="D2956">
            <v>1799075.49</v>
          </cell>
          <cell r="E2956">
            <v>0</v>
          </cell>
          <cell r="F2956">
            <v>0</v>
          </cell>
          <cell r="G2956">
            <v>198073.16</v>
          </cell>
          <cell r="H2956">
            <v>1601002.33</v>
          </cell>
          <cell r="I2956">
            <v>0</v>
          </cell>
        </row>
        <row r="2957">
          <cell r="A2957" t="str">
            <v>a</v>
          </cell>
          <cell r="B2957">
            <v>2933</v>
          </cell>
          <cell r="C2957" t="str">
            <v xml:space="preserve">   042778397 - 11688</v>
          </cell>
          <cell r="D2957">
            <v>968017.13</v>
          </cell>
          <cell r="E2957">
            <v>0</v>
          </cell>
          <cell r="F2957">
            <v>0</v>
          </cell>
          <cell r="G2957">
            <v>968017.13</v>
          </cell>
          <cell r="H2957">
            <v>0</v>
          </cell>
          <cell r="I2957">
            <v>0</v>
          </cell>
        </row>
        <row r="2958">
          <cell r="A2958" t="str">
            <v>a</v>
          </cell>
          <cell r="B2958">
            <v>2934</v>
          </cell>
          <cell r="C2958" t="str">
            <v xml:space="preserve">   042778407 - 10525</v>
          </cell>
          <cell r="D2958">
            <v>458588.17</v>
          </cell>
          <cell r="E2958">
            <v>0</v>
          </cell>
          <cell r="F2958">
            <v>0</v>
          </cell>
          <cell r="G2958">
            <v>8456.75</v>
          </cell>
          <cell r="H2958">
            <v>450131.42</v>
          </cell>
          <cell r="I2958">
            <v>0</v>
          </cell>
        </row>
        <row r="2959">
          <cell r="A2959" t="str">
            <v>a</v>
          </cell>
          <cell r="B2959">
            <v>2935</v>
          </cell>
          <cell r="C2959" t="str">
            <v xml:space="preserve">   042778423 - 3752</v>
          </cell>
          <cell r="D2959">
            <v>1659878.73</v>
          </cell>
          <cell r="E2959">
            <v>0</v>
          </cell>
          <cell r="F2959">
            <v>0</v>
          </cell>
          <cell r="G2959">
            <v>109560.15</v>
          </cell>
          <cell r="H2959">
            <v>1550318.58</v>
          </cell>
          <cell r="I2959">
            <v>0</v>
          </cell>
        </row>
        <row r="2960">
          <cell r="A2960" t="str">
            <v>a</v>
          </cell>
          <cell r="B2960">
            <v>2936</v>
          </cell>
          <cell r="C2960" t="str">
            <v xml:space="preserve">   042778436 - 10798</v>
          </cell>
          <cell r="D2960">
            <v>840203.08</v>
          </cell>
          <cell r="E2960">
            <v>0</v>
          </cell>
          <cell r="F2960">
            <v>0</v>
          </cell>
          <cell r="G2960">
            <v>840203.08</v>
          </cell>
          <cell r="H2960">
            <v>0</v>
          </cell>
          <cell r="I2960">
            <v>0</v>
          </cell>
        </row>
        <row r="2961">
          <cell r="A2961" t="str">
            <v>a</v>
          </cell>
          <cell r="B2961">
            <v>2937</v>
          </cell>
          <cell r="C2961" t="str">
            <v xml:space="preserve">   042778449 - 11129</v>
          </cell>
          <cell r="D2961">
            <v>2081405.82</v>
          </cell>
          <cell r="E2961">
            <v>0</v>
          </cell>
          <cell r="F2961">
            <v>0</v>
          </cell>
          <cell r="G2961">
            <v>43223.78</v>
          </cell>
          <cell r="H2961">
            <v>2038182.04</v>
          </cell>
          <cell r="I2961">
            <v>0</v>
          </cell>
        </row>
        <row r="2962">
          <cell r="A2962" t="str">
            <v>a</v>
          </cell>
          <cell r="B2962">
            <v>2938</v>
          </cell>
          <cell r="C2962" t="str">
            <v xml:space="preserve">   042778452 - 11138</v>
          </cell>
          <cell r="D2962">
            <v>1730084.6</v>
          </cell>
          <cell r="E2962">
            <v>0</v>
          </cell>
          <cell r="F2962">
            <v>0</v>
          </cell>
          <cell r="G2962">
            <v>35928.080000000002</v>
          </cell>
          <cell r="H2962">
            <v>1694156.52</v>
          </cell>
          <cell r="I2962">
            <v>0</v>
          </cell>
        </row>
        <row r="2963">
          <cell r="A2963" t="str">
            <v>a</v>
          </cell>
          <cell r="B2963">
            <v>2939</v>
          </cell>
          <cell r="C2963" t="str">
            <v xml:space="preserve">   042778478 - 11625</v>
          </cell>
          <cell r="D2963">
            <v>844722.87</v>
          </cell>
          <cell r="E2963">
            <v>0</v>
          </cell>
          <cell r="F2963">
            <v>0</v>
          </cell>
          <cell r="G2963">
            <v>45000.73</v>
          </cell>
          <cell r="H2963">
            <v>799722.14</v>
          </cell>
          <cell r="I2963">
            <v>0</v>
          </cell>
        </row>
        <row r="2964">
          <cell r="A2964" t="str">
            <v>a</v>
          </cell>
          <cell r="B2964">
            <v>2940</v>
          </cell>
          <cell r="C2964" t="str">
            <v xml:space="preserve">   042778481 - 11640</v>
          </cell>
          <cell r="D2964">
            <v>921435.88</v>
          </cell>
          <cell r="E2964">
            <v>0</v>
          </cell>
          <cell r="F2964">
            <v>0</v>
          </cell>
          <cell r="G2964">
            <v>49087.41</v>
          </cell>
          <cell r="H2964">
            <v>872348.47</v>
          </cell>
          <cell r="I2964">
            <v>0</v>
          </cell>
        </row>
        <row r="2965">
          <cell r="A2965" t="str">
            <v>a</v>
          </cell>
          <cell r="B2965">
            <v>2941</v>
          </cell>
          <cell r="C2965" t="str">
            <v xml:space="preserve">   042778504 - 10345</v>
          </cell>
          <cell r="D2965">
            <v>1399480.5</v>
          </cell>
          <cell r="E2965">
            <v>0</v>
          </cell>
          <cell r="F2965">
            <v>0</v>
          </cell>
          <cell r="G2965">
            <v>73997.27</v>
          </cell>
          <cell r="H2965">
            <v>1325483.23</v>
          </cell>
          <cell r="I2965">
            <v>0</v>
          </cell>
        </row>
        <row r="2966">
          <cell r="A2966" t="str">
            <v>a</v>
          </cell>
          <cell r="B2966">
            <v>2942</v>
          </cell>
          <cell r="C2966" t="str">
            <v xml:space="preserve">   042778517 - 3753</v>
          </cell>
          <cell r="D2966">
            <v>845755.01</v>
          </cell>
          <cell r="E2966">
            <v>0</v>
          </cell>
          <cell r="F2966">
            <v>0</v>
          </cell>
          <cell r="G2966">
            <v>557022.23</v>
          </cell>
          <cell r="H2966">
            <v>288732.78000000003</v>
          </cell>
          <cell r="I2966">
            <v>0</v>
          </cell>
        </row>
        <row r="2967">
          <cell r="A2967" t="str">
            <v>a</v>
          </cell>
          <cell r="B2967">
            <v>2943</v>
          </cell>
          <cell r="C2967" t="str">
            <v xml:space="preserve">   042778520 - 10753</v>
          </cell>
          <cell r="D2967">
            <v>420885.61</v>
          </cell>
          <cell r="E2967">
            <v>0</v>
          </cell>
          <cell r="F2967">
            <v>0</v>
          </cell>
          <cell r="G2967">
            <v>420885.61</v>
          </cell>
          <cell r="H2967">
            <v>0</v>
          </cell>
          <cell r="I2967">
            <v>0</v>
          </cell>
        </row>
        <row r="2968">
          <cell r="A2968" t="str">
            <v>a</v>
          </cell>
          <cell r="B2968">
            <v>2944</v>
          </cell>
          <cell r="C2968" t="str">
            <v xml:space="preserve">   042778533 - 10789</v>
          </cell>
          <cell r="D2968">
            <v>1451634.73</v>
          </cell>
          <cell r="E2968">
            <v>0</v>
          </cell>
          <cell r="F2968">
            <v>0</v>
          </cell>
          <cell r="G2968">
            <v>1451634.73</v>
          </cell>
          <cell r="H2968">
            <v>0</v>
          </cell>
          <cell r="I2968">
            <v>0</v>
          </cell>
        </row>
        <row r="2969">
          <cell r="A2969" t="str">
            <v>a</v>
          </cell>
          <cell r="B2969">
            <v>2945</v>
          </cell>
          <cell r="C2969" t="str">
            <v xml:space="preserve">   042778546 - 11120</v>
          </cell>
          <cell r="D2969">
            <v>2487651.9500000002</v>
          </cell>
          <cell r="E2969">
            <v>0</v>
          </cell>
          <cell r="F2969">
            <v>0</v>
          </cell>
          <cell r="G2969">
            <v>49065.64</v>
          </cell>
          <cell r="H2969">
            <v>2438586.31</v>
          </cell>
          <cell r="I2969">
            <v>0</v>
          </cell>
        </row>
        <row r="2970">
          <cell r="A2970" t="str">
            <v>a</v>
          </cell>
          <cell r="B2970">
            <v>2946</v>
          </cell>
          <cell r="C2970" t="str">
            <v xml:space="preserve">   042778575 - 11604</v>
          </cell>
          <cell r="D2970">
            <v>1285173.68</v>
          </cell>
          <cell r="E2970">
            <v>0</v>
          </cell>
          <cell r="F2970">
            <v>0</v>
          </cell>
          <cell r="G2970">
            <v>27543.919999999998</v>
          </cell>
          <cell r="H2970">
            <v>1257629.76</v>
          </cell>
          <cell r="I2970">
            <v>0</v>
          </cell>
        </row>
        <row r="2971">
          <cell r="A2971" t="str">
            <v>a</v>
          </cell>
          <cell r="B2971">
            <v>2947</v>
          </cell>
          <cell r="C2971" t="str">
            <v xml:space="preserve">   042778588 - 11659</v>
          </cell>
          <cell r="D2971">
            <v>790879.8</v>
          </cell>
          <cell r="E2971">
            <v>0</v>
          </cell>
          <cell r="F2971">
            <v>0</v>
          </cell>
          <cell r="G2971">
            <v>154409.63</v>
          </cell>
          <cell r="H2971">
            <v>636470.17000000004</v>
          </cell>
          <cell r="I2971">
            <v>0</v>
          </cell>
        </row>
        <row r="2972">
          <cell r="A2972" t="str">
            <v>a</v>
          </cell>
          <cell r="B2972">
            <v>2948</v>
          </cell>
          <cell r="C2972" t="str">
            <v xml:space="preserve">   042778601 - 10336</v>
          </cell>
          <cell r="D2972">
            <v>1752595.83</v>
          </cell>
          <cell r="E2972">
            <v>0</v>
          </cell>
          <cell r="F2972">
            <v>0</v>
          </cell>
          <cell r="G2972">
            <v>1752595.83</v>
          </cell>
          <cell r="H2972">
            <v>0</v>
          </cell>
          <cell r="I2972">
            <v>0</v>
          </cell>
        </row>
        <row r="2973">
          <cell r="A2973" t="str">
            <v>a</v>
          </cell>
          <cell r="B2973">
            <v>2949</v>
          </cell>
          <cell r="C2973" t="str">
            <v xml:space="preserve">   042778614 - 10543</v>
          </cell>
          <cell r="D2973">
            <v>790258.67</v>
          </cell>
          <cell r="E2973">
            <v>0</v>
          </cell>
          <cell r="F2973">
            <v>0</v>
          </cell>
          <cell r="G2973">
            <v>790258.67</v>
          </cell>
          <cell r="H2973">
            <v>0</v>
          </cell>
          <cell r="I2973">
            <v>0</v>
          </cell>
        </row>
        <row r="2974">
          <cell r="A2974" t="str">
            <v>a</v>
          </cell>
          <cell r="B2974">
            <v>2950</v>
          </cell>
          <cell r="C2974" t="str">
            <v xml:space="preserve">   042778627 - 10771</v>
          </cell>
          <cell r="D2974">
            <v>692030.91</v>
          </cell>
          <cell r="E2974">
            <v>0</v>
          </cell>
          <cell r="F2974">
            <v>0</v>
          </cell>
          <cell r="G2974">
            <v>692030.91</v>
          </cell>
          <cell r="H2974">
            <v>0</v>
          </cell>
          <cell r="I2974">
            <v>0</v>
          </cell>
        </row>
        <row r="2975">
          <cell r="A2975" t="str">
            <v>a</v>
          </cell>
          <cell r="B2975">
            <v>2951</v>
          </cell>
          <cell r="C2975" t="str">
            <v xml:space="preserve">   042778643 - 11111</v>
          </cell>
          <cell r="D2975">
            <v>1172223.7</v>
          </cell>
          <cell r="E2975">
            <v>0</v>
          </cell>
          <cell r="F2975">
            <v>0</v>
          </cell>
          <cell r="G2975">
            <v>24762.58</v>
          </cell>
          <cell r="H2975">
            <v>1147461.1200000001</v>
          </cell>
          <cell r="I2975">
            <v>0</v>
          </cell>
        </row>
        <row r="2976">
          <cell r="A2976" t="str">
            <v>a</v>
          </cell>
          <cell r="B2976">
            <v>2952</v>
          </cell>
          <cell r="C2976" t="str">
            <v xml:space="preserve">   042778656 - 11150</v>
          </cell>
          <cell r="D2976">
            <v>269176.5</v>
          </cell>
          <cell r="E2976">
            <v>0</v>
          </cell>
          <cell r="F2976">
            <v>0</v>
          </cell>
          <cell r="G2976">
            <v>269176.5</v>
          </cell>
          <cell r="H2976">
            <v>0</v>
          </cell>
          <cell r="I2976">
            <v>0</v>
          </cell>
        </row>
        <row r="2977">
          <cell r="A2977" t="str">
            <v>a</v>
          </cell>
          <cell r="B2977">
            <v>2953</v>
          </cell>
          <cell r="C2977" t="str">
            <v xml:space="preserve">   042778669 - 11189</v>
          </cell>
          <cell r="D2977">
            <v>611708.73</v>
          </cell>
          <cell r="E2977">
            <v>0</v>
          </cell>
          <cell r="F2977">
            <v>0</v>
          </cell>
          <cell r="G2977">
            <v>611708.73</v>
          </cell>
          <cell r="H2977">
            <v>0</v>
          </cell>
          <cell r="I2977">
            <v>0</v>
          </cell>
        </row>
        <row r="2978">
          <cell r="A2978" t="str">
            <v>a</v>
          </cell>
          <cell r="B2978">
            <v>2954</v>
          </cell>
          <cell r="C2978" t="str">
            <v xml:space="preserve">   042778685 - 11652</v>
          </cell>
          <cell r="D2978">
            <v>407892.39</v>
          </cell>
          <cell r="E2978">
            <v>0</v>
          </cell>
          <cell r="F2978">
            <v>0</v>
          </cell>
          <cell r="G2978">
            <v>407892.39</v>
          </cell>
          <cell r="H2978">
            <v>0</v>
          </cell>
          <cell r="I2978">
            <v>0</v>
          </cell>
        </row>
        <row r="2979">
          <cell r="A2979" t="str">
            <v>a</v>
          </cell>
          <cell r="B2979">
            <v>2955</v>
          </cell>
          <cell r="C2979" t="str">
            <v xml:space="preserve">   042778698 - 11691</v>
          </cell>
          <cell r="D2979">
            <v>731696.21</v>
          </cell>
          <cell r="E2979">
            <v>0</v>
          </cell>
          <cell r="F2979">
            <v>0</v>
          </cell>
          <cell r="G2979">
            <v>412342.55</v>
          </cell>
          <cell r="H2979">
            <v>319353.65999999997</v>
          </cell>
          <cell r="I2979">
            <v>0</v>
          </cell>
        </row>
        <row r="2980">
          <cell r="A2980" t="str">
            <v>a</v>
          </cell>
          <cell r="B2980">
            <v>2956</v>
          </cell>
          <cell r="C2980" t="str">
            <v xml:space="preserve">   042778708 - 10528</v>
          </cell>
          <cell r="D2980">
            <v>8963702.3200000003</v>
          </cell>
          <cell r="E2980">
            <v>0</v>
          </cell>
          <cell r="F2980">
            <v>0</v>
          </cell>
          <cell r="G2980">
            <v>177592.17</v>
          </cell>
          <cell r="H2980">
            <v>8786110.1500000004</v>
          </cell>
          <cell r="I2980">
            <v>0</v>
          </cell>
        </row>
        <row r="2981">
          <cell r="A2981" t="str">
            <v>a</v>
          </cell>
          <cell r="B2981">
            <v>2957</v>
          </cell>
          <cell r="C2981" t="str">
            <v xml:space="preserve">   042778711 - 10537</v>
          </cell>
          <cell r="D2981">
            <v>420141.5</v>
          </cell>
          <cell r="E2981">
            <v>0</v>
          </cell>
          <cell r="F2981">
            <v>0</v>
          </cell>
          <cell r="G2981">
            <v>420141.5</v>
          </cell>
          <cell r="H2981">
            <v>0</v>
          </cell>
          <cell r="I2981">
            <v>0</v>
          </cell>
        </row>
        <row r="2982">
          <cell r="A2982" t="str">
            <v>a</v>
          </cell>
          <cell r="B2982">
            <v>2958</v>
          </cell>
          <cell r="C2982" t="str">
            <v xml:space="preserve">   042778724 - 10762</v>
          </cell>
          <cell r="D2982">
            <v>2147993.61</v>
          </cell>
          <cell r="E2982">
            <v>0</v>
          </cell>
          <cell r="F2982">
            <v>0</v>
          </cell>
          <cell r="G2982">
            <v>2147993.61</v>
          </cell>
          <cell r="H2982">
            <v>0</v>
          </cell>
          <cell r="I2982">
            <v>0</v>
          </cell>
        </row>
        <row r="2983">
          <cell r="A2983" t="str">
            <v>a</v>
          </cell>
          <cell r="B2983">
            <v>2959</v>
          </cell>
          <cell r="C2983" t="str">
            <v xml:space="preserve">   042778737 - 10801</v>
          </cell>
          <cell r="D2983">
            <v>573711.67000000004</v>
          </cell>
          <cell r="E2983">
            <v>0</v>
          </cell>
          <cell r="F2983">
            <v>0</v>
          </cell>
          <cell r="G2983">
            <v>281480.51</v>
          </cell>
          <cell r="H2983">
            <v>292231.15999999997</v>
          </cell>
          <cell r="I2983">
            <v>0</v>
          </cell>
        </row>
        <row r="2984">
          <cell r="A2984" t="str">
            <v>a</v>
          </cell>
          <cell r="B2984">
            <v>2960</v>
          </cell>
          <cell r="C2984" t="str">
            <v xml:space="preserve">   042778740 - 11102</v>
          </cell>
          <cell r="D2984">
            <v>1906595.25</v>
          </cell>
          <cell r="E2984">
            <v>0</v>
          </cell>
          <cell r="F2984">
            <v>0</v>
          </cell>
          <cell r="G2984">
            <v>43836.06</v>
          </cell>
          <cell r="H2984">
            <v>1862759.19</v>
          </cell>
          <cell r="I2984">
            <v>0</v>
          </cell>
        </row>
        <row r="2985">
          <cell r="A2985" t="str">
            <v>a</v>
          </cell>
          <cell r="B2985">
            <v>2961</v>
          </cell>
          <cell r="C2985" t="str">
            <v xml:space="preserve">   042778753 - 11141</v>
          </cell>
          <cell r="D2985">
            <v>487608.2</v>
          </cell>
          <cell r="E2985">
            <v>0</v>
          </cell>
          <cell r="F2985">
            <v>0</v>
          </cell>
          <cell r="G2985">
            <v>487608.2</v>
          </cell>
          <cell r="H2985">
            <v>0</v>
          </cell>
          <cell r="I2985">
            <v>0</v>
          </cell>
        </row>
        <row r="2986">
          <cell r="A2986" t="str">
            <v>a</v>
          </cell>
          <cell r="B2986">
            <v>2962</v>
          </cell>
          <cell r="C2986" t="str">
            <v xml:space="preserve">   042778779 - 11634</v>
          </cell>
          <cell r="D2986">
            <v>1378318.47</v>
          </cell>
          <cell r="E2986">
            <v>0</v>
          </cell>
          <cell r="F2986">
            <v>0</v>
          </cell>
          <cell r="G2986">
            <v>1378318.47</v>
          </cell>
          <cell r="H2986">
            <v>0</v>
          </cell>
          <cell r="I2986">
            <v>0</v>
          </cell>
        </row>
        <row r="2987">
          <cell r="A2987" t="str">
            <v>a</v>
          </cell>
          <cell r="B2987">
            <v>2963</v>
          </cell>
          <cell r="C2987" t="str">
            <v xml:space="preserve">   042778782 - 11643</v>
          </cell>
          <cell r="D2987">
            <v>342307.56</v>
          </cell>
          <cell r="E2987">
            <v>0</v>
          </cell>
          <cell r="F2987">
            <v>0</v>
          </cell>
          <cell r="G2987">
            <v>18766.330000000002</v>
          </cell>
          <cell r="H2987">
            <v>323541.23</v>
          </cell>
          <cell r="I2987">
            <v>0</v>
          </cell>
        </row>
        <row r="2988">
          <cell r="A2988" t="str">
            <v>a</v>
          </cell>
          <cell r="B2988">
            <v>2964</v>
          </cell>
          <cell r="C2988" t="str">
            <v xml:space="preserve">   042778795 - 11683</v>
          </cell>
          <cell r="D2988">
            <v>650027.34</v>
          </cell>
          <cell r="E2988">
            <v>0</v>
          </cell>
          <cell r="F2988">
            <v>0</v>
          </cell>
          <cell r="G2988">
            <v>650027.34</v>
          </cell>
          <cell r="H2988">
            <v>0</v>
          </cell>
          <cell r="I2988">
            <v>0</v>
          </cell>
        </row>
        <row r="2989">
          <cell r="A2989" t="str">
            <v>a</v>
          </cell>
          <cell r="B2989">
            <v>2965</v>
          </cell>
          <cell r="C2989" t="str">
            <v xml:space="preserve">   042778805 - 10519</v>
          </cell>
          <cell r="D2989">
            <v>1173567.3899999999</v>
          </cell>
          <cell r="E2989">
            <v>0</v>
          </cell>
          <cell r="F2989">
            <v>0</v>
          </cell>
          <cell r="G2989">
            <v>1173567.3899999999</v>
          </cell>
          <cell r="H2989">
            <v>0</v>
          </cell>
          <cell r="I2989">
            <v>0</v>
          </cell>
        </row>
        <row r="2990">
          <cell r="A2990" t="str">
            <v>a</v>
          </cell>
          <cell r="B2990">
            <v>2966</v>
          </cell>
          <cell r="C2990" t="str">
            <v xml:space="preserve">   042778818 - 10747</v>
          </cell>
          <cell r="D2990">
            <v>558707.59</v>
          </cell>
          <cell r="E2990">
            <v>0</v>
          </cell>
          <cell r="F2990">
            <v>0</v>
          </cell>
          <cell r="G2990">
            <v>31450.13</v>
          </cell>
          <cell r="H2990">
            <v>527257.46</v>
          </cell>
          <cell r="I2990">
            <v>0</v>
          </cell>
        </row>
        <row r="2991">
          <cell r="A2991" t="str">
            <v>a</v>
          </cell>
          <cell r="B2991">
            <v>2967</v>
          </cell>
          <cell r="C2991" t="str">
            <v xml:space="preserve">   042778821 - 10756</v>
          </cell>
          <cell r="D2991">
            <v>644829.66</v>
          </cell>
          <cell r="E2991">
            <v>0</v>
          </cell>
          <cell r="F2991">
            <v>0</v>
          </cell>
          <cell r="G2991">
            <v>70577.17</v>
          </cell>
          <cell r="H2991">
            <v>574252.49</v>
          </cell>
          <cell r="I2991">
            <v>0</v>
          </cell>
        </row>
        <row r="2992">
          <cell r="A2992" t="str">
            <v>a</v>
          </cell>
          <cell r="B2992">
            <v>2968</v>
          </cell>
          <cell r="C2992" t="str">
            <v xml:space="preserve">   042778834 - 10792</v>
          </cell>
          <cell r="D2992">
            <v>996722.62</v>
          </cell>
          <cell r="E2992">
            <v>0</v>
          </cell>
          <cell r="F2992">
            <v>0</v>
          </cell>
          <cell r="G2992">
            <v>21361.82</v>
          </cell>
          <cell r="H2992">
            <v>975360.8</v>
          </cell>
          <cell r="I2992">
            <v>0</v>
          </cell>
        </row>
        <row r="2993">
          <cell r="A2993" t="str">
            <v>a</v>
          </cell>
          <cell r="B2993">
            <v>2969</v>
          </cell>
          <cell r="C2993" t="str">
            <v xml:space="preserve">   042778850 - 11132</v>
          </cell>
          <cell r="D2993">
            <v>2738911.03</v>
          </cell>
          <cell r="E2993">
            <v>0</v>
          </cell>
          <cell r="F2993">
            <v>0</v>
          </cell>
          <cell r="G2993">
            <v>1091885.8700000001</v>
          </cell>
          <cell r="H2993">
            <v>1647025.16</v>
          </cell>
          <cell r="I2993">
            <v>0</v>
          </cell>
        </row>
        <row r="2994">
          <cell r="A2994" t="str">
            <v>a</v>
          </cell>
          <cell r="B2994">
            <v>2970</v>
          </cell>
          <cell r="C2994" t="str">
            <v xml:space="preserve">   042778863 - 11171</v>
          </cell>
          <cell r="D2994">
            <v>1343986.62</v>
          </cell>
          <cell r="E2994">
            <v>0</v>
          </cell>
          <cell r="F2994">
            <v>0</v>
          </cell>
          <cell r="G2994">
            <v>30900.65</v>
          </cell>
          <cell r="H2994">
            <v>1313085.97</v>
          </cell>
          <cell r="I2994">
            <v>0</v>
          </cell>
        </row>
        <row r="2995">
          <cell r="A2995" t="str">
            <v>a</v>
          </cell>
          <cell r="B2995">
            <v>2971</v>
          </cell>
          <cell r="C2995" t="str">
            <v xml:space="preserve">   042778876 - 11613</v>
          </cell>
          <cell r="D2995">
            <v>1119792.8999999999</v>
          </cell>
          <cell r="E2995">
            <v>0</v>
          </cell>
          <cell r="F2995">
            <v>0</v>
          </cell>
          <cell r="G2995">
            <v>1119792.8999999999</v>
          </cell>
          <cell r="H2995">
            <v>0</v>
          </cell>
          <cell r="I2995">
            <v>0</v>
          </cell>
        </row>
        <row r="2996">
          <cell r="A2996" t="str">
            <v>a</v>
          </cell>
          <cell r="B2996">
            <v>2972</v>
          </cell>
          <cell r="C2996" t="str">
            <v xml:space="preserve">   042778889 - 11662</v>
          </cell>
          <cell r="D2996">
            <v>1956054.03</v>
          </cell>
          <cell r="E2996">
            <v>0</v>
          </cell>
          <cell r="F2996">
            <v>0</v>
          </cell>
          <cell r="G2996">
            <v>586370.43000000005</v>
          </cell>
          <cell r="H2996">
            <v>1369683.6</v>
          </cell>
          <cell r="I2996">
            <v>0</v>
          </cell>
        </row>
        <row r="2997">
          <cell r="A2997" t="str">
            <v>a</v>
          </cell>
          <cell r="B2997">
            <v>2973</v>
          </cell>
          <cell r="C2997" t="str">
            <v xml:space="preserve">   042778892 - 11674</v>
          </cell>
          <cell r="D2997">
            <v>706154.01</v>
          </cell>
          <cell r="E2997">
            <v>0</v>
          </cell>
          <cell r="F2997">
            <v>0</v>
          </cell>
          <cell r="G2997">
            <v>36021.89</v>
          </cell>
          <cell r="H2997">
            <v>670132.12</v>
          </cell>
          <cell r="I2997">
            <v>0</v>
          </cell>
        </row>
        <row r="2998">
          <cell r="A2998" t="str">
            <v>a</v>
          </cell>
          <cell r="B2998">
            <v>2974</v>
          </cell>
          <cell r="C2998" t="str">
            <v xml:space="preserve">   042778902 - 10339</v>
          </cell>
          <cell r="D2998">
            <v>839489.59</v>
          </cell>
          <cell r="E2998">
            <v>0</v>
          </cell>
          <cell r="F2998">
            <v>0</v>
          </cell>
          <cell r="G2998">
            <v>42531.53</v>
          </cell>
          <cell r="H2998">
            <v>796958.06</v>
          </cell>
          <cell r="I2998">
            <v>0</v>
          </cell>
        </row>
        <row r="2999">
          <cell r="A2999" t="str">
            <v>a</v>
          </cell>
          <cell r="B2999">
            <v>2975</v>
          </cell>
          <cell r="C2999" t="str">
            <v xml:space="preserve">   042778928 - 10774</v>
          </cell>
          <cell r="D2999">
            <v>648134.15</v>
          </cell>
          <cell r="E2999">
            <v>0</v>
          </cell>
          <cell r="F2999">
            <v>0</v>
          </cell>
          <cell r="G2999">
            <v>13926.73</v>
          </cell>
          <cell r="H2999">
            <v>634207.42000000004</v>
          </cell>
          <cell r="I2999">
            <v>0</v>
          </cell>
        </row>
        <row r="3000">
          <cell r="A3000" t="str">
            <v>a</v>
          </cell>
          <cell r="B3000">
            <v>2976</v>
          </cell>
          <cell r="C3000" t="str">
            <v xml:space="preserve">   042778931 - 10783</v>
          </cell>
          <cell r="D3000">
            <v>621620.22</v>
          </cell>
          <cell r="E3000">
            <v>0</v>
          </cell>
          <cell r="F3000">
            <v>0</v>
          </cell>
          <cell r="G3000">
            <v>34338.89</v>
          </cell>
          <cell r="H3000">
            <v>587281.32999999996</v>
          </cell>
          <cell r="I3000">
            <v>0</v>
          </cell>
        </row>
        <row r="3001">
          <cell r="A3001" t="str">
            <v>a</v>
          </cell>
          <cell r="B3001">
            <v>2977</v>
          </cell>
          <cell r="C3001" t="str">
            <v xml:space="preserve">   042778944 - 11114</v>
          </cell>
          <cell r="D3001">
            <v>2046208.89</v>
          </cell>
          <cell r="E3001">
            <v>0</v>
          </cell>
          <cell r="F3001">
            <v>0</v>
          </cell>
          <cell r="G3001">
            <v>2046208.89</v>
          </cell>
          <cell r="H3001">
            <v>0</v>
          </cell>
          <cell r="I3001">
            <v>0</v>
          </cell>
        </row>
        <row r="3002">
          <cell r="A3002" t="str">
            <v>a</v>
          </cell>
          <cell r="B3002">
            <v>2978</v>
          </cell>
          <cell r="C3002" t="str">
            <v xml:space="preserve">   042778960 - 11162</v>
          </cell>
          <cell r="D3002">
            <v>2144584.0699999998</v>
          </cell>
          <cell r="E3002">
            <v>0</v>
          </cell>
          <cell r="F3002">
            <v>0</v>
          </cell>
          <cell r="G3002">
            <v>44535.839999999997</v>
          </cell>
          <cell r="H3002">
            <v>2100048.23</v>
          </cell>
          <cell r="I3002">
            <v>0</v>
          </cell>
        </row>
        <row r="3003">
          <cell r="A3003" t="str">
            <v>a</v>
          </cell>
          <cell r="B3003">
            <v>2979</v>
          </cell>
          <cell r="C3003" t="str">
            <v xml:space="preserve">   042778986 - 11655</v>
          </cell>
          <cell r="D3003">
            <v>1298507.8700000001</v>
          </cell>
          <cell r="E3003">
            <v>0</v>
          </cell>
          <cell r="F3003">
            <v>0</v>
          </cell>
          <cell r="G3003">
            <v>1298507.8700000001</v>
          </cell>
          <cell r="H3003">
            <v>0</v>
          </cell>
          <cell r="I3003">
            <v>0</v>
          </cell>
        </row>
        <row r="3004">
          <cell r="A3004" t="str">
            <v>a</v>
          </cell>
          <cell r="B3004">
            <v>2980</v>
          </cell>
          <cell r="C3004" t="str">
            <v xml:space="preserve">   042778999 - 11694</v>
          </cell>
          <cell r="D3004">
            <v>984091.41</v>
          </cell>
          <cell r="E3004">
            <v>0</v>
          </cell>
          <cell r="F3004">
            <v>0</v>
          </cell>
          <cell r="G3004">
            <v>53438.49</v>
          </cell>
          <cell r="H3004">
            <v>930652.92</v>
          </cell>
          <cell r="I3004">
            <v>0</v>
          </cell>
        </row>
        <row r="3005">
          <cell r="A3005" t="str">
            <v>a</v>
          </cell>
          <cell r="B3005">
            <v>2981</v>
          </cell>
          <cell r="C3005" t="str">
            <v xml:space="preserve">   043778011 - 3645</v>
          </cell>
          <cell r="D3005">
            <v>1923356.71</v>
          </cell>
          <cell r="E3005">
            <v>0</v>
          </cell>
          <cell r="F3005">
            <v>0</v>
          </cell>
          <cell r="G3005">
            <v>113121.06</v>
          </cell>
          <cell r="H3005">
            <v>1810235.65</v>
          </cell>
          <cell r="I3005">
            <v>0</v>
          </cell>
        </row>
        <row r="3006">
          <cell r="A3006" t="str">
            <v>a</v>
          </cell>
          <cell r="B3006">
            <v>2982</v>
          </cell>
          <cell r="C3006" t="str">
            <v xml:space="preserve">   043778037 - 8262</v>
          </cell>
          <cell r="D3006">
            <v>697608.3</v>
          </cell>
          <cell r="E3006">
            <v>0</v>
          </cell>
          <cell r="F3006">
            <v>0</v>
          </cell>
          <cell r="G3006">
            <v>137026.03</v>
          </cell>
          <cell r="H3006">
            <v>560582.27</v>
          </cell>
          <cell r="I3006">
            <v>0</v>
          </cell>
        </row>
        <row r="3007">
          <cell r="A3007" t="str">
            <v>a</v>
          </cell>
          <cell r="B3007">
            <v>2983</v>
          </cell>
          <cell r="C3007" t="str">
            <v xml:space="preserve">   043778066 - 8560</v>
          </cell>
          <cell r="D3007">
            <v>1310555.73</v>
          </cell>
          <cell r="E3007">
            <v>0</v>
          </cell>
          <cell r="F3007">
            <v>0</v>
          </cell>
          <cell r="G3007">
            <v>1310555.73</v>
          </cell>
          <cell r="H3007">
            <v>0</v>
          </cell>
          <cell r="I3007">
            <v>0</v>
          </cell>
        </row>
        <row r="3008">
          <cell r="A3008" t="str">
            <v>a</v>
          </cell>
          <cell r="B3008">
            <v>2984</v>
          </cell>
          <cell r="C3008" t="str">
            <v xml:space="preserve">   043778079 - 8599</v>
          </cell>
          <cell r="D3008">
            <v>425960.03</v>
          </cell>
          <cell r="E3008">
            <v>0</v>
          </cell>
          <cell r="F3008">
            <v>0.03</v>
          </cell>
          <cell r="G3008">
            <v>131955.79999999999</v>
          </cell>
          <cell r="H3008">
            <v>294004.26</v>
          </cell>
          <cell r="I3008">
            <v>0</v>
          </cell>
        </row>
        <row r="3009">
          <cell r="A3009" t="str">
            <v>a</v>
          </cell>
          <cell r="B3009">
            <v>2985</v>
          </cell>
          <cell r="C3009" t="str">
            <v xml:space="preserve">   043778095 - 8648</v>
          </cell>
          <cell r="D3009">
            <v>284422.23</v>
          </cell>
          <cell r="E3009">
            <v>0</v>
          </cell>
          <cell r="F3009">
            <v>0.01</v>
          </cell>
          <cell r="G3009">
            <v>138933.87</v>
          </cell>
          <cell r="H3009">
            <v>145488.37</v>
          </cell>
          <cell r="I3009">
            <v>0</v>
          </cell>
        </row>
        <row r="3010">
          <cell r="A3010" t="str">
            <v>a</v>
          </cell>
          <cell r="B3010">
            <v>2986</v>
          </cell>
          <cell r="C3010" t="str">
            <v xml:space="preserve">   043778105 - 3646</v>
          </cell>
          <cell r="D3010">
            <v>685460.08</v>
          </cell>
          <cell r="E3010">
            <v>0</v>
          </cell>
          <cell r="F3010">
            <v>0</v>
          </cell>
          <cell r="G3010">
            <v>685460.08</v>
          </cell>
          <cell r="H3010">
            <v>0</v>
          </cell>
          <cell r="I3010">
            <v>0</v>
          </cell>
        </row>
        <row r="3011">
          <cell r="A3011" t="str">
            <v>a</v>
          </cell>
          <cell r="B3011">
            <v>2987</v>
          </cell>
          <cell r="C3011" t="str">
            <v xml:space="preserve">   043778118 - 8196</v>
          </cell>
          <cell r="D3011">
            <v>839864.75</v>
          </cell>
          <cell r="E3011">
            <v>0</v>
          </cell>
          <cell r="F3011">
            <v>0.02</v>
          </cell>
          <cell r="G3011">
            <v>839864.77</v>
          </cell>
          <cell r="H3011">
            <v>0</v>
          </cell>
          <cell r="I3011">
            <v>0</v>
          </cell>
        </row>
        <row r="3012">
          <cell r="A3012" t="str">
            <v>a</v>
          </cell>
          <cell r="B3012">
            <v>2988</v>
          </cell>
          <cell r="C3012" t="str">
            <v xml:space="preserve">   043778121 - 8205</v>
          </cell>
          <cell r="D3012">
            <v>1407586.4</v>
          </cell>
          <cell r="E3012">
            <v>0</v>
          </cell>
          <cell r="F3012">
            <v>0</v>
          </cell>
          <cell r="G3012">
            <v>29160.560000000001</v>
          </cell>
          <cell r="H3012">
            <v>1378425.84</v>
          </cell>
          <cell r="I3012">
            <v>0</v>
          </cell>
        </row>
        <row r="3013">
          <cell r="A3013" t="str">
            <v>a</v>
          </cell>
          <cell r="B3013">
            <v>2989</v>
          </cell>
          <cell r="C3013" t="str">
            <v xml:space="preserve">   043778134 - 8253</v>
          </cell>
          <cell r="D3013">
            <v>1386487.92</v>
          </cell>
          <cell r="E3013">
            <v>0</v>
          </cell>
          <cell r="F3013">
            <v>0</v>
          </cell>
          <cell r="G3013">
            <v>295179.49</v>
          </cell>
          <cell r="H3013">
            <v>1091308.43</v>
          </cell>
          <cell r="I3013">
            <v>0</v>
          </cell>
        </row>
        <row r="3014">
          <cell r="A3014" t="str">
            <v>a</v>
          </cell>
          <cell r="B3014">
            <v>2990</v>
          </cell>
          <cell r="C3014" t="str">
            <v xml:space="preserve">   043778147 - 8506</v>
          </cell>
          <cell r="D3014">
            <v>970782</v>
          </cell>
          <cell r="E3014">
            <v>0</v>
          </cell>
          <cell r="F3014">
            <v>0.02</v>
          </cell>
          <cell r="G3014">
            <v>20410.18</v>
          </cell>
          <cell r="H3014">
            <v>950371.83999999997</v>
          </cell>
          <cell r="I3014">
            <v>0</v>
          </cell>
        </row>
        <row r="3015">
          <cell r="A3015" t="str">
            <v>a</v>
          </cell>
          <cell r="B3015">
            <v>2991</v>
          </cell>
          <cell r="C3015" t="str">
            <v xml:space="preserve">   043778176 - 8590</v>
          </cell>
          <cell r="D3015">
            <v>2956031.22</v>
          </cell>
          <cell r="E3015">
            <v>0</v>
          </cell>
          <cell r="F3015">
            <v>0.03</v>
          </cell>
          <cell r="G3015">
            <v>62149.01</v>
          </cell>
          <cell r="H3015">
            <v>2893882.24</v>
          </cell>
          <cell r="I3015">
            <v>0</v>
          </cell>
        </row>
        <row r="3016">
          <cell r="A3016" t="str">
            <v>a</v>
          </cell>
          <cell r="B3016">
            <v>2992</v>
          </cell>
          <cell r="C3016" t="str">
            <v xml:space="preserve">   043778192 - 8639</v>
          </cell>
          <cell r="D3016">
            <v>1071457.78</v>
          </cell>
          <cell r="E3016">
            <v>0</v>
          </cell>
          <cell r="F3016">
            <v>0</v>
          </cell>
          <cell r="G3016">
            <v>21087.83</v>
          </cell>
          <cell r="H3016">
            <v>1050369.95</v>
          </cell>
          <cell r="I3016">
            <v>0</v>
          </cell>
        </row>
        <row r="3017">
          <cell r="A3017" t="str">
            <v>a</v>
          </cell>
          <cell r="B3017">
            <v>2993</v>
          </cell>
          <cell r="C3017" t="str">
            <v xml:space="preserve">   043778202 - 8175</v>
          </cell>
          <cell r="D3017">
            <v>1097908.1100000001</v>
          </cell>
          <cell r="E3017">
            <v>0</v>
          </cell>
          <cell r="F3017">
            <v>0.04</v>
          </cell>
          <cell r="G3017">
            <v>23873.71</v>
          </cell>
          <cell r="H3017">
            <v>1074034.44</v>
          </cell>
          <cell r="I3017">
            <v>0</v>
          </cell>
        </row>
        <row r="3018">
          <cell r="A3018" t="str">
            <v>a</v>
          </cell>
          <cell r="B3018">
            <v>2994</v>
          </cell>
          <cell r="C3018" t="str">
            <v xml:space="preserve">   043778215 - 8187</v>
          </cell>
          <cell r="D3018">
            <v>2762303.67</v>
          </cell>
          <cell r="E3018">
            <v>0</v>
          </cell>
          <cell r="F3018">
            <v>0.04</v>
          </cell>
          <cell r="G3018">
            <v>148320.37</v>
          </cell>
          <cell r="H3018">
            <v>2613983.34</v>
          </cell>
          <cell r="I3018">
            <v>0</v>
          </cell>
        </row>
        <row r="3019">
          <cell r="A3019" t="str">
            <v>a</v>
          </cell>
          <cell r="B3019">
            <v>2995</v>
          </cell>
          <cell r="C3019" t="str">
            <v xml:space="preserve">   043778228 - 8235</v>
          </cell>
          <cell r="D3019">
            <v>962833.46</v>
          </cell>
          <cell r="E3019">
            <v>0</v>
          </cell>
          <cell r="F3019">
            <v>0</v>
          </cell>
          <cell r="G3019">
            <v>51698.85</v>
          </cell>
          <cell r="H3019">
            <v>911134.61</v>
          </cell>
          <cell r="I3019">
            <v>0</v>
          </cell>
        </row>
        <row r="3020">
          <cell r="A3020" t="str">
            <v>a</v>
          </cell>
          <cell r="B3020">
            <v>2996</v>
          </cell>
          <cell r="C3020" t="str">
            <v xml:space="preserve">   043778231 - 8244</v>
          </cell>
          <cell r="D3020">
            <v>2142915.5499999998</v>
          </cell>
          <cell r="E3020">
            <v>0</v>
          </cell>
          <cell r="F3020">
            <v>0.02</v>
          </cell>
          <cell r="G3020">
            <v>42175.62</v>
          </cell>
          <cell r="H3020">
            <v>2100739.9500000002</v>
          </cell>
          <cell r="I3020">
            <v>0</v>
          </cell>
        </row>
        <row r="3021">
          <cell r="A3021" t="str">
            <v>a</v>
          </cell>
          <cell r="B3021">
            <v>2997</v>
          </cell>
          <cell r="C3021" t="str">
            <v xml:space="preserve">   043778244 - 8497</v>
          </cell>
          <cell r="D3021">
            <v>1142644.44</v>
          </cell>
          <cell r="E3021">
            <v>0</v>
          </cell>
          <cell r="F3021">
            <v>0</v>
          </cell>
          <cell r="G3021">
            <v>1142644.44</v>
          </cell>
          <cell r="H3021">
            <v>0</v>
          </cell>
          <cell r="I3021">
            <v>0</v>
          </cell>
        </row>
        <row r="3022">
          <cell r="A3022" t="str">
            <v>a</v>
          </cell>
          <cell r="B3022">
            <v>2998</v>
          </cell>
          <cell r="C3022" t="str">
            <v xml:space="preserve">   043778260 - 8542</v>
          </cell>
          <cell r="D3022">
            <v>2287935.87</v>
          </cell>
          <cell r="E3022">
            <v>0</v>
          </cell>
          <cell r="F3022">
            <v>0.02</v>
          </cell>
          <cell r="G3022">
            <v>47398.48</v>
          </cell>
          <cell r="H3022">
            <v>2240537.41</v>
          </cell>
          <cell r="I3022">
            <v>0</v>
          </cell>
        </row>
        <row r="3023">
          <cell r="A3023" t="str">
            <v>a</v>
          </cell>
          <cell r="B3023">
            <v>2999</v>
          </cell>
          <cell r="C3023" t="str">
            <v xml:space="preserve">   043778273 - 8581</v>
          </cell>
          <cell r="D3023">
            <v>814326.85</v>
          </cell>
          <cell r="E3023">
            <v>0</v>
          </cell>
          <cell r="F3023">
            <v>0</v>
          </cell>
          <cell r="G3023">
            <v>55323.76</v>
          </cell>
          <cell r="H3023">
            <v>759003.09</v>
          </cell>
          <cell r="I3023">
            <v>0</v>
          </cell>
        </row>
        <row r="3024">
          <cell r="A3024" t="str">
            <v>a</v>
          </cell>
          <cell r="B3024">
            <v>3000</v>
          </cell>
          <cell r="C3024" t="str">
            <v xml:space="preserve">   043778286 - 8620</v>
          </cell>
          <cell r="D3024">
            <v>1753294.55</v>
          </cell>
          <cell r="E3024">
            <v>0</v>
          </cell>
          <cell r="F3024">
            <v>0</v>
          </cell>
          <cell r="G3024">
            <v>34507.32</v>
          </cell>
          <cell r="H3024">
            <v>1718787.23</v>
          </cell>
          <cell r="I3024">
            <v>0</v>
          </cell>
        </row>
        <row r="3025">
          <cell r="A3025" t="str">
            <v>a</v>
          </cell>
          <cell r="B3025">
            <v>3001</v>
          </cell>
          <cell r="C3025" t="str">
            <v xml:space="preserve">   043778299 - 8666</v>
          </cell>
          <cell r="D3025">
            <v>276937.46000000002</v>
          </cell>
          <cell r="E3025">
            <v>0</v>
          </cell>
          <cell r="F3025">
            <v>0</v>
          </cell>
          <cell r="G3025">
            <v>276937.46000000002</v>
          </cell>
          <cell r="H3025">
            <v>0</v>
          </cell>
          <cell r="I3025">
            <v>0</v>
          </cell>
        </row>
        <row r="3026">
          <cell r="A3026" t="str">
            <v>a</v>
          </cell>
          <cell r="B3026">
            <v>3002</v>
          </cell>
          <cell r="C3026" t="str">
            <v xml:space="preserve">   043778309 - 3647</v>
          </cell>
          <cell r="D3026">
            <v>1263970.25</v>
          </cell>
          <cell r="E3026">
            <v>0</v>
          </cell>
          <cell r="F3026">
            <v>0</v>
          </cell>
          <cell r="G3026">
            <v>1263970.25</v>
          </cell>
          <cell r="H3026">
            <v>0</v>
          </cell>
          <cell r="I3026">
            <v>0</v>
          </cell>
        </row>
        <row r="3027">
          <cell r="A3027" t="str">
            <v>a</v>
          </cell>
          <cell r="B3027">
            <v>3003</v>
          </cell>
          <cell r="C3027" t="str">
            <v xml:space="preserve">   043778312 - 8178</v>
          </cell>
          <cell r="D3027">
            <v>5843906.9900000002</v>
          </cell>
          <cell r="E3027">
            <v>0</v>
          </cell>
          <cell r="F3027">
            <v>0.04</v>
          </cell>
          <cell r="G3027">
            <v>3056473.33</v>
          </cell>
          <cell r="H3027">
            <v>2787433.7</v>
          </cell>
          <cell r="I3027">
            <v>0</v>
          </cell>
        </row>
        <row r="3028">
          <cell r="A3028" t="str">
            <v>a</v>
          </cell>
          <cell r="B3028">
            <v>3004</v>
          </cell>
          <cell r="C3028" t="str">
            <v xml:space="preserve">   043778338 - 8265</v>
          </cell>
          <cell r="D3028">
            <v>1762212.32</v>
          </cell>
          <cell r="E3028">
            <v>0</v>
          </cell>
          <cell r="F3028">
            <v>0</v>
          </cell>
          <cell r="G3028">
            <v>38878.839999999997</v>
          </cell>
          <cell r="H3028">
            <v>1723333.48</v>
          </cell>
          <cell r="I3028">
            <v>0</v>
          </cell>
        </row>
        <row r="3029">
          <cell r="A3029" t="str">
            <v>a</v>
          </cell>
          <cell r="B3029">
            <v>3005</v>
          </cell>
          <cell r="C3029" t="str">
            <v xml:space="preserve">   043778341 - 8488</v>
          </cell>
          <cell r="D3029">
            <v>359942.01</v>
          </cell>
          <cell r="E3029">
            <v>0</v>
          </cell>
          <cell r="F3029">
            <v>0</v>
          </cell>
          <cell r="G3029">
            <v>359942.01</v>
          </cell>
          <cell r="H3029">
            <v>0</v>
          </cell>
          <cell r="I3029">
            <v>0</v>
          </cell>
        </row>
        <row r="3030">
          <cell r="A3030" t="str">
            <v>a</v>
          </cell>
          <cell r="B3030">
            <v>3006</v>
          </cell>
          <cell r="C3030" t="str">
            <v xml:space="preserve">   043778354 - 8524</v>
          </cell>
          <cell r="D3030">
            <v>981529.23</v>
          </cell>
          <cell r="E3030">
            <v>0</v>
          </cell>
          <cell r="F3030">
            <v>0</v>
          </cell>
          <cell r="G3030">
            <v>981529.23</v>
          </cell>
          <cell r="H3030">
            <v>0</v>
          </cell>
          <cell r="I3030">
            <v>0</v>
          </cell>
        </row>
        <row r="3031">
          <cell r="A3031" t="str">
            <v>a</v>
          </cell>
          <cell r="B3031">
            <v>3007</v>
          </cell>
          <cell r="C3031" t="str">
            <v xml:space="preserve">   043778370 - 8572</v>
          </cell>
          <cell r="D3031">
            <v>644114.81000000006</v>
          </cell>
          <cell r="E3031">
            <v>0</v>
          </cell>
          <cell r="F3031">
            <v>0</v>
          </cell>
          <cell r="G3031">
            <v>71300.47</v>
          </cell>
          <cell r="H3031">
            <v>572814.34</v>
          </cell>
          <cell r="I3031">
            <v>0</v>
          </cell>
        </row>
        <row r="3032">
          <cell r="A3032" t="str">
            <v>a</v>
          </cell>
          <cell r="B3032">
            <v>3008</v>
          </cell>
          <cell r="C3032" t="str">
            <v xml:space="preserve">   043778406 - 3648</v>
          </cell>
          <cell r="D3032">
            <v>855819.88</v>
          </cell>
          <cell r="E3032">
            <v>0</v>
          </cell>
          <cell r="F3032">
            <v>0</v>
          </cell>
          <cell r="G3032">
            <v>85426.34</v>
          </cell>
          <cell r="H3032">
            <v>770393.54</v>
          </cell>
          <cell r="I3032">
            <v>0</v>
          </cell>
        </row>
        <row r="3033">
          <cell r="A3033" t="str">
            <v>a</v>
          </cell>
          <cell r="B3033">
            <v>3009</v>
          </cell>
          <cell r="C3033" t="str">
            <v xml:space="preserve">   043778419 - 8199</v>
          </cell>
          <cell r="D3033">
            <v>2479418.35</v>
          </cell>
          <cell r="E3033">
            <v>0</v>
          </cell>
          <cell r="F3033">
            <v>0.01</v>
          </cell>
          <cell r="G3033">
            <v>52128.49</v>
          </cell>
          <cell r="H3033">
            <v>2427289.87</v>
          </cell>
          <cell r="I3033">
            <v>0</v>
          </cell>
        </row>
        <row r="3034">
          <cell r="A3034" t="str">
            <v>a</v>
          </cell>
          <cell r="B3034">
            <v>3010</v>
          </cell>
          <cell r="C3034" t="str">
            <v xml:space="preserve">   043778422 - 8208</v>
          </cell>
          <cell r="D3034">
            <v>468135.7</v>
          </cell>
          <cell r="E3034">
            <v>0</v>
          </cell>
          <cell r="F3034">
            <v>0</v>
          </cell>
          <cell r="G3034">
            <v>468135.7</v>
          </cell>
          <cell r="H3034">
            <v>0</v>
          </cell>
          <cell r="I3034">
            <v>0</v>
          </cell>
        </row>
        <row r="3035">
          <cell r="A3035" t="str">
            <v>a</v>
          </cell>
          <cell r="B3035">
            <v>3011</v>
          </cell>
          <cell r="C3035" t="str">
            <v xml:space="preserve">   043778435 - 8256</v>
          </cell>
          <cell r="D3035">
            <v>1005730.16</v>
          </cell>
          <cell r="E3035">
            <v>0</v>
          </cell>
          <cell r="F3035">
            <v>0</v>
          </cell>
          <cell r="G3035">
            <v>21145.01</v>
          </cell>
          <cell r="H3035">
            <v>984585.15</v>
          </cell>
          <cell r="I3035">
            <v>0</v>
          </cell>
        </row>
        <row r="3036">
          <cell r="A3036" t="str">
            <v>a</v>
          </cell>
          <cell r="B3036">
            <v>3012</v>
          </cell>
          <cell r="C3036" t="str">
            <v xml:space="preserve">   043778451 - 8518</v>
          </cell>
          <cell r="D3036">
            <v>702978.1</v>
          </cell>
          <cell r="E3036">
            <v>0</v>
          </cell>
          <cell r="F3036">
            <v>0.01</v>
          </cell>
          <cell r="G3036">
            <v>14779.74</v>
          </cell>
          <cell r="H3036">
            <v>688198.37</v>
          </cell>
          <cell r="I3036">
            <v>0</v>
          </cell>
        </row>
        <row r="3037">
          <cell r="A3037" t="str">
            <v>a</v>
          </cell>
          <cell r="B3037">
            <v>3013</v>
          </cell>
          <cell r="C3037" t="str">
            <v xml:space="preserve">   043778464 - 8554</v>
          </cell>
          <cell r="D3037">
            <v>1848247.54</v>
          </cell>
          <cell r="E3037">
            <v>0</v>
          </cell>
          <cell r="F3037">
            <v>0</v>
          </cell>
          <cell r="G3037">
            <v>38289.65</v>
          </cell>
          <cell r="H3037">
            <v>1809957.89</v>
          </cell>
          <cell r="I3037">
            <v>0</v>
          </cell>
        </row>
        <row r="3038">
          <cell r="A3038" t="str">
            <v>a</v>
          </cell>
          <cell r="B3038">
            <v>3014</v>
          </cell>
          <cell r="C3038" t="str">
            <v xml:space="preserve">   043778477 - 8593</v>
          </cell>
          <cell r="D3038">
            <v>809445.85</v>
          </cell>
          <cell r="E3038">
            <v>0</v>
          </cell>
          <cell r="F3038">
            <v>0</v>
          </cell>
          <cell r="G3038">
            <v>166186.48000000001</v>
          </cell>
          <cell r="H3038">
            <v>643259.37</v>
          </cell>
          <cell r="I3038">
            <v>0</v>
          </cell>
        </row>
        <row r="3039">
          <cell r="A3039" t="str">
            <v>a</v>
          </cell>
          <cell r="B3039">
            <v>3015</v>
          </cell>
          <cell r="C3039" t="str">
            <v xml:space="preserve">   043778493 - 8642</v>
          </cell>
          <cell r="D3039">
            <v>933942.2</v>
          </cell>
          <cell r="E3039">
            <v>0</v>
          </cell>
          <cell r="F3039">
            <v>0</v>
          </cell>
          <cell r="G3039">
            <v>933942.2</v>
          </cell>
          <cell r="H3039">
            <v>0</v>
          </cell>
          <cell r="I3039">
            <v>0</v>
          </cell>
        </row>
        <row r="3040">
          <cell r="A3040" t="str">
            <v>a</v>
          </cell>
          <cell r="B3040">
            <v>3016</v>
          </cell>
          <cell r="C3040" t="str">
            <v xml:space="preserve">   043778503 - 3649</v>
          </cell>
          <cell r="D3040">
            <v>1876261.82</v>
          </cell>
          <cell r="E3040">
            <v>0</v>
          </cell>
          <cell r="F3040">
            <v>0</v>
          </cell>
          <cell r="G3040">
            <v>1876261.82</v>
          </cell>
          <cell r="H3040">
            <v>0</v>
          </cell>
          <cell r="I3040">
            <v>0</v>
          </cell>
        </row>
        <row r="3041">
          <cell r="A3041" t="str">
            <v>a</v>
          </cell>
          <cell r="B3041">
            <v>3017</v>
          </cell>
          <cell r="C3041" t="str">
            <v xml:space="preserve">   043778516 - 8190</v>
          </cell>
          <cell r="D3041">
            <v>963034.24</v>
          </cell>
          <cell r="E3041">
            <v>0</v>
          </cell>
          <cell r="F3041">
            <v>0</v>
          </cell>
          <cell r="G3041">
            <v>19950.97</v>
          </cell>
          <cell r="H3041">
            <v>943083.27</v>
          </cell>
          <cell r="I3041">
            <v>0</v>
          </cell>
        </row>
        <row r="3042">
          <cell r="A3042" t="str">
            <v>a</v>
          </cell>
          <cell r="B3042">
            <v>3018</v>
          </cell>
          <cell r="C3042" t="str">
            <v xml:space="preserve">   043778529 - 8238</v>
          </cell>
          <cell r="D3042">
            <v>2140076.09</v>
          </cell>
          <cell r="E3042">
            <v>0</v>
          </cell>
          <cell r="F3042">
            <v>0</v>
          </cell>
          <cell r="G3042">
            <v>44335.31</v>
          </cell>
          <cell r="H3042">
            <v>2095740.78</v>
          </cell>
          <cell r="I3042">
            <v>0</v>
          </cell>
        </row>
        <row r="3043">
          <cell r="A3043" t="str">
            <v>a</v>
          </cell>
          <cell r="B3043">
            <v>3019</v>
          </cell>
          <cell r="C3043" t="str">
            <v xml:space="preserve">   043778532 - 8247</v>
          </cell>
          <cell r="D3043">
            <v>1916318.93</v>
          </cell>
          <cell r="E3043">
            <v>0</v>
          </cell>
          <cell r="F3043">
            <v>0</v>
          </cell>
          <cell r="G3043">
            <v>1916318.93</v>
          </cell>
          <cell r="H3043">
            <v>0</v>
          </cell>
          <cell r="I3043">
            <v>0</v>
          </cell>
        </row>
        <row r="3044">
          <cell r="A3044" t="str">
            <v>a</v>
          </cell>
          <cell r="B3044">
            <v>3020</v>
          </cell>
          <cell r="C3044" t="str">
            <v xml:space="preserve">   043778545 - 8500</v>
          </cell>
          <cell r="D3044">
            <v>1402184.58</v>
          </cell>
          <cell r="E3044">
            <v>0</v>
          </cell>
          <cell r="F3044">
            <v>0</v>
          </cell>
          <cell r="G3044">
            <v>75289.56</v>
          </cell>
          <cell r="H3044">
            <v>1326895.02</v>
          </cell>
          <cell r="I3044">
            <v>0</v>
          </cell>
        </row>
        <row r="3045">
          <cell r="A3045" t="str">
            <v>a</v>
          </cell>
          <cell r="B3045">
            <v>3021</v>
          </cell>
          <cell r="C3045" t="str">
            <v xml:space="preserve">   043778561 - 8545</v>
          </cell>
          <cell r="D3045">
            <v>1309639.82</v>
          </cell>
          <cell r="E3045">
            <v>0</v>
          </cell>
          <cell r="F3045">
            <v>0</v>
          </cell>
          <cell r="G3045">
            <v>141781.59</v>
          </cell>
          <cell r="H3045">
            <v>1167858.23</v>
          </cell>
          <cell r="I3045">
            <v>0</v>
          </cell>
        </row>
        <row r="3046">
          <cell r="A3046" t="str">
            <v>a</v>
          </cell>
          <cell r="B3046">
            <v>3022</v>
          </cell>
          <cell r="C3046" t="str">
            <v xml:space="preserve">   043778574 - 8584</v>
          </cell>
          <cell r="D3046">
            <v>269777.2</v>
          </cell>
          <cell r="E3046">
            <v>0</v>
          </cell>
          <cell r="F3046">
            <v>0</v>
          </cell>
          <cell r="G3046">
            <v>269777.2</v>
          </cell>
          <cell r="H3046">
            <v>0</v>
          </cell>
          <cell r="I3046">
            <v>0</v>
          </cell>
        </row>
        <row r="3047">
          <cell r="A3047" t="str">
            <v>a</v>
          </cell>
          <cell r="B3047">
            <v>3023</v>
          </cell>
          <cell r="C3047" t="str">
            <v xml:space="preserve">   043778590 - 8632</v>
          </cell>
          <cell r="D3047">
            <v>1135026.81</v>
          </cell>
          <cell r="E3047">
            <v>0</v>
          </cell>
          <cell r="F3047">
            <v>0</v>
          </cell>
          <cell r="G3047">
            <v>162978.26</v>
          </cell>
          <cell r="H3047">
            <v>972048.55</v>
          </cell>
          <cell r="I3047">
            <v>0</v>
          </cell>
        </row>
        <row r="3048">
          <cell r="A3048" t="str">
            <v>a</v>
          </cell>
          <cell r="B3048">
            <v>3024</v>
          </cell>
          <cell r="C3048" t="str">
            <v xml:space="preserve">   043778600 - 8169</v>
          </cell>
          <cell r="D3048">
            <v>604331.49</v>
          </cell>
          <cell r="E3048">
            <v>0</v>
          </cell>
          <cell r="F3048">
            <v>0</v>
          </cell>
          <cell r="G3048">
            <v>604331.49</v>
          </cell>
          <cell r="H3048">
            <v>0</v>
          </cell>
          <cell r="I3048">
            <v>0</v>
          </cell>
        </row>
        <row r="3049">
          <cell r="A3049" t="str">
            <v>a</v>
          </cell>
          <cell r="B3049">
            <v>3025</v>
          </cell>
          <cell r="C3049" t="str">
            <v xml:space="preserve">   043778613 - 8181</v>
          </cell>
          <cell r="D3049">
            <v>1764897.17</v>
          </cell>
          <cell r="E3049">
            <v>0</v>
          </cell>
          <cell r="F3049">
            <v>0</v>
          </cell>
          <cell r="G3049">
            <v>98266.84</v>
          </cell>
          <cell r="H3049">
            <v>1666630.33</v>
          </cell>
          <cell r="I3049">
            <v>0</v>
          </cell>
        </row>
        <row r="3050">
          <cell r="A3050" t="str">
            <v>a</v>
          </cell>
          <cell r="B3050">
            <v>3026</v>
          </cell>
          <cell r="C3050" t="str">
            <v xml:space="preserve">   043778639 - 8268</v>
          </cell>
          <cell r="D3050">
            <v>4260367.7699999996</v>
          </cell>
          <cell r="E3050">
            <v>0</v>
          </cell>
          <cell r="F3050">
            <v>0</v>
          </cell>
          <cell r="G3050">
            <v>4260367.7699999996</v>
          </cell>
          <cell r="H3050">
            <v>0</v>
          </cell>
          <cell r="I3050">
            <v>0</v>
          </cell>
        </row>
        <row r="3051">
          <cell r="A3051" t="str">
            <v>a</v>
          </cell>
          <cell r="B3051">
            <v>3027</v>
          </cell>
          <cell r="C3051" t="str">
            <v xml:space="preserve">   043778655 - 8527</v>
          </cell>
          <cell r="D3051">
            <v>1648969.13</v>
          </cell>
          <cell r="E3051">
            <v>0</v>
          </cell>
          <cell r="F3051">
            <v>0</v>
          </cell>
          <cell r="G3051">
            <v>88540.52</v>
          </cell>
          <cell r="H3051">
            <v>1560428.61</v>
          </cell>
          <cell r="I3051">
            <v>0</v>
          </cell>
        </row>
        <row r="3052">
          <cell r="A3052" t="str">
            <v>a</v>
          </cell>
          <cell r="B3052">
            <v>3028</v>
          </cell>
          <cell r="C3052" t="str">
            <v xml:space="preserve">   043778668 - 8566</v>
          </cell>
          <cell r="D3052">
            <v>2156370.23</v>
          </cell>
          <cell r="E3052">
            <v>0</v>
          </cell>
          <cell r="F3052">
            <v>0.01</v>
          </cell>
          <cell r="G3052">
            <v>185008.4</v>
          </cell>
          <cell r="H3052">
            <v>1971361.84</v>
          </cell>
          <cell r="I3052">
            <v>0</v>
          </cell>
        </row>
        <row r="3053">
          <cell r="A3053" t="str">
            <v>a</v>
          </cell>
          <cell r="B3053">
            <v>3029</v>
          </cell>
          <cell r="C3053" t="str">
            <v xml:space="preserve">   043778684 - 8614</v>
          </cell>
          <cell r="D3053">
            <v>644707.97</v>
          </cell>
          <cell r="E3053">
            <v>0</v>
          </cell>
          <cell r="F3053">
            <v>0.02</v>
          </cell>
          <cell r="G3053">
            <v>191055.53</v>
          </cell>
          <cell r="H3053">
            <v>453652.46</v>
          </cell>
          <cell r="I3053">
            <v>0</v>
          </cell>
        </row>
        <row r="3054">
          <cell r="A3054" t="str">
            <v>a</v>
          </cell>
          <cell r="B3054">
            <v>3030</v>
          </cell>
          <cell r="C3054" t="str">
            <v xml:space="preserve">   043778697 - 8660</v>
          </cell>
          <cell r="D3054">
            <v>2329876.86</v>
          </cell>
          <cell r="E3054">
            <v>0</v>
          </cell>
          <cell r="F3054">
            <v>0</v>
          </cell>
          <cell r="G3054">
            <v>48984.43</v>
          </cell>
          <cell r="H3054">
            <v>2280892.4300000002</v>
          </cell>
          <cell r="I3054">
            <v>0</v>
          </cell>
        </row>
        <row r="3055">
          <cell r="A3055" t="str">
            <v>a</v>
          </cell>
          <cell r="B3055">
            <v>3031</v>
          </cell>
          <cell r="C3055" t="str">
            <v xml:space="preserve">   043778707 - 3650</v>
          </cell>
          <cell r="D3055">
            <v>581438.67000000004</v>
          </cell>
          <cell r="E3055">
            <v>0</v>
          </cell>
          <cell r="F3055">
            <v>0</v>
          </cell>
          <cell r="G3055">
            <v>151644.82</v>
          </cell>
          <cell r="H3055">
            <v>429793.85</v>
          </cell>
          <cell r="I3055">
            <v>0</v>
          </cell>
        </row>
        <row r="3056">
          <cell r="A3056" t="str">
            <v>a</v>
          </cell>
          <cell r="B3056">
            <v>3032</v>
          </cell>
          <cell r="C3056" t="str">
            <v xml:space="preserve">   043778723 - 8211</v>
          </cell>
          <cell r="D3056">
            <v>2115757.0099999998</v>
          </cell>
          <cell r="E3056">
            <v>0</v>
          </cell>
          <cell r="F3056">
            <v>0.01</v>
          </cell>
          <cell r="G3056">
            <v>43831.49</v>
          </cell>
          <cell r="H3056">
            <v>2071925.53</v>
          </cell>
          <cell r="I3056">
            <v>0</v>
          </cell>
        </row>
        <row r="3057">
          <cell r="A3057" t="str">
            <v>a</v>
          </cell>
          <cell r="B3057">
            <v>3033</v>
          </cell>
          <cell r="C3057" t="str">
            <v xml:space="preserve">   043778736 - 8259</v>
          </cell>
          <cell r="D3057">
            <v>1462314.66</v>
          </cell>
          <cell r="E3057">
            <v>0</v>
          </cell>
          <cell r="F3057">
            <v>0</v>
          </cell>
          <cell r="G3057">
            <v>161871.26</v>
          </cell>
          <cell r="H3057">
            <v>1300443.3999999999</v>
          </cell>
          <cell r="I3057">
            <v>0</v>
          </cell>
        </row>
        <row r="3058">
          <cell r="A3058" t="str">
            <v>a</v>
          </cell>
          <cell r="B3058">
            <v>3034</v>
          </cell>
          <cell r="C3058" t="str">
            <v xml:space="preserve">   043778749 - 8512</v>
          </cell>
          <cell r="D3058">
            <v>649884.72</v>
          </cell>
          <cell r="E3058">
            <v>0</v>
          </cell>
          <cell r="F3058">
            <v>0</v>
          </cell>
          <cell r="G3058">
            <v>95706.45</v>
          </cell>
          <cell r="H3058">
            <v>554178.27</v>
          </cell>
          <cell r="I3058">
            <v>0</v>
          </cell>
        </row>
        <row r="3059">
          <cell r="A3059" t="str">
            <v>a</v>
          </cell>
          <cell r="B3059">
            <v>3035</v>
          </cell>
          <cell r="C3059" t="str">
            <v xml:space="preserve">   043778765 - 8557</v>
          </cell>
          <cell r="D3059">
            <v>2480542.7000000002</v>
          </cell>
          <cell r="E3059">
            <v>0</v>
          </cell>
          <cell r="F3059">
            <v>0</v>
          </cell>
          <cell r="G3059">
            <v>51388.67</v>
          </cell>
          <cell r="H3059">
            <v>2429154.0299999998</v>
          </cell>
          <cell r="I3059">
            <v>0</v>
          </cell>
        </row>
        <row r="3060">
          <cell r="A3060" t="str">
            <v>a</v>
          </cell>
          <cell r="B3060">
            <v>3036</v>
          </cell>
          <cell r="C3060" t="str">
            <v xml:space="preserve">   043778778 - 8596</v>
          </cell>
          <cell r="D3060">
            <v>1432498.54</v>
          </cell>
          <cell r="E3060">
            <v>0</v>
          </cell>
          <cell r="F3060">
            <v>0</v>
          </cell>
          <cell r="G3060">
            <v>81160.600000000006</v>
          </cell>
          <cell r="H3060">
            <v>1351337.94</v>
          </cell>
          <cell r="I3060">
            <v>0</v>
          </cell>
        </row>
        <row r="3061">
          <cell r="A3061" t="str">
            <v>a</v>
          </cell>
          <cell r="B3061">
            <v>3037</v>
          </cell>
          <cell r="C3061" t="str">
            <v xml:space="preserve">   043778781 - 8605</v>
          </cell>
          <cell r="D3061">
            <v>2688117.41</v>
          </cell>
          <cell r="E3061">
            <v>0</v>
          </cell>
          <cell r="F3061">
            <v>0</v>
          </cell>
          <cell r="G3061">
            <v>626003.15</v>
          </cell>
          <cell r="H3061">
            <v>2062114.26</v>
          </cell>
          <cell r="I3061">
            <v>0</v>
          </cell>
        </row>
        <row r="3062">
          <cell r="A3062" t="str">
            <v>a</v>
          </cell>
          <cell r="B3062">
            <v>3038</v>
          </cell>
          <cell r="C3062" t="str">
            <v xml:space="preserve">   043778804 - 3652</v>
          </cell>
          <cell r="D3062">
            <v>889232.93</v>
          </cell>
          <cell r="E3062">
            <v>0</v>
          </cell>
          <cell r="F3062">
            <v>0.02</v>
          </cell>
          <cell r="G3062">
            <v>231920.46</v>
          </cell>
          <cell r="H3062">
            <v>657312.49</v>
          </cell>
          <cell r="I3062">
            <v>0</v>
          </cell>
        </row>
        <row r="3063">
          <cell r="A3063" t="str">
            <v>a</v>
          </cell>
          <cell r="B3063">
            <v>3039</v>
          </cell>
          <cell r="C3063" t="str">
            <v xml:space="preserve">   043778817 - 8193</v>
          </cell>
          <cell r="D3063">
            <v>2909530.7</v>
          </cell>
          <cell r="E3063">
            <v>0</v>
          </cell>
          <cell r="F3063">
            <v>0</v>
          </cell>
          <cell r="G3063">
            <v>60275.88</v>
          </cell>
          <cell r="H3063">
            <v>2849254.82</v>
          </cell>
          <cell r="I3063">
            <v>0</v>
          </cell>
        </row>
        <row r="3064">
          <cell r="A3064" t="str">
            <v>a</v>
          </cell>
          <cell r="B3064">
            <v>3040</v>
          </cell>
          <cell r="C3064" t="str">
            <v xml:space="preserve">   043778820 - 8202</v>
          </cell>
          <cell r="D3064">
            <v>1055632.3799999999</v>
          </cell>
          <cell r="E3064">
            <v>0</v>
          </cell>
          <cell r="F3064">
            <v>0</v>
          </cell>
          <cell r="G3064">
            <v>1055632.3799999999</v>
          </cell>
          <cell r="H3064">
            <v>0</v>
          </cell>
          <cell r="I3064">
            <v>0</v>
          </cell>
        </row>
        <row r="3065">
          <cell r="A3065" t="str">
            <v>a</v>
          </cell>
          <cell r="B3065">
            <v>3041</v>
          </cell>
          <cell r="C3065" t="str">
            <v xml:space="preserve">   043778833 - 8250</v>
          </cell>
          <cell r="D3065">
            <v>4319062.59</v>
          </cell>
          <cell r="E3065">
            <v>0</v>
          </cell>
          <cell r="F3065">
            <v>0</v>
          </cell>
          <cell r="G3065">
            <v>89476.72</v>
          </cell>
          <cell r="H3065">
            <v>4229585.87</v>
          </cell>
          <cell r="I3065">
            <v>0</v>
          </cell>
        </row>
        <row r="3066">
          <cell r="A3066" t="str">
            <v>a</v>
          </cell>
          <cell r="B3066">
            <v>3042</v>
          </cell>
          <cell r="C3066" t="str">
            <v xml:space="preserve">   043778859 - 8539</v>
          </cell>
          <cell r="D3066">
            <v>2821009.38</v>
          </cell>
          <cell r="E3066">
            <v>0</v>
          </cell>
          <cell r="F3066">
            <v>0.01</v>
          </cell>
          <cell r="G3066">
            <v>58442.02</v>
          </cell>
          <cell r="H3066">
            <v>2762567.37</v>
          </cell>
          <cell r="I3066">
            <v>0</v>
          </cell>
        </row>
        <row r="3067">
          <cell r="A3067" t="str">
            <v>a</v>
          </cell>
          <cell r="B3067">
            <v>3043</v>
          </cell>
          <cell r="C3067" t="str">
            <v xml:space="preserve">   043778875 - 8587</v>
          </cell>
          <cell r="D3067">
            <v>800034.64</v>
          </cell>
          <cell r="E3067">
            <v>0</v>
          </cell>
          <cell r="F3067">
            <v>0</v>
          </cell>
          <cell r="G3067">
            <v>800034.64</v>
          </cell>
          <cell r="H3067">
            <v>0</v>
          </cell>
          <cell r="I3067">
            <v>0</v>
          </cell>
        </row>
        <row r="3068">
          <cell r="A3068" t="str">
            <v>a</v>
          </cell>
          <cell r="B3068">
            <v>3044</v>
          </cell>
          <cell r="C3068" t="str">
            <v xml:space="preserve">   043778888 - 8626</v>
          </cell>
          <cell r="D3068">
            <v>826104.33</v>
          </cell>
          <cell r="E3068">
            <v>0</v>
          </cell>
          <cell r="F3068">
            <v>0</v>
          </cell>
          <cell r="G3068">
            <v>826104.33</v>
          </cell>
          <cell r="H3068">
            <v>0</v>
          </cell>
          <cell r="I3068">
            <v>0</v>
          </cell>
        </row>
        <row r="3069">
          <cell r="A3069" t="str">
            <v>a</v>
          </cell>
          <cell r="B3069">
            <v>3045</v>
          </cell>
          <cell r="C3069" t="str">
            <v xml:space="preserve">   043778891 - 8636</v>
          </cell>
          <cell r="D3069">
            <v>2581239.14</v>
          </cell>
          <cell r="E3069">
            <v>0</v>
          </cell>
          <cell r="F3069">
            <v>0.01</v>
          </cell>
          <cell r="G3069">
            <v>50802.47</v>
          </cell>
          <cell r="H3069">
            <v>2530436.6800000002</v>
          </cell>
          <cell r="I3069">
            <v>0</v>
          </cell>
        </row>
        <row r="3070">
          <cell r="A3070" t="str">
            <v>a</v>
          </cell>
          <cell r="B3070">
            <v>3046</v>
          </cell>
          <cell r="C3070" t="str">
            <v xml:space="preserve">   043778901 - 8172</v>
          </cell>
          <cell r="D3070">
            <v>1395216.67</v>
          </cell>
          <cell r="E3070">
            <v>0</v>
          </cell>
          <cell r="F3070">
            <v>0.03</v>
          </cell>
          <cell r="G3070">
            <v>76243.06</v>
          </cell>
          <cell r="H3070">
            <v>1318973.6399999999</v>
          </cell>
          <cell r="I3070">
            <v>0</v>
          </cell>
        </row>
        <row r="3071">
          <cell r="A3071" t="str">
            <v>a</v>
          </cell>
          <cell r="B3071">
            <v>3047</v>
          </cell>
          <cell r="C3071" t="str">
            <v xml:space="preserve">   043778927 - 8232</v>
          </cell>
          <cell r="D3071">
            <v>2241258.4500000002</v>
          </cell>
          <cell r="E3071">
            <v>0</v>
          </cell>
          <cell r="F3071">
            <v>0.01</v>
          </cell>
          <cell r="G3071">
            <v>47121.27</v>
          </cell>
          <cell r="H3071">
            <v>2194137.19</v>
          </cell>
          <cell r="I3071">
            <v>0</v>
          </cell>
        </row>
        <row r="3072">
          <cell r="A3072" t="str">
            <v>a</v>
          </cell>
          <cell r="B3072">
            <v>3048</v>
          </cell>
          <cell r="C3072" t="str">
            <v xml:space="preserve">   043778930 - 8241</v>
          </cell>
          <cell r="D3072">
            <v>657616.80000000005</v>
          </cell>
          <cell r="E3072">
            <v>0</v>
          </cell>
          <cell r="F3072">
            <v>0</v>
          </cell>
          <cell r="G3072">
            <v>657616.80000000005</v>
          </cell>
          <cell r="H3072">
            <v>0</v>
          </cell>
          <cell r="I3072">
            <v>0</v>
          </cell>
        </row>
        <row r="3073">
          <cell r="A3073" t="str">
            <v>a</v>
          </cell>
          <cell r="B3073">
            <v>3049</v>
          </cell>
          <cell r="C3073" t="str">
            <v xml:space="preserve">   043778943 - 8494</v>
          </cell>
          <cell r="D3073">
            <v>2349219.9</v>
          </cell>
          <cell r="E3073">
            <v>0</v>
          </cell>
          <cell r="F3073">
            <v>0</v>
          </cell>
          <cell r="G3073">
            <v>56688.29</v>
          </cell>
          <cell r="H3073">
            <v>2292531.61</v>
          </cell>
          <cell r="I3073">
            <v>0</v>
          </cell>
        </row>
        <row r="3074">
          <cell r="A3074" t="str">
            <v>a</v>
          </cell>
          <cell r="B3074">
            <v>3050</v>
          </cell>
          <cell r="C3074" t="str">
            <v xml:space="preserve">   043778956 - 8530</v>
          </cell>
          <cell r="D3074">
            <v>2100394</v>
          </cell>
          <cell r="E3074">
            <v>0</v>
          </cell>
          <cell r="F3074">
            <v>0</v>
          </cell>
          <cell r="G3074">
            <v>2100394</v>
          </cell>
          <cell r="H3074">
            <v>0</v>
          </cell>
          <cell r="I3074">
            <v>0</v>
          </cell>
        </row>
        <row r="3075">
          <cell r="A3075" t="str">
            <v>a</v>
          </cell>
          <cell r="B3075">
            <v>3051</v>
          </cell>
          <cell r="C3075" t="str">
            <v xml:space="preserve">   043778969 - 8569</v>
          </cell>
          <cell r="D3075">
            <v>1278499.67</v>
          </cell>
          <cell r="E3075">
            <v>0</v>
          </cell>
          <cell r="F3075">
            <v>0</v>
          </cell>
          <cell r="G3075">
            <v>1278499.67</v>
          </cell>
          <cell r="H3075">
            <v>0</v>
          </cell>
          <cell r="I3075">
            <v>0</v>
          </cell>
        </row>
        <row r="3076">
          <cell r="A3076" t="str">
            <v>a</v>
          </cell>
          <cell r="B3076">
            <v>3052</v>
          </cell>
          <cell r="C3076" t="str">
            <v xml:space="preserve">   043778972 - 8578</v>
          </cell>
          <cell r="D3076">
            <v>1077568.03</v>
          </cell>
          <cell r="E3076">
            <v>0</v>
          </cell>
          <cell r="F3076">
            <v>0.08</v>
          </cell>
          <cell r="G3076">
            <v>22655.360000000001</v>
          </cell>
          <cell r="H3076">
            <v>1054912.75</v>
          </cell>
          <cell r="I3076">
            <v>0</v>
          </cell>
        </row>
        <row r="3077">
          <cell r="A3077" t="str">
            <v>a</v>
          </cell>
          <cell r="B3077">
            <v>3053</v>
          </cell>
          <cell r="C3077" t="str">
            <v xml:space="preserve">   043778985 - 8617</v>
          </cell>
          <cell r="D3077">
            <v>972425.29</v>
          </cell>
          <cell r="E3077">
            <v>0</v>
          </cell>
          <cell r="F3077">
            <v>0</v>
          </cell>
          <cell r="G3077">
            <v>972425.29</v>
          </cell>
          <cell r="H3077">
            <v>0</v>
          </cell>
          <cell r="I3077">
            <v>0</v>
          </cell>
        </row>
        <row r="3078">
          <cell r="A3078" t="str">
            <v>a</v>
          </cell>
          <cell r="B3078">
            <v>3054</v>
          </cell>
          <cell r="C3078" t="str">
            <v xml:space="preserve">   043778998 - 8663</v>
          </cell>
          <cell r="D3078">
            <v>1337926.5900000001</v>
          </cell>
          <cell r="E3078">
            <v>0</v>
          </cell>
          <cell r="F3078">
            <v>0.03</v>
          </cell>
          <cell r="G3078">
            <v>27717.41</v>
          </cell>
          <cell r="H3078">
            <v>1310209.21</v>
          </cell>
          <cell r="I3078">
            <v>0</v>
          </cell>
        </row>
        <row r="3079">
          <cell r="A3079" t="str">
            <v>a</v>
          </cell>
          <cell r="B3079">
            <v>3055</v>
          </cell>
          <cell r="C3079" t="str">
            <v xml:space="preserve">   044778007 - 11090</v>
          </cell>
          <cell r="D3079">
            <v>422917.23</v>
          </cell>
          <cell r="E3079">
            <v>0</v>
          </cell>
          <cell r="F3079">
            <v>0</v>
          </cell>
          <cell r="G3079">
            <v>45036.87</v>
          </cell>
          <cell r="H3079">
            <v>377880.36</v>
          </cell>
          <cell r="I3079">
            <v>0</v>
          </cell>
        </row>
        <row r="3080">
          <cell r="A3080" t="str">
            <v>a</v>
          </cell>
          <cell r="B3080">
            <v>3056</v>
          </cell>
          <cell r="C3080" t="str">
            <v xml:space="preserve">   044778023 - 11418</v>
          </cell>
          <cell r="D3080">
            <v>2786186.84</v>
          </cell>
          <cell r="E3080">
            <v>0</v>
          </cell>
          <cell r="F3080">
            <v>0.05</v>
          </cell>
          <cell r="G3080">
            <v>54013.13</v>
          </cell>
          <cell r="H3080">
            <v>2732173.76</v>
          </cell>
          <cell r="I3080">
            <v>0</v>
          </cell>
        </row>
        <row r="3081">
          <cell r="A3081" t="str">
            <v>a</v>
          </cell>
          <cell r="B3081">
            <v>3057</v>
          </cell>
          <cell r="C3081" t="str">
            <v xml:space="preserve">   044778036 - 11457</v>
          </cell>
          <cell r="D3081">
            <v>2703488.69</v>
          </cell>
          <cell r="E3081">
            <v>0</v>
          </cell>
          <cell r="F3081">
            <v>0</v>
          </cell>
          <cell r="G3081">
            <v>2703488.69</v>
          </cell>
          <cell r="H3081">
            <v>0</v>
          </cell>
          <cell r="I3081">
            <v>0</v>
          </cell>
        </row>
        <row r="3082">
          <cell r="A3082" t="str">
            <v>a</v>
          </cell>
          <cell r="B3082">
            <v>3058</v>
          </cell>
          <cell r="C3082" t="str">
            <v xml:space="preserve">   044778052 - 11505</v>
          </cell>
          <cell r="D3082">
            <v>1952201.13</v>
          </cell>
          <cell r="E3082">
            <v>0</v>
          </cell>
          <cell r="F3082">
            <v>0</v>
          </cell>
          <cell r="G3082">
            <v>1952201.13</v>
          </cell>
          <cell r="H3082">
            <v>0</v>
          </cell>
          <cell r="I3082">
            <v>0</v>
          </cell>
        </row>
        <row r="3083">
          <cell r="A3083" t="str">
            <v>a</v>
          </cell>
          <cell r="B3083">
            <v>3059</v>
          </cell>
          <cell r="C3083" t="str">
            <v xml:space="preserve">   044778065 - 11544</v>
          </cell>
          <cell r="D3083">
            <v>632295.18999999994</v>
          </cell>
          <cell r="E3083">
            <v>0</v>
          </cell>
          <cell r="F3083">
            <v>0</v>
          </cell>
          <cell r="G3083">
            <v>13099.08</v>
          </cell>
          <cell r="H3083">
            <v>619196.11</v>
          </cell>
          <cell r="I3083">
            <v>0</v>
          </cell>
        </row>
        <row r="3084">
          <cell r="A3084" t="str">
            <v>a</v>
          </cell>
          <cell r="B3084">
            <v>3060</v>
          </cell>
          <cell r="C3084" t="str">
            <v xml:space="preserve">   044778081 - 11592</v>
          </cell>
          <cell r="D3084">
            <v>1039478.72</v>
          </cell>
          <cell r="E3084">
            <v>0</v>
          </cell>
          <cell r="F3084">
            <v>0</v>
          </cell>
          <cell r="G3084">
            <v>111935.88</v>
          </cell>
          <cell r="H3084">
            <v>927542.84</v>
          </cell>
          <cell r="I3084">
            <v>0</v>
          </cell>
        </row>
        <row r="3085">
          <cell r="A3085" t="str">
            <v>a</v>
          </cell>
          <cell r="B3085">
            <v>3061</v>
          </cell>
          <cell r="C3085" t="str">
            <v xml:space="preserve">   044778094 - 11797</v>
          </cell>
          <cell r="D3085">
            <v>1475154.86</v>
          </cell>
          <cell r="E3085">
            <v>0</v>
          </cell>
          <cell r="F3085">
            <v>0</v>
          </cell>
          <cell r="G3085">
            <v>31615.58</v>
          </cell>
          <cell r="H3085">
            <v>1443539.28</v>
          </cell>
          <cell r="I3085">
            <v>0</v>
          </cell>
        </row>
        <row r="3086">
          <cell r="A3086" t="str">
            <v>a</v>
          </cell>
          <cell r="B3086">
            <v>3062</v>
          </cell>
          <cell r="C3086" t="str">
            <v xml:space="preserve">   044778117 - 11400</v>
          </cell>
          <cell r="D3086">
            <v>449816.84</v>
          </cell>
          <cell r="E3086">
            <v>0</v>
          </cell>
          <cell r="F3086">
            <v>0</v>
          </cell>
          <cell r="G3086">
            <v>449816.84</v>
          </cell>
          <cell r="H3086">
            <v>0</v>
          </cell>
          <cell r="I3086">
            <v>0</v>
          </cell>
        </row>
        <row r="3087">
          <cell r="A3087" t="str">
            <v>a</v>
          </cell>
          <cell r="B3087">
            <v>3063</v>
          </cell>
          <cell r="C3087" t="str">
            <v xml:space="preserve">   044778133 - 11448</v>
          </cell>
          <cell r="D3087">
            <v>3020299.72</v>
          </cell>
          <cell r="E3087">
            <v>0</v>
          </cell>
          <cell r="F3087">
            <v>0.02</v>
          </cell>
          <cell r="G3087">
            <v>58551.65</v>
          </cell>
          <cell r="H3087">
            <v>2961748.09</v>
          </cell>
          <cell r="I3087">
            <v>0</v>
          </cell>
        </row>
        <row r="3088">
          <cell r="A3088" t="str">
            <v>a</v>
          </cell>
          <cell r="B3088">
            <v>3064</v>
          </cell>
          <cell r="C3088" t="str">
            <v xml:space="preserve">   044778146 - 11487</v>
          </cell>
          <cell r="D3088">
            <v>3327149.07</v>
          </cell>
          <cell r="E3088">
            <v>0</v>
          </cell>
          <cell r="F3088">
            <v>0</v>
          </cell>
          <cell r="G3088">
            <v>970903.97</v>
          </cell>
          <cell r="H3088">
            <v>2356245.1</v>
          </cell>
          <cell r="I3088">
            <v>0</v>
          </cell>
        </row>
        <row r="3089">
          <cell r="A3089" t="str">
            <v>a</v>
          </cell>
          <cell r="B3089">
            <v>3065</v>
          </cell>
          <cell r="C3089" t="str">
            <v xml:space="preserve">   044778162 - 11535</v>
          </cell>
          <cell r="D3089">
            <v>414801.26</v>
          </cell>
          <cell r="E3089">
            <v>0</v>
          </cell>
          <cell r="F3089">
            <v>0</v>
          </cell>
          <cell r="G3089">
            <v>8041.35</v>
          </cell>
          <cell r="H3089">
            <v>406759.91</v>
          </cell>
          <cell r="I3089">
            <v>0</v>
          </cell>
        </row>
        <row r="3090">
          <cell r="A3090" t="str">
            <v>a</v>
          </cell>
          <cell r="B3090">
            <v>3066</v>
          </cell>
          <cell r="C3090" t="str">
            <v xml:space="preserve">   044778175 - 11574</v>
          </cell>
          <cell r="D3090">
            <v>1433320.56</v>
          </cell>
          <cell r="E3090">
            <v>0</v>
          </cell>
          <cell r="F3090">
            <v>0.05</v>
          </cell>
          <cell r="G3090">
            <v>29511.58</v>
          </cell>
          <cell r="H3090">
            <v>1403809.03</v>
          </cell>
          <cell r="I3090">
            <v>0</v>
          </cell>
        </row>
        <row r="3091">
          <cell r="A3091" t="str">
            <v>a</v>
          </cell>
          <cell r="B3091">
            <v>3067</v>
          </cell>
          <cell r="C3091" t="str">
            <v xml:space="preserve">   044778188 - 11622</v>
          </cell>
          <cell r="D3091">
            <v>791057.63</v>
          </cell>
          <cell r="E3091">
            <v>0</v>
          </cell>
          <cell r="F3091">
            <v>0.03</v>
          </cell>
          <cell r="G3091">
            <v>85639.89</v>
          </cell>
          <cell r="H3091">
            <v>705417.77</v>
          </cell>
          <cell r="I3091">
            <v>0</v>
          </cell>
        </row>
        <row r="3092">
          <cell r="A3092" t="str">
            <v>a</v>
          </cell>
          <cell r="B3092">
            <v>3068</v>
          </cell>
          <cell r="C3092" t="str">
            <v xml:space="preserve">   044778201 - 11072</v>
          </cell>
          <cell r="D3092">
            <v>501333.71</v>
          </cell>
          <cell r="E3092">
            <v>0</v>
          </cell>
          <cell r="F3092">
            <v>0</v>
          </cell>
          <cell r="G3092">
            <v>9718.91</v>
          </cell>
          <cell r="H3092">
            <v>491614.8</v>
          </cell>
          <cell r="I3092">
            <v>0</v>
          </cell>
        </row>
        <row r="3093">
          <cell r="A3093" t="str">
            <v>a</v>
          </cell>
          <cell r="B3093">
            <v>3069</v>
          </cell>
          <cell r="C3093" t="str">
            <v xml:space="preserve">   044778214 - 11391</v>
          </cell>
          <cell r="D3093">
            <v>384990.71</v>
          </cell>
          <cell r="E3093">
            <v>0</v>
          </cell>
          <cell r="F3093">
            <v>0</v>
          </cell>
          <cell r="G3093">
            <v>76002.47</v>
          </cell>
          <cell r="H3093">
            <v>308988.24</v>
          </cell>
          <cell r="I3093">
            <v>0</v>
          </cell>
        </row>
        <row r="3094">
          <cell r="A3094" t="str">
            <v>a</v>
          </cell>
          <cell r="B3094">
            <v>3070</v>
          </cell>
          <cell r="C3094" t="str">
            <v xml:space="preserve">   044778227 - 11430</v>
          </cell>
          <cell r="D3094">
            <v>2507113.6800000002</v>
          </cell>
          <cell r="E3094">
            <v>0</v>
          </cell>
          <cell r="F3094">
            <v>0</v>
          </cell>
          <cell r="G3094">
            <v>51939.13</v>
          </cell>
          <cell r="H3094">
            <v>2455174.5499999998</v>
          </cell>
          <cell r="I3094">
            <v>0</v>
          </cell>
        </row>
        <row r="3095">
          <cell r="A3095" t="str">
            <v>a</v>
          </cell>
          <cell r="B3095">
            <v>3071</v>
          </cell>
          <cell r="C3095" t="str">
            <v xml:space="preserve">   044778230 - 11439</v>
          </cell>
          <cell r="D3095">
            <v>1997682.85</v>
          </cell>
          <cell r="E3095">
            <v>0</v>
          </cell>
          <cell r="F3095">
            <v>0</v>
          </cell>
          <cell r="G3095">
            <v>38727.160000000003</v>
          </cell>
          <cell r="H3095">
            <v>1958955.69</v>
          </cell>
          <cell r="I3095">
            <v>0</v>
          </cell>
        </row>
        <row r="3096">
          <cell r="A3096" t="str">
            <v>a</v>
          </cell>
          <cell r="B3096">
            <v>3072</v>
          </cell>
          <cell r="C3096" t="str">
            <v xml:space="preserve">   044778243 - 11478</v>
          </cell>
          <cell r="D3096">
            <v>1348433.84</v>
          </cell>
          <cell r="E3096">
            <v>0</v>
          </cell>
          <cell r="F3096">
            <v>0</v>
          </cell>
          <cell r="G3096">
            <v>27935.13</v>
          </cell>
          <cell r="H3096">
            <v>1320498.71</v>
          </cell>
          <cell r="I3096">
            <v>0</v>
          </cell>
        </row>
        <row r="3097">
          <cell r="A3097" t="str">
            <v>a</v>
          </cell>
          <cell r="B3097">
            <v>3073</v>
          </cell>
          <cell r="C3097" t="str">
            <v xml:space="preserve">   044778256 - 11517</v>
          </cell>
          <cell r="D3097">
            <v>2863983.08</v>
          </cell>
          <cell r="E3097">
            <v>0</v>
          </cell>
          <cell r="F3097">
            <v>0</v>
          </cell>
          <cell r="G3097">
            <v>2863983.08</v>
          </cell>
          <cell r="H3097">
            <v>0</v>
          </cell>
          <cell r="I3097">
            <v>0</v>
          </cell>
        </row>
        <row r="3098">
          <cell r="A3098" t="str">
            <v>a</v>
          </cell>
          <cell r="B3098">
            <v>3074</v>
          </cell>
          <cell r="C3098" t="str">
            <v xml:space="preserve">   044778272 - 11565</v>
          </cell>
          <cell r="D3098">
            <v>656950.16</v>
          </cell>
          <cell r="E3098">
            <v>0</v>
          </cell>
          <cell r="F3098">
            <v>0</v>
          </cell>
          <cell r="G3098">
            <v>14116.18</v>
          </cell>
          <cell r="H3098">
            <v>642833.98</v>
          </cell>
          <cell r="I3098">
            <v>0</v>
          </cell>
        </row>
        <row r="3099">
          <cell r="A3099" t="str">
            <v>a</v>
          </cell>
          <cell r="B3099">
            <v>3075</v>
          </cell>
          <cell r="C3099" t="str">
            <v xml:space="preserve">   044778285 - 11607</v>
          </cell>
          <cell r="D3099">
            <v>952310.57</v>
          </cell>
          <cell r="E3099">
            <v>0</v>
          </cell>
          <cell r="F3099">
            <v>0</v>
          </cell>
          <cell r="G3099">
            <v>34977.410000000003</v>
          </cell>
          <cell r="H3099">
            <v>917333.16</v>
          </cell>
          <cell r="I3099">
            <v>0</v>
          </cell>
        </row>
        <row r="3100">
          <cell r="A3100" t="str">
            <v>a</v>
          </cell>
          <cell r="B3100">
            <v>3076</v>
          </cell>
          <cell r="C3100" t="str">
            <v xml:space="preserve">   044778298 - 11809</v>
          </cell>
          <cell r="D3100">
            <v>1498760.96</v>
          </cell>
          <cell r="E3100">
            <v>0</v>
          </cell>
          <cell r="F3100">
            <v>0</v>
          </cell>
          <cell r="G3100">
            <v>32590.1</v>
          </cell>
          <cell r="H3100">
            <v>1466170.86</v>
          </cell>
          <cell r="I3100">
            <v>0</v>
          </cell>
        </row>
        <row r="3101">
          <cell r="A3101" t="str">
            <v>a</v>
          </cell>
          <cell r="B3101">
            <v>3077</v>
          </cell>
          <cell r="C3101" t="str">
            <v xml:space="preserve">   044778308 - 11093</v>
          </cell>
          <cell r="D3101">
            <v>1435700.35</v>
          </cell>
          <cell r="E3101">
            <v>0</v>
          </cell>
          <cell r="F3101">
            <v>0</v>
          </cell>
          <cell r="G3101">
            <v>27832.560000000001</v>
          </cell>
          <cell r="H3101">
            <v>1407867.79</v>
          </cell>
          <cell r="I3101">
            <v>0</v>
          </cell>
        </row>
        <row r="3102">
          <cell r="A3102" t="str">
            <v>a</v>
          </cell>
          <cell r="B3102">
            <v>3078</v>
          </cell>
          <cell r="C3102" t="str">
            <v xml:space="preserve">   044778311 - 11351</v>
          </cell>
          <cell r="D3102">
            <v>357698.97</v>
          </cell>
          <cell r="E3102">
            <v>0</v>
          </cell>
          <cell r="F3102">
            <v>0.06</v>
          </cell>
          <cell r="G3102">
            <v>69184.12</v>
          </cell>
          <cell r="H3102">
            <v>288514.90999999997</v>
          </cell>
          <cell r="I3102">
            <v>0</v>
          </cell>
        </row>
        <row r="3103">
          <cell r="A3103" t="str">
            <v>a</v>
          </cell>
          <cell r="B3103">
            <v>3079</v>
          </cell>
          <cell r="C3103" t="str">
            <v xml:space="preserve">   044778337 - 11460</v>
          </cell>
          <cell r="D3103">
            <v>2467565.56</v>
          </cell>
          <cell r="E3103">
            <v>0</v>
          </cell>
          <cell r="F3103">
            <v>0.01</v>
          </cell>
          <cell r="G3103">
            <v>2037684.63</v>
          </cell>
          <cell r="H3103">
            <v>429880.94</v>
          </cell>
          <cell r="I3103">
            <v>0</v>
          </cell>
        </row>
        <row r="3104">
          <cell r="A3104" t="str">
            <v>a</v>
          </cell>
          <cell r="B3104">
            <v>3080</v>
          </cell>
          <cell r="C3104" t="str">
            <v xml:space="preserve">   044778353 - 11508</v>
          </cell>
          <cell r="D3104">
            <v>3189818.37</v>
          </cell>
          <cell r="E3104">
            <v>0</v>
          </cell>
          <cell r="F3104">
            <v>0.03</v>
          </cell>
          <cell r="G3104">
            <v>66082.53</v>
          </cell>
          <cell r="H3104">
            <v>3123735.87</v>
          </cell>
          <cell r="I3104">
            <v>0</v>
          </cell>
        </row>
        <row r="3105">
          <cell r="A3105" t="str">
            <v>a</v>
          </cell>
          <cell r="B3105">
            <v>3081</v>
          </cell>
          <cell r="C3105" t="str">
            <v xml:space="preserve">   044778366 - 11547</v>
          </cell>
          <cell r="D3105">
            <v>1043334.25</v>
          </cell>
          <cell r="E3105">
            <v>0</v>
          </cell>
          <cell r="F3105">
            <v>0</v>
          </cell>
          <cell r="G3105">
            <v>22418.58</v>
          </cell>
          <cell r="H3105">
            <v>1020915.67</v>
          </cell>
          <cell r="I3105">
            <v>0</v>
          </cell>
        </row>
        <row r="3106">
          <cell r="A3106" t="str">
            <v>a</v>
          </cell>
          <cell r="B3106">
            <v>3082</v>
          </cell>
          <cell r="C3106" t="str">
            <v xml:space="preserve">   044778379 - 11586</v>
          </cell>
          <cell r="D3106">
            <v>280057.39</v>
          </cell>
          <cell r="E3106">
            <v>0</v>
          </cell>
          <cell r="F3106">
            <v>0</v>
          </cell>
          <cell r="G3106">
            <v>55793.86</v>
          </cell>
          <cell r="H3106">
            <v>224263.53</v>
          </cell>
          <cell r="I3106">
            <v>0</v>
          </cell>
        </row>
        <row r="3107">
          <cell r="A3107" t="str">
            <v>a</v>
          </cell>
          <cell r="B3107">
            <v>3083</v>
          </cell>
          <cell r="C3107" t="str">
            <v xml:space="preserve">   044778395 - 11800</v>
          </cell>
          <cell r="D3107">
            <v>1017393.23</v>
          </cell>
          <cell r="E3107">
            <v>0</v>
          </cell>
          <cell r="F3107">
            <v>0</v>
          </cell>
          <cell r="G3107">
            <v>22122.89</v>
          </cell>
          <cell r="H3107">
            <v>995270.34</v>
          </cell>
          <cell r="I3107">
            <v>0</v>
          </cell>
        </row>
        <row r="3108">
          <cell r="A3108" t="str">
            <v>a</v>
          </cell>
          <cell r="B3108">
            <v>3084</v>
          </cell>
          <cell r="C3108" t="str">
            <v xml:space="preserve">   044778405 - 11084</v>
          </cell>
          <cell r="D3108">
            <v>1125021.33</v>
          </cell>
          <cell r="E3108">
            <v>0</v>
          </cell>
          <cell r="F3108">
            <v>0.01</v>
          </cell>
          <cell r="G3108">
            <v>21809.7</v>
          </cell>
          <cell r="H3108">
            <v>1103211.6399999999</v>
          </cell>
          <cell r="I3108">
            <v>0</v>
          </cell>
        </row>
        <row r="3109">
          <cell r="A3109" t="str">
            <v>a</v>
          </cell>
          <cell r="B3109">
            <v>3085</v>
          </cell>
          <cell r="C3109" t="str">
            <v xml:space="preserve">   044778418 - 11403</v>
          </cell>
          <cell r="D3109">
            <v>345543.92</v>
          </cell>
          <cell r="E3109">
            <v>0</v>
          </cell>
          <cell r="F3109">
            <v>0</v>
          </cell>
          <cell r="G3109">
            <v>345543.92</v>
          </cell>
          <cell r="H3109">
            <v>0</v>
          </cell>
          <cell r="I3109">
            <v>0</v>
          </cell>
        </row>
        <row r="3110">
          <cell r="A3110" t="str">
            <v>a</v>
          </cell>
          <cell r="B3110">
            <v>3086</v>
          </cell>
          <cell r="C3110" t="str">
            <v xml:space="preserve">   044778421 - 11412</v>
          </cell>
          <cell r="D3110">
            <v>7296013.6200000001</v>
          </cell>
          <cell r="E3110">
            <v>0</v>
          </cell>
          <cell r="F3110">
            <v>0</v>
          </cell>
          <cell r="G3110">
            <v>7296013.6200000001</v>
          </cell>
          <cell r="H3110">
            <v>0</v>
          </cell>
          <cell r="I3110">
            <v>0</v>
          </cell>
        </row>
        <row r="3111">
          <cell r="A3111" t="str">
            <v>a</v>
          </cell>
          <cell r="B3111">
            <v>3087</v>
          </cell>
          <cell r="C3111" t="str">
            <v xml:space="preserve">   044778434 - 11451</v>
          </cell>
          <cell r="D3111">
            <v>2147987.2799999998</v>
          </cell>
          <cell r="E3111">
            <v>0</v>
          </cell>
          <cell r="F3111">
            <v>0</v>
          </cell>
          <cell r="G3111">
            <v>2147987.2799999998</v>
          </cell>
          <cell r="H3111">
            <v>0</v>
          </cell>
          <cell r="I3111">
            <v>0</v>
          </cell>
        </row>
        <row r="3112">
          <cell r="A3112" t="str">
            <v>a</v>
          </cell>
          <cell r="B3112">
            <v>3088</v>
          </cell>
          <cell r="C3112" t="str">
            <v xml:space="preserve">   044778447 - 11490</v>
          </cell>
          <cell r="D3112">
            <v>1716709.13</v>
          </cell>
          <cell r="E3112">
            <v>0</v>
          </cell>
          <cell r="F3112">
            <v>0</v>
          </cell>
          <cell r="G3112">
            <v>1716709.13</v>
          </cell>
          <cell r="H3112">
            <v>0</v>
          </cell>
          <cell r="I3112">
            <v>0</v>
          </cell>
        </row>
        <row r="3113">
          <cell r="A3113" t="str">
            <v>a</v>
          </cell>
          <cell r="B3113">
            <v>3089</v>
          </cell>
          <cell r="C3113" t="str">
            <v xml:space="preserve">   044778450 - 11499</v>
          </cell>
          <cell r="D3113">
            <v>1235821.46</v>
          </cell>
          <cell r="E3113">
            <v>0</v>
          </cell>
          <cell r="F3113">
            <v>0.04</v>
          </cell>
          <cell r="G3113">
            <v>23957.68</v>
          </cell>
          <cell r="H3113">
            <v>1211863.82</v>
          </cell>
          <cell r="I3113">
            <v>0</v>
          </cell>
        </row>
        <row r="3114">
          <cell r="A3114" t="str">
            <v>a</v>
          </cell>
          <cell r="B3114">
            <v>3090</v>
          </cell>
          <cell r="C3114" t="str">
            <v xml:space="preserve">   044778463 - 11538</v>
          </cell>
          <cell r="D3114">
            <v>807029.44</v>
          </cell>
          <cell r="E3114">
            <v>0</v>
          </cell>
          <cell r="F3114">
            <v>0</v>
          </cell>
          <cell r="G3114">
            <v>807029.44</v>
          </cell>
          <cell r="H3114">
            <v>0</v>
          </cell>
          <cell r="I3114">
            <v>0</v>
          </cell>
        </row>
        <row r="3115">
          <cell r="A3115" t="str">
            <v>a</v>
          </cell>
          <cell r="B3115">
            <v>3091</v>
          </cell>
          <cell r="C3115" t="str">
            <v xml:space="preserve">   044778476 - 11577</v>
          </cell>
          <cell r="D3115">
            <v>797664.75</v>
          </cell>
          <cell r="E3115">
            <v>0</v>
          </cell>
          <cell r="F3115">
            <v>0</v>
          </cell>
          <cell r="G3115">
            <v>16524.96</v>
          </cell>
          <cell r="H3115">
            <v>781139.79</v>
          </cell>
          <cell r="I3115">
            <v>0</v>
          </cell>
        </row>
        <row r="3116">
          <cell r="A3116" t="str">
            <v>a</v>
          </cell>
          <cell r="B3116">
            <v>3092</v>
          </cell>
          <cell r="C3116" t="str">
            <v xml:space="preserve">   044778489 - 11626</v>
          </cell>
          <cell r="D3116">
            <v>1071823.68</v>
          </cell>
          <cell r="E3116">
            <v>0</v>
          </cell>
          <cell r="F3116">
            <v>0.01</v>
          </cell>
          <cell r="G3116">
            <v>22068.48</v>
          </cell>
          <cell r="H3116">
            <v>1049755.21</v>
          </cell>
          <cell r="I3116">
            <v>0</v>
          </cell>
        </row>
        <row r="3117">
          <cell r="A3117" t="str">
            <v>a</v>
          </cell>
          <cell r="B3117">
            <v>3093</v>
          </cell>
          <cell r="C3117" t="str">
            <v xml:space="preserve">   044778492 - 11791</v>
          </cell>
          <cell r="D3117">
            <v>1464136.1</v>
          </cell>
          <cell r="E3117">
            <v>0</v>
          </cell>
          <cell r="F3117">
            <v>0</v>
          </cell>
          <cell r="G3117">
            <v>31837.21</v>
          </cell>
          <cell r="H3117">
            <v>1432298.89</v>
          </cell>
          <cell r="I3117">
            <v>0</v>
          </cell>
        </row>
        <row r="3118">
          <cell r="A3118" t="str">
            <v>a</v>
          </cell>
          <cell r="B3118">
            <v>3094</v>
          </cell>
          <cell r="C3118" t="str">
            <v xml:space="preserve">   044778502 - 11075</v>
          </cell>
          <cell r="D3118">
            <v>1328499.29</v>
          </cell>
          <cell r="E3118">
            <v>0</v>
          </cell>
          <cell r="F3118">
            <v>0.01</v>
          </cell>
          <cell r="G3118">
            <v>28546.01</v>
          </cell>
          <cell r="H3118">
            <v>1299953.29</v>
          </cell>
          <cell r="I3118">
            <v>0</v>
          </cell>
        </row>
        <row r="3119">
          <cell r="A3119" t="str">
            <v>a</v>
          </cell>
          <cell r="B3119">
            <v>3095</v>
          </cell>
          <cell r="C3119" t="str">
            <v xml:space="preserve">   044778515 - 11394</v>
          </cell>
          <cell r="D3119">
            <v>402736.68</v>
          </cell>
          <cell r="E3119">
            <v>0</v>
          </cell>
          <cell r="F3119">
            <v>0.04</v>
          </cell>
          <cell r="G3119">
            <v>79505.820000000007</v>
          </cell>
          <cell r="H3119">
            <v>323230.90000000002</v>
          </cell>
          <cell r="I3119">
            <v>0</v>
          </cell>
        </row>
        <row r="3120">
          <cell r="A3120" t="str">
            <v>a</v>
          </cell>
          <cell r="B3120">
            <v>3096</v>
          </cell>
          <cell r="C3120" t="str">
            <v xml:space="preserve">   044778531 - 11442</v>
          </cell>
          <cell r="D3120">
            <v>2208866.48</v>
          </cell>
          <cell r="E3120">
            <v>0</v>
          </cell>
          <cell r="F3120">
            <v>0</v>
          </cell>
          <cell r="G3120">
            <v>42821.16</v>
          </cell>
          <cell r="H3120">
            <v>2166045.3199999998</v>
          </cell>
          <cell r="I3120">
            <v>0</v>
          </cell>
        </row>
        <row r="3121">
          <cell r="A3121" t="str">
            <v>a</v>
          </cell>
          <cell r="B3121">
            <v>3097</v>
          </cell>
          <cell r="C3121" t="str">
            <v xml:space="preserve">   044778544 - 11481</v>
          </cell>
          <cell r="D3121">
            <v>4294510.5999999996</v>
          </cell>
          <cell r="E3121">
            <v>0</v>
          </cell>
          <cell r="F3121">
            <v>0</v>
          </cell>
          <cell r="G3121">
            <v>4294510.5999999996</v>
          </cell>
          <cell r="H3121">
            <v>0</v>
          </cell>
          <cell r="I3121">
            <v>0</v>
          </cell>
        </row>
        <row r="3122">
          <cell r="A3122" t="str">
            <v>a</v>
          </cell>
          <cell r="B3122">
            <v>3098</v>
          </cell>
          <cell r="C3122" t="str">
            <v xml:space="preserve">   044778560 - 11529</v>
          </cell>
          <cell r="D3122">
            <v>550108.82999999996</v>
          </cell>
          <cell r="E3122">
            <v>0</v>
          </cell>
          <cell r="F3122">
            <v>0.03</v>
          </cell>
          <cell r="G3122">
            <v>112942.29</v>
          </cell>
          <cell r="H3122">
            <v>437166.57</v>
          </cell>
          <cell r="I3122">
            <v>0</v>
          </cell>
        </row>
        <row r="3123">
          <cell r="A3123" t="str">
            <v>a</v>
          </cell>
          <cell r="B3123">
            <v>3099</v>
          </cell>
          <cell r="C3123" t="str">
            <v xml:space="preserve">   044778573 - 11568</v>
          </cell>
          <cell r="D3123">
            <v>283754.08</v>
          </cell>
          <cell r="E3123">
            <v>0</v>
          </cell>
          <cell r="F3123">
            <v>0.06</v>
          </cell>
          <cell r="G3123">
            <v>283754.14</v>
          </cell>
          <cell r="H3123">
            <v>0</v>
          </cell>
          <cell r="I3123">
            <v>0</v>
          </cell>
        </row>
        <row r="3124">
          <cell r="A3124" t="str">
            <v>a</v>
          </cell>
          <cell r="B3124">
            <v>3100</v>
          </cell>
          <cell r="C3124" t="str">
            <v xml:space="preserve">   044778586 - 11610</v>
          </cell>
          <cell r="D3124">
            <v>1435265.84</v>
          </cell>
          <cell r="E3124">
            <v>0</v>
          </cell>
          <cell r="F3124">
            <v>0</v>
          </cell>
          <cell r="G3124">
            <v>30840.18</v>
          </cell>
          <cell r="H3124">
            <v>1404425.66</v>
          </cell>
          <cell r="I3124">
            <v>0</v>
          </cell>
        </row>
        <row r="3125">
          <cell r="A3125" t="str">
            <v>a</v>
          </cell>
          <cell r="B3125">
            <v>3101</v>
          </cell>
          <cell r="C3125" t="str">
            <v xml:space="preserve">   044778599 - 11812</v>
          </cell>
          <cell r="D3125">
            <v>908653.36</v>
          </cell>
          <cell r="E3125">
            <v>0</v>
          </cell>
          <cell r="F3125">
            <v>0.02</v>
          </cell>
          <cell r="G3125">
            <v>19474.330000000002</v>
          </cell>
          <cell r="H3125">
            <v>889179.05</v>
          </cell>
          <cell r="I3125">
            <v>0</v>
          </cell>
        </row>
        <row r="3126">
          <cell r="A3126" t="str">
            <v>a</v>
          </cell>
          <cell r="B3126">
            <v>3102</v>
          </cell>
          <cell r="C3126" t="str">
            <v xml:space="preserve">   044778609 - 11096</v>
          </cell>
          <cell r="D3126">
            <v>420655.38</v>
          </cell>
          <cell r="E3126">
            <v>0</v>
          </cell>
          <cell r="F3126">
            <v>0</v>
          </cell>
          <cell r="G3126">
            <v>22586.83</v>
          </cell>
          <cell r="H3126">
            <v>398068.55</v>
          </cell>
          <cell r="I3126">
            <v>0</v>
          </cell>
        </row>
        <row r="3127">
          <cell r="A3127" t="str">
            <v>a</v>
          </cell>
          <cell r="B3127">
            <v>3103</v>
          </cell>
          <cell r="C3127" t="str">
            <v xml:space="preserve">   044778612 - 11354</v>
          </cell>
          <cell r="D3127">
            <v>434153.3</v>
          </cell>
          <cell r="E3127">
            <v>0</v>
          </cell>
          <cell r="F3127">
            <v>0.02</v>
          </cell>
          <cell r="G3127">
            <v>128641.34</v>
          </cell>
          <cell r="H3127">
            <v>305511.98</v>
          </cell>
          <cell r="I3127">
            <v>0</v>
          </cell>
        </row>
        <row r="3128">
          <cell r="A3128" t="str">
            <v>a</v>
          </cell>
          <cell r="B3128">
            <v>3104</v>
          </cell>
          <cell r="C3128" t="str">
            <v xml:space="preserve">   044778625 - 11424</v>
          </cell>
          <cell r="D3128">
            <v>2257638.3199999998</v>
          </cell>
          <cell r="E3128">
            <v>0</v>
          </cell>
          <cell r="F3128">
            <v>0.02</v>
          </cell>
          <cell r="G3128">
            <v>43766.66</v>
          </cell>
          <cell r="H3128">
            <v>2213871.6800000002</v>
          </cell>
          <cell r="I3128">
            <v>0</v>
          </cell>
        </row>
        <row r="3129">
          <cell r="A3129" t="str">
            <v>a</v>
          </cell>
          <cell r="B3129">
            <v>3105</v>
          </cell>
          <cell r="C3129" t="str">
            <v xml:space="preserve">   044778638 - 11463</v>
          </cell>
          <cell r="D3129">
            <v>358846.02</v>
          </cell>
          <cell r="E3129">
            <v>0</v>
          </cell>
          <cell r="F3129">
            <v>0.01</v>
          </cell>
          <cell r="G3129">
            <v>68755.48</v>
          </cell>
          <cell r="H3129">
            <v>290090.55</v>
          </cell>
          <cell r="I3129">
            <v>0</v>
          </cell>
        </row>
        <row r="3130">
          <cell r="A3130" t="str">
            <v>a</v>
          </cell>
          <cell r="B3130">
            <v>3106</v>
          </cell>
          <cell r="C3130" t="str">
            <v xml:space="preserve">   044778641 - 11472</v>
          </cell>
          <cell r="D3130">
            <v>2721454.01</v>
          </cell>
          <cell r="E3130">
            <v>0</v>
          </cell>
          <cell r="F3130">
            <v>0</v>
          </cell>
          <cell r="G3130">
            <v>53562.05</v>
          </cell>
          <cell r="H3130">
            <v>2667891.96</v>
          </cell>
          <cell r="I3130">
            <v>0</v>
          </cell>
        </row>
        <row r="3131">
          <cell r="A3131" t="str">
            <v>a</v>
          </cell>
          <cell r="B3131">
            <v>3107</v>
          </cell>
          <cell r="C3131" t="str">
            <v xml:space="preserve">   044778654 - 11511</v>
          </cell>
          <cell r="D3131">
            <v>1819207.32</v>
          </cell>
          <cell r="E3131">
            <v>0</v>
          </cell>
          <cell r="F3131">
            <v>0</v>
          </cell>
          <cell r="G3131">
            <v>1819207.32</v>
          </cell>
          <cell r="H3131">
            <v>0</v>
          </cell>
          <cell r="I3131">
            <v>0</v>
          </cell>
        </row>
        <row r="3132">
          <cell r="A3132" t="str">
            <v>a</v>
          </cell>
          <cell r="B3132">
            <v>3108</v>
          </cell>
          <cell r="C3132" t="str">
            <v xml:space="preserve">   044778683 - 11598</v>
          </cell>
          <cell r="D3132">
            <v>703008.2</v>
          </cell>
          <cell r="E3132">
            <v>0</v>
          </cell>
          <cell r="F3132">
            <v>0</v>
          </cell>
          <cell r="G3132">
            <v>38175</v>
          </cell>
          <cell r="H3132">
            <v>664833.19999999995</v>
          </cell>
          <cell r="I3132">
            <v>0</v>
          </cell>
        </row>
        <row r="3133">
          <cell r="A3133" t="str">
            <v>a</v>
          </cell>
          <cell r="B3133">
            <v>3109</v>
          </cell>
          <cell r="C3133" t="str">
            <v xml:space="preserve">   044778696 - 11803</v>
          </cell>
          <cell r="D3133">
            <v>1542224.43</v>
          </cell>
          <cell r="E3133">
            <v>0</v>
          </cell>
          <cell r="F3133">
            <v>0.05</v>
          </cell>
          <cell r="G3133">
            <v>33053.019999999997</v>
          </cell>
          <cell r="H3133">
            <v>1509171.46</v>
          </cell>
          <cell r="I3133">
            <v>0</v>
          </cell>
        </row>
        <row r="3134">
          <cell r="A3134" t="str">
            <v>a</v>
          </cell>
          <cell r="B3134">
            <v>3110</v>
          </cell>
          <cell r="C3134" t="str">
            <v xml:space="preserve">   044778706 - 11087</v>
          </cell>
          <cell r="D3134">
            <v>200295.03</v>
          </cell>
          <cell r="E3134">
            <v>0</v>
          </cell>
          <cell r="F3134">
            <v>0</v>
          </cell>
          <cell r="G3134">
            <v>200295.03</v>
          </cell>
          <cell r="H3134">
            <v>0</v>
          </cell>
          <cell r="I3134">
            <v>0</v>
          </cell>
        </row>
        <row r="3135">
          <cell r="A3135" t="str">
            <v>a</v>
          </cell>
          <cell r="B3135">
            <v>3111</v>
          </cell>
          <cell r="C3135" t="str">
            <v xml:space="preserve">   044778719 - 11406</v>
          </cell>
          <cell r="D3135">
            <v>936626.25</v>
          </cell>
          <cell r="E3135">
            <v>0</v>
          </cell>
          <cell r="F3135">
            <v>0</v>
          </cell>
          <cell r="G3135">
            <v>936626.25</v>
          </cell>
          <cell r="H3135">
            <v>0</v>
          </cell>
          <cell r="I3135">
            <v>0</v>
          </cell>
        </row>
        <row r="3136">
          <cell r="A3136" t="str">
            <v>a</v>
          </cell>
          <cell r="B3136">
            <v>3112</v>
          </cell>
          <cell r="C3136" t="str">
            <v xml:space="preserve">   044778735 - 11454</v>
          </cell>
          <cell r="D3136">
            <v>3028123.02</v>
          </cell>
          <cell r="E3136">
            <v>0</v>
          </cell>
          <cell r="F3136">
            <v>0</v>
          </cell>
          <cell r="G3136">
            <v>62732.77</v>
          </cell>
          <cell r="H3136">
            <v>2965390.25</v>
          </cell>
          <cell r="I3136">
            <v>0</v>
          </cell>
        </row>
        <row r="3137">
          <cell r="A3137" t="str">
            <v>a</v>
          </cell>
          <cell r="B3137">
            <v>3113</v>
          </cell>
          <cell r="C3137" t="str">
            <v xml:space="preserve">   044778748 - 11493</v>
          </cell>
          <cell r="D3137">
            <v>675906.58</v>
          </cell>
          <cell r="E3137">
            <v>0</v>
          </cell>
          <cell r="F3137">
            <v>0</v>
          </cell>
          <cell r="G3137">
            <v>13302.79</v>
          </cell>
          <cell r="H3137">
            <v>662603.79</v>
          </cell>
          <cell r="I3137">
            <v>0</v>
          </cell>
        </row>
        <row r="3138">
          <cell r="A3138" t="str">
            <v>a</v>
          </cell>
          <cell r="B3138">
            <v>3114</v>
          </cell>
          <cell r="C3138" t="str">
            <v xml:space="preserve">   044778751 - 11502</v>
          </cell>
          <cell r="D3138">
            <v>2879390.06</v>
          </cell>
          <cell r="E3138">
            <v>0</v>
          </cell>
          <cell r="F3138">
            <v>0.02</v>
          </cell>
          <cell r="G3138">
            <v>62611.5</v>
          </cell>
          <cell r="H3138">
            <v>2816778.58</v>
          </cell>
          <cell r="I3138">
            <v>0</v>
          </cell>
        </row>
        <row r="3139">
          <cell r="A3139" t="str">
            <v>a</v>
          </cell>
          <cell r="B3139">
            <v>3115</v>
          </cell>
          <cell r="C3139" t="str">
            <v xml:space="preserve">   044778764 - 11541</v>
          </cell>
          <cell r="D3139">
            <v>1461577.76</v>
          </cell>
          <cell r="E3139">
            <v>0</v>
          </cell>
          <cell r="F3139">
            <v>0</v>
          </cell>
          <cell r="G3139">
            <v>1461577.76</v>
          </cell>
          <cell r="H3139">
            <v>0</v>
          </cell>
          <cell r="I3139">
            <v>0</v>
          </cell>
        </row>
        <row r="3140">
          <cell r="A3140" t="str">
            <v>a</v>
          </cell>
          <cell r="B3140">
            <v>3116</v>
          </cell>
          <cell r="C3140" t="str">
            <v xml:space="preserve">   044778777 - 11580</v>
          </cell>
          <cell r="D3140">
            <v>1459889.33</v>
          </cell>
          <cell r="E3140">
            <v>0</v>
          </cell>
          <cell r="F3140">
            <v>0</v>
          </cell>
          <cell r="G3140">
            <v>31369.27</v>
          </cell>
          <cell r="H3140">
            <v>1428520.06</v>
          </cell>
          <cell r="I3140">
            <v>0</v>
          </cell>
        </row>
        <row r="3141">
          <cell r="A3141" t="str">
            <v>a</v>
          </cell>
          <cell r="B3141">
            <v>3117</v>
          </cell>
          <cell r="C3141" t="str">
            <v xml:space="preserve">   044778780 - 11589</v>
          </cell>
          <cell r="D3141">
            <v>1386332.1599999999</v>
          </cell>
          <cell r="E3141">
            <v>0</v>
          </cell>
          <cell r="F3141">
            <v>0</v>
          </cell>
          <cell r="G3141">
            <v>75281.16</v>
          </cell>
          <cell r="H3141">
            <v>1311051</v>
          </cell>
          <cell r="I3141">
            <v>0</v>
          </cell>
        </row>
        <row r="3142">
          <cell r="A3142" t="str">
            <v>a</v>
          </cell>
          <cell r="B3142">
            <v>3118</v>
          </cell>
          <cell r="C3142" t="str">
            <v xml:space="preserve">   044778793 - 11794</v>
          </cell>
          <cell r="D3142">
            <v>2141689.9</v>
          </cell>
          <cell r="E3142">
            <v>0</v>
          </cell>
          <cell r="F3142">
            <v>0</v>
          </cell>
          <cell r="G3142">
            <v>46570.39</v>
          </cell>
          <cell r="H3142">
            <v>2095119.51</v>
          </cell>
          <cell r="I3142">
            <v>0</v>
          </cell>
        </row>
        <row r="3143">
          <cell r="A3143" t="str">
            <v>a</v>
          </cell>
          <cell r="B3143">
            <v>3119</v>
          </cell>
          <cell r="C3143" t="str">
            <v xml:space="preserve">   044778803 - 11078</v>
          </cell>
          <cell r="D3143">
            <v>820132.8</v>
          </cell>
          <cell r="E3143">
            <v>0</v>
          </cell>
          <cell r="F3143">
            <v>0</v>
          </cell>
          <cell r="G3143">
            <v>85405.31</v>
          </cell>
          <cell r="H3143">
            <v>734727.49</v>
          </cell>
          <cell r="I3143">
            <v>0</v>
          </cell>
        </row>
        <row r="3144">
          <cell r="A3144" t="str">
            <v>a</v>
          </cell>
          <cell r="B3144">
            <v>3120</v>
          </cell>
          <cell r="C3144" t="str">
            <v xml:space="preserve">   044778816 - 11397</v>
          </cell>
          <cell r="D3144">
            <v>343551.89</v>
          </cell>
          <cell r="E3144">
            <v>0</v>
          </cell>
          <cell r="F3144">
            <v>0</v>
          </cell>
          <cell r="G3144">
            <v>343551.89</v>
          </cell>
          <cell r="H3144">
            <v>0</v>
          </cell>
          <cell r="I3144">
            <v>0</v>
          </cell>
        </row>
        <row r="3145">
          <cell r="A3145" t="str">
            <v>a</v>
          </cell>
          <cell r="B3145">
            <v>3121</v>
          </cell>
          <cell r="C3145" t="str">
            <v xml:space="preserve">   044778829 - 11436</v>
          </cell>
          <cell r="D3145">
            <v>2308758.4</v>
          </cell>
          <cell r="E3145">
            <v>0</v>
          </cell>
          <cell r="F3145">
            <v>0</v>
          </cell>
          <cell r="G3145">
            <v>44757.7</v>
          </cell>
          <cell r="H3145">
            <v>2264000.7000000002</v>
          </cell>
          <cell r="I3145">
            <v>0</v>
          </cell>
        </row>
        <row r="3146">
          <cell r="A3146" t="str">
            <v>a</v>
          </cell>
          <cell r="B3146">
            <v>3122</v>
          </cell>
          <cell r="C3146" t="str">
            <v xml:space="preserve">   044778832 - 11445</v>
          </cell>
          <cell r="D3146">
            <v>1762722.36</v>
          </cell>
          <cell r="E3146">
            <v>0</v>
          </cell>
          <cell r="F3146">
            <v>0</v>
          </cell>
          <cell r="G3146">
            <v>34692.9</v>
          </cell>
          <cell r="H3146">
            <v>1728029.46</v>
          </cell>
          <cell r="I3146">
            <v>0</v>
          </cell>
        </row>
        <row r="3147">
          <cell r="A3147" t="str">
            <v>a</v>
          </cell>
          <cell r="B3147">
            <v>3123</v>
          </cell>
          <cell r="C3147" t="str">
            <v xml:space="preserve">   044778845 - 11484</v>
          </cell>
          <cell r="D3147">
            <v>2554014.2599999998</v>
          </cell>
          <cell r="E3147">
            <v>0</v>
          </cell>
          <cell r="F3147">
            <v>0</v>
          </cell>
          <cell r="G3147">
            <v>49512.21</v>
          </cell>
          <cell r="H3147">
            <v>2504502.0499999998</v>
          </cell>
          <cell r="I3147">
            <v>0</v>
          </cell>
        </row>
        <row r="3148">
          <cell r="A3148" t="str">
            <v>a</v>
          </cell>
          <cell r="B3148">
            <v>3124</v>
          </cell>
          <cell r="C3148" t="str">
            <v xml:space="preserve">   044778858 - 11523</v>
          </cell>
          <cell r="D3148">
            <v>3783706.14</v>
          </cell>
          <cell r="E3148">
            <v>0</v>
          </cell>
          <cell r="F3148">
            <v>0.01</v>
          </cell>
          <cell r="G3148">
            <v>81302.039999999994</v>
          </cell>
          <cell r="H3148">
            <v>3702404.11</v>
          </cell>
          <cell r="I3148">
            <v>0</v>
          </cell>
        </row>
        <row r="3149">
          <cell r="A3149" t="str">
            <v>a</v>
          </cell>
          <cell r="B3149">
            <v>3125</v>
          </cell>
          <cell r="C3149" t="str">
            <v xml:space="preserve">   044778861 - 11532</v>
          </cell>
          <cell r="D3149">
            <v>960607.19</v>
          </cell>
          <cell r="E3149">
            <v>0</v>
          </cell>
          <cell r="F3149">
            <v>0</v>
          </cell>
          <cell r="G3149">
            <v>20640.96</v>
          </cell>
          <cell r="H3149">
            <v>939966.23</v>
          </cell>
          <cell r="I3149">
            <v>0</v>
          </cell>
        </row>
        <row r="3150">
          <cell r="A3150" t="str">
            <v>a</v>
          </cell>
          <cell r="B3150">
            <v>3126</v>
          </cell>
          <cell r="C3150" t="str">
            <v xml:space="preserve">   044778874 - 11571</v>
          </cell>
          <cell r="D3150">
            <v>543637.93999999994</v>
          </cell>
          <cell r="E3150">
            <v>0</v>
          </cell>
          <cell r="F3150">
            <v>0</v>
          </cell>
          <cell r="G3150">
            <v>11429.72</v>
          </cell>
          <cell r="H3150">
            <v>532208.22</v>
          </cell>
          <cell r="I3150">
            <v>0</v>
          </cell>
        </row>
        <row r="3151">
          <cell r="A3151" t="str">
            <v>a</v>
          </cell>
          <cell r="B3151">
            <v>3127</v>
          </cell>
          <cell r="C3151" t="str">
            <v xml:space="preserve">   044778887 - 11616</v>
          </cell>
          <cell r="D3151">
            <v>289397.24</v>
          </cell>
          <cell r="E3151">
            <v>0</v>
          </cell>
          <cell r="F3151">
            <v>0</v>
          </cell>
          <cell r="G3151">
            <v>15836.28</v>
          </cell>
          <cell r="H3151">
            <v>273560.96000000002</v>
          </cell>
          <cell r="I3151">
            <v>0</v>
          </cell>
        </row>
        <row r="3152">
          <cell r="A3152" t="str">
            <v>a</v>
          </cell>
          <cell r="B3152">
            <v>3128</v>
          </cell>
          <cell r="C3152" t="str">
            <v xml:space="preserve">   044778890 - 11631</v>
          </cell>
          <cell r="D3152">
            <v>491764.96</v>
          </cell>
          <cell r="E3152">
            <v>0</v>
          </cell>
          <cell r="F3152">
            <v>0.02</v>
          </cell>
          <cell r="G3152">
            <v>10539.55</v>
          </cell>
          <cell r="H3152">
            <v>481225.43</v>
          </cell>
          <cell r="I3152">
            <v>0</v>
          </cell>
        </row>
        <row r="3153">
          <cell r="A3153" t="str">
            <v>a</v>
          </cell>
          <cell r="B3153">
            <v>3129</v>
          </cell>
          <cell r="C3153" t="str">
            <v xml:space="preserve">   044778900 - 11069</v>
          </cell>
          <cell r="D3153">
            <v>1302847.1200000001</v>
          </cell>
          <cell r="E3153">
            <v>0</v>
          </cell>
          <cell r="F3153">
            <v>0</v>
          </cell>
          <cell r="G3153">
            <v>67984.69</v>
          </cell>
          <cell r="H3153">
            <v>1234862.43</v>
          </cell>
          <cell r="I3153">
            <v>0</v>
          </cell>
        </row>
        <row r="3154">
          <cell r="A3154" t="str">
            <v>a</v>
          </cell>
          <cell r="B3154">
            <v>3130</v>
          </cell>
          <cell r="C3154" t="str">
            <v xml:space="preserve">   044778913 - 11357</v>
          </cell>
          <cell r="D3154">
            <v>522660.59</v>
          </cell>
          <cell r="E3154">
            <v>0</v>
          </cell>
          <cell r="F3154">
            <v>0.02</v>
          </cell>
          <cell r="G3154">
            <v>56583.24</v>
          </cell>
          <cell r="H3154">
            <v>466077.37</v>
          </cell>
          <cell r="I3154">
            <v>0</v>
          </cell>
        </row>
        <row r="3155">
          <cell r="A3155" t="str">
            <v>a</v>
          </cell>
          <cell r="B3155">
            <v>3131</v>
          </cell>
          <cell r="C3155" t="str">
            <v xml:space="preserve">   044778926 - 11427</v>
          </cell>
          <cell r="D3155">
            <v>3648003.87</v>
          </cell>
          <cell r="E3155">
            <v>0</v>
          </cell>
          <cell r="F3155">
            <v>0</v>
          </cell>
          <cell r="G3155">
            <v>3648003.87</v>
          </cell>
          <cell r="H3155">
            <v>0</v>
          </cell>
          <cell r="I3155">
            <v>0</v>
          </cell>
        </row>
        <row r="3156">
          <cell r="A3156" t="str">
            <v>a</v>
          </cell>
          <cell r="B3156">
            <v>3132</v>
          </cell>
          <cell r="C3156" t="str">
            <v xml:space="preserve">   044778939 - 11466</v>
          </cell>
          <cell r="D3156">
            <v>1457214.16</v>
          </cell>
          <cell r="E3156">
            <v>0</v>
          </cell>
          <cell r="F3156">
            <v>0.01</v>
          </cell>
          <cell r="G3156">
            <v>1457214.17</v>
          </cell>
          <cell r="H3156">
            <v>0</v>
          </cell>
          <cell r="I3156">
            <v>0</v>
          </cell>
        </row>
        <row r="3157">
          <cell r="A3157" t="str">
            <v>a</v>
          </cell>
          <cell r="B3157">
            <v>3133</v>
          </cell>
          <cell r="C3157" t="str">
            <v xml:space="preserve">   044778942 - 11475</v>
          </cell>
          <cell r="D3157">
            <v>2061381.78</v>
          </cell>
          <cell r="E3157">
            <v>0</v>
          </cell>
          <cell r="F3157">
            <v>0</v>
          </cell>
          <cell r="G3157">
            <v>43545.58</v>
          </cell>
          <cell r="H3157">
            <v>2017836.2</v>
          </cell>
          <cell r="I3157">
            <v>0</v>
          </cell>
        </row>
        <row r="3158">
          <cell r="A3158" t="str">
            <v>a</v>
          </cell>
          <cell r="B3158">
            <v>3134</v>
          </cell>
          <cell r="C3158" t="str">
            <v xml:space="preserve">   044778955 - 11514</v>
          </cell>
          <cell r="D3158">
            <v>1151560.72</v>
          </cell>
          <cell r="E3158">
            <v>0</v>
          </cell>
          <cell r="F3158">
            <v>0</v>
          </cell>
          <cell r="G3158">
            <v>24744.1</v>
          </cell>
          <cell r="H3158">
            <v>1126816.6200000001</v>
          </cell>
          <cell r="I3158">
            <v>0</v>
          </cell>
        </row>
        <row r="3159">
          <cell r="A3159" t="str">
            <v>a</v>
          </cell>
          <cell r="B3159">
            <v>3135</v>
          </cell>
          <cell r="C3159" t="str">
            <v xml:space="preserve">   044778968 - 11553</v>
          </cell>
          <cell r="D3159">
            <v>337362.6</v>
          </cell>
          <cell r="E3159">
            <v>0</v>
          </cell>
          <cell r="F3159">
            <v>0</v>
          </cell>
          <cell r="G3159">
            <v>96247.37</v>
          </cell>
          <cell r="H3159">
            <v>241115.23</v>
          </cell>
          <cell r="I3159">
            <v>0</v>
          </cell>
        </row>
        <row r="3160">
          <cell r="A3160" t="str">
            <v>a</v>
          </cell>
          <cell r="B3160">
            <v>3136</v>
          </cell>
          <cell r="C3160" t="str">
            <v xml:space="preserve">   044778971 - 11562</v>
          </cell>
          <cell r="D3160">
            <v>736752.59</v>
          </cell>
          <cell r="E3160">
            <v>0</v>
          </cell>
          <cell r="F3160">
            <v>0</v>
          </cell>
          <cell r="G3160">
            <v>40007.370000000003</v>
          </cell>
          <cell r="H3160">
            <v>696745.22</v>
          </cell>
          <cell r="I3160">
            <v>0</v>
          </cell>
        </row>
        <row r="3161">
          <cell r="A3161" t="str">
            <v>a</v>
          </cell>
          <cell r="B3161">
            <v>3137</v>
          </cell>
          <cell r="C3161" t="str">
            <v xml:space="preserve">   044778984 - 11601</v>
          </cell>
          <cell r="D3161">
            <v>414774.85</v>
          </cell>
          <cell r="E3161">
            <v>0</v>
          </cell>
          <cell r="F3161">
            <v>0</v>
          </cell>
          <cell r="G3161">
            <v>414774.85</v>
          </cell>
          <cell r="H3161">
            <v>0</v>
          </cell>
          <cell r="I3161">
            <v>0</v>
          </cell>
        </row>
        <row r="3162">
          <cell r="A3162" t="str">
            <v>a</v>
          </cell>
          <cell r="B3162">
            <v>3138</v>
          </cell>
          <cell r="C3162" t="str">
            <v xml:space="preserve">   044778997 - 11806</v>
          </cell>
          <cell r="D3162">
            <v>2667931.75</v>
          </cell>
          <cell r="E3162">
            <v>0</v>
          </cell>
          <cell r="F3162">
            <v>0.01</v>
          </cell>
          <cell r="G3162">
            <v>57179.26</v>
          </cell>
          <cell r="H3162">
            <v>2610752.5</v>
          </cell>
          <cell r="I3162">
            <v>0</v>
          </cell>
        </row>
        <row r="3163">
          <cell r="A3163" t="str">
            <v>a</v>
          </cell>
          <cell r="B3163">
            <v>3139</v>
          </cell>
          <cell r="C3163" t="str">
            <v xml:space="preserve">   045778006 - 32876</v>
          </cell>
          <cell r="D3163">
            <v>3127287.91</v>
          </cell>
          <cell r="E3163">
            <v>0</v>
          </cell>
          <cell r="F3163">
            <v>0</v>
          </cell>
          <cell r="G3163">
            <v>63303.47</v>
          </cell>
          <cell r="H3163">
            <v>3063984.44</v>
          </cell>
          <cell r="I3163">
            <v>0</v>
          </cell>
        </row>
        <row r="3164">
          <cell r="A3164" t="str">
            <v>a</v>
          </cell>
          <cell r="B3164">
            <v>3140</v>
          </cell>
          <cell r="C3164" t="str">
            <v xml:space="preserve">   045778019 - 33004</v>
          </cell>
          <cell r="D3164">
            <v>2018582.73</v>
          </cell>
          <cell r="E3164">
            <v>0</v>
          </cell>
          <cell r="F3164">
            <v>0</v>
          </cell>
          <cell r="G3164">
            <v>18533.060000000001</v>
          </cell>
          <cell r="H3164">
            <v>2000049.67</v>
          </cell>
          <cell r="I3164">
            <v>0</v>
          </cell>
        </row>
        <row r="3165">
          <cell r="A3165" t="str">
            <v>a</v>
          </cell>
          <cell r="B3165">
            <v>3141</v>
          </cell>
          <cell r="C3165" t="str">
            <v xml:space="preserve">   045778022 - 33013</v>
          </cell>
          <cell r="D3165">
            <v>1100454.51</v>
          </cell>
          <cell r="E3165">
            <v>0</v>
          </cell>
          <cell r="F3165">
            <v>0</v>
          </cell>
          <cell r="G3165">
            <v>1100454.51</v>
          </cell>
          <cell r="H3165">
            <v>0</v>
          </cell>
          <cell r="I3165">
            <v>0</v>
          </cell>
        </row>
        <row r="3166">
          <cell r="A3166" t="str">
            <v>a</v>
          </cell>
          <cell r="B3166">
            <v>3142</v>
          </cell>
          <cell r="C3166" t="str">
            <v xml:space="preserve">   045778048 - 3848</v>
          </cell>
          <cell r="D3166">
            <v>1104338.98</v>
          </cell>
          <cell r="E3166">
            <v>0</v>
          </cell>
          <cell r="F3166">
            <v>0</v>
          </cell>
          <cell r="G3166">
            <v>1104338.98</v>
          </cell>
          <cell r="H3166">
            <v>0</v>
          </cell>
          <cell r="I3166">
            <v>0</v>
          </cell>
        </row>
        <row r="3167">
          <cell r="A3167" t="str">
            <v>a</v>
          </cell>
          <cell r="B3167">
            <v>3143</v>
          </cell>
          <cell r="C3167" t="str">
            <v xml:space="preserve">   045778051 - 3832</v>
          </cell>
          <cell r="D3167">
            <v>435168.18</v>
          </cell>
          <cell r="E3167">
            <v>0</v>
          </cell>
          <cell r="F3167">
            <v>0</v>
          </cell>
          <cell r="G3167">
            <v>23678.44</v>
          </cell>
          <cell r="H3167">
            <v>411489.74</v>
          </cell>
          <cell r="I3167">
            <v>0</v>
          </cell>
        </row>
        <row r="3168">
          <cell r="A3168" t="str">
            <v>a</v>
          </cell>
          <cell r="B3168">
            <v>3144</v>
          </cell>
          <cell r="C3168" t="str">
            <v xml:space="preserve">   045778064 - 34089</v>
          </cell>
          <cell r="D3168">
            <v>1425188.46</v>
          </cell>
          <cell r="E3168">
            <v>0</v>
          </cell>
          <cell r="F3168">
            <v>0</v>
          </cell>
          <cell r="G3168">
            <v>12919</v>
          </cell>
          <cell r="H3168">
            <v>1412269.46</v>
          </cell>
          <cell r="I3168">
            <v>0</v>
          </cell>
        </row>
        <row r="3169">
          <cell r="A3169" t="str">
            <v>a</v>
          </cell>
          <cell r="B3169">
            <v>3145</v>
          </cell>
          <cell r="C3169" t="str">
            <v xml:space="preserve">   045778077 - 34593</v>
          </cell>
          <cell r="D3169">
            <v>1951959.55</v>
          </cell>
          <cell r="E3169">
            <v>0</v>
          </cell>
          <cell r="F3169">
            <v>0</v>
          </cell>
          <cell r="G3169">
            <v>1951959.55</v>
          </cell>
          <cell r="H3169">
            <v>0</v>
          </cell>
          <cell r="I3169">
            <v>0</v>
          </cell>
        </row>
        <row r="3170">
          <cell r="A3170" t="str">
            <v>a</v>
          </cell>
          <cell r="B3170">
            <v>3146</v>
          </cell>
          <cell r="C3170" t="str">
            <v xml:space="preserve">   045778080 - 34717</v>
          </cell>
          <cell r="D3170">
            <v>6972568.6200000001</v>
          </cell>
          <cell r="E3170">
            <v>0</v>
          </cell>
          <cell r="F3170">
            <v>0</v>
          </cell>
          <cell r="G3170">
            <v>63234.89</v>
          </cell>
          <cell r="H3170">
            <v>6909333.7300000004</v>
          </cell>
          <cell r="I3170">
            <v>0</v>
          </cell>
        </row>
        <row r="3171">
          <cell r="A3171" t="str">
            <v>a</v>
          </cell>
          <cell r="B3171">
            <v>3147</v>
          </cell>
          <cell r="C3171" t="str">
            <v xml:space="preserve">   045778093 - 36232</v>
          </cell>
          <cell r="D3171">
            <v>2876195.14</v>
          </cell>
          <cell r="E3171">
            <v>0</v>
          </cell>
          <cell r="F3171">
            <v>0</v>
          </cell>
          <cell r="G3171">
            <v>26417.43</v>
          </cell>
          <cell r="H3171">
            <v>2849777.71</v>
          </cell>
          <cell r="I3171">
            <v>0</v>
          </cell>
        </row>
        <row r="3172">
          <cell r="A3172" t="str">
            <v>a</v>
          </cell>
          <cell r="B3172">
            <v>3148</v>
          </cell>
          <cell r="C3172" t="str">
            <v xml:space="preserve">   045778103 - 32745</v>
          </cell>
          <cell r="D3172">
            <v>4169738.53</v>
          </cell>
          <cell r="E3172">
            <v>0</v>
          </cell>
          <cell r="F3172">
            <v>0</v>
          </cell>
          <cell r="G3172">
            <v>38298.449999999997</v>
          </cell>
          <cell r="H3172">
            <v>4131440.08</v>
          </cell>
          <cell r="I3172">
            <v>0</v>
          </cell>
        </row>
        <row r="3173">
          <cell r="A3173" t="str">
            <v>a</v>
          </cell>
          <cell r="B3173">
            <v>3149</v>
          </cell>
          <cell r="C3173" t="str">
            <v xml:space="preserve">   045778116 - 32906</v>
          </cell>
          <cell r="D3173">
            <v>1935722.73</v>
          </cell>
          <cell r="E3173">
            <v>0</v>
          </cell>
          <cell r="F3173">
            <v>0</v>
          </cell>
          <cell r="G3173">
            <v>39725.1</v>
          </cell>
          <cell r="H3173">
            <v>1895997.63</v>
          </cell>
          <cell r="I3173">
            <v>0</v>
          </cell>
        </row>
        <row r="3174">
          <cell r="A3174" t="str">
            <v>a</v>
          </cell>
          <cell r="B3174">
            <v>3150</v>
          </cell>
          <cell r="C3174" t="str">
            <v xml:space="preserve">   045778129 - 3758</v>
          </cell>
          <cell r="D3174">
            <v>480025.71</v>
          </cell>
          <cell r="E3174">
            <v>0</v>
          </cell>
          <cell r="F3174">
            <v>0</v>
          </cell>
          <cell r="G3174">
            <v>27150.22</v>
          </cell>
          <cell r="H3174">
            <v>452875.49</v>
          </cell>
          <cell r="I3174">
            <v>0</v>
          </cell>
        </row>
        <row r="3175">
          <cell r="A3175" t="str">
            <v>a</v>
          </cell>
          <cell r="B3175">
            <v>3151</v>
          </cell>
          <cell r="C3175" t="str">
            <v xml:space="preserve">   045778132 - 3759</v>
          </cell>
          <cell r="D3175">
            <v>6913385.4299999997</v>
          </cell>
          <cell r="E3175">
            <v>0</v>
          </cell>
          <cell r="F3175">
            <v>0</v>
          </cell>
          <cell r="G3175">
            <v>383507.46</v>
          </cell>
          <cell r="H3175">
            <v>6529877.9699999997</v>
          </cell>
          <cell r="I3175">
            <v>0</v>
          </cell>
        </row>
        <row r="3176">
          <cell r="A3176" t="str">
            <v>a</v>
          </cell>
          <cell r="B3176">
            <v>3152</v>
          </cell>
          <cell r="C3176" t="str">
            <v xml:space="preserve">   045778145 - 3760</v>
          </cell>
          <cell r="D3176">
            <v>684948.71</v>
          </cell>
          <cell r="E3176">
            <v>0</v>
          </cell>
          <cell r="F3176">
            <v>0</v>
          </cell>
          <cell r="G3176">
            <v>136329.34</v>
          </cell>
          <cell r="H3176">
            <v>548619.37</v>
          </cell>
          <cell r="I3176">
            <v>0</v>
          </cell>
        </row>
        <row r="3177">
          <cell r="A3177" t="str">
            <v>a</v>
          </cell>
          <cell r="B3177">
            <v>3153</v>
          </cell>
          <cell r="C3177" t="str">
            <v xml:space="preserve">   045778158 - 34071</v>
          </cell>
          <cell r="D3177">
            <v>392733.77</v>
          </cell>
          <cell r="E3177">
            <v>0</v>
          </cell>
          <cell r="F3177">
            <v>0</v>
          </cell>
          <cell r="G3177">
            <v>46904.61</v>
          </cell>
          <cell r="H3177">
            <v>345829.16</v>
          </cell>
          <cell r="I3177">
            <v>0</v>
          </cell>
        </row>
        <row r="3178">
          <cell r="A3178" t="str">
            <v>a</v>
          </cell>
          <cell r="B3178">
            <v>3154</v>
          </cell>
          <cell r="C3178" t="str">
            <v xml:space="preserve">   045778161 - 34080</v>
          </cell>
          <cell r="D3178">
            <v>497187.84000000003</v>
          </cell>
          <cell r="E3178">
            <v>0</v>
          </cell>
          <cell r="F3178">
            <v>0</v>
          </cell>
          <cell r="G3178">
            <v>4564.83</v>
          </cell>
          <cell r="H3178">
            <v>492623.01</v>
          </cell>
          <cell r="I3178">
            <v>0</v>
          </cell>
        </row>
        <row r="3179">
          <cell r="A3179" t="str">
            <v>a</v>
          </cell>
          <cell r="B3179">
            <v>3155</v>
          </cell>
          <cell r="C3179" t="str">
            <v xml:space="preserve">   045778174 - 34397</v>
          </cell>
          <cell r="D3179">
            <v>5232580.8099999996</v>
          </cell>
          <cell r="E3179">
            <v>0</v>
          </cell>
          <cell r="F3179">
            <v>0</v>
          </cell>
          <cell r="G3179">
            <v>105919.38</v>
          </cell>
          <cell r="H3179">
            <v>5126661.43</v>
          </cell>
          <cell r="I3179">
            <v>0</v>
          </cell>
        </row>
        <row r="3180">
          <cell r="A3180" t="str">
            <v>a</v>
          </cell>
          <cell r="B3180">
            <v>3156</v>
          </cell>
          <cell r="C3180" t="str">
            <v xml:space="preserve">   045778187 - 36131</v>
          </cell>
          <cell r="D3180">
            <v>649830.66</v>
          </cell>
          <cell r="E3180">
            <v>0</v>
          </cell>
          <cell r="F3180">
            <v>0</v>
          </cell>
          <cell r="G3180">
            <v>100573.23</v>
          </cell>
          <cell r="H3180">
            <v>549257.43000000005</v>
          </cell>
          <cell r="I3180">
            <v>0</v>
          </cell>
        </row>
        <row r="3181">
          <cell r="A3181" t="str">
            <v>a</v>
          </cell>
          <cell r="B3181">
            <v>3157</v>
          </cell>
          <cell r="C3181" t="str">
            <v xml:space="preserve">   045778190 - 36223</v>
          </cell>
          <cell r="D3181">
            <v>2878674.77</v>
          </cell>
          <cell r="E3181">
            <v>0</v>
          </cell>
          <cell r="F3181">
            <v>0</v>
          </cell>
          <cell r="G3181">
            <v>2878674.77</v>
          </cell>
          <cell r="H3181">
            <v>0</v>
          </cell>
          <cell r="I3181">
            <v>0</v>
          </cell>
        </row>
        <row r="3182">
          <cell r="A3182" t="str">
            <v>a</v>
          </cell>
          <cell r="B3182">
            <v>3158</v>
          </cell>
          <cell r="C3182" t="str">
            <v xml:space="preserve">   045778200 - 32667</v>
          </cell>
          <cell r="D3182">
            <v>3048867.33</v>
          </cell>
          <cell r="E3182">
            <v>0</v>
          </cell>
          <cell r="F3182">
            <v>0</v>
          </cell>
          <cell r="G3182">
            <v>61427.57</v>
          </cell>
          <cell r="H3182">
            <v>2987439.76</v>
          </cell>
          <cell r="I3182">
            <v>0</v>
          </cell>
        </row>
        <row r="3183">
          <cell r="A3183" t="str">
            <v>a</v>
          </cell>
          <cell r="B3183">
            <v>3159</v>
          </cell>
          <cell r="C3183" t="str">
            <v xml:space="preserve">   045778213 - 32897</v>
          </cell>
          <cell r="D3183">
            <v>1518648.47</v>
          </cell>
          <cell r="E3183">
            <v>0</v>
          </cell>
          <cell r="F3183">
            <v>0</v>
          </cell>
          <cell r="G3183">
            <v>1518648.47</v>
          </cell>
          <cell r="H3183">
            <v>0</v>
          </cell>
          <cell r="I3183">
            <v>0</v>
          </cell>
        </row>
        <row r="3184">
          <cell r="A3184" t="str">
            <v>a</v>
          </cell>
          <cell r="B3184">
            <v>3160</v>
          </cell>
          <cell r="C3184" t="str">
            <v xml:space="preserve">   045778226 - 33575</v>
          </cell>
          <cell r="D3184">
            <v>2227401.64</v>
          </cell>
          <cell r="E3184">
            <v>0</v>
          </cell>
          <cell r="F3184">
            <v>0</v>
          </cell>
          <cell r="G3184">
            <v>417076.18</v>
          </cell>
          <cell r="H3184">
            <v>1810325.46</v>
          </cell>
          <cell r="I3184">
            <v>0</v>
          </cell>
        </row>
        <row r="3185">
          <cell r="A3185" t="str">
            <v>a</v>
          </cell>
          <cell r="B3185">
            <v>3161</v>
          </cell>
          <cell r="C3185" t="str">
            <v xml:space="preserve">   045778239 - 3761</v>
          </cell>
          <cell r="D3185">
            <v>649517.12</v>
          </cell>
          <cell r="E3185">
            <v>0</v>
          </cell>
          <cell r="F3185">
            <v>0</v>
          </cell>
          <cell r="G3185">
            <v>49764.29</v>
          </cell>
          <cell r="H3185">
            <v>599752.82999999996</v>
          </cell>
          <cell r="I3185">
            <v>0</v>
          </cell>
        </row>
        <row r="3186">
          <cell r="A3186" t="str">
            <v>a</v>
          </cell>
          <cell r="B3186">
            <v>3162</v>
          </cell>
          <cell r="C3186" t="str">
            <v xml:space="preserve">   045778242 - 3762</v>
          </cell>
          <cell r="D3186">
            <v>889173.59</v>
          </cell>
          <cell r="E3186">
            <v>0</v>
          </cell>
          <cell r="F3186">
            <v>0</v>
          </cell>
          <cell r="G3186">
            <v>51281.68</v>
          </cell>
          <cell r="H3186">
            <v>837891.91</v>
          </cell>
          <cell r="I3186">
            <v>0</v>
          </cell>
        </row>
        <row r="3187">
          <cell r="A3187" t="str">
            <v>a</v>
          </cell>
          <cell r="B3187">
            <v>3163</v>
          </cell>
          <cell r="C3187" t="str">
            <v xml:space="preserve">   045778255 - 33789</v>
          </cell>
          <cell r="D3187">
            <v>2626146.31</v>
          </cell>
          <cell r="E3187">
            <v>0</v>
          </cell>
          <cell r="F3187">
            <v>0</v>
          </cell>
          <cell r="G3187">
            <v>24111.24</v>
          </cell>
          <cell r="H3187">
            <v>2602035.0699999998</v>
          </cell>
          <cell r="I3187">
            <v>0</v>
          </cell>
        </row>
        <row r="3188">
          <cell r="A3188" t="str">
            <v>a</v>
          </cell>
          <cell r="B3188">
            <v>3164</v>
          </cell>
          <cell r="C3188" t="str">
            <v xml:space="preserve">   045778268 - 34215</v>
          </cell>
          <cell r="D3188">
            <v>10245691.58</v>
          </cell>
          <cell r="E3188">
            <v>0</v>
          </cell>
          <cell r="F3188">
            <v>0</v>
          </cell>
          <cell r="G3188">
            <v>92919.11</v>
          </cell>
          <cell r="H3188">
            <v>10152772.470000001</v>
          </cell>
          <cell r="I3188">
            <v>0</v>
          </cell>
        </row>
        <row r="3189">
          <cell r="A3189" t="str">
            <v>a</v>
          </cell>
          <cell r="B3189">
            <v>3165</v>
          </cell>
          <cell r="C3189" t="str">
            <v xml:space="preserve">   045778271 - 34251</v>
          </cell>
          <cell r="D3189">
            <v>2097201.63</v>
          </cell>
          <cell r="E3189">
            <v>0</v>
          </cell>
          <cell r="F3189">
            <v>0</v>
          </cell>
          <cell r="G3189">
            <v>190330.9</v>
          </cell>
          <cell r="H3189">
            <v>1906870.73</v>
          </cell>
          <cell r="I3189">
            <v>0</v>
          </cell>
        </row>
        <row r="3190">
          <cell r="A3190" t="str">
            <v>a</v>
          </cell>
          <cell r="B3190">
            <v>3166</v>
          </cell>
          <cell r="C3190" t="str">
            <v xml:space="preserve">   045778284 - 34819</v>
          </cell>
          <cell r="D3190">
            <v>1903720.84</v>
          </cell>
          <cell r="E3190">
            <v>0</v>
          </cell>
          <cell r="F3190">
            <v>0</v>
          </cell>
          <cell r="G3190">
            <v>37836.870000000003</v>
          </cell>
          <cell r="H3190">
            <v>1865883.97</v>
          </cell>
          <cell r="I3190">
            <v>0</v>
          </cell>
        </row>
        <row r="3191">
          <cell r="A3191" t="str">
            <v>a</v>
          </cell>
          <cell r="B3191">
            <v>3167</v>
          </cell>
          <cell r="C3191" t="str">
            <v xml:space="preserve">   045778297 - 36725</v>
          </cell>
          <cell r="D3191">
            <v>1383388.22</v>
          </cell>
          <cell r="E3191">
            <v>0</v>
          </cell>
          <cell r="F3191">
            <v>0</v>
          </cell>
          <cell r="G3191">
            <v>360420.09</v>
          </cell>
          <cell r="H3191">
            <v>1022968.13</v>
          </cell>
          <cell r="I3191">
            <v>0</v>
          </cell>
        </row>
        <row r="3192">
          <cell r="A3192" t="str">
            <v>a</v>
          </cell>
          <cell r="B3192">
            <v>3168</v>
          </cell>
          <cell r="C3192" t="str">
            <v xml:space="preserve">   045778307 - 32879</v>
          </cell>
          <cell r="D3192">
            <v>3347633.34</v>
          </cell>
          <cell r="E3192">
            <v>0</v>
          </cell>
          <cell r="F3192">
            <v>0</v>
          </cell>
          <cell r="G3192">
            <v>66841.429999999993</v>
          </cell>
          <cell r="H3192">
            <v>3280791.91</v>
          </cell>
          <cell r="I3192">
            <v>0</v>
          </cell>
        </row>
        <row r="3193">
          <cell r="A3193" t="str">
            <v>a</v>
          </cell>
          <cell r="B3193">
            <v>3169</v>
          </cell>
          <cell r="C3193" t="str">
            <v xml:space="preserve">   045778310 - 32888</v>
          </cell>
          <cell r="D3193">
            <v>1290851.2</v>
          </cell>
          <cell r="E3193">
            <v>0</v>
          </cell>
          <cell r="F3193">
            <v>0</v>
          </cell>
          <cell r="G3193">
            <v>26256.21</v>
          </cell>
          <cell r="H3193">
            <v>1264594.99</v>
          </cell>
          <cell r="I3193">
            <v>0</v>
          </cell>
        </row>
        <row r="3194">
          <cell r="A3194" t="str">
            <v>a</v>
          </cell>
          <cell r="B3194">
            <v>3170</v>
          </cell>
          <cell r="C3194" t="str">
            <v xml:space="preserve">   045778323 - 33016</v>
          </cell>
          <cell r="D3194">
            <v>1759050.66</v>
          </cell>
          <cell r="E3194">
            <v>0</v>
          </cell>
          <cell r="F3194">
            <v>0</v>
          </cell>
          <cell r="G3194">
            <v>16150.27</v>
          </cell>
          <cell r="H3194">
            <v>1742900.39</v>
          </cell>
          <cell r="I3194">
            <v>0</v>
          </cell>
        </row>
        <row r="3195">
          <cell r="A3195" t="str">
            <v>a</v>
          </cell>
          <cell r="B3195">
            <v>3171</v>
          </cell>
          <cell r="C3195" t="str">
            <v xml:space="preserve">   045778336 - 3763</v>
          </cell>
          <cell r="D3195">
            <v>618941.68999999994</v>
          </cell>
          <cell r="E3195">
            <v>0</v>
          </cell>
          <cell r="F3195">
            <v>0</v>
          </cell>
          <cell r="G3195">
            <v>88109.15</v>
          </cell>
          <cell r="H3195">
            <v>530832.54</v>
          </cell>
          <cell r="I3195">
            <v>0</v>
          </cell>
        </row>
        <row r="3196">
          <cell r="A3196" t="str">
            <v>a</v>
          </cell>
          <cell r="B3196">
            <v>3172</v>
          </cell>
          <cell r="C3196" t="str">
            <v xml:space="preserve">   045778349 - 3841</v>
          </cell>
          <cell r="D3196">
            <v>840895.65</v>
          </cell>
          <cell r="E3196">
            <v>0</v>
          </cell>
          <cell r="F3196">
            <v>0</v>
          </cell>
          <cell r="G3196">
            <v>840895.65</v>
          </cell>
          <cell r="H3196">
            <v>0</v>
          </cell>
          <cell r="I3196">
            <v>0</v>
          </cell>
        </row>
        <row r="3197">
          <cell r="A3197" t="str">
            <v>a</v>
          </cell>
          <cell r="B3197">
            <v>3173</v>
          </cell>
          <cell r="C3197" t="str">
            <v xml:space="preserve">   045778365 - 34092</v>
          </cell>
          <cell r="D3197">
            <v>1809763.83</v>
          </cell>
          <cell r="E3197">
            <v>0</v>
          </cell>
          <cell r="F3197">
            <v>0</v>
          </cell>
          <cell r="G3197">
            <v>1809763.83</v>
          </cell>
          <cell r="H3197">
            <v>0</v>
          </cell>
          <cell r="I3197">
            <v>0</v>
          </cell>
        </row>
        <row r="3198">
          <cell r="A3198" t="str">
            <v>a</v>
          </cell>
          <cell r="B3198">
            <v>3174</v>
          </cell>
          <cell r="C3198" t="str">
            <v xml:space="preserve">   045778378 - 34596</v>
          </cell>
          <cell r="D3198">
            <v>3369378.01</v>
          </cell>
          <cell r="E3198">
            <v>0</v>
          </cell>
          <cell r="F3198">
            <v>0</v>
          </cell>
          <cell r="G3198">
            <v>3369378.01</v>
          </cell>
          <cell r="H3198">
            <v>0</v>
          </cell>
          <cell r="I3198">
            <v>0</v>
          </cell>
        </row>
        <row r="3199">
          <cell r="A3199" t="str">
            <v>a</v>
          </cell>
          <cell r="B3199">
            <v>3175</v>
          </cell>
          <cell r="C3199" t="str">
            <v xml:space="preserve">   045778381 - 34720</v>
          </cell>
          <cell r="D3199">
            <v>3830415.17</v>
          </cell>
          <cell r="E3199">
            <v>0</v>
          </cell>
          <cell r="F3199">
            <v>0</v>
          </cell>
          <cell r="G3199">
            <v>35181.81</v>
          </cell>
          <cell r="H3199">
            <v>3795233.36</v>
          </cell>
          <cell r="I3199">
            <v>0</v>
          </cell>
        </row>
        <row r="3200">
          <cell r="A3200" t="str">
            <v>a</v>
          </cell>
          <cell r="B3200">
            <v>3176</v>
          </cell>
          <cell r="C3200" t="str">
            <v xml:space="preserve">   045778394 - 36436</v>
          </cell>
          <cell r="D3200">
            <v>3486284.32</v>
          </cell>
          <cell r="E3200">
            <v>0</v>
          </cell>
          <cell r="F3200">
            <v>0</v>
          </cell>
          <cell r="G3200">
            <v>31617.43</v>
          </cell>
          <cell r="H3200">
            <v>3454666.89</v>
          </cell>
          <cell r="I3200">
            <v>0</v>
          </cell>
        </row>
        <row r="3201">
          <cell r="A3201" t="str">
            <v>a</v>
          </cell>
          <cell r="B3201">
            <v>3177</v>
          </cell>
          <cell r="C3201" t="str">
            <v xml:space="preserve">   045778404 - 32748</v>
          </cell>
          <cell r="D3201">
            <v>2969383.38</v>
          </cell>
          <cell r="E3201">
            <v>0</v>
          </cell>
          <cell r="F3201">
            <v>0</v>
          </cell>
          <cell r="G3201">
            <v>59288.98</v>
          </cell>
          <cell r="H3201">
            <v>2910094.4</v>
          </cell>
          <cell r="I3201">
            <v>0</v>
          </cell>
        </row>
        <row r="3202">
          <cell r="A3202" t="str">
            <v>a</v>
          </cell>
          <cell r="B3202">
            <v>3178</v>
          </cell>
          <cell r="C3202" t="str">
            <v xml:space="preserve">   045778417 - 32909</v>
          </cell>
          <cell r="D3202">
            <v>1449306.75</v>
          </cell>
          <cell r="E3202">
            <v>0</v>
          </cell>
          <cell r="F3202">
            <v>0</v>
          </cell>
          <cell r="G3202">
            <v>1449306.75</v>
          </cell>
          <cell r="H3202">
            <v>0</v>
          </cell>
          <cell r="I3202">
            <v>0</v>
          </cell>
        </row>
        <row r="3203">
          <cell r="A3203" t="str">
            <v>a</v>
          </cell>
          <cell r="B3203">
            <v>3179</v>
          </cell>
          <cell r="C3203" t="str">
            <v xml:space="preserve">   045778420 - 33007</v>
          </cell>
          <cell r="D3203">
            <v>1459216.6</v>
          </cell>
          <cell r="E3203">
            <v>0</v>
          </cell>
          <cell r="F3203">
            <v>0</v>
          </cell>
          <cell r="G3203">
            <v>29537.86</v>
          </cell>
          <cell r="H3203">
            <v>1429678.74</v>
          </cell>
          <cell r="I3203">
            <v>0</v>
          </cell>
        </row>
        <row r="3204">
          <cell r="A3204" t="str">
            <v>a</v>
          </cell>
          <cell r="B3204">
            <v>3180</v>
          </cell>
          <cell r="C3204" t="str">
            <v xml:space="preserve">   045778433 - 3764</v>
          </cell>
          <cell r="D3204">
            <v>581437.93000000005</v>
          </cell>
          <cell r="E3204">
            <v>0</v>
          </cell>
          <cell r="F3204">
            <v>0</v>
          </cell>
          <cell r="G3204">
            <v>581437.93000000005</v>
          </cell>
          <cell r="H3204">
            <v>0</v>
          </cell>
          <cell r="I3204">
            <v>0</v>
          </cell>
        </row>
        <row r="3205">
          <cell r="A3205" t="str">
            <v>a</v>
          </cell>
          <cell r="B3205">
            <v>3181</v>
          </cell>
          <cell r="C3205" t="str">
            <v xml:space="preserve">   045778459 - 34074</v>
          </cell>
          <cell r="D3205">
            <v>2652323.5</v>
          </cell>
          <cell r="E3205">
            <v>0</v>
          </cell>
          <cell r="F3205">
            <v>0</v>
          </cell>
          <cell r="G3205">
            <v>2652323.5</v>
          </cell>
          <cell r="H3205">
            <v>0</v>
          </cell>
          <cell r="I3205">
            <v>0</v>
          </cell>
        </row>
        <row r="3206">
          <cell r="A3206" t="str">
            <v>a</v>
          </cell>
          <cell r="B3206">
            <v>3182</v>
          </cell>
          <cell r="C3206" t="str">
            <v xml:space="preserve">   045778462 - 34083</v>
          </cell>
          <cell r="D3206">
            <v>457887.32</v>
          </cell>
          <cell r="E3206">
            <v>0</v>
          </cell>
          <cell r="F3206">
            <v>0</v>
          </cell>
          <cell r="G3206">
            <v>72684.460000000006</v>
          </cell>
          <cell r="H3206">
            <v>385202.86</v>
          </cell>
          <cell r="I3206">
            <v>0</v>
          </cell>
        </row>
        <row r="3207">
          <cell r="A3207" t="str">
            <v>a</v>
          </cell>
          <cell r="B3207">
            <v>3183</v>
          </cell>
          <cell r="C3207" t="str">
            <v xml:space="preserve">   045778475 - 34515</v>
          </cell>
          <cell r="D3207">
            <v>5118961.0599999996</v>
          </cell>
          <cell r="E3207">
            <v>0</v>
          </cell>
          <cell r="F3207">
            <v>0</v>
          </cell>
          <cell r="G3207">
            <v>1302924.1599999999</v>
          </cell>
          <cell r="H3207">
            <v>3816036.9</v>
          </cell>
          <cell r="I3207">
            <v>0</v>
          </cell>
        </row>
        <row r="3208">
          <cell r="A3208" t="str">
            <v>a</v>
          </cell>
          <cell r="B3208">
            <v>3184</v>
          </cell>
          <cell r="C3208" t="str">
            <v xml:space="preserve">   045778488 - 36134</v>
          </cell>
          <cell r="D3208">
            <v>1294510.96</v>
          </cell>
          <cell r="E3208">
            <v>0</v>
          </cell>
          <cell r="F3208">
            <v>0</v>
          </cell>
          <cell r="G3208">
            <v>27447.08</v>
          </cell>
          <cell r="H3208">
            <v>1267063.8799999999</v>
          </cell>
          <cell r="I3208">
            <v>0</v>
          </cell>
        </row>
        <row r="3209">
          <cell r="A3209" t="str">
            <v>a</v>
          </cell>
          <cell r="B3209">
            <v>3185</v>
          </cell>
          <cell r="C3209" t="str">
            <v xml:space="preserve">   045778491 - 36226</v>
          </cell>
          <cell r="D3209">
            <v>4382757.4400000004</v>
          </cell>
          <cell r="E3209">
            <v>0</v>
          </cell>
          <cell r="F3209">
            <v>0</v>
          </cell>
          <cell r="G3209">
            <v>39747.65</v>
          </cell>
          <cell r="H3209">
            <v>4343009.79</v>
          </cell>
          <cell r="I3209">
            <v>0</v>
          </cell>
        </row>
        <row r="3210">
          <cell r="A3210" t="str">
            <v>a</v>
          </cell>
          <cell r="B3210">
            <v>3186</v>
          </cell>
          <cell r="C3210" t="str">
            <v xml:space="preserve">   045778501 - 32670</v>
          </cell>
          <cell r="D3210">
            <v>2325391.42</v>
          </cell>
          <cell r="E3210">
            <v>0</v>
          </cell>
          <cell r="F3210">
            <v>0</v>
          </cell>
          <cell r="G3210">
            <v>46430.55</v>
          </cell>
          <cell r="H3210">
            <v>2278960.87</v>
          </cell>
          <cell r="I3210">
            <v>0</v>
          </cell>
        </row>
        <row r="3211">
          <cell r="A3211" t="str">
            <v>a</v>
          </cell>
          <cell r="B3211">
            <v>3187</v>
          </cell>
          <cell r="C3211" t="str">
            <v xml:space="preserve">   045778514 - 32900</v>
          </cell>
          <cell r="D3211">
            <v>857337.51</v>
          </cell>
          <cell r="E3211">
            <v>0</v>
          </cell>
          <cell r="F3211">
            <v>0</v>
          </cell>
          <cell r="G3211">
            <v>17354.45</v>
          </cell>
          <cell r="H3211">
            <v>839983.06</v>
          </cell>
          <cell r="I3211">
            <v>0</v>
          </cell>
        </row>
        <row r="3212">
          <cell r="A3212" t="str">
            <v>a</v>
          </cell>
          <cell r="B3212">
            <v>3188</v>
          </cell>
          <cell r="C3212" t="str">
            <v xml:space="preserve">   045778527 - 33593</v>
          </cell>
          <cell r="D3212">
            <v>974488.22</v>
          </cell>
          <cell r="E3212">
            <v>0</v>
          </cell>
          <cell r="F3212">
            <v>0</v>
          </cell>
          <cell r="G3212">
            <v>8946.9599999999991</v>
          </cell>
          <cell r="H3212">
            <v>965541.26</v>
          </cell>
          <cell r="I3212">
            <v>0</v>
          </cell>
        </row>
        <row r="3213">
          <cell r="A3213" t="str">
            <v>a</v>
          </cell>
          <cell r="B3213">
            <v>3189</v>
          </cell>
          <cell r="C3213" t="str">
            <v xml:space="preserve">   045778530 - 3765</v>
          </cell>
          <cell r="D3213">
            <v>735524.39</v>
          </cell>
          <cell r="E3213">
            <v>0</v>
          </cell>
          <cell r="F3213">
            <v>0</v>
          </cell>
          <cell r="G3213">
            <v>42420.24</v>
          </cell>
          <cell r="H3213">
            <v>693104.15</v>
          </cell>
          <cell r="I3213">
            <v>0</v>
          </cell>
        </row>
        <row r="3214">
          <cell r="A3214" t="str">
            <v>a</v>
          </cell>
          <cell r="B3214">
            <v>3190</v>
          </cell>
          <cell r="C3214" t="str">
            <v xml:space="preserve">   045778543 - 3766</v>
          </cell>
          <cell r="D3214">
            <v>555572.68999999994</v>
          </cell>
          <cell r="E3214">
            <v>0</v>
          </cell>
          <cell r="F3214">
            <v>0</v>
          </cell>
          <cell r="G3214">
            <v>31423.24</v>
          </cell>
          <cell r="H3214">
            <v>524149.45</v>
          </cell>
          <cell r="I3214">
            <v>0</v>
          </cell>
        </row>
        <row r="3215">
          <cell r="A3215" t="str">
            <v>a</v>
          </cell>
          <cell r="B3215">
            <v>3191</v>
          </cell>
          <cell r="C3215" t="str">
            <v xml:space="preserve">   045778556 - 34065</v>
          </cell>
          <cell r="D3215">
            <v>3483351.66</v>
          </cell>
          <cell r="E3215">
            <v>0</v>
          </cell>
          <cell r="F3215">
            <v>0</v>
          </cell>
          <cell r="G3215">
            <v>31575.72</v>
          </cell>
          <cell r="H3215">
            <v>3451775.94</v>
          </cell>
          <cell r="I3215">
            <v>0</v>
          </cell>
        </row>
        <row r="3216">
          <cell r="A3216" t="str">
            <v>a</v>
          </cell>
          <cell r="B3216">
            <v>3192</v>
          </cell>
          <cell r="C3216" t="str">
            <v xml:space="preserve">   045778569 - 34221</v>
          </cell>
          <cell r="D3216">
            <v>1279667.3700000001</v>
          </cell>
          <cell r="E3216">
            <v>0</v>
          </cell>
          <cell r="F3216">
            <v>0</v>
          </cell>
          <cell r="G3216">
            <v>26390.91</v>
          </cell>
          <cell r="H3216">
            <v>1253276.46</v>
          </cell>
          <cell r="I3216">
            <v>0</v>
          </cell>
        </row>
        <row r="3217">
          <cell r="A3217" t="str">
            <v>a</v>
          </cell>
          <cell r="B3217">
            <v>3193</v>
          </cell>
          <cell r="C3217" t="str">
            <v xml:space="preserve">   045778572 - 34254</v>
          </cell>
          <cell r="D3217">
            <v>989794.47</v>
          </cell>
          <cell r="E3217">
            <v>0</v>
          </cell>
          <cell r="F3217">
            <v>0</v>
          </cell>
          <cell r="G3217">
            <v>19762.98</v>
          </cell>
          <cell r="H3217">
            <v>970031.49</v>
          </cell>
          <cell r="I3217">
            <v>0</v>
          </cell>
        </row>
        <row r="3218">
          <cell r="A3218" t="str">
            <v>a</v>
          </cell>
          <cell r="B3218">
            <v>3194</v>
          </cell>
          <cell r="C3218" t="str">
            <v xml:space="preserve">   045778585 - 34912</v>
          </cell>
          <cell r="D3218">
            <v>1942966.52</v>
          </cell>
          <cell r="E3218">
            <v>0</v>
          </cell>
          <cell r="F3218">
            <v>0</v>
          </cell>
          <cell r="G3218">
            <v>38794.769999999997</v>
          </cell>
          <cell r="H3218">
            <v>1904171.75</v>
          </cell>
          <cell r="I3218">
            <v>0</v>
          </cell>
        </row>
        <row r="3219">
          <cell r="A3219" t="str">
            <v>a</v>
          </cell>
          <cell r="B3219">
            <v>3195</v>
          </cell>
          <cell r="C3219" t="str">
            <v xml:space="preserve">   045778598 - 37025</v>
          </cell>
          <cell r="D3219">
            <v>1431201.25</v>
          </cell>
          <cell r="E3219">
            <v>0</v>
          </cell>
          <cell r="F3219">
            <v>0</v>
          </cell>
          <cell r="G3219">
            <v>165340.31</v>
          </cell>
          <cell r="H3219">
            <v>1265860.94</v>
          </cell>
          <cell r="I3219">
            <v>0</v>
          </cell>
        </row>
        <row r="3220">
          <cell r="A3220" t="str">
            <v>a</v>
          </cell>
          <cell r="B3220">
            <v>3196</v>
          </cell>
          <cell r="C3220" t="str">
            <v xml:space="preserve">   045778608 - 32882</v>
          </cell>
          <cell r="D3220">
            <v>1238226.46</v>
          </cell>
          <cell r="E3220">
            <v>0</v>
          </cell>
          <cell r="F3220">
            <v>0</v>
          </cell>
          <cell r="G3220">
            <v>60655.68</v>
          </cell>
          <cell r="H3220">
            <v>1177570.78</v>
          </cell>
          <cell r="I3220">
            <v>0</v>
          </cell>
        </row>
        <row r="3221">
          <cell r="A3221" t="str">
            <v>a</v>
          </cell>
          <cell r="B3221">
            <v>3197</v>
          </cell>
          <cell r="C3221" t="str">
            <v xml:space="preserve">   045778611 - 32891</v>
          </cell>
          <cell r="D3221">
            <v>1777946.05</v>
          </cell>
          <cell r="E3221">
            <v>0</v>
          </cell>
          <cell r="F3221">
            <v>0</v>
          </cell>
          <cell r="G3221">
            <v>434129.18</v>
          </cell>
          <cell r="H3221">
            <v>1343816.87</v>
          </cell>
          <cell r="I3221">
            <v>0</v>
          </cell>
        </row>
        <row r="3222">
          <cell r="A3222" t="str">
            <v>a</v>
          </cell>
          <cell r="B3222">
            <v>3198</v>
          </cell>
          <cell r="C3222" t="str">
            <v xml:space="preserve">   045778624 - 33019</v>
          </cell>
          <cell r="D3222">
            <v>1094767.6499999999</v>
          </cell>
          <cell r="E3222">
            <v>0</v>
          </cell>
          <cell r="F3222">
            <v>0</v>
          </cell>
          <cell r="G3222">
            <v>9923.82</v>
          </cell>
          <cell r="H3222">
            <v>1084843.83</v>
          </cell>
          <cell r="I3222">
            <v>0</v>
          </cell>
        </row>
        <row r="3223">
          <cell r="A3223" t="str">
            <v>a</v>
          </cell>
          <cell r="B3223">
            <v>3199</v>
          </cell>
          <cell r="C3223" t="str">
            <v xml:space="preserve">   045778637 - 3767</v>
          </cell>
          <cell r="D3223">
            <v>509716.69</v>
          </cell>
          <cell r="E3223">
            <v>0</v>
          </cell>
          <cell r="F3223">
            <v>0</v>
          </cell>
          <cell r="G3223">
            <v>28829.62</v>
          </cell>
          <cell r="H3223">
            <v>480887.07</v>
          </cell>
          <cell r="I3223">
            <v>0</v>
          </cell>
        </row>
        <row r="3224">
          <cell r="A3224" t="str">
            <v>a</v>
          </cell>
          <cell r="B3224">
            <v>3200</v>
          </cell>
          <cell r="C3224" t="str">
            <v xml:space="preserve">   045778640 - 3768</v>
          </cell>
          <cell r="D3224">
            <v>342566.51</v>
          </cell>
          <cell r="E3224">
            <v>0</v>
          </cell>
          <cell r="F3224">
            <v>0</v>
          </cell>
          <cell r="G3224">
            <v>19003.259999999998</v>
          </cell>
          <cell r="H3224">
            <v>323563.25</v>
          </cell>
          <cell r="I3224">
            <v>0</v>
          </cell>
        </row>
        <row r="3225">
          <cell r="A3225" t="str">
            <v>a</v>
          </cell>
          <cell r="B3225">
            <v>3201</v>
          </cell>
          <cell r="C3225" t="str">
            <v xml:space="preserve">   045778653 - 33709</v>
          </cell>
          <cell r="D3225">
            <v>17277949.379999999</v>
          </cell>
          <cell r="E3225">
            <v>0</v>
          </cell>
          <cell r="F3225">
            <v>0</v>
          </cell>
          <cell r="G3225">
            <v>156695.31</v>
          </cell>
          <cell r="H3225">
            <v>17121254.07</v>
          </cell>
          <cell r="I3225">
            <v>0</v>
          </cell>
        </row>
        <row r="3226">
          <cell r="A3226" t="str">
            <v>a</v>
          </cell>
          <cell r="B3226">
            <v>3202</v>
          </cell>
          <cell r="C3226" t="str">
            <v xml:space="preserve">   045778666 - 34095</v>
          </cell>
          <cell r="D3226">
            <v>2923464.65</v>
          </cell>
          <cell r="E3226">
            <v>0</v>
          </cell>
          <cell r="F3226">
            <v>0</v>
          </cell>
          <cell r="G3226">
            <v>26841.01</v>
          </cell>
          <cell r="H3226">
            <v>2896623.64</v>
          </cell>
          <cell r="I3226">
            <v>0</v>
          </cell>
        </row>
        <row r="3227">
          <cell r="A3227" t="str">
            <v>a</v>
          </cell>
          <cell r="B3227">
            <v>3203</v>
          </cell>
          <cell r="C3227" t="str">
            <v xml:space="preserve">   045778679 - 34599</v>
          </cell>
          <cell r="D3227">
            <v>2901086.59</v>
          </cell>
          <cell r="E3227">
            <v>0</v>
          </cell>
          <cell r="F3227">
            <v>0</v>
          </cell>
          <cell r="G3227">
            <v>26310.22</v>
          </cell>
          <cell r="H3227">
            <v>2874776.37</v>
          </cell>
          <cell r="I3227">
            <v>0</v>
          </cell>
        </row>
        <row r="3228">
          <cell r="A3228" t="str">
            <v>a</v>
          </cell>
          <cell r="B3228">
            <v>3204</v>
          </cell>
          <cell r="C3228" t="str">
            <v xml:space="preserve">   045778682 - 34727</v>
          </cell>
          <cell r="D3228">
            <v>1673416.46</v>
          </cell>
          <cell r="E3228">
            <v>0</v>
          </cell>
          <cell r="F3228">
            <v>0</v>
          </cell>
          <cell r="G3228">
            <v>15176.38</v>
          </cell>
          <cell r="H3228">
            <v>1658240.08</v>
          </cell>
          <cell r="I3228">
            <v>0</v>
          </cell>
        </row>
        <row r="3229">
          <cell r="A3229" t="str">
            <v>a</v>
          </cell>
          <cell r="B3229">
            <v>3205</v>
          </cell>
          <cell r="C3229" t="str">
            <v xml:space="preserve">   045778695 - 36439</v>
          </cell>
          <cell r="D3229">
            <v>3462876.41</v>
          </cell>
          <cell r="E3229">
            <v>0</v>
          </cell>
          <cell r="F3229">
            <v>0</v>
          </cell>
          <cell r="G3229">
            <v>3462876.41</v>
          </cell>
          <cell r="H3229">
            <v>0</v>
          </cell>
          <cell r="I3229">
            <v>0</v>
          </cell>
        </row>
        <row r="3230">
          <cell r="A3230" t="str">
            <v>a</v>
          </cell>
          <cell r="B3230">
            <v>3206</v>
          </cell>
          <cell r="C3230" t="str">
            <v xml:space="preserve">   045778705 - 32757</v>
          </cell>
          <cell r="D3230">
            <v>2220616.6</v>
          </cell>
          <cell r="E3230">
            <v>0</v>
          </cell>
          <cell r="F3230">
            <v>0</v>
          </cell>
          <cell r="G3230">
            <v>45796.3</v>
          </cell>
          <cell r="H3230">
            <v>2174820.2999999998</v>
          </cell>
          <cell r="I3230">
            <v>0</v>
          </cell>
        </row>
        <row r="3231">
          <cell r="A3231" t="str">
            <v>a</v>
          </cell>
          <cell r="B3231">
            <v>3207</v>
          </cell>
          <cell r="C3231" t="str">
            <v xml:space="preserve">   045778718 - 32912</v>
          </cell>
          <cell r="D3231">
            <v>3863497.76</v>
          </cell>
          <cell r="E3231">
            <v>0</v>
          </cell>
          <cell r="F3231">
            <v>0</v>
          </cell>
          <cell r="G3231">
            <v>35471.589999999997</v>
          </cell>
          <cell r="H3231">
            <v>3828026.17</v>
          </cell>
          <cell r="I3231">
            <v>0</v>
          </cell>
        </row>
        <row r="3232">
          <cell r="A3232" t="str">
            <v>a</v>
          </cell>
          <cell r="B3232">
            <v>3208</v>
          </cell>
          <cell r="C3232" t="str">
            <v xml:space="preserve">   045778721 - 33010</v>
          </cell>
          <cell r="D3232">
            <v>1855292.19</v>
          </cell>
          <cell r="E3232">
            <v>0</v>
          </cell>
          <cell r="F3232">
            <v>0</v>
          </cell>
          <cell r="G3232">
            <v>1855292.19</v>
          </cell>
          <cell r="H3232">
            <v>0</v>
          </cell>
          <cell r="I3232">
            <v>0</v>
          </cell>
        </row>
        <row r="3233">
          <cell r="A3233" t="str">
            <v>a</v>
          </cell>
          <cell r="B3233">
            <v>3209</v>
          </cell>
          <cell r="C3233" t="str">
            <v xml:space="preserve">   045778734 - 3769</v>
          </cell>
          <cell r="D3233">
            <v>644387.65</v>
          </cell>
          <cell r="E3233">
            <v>0</v>
          </cell>
          <cell r="F3233">
            <v>0</v>
          </cell>
          <cell r="G3233">
            <v>77883.789999999994</v>
          </cell>
          <cell r="H3233">
            <v>566503.86</v>
          </cell>
          <cell r="I3233">
            <v>0</v>
          </cell>
        </row>
        <row r="3234">
          <cell r="A3234" t="str">
            <v>a</v>
          </cell>
          <cell r="B3234">
            <v>3210</v>
          </cell>
          <cell r="C3234" t="str">
            <v xml:space="preserve">   045778776 - 34518</v>
          </cell>
          <cell r="D3234">
            <v>3439535.73</v>
          </cell>
          <cell r="E3234">
            <v>0</v>
          </cell>
          <cell r="F3234">
            <v>0</v>
          </cell>
          <cell r="G3234">
            <v>800811.17</v>
          </cell>
          <cell r="H3234">
            <v>2638724.56</v>
          </cell>
          <cell r="I3234">
            <v>0</v>
          </cell>
        </row>
        <row r="3235">
          <cell r="A3235" t="str">
            <v>a</v>
          </cell>
          <cell r="B3235">
            <v>3211</v>
          </cell>
          <cell r="C3235" t="str">
            <v xml:space="preserve">   045778789 - 36220</v>
          </cell>
          <cell r="D3235">
            <v>10259842.380000001</v>
          </cell>
          <cell r="E3235">
            <v>0</v>
          </cell>
          <cell r="F3235">
            <v>0</v>
          </cell>
          <cell r="G3235">
            <v>91824.14</v>
          </cell>
          <cell r="H3235">
            <v>10168018.24</v>
          </cell>
          <cell r="I3235">
            <v>0</v>
          </cell>
        </row>
        <row r="3236">
          <cell r="A3236" t="str">
            <v>a</v>
          </cell>
          <cell r="B3236">
            <v>3212</v>
          </cell>
          <cell r="C3236" t="str">
            <v xml:space="preserve">   045778792 - 36229</v>
          </cell>
          <cell r="D3236">
            <v>4144694.04</v>
          </cell>
          <cell r="E3236">
            <v>0</v>
          </cell>
          <cell r="F3236">
            <v>0</v>
          </cell>
          <cell r="G3236">
            <v>37588.620000000003</v>
          </cell>
          <cell r="H3236">
            <v>4107105.42</v>
          </cell>
          <cell r="I3236">
            <v>0</v>
          </cell>
        </row>
        <row r="3237">
          <cell r="A3237" t="str">
            <v>a</v>
          </cell>
          <cell r="B3237">
            <v>3213</v>
          </cell>
          <cell r="C3237" t="str">
            <v xml:space="preserve">   045778802 - 32742</v>
          </cell>
          <cell r="D3237">
            <v>5322961.1900000004</v>
          </cell>
          <cell r="E3237">
            <v>0</v>
          </cell>
          <cell r="F3237">
            <v>0</v>
          </cell>
          <cell r="G3237">
            <v>106282.28</v>
          </cell>
          <cell r="H3237">
            <v>5216678.91</v>
          </cell>
          <cell r="I3237">
            <v>0</v>
          </cell>
        </row>
        <row r="3238">
          <cell r="A3238" t="str">
            <v>a</v>
          </cell>
          <cell r="B3238">
            <v>3214</v>
          </cell>
          <cell r="C3238" t="str">
            <v xml:space="preserve">   045778815 - 32903</v>
          </cell>
          <cell r="D3238">
            <v>296387.95</v>
          </cell>
          <cell r="E3238">
            <v>0</v>
          </cell>
          <cell r="F3238">
            <v>0</v>
          </cell>
          <cell r="G3238">
            <v>5999.59</v>
          </cell>
          <cell r="H3238">
            <v>290388.36</v>
          </cell>
          <cell r="I3238">
            <v>0</v>
          </cell>
        </row>
        <row r="3239">
          <cell r="A3239" t="str">
            <v>a</v>
          </cell>
          <cell r="B3239">
            <v>3215</v>
          </cell>
          <cell r="C3239" t="str">
            <v xml:space="preserve">   045778828 - 33643</v>
          </cell>
          <cell r="D3239">
            <v>2436534.84</v>
          </cell>
          <cell r="E3239">
            <v>0</v>
          </cell>
          <cell r="F3239">
            <v>0</v>
          </cell>
          <cell r="G3239">
            <v>1989507.69</v>
          </cell>
          <cell r="H3239">
            <v>447027.15</v>
          </cell>
          <cell r="I3239">
            <v>0</v>
          </cell>
        </row>
        <row r="3240">
          <cell r="A3240" t="str">
            <v>a</v>
          </cell>
          <cell r="B3240">
            <v>3216</v>
          </cell>
          <cell r="C3240" t="str">
            <v xml:space="preserve">   045778831 - 3770</v>
          </cell>
          <cell r="D3240">
            <v>1157891.77</v>
          </cell>
          <cell r="E3240">
            <v>0</v>
          </cell>
          <cell r="F3240">
            <v>0</v>
          </cell>
          <cell r="G3240">
            <v>64231.95</v>
          </cell>
          <cell r="H3240">
            <v>1093659.82</v>
          </cell>
          <cell r="I3240">
            <v>0</v>
          </cell>
        </row>
        <row r="3241">
          <cell r="A3241" t="str">
            <v>a</v>
          </cell>
          <cell r="B3241">
            <v>3217</v>
          </cell>
          <cell r="C3241" t="str">
            <v xml:space="preserve">   045778844 - 3771</v>
          </cell>
          <cell r="D3241">
            <v>279831.24</v>
          </cell>
          <cell r="E3241">
            <v>0</v>
          </cell>
          <cell r="F3241">
            <v>0</v>
          </cell>
          <cell r="G3241">
            <v>16138.83</v>
          </cell>
          <cell r="H3241">
            <v>263692.40999999997</v>
          </cell>
          <cell r="I3241">
            <v>0</v>
          </cell>
        </row>
        <row r="3242">
          <cell r="A3242" t="str">
            <v>a</v>
          </cell>
          <cell r="B3242">
            <v>3218</v>
          </cell>
          <cell r="C3242" t="str">
            <v xml:space="preserve">   045778857 - 34068</v>
          </cell>
          <cell r="D3242">
            <v>1166304.3500000001</v>
          </cell>
          <cell r="E3242">
            <v>0</v>
          </cell>
          <cell r="F3242">
            <v>0</v>
          </cell>
          <cell r="G3242">
            <v>57132.56</v>
          </cell>
          <cell r="H3242">
            <v>1109171.79</v>
          </cell>
          <cell r="I3242">
            <v>0</v>
          </cell>
        </row>
        <row r="3243">
          <cell r="A3243" t="str">
            <v>a</v>
          </cell>
          <cell r="B3243">
            <v>3219</v>
          </cell>
          <cell r="C3243" t="str">
            <v xml:space="preserve">   045778860 - 34077</v>
          </cell>
          <cell r="D3243">
            <v>975953.26</v>
          </cell>
          <cell r="E3243">
            <v>0</v>
          </cell>
          <cell r="F3243">
            <v>0</v>
          </cell>
          <cell r="G3243">
            <v>52100.23</v>
          </cell>
          <cell r="H3243">
            <v>923853.03</v>
          </cell>
          <cell r="I3243">
            <v>0</v>
          </cell>
        </row>
        <row r="3244">
          <cell r="A3244" t="str">
            <v>a</v>
          </cell>
          <cell r="B3244">
            <v>3220</v>
          </cell>
          <cell r="C3244" t="str">
            <v xml:space="preserve">   045778873 - 34257</v>
          </cell>
          <cell r="D3244">
            <v>593876.67000000004</v>
          </cell>
          <cell r="E3244">
            <v>0</v>
          </cell>
          <cell r="F3244">
            <v>0</v>
          </cell>
          <cell r="G3244">
            <v>11857.76</v>
          </cell>
          <cell r="H3244">
            <v>582018.91</v>
          </cell>
          <cell r="I3244">
            <v>0</v>
          </cell>
        </row>
        <row r="3245">
          <cell r="A3245" t="str">
            <v>a</v>
          </cell>
          <cell r="B3245">
            <v>3221</v>
          </cell>
          <cell r="C3245" t="str">
            <v xml:space="preserve">   045778886 - 35996</v>
          </cell>
          <cell r="D3245">
            <v>4346664.08</v>
          </cell>
          <cell r="E3245">
            <v>0</v>
          </cell>
          <cell r="F3245">
            <v>0</v>
          </cell>
          <cell r="G3245">
            <v>4346664.08</v>
          </cell>
          <cell r="H3245">
            <v>0</v>
          </cell>
          <cell r="I3245">
            <v>0</v>
          </cell>
        </row>
        <row r="3246">
          <cell r="A3246" t="str">
            <v>a</v>
          </cell>
          <cell r="B3246">
            <v>3222</v>
          </cell>
          <cell r="C3246" t="str">
            <v xml:space="preserve">   045778899 - 37028</v>
          </cell>
          <cell r="D3246">
            <v>3278202.96</v>
          </cell>
          <cell r="E3246">
            <v>0</v>
          </cell>
          <cell r="F3246">
            <v>0</v>
          </cell>
          <cell r="G3246">
            <v>29730.34</v>
          </cell>
          <cell r="H3246">
            <v>3248472.62</v>
          </cell>
          <cell r="I3246">
            <v>0</v>
          </cell>
        </row>
        <row r="3247">
          <cell r="A3247" t="str">
            <v>a</v>
          </cell>
          <cell r="B3247">
            <v>3223</v>
          </cell>
          <cell r="C3247" t="str">
            <v xml:space="preserve">   045778909 - 32885</v>
          </cell>
          <cell r="D3247">
            <v>2112301.94</v>
          </cell>
          <cell r="E3247">
            <v>0</v>
          </cell>
          <cell r="F3247">
            <v>0</v>
          </cell>
          <cell r="G3247">
            <v>42964.75</v>
          </cell>
          <cell r="H3247">
            <v>2069337.19</v>
          </cell>
          <cell r="I3247">
            <v>0</v>
          </cell>
        </row>
        <row r="3248">
          <cell r="A3248" t="str">
            <v>a</v>
          </cell>
          <cell r="B3248">
            <v>3224</v>
          </cell>
          <cell r="C3248" t="str">
            <v xml:space="preserve">   045778912 - 32894</v>
          </cell>
          <cell r="D3248">
            <v>1760196.17</v>
          </cell>
          <cell r="E3248">
            <v>0</v>
          </cell>
          <cell r="F3248">
            <v>0</v>
          </cell>
          <cell r="G3248">
            <v>36122.879999999997</v>
          </cell>
          <cell r="H3248">
            <v>1724073.29</v>
          </cell>
          <cell r="I3248">
            <v>0</v>
          </cell>
        </row>
        <row r="3249">
          <cell r="A3249" t="str">
            <v>a</v>
          </cell>
          <cell r="B3249">
            <v>3225</v>
          </cell>
          <cell r="C3249" t="str">
            <v xml:space="preserve">   045778925 - 33022</v>
          </cell>
          <cell r="D3249">
            <v>1670551.24</v>
          </cell>
          <cell r="E3249">
            <v>0</v>
          </cell>
          <cell r="F3249">
            <v>0</v>
          </cell>
          <cell r="G3249">
            <v>15337.69</v>
          </cell>
          <cell r="H3249">
            <v>1655213.55</v>
          </cell>
          <cell r="I3249">
            <v>0</v>
          </cell>
        </row>
        <row r="3250">
          <cell r="A3250" t="str">
            <v>a</v>
          </cell>
          <cell r="B3250">
            <v>3226</v>
          </cell>
          <cell r="C3250" t="str">
            <v xml:space="preserve">   045778941 - 3773</v>
          </cell>
          <cell r="D3250">
            <v>743695.56</v>
          </cell>
          <cell r="E3250">
            <v>0</v>
          </cell>
          <cell r="F3250">
            <v>0</v>
          </cell>
          <cell r="G3250">
            <v>42063.46</v>
          </cell>
          <cell r="H3250">
            <v>701632.1</v>
          </cell>
          <cell r="I3250">
            <v>0</v>
          </cell>
        </row>
        <row r="3251">
          <cell r="A3251" t="str">
            <v>a</v>
          </cell>
          <cell r="B3251">
            <v>3227</v>
          </cell>
          <cell r="C3251" t="str">
            <v xml:space="preserve">   045778954 - 33783</v>
          </cell>
          <cell r="D3251">
            <v>2626600.15</v>
          </cell>
          <cell r="E3251">
            <v>0</v>
          </cell>
          <cell r="F3251">
            <v>0</v>
          </cell>
          <cell r="G3251">
            <v>1037668.61</v>
          </cell>
          <cell r="H3251">
            <v>1588931.54</v>
          </cell>
          <cell r="I3251">
            <v>0</v>
          </cell>
        </row>
        <row r="3252">
          <cell r="A3252" t="str">
            <v>a</v>
          </cell>
          <cell r="B3252">
            <v>3228</v>
          </cell>
          <cell r="C3252" t="str">
            <v xml:space="preserve">   045778967 - 34098</v>
          </cell>
          <cell r="D3252">
            <v>1771533.14</v>
          </cell>
          <cell r="E3252">
            <v>0</v>
          </cell>
          <cell r="F3252">
            <v>0</v>
          </cell>
          <cell r="G3252">
            <v>16058.53</v>
          </cell>
          <cell r="H3252">
            <v>1755474.61</v>
          </cell>
          <cell r="I3252">
            <v>0</v>
          </cell>
        </row>
        <row r="3253">
          <cell r="A3253" t="str">
            <v>a</v>
          </cell>
          <cell r="B3253">
            <v>3229</v>
          </cell>
          <cell r="C3253" t="str">
            <v xml:space="preserve">   045778970 - 34224</v>
          </cell>
          <cell r="D3253">
            <v>1481939.69</v>
          </cell>
          <cell r="E3253">
            <v>0</v>
          </cell>
          <cell r="F3253">
            <v>0</v>
          </cell>
          <cell r="G3253">
            <v>1481939.69</v>
          </cell>
          <cell r="H3253">
            <v>0</v>
          </cell>
          <cell r="I3253">
            <v>0</v>
          </cell>
        </row>
        <row r="3254">
          <cell r="A3254" t="str">
            <v>a</v>
          </cell>
          <cell r="B3254">
            <v>3230</v>
          </cell>
          <cell r="C3254" t="str">
            <v xml:space="preserve">   045778983 - 34730</v>
          </cell>
          <cell r="D3254">
            <v>696527.04</v>
          </cell>
          <cell r="E3254">
            <v>0</v>
          </cell>
          <cell r="F3254">
            <v>0</v>
          </cell>
          <cell r="G3254">
            <v>38872.19</v>
          </cell>
          <cell r="H3254">
            <v>657654.85</v>
          </cell>
          <cell r="I3254">
            <v>0</v>
          </cell>
        </row>
        <row r="3255">
          <cell r="A3255" t="str">
            <v>a</v>
          </cell>
          <cell r="B3255">
            <v>3231</v>
          </cell>
          <cell r="C3255" t="str">
            <v xml:space="preserve">   045778996 - 36722</v>
          </cell>
          <cell r="D3255">
            <v>8200066.2599999998</v>
          </cell>
          <cell r="E3255">
            <v>0</v>
          </cell>
          <cell r="F3255">
            <v>0</v>
          </cell>
          <cell r="G3255">
            <v>165987.97</v>
          </cell>
          <cell r="H3255">
            <v>8034078.29</v>
          </cell>
          <cell r="I3255">
            <v>0</v>
          </cell>
        </row>
        <row r="3256">
          <cell r="A3256" t="str">
            <v>a</v>
          </cell>
          <cell r="B3256">
            <v>3232</v>
          </cell>
          <cell r="C3256" t="str">
            <v xml:space="preserve">   046778157 - 3853</v>
          </cell>
          <cell r="D3256">
            <v>576571.52</v>
          </cell>
          <cell r="E3256">
            <v>0</v>
          </cell>
          <cell r="F3256">
            <v>0</v>
          </cell>
          <cell r="G3256">
            <v>32610.92</v>
          </cell>
          <cell r="H3256">
            <v>543960.6</v>
          </cell>
          <cell r="I3256">
            <v>0</v>
          </cell>
        </row>
        <row r="3257">
          <cell r="A3257" t="str">
            <v>a</v>
          </cell>
          <cell r="B3257">
            <v>3233</v>
          </cell>
          <cell r="C3257" t="str">
            <v xml:space="preserve">   046778458 - 3843</v>
          </cell>
          <cell r="D3257">
            <v>782779.18</v>
          </cell>
          <cell r="E3257">
            <v>0</v>
          </cell>
          <cell r="F3257">
            <v>0</v>
          </cell>
          <cell r="G3257">
            <v>44273.99</v>
          </cell>
          <cell r="H3257">
            <v>738505.19</v>
          </cell>
          <cell r="I3257">
            <v>0</v>
          </cell>
        </row>
        <row r="3258">
          <cell r="A3258" t="str">
            <v>a</v>
          </cell>
          <cell r="B3258">
            <v>3234</v>
          </cell>
          <cell r="C3258" t="str">
            <v xml:space="preserve">   046778461 - 3828</v>
          </cell>
          <cell r="D3258">
            <v>538112.46</v>
          </cell>
          <cell r="E3258">
            <v>0</v>
          </cell>
          <cell r="F3258">
            <v>0</v>
          </cell>
          <cell r="G3258">
            <v>30435.67</v>
          </cell>
          <cell r="H3258">
            <v>507676.79</v>
          </cell>
          <cell r="I3258">
            <v>0</v>
          </cell>
        </row>
        <row r="3259">
          <cell r="A3259" t="str">
            <v>a</v>
          </cell>
          <cell r="B3259">
            <v>3235</v>
          </cell>
          <cell r="C3259" t="str">
            <v xml:space="preserve">   046778759 - 3845</v>
          </cell>
          <cell r="D3259">
            <v>954808.61</v>
          </cell>
          <cell r="E3259">
            <v>0</v>
          </cell>
          <cell r="F3259">
            <v>0.02</v>
          </cell>
          <cell r="G3259">
            <v>54004.01</v>
          </cell>
          <cell r="H3259">
            <v>900804.62</v>
          </cell>
          <cell r="I3259">
            <v>0</v>
          </cell>
        </row>
        <row r="3260">
          <cell r="A3260" t="str">
            <v>a</v>
          </cell>
          <cell r="B3260">
            <v>3236</v>
          </cell>
          <cell r="C3260" t="str">
            <v xml:space="preserve">   046778856 - 3838</v>
          </cell>
          <cell r="D3260">
            <v>421807.64</v>
          </cell>
          <cell r="E3260">
            <v>0</v>
          </cell>
          <cell r="F3260">
            <v>0</v>
          </cell>
          <cell r="G3260">
            <v>23857.49</v>
          </cell>
          <cell r="H3260">
            <v>397950.15</v>
          </cell>
          <cell r="I3260">
            <v>0</v>
          </cell>
        </row>
        <row r="3261">
          <cell r="A3261" t="str">
            <v>a</v>
          </cell>
          <cell r="B3261">
            <v>3237</v>
          </cell>
          <cell r="C3261" t="str">
            <v xml:space="preserve">   047778004 - 44193</v>
          </cell>
          <cell r="D3261">
            <v>2646407.2200000002</v>
          </cell>
          <cell r="E3261">
            <v>0</v>
          </cell>
          <cell r="F3261">
            <v>0</v>
          </cell>
          <cell r="G3261">
            <v>128226.27</v>
          </cell>
          <cell r="H3261">
            <v>2518180.9500000002</v>
          </cell>
          <cell r="I3261">
            <v>0</v>
          </cell>
        </row>
        <row r="3262">
          <cell r="A3262" t="str">
            <v>a</v>
          </cell>
          <cell r="B3262">
            <v>3238</v>
          </cell>
          <cell r="C3262" t="str">
            <v xml:space="preserve">   047778017 - 44671</v>
          </cell>
          <cell r="D3262">
            <v>870150.9</v>
          </cell>
          <cell r="E3262">
            <v>0</v>
          </cell>
          <cell r="F3262">
            <v>0</v>
          </cell>
          <cell r="G3262">
            <v>294988.05</v>
          </cell>
          <cell r="H3262">
            <v>575162.85</v>
          </cell>
          <cell r="I3262">
            <v>0</v>
          </cell>
        </row>
        <row r="3263">
          <cell r="A3263" t="str">
            <v>a</v>
          </cell>
          <cell r="B3263">
            <v>3239</v>
          </cell>
          <cell r="C3263" t="str">
            <v xml:space="preserve">   047778020 - 44927</v>
          </cell>
          <cell r="D3263">
            <v>2995811.98</v>
          </cell>
          <cell r="E3263">
            <v>0</v>
          </cell>
          <cell r="F3263">
            <v>0</v>
          </cell>
          <cell r="G3263">
            <v>59871.46</v>
          </cell>
          <cell r="H3263">
            <v>2935940.52</v>
          </cell>
          <cell r="I3263">
            <v>0</v>
          </cell>
        </row>
        <row r="3264">
          <cell r="A3264" t="str">
            <v>a</v>
          </cell>
          <cell r="B3264">
            <v>3240</v>
          </cell>
          <cell r="C3264" t="str">
            <v xml:space="preserve">   047778033 - 45926</v>
          </cell>
          <cell r="D3264">
            <v>5175160.78</v>
          </cell>
          <cell r="E3264">
            <v>0</v>
          </cell>
          <cell r="F3264">
            <v>0</v>
          </cell>
          <cell r="G3264">
            <v>5175160.78</v>
          </cell>
          <cell r="H3264">
            <v>0</v>
          </cell>
          <cell r="I3264">
            <v>0</v>
          </cell>
        </row>
        <row r="3265">
          <cell r="A3265" t="str">
            <v>a</v>
          </cell>
          <cell r="B3265">
            <v>3241</v>
          </cell>
          <cell r="C3265" t="str">
            <v xml:space="preserve">   047778046 - 46146</v>
          </cell>
          <cell r="D3265">
            <v>1897426.82</v>
          </cell>
          <cell r="E3265">
            <v>0</v>
          </cell>
          <cell r="F3265">
            <v>0</v>
          </cell>
          <cell r="G3265">
            <v>792537.17</v>
          </cell>
          <cell r="H3265">
            <v>1104889.6499999999</v>
          </cell>
          <cell r="I3265">
            <v>0</v>
          </cell>
        </row>
        <row r="3266">
          <cell r="A3266" t="str">
            <v>a</v>
          </cell>
          <cell r="B3266">
            <v>3242</v>
          </cell>
          <cell r="C3266" t="str">
            <v xml:space="preserve">   047778059 - 46858</v>
          </cell>
          <cell r="D3266">
            <v>1961891.95</v>
          </cell>
          <cell r="E3266">
            <v>0</v>
          </cell>
          <cell r="F3266">
            <v>0</v>
          </cell>
          <cell r="G3266">
            <v>39200.43</v>
          </cell>
          <cell r="H3266">
            <v>1922691.52</v>
          </cell>
          <cell r="I3266">
            <v>0</v>
          </cell>
        </row>
        <row r="3267">
          <cell r="A3267" t="str">
            <v>a</v>
          </cell>
          <cell r="B3267">
            <v>3243</v>
          </cell>
          <cell r="C3267" t="str">
            <v xml:space="preserve">   047778062 - 46885</v>
          </cell>
          <cell r="D3267">
            <v>2323329.08</v>
          </cell>
          <cell r="E3267">
            <v>0</v>
          </cell>
          <cell r="F3267">
            <v>0</v>
          </cell>
          <cell r="G3267">
            <v>45823.27</v>
          </cell>
          <cell r="H3267">
            <v>2277505.81</v>
          </cell>
          <cell r="I3267">
            <v>0</v>
          </cell>
        </row>
        <row r="3268">
          <cell r="A3268" t="str">
            <v>a</v>
          </cell>
          <cell r="B3268">
            <v>3244</v>
          </cell>
          <cell r="C3268" t="str">
            <v xml:space="preserve">   047778075 - 47226</v>
          </cell>
          <cell r="D3268">
            <v>8129657.1399999997</v>
          </cell>
          <cell r="E3268">
            <v>0</v>
          </cell>
          <cell r="F3268">
            <v>0</v>
          </cell>
          <cell r="G3268">
            <v>77309.11</v>
          </cell>
          <cell r="H3268">
            <v>8052348.0300000003</v>
          </cell>
          <cell r="I3268">
            <v>0</v>
          </cell>
        </row>
        <row r="3269">
          <cell r="A3269" t="str">
            <v>a</v>
          </cell>
          <cell r="B3269">
            <v>3245</v>
          </cell>
          <cell r="C3269" t="str">
            <v xml:space="preserve">   047778088 - 48328</v>
          </cell>
          <cell r="D3269">
            <v>2539211.34</v>
          </cell>
          <cell r="E3269">
            <v>0</v>
          </cell>
          <cell r="F3269">
            <v>0</v>
          </cell>
          <cell r="G3269">
            <v>51421.440000000002</v>
          </cell>
          <cell r="H3269">
            <v>2487789.9</v>
          </cell>
          <cell r="I3269">
            <v>0</v>
          </cell>
        </row>
        <row r="3270">
          <cell r="A3270" t="str">
            <v>a</v>
          </cell>
          <cell r="B3270">
            <v>3246</v>
          </cell>
          <cell r="C3270" t="str">
            <v xml:space="preserve">   047778091 - 48340</v>
          </cell>
          <cell r="D3270">
            <v>2444636.4</v>
          </cell>
          <cell r="E3270">
            <v>0</v>
          </cell>
          <cell r="F3270">
            <v>0</v>
          </cell>
          <cell r="G3270">
            <v>48215.87</v>
          </cell>
          <cell r="H3270">
            <v>2396420.5299999998</v>
          </cell>
          <cell r="I3270">
            <v>0</v>
          </cell>
        </row>
        <row r="3271">
          <cell r="A3271" t="str">
            <v>a</v>
          </cell>
          <cell r="B3271">
            <v>3247</v>
          </cell>
          <cell r="C3271" t="str">
            <v xml:space="preserve">   047778101 - 43908</v>
          </cell>
          <cell r="D3271">
            <v>1867201.33</v>
          </cell>
          <cell r="E3271">
            <v>0</v>
          </cell>
          <cell r="F3271">
            <v>0</v>
          </cell>
          <cell r="G3271">
            <v>131517.81</v>
          </cell>
          <cell r="H3271">
            <v>1735683.52</v>
          </cell>
          <cell r="I3271">
            <v>0</v>
          </cell>
        </row>
        <row r="3272">
          <cell r="A3272" t="str">
            <v>a</v>
          </cell>
          <cell r="B3272">
            <v>3248</v>
          </cell>
          <cell r="C3272" t="str">
            <v xml:space="preserve">   047778114 - 44534</v>
          </cell>
          <cell r="D3272">
            <v>2139296.81</v>
          </cell>
          <cell r="E3272">
            <v>0</v>
          </cell>
          <cell r="F3272">
            <v>0</v>
          </cell>
          <cell r="G3272">
            <v>2139296.81</v>
          </cell>
          <cell r="H3272">
            <v>0</v>
          </cell>
          <cell r="I3272">
            <v>0</v>
          </cell>
        </row>
        <row r="3273">
          <cell r="A3273" t="str">
            <v>a</v>
          </cell>
          <cell r="B3273">
            <v>3249</v>
          </cell>
          <cell r="C3273" t="str">
            <v xml:space="preserve">   047778127 - 45235</v>
          </cell>
          <cell r="D3273">
            <v>5758963.6500000004</v>
          </cell>
          <cell r="E3273">
            <v>0</v>
          </cell>
          <cell r="F3273">
            <v>0</v>
          </cell>
          <cell r="G3273">
            <v>85403.44</v>
          </cell>
          <cell r="H3273">
            <v>5673560.21</v>
          </cell>
          <cell r="I3273">
            <v>0</v>
          </cell>
        </row>
        <row r="3274">
          <cell r="A3274" t="str">
            <v>a</v>
          </cell>
          <cell r="B3274">
            <v>3250</v>
          </cell>
          <cell r="C3274" t="str">
            <v xml:space="preserve">   047778130 - 45254</v>
          </cell>
          <cell r="D3274">
            <v>6078471.0999999996</v>
          </cell>
          <cell r="E3274">
            <v>0</v>
          </cell>
          <cell r="F3274">
            <v>0</v>
          </cell>
          <cell r="G3274">
            <v>124735.23</v>
          </cell>
          <cell r="H3274">
            <v>5953735.8700000001</v>
          </cell>
          <cell r="I3274">
            <v>0</v>
          </cell>
        </row>
        <row r="3275">
          <cell r="A3275" t="str">
            <v>a</v>
          </cell>
          <cell r="B3275">
            <v>3251</v>
          </cell>
          <cell r="C3275" t="str">
            <v xml:space="preserve">   047778143 - 46137</v>
          </cell>
          <cell r="D3275">
            <v>3383074.03</v>
          </cell>
          <cell r="E3275">
            <v>0</v>
          </cell>
          <cell r="F3275">
            <v>0</v>
          </cell>
          <cell r="G3275">
            <v>3383074.03</v>
          </cell>
          <cell r="H3275">
            <v>0</v>
          </cell>
          <cell r="I3275">
            <v>0</v>
          </cell>
        </row>
        <row r="3276">
          <cell r="A3276" t="str">
            <v>a</v>
          </cell>
          <cell r="B3276">
            <v>3252</v>
          </cell>
          <cell r="C3276" t="str">
            <v xml:space="preserve">   047778156 - 46825</v>
          </cell>
          <cell r="D3276">
            <v>4073395.62</v>
          </cell>
          <cell r="E3276">
            <v>0</v>
          </cell>
          <cell r="F3276">
            <v>0</v>
          </cell>
          <cell r="G3276">
            <v>80340.100000000006</v>
          </cell>
          <cell r="H3276">
            <v>3993055.52</v>
          </cell>
          <cell r="I3276">
            <v>0</v>
          </cell>
        </row>
        <row r="3277">
          <cell r="A3277" t="str">
            <v>a</v>
          </cell>
          <cell r="B3277">
            <v>3253</v>
          </cell>
          <cell r="C3277" t="str">
            <v xml:space="preserve">   047778169 - 46966</v>
          </cell>
          <cell r="D3277">
            <v>4080545.65</v>
          </cell>
          <cell r="E3277">
            <v>0</v>
          </cell>
          <cell r="F3277">
            <v>0</v>
          </cell>
          <cell r="G3277">
            <v>4080545.65</v>
          </cell>
          <cell r="H3277">
            <v>0</v>
          </cell>
          <cell r="I3277">
            <v>0</v>
          </cell>
        </row>
        <row r="3278">
          <cell r="A3278" t="str">
            <v>a</v>
          </cell>
          <cell r="B3278">
            <v>3254</v>
          </cell>
          <cell r="C3278" t="str">
            <v xml:space="preserve">   047778172 - 46984</v>
          </cell>
          <cell r="D3278">
            <v>1061173.97</v>
          </cell>
          <cell r="E3278">
            <v>0</v>
          </cell>
          <cell r="F3278">
            <v>0</v>
          </cell>
          <cell r="G3278">
            <v>1061173.97</v>
          </cell>
          <cell r="H3278">
            <v>0</v>
          </cell>
          <cell r="I3278">
            <v>0</v>
          </cell>
        </row>
        <row r="3279">
          <cell r="A3279" t="str">
            <v>a</v>
          </cell>
          <cell r="B3279">
            <v>3255</v>
          </cell>
          <cell r="C3279" t="str">
            <v xml:space="preserve">   047778198 - 48491</v>
          </cell>
          <cell r="D3279">
            <v>6502826.0800000001</v>
          </cell>
          <cell r="E3279">
            <v>0</v>
          </cell>
          <cell r="F3279">
            <v>0</v>
          </cell>
          <cell r="G3279">
            <v>318547.18</v>
          </cell>
          <cell r="H3279">
            <v>6184278.9000000004</v>
          </cell>
          <cell r="I3279">
            <v>0</v>
          </cell>
        </row>
        <row r="3280">
          <cell r="A3280" t="str">
            <v>a</v>
          </cell>
          <cell r="B3280">
            <v>3256</v>
          </cell>
          <cell r="C3280" t="str">
            <v xml:space="preserve">   047778208 - 44268</v>
          </cell>
          <cell r="D3280">
            <v>2657573.0499999998</v>
          </cell>
          <cell r="E3280">
            <v>0</v>
          </cell>
          <cell r="F3280">
            <v>0</v>
          </cell>
          <cell r="G3280">
            <v>126753.28</v>
          </cell>
          <cell r="H3280">
            <v>2530819.77</v>
          </cell>
          <cell r="I3280">
            <v>0</v>
          </cell>
        </row>
        <row r="3281">
          <cell r="A3281" t="str">
            <v>a</v>
          </cell>
          <cell r="B3281">
            <v>3257</v>
          </cell>
          <cell r="C3281" t="str">
            <v xml:space="preserve">   047778211 - 44283</v>
          </cell>
          <cell r="D3281">
            <v>1362358.47</v>
          </cell>
          <cell r="E3281">
            <v>0</v>
          </cell>
          <cell r="F3281">
            <v>0</v>
          </cell>
          <cell r="G3281">
            <v>412950.23</v>
          </cell>
          <cell r="H3281">
            <v>949408.24</v>
          </cell>
          <cell r="I3281">
            <v>0</v>
          </cell>
        </row>
        <row r="3282">
          <cell r="A3282" t="str">
            <v>a</v>
          </cell>
          <cell r="B3282">
            <v>3258</v>
          </cell>
          <cell r="C3282" t="str">
            <v xml:space="preserve">   047778224 - 44948</v>
          </cell>
          <cell r="D3282">
            <v>2822976.67</v>
          </cell>
          <cell r="E3282">
            <v>0</v>
          </cell>
          <cell r="F3282">
            <v>0</v>
          </cell>
          <cell r="G3282">
            <v>56417.38</v>
          </cell>
          <cell r="H3282">
            <v>2766559.29</v>
          </cell>
          <cell r="I3282">
            <v>0</v>
          </cell>
        </row>
        <row r="3283">
          <cell r="A3283" t="str">
            <v>a</v>
          </cell>
          <cell r="B3283">
            <v>3259</v>
          </cell>
          <cell r="C3283" t="str">
            <v xml:space="preserve">   047778237 - 46107</v>
          </cell>
          <cell r="D3283">
            <v>652173.59</v>
          </cell>
          <cell r="E3283">
            <v>0</v>
          </cell>
          <cell r="F3283">
            <v>0</v>
          </cell>
          <cell r="G3283">
            <v>190524.74</v>
          </cell>
          <cell r="H3283">
            <v>461648.85</v>
          </cell>
          <cell r="I3283">
            <v>0</v>
          </cell>
        </row>
        <row r="3284">
          <cell r="A3284" t="str">
            <v>a</v>
          </cell>
          <cell r="B3284">
            <v>3260</v>
          </cell>
          <cell r="C3284" t="str">
            <v xml:space="preserve">   047778240 - 46116</v>
          </cell>
          <cell r="D3284">
            <v>5435561.3399999999</v>
          </cell>
          <cell r="E3284">
            <v>0</v>
          </cell>
          <cell r="F3284">
            <v>0</v>
          </cell>
          <cell r="G3284">
            <v>257988.56</v>
          </cell>
          <cell r="H3284">
            <v>5177572.78</v>
          </cell>
          <cell r="I3284">
            <v>0</v>
          </cell>
        </row>
        <row r="3285">
          <cell r="A3285" t="str">
            <v>a</v>
          </cell>
          <cell r="B3285">
            <v>3261</v>
          </cell>
          <cell r="C3285" t="str">
            <v xml:space="preserve">   047778253 - 46807</v>
          </cell>
          <cell r="D3285">
            <v>673143.99</v>
          </cell>
          <cell r="E3285">
            <v>0</v>
          </cell>
          <cell r="F3285">
            <v>0</v>
          </cell>
          <cell r="G3285">
            <v>81634.240000000005</v>
          </cell>
          <cell r="H3285">
            <v>591509.75</v>
          </cell>
          <cell r="I3285">
            <v>0</v>
          </cell>
        </row>
        <row r="3286">
          <cell r="A3286" t="str">
            <v>a</v>
          </cell>
          <cell r="B3286">
            <v>3262</v>
          </cell>
          <cell r="C3286" t="str">
            <v xml:space="preserve">   047778266 - 46945</v>
          </cell>
          <cell r="D3286">
            <v>3972856.91</v>
          </cell>
          <cell r="E3286">
            <v>0</v>
          </cell>
          <cell r="F3286">
            <v>0</v>
          </cell>
          <cell r="G3286">
            <v>81526.31</v>
          </cell>
          <cell r="H3286">
            <v>3891330.6</v>
          </cell>
          <cell r="I3286">
            <v>0</v>
          </cell>
        </row>
        <row r="3287">
          <cell r="A3287" t="str">
            <v>a</v>
          </cell>
          <cell r="B3287">
            <v>3263</v>
          </cell>
          <cell r="C3287" t="str">
            <v xml:space="preserve">   047778279 - 47637</v>
          </cell>
          <cell r="D3287">
            <v>3914890.79</v>
          </cell>
          <cell r="E3287">
            <v>0</v>
          </cell>
          <cell r="F3287">
            <v>0</v>
          </cell>
          <cell r="G3287">
            <v>1103275.6299999999</v>
          </cell>
          <cell r="H3287">
            <v>2811615.16</v>
          </cell>
          <cell r="I3287">
            <v>0</v>
          </cell>
        </row>
        <row r="3288">
          <cell r="A3288" t="str">
            <v>a</v>
          </cell>
          <cell r="B3288">
            <v>3264</v>
          </cell>
          <cell r="C3288" t="str">
            <v xml:space="preserve">   047778282 - 47655</v>
          </cell>
          <cell r="D3288">
            <v>2465117.73</v>
          </cell>
          <cell r="E3288">
            <v>0</v>
          </cell>
          <cell r="F3288">
            <v>0</v>
          </cell>
          <cell r="G3288">
            <v>137187.22</v>
          </cell>
          <cell r="H3288">
            <v>2327930.5099999998</v>
          </cell>
          <cell r="I3288">
            <v>0</v>
          </cell>
        </row>
        <row r="3289">
          <cell r="A3289" t="str">
            <v>a</v>
          </cell>
          <cell r="B3289">
            <v>3265</v>
          </cell>
          <cell r="C3289" t="str">
            <v xml:space="preserve">   047778295 - 48479</v>
          </cell>
          <cell r="D3289">
            <v>1996992.73</v>
          </cell>
          <cell r="E3289">
            <v>0</v>
          </cell>
          <cell r="F3289">
            <v>0</v>
          </cell>
          <cell r="G3289">
            <v>1996992.73</v>
          </cell>
          <cell r="H3289">
            <v>0</v>
          </cell>
          <cell r="I3289">
            <v>0</v>
          </cell>
        </row>
        <row r="3290">
          <cell r="A3290" t="str">
            <v>a</v>
          </cell>
          <cell r="B3290">
            <v>3266</v>
          </cell>
          <cell r="C3290" t="str">
            <v xml:space="preserve">   047778305 - 44205</v>
          </cell>
          <cell r="D3290">
            <v>1890478.65</v>
          </cell>
          <cell r="E3290">
            <v>0</v>
          </cell>
          <cell r="F3290">
            <v>0</v>
          </cell>
          <cell r="G3290">
            <v>38283.94</v>
          </cell>
          <cell r="H3290">
            <v>1852194.71</v>
          </cell>
          <cell r="I3290">
            <v>0</v>
          </cell>
        </row>
        <row r="3291">
          <cell r="A3291" t="str">
            <v>a</v>
          </cell>
          <cell r="B3291">
            <v>3267</v>
          </cell>
          <cell r="C3291" t="str">
            <v xml:space="preserve">   047778318 - 44674</v>
          </cell>
          <cell r="D3291">
            <v>6101891.6799999997</v>
          </cell>
          <cell r="E3291">
            <v>0</v>
          </cell>
          <cell r="F3291">
            <v>0</v>
          </cell>
          <cell r="G3291">
            <v>122938.9</v>
          </cell>
          <cell r="H3291">
            <v>5978952.7800000003</v>
          </cell>
          <cell r="I3291">
            <v>0</v>
          </cell>
        </row>
        <row r="3292">
          <cell r="A3292" t="str">
            <v>a</v>
          </cell>
          <cell r="B3292">
            <v>3268</v>
          </cell>
          <cell r="C3292" t="str">
            <v xml:space="preserve">   047778321 - 44930</v>
          </cell>
          <cell r="D3292">
            <v>2539671.4900000002</v>
          </cell>
          <cell r="E3292">
            <v>0</v>
          </cell>
          <cell r="F3292">
            <v>0</v>
          </cell>
          <cell r="G3292">
            <v>51414.31</v>
          </cell>
          <cell r="H3292">
            <v>2488257.1800000002</v>
          </cell>
          <cell r="I3292">
            <v>0</v>
          </cell>
        </row>
        <row r="3293">
          <cell r="A3293" t="str">
            <v>a</v>
          </cell>
          <cell r="B3293">
            <v>3269</v>
          </cell>
          <cell r="C3293" t="str">
            <v xml:space="preserve">   047778334 - 46065</v>
          </cell>
          <cell r="D3293">
            <v>3586954.79</v>
          </cell>
          <cell r="E3293">
            <v>0</v>
          </cell>
          <cell r="F3293">
            <v>0</v>
          </cell>
          <cell r="G3293">
            <v>1047886.21</v>
          </cell>
          <cell r="H3293">
            <v>2539068.58</v>
          </cell>
          <cell r="I3293">
            <v>0</v>
          </cell>
        </row>
        <row r="3294">
          <cell r="A3294" t="str">
            <v>a</v>
          </cell>
          <cell r="B3294">
            <v>3270</v>
          </cell>
          <cell r="C3294" t="str">
            <v xml:space="preserve">   047778347 - 46149</v>
          </cell>
          <cell r="D3294">
            <v>1496914.24</v>
          </cell>
          <cell r="E3294">
            <v>0</v>
          </cell>
          <cell r="F3294">
            <v>0</v>
          </cell>
          <cell r="G3294">
            <v>30304.26</v>
          </cell>
          <cell r="H3294">
            <v>1466609.98</v>
          </cell>
          <cell r="I3294">
            <v>0</v>
          </cell>
        </row>
        <row r="3295">
          <cell r="A3295" t="str">
            <v>a</v>
          </cell>
          <cell r="B3295">
            <v>3271</v>
          </cell>
          <cell r="C3295" t="str">
            <v xml:space="preserve">   047778350 - 46158</v>
          </cell>
          <cell r="D3295">
            <v>2596621.7000000002</v>
          </cell>
          <cell r="E3295">
            <v>0</v>
          </cell>
          <cell r="F3295">
            <v>0</v>
          </cell>
          <cell r="G3295">
            <v>51882.92</v>
          </cell>
          <cell r="H3295">
            <v>2544738.7799999998</v>
          </cell>
          <cell r="I3295">
            <v>0</v>
          </cell>
        </row>
        <row r="3296">
          <cell r="A3296" t="str">
            <v>a</v>
          </cell>
          <cell r="B3296">
            <v>3272</v>
          </cell>
          <cell r="C3296" t="str">
            <v xml:space="preserve">   047778363 - 46900</v>
          </cell>
          <cell r="D3296">
            <v>3346973.4</v>
          </cell>
          <cell r="E3296">
            <v>0</v>
          </cell>
          <cell r="F3296">
            <v>0</v>
          </cell>
          <cell r="G3296">
            <v>274443.83</v>
          </cell>
          <cell r="H3296">
            <v>3072529.57</v>
          </cell>
          <cell r="I3296">
            <v>0</v>
          </cell>
        </row>
        <row r="3297">
          <cell r="A3297" t="str">
            <v>a</v>
          </cell>
          <cell r="B3297">
            <v>3273</v>
          </cell>
          <cell r="C3297" t="str">
            <v xml:space="preserve">   047778376 - 47229</v>
          </cell>
          <cell r="D3297">
            <v>8622218.1199999992</v>
          </cell>
          <cell r="E3297">
            <v>0</v>
          </cell>
          <cell r="F3297">
            <v>0</v>
          </cell>
          <cell r="G3297">
            <v>174552.16</v>
          </cell>
          <cell r="H3297">
            <v>8447665.9600000009</v>
          </cell>
          <cell r="I3297">
            <v>0</v>
          </cell>
        </row>
        <row r="3298">
          <cell r="A3298" t="str">
            <v>a</v>
          </cell>
          <cell r="B3298">
            <v>3274</v>
          </cell>
          <cell r="C3298" t="str">
            <v xml:space="preserve">   047778389 - 48331</v>
          </cell>
          <cell r="D3298">
            <v>1488192.09</v>
          </cell>
          <cell r="E3298">
            <v>0</v>
          </cell>
          <cell r="F3298">
            <v>0</v>
          </cell>
          <cell r="G3298">
            <v>140873.32</v>
          </cell>
          <cell r="H3298">
            <v>1347318.77</v>
          </cell>
          <cell r="I3298">
            <v>0</v>
          </cell>
        </row>
        <row r="3299">
          <cell r="A3299" t="str">
            <v>a</v>
          </cell>
          <cell r="B3299">
            <v>3275</v>
          </cell>
          <cell r="C3299" t="str">
            <v xml:space="preserve">   047778392 - 48343</v>
          </cell>
          <cell r="D3299">
            <v>1357798.54</v>
          </cell>
          <cell r="E3299">
            <v>0</v>
          </cell>
          <cell r="F3299">
            <v>0</v>
          </cell>
          <cell r="G3299">
            <v>26780.03</v>
          </cell>
          <cell r="H3299">
            <v>1331018.51</v>
          </cell>
          <cell r="I3299">
            <v>0</v>
          </cell>
        </row>
        <row r="3300">
          <cell r="A3300" t="str">
            <v>a</v>
          </cell>
          <cell r="B3300">
            <v>3276</v>
          </cell>
          <cell r="C3300" t="str">
            <v xml:space="preserve">   047778402 - 43911</v>
          </cell>
          <cell r="D3300">
            <v>2095099.1</v>
          </cell>
          <cell r="E3300">
            <v>0</v>
          </cell>
          <cell r="F3300">
            <v>0</v>
          </cell>
          <cell r="G3300">
            <v>19800.560000000001</v>
          </cell>
          <cell r="H3300">
            <v>2075298.54</v>
          </cell>
          <cell r="I3300">
            <v>0</v>
          </cell>
        </row>
        <row r="3301">
          <cell r="A3301" t="str">
            <v>a</v>
          </cell>
          <cell r="B3301">
            <v>3277</v>
          </cell>
          <cell r="C3301" t="str">
            <v xml:space="preserve">   047778415 - 44537</v>
          </cell>
          <cell r="D3301">
            <v>3262441.13</v>
          </cell>
          <cell r="E3301">
            <v>0</v>
          </cell>
          <cell r="F3301">
            <v>0</v>
          </cell>
          <cell r="G3301">
            <v>30832.95</v>
          </cell>
          <cell r="H3301">
            <v>3231608.18</v>
          </cell>
          <cell r="I3301">
            <v>0</v>
          </cell>
        </row>
        <row r="3302">
          <cell r="A3302" t="str">
            <v>a</v>
          </cell>
          <cell r="B3302">
            <v>3278</v>
          </cell>
          <cell r="C3302" t="str">
            <v xml:space="preserve">   047778428 - 3791</v>
          </cell>
          <cell r="D3302">
            <v>501064.21</v>
          </cell>
          <cell r="E3302">
            <v>0</v>
          </cell>
          <cell r="F3302">
            <v>0.04</v>
          </cell>
          <cell r="G3302">
            <v>28340.19</v>
          </cell>
          <cell r="H3302">
            <v>472724.06</v>
          </cell>
          <cell r="I3302">
            <v>0</v>
          </cell>
        </row>
        <row r="3303">
          <cell r="A3303" t="str">
            <v>a</v>
          </cell>
          <cell r="B3303">
            <v>3279</v>
          </cell>
          <cell r="C3303" t="str">
            <v xml:space="preserve">   047778431 - 45269</v>
          </cell>
          <cell r="D3303">
            <v>4489597.8899999997</v>
          </cell>
          <cell r="E3303">
            <v>0</v>
          </cell>
          <cell r="F3303">
            <v>0</v>
          </cell>
          <cell r="G3303">
            <v>42430.64</v>
          </cell>
          <cell r="H3303">
            <v>4447167.25</v>
          </cell>
          <cell r="I3303">
            <v>0</v>
          </cell>
        </row>
        <row r="3304">
          <cell r="A3304" t="str">
            <v>a</v>
          </cell>
          <cell r="B3304">
            <v>3280</v>
          </cell>
          <cell r="C3304" t="str">
            <v xml:space="preserve">   047778444 - 46140</v>
          </cell>
          <cell r="D3304">
            <v>2723895.6</v>
          </cell>
          <cell r="E3304">
            <v>0</v>
          </cell>
          <cell r="F3304">
            <v>0</v>
          </cell>
          <cell r="G3304">
            <v>55143.82</v>
          </cell>
          <cell r="H3304">
            <v>2668751.7799999998</v>
          </cell>
          <cell r="I3304">
            <v>0</v>
          </cell>
        </row>
        <row r="3305">
          <cell r="A3305" t="str">
            <v>a</v>
          </cell>
          <cell r="B3305">
            <v>3281</v>
          </cell>
          <cell r="C3305" t="str">
            <v xml:space="preserve">   047778457 - 46835</v>
          </cell>
          <cell r="D3305">
            <v>2021722.09</v>
          </cell>
          <cell r="E3305">
            <v>0</v>
          </cell>
          <cell r="F3305">
            <v>0</v>
          </cell>
          <cell r="G3305">
            <v>39874.69</v>
          </cell>
          <cell r="H3305">
            <v>1981847.4</v>
          </cell>
          <cell r="I3305">
            <v>0</v>
          </cell>
        </row>
        <row r="3306">
          <cell r="A3306" t="str">
            <v>a</v>
          </cell>
          <cell r="B3306">
            <v>3282</v>
          </cell>
          <cell r="C3306" t="str">
            <v xml:space="preserve">   047778460 - 46867</v>
          </cell>
          <cell r="D3306">
            <v>3097477.92</v>
          </cell>
          <cell r="E3306">
            <v>0</v>
          </cell>
          <cell r="F3306">
            <v>0</v>
          </cell>
          <cell r="G3306">
            <v>61091.93</v>
          </cell>
          <cell r="H3306">
            <v>3036385.99</v>
          </cell>
          <cell r="I3306">
            <v>0</v>
          </cell>
        </row>
        <row r="3307">
          <cell r="A3307" t="str">
            <v>a</v>
          </cell>
          <cell r="B3307">
            <v>3283</v>
          </cell>
          <cell r="C3307" t="str">
            <v xml:space="preserve">   047778473 - 46990</v>
          </cell>
          <cell r="D3307">
            <v>586278.76</v>
          </cell>
          <cell r="E3307">
            <v>0</v>
          </cell>
          <cell r="F3307">
            <v>0</v>
          </cell>
          <cell r="G3307">
            <v>165222.24</v>
          </cell>
          <cell r="H3307">
            <v>421056.52</v>
          </cell>
          <cell r="I3307">
            <v>0</v>
          </cell>
        </row>
        <row r="3308">
          <cell r="A3308" t="str">
            <v>a</v>
          </cell>
          <cell r="B3308">
            <v>3284</v>
          </cell>
          <cell r="C3308" t="str">
            <v xml:space="preserve">   047778486 - 48084</v>
          </cell>
          <cell r="D3308">
            <v>4562542.55</v>
          </cell>
          <cell r="E3308">
            <v>0</v>
          </cell>
          <cell r="F3308">
            <v>0</v>
          </cell>
          <cell r="G3308">
            <v>89987.56</v>
          </cell>
          <cell r="H3308">
            <v>4472554.99</v>
          </cell>
          <cell r="I3308">
            <v>0</v>
          </cell>
        </row>
        <row r="3309">
          <cell r="A3309" t="str">
            <v>a</v>
          </cell>
          <cell r="B3309">
            <v>3285</v>
          </cell>
          <cell r="C3309" t="str">
            <v xml:space="preserve">   047778499 - 48857</v>
          </cell>
          <cell r="D3309">
            <v>1833028.03</v>
          </cell>
          <cell r="E3309">
            <v>0</v>
          </cell>
          <cell r="F3309">
            <v>0</v>
          </cell>
          <cell r="G3309">
            <v>36153.01</v>
          </cell>
          <cell r="H3309">
            <v>1796875.02</v>
          </cell>
          <cell r="I3309">
            <v>0</v>
          </cell>
        </row>
        <row r="3310">
          <cell r="A3310" t="str">
            <v>a</v>
          </cell>
          <cell r="B3310">
            <v>3286</v>
          </cell>
          <cell r="C3310" t="str">
            <v xml:space="preserve">   047778509 - 44271</v>
          </cell>
          <cell r="D3310">
            <v>1492532.66</v>
          </cell>
          <cell r="E3310">
            <v>0</v>
          </cell>
          <cell r="F3310">
            <v>0</v>
          </cell>
          <cell r="G3310">
            <v>30225.13</v>
          </cell>
          <cell r="H3310">
            <v>1462307.53</v>
          </cell>
          <cell r="I3310">
            <v>0</v>
          </cell>
        </row>
        <row r="3311">
          <cell r="A3311" t="str">
            <v>a</v>
          </cell>
          <cell r="B3311">
            <v>3287</v>
          </cell>
          <cell r="C3311" t="str">
            <v xml:space="preserve">   047778512 - 44528</v>
          </cell>
          <cell r="D3311">
            <v>5008395.87</v>
          </cell>
          <cell r="E3311">
            <v>0</v>
          </cell>
          <cell r="F3311">
            <v>0</v>
          </cell>
          <cell r="G3311">
            <v>47333.69</v>
          </cell>
          <cell r="H3311">
            <v>4961062.18</v>
          </cell>
          <cell r="I3311">
            <v>0</v>
          </cell>
        </row>
        <row r="3312">
          <cell r="A3312" t="str">
            <v>a</v>
          </cell>
          <cell r="B3312">
            <v>3288</v>
          </cell>
          <cell r="C3312" t="str">
            <v xml:space="preserve">   047778525 - 45224</v>
          </cell>
          <cell r="D3312">
            <v>7931622.9500000002</v>
          </cell>
          <cell r="E3312">
            <v>0</v>
          </cell>
          <cell r="F3312">
            <v>0</v>
          </cell>
          <cell r="G3312">
            <v>74960.78</v>
          </cell>
          <cell r="H3312">
            <v>7856662.1699999999</v>
          </cell>
          <cell r="I3312">
            <v>0</v>
          </cell>
        </row>
        <row r="3313">
          <cell r="A3313" t="str">
            <v>a</v>
          </cell>
          <cell r="B3313">
            <v>3289</v>
          </cell>
          <cell r="C3313" t="str">
            <v xml:space="preserve">   047778538 - 46110</v>
          </cell>
          <cell r="D3313">
            <v>5548145.3100000005</v>
          </cell>
          <cell r="E3313">
            <v>0</v>
          </cell>
          <cell r="F3313">
            <v>0</v>
          </cell>
          <cell r="G3313">
            <v>52434.8</v>
          </cell>
          <cell r="H3313">
            <v>5495710.5099999998</v>
          </cell>
          <cell r="I3313">
            <v>0</v>
          </cell>
        </row>
        <row r="3314">
          <cell r="A3314" t="str">
            <v>a</v>
          </cell>
          <cell r="B3314">
            <v>3290</v>
          </cell>
          <cell r="C3314" t="str">
            <v xml:space="preserve">   047778541 - 46119</v>
          </cell>
          <cell r="D3314">
            <v>4576948.33</v>
          </cell>
          <cell r="E3314">
            <v>0</v>
          </cell>
          <cell r="F3314">
            <v>0</v>
          </cell>
          <cell r="G3314">
            <v>92687.45</v>
          </cell>
          <cell r="H3314">
            <v>4484260.88</v>
          </cell>
          <cell r="I3314">
            <v>0</v>
          </cell>
        </row>
        <row r="3315">
          <cell r="A3315" t="str">
            <v>a</v>
          </cell>
          <cell r="B3315">
            <v>3291</v>
          </cell>
          <cell r="C3315" t="str">
            <v xml:space="preserve">   047778554 - 46816</v>
          </cell>
          <cell r="D3315">
            <v>2032304.93</v>
          </cell>
          <cell r="E3315">
            <v>0</v>
          </cell>
          <cell r="F3315">
            <v>0</v>
          </cell>
          <cell r="G3315">
            <v>40083.410000000003</v>
          </cell>
          <cell r="H3315">
            <v>1992221.52</v>
          </cell>
          <cell r="I3315">
            <v>0</v>
          </cell>
        </row>
        <row r="3316">
          <cell r="A3316" t="str">
            <v>a</v>
          </cell>
          <cell r="B3316">
            <v>3292</v>
          </cell>
          <cell r="C3316" t="str">
            <v xml:space="preserve">   047778567 - 46951</v>
          </cell>
          <cell r="D3316">
            <v>1960573.97</v>
          </cell>
          <cell r="E3316">
            <v>0</v>
          </cell>
          <cell r="F3316">
            <v>0</v>
          </cell>
          <cell r="G3316">
            <v>93494.17</v>
          </cell>
          <cell r="H3316">
            <v>1867079.8</v>
          </cell>
          <cell r="I3316">
            <v>0</v>
          </cell>
        </row>
        <row r="3317">
          <cell r="A3317" t="str">
            <v>a</v>
          </cell>
          <cell r="B3317">
            <v>3293</v>
          </cell>
          <cell r="C3317" t="str">
            <v xml:space="preserve">   047778570 - 46969</v>
          </cell>
          <cell r="D3317">
            <v>868364.64</v>
          </cell>
          <cell r="E3317">
            <v>0</v>
          </cell>
          <cell r="F3317">
            <v>0</v>
          </cell>
          <cell r="G3317">
            <v>126418.86</v>
          </cell>
          <cell r="H3317">
            <v>741945.78</v>
          </cell>
          <cell r="I3317">
            <v>0</v>
          </cell>
        </row>
        <row r="3318">
          <cell r="A3318" t="str">
            <v>a</v>
          </cell>
          <cell r="B3318">
            <v>3294</v>
          </cell>
          <cell r="C3318" t="str">
            <v xml:space="preserve">   047778583 - 47658</v>
          </cell>
          <cell r="D3318">
            <v>2681850.48</v>
          </cell>
          <cell r="E3318">
            <v>0</v>
          </cell>
          <cell r="F3318">
            <v>0</v>
          </cell>
          <cell r="G3318">
            <v>54042.13</v>
          </cell>
          <cell r="H3318">
            <v>2627808.35</v>
          </cell>
          <cell r="I3318">
            <v>0</v>
          </cell>
        </row>
        <row r="3319">
          <cell r="A3319" t="str">
            <v>a</v>
          </cell>
          <cell r="B3319">
            <v>3295</v>
          </cell>
          <cell r="C3319" t="str">
            <v xml:space="preserve">   047778596 - 48482</v>
          </cell>
          <cell r="D3319">
            <v>4036810.78</v>
          </cell>
          <cell r="E3319">
            <v>0</v>
          </cell>
          <cell r="F3319">
            <v>0</v>
          </cell>
          <cell r="G3319">
            <v>80675.91</v>
          </cell>
          <cell r="H3319">
            <v>3956134.87</v>
          </cell>
          <cell r="I3319">
            <v>0</v>
          </cell>
        </row>
        <row r="3320">
          <cell r="A3320" t="str">
            <v>a</v>
          </cell>
          <cell r="B3320">
            <v>3296</v>
          </cell>
          <cell r="C3320" t="str">
            <v xml:space="preserve">   047778606 - 44226</v>
          </cell>
          <cell r="D3320">
            <v>2712429.36</v>
          </cell>
          <cell r="E3320">
            <v>0</v>
          </cell>
          <cell r="F3320">
            <v>0</v>
          </cell>
          <cell r="G3320">
            <v>2712429.36</v>
          </cell>
          <cell r="H3320">
            <v>0</v>
          </cell>
          <cell r="I3320">
            <v>0</v>
          </cell>
        </row>
        <row r="3321">
          <cell r="A3321" t="str">
            <v>a</v>
          </cell>
          <cell r="B3321">
            <v>3297</v>
          </cell>
          <cell r="C3321" t="str">
            <v xml:space="preserve">   047778619 - 44924</v>
          </cell>
          <cell r="D3321">
            <v>2765005.93</v>
          </cell>
          <cell r="E3321">
            <v>0</v>
          </cell>
          <cell r="F3321">
            <v>0</v>
          </cell>
          <cell r="G3321">
            <v>55976.05</v>
          </cell>
          <cell r="H3321">
            <v>2709029.88</v>
          </cell>
          <cell r="I3321">
            <v>0</v>
          </cell>
        </row>
        <row r="3322">
          <cell r="A3322" t="str">
            <v>a</v>
          </cell>
          <cell r="B3322">
            <v>3298</v>
          </cell>
          <cell r="C3322" t="str">
            <v xml:space="preserve">   047778622 - 44936</v>
          </cell>
          <cell r="D3322">
            <v>2016150.16</v>
          </cell>
          <cell r="E3322">
            <v>0</v>
          </cell>
          <cell r="F3322">
            <v>0</v>
          </cell>
          <cell r="G3322">
            <v>40815.879999999997</v>
          </cell>
          <cell r="H3322">
            <v>1975334.28</v>
          </cell>
          <cell r="I3322">
            <v>0</v>
          </cell>
        </row>
        <row r="3323">
          <cell r="A3323" t="str">
            <v>a</v>
          </cell>
          <cell r="B3323">
            <v>3299</v>
          </cell>
          <cell r="C3323" t="str">
            <v xml:space="preserve">   047778635 - 46101</v>
          </cell>
          <cell r="D3323">
            <v>8499643.2200000007</v>
          </cell>
          <cell r="E3323">
            <v>0</v>
          </cell>
          <cell r="F3323">
            <v>0</v>
          </cell>
          <cell r="G3323">
            <v>403419.31</v>
          </cell>
          <cell r="H3323">
            <v>8096223.9100000001</v>
          </cell>
          <cell r="I3323">
            <v>0</v>
          </cell>
        </row>
        <row r="3324">
          <cell r="A3324" t="str">
            <v>a</v>
          </cell>
          <cell r="B3324">
            <v>3300</v>
          </cell>
          <cell r="C3324" t="str">
            <v xml:space="preserve">   047778648 - 46152</v>
          </cell>
          <cell r="D3324">
            <v>15970542.210000001</v>
          </cell>
          <cell r="E3324">
            <v>0</v>
          </cell>
          <cell r="F3324">
            <v>0</v>
          </cell>
          <cell r="G3324">
            <v>1399614.94</v>
          </cell>
          <cell r="H3324">
            <v>14570927.27</v>
          </cell>
          <cell r="I3324">
            <v>0</v>
          </cell>
        </row>
        <row r="3325">
          <cell r="A3325" t="str">
            <v>a</v>
          </cell>
          <cell r="B3325">
            <v>3301</v>
          </cell>
          <cell r="C3325" t="str">
            <v xml:space="preserve">   047778651 - 46161</v>
          </cell>
          <cell r="D3325">
            <v>2799513.71</v>
          </cell>
          <cell r="E3325">
            <v>0</v>
          </cell>
          <cell r="F3325">
            <v>0</v>
          </cell>
          <cell r="G3325">
            <v>1647164.17</v>
          </cell>
          <cell r="H3325">
            <v>1152349.54</v>
          </cell>
          <cell r="I3325">
            <v>0</v>
          </cell>
        </row>
        <row r="3326">
          <cell r="A3326" t="str">
            <v>a</v>
          </cell>
          <cell r="B3326">
            <v>3302</v>
          </cell>
          <cell r="C3326" t="str">
            <v xml:space="preserve">   047778664 - 46930</v>
          </cell>
          <cell r="D3326">
            <v>4335833.82</v>
          </cell>
          <cell r="E3326">
            <v>0</v>
          </cell>
          <cell r="F3326">
            <v>0</v>
          </cell>
          <cell r="G3326">
            <v>86651.91</v>
          </cell>
          <cell r="H3326">
            <v>4249181.91</v>
          </cell>
          <cell r="I3326">
            <v>0</v>
          </cell>
        </row>
        <row r="3327">
          <cell r="A3327" t="str">
            <v>a</v>
          </cell>
          <cell r="B3327">
            <v>3303</v>
          </cell>
          <cell r="C3327" t="str">
            <v xml:space="preserve">   047778677 - 47247</v>
          </cell>
          <cell r="D3327">
            <v>6895951.2800000003</v>
          </cell>
          <cell r="E3327">
            <v>0</v>
          </cell>
          <cell r="F3327">
            <v>0</v>
          </cell>
          <cell r="G3327">
            <v>65577.13</v>
          </cell>
          <cell r="H3327">
            <v>6830374.1500000004</v>
          </cell>
          <cell r="I3327">
            <v>0</v>
          </cell>
        </row>
        <row r="3328">
          <cell r="A3328" t="str">
            <v>a</v>
          </cell>
          <cell r="B3328">
            <v>3304</v>
          </cell>
          <cell r="C3328" t="str">
            <v xml:space="preserve">   047778680 - 47643</v>
          </cell>
          <cell r="D3328">
            <v>1804669.18</v>
          </cell>
          <cell r="E3328">
            <v>0</v>
          </cell>
          <cell r="F3328">
            <v>0</v>
          </cell>
          <cell r="G3328">
            <v>508583.14</v>
          </cell>
          <cell r="H3328">
            <v>1296086.04</v>
          </cell>
          <cell r="I3328">
            <v>0</v>
          </cell>
        </row>
        <row r="3329">
          <cell r="A3329" t="str">
            <v>a</v>
          </cell>
          <cell r="B3329">
            <v>3305</v>
          </cell>
          <cell r="C3329" t="str">
            <v xml:space="preserve">   047778693 - 48465</v>
          </cell>
          <cell r="D3329">
            <v>2755612.92</v>
          </cell>
          <cell r="E3329">
            <v>0</v>
          </cell>
          <cell r="F3329">
            <v>0</v>
          </cell>
          <cell r="G3329">
            <v>2755612.92</v>
          </cell>
          <cell r="H3329">
            <v>0</v>
          </cell>
          <cell r="I3329">
            <v>0</v>
          </cell>
        </row>
        <row r="3330">
          <cell r="A3330" t="str">
            <v>a</v>
          </cell>
          <cell r="B3330">
            <v>3306</v>
          </cell>
          <cell r="C3330" t="str">
            <v xml:space="preserve">   047778703 - 43914</v>
          </cell>
          <cell r="D3330">
            <v>3727433.75</v>
          </cell>
          <cell r="E3330">
            <v>0</v>
          </cell>
          <cell r="F3330">
            <v>0</v>
          </cell>
          <cell r="G3330">
            <v>217817.31</v>
          </cell>
          <cell r="H3330">
            <v>3509616.44</v>
          </cell>
          <cell r="I3330">
            <v>0</v>
          </cell>
        </row>
        <row r="3331">
          <cell r="A3331" t="str">
            <v>a</v>
          </cell>
          <cell r="B3331">
            <v>3307</v>
          </cell>
          <cell r="C3331" t="str">
            <v xml:space="preserve">   047778716 - 44540</v>
          </cell>
          <cell r="D3331">
            <v>1840790.27</v>
          </cell>
          <cell r="E3331">
            <v>0</v>
          </cell>
          <cell r="F3331">
            <v>0</v>
          </cell>
          <cell r="G3331">
            <v>1840790.27</v>
          </cell>
          <cell r="H3331">
            <v>0</v>
          </cell>
          <cell r="I3331">
            <v>0</v>
          </cell>
        </row>
        <row r="3332">
          <cell r="A3332" t="str">
            <v>a</v>
          </cell>
          <cell r="B3332">
            <v>3308</v>
          </cell>
          <cell r="C3332" t="str">
            <v xml:space="preserve">   047778729 - 45246</v>
          </cell>
          <cell r="D3332">
            <v>22909868.370000001</v>
          </cell>
          <cell r="E3332">
            <v>0</v>
          </cell>
          <cell r="F3332">
            <v>0</v>
          </cell>
          <cell r="G3332">
            <v>207771.74</v>
          </cell>
          <cell r="H3332">
            <v>22702096.629999999</v>
          </cell>
          <cell r="I3332">
            <v>0</v>
          </cell>
        </row>
        <row r="3333">
          <cell r="A3333" t="str">
            <v>a</v>
          </cell>
          <cell r="B3333">
            <v>3309</v>
          </cell>
          <cell r="C3333" t="str">
            <v xml:space="preserve">   047778732 - 45279</v>
          </cell>
          <cell r="D3333">
            <v>2646407.2200000002</v>
          </cell>
          <cell r="E3333">
            <v>0</v>
          </cell>
          <cell r="F3333">
            <v>0</v>
          </cell>
          <cell r="G3333">
            <v>128226.27</v>
          </cell>
          <cell r="H3333">
            <v>2518180.9500000002</v>
          </cell>
          <cell r="I3333">
            <v>0</v>
          </cell>
        </row>
        <row r="3334">
          <cell r="A3334" t="str">
            <v>a</v>
          </cell>
          <cell r="B3334">
            <v>3310</v>
          </cell>
          <cell r="C3334" t="str">
            <v xml:space="preserve">   047778745 - 46143</v>
          </cell>
          <cell r="D3334">
            <v>17639131.280000001</v>
          </cell>
          <cell r="E3334">
            <v>0</v>
          </cell>
          <cell r="F3334">
            <v>0</v>
          </cell>
          <cell r="G3334">
            <v>17639131.280000001</v>
          </cell>
          <cell r="H3334">
            <v>0</v>
          </cell>
          <cell r="I3334">
            <v>0</v>
          </cell>
        </row>
        <row r="3335">
          <cell r="A3335" t="str">
            <v>a</v>
          </cell>
          <cell r="B3335">
            <v>3311</v>
          </cell>
          <cell r="C3335" t="str">
            <v xml:space="preserve">   047778758 - 46846</v>
          </cell>
          <cell r="D3335">
            <v>1862868.22</v>
          </cell>
          <cell r="E3335">
            <v>0</v>
          </cell>
          <cell r="F3335">
            <v>0</v>
          </cell>
          <cell r="G3335">
            <v>85720.43</v>
          </cell>
          <cell r="H3335">
            <v>1777147.79</v>
          </cell>
          <cell r="I3335">
            <v>0</v>
          </cell>
        </row>
        <row r="3336">
          <cell r="A3336" t="str">
            <v>a</v>
          </cell>
          <cell r="B3336">
            <v>3312</v>
          </cell>
          <cell r="C3336" t="str">
            <v xml:space="preserve">   047778761 - 46876</v>
          </cell>
          <cell r="D3336">
            <v>1493578.4</v>
          </cell>
          <cell r="E3336">
            <v>0</v>
          </cell>
          <cell r="F3336">
            <v>0</v>
          </cell>
          <cell r="G3336">
            <v>29458.04</v>
          </cell>
          <cell r="H3336">
            <v>1464120.36</v>
          </cell>
          <cell r="I3336">
            <v>0</v>
          </cell>
        </row>
        <row r="3337">
          <cell r="A3337" t="str">
            <v>a</v>
          </cell>
          <cell r="B3337">
            <v>3313</v>
          </cell>
          <cell r="C3337" t="str">
            <v xml:space="preserve">   047778774 - 46993</v>
          </cell>
          <cell r="D3337">
            <v>3986973.62</v>
          </cell>
          <cell r="E3337">
            <v>0</v>
          </cell>
          <cell r="F3337">
            <v>0</v>
          </cell>
          <cell r="G3337">
            <v>79679.92</v>
          </cell>
          <cell r="H3337">
            <v>3907293.7</v>
          </cell>
          <cell r="I3337">
            <v>0</v>
          </cell>
        </row>
        <row r="3338">
          <cell r="A3338" t="str">
            <v>a</v>
          </cell>
          <cell r="B3338">
            <v>3314</v>
          </cell>
          <cell r="C3338" t="str">
            <v xml:space="preserve">   047778787 - 48087</v>
          </cell>
          <cell r="D3338">
            <v>6694992.46</v>
          </cell>
          <cell r="E3338">
            <v>0</v>
          </cell>
          <cell r="F3338">
            <v>0</v>
          </cell>
          <cell r="G3338">
            <v>61736.93</v>
          </cell>
          <cell r="H3338">
            <v>6633255.5300000003</v>
          </cell>
          <cell r="I3338">
            <v>0</v>
          </cell>
        </row>
        <row r="3339">
          <cell r="A3339" t="str">
            <v>a</v>
          </cell>
          <cell r="B3339">
            <v>3315</v>
          </cell>
          <cell r="C3339" t="str">
            <v xml:space="preserve">   047778790 - 48337</v>
          </cell>
          <cell r="D3339">
            <v>2291285.04</v>
          </cell>
          <cell r="E3339">
            <v>0</v>
          </cell>
          <cell r="F3339">
            <v>0</v>
          </cell>
          <cell r="G3339">
            <v>45191.27</v>
          </cell>
          <cell r="H3339">
            <v>2246093.77</v>
          </cell>
          <cell r="I3339">
            <v>0</v>
          </cell>
        </row>
        <row r="3340">
          <cell r="A3340" t="str">
            <v>a</v>
          </cell>
          <cell r="B3340">
            <v>3316</v>
          </cell>
          <cell r="C3340" t="str">
            <v xml:space="preserve">   047778800 - 43905</v>
          </cell>
          <cell r="D3340">
            <v>1650864.68</v>
          </cell>
          <cell r="E3340">
            <v>0</v>
          </cell>
          <cell r="F3340">
            <v>0</v>
          </cell>
          <cell r="G3340">
            <v>147459.88</v>
          </cell>
          <cell r="H3340">
            <v>1503404.8</v>
          </cell>
          <cell r="I3340">
            <v>0</v>
          </cell>
        </row>
        <row r="3341">
          <cell r="A3341" t="str">
            <v>a</v>
          </cell>
          <cell r="B3341">
            <v>3317</v>
          </cell>
          <cell r="C3341" t="str">
            <v xml:space="preserve">   047778813 - 44531</v>
          </cell>
          <cell r="D3341">
            <v>468064.83</v>
          </cell>
          <cell r="E3341">
            <v>0</v>
          </cell>
          <cell r="F3341">
            <v>0</v>
          </cell>
          <cell r="G3341">
            <v>95818.01</v>
          </cell>
          <cell r="H3341">
            <v>372246.82</v>
          </cell>
          <cell r="I3341">
            <v>0</v>
          </cell>
        </row>
        <row r="3342">
          <cell r="A3342" t="str">
            <v>a</v>
          </cell>
          <cell r="B3342">
            <v>3318</v>
          </cell>
          <cell r="C3342" t="str">
            <v xml:space="preserve">   047778826 - 3792</v>
          </cell>
          <cell r="D3342">
            <v>580694.71</v>
          </cell>
          <cell r="E3342">
            <v>0</v>
          </cell>
          <cell r="F3342">
            <v>0.03</v>
          </cell>
          <cell r="G3342">
            <v>32844.129999999997</v>
          </cell>
          <cell r="H3342">
            <v>547850.61</v>
          </cell>
          <cell r="I3342">
            <v>0</v>
          </cell>
        </row>
        <row r="3343">
          <cell r="A3343" t="str">
            <v>a</v>
          </cell>
          <cell r="B3343">
            <v>3319</v>
          </cell>
          <cell r="C3343" t="str">
            <v xml:space="preserve">   047778839 - 46113</v>
          </cell>
          <cell r="D3343">
            <v>5693874.0999999996</v>
          </cell>
          <cell r="E3343">
            <v>0</v>
          </cell>
          <cell r="F3343">
            <v>0</v>
          </cell>
          <cell r="G3343">
            <v>5693874.0999999996</v>
          </cell>
          <cell r="H3343">
            <v>0</v>
          </cell>
          <cell r="I3343">
            <v>0</v>
          </cell>
        </row>
        <row r="3344">
          <cell r="A3344" t="str">
            <v>a</v>
          </cell>
          <cell r="B3344">
            <v>3320</v>
          </cell>
          <cell r="C3344" t="str">
            <v xml:space="preserve">   047778842 - 46122</v>
          </cell>
          <cell r="D3344">
            <v>6571943.5700000003</v>
          </cell>
          <cell r="E3344">
            <v>0</v>
          </cell>
          <cell r="F3344">
            <v>0</v>
          </cell>
          <cell r="G3344">
            <v>113731.13</v>
          </cell>
          <cell r="H3344">
            <v>6458212.4400000004</v>
          </cell>
          <cell r="I3344">
            <v>0</v>
          </cell>
        </row>
        <row r="3345">
          <cell r="A3345" t="str">
            <v>a</v>
          </cell>
          <cell r="B3345">
            <v>3321</v>
          </cell>
          <cell r="C3345" t="str">
            <v xml:space="preserve">   047778855 - 3851</v>
          </cell>
          <cell r="D3345">
            <v>548305.89</v>
          </cell>
          <cell r="E3345">
            <v>0</v>
          </cell>
          <cell r="F3345">
            <v>0</v>
          </cell>
          <cell r="G3345">
            <v>548305.89</v>
          </cell>
          <cell r="H3345">
            <v>0</v>
          </cell>
          <cell r="I3345">
            <v>0</v>
          </cell>
        </row>
        <row r="3346">
          <cell r="A3346" t="str">
            <v>a</v>
          </cell>
          <cell r="B3346">
            <v>3322</v>
          </cell>
          <cell r="C3346" t="str">
            <v xml:space="preserve">   047778868 - 46960</v>
          </cell>
          <cell r="D3346">
            <v>4382487.28</v>
          </cell>
          <cell r="E3346">
            <v>0</v>
          </cell>
          <cell r="F3346">
            <v>0</v>
          </cell>
          <cell r="G3346">
            <v>41349.800000000003</v>
          </cell>
          <cell r="H3346">
            <v>4341137.4800000004</v>
          </cell>
          <cell r="I3346">
            <v>0</v>
          </cell>
        </row>
        <row r="3347">
          <cell r="A3347" t="str">
            <v>a</v>
          </cell>
          <cell r="B3347">
            <v>3323</v>
          </cell>
          <cell r="C3347" t="str">
            <v xml:space="preserve">   047778871 - 46975</v>
          </cell>
          <cell r="D3347">
            <v>1431868.77</v>
          </cell>
          <cell r="E3347">
            <v>0</v>
          </cell>
          <cell r="F3347">
            <v>0</v>
          </cell>
          <cell r="G3347">
            <v>1431868.77</v>
          </cell>
          <cell r="H3347">
            <v>0</v>
          </cell>
          <cell r="I3347">
            <v>0</v>
          </cell>
        </row>
        <row r="3348">
          <cell r="A3348" t="str">
            <v>a</v>
          </cell>
          <cell r="B3348">
            <v>3324</v>
          </cell>
          <cell r="C3348" t="str">
            <v xml:space="preserve">   047778884 - 47664</v>
          </cell>
          <cell r="D3348">
            <v>387421.35</v>
          </cell>
          <cell r="E3348">
            <v>0</v>
          </cell>
          <cell r="F3348">
            <v>0</v>
          </cell>
          <cell r="G3348">
            <v>126156.77</v>
          </cell>
          <cell r="H3348">
            <v>261264.58</v>
          </cell>
          <cell r="I3348">
            <v>0</v>
          </cell>
        </row>
        <row r="3349">
          <cell r="A3349" t="str">
            <v>a</v>
          </cell>
          <cell r="B3349">
            <v>3325</v>
          </cell>
          <cell r="C3349" t="str">
            <v xml:space="preserve">   047778897 - 48488</v>
          </cell>
          <cell r="D3349">
            <v>6105853.1299999999</v>
          </cell>
          <cell r="E3349">
            <v>0</v>
          </cell>
          <cell r="F3349">
            <v>0</v>
          </cell>
          <cell r="G3349">
            <v>57705.69</v>
          </cell>
          <cell r="H3349">
            <v>6048147.4400000004</v>
          </cell>
          <cell r="I3349">
            <v>0</v>
          </cell>
        </row>
        <row r="3350">
          <cell r="A3350" t="str">
            <v>a</v>
          </cell>
          <cell r="B3350">
            <v>3326</v>
          </cell>
          <cell r="C3350" t="str">
            <v xml:space="preserve">   047778907 - 44247</v>
          </cell>
          <cell r="D3350">
            <v>1651681.37</v>
          </cell>
          <cell r="E3350">
            <v>0</v>
          </cell>
          <cell r="F3350">
            <v>0</v>
          </cell>
          <cell r="G3350">
            <v>33448.07</v>
          </cell>
          <cell r="H3350">
            <v>1618233.3</v>
          </cell>
          <cell r="I3350">
            <v>0</v>
          </cell>
        </row>
        <row r="3351">
          <cell r="A3351" t="str">
            <v>a</v>
          </cell>
          <cell r="B3351">
            <v>3327</v>
          </cell>
          <cell r="C3351" t="str">
            <v xml:space="preserve">   047778910 - 44277</v>
          </cell>
          <cell r="D3351">
            <v>454119.48</v>
          </cell>
          <cell r="E3351">
            <v>0</v>
          </cell>
          <cell r="F3351">
            <v>0</v>
          </cell>
          <cell r="G3351">
            <v>137650.07999999999</v>
          </cell>
          <cell r="H3351">
            <v>316469.40000000002</v>
          </cell>
          <cell r="I3351">
            <v>0</v>
          </cell>
        </row>
        <row r="3352">
          <cell r="A3352" t="str">
            <v>a</v>
          </cell>
          <cell r="B3352">
            <v>3328</v>
          </cell>
          <cell r="C3352" t="str">
            <v xml:space="preserve">   047778923 - 44942</v>
          </cell>
          <cell r="D3352">
            <v>1118200.92</v>
          </cell>
          <cell r="E3352">
            <v>0</v>
          </cell>
          <cell r="F3352">
            <v>0</v>
          </cell>
          <cell r="G3352">
            <v>22637.41</v>
          </cell>
          <cell r="H3352">
            <v>1095563.51</v>
          </cell>
          <cell r="I3352">
            <v>0</v>
          </cell>
        </row>
        <row r="3353">
          <cell r="A3353" t="str">
            <v>a</v>
          </cell>
          <cell r="B3353">
            <v>3329</v>
          </cell>
          <cell r="C3353" t="str">
            <v xml:space="preserve">   047778936 - 46104</v>
          </cell>
          <cell r="D3353">
            <v>3367716.96</v>
          </cell>
          <cell r="E3353">
            <v>0</v>
          </cell>
          <cell r="F3353">
            <v>0</v>
          </cell>
          <cell r="G3353">
            <v>162331.16</v>
          </cell>
          <cell r="H3353">
            <v>3205385.8</v>
          </cell>
          <cell r="I3353">
            <v>0</v>
          </cell>
        </row>
        <row r="3354">
          <cell r="A3354" t="str">
            <v>a</v>
          </cell>
          <cell r="B3354">
            <v>3330</v>
          </cell>
          <cell r="C3354" t="str">
            <v xml:space="preserve">   047778949 - 46155</v>
          </cell>
          <cell r="D3354">
            <v>1608991.27</v>
          </cell>
          <cell r="E3354">
            <v>0</v>
          </cell>
          <cell r="F3354">
            <v>0</v>
          </cell>
          <cell r="G3354">
            <v>1245776.42</v>
          </cell>
          <cell r="H3354">
            <v>363214.85</v>
          </cell>
          <cell r="I3354">
            <v>0</v>
          </cell>
        </row>
        <row r="3355">
          <cell r="A3355" t="str">
            <v>a</v>
          </cell>
          <cell r="B3355">
            <v>3331</v>
          </cell>
          <cell r="C3355" t="str">
            <v xml:space="preserve">   047778952 - 46798</v>
          </cell>
          <cell r="D3355">
            <v>3551491.81</v>
          </cell>
          <cell r="E3355">
            <v>0</v>
          </cell>
          <cell r="F3355">
            <v>0</v>
          </cell>
          <cell r="G3355">
            <v>70046.490000000005</v>
          </cell>
          <cell r="H3355">
            <v>3481445.32</v>
          </cell>
          <cell r="I3355">
            <v>0</v>
          </cell>
        </row>
        <row r="3356">
          <cell r="A3356" t="str">
            <v>a</v>
          </cell>
          <cell r="B3356">
            <v>3332</v>
          </cell>
          <cell r="C3356" t="str">
            <v xml:space="preserve">   047778965 - 46936</v>
          </cell>
          <cell r="D3356">
            <v>7484761.2699999996</v>
          </cell>
          <cell r="E3356">
            <v>0</v>
          </cell>
          <cell r="F3356">
            <v>0</v>
          </cell>
          <cell r="G3356">
            <v>7484761.2699999996</v>
          </cell>
          <cell r="H3356">
            <v>0</v>
          </cell>
          <cell r="I3356">
            <v>0</v>
          </cell>
        </row>
        <row r="3357">
          <cell r="A3357" t="str">
            <v>a</v>
          </cell>
          <cell r="B3357">
            <v>3333</v>
          </cell>
          <cell r="C3357" t="str">
            <v xml:space="preserve">   047778978 - 47250</v>
          </cell>
          <cell r="D3357">
            <v>4482368.83</v>
          </cell>
          <cell r="E3357">
            <v>0</v>
          </cell>
          <cell r="F3357">
            <v>0</v>
          </cell>
          <cell r="G3357">
            <v>42625.1</v>
          </cell>
          <cell r="H3357">
            <v>4439743.7300000004</v>
          </cell>
          <cell r="I3357">
            <v>0</v>
          </cell>
        </row>
        <row r="3358">
          <cell r="A3358" t="str">
            <v>a</v>
          </cell>
          <cell r="B3358">
            <v>3334</v>
          </cell>
          <cell r="C3358" t="str">
            <v xml:space="preserve">   047778981 - 47649</v>
          </cell>
          <cell r="D3358">
            <v>2725660.61</v>
          </cell>
          <cell r="E3358">
            <v>0</v>
          </cell>
          <cell r="F3358">
            <v>0</v>
          </cell>
          <cell r="G3358">
            <v>25919.72</v>
          </cell>
          <cell r="H3358">
            <v>2699740.89</v>
          </cell>
          <cell r="I3358">
            <v>0</v>
          </cell>
        </row>
        <row r="3359">
          <cell r="A3359" t="str">
            <v>a</v>
          </cell>
          <cell r="B3359">
            <v>3335</v>
          </cell>
          <cell r="C3359" t="str">
            <v xml:space="preserve">   047778994 - 48471</v>
          </cell>
          <cell r="D3359">
            <v>2411759.0499999998</v>
          </cell>
          <cell r="E3359">
            <v>0</v>
          </cell>
          <cell r="F3359">
            <v>0</v>
          </cell>
          <cell r="G3359">
            <v>175680.41</v>
          </cell>
          <cell r="H3359">
            <v>2236078.64</v>
          </cell>
          <cell r="I3359">
            <v>0</v>
          </cell>
        </row>
        <row r="3360">
          <cell r="A3360" t="str">
            <v>a</v>
          </cell>
          <cell r="B3360">
            <v>3336</v>
          </cell>
          <cell r="C3360" t="str">
            <v xml:space="preserve">   048778003 - 57657</v>
          </cell>
          <cell r="D3360">
            <v>0</v>
          </cell>
          <cell r="E3360">
            <v>0</v>
          </cell>
          <cell r="F3360">
            <v>1593672</v>
          </cell>
          <cell r="G3360">
            <v>68396.990000000005</v>
          </cell>
          <cell r="H3360">
            <v>1525275.01</v>
          </cell>
          <cell r="I3360">
            <v>0</v>
          </cell>
        </row>
        <row r="3361">
          <cell r="A3361" t="str">
            <v>a</v>
          </cell>
          <cell r="B3361">
            <v>3337</v>
          </cell>
          <cell r="C3361" t="str">
            <v xml:space="preserve">   048778016 - 60186</v>
          </cell>
          <cell r="D3361">
            <v>0</v>
          </cell>
          <cell r="E3361">
            <v>0</v>
          </cell>
          <cell r="F3361">
            <v>5300000</v>
          </cell>
          <cell r="G3361">
            <v>80750.06</v>
          </cell>
          <cell r="H3361">
            <v>5219249.9400000004</v>
          </cell>
          <cell r="I3361">
            <v>0</v>
          </cell>
        </row>
        <row r="3362">
          <cell r="A3362" t="str">
            <v>a</v>
          </cell>
          <cell r="B3362">
            <v>3338</v>
          </cell>
          <cell r="C3362" t="str">
            <v xml:space="preserve">   048778029 - 61048</v>
          </cell>
          <cell r="D3362">
            <v>0</v>
          </cell>
          <cell r="E3362">
            <v>0</v>
          </cell>
          <cell r="F3362">
            <v>4403000</v>
          </cell>
          <cell r="G3362">
            <v>262283.32</v>
          </cell>
          <cell r="H3362">
            <v>4140716.68</v>
          </cell>
          <cell r="I3362">
            <v>0</v>
          </cell>
        </row>
        <row r="3363">
          <cell r="A3363" t="str">
            <v>a</v>
          </cell>
          <cell r="B3363">
            <v>3339</v>
          </cell>
          <cell r="C3363" t="str">
            <v xml:space="preserve">   048778032 - 61066</v>
          </cell>
          <cell r="D3363">
            <v>0</v>
          </cell>
          <cell r="E3363">
            <v>0</v>
          </cell>
          <cell r="F3363">
            <v>2900000</v>
          </cell>
          <cell r="G3363">
            <v>707741.06</v>
          </cell>
          <cell r="H3363">
            <v>2192258.94</v>
          </cell>
          <cell r="I3363">
            <v>0</v>
          </cell>
        </row>
        <row r="3364">
          <cell r="A3364" t="str">
            <v>a</v>
          </cell>
          <cell r="B3364">
            <v>3340</v>
          </cell>
          <cell r="C3364" t="str">
            <v xml:space="preserve">   048778045 - 61831</v>
          </cell>
          <cell r="D3364">
            <v>0</v>
          </cell>
          <cell r="E3364">
            <v>0</v>
          </cell>
          <cell r="F3364">
            <v>1904336</v>
          </cell>
          <cell r="G3364">
            <v>12749.65</v>
          </cell>
          <cell r="H3364">
            <v>1891586.35</v>
          </cell>
          <cell r="I3364">
            <v>0</v>
          </cell>
        </row>
        <row r="3365">
          <cell r="A3365" t="str">
            <v>a</v>
          </cell>
          <cell r="B3365">
            <v>3341</v>
          </cell>
          <cell r="C3365" t="str">
            <v xml:space="preserve">   048778058 - 63195</v>
          </cell>
          <cell r="D3365">
            <v>0</v>
          </cell>
          <cell r="E3365">
            <v>0</v>
          </cell>
          <cell r="F3365">
            <v>3257840</v>
          </cell>
          <cell r="G3365">
            <v>62101.88</v>
          </cell>
          <cell r="H3365">
            <v>3195738.12</v>
          </cell>
          <cell r="I3365">
            <v>0</v>
          </cell>
        </row>
        <row r="3366">
          <cell r="A3366" t="str">
            <v>a</v>
          </cell>
          <cell r="B3366">
            <v>3342</v>
          </cell>
          <cell r="C3366" t="str">
            <v xml:space="preserve">   048778061 - 63372</v>
          </cell>
          <cell r="D3366">
            <v>0</v>
          </cell>
          <cell r="E3366">
            <v>0</v>
          </cell>
          <cell r="F3366">
            <v>5875031.7000000002</v>
          </cell>
          <cell r="G3366">
            <v>174231.75</v>
          </cell>
          <cell r="H3366">
            <v>5700799.9500000002</v>
          </cell>
          <cell r="I3366">
            <v>0</v>
          </cell>
        </row>
        <row r="3367">
          <cell r="A3367" t="str">
            <v>a</v>
          </cell>
          <cell r="B3367">
            <v>3343</v>
          </cell>
          <cell r="C3367" t="str">
            <v xml:space="preserve">   048778074 - 80771</v>
          </cell>
          <cell r="D3367">
            <v>0</v>
          </cell>
          <cell r="E3367">
            <v>0</v>
          </cell>
          <cell r="F3367">
            <v>5422352.4000000004</v>
          </cell>
          <cell r="G3367">
            <v>38029.21</v>
          </cell>
          <cell r="H3367">
            <v>5384323.1900000004</v>
          </cell>
          <cell r="I3367">
            <v>0</v>
          </cell>
        </row>
        <row r="3368">
          <cell r="A3368" t="str">
            <v>a</v>
          </cell>
          <cell r="B3368">
            <v>3344</v>
          </cell>
          <cell r="C3368" t="str">
            <v xml:space="preserve">   048778087 - 82564</v>
          </cell>
          <cell r="D3368">
            <v>0</v>
          </cell>
          <cell r="E3368">
            <v>0</v>
          </cell>
          <cell r="F3368">
            <v>6614510</v>
          </cell>
          <cell r="G3368">
            <v>46502.400000000001</v>
          </cell>
          <cell r="H3368">
            <v>6568007.5999999996</v>
          </cell>
          <cell r="I3368">
            <v>0</v>
          </cell>
        </row>
        <row r="3369">
          <cell r="A3369" t="str">
            <v>a</v>
          </cell>
          <cell r="B3369">
            <v>3345</v>
          </cell>
          <cell r="C3369" t="str">
            <v xml:space="preserve">   048778090 - 82573</v>
          </cell>
          <cell r="D3369">
            <v>0</v>
          </cell>
          <cell r="E3369">
            <v>0</v>
          </cell>
          <cell r="F3369">
            <v>4423043.68</v>
          </cell>
          <cell r="G3369">
            <v>23115.85</v>
          </cell>
          <cell r="H3369">
            <v>4399927.83</v>
          </cell>
          <cell r="I3369">
            <v>0</v>
          </cell>
        </row>
        <row r="3370">
          <cell r="A3370" t="str">
            <v>a</v>
          </cell>
          <cell r="B3370">
            <v>3346</v>
          </cell>
          <cell r="C3370" t="str">
            <v xml:space="preserve">   048778100 - 57630</v>
          </cell>
          <cell r="D3370">
            <v>0</v>
          </cell>
          <cell r="E3370">
            <v>0</v>
          </cell>
          <cell r="F3370">
            <v>6388130</v>
          </cell>
          <cell r="G3370">
            <v>89530.12</v>
          </cell>
          <cell r="H3370">
            <v>6298599.8799999999</v>
          </cell>
          <cell r="I3370">
            <v>0</v>
          </cell>
        </row>
        <row r="3371">
          <cell r="A3371" t="str">
            <v>a</v>
          </cell>
          <cell r="B3371">
            <v>3347</v>
          </cell>
          <cell r="C3371" t="str">
            <v xml:space="preserve">   048778113 - 58967</v>
          </cell>
          <cell r="D3371">
            <v>0</v>
          </cell>
          <cell r="E3371">
            <v>0</v>
          </cell>
          <cell r="F3371">
            <v>6388130</v>
          </cell>
          <cell r="G3371">
            <v>6388130</v>
          </cell>
          <cell r="H3371">
            <v>0</v>
          </cell>
          <cell r="I3371">
            <v>0</v>
          </cell>
        </row>
        <row r="3372">
          <cell r="A3372" t="str">
            <v>a</v>
          </cell>
          <cell r="B3372">
            <v>3348</v>
          </cell>
          <cell r="C3372" t="str">
            <v xml:space="preserve">   048778126 - 61024</v>
          </cell>
          <cell r="D3372">
            <v>0</v>
          </cell>
          <cell r="E3372">
            <v>0</v>
          </cell>
          <cell r="F3372">
            <v>2100438</v>
          </cell>
          <cell r="G3372">
            <v>25936.79</v>
          </cell>
          <cell r="H3372">
            <v>2074501.21</v>
          </cell>
          <cell r="I3372">
            <v>0</v>
          </cell>
        </row>
        <row r="3373">
          <cell r="A3373" t="str">
            <v>a</v>
          </cell>
          <cell r="B3373">
            <v>3349</v>
          </cell>
          <cell r="C3373" t="str">
            <v xml:space="preserve">   048778139 - 61798</v>
          </cell>
          <cell r="D3373">
            <v>0</v>
          </cell>
          <cell r="E3373">
            <v>0</v>
          </cell>
          <cell r="F3373">
            <v>1841668</v>
          </cell>
          <cell r="G3373">
            <v>12330.08</v>
          </cell>
          <cell r="H3373">
            <v>1829337.92</v>
          </cell>
          <cell r="I3373">
            <v>0</v>
          </cell>
        </row>
        <row r="3374">
          <cell r="A3374" t="str">
            <v>a</v>
          </cell>
          <cell r="B3374">
            <v>3350</v>
          </cell>
          <cell r="C3374" t="str">
            <v xml:space="preserve">   048778142 - 61822</v>
          </cell>
          <cell r="D3374">
            <v>0</v>
          </cell>
          <cell r="E3374">
            <v>0</v>
          </cell>
          <cell r="F3374">
            <v>2465192</v>
          </cell>
          <cell r="G3374">
            <v>16504.669999999998</v>
          </cell>
          <cell r="H3374">
            <v>2448687.33</v>
          </cell>
          <cell r="I3374">
            <v>0</v>
          </cell>
        </row>
        <row r="3375">
          <cell r="A3375" t="str">
            <v>a</v>
          </cell>
          <cell r="B3375">
            <v>3351</v>
          </cell>
          <cell r="C3375" t="str">
            <v xml:space="preserve">   048778155 - 62857</v>
          </cell>
          <cell r="D3375">
            <v>0</v>
          </cell>
          <cell r="E3375">
            <v>0</v>
          </cell>
          <cell r="F3375">
            <v>2696934</v>
          </cell>
          <cell r="G3375">
            <v>18056.189999999999</v>
          </cell>
          <cell r="H3375">
            <v>2678877.81</v>
          </cell>
          <cell r="I3375">
            <v>0</v>
          </cell>
        </row>
        <row r="3376">
          <cell r="A3376" t="str">
            <v>a</v>
          </cell>
          <cell r="B3376">
            <v>3352</v>
          </cell>
          <cell r="C3376" t="str">
            <v xml:space="preserve">   048778168 - 64007</v>
          </cell>
          <cell r="D3376">
            <v>0</v>
          </cell>
          <cell r="E3376">
            <v>0</v>
          </cell>
          <cell r="F3376">
            <v>2241967</v>
          </cell>
          <cell r="G3376">
            <v>11958.09</v>
          </cell>
          <cell r="H3376">
            <v>2230008.91</v>
          </cell>
          <cell r="I3376">
            <v>0</v>
          </cell>
        </row>
        <row r="3377">
          <cell r="A3377" t="str">
            <v>a</v>
          </cell>
          <cell r="B3377">
            <v>3353</v>
          </cell>
          <cell r="C3377" t="str">
            <v xml:space="preserve">   048778171 - 80606</v>
          </cell>
          <cell r="D3377">
            <v>0</v>
          </cell>
          <cell r="E3377">
            <v>0</v>
          </cell>
          <cell r="F3377">
            <v>4438020</v>
          </cell>
          <cell r="G3377">
            <v>38778.019999999997</v>
          </cell>
          <cell r="H3377">
            <v>4399241.9800000004</v>
          </cell>
          <cell r="I3377">
            <v>0</v>
          </cell>
        </row>
        <row r="3378">
          <cell r="A3378" t="str">
            <v>a</v>
          </cell>
          <cell r="B3378">
            <v>3354</v>
          </cell>
          <cell r="C3378" t="str">
            <v xml:space="preserve">   048778184 - 81947</v>
          </cell>
          <cell r="D3378">
            <v>0</v>
          </cell>
          <cell r="E3378">
            <v>0</v>
          </cell>
          <cell r="F3378">
            <v>642713</v>
          </cell>
          <cell r="G3378">
            <v>33616.53</v>
          </cell>
          <cell r="H3378">
            <v>609096.47</v>
          </cell>
          <cell r="I3378">
            <v>0</v>
          </cell>
        </row>
        <row r="3379">
          <cell r="A3379" t="str">
            <v>a</v>
          </cell>
          <cell r="B3379">
            <v>3355</v>
          </cell>
          <cell r="C3379" t="str">
            <v xml:space="preserve">   048778197 - 82903</v>
          </cell>
          <cell r="D3379">
            <v>0</v>
          </cell>
          <cell r="E3379">
            <v>0</v>
          </cell>
          <cell r="F3379">
            <v>1000000</v>
          </cell>
          <cell r="G3379">
            <v>226300.69</v>
          </cell>
          <cell r="H3379">
            <v>773699.31</v>
          </cell>
          <cell r="I3379">
            <v>0</v>
          </cell>
        </row>
        <row r="3380">
          <cell r="A3380" t="str">
            <v>a</v>
          </cell>
          <cell r="B3380">
            <v>3356</v>
          </cell>
          <cell r="C3380" t="str">
            <v xml:space="preserve">   048778207 - 57672</v>
          </cell>
          <cell r="D3380">
            <v>0</v>
          </cell>
          <cell r="E3380">
            <v>0</v>
          </cell>
          <cell r="F3380">
            <v>680000</v>
          </cell>
          <cell r="G3380">
            <v>35909.26</v>
          </cell>
          <cell r="H3380">
            <v>644090.74</v>
          </cell>
          <cell r="I3380">
            <v>0</v>
          </cell>
        </row>
        <row r="3381">
          <cell r="A3381" t="str">
            <v>a</v>
          </cell>
          <cell r="B3381">
            <v>3357</v>
          </cell>
          <cell r="C3381" t="str">
            <v xml:space="preserve">   048778210 - 58730</v>
          </cell>
          <cell r="D3381">
            <v>0</v>
          </cell>
          <cell r="E3381">
            <v>0</v>
          </cell>
          <cell r="F3381">
            <v>1430000</v>
          </cell>
          <cell r="G3381">
            <v>58310.49</v>
          </cell>
          <cell r="H3381">
            <v>1371689.51</v>
          </cell>
          <cell r="I3381">
            <v>0</v>
          </cell>
        </row>
        <row r="3382">
          <cell r="A3382" t="str">
            <v>a</v>
          </cell>
          <cell r="B3382">
            <v>3358</v>
          </cell>
          <cell r="C3382" t="str">
            <v xml:space="preserve">   048778223 - 60520</v>
          </cell>
          <cell r="D3382">
            <v>0</v>
          </cell>
          <cell r="E3382">
            <v>0</v>
          </cell>
          <cell r="F3382">
            <v>6151668</v>
          </cell>
          <cell r="G3382">
            <v>64792.9</v>
          </cell>
          <cell r="H3382">
            <v>6086875.0999999996</v>
          </cell>
          <cell r="I3382">
            <v>0</v>
          </cell>
        </row>
        <row r="3383">
          <cell r="A3383" t="str">
            <v>a</v>
          </cell>
          <cell r="B3383">
            <v>3359</v>
          </cell>
          <cell r="C3383" t="str">
            <v xml:space="preserve">   048778236 - 61500</v>
          </cell>
          <cell r="D3383">
            <v>0</v>
          </cell>
          <cell r="E3383">
            <v>0</v>
          </cell>
          <cell r="F3383">
            <v>47854800</v>
          </cell>
          <cell r="G3383">
            <v>47854800</v>
          </cell>
          <cell r="H3383">
            <v>0</v>
          </cell>
          <cell r="I3383">
            <v>0</v>
          </cell>
        </row>
        <row r="3384">
          <cell r="A3384" t="str">
            <v>a</v>
          </cell>
          <cell r="B3384">
            <v>3360</v>
          </cell>
          <cell r="C3384" t="str">
            <v xml:space="preserve">   048778249 - 62428</v>
          </cell>
          <cell r="D3384">
            <v>0</v>
          </cell>
          <cell r="E3384">
            <v>0</v>
          </cell>
          <cell r="F3384">
            <v>1268000</v>
          </cell>
          <cell r="G3384">
            <v>65706.490000000005</v>
          </cell>
          <cell r="H3384">
            <v>1202293.51</v>
          </cell>
          <cell r="I3384">
            <v>0</v>
          </cell>
        </row>
        <row r="3385">
          <cell r="A3385" t="str">
            <v>a</v>
          </cell>
          <cell r="B3385">
            <v>3361</v>
          </cell>
          <cell r="C3385" t="str">
            <v xml:space="preserve">   048778252 - 62465</v>
          </cell>
          <cell r="D3385">
            <v>0</v>
          </cell>
          <cell r="E3385">
            <v>0</v>
          </cell>
          <cell r="F3385">
            <v>3784439</v>
          </cell>
          <cell r="G3385">
            <v>25337.119999999999</v>
          </cell>
          <cell r="H3385">
            <v>3759101.88</v>
          </cell>
          <cell r="I3385">
            <v>0</v>
          </cell>
        </row>
        <row r="3386">
          <cell r="A3386" t="str">
            <v>a</v>
          </cell>
          <cell r="B3386">
            <v>3362</v>
          </cell>
          <cell r="C3386" t="str">
            <v xml:space="preserve">   048778265 - 63998</v>
          </cell>
          <cell r="D3386">
            <v>0</v>
          </cell>
          <cell r="E3386">
            <v>0</v>
          </cell>
          <cell r="F3386">
            <v>3844378</v>
          </cell>
          <cell r="G3386">
            <v>20504.93</v>
          </cell>
          <cell r="H3386">
            <v>3823873.07</v>
          </cell>
          <cell r="I3386">
            <v>0</v>
          </cell>
        </row>
        <row r="3387">
          <cell r="A3387" t="str">
            <v>a</v>
          </cell>
          <cell r="B3387">
            <v>3363</v>
          </cell>
          <cell r="C3387" t="str">
            <v xml:space="preserve">   048778278 - 81712</v>
          </cell>
          <cell r="D3387">
            <v>0</v>
          </cell>
          <cell r="E3387">
            <v>0</v>
          </cell>
          <cell r="F3387">
            <v>3337951.02</v>
          </cell>
          <cell r="G3387">
            <v>93879.71</v>
          </cell>
          <cell r="H3387">
            <v>3244071.31</v>
          </cell>
          <cell r="I3387">
            <v>0</v>
          </cell>
        </row>
        <row r="3388">
          <cell r="A3388" t="str">
            <v>a</v>
          </cell>
          <cell r="B3388">
            <v>3364</v>
          </cell>
          <cell r="C3388" t="str">
            <v xml:space="preserve">   048778281 - 81727</v>
          </cell>
          <cell r="D3388">
            <v>0</v>
          </cell>
          <cell r="E3388">
            <v>0</v>
          </cell>
          <cell r="F3388">
            <v>2700000</v>
          </cell>
          <cell r="G3388">
            <v>18936.21</v>
          </cell>
          <cell r="H3388">
            <v>2681063.79</v>
          </cell>
          <cell r="I3388">
            <v>0</v>
          </cell>
        </row>
        <row r="3389">
          <cell r="A3389" t="str">
            <v>a</v>
          </cell>
          <cell r="B3389">
            <v>3365</v>
          </cell>
          <cell r="C3389" t="str">
            <v xml:space="preserve">   048778294 - 82894</v>
          </cell>
          <cell r="D3389">
            <v>0</v>
          </cell>
          <cell r="E3389">
            <v>0</v>
          </cell>
          <cell r="F3389">
            <v>11899217</v>
          </cell>
          <cell r="G3389">
            <v>62188.06</v>
          </cell>
          <cell r="H3389">
            <v>11837028.939999999</v>
          </cell>
          <cell r="I3389">
            <v>0</v>
          </cell>
        </row>
        <row r="3390">
          <cell r="A3390" t="str">
            <v>a</v>
          </cell>
          <cell r="B3390">
            <v>3366</v>
          </cell>
          <cell r="C3390" t="str">
            <v xml:space="preserve">   048778304 - 57660</v>
          </cell>
          <cell r="D3390">
            <v>0</v>
          </cell>
          <cell r="E3390">
            <v>0</v>
          </cell>
          <cell r="F3390">
            <v>725200</v>
          </cell>
          <cell r="G3390">
            <v>31123.97</v>
          </cell>
          <cell r="H3390">
            <v>694076.03</v>
          </cell>
          <cell r="I3390">
            <v>0</v>
          </cell>
        </row>
        <row r="3391">
          <cell r="A3391" t="str">
            <v>a</v>
          </cell>
          <cell r="B3391">
            <v>3367</v>
          </cell>
          <cell r="C3391" t="str">
            <v xml:space="preserve">   048778317 - 60207</v>
          </cell>
          <cell r="D3391">
            <v>0</v>
          </cell>
          <cell r="E3391">
            <v>0</v>
          </cell>
          <cell r="F3391">
            <v>4315467</v>
          </cell>
          <cell r="G3391">
            <v>86598.24</v>
          </cell>
          <cell r="H3391">
            <v>4228868.76</v>
          </cell>
          <cell r="I3391">
            <v>0</v>
          </cell>
        </row>
        <row r="3392">
          <cell r="A3392" t="str">
            <v>a</v>
          </cell>
          <cell r="B3392">
            <v>3368</v>
          </cell>
          <cell r="C3392" t="str">
            <v xml:space="preserve">   048778320 - 60346</v>
          </cell>
          <cell r="D3392">
            <v>0</v>
          </cell>
          <cell r="E3392">
            <v>0</v>
          </cell>
          <cell r="F3392">
            <v>2536009</v>
          </cell>
          <cell r="G3392">
            <v>118031.23</v>
          </cell>
          <cell r="H3392">
            <v>2417977.77</v>
          </cell>
          <cell r="I3392">
            <v>0</v>
          </cell>
        </row>
        <row r="3393">
          <cell r="A3393" t="str">
            <v>a</v>
          </cell>
          <cell r="B3393">
            <v>3369</v>
          </cell>
          <cell r="C3393" t="str">
            <v xml:space="preserve">   048778333 - 61069</v>
          </cell>
          <cell r="D3393">
            <v>0</v>
          </cell>
          <cell r="E3393">
            <v>0</v>
          </cell>
          <cell r="F3393">
            <v>2521121.0699999998</v>
          </cell>
          <cell r="G3393">
            <v>145777.32</v>
          </cell>
          <cell r="H3393">
            <v>2375343.75</v>
          </cell>
          <cell r="I3393">
            <v>0</v>
          </cell>
        </row>
        <row r="3394">
          <cell r="A3394" t="str">
            <v>a</v>
          </cell>
          <cell r="B3394">
            <v>3370</v>
          </cell>
          <cell r="C3394" t="str">
            <v xml:space="preserve">   048778346 - 61840</v>
          </cell>
          <cell r="D3394">
            <v>0</v>
          </cell>
          <cell r="E3394">
            <v>0</v>
          </cell>
          <cell r="F3394">
            <v>2500000</v>
          </cell>
          <cell r="G3394">
            <v>16737.689999999999</v>
          </cell>
          <cell r="H3394">
            <v>2483262.31</v>
          </cell>
          <cell r="I3394">
            <v>0</v>
          </cell>
        </row>
        <row r="3395">
          <cell r="A3395" t="str">
            <v>a</v>
          </cell>
          <cell r="B3395">
            <v>3371</v>
          </cell>
          <cell r="C3395" t="str">
            <v xml:space="preserve">   048778359 - 63366</v>
          </cell>
          <cell r="D3395">
            <v>0</v>
          </cell>
          <cell r="E3395">
            <v>0</v>
          </cell>
          <cell r="F3395">
            <v>3100664</v>
          </cell>
          <cell r="G3395">
            <v>27092.63</v>
          </cell>
          <cell r="H3395">
            <v>3073571.37</v>
          </cell>
          <cell r="I3395">
            <v>0</v>
          </cell>
        </row>
        <row r="3396">
          <cell r="A3396" t="str">
            <v>a</v>
          </cell>
          <cell r="B3396">
            <v>3372</v>
          </cell>
          <cell r="C3396" t="str">
            <v xml:space="preserve">   048778362 - 63745</v>
          </cell>
          <cell r="D3396">
            <v>0</v>
          </cell>
          <cell r="E3396">
            <v>0</v>
          </cell>
          <cell r="F3396">
            <v>2699000</v>
          </cell>
          <cell r="G3396">
            <v>33328.019999999997</v>
          </cell>
          <cell r="H3396">
            <v>2665671.98</v>
          </cell>
          <cell r="I3396">
            <v>0</v>
          </cell>
        </row>
        <row r="3397">
          <cell r="A3397" t="str">
            <v>a</v>
          </cell>
          <cell r="B3397">
            <v>3373</v>
          </cell>
          <cell r="C3397" t="str">
            <v xml:space="preserve">   048778375 - 80774</v>
          </cell>
          <cell r="D3397">
            <v>0</v>
          </cell>
          <cell r="E3397">
            <v>0</v>
          </cell>
          <cell r="F3397">
            <v>4761309</v>
          </cell>
          <cell r="G3397">
            <v>33393.03</v>
          </cell>
          <cell r="H3397">
            <v>4727915.97</v>
          </cell>
          <cell r="I3397">
            <v>0</v>
          </cell>
        </row>
        <row r="3398">
          <cell r="A3398" t="str">
            <v>a</v>
          </cell>
          <cell r="B3398">
            <v>3374</v>
          </cell>
          <cell r="C3398" t="str">
            <v xml:space="preserve">   048778388 - 82567</v>
          </cell>
          <cell r="D3398">
            <v>0</v>
          </cell>
          <cell r="E3398">
            <v>0</v>
          </cell>
          <cell r="F3398">
            <v>5088214</v>
          </cell>
          <cell r="G3398">
            <v>26678.02</v>
          </cell>
          <cell r="H3398">
            <v>5061535.9800000004</v>
          </cell>
          <cell r="I3398">
            <v>0</v>
          </cell>
        </row>
        <row r="3399">
          <cell r="A3399" t="str">
            <v>a</v>
          </cell>
          <cell r="B3399">
            <v>3375</v>
          </cell>
          <cell r="C3399" t="str">
            <v xml:space="preserve">   048778391 - 82771</v>
          </cell>
          <cell r="D3399">
            <v>0</v>
          </cell>
          <cell r="E3399">
            <v>0</v>
          </cell>
          <cell r="F3399">
            <v>2000000</v>
          </cell>
          <cell r="G3399">
            <v>261538.38</v>
          </cell>
          <cell r="H3399">
            <v>1738461.62</v>
          </cell>
          <cell r="I3399">
            <v>0</v>
          </cell>
        </row>
        <row r="3400">
          <cell r="A3400" t="str">
            <v>a</v>
          </cell>
          <cell r="B3400">
            <v>3376</v>
          </cell>
          <cell r="C3400" t="str">
            <v xml:space="preserve">   048778401 - 57639</v>
          </cell>
          <cell r="D3400">
            <v>0</v>
          </cell>
          <cell r="E3400">
            <v>0</v>
          </cell>
          <cell r="F3400">
            <v>600000</v>
          </cell>
          <cell r="G3400">
            <v>129410.49</v>
          </cell>
          <cell r="H3400">
            <v>470589.51</v>
          </cell>
          <cell r="I3400">
            <v>0</v>
          </cell>
        </row>
        <row r="3401">
          <cell r="A3401" t="str">
            <v>a</v>
          </cell>
          <cell r="B3401">
            <v>3377</v>
          </cell>
          <cell r="C3401" t="str">
            <v xml:space="preserve">   048778414 - 59012</v>
          </cell>
          <cell r="D3401">
            <v>0</v>
          </cell>
          <cell r="E3401">
            <v>0</v>
          </cell>
          <cell r="F3401">
            <v>2900000</v>
          </cell>
          <cell r="G3401">
            <v>158418.54</v>
          </cell>
          <cell r="H3401">
            <v>2741581.46</v>
          </cell>
          <cell r="I3401">
            <v>0</v>
          </cell>
        </row>
        <row r="3402">
          <cell r="A3402" t="str">
            <v>a</v>
          </cell>
          <cell r="B3402">
            <v>3378</v>
          </cell>
          <cell r="C3402" t="str">
            <v xml:space="preserve">   048778427 - 61030</v>
          </cell>
          <cell r="D3402">
            <v>0</v>
          </cell>
          <cell r="E3402">
            <v>0</v>
          </cell>
          <cell r="F3402">
            <v>2196149</v>
          </cell>
          <cell r="G3402">
            <v>100086.96</v>
          </cell>
          <cell r="H3402">
            <v>2096062.04</v>
          </cell>
          <cell r="I3402">
            <v>0</v>
          </cell>
        </row>
        <row r="3403">
          <cell r="A3403" t="str">
            <v>a</v>
          </cell>
          <cell r="B3403">
            <v>3379</v>
          </cell>
          <cell r="C3403" t="str">
            <v xml:space="preserve">   048778430 - 61057</v>
          </cell>
          <cell r="D3403">
            <v>0</v>
          </cell>
          <cell r="E3403">
            <v>0</v>
          </cell>
          <cell r="F3403">
            <v>4752000</v>
          </cell>
          <cell r="G3403">
            <v>2773642.56</v>
          </cell>
          <cell r="H3403">
            <v>1978357.44</v>
          </cell>
          <cell r="I3403">
            <v>0</v>
          </cell>
        </row>
        <row r="3404">
          <cell r="A3404" t="str">
            <v>a</v>
          </cell>
          <cell r="B3404">
            <v>3380</v>
          </cell>
          <cell r="C3404" t="str">
            <v xml:space="preserve">   048778443 - 61834</v>
          </cell>
          <cell r="D3404">
            <v>0</v>
          </cell>
          <cell r="E3404">
            <v>0</v>
          </cell>
          <cell r="F3404">
            <v>1960203</v>
          </cell>
          <cell r="G3404">
            <v>48650.13</v>
          </cell>
          <cell r="H3404">
            <v>1911552.87</v>
          </cell>
          <cell r="I3404">
            <v>0</v>
          </cell>
        </row>
        <row r="3405">
          <cell r="A3405" t="str">
            <v>a</v>
          </cell>
          <cell r="B3405">
            <v>3381</v>
          </cell>
          <cell r="C3405" t="str">
            <v xml:space="preserve">   048778456 - 62860</v>
          </cell>
          <cell r="D3405">
            <v>0</v>
          </cell>
          <cell r="E3405">
            <v>0</v>
          </cell>
          <cell r="F3405">
            <v>1800375</v>
          </cell>
          <cell r="G3405">
            <v>9602.73</v>
          </cell>
          <cell r="H3405">
            <v>1790772.27</v>
          </cell>
          <cell r="I3405">
            <v>0</v>
          </cell>
        </row>
        <row r="3406">
          <cell r="A3406" t="str">
            <v>a</v>
          </cell>
          <cell r="B3406">
            <v>3382</v>
          </cell>
          <cell r="C3406" t="str">
            <v xml:space="preserve">   048778469 - 80295</v>
          </cell>
          <cell r="D3406">
            <v>0</v>
          </cell>
          <cell r="E3406">
            <v>0</v>
          </cell>
          <cell r="F3406">
            <v>3359307</v>
          </cell>
          <cell r="G3406">
            <v>17917.669999999998</v>
          </cell>
          <cell r="H3406">
            <v>3341389.33</v>
          </cell>
          <cell r="I3406">
            <v>0</v>
          </cell>
        </row>
        <row r="3407">
          <cell r="A3407" t="str">
            <v>a</v>
          </cell>
          <cell r="B3407">
            <v>3383</v>
          </cell>
          <cell r="C3407" t="str">
            <v xml:space="preserve">   048778472 - 80609</v>
          </cell>
          <cell r="D3407">
            <v>0</v>
          </cell>
          <cell r="E3407">
            <v>0</v>
          </cell>
          <cell r="F3407">
            <v>6429600</v>
          </cell>
          <cell r="G3407">
            <v>56713.88</v>
          </cell>
          <cell r="H3407">
            <v>6372886.1200000001</v>
          </cell>
          <cell r="I3407">
            <v>0</v>
          </cell>
        </row>
        <row r="3408">
          <cell r="A3408" t="str">
            <v>a</v>
          </cell>
          <cell r="B3408">
            <v>3384</v>
          </cell>
          <cell r="C3408" t="str">
            <v xml:space="preserve">   048778485 - 82371</v>
          </cell>
          <cell r="D3408">
            <v>0</v>
          </cell>
          <cell r="E3408">
            <v>0</v>
          </cell>
          <cell r="F3408">
            <v>2109989</v>
          </cell>
          <cell r="G3408">
            <v>128102.7</v>
          </cell>
          <cell r="H3408">
            <v>1981886.3</v>
          </cell>
          <cell r="I3408">
            <v>0</v>
          </cell>
        </row>
        <row r="3409">
          <cell r="A3409" t="str">
            <v>a</v>
          </cell>
          <cell r="B3409">
            <v>3385</v>
          </cell>
          <cell r="C3409" t="str">
            <v xml:space="preserve">   048778498 - 82906</v>
          </cell>
          <cell r="D3409">
            <v>0</v>
          </cell>
          <cell r="E3409">
            <v>0</v>
          </cell>
          <cell r="F3409">
            <v>1500000</v>
          </cell>
          <cell r="G3409">
            <v>63937.99</v>
          </cell>
          <cell r="H3409">
            <v>1436062.01</v>
          </cell>
          <cell r="I3409">
            <v>0</v>
          </cell>
        </row>
        <row r="3410">
          <cell r="A3410" t="str">
            <v>a</v>
          </cell>
          <cell r="B3410">
            <v>3386</v>
          </cell>
          <cell r="C3410" t="str">
            <v xml:space="preserve">   048778508 - 57704</v>
          </cell>
          <cell r="D3410">
            <v>0</v>
          </cell>
          <cell r="E3410">
            <v>0</v>
          </cell>
          <cell r="F3410">
            <v>3060000</v>
          </cell>
          <cell r="G3410">
            <v>120274.5</v>
          </cell>
          <cell r="H3410">
            <v>2939725.5</v>
          </cell>
          <cell r="I3410">
            <v>0</v>
          </cell>
        </row>
        <row r="3411">
          <cell r="A3411" t="str">
            <v>a</v>
          </cell>
          <cell r="B3411">
            <v>3387</v>
          </cell>
          <cell r="C3411" t="str">
            <v xml:space="preserve">   048778511 - 58733</v>
          </cell>
          <cell r="D3411">
            <v>0</v>
          </cell>
          <cell r="E3411">
            <v>0</v>
          </cell>
          <cell r="F3411">
            <v>2640000</v>
          </cell>
          <cell r="G3411">
            <v>41679.449999999997</v>
          </cell>
          <cell r="H3411">
            <v>2598320.5499999998</v>
          </cell>
          <cell r="I3411">
            <v>0</v>
          </cell>
        </row>
        <row r="3412">
          <cell r="A3412" t="str">
            <v>a</v>
          </cell>
          <cell r="B3412">
            <v>3388</v>
          </cell>
          <cell r="C3412" t="str">
            <v xml:space="preserve">   048778524 - 60606</v>
          </cell>
          <cell r="D3412">
            <v>0</v>
          </cell>
          <cell r="E3412">
            <v>0</v>
          </cell>
          <cell r="F3412">
            <v>1480000</v>
          </cell>
          <cell r="G3412">
            <v>65526.6</v>
          </cell>
          <cell r="H3412">
            <v>1414473.4</v>
          </cell>
          <cell r="I3412">
            <v>0</v>
          </cell>
        </row>
        <row r="3413">
          <cell r="A3413" t="str">
            <v>a</v>
          </cell>
          <cell r="B3413">
            <v>3389</v>
          </cell>
          <cell r="C3413" t="str">
            <v xml:space="preserve">   048778537 - 61503</v>
          </cell>
          <cell r="D3413">
            <v>0</v>
          </cell>
          <cell r="E3413">
            <v>0</v>
          </cell>
          <cell r="F3413">
            <v>2697390</v>
          </cell>
          <cell r="G3413">
            <v>131965.07</v>
          </cell>
          <cell r="H3413">
            <v>2565424.9300000002</v>
          </cell>
          <cell r="I3413">
            <v>0</v>
          </cell>
        </row>
        <row r="3414">
          <cell r="A3414" t="str">
            <v>a</v>
          </cell>
          <cell r="B3414">
            <v>3390</v>
          </cell>
          <cell r="C3414" t="str">
            <v xml:space="preserve">   048778540 - 61807</v>
          </cell>
          <cell r="D3414">
            <v>0</v>
          </cell>
          <cell r="E3414">
            <v>0</v>
          </cell>
          <cell r="F3414">
            <v>2729467</v>
          </cell>
          <cell r="G3414">
            <v>18273.990000000002</v>
          </cell>
          <cell r="H3414">
            <v>2711193.01</v>
          </cell>
          <cell r="I3414">
            <v>0</v>
          </cell>
        </row>
        <row r="3415">
          <cell r="A3415" t="str">
            <v>a</v>
          </cell>
          <cell r="B3415">
            <v>3391</v>
          </cell>
          <cell r="C3415" t="str">
            <v xml:space="preserve">   048778553 - 62468</v>
          </cell>
          <cell r="D3415">
            <v>0</v>
          </cell>
          <cell r="E3415">
            <v>0</v>
          </cell>
          <cell r="F3415">
            <v>3823732</v>
          </cell>
          <cell r="G3415">
            <v>25600.16</v>
          </cell>
          <cell r="H3415">
            <v>3798131.84</v>
          </cell>
          <cell r="I3415">
            <v>0</v>
          </cell>
        </row>
        <row r="3416">
          <cell r="A3416" t="str">
            <v>a</v>
          </cell>
          <cell r="B3416">
            <v>3392</v>
          </cell>
          <cell r="C3416" t="str">
            <v xml:space="preserve">   048778566 - 64001</v>
          </cell>
          <cell r="D3416">
            <v>0</v>
          </cell>
          <cell r="E3416">
            <v>0</v>
          </cell>
          <cell r="F3416">
            <v>2432158</v>
          </cell>
          <cell r="G3416">
            <v>12972.51</v>
          </cell>
          <cell r="H3416">
            <v>2419185.4900000002</v>
          </cell>
          <cell r="I3416">
            <v>0</v>
          </cell>
        </row>
        <row r="3417">
          <cell r="A3417" t="str">
            <v>a</v>
          </cell>
          <cell r="B3417">
            <v>3393</v>
          </cell>
          <cell r="C3417" t="str">
            <v xml:space="preserve">   048778579 - 81715</v>
          </cell>
          <cell r="D3417">
            <v>0</v>
          </cell>
          <cell r="E3417">
            <v>0</v>
          </cell>
          <cell r="F3417">
            <v>6665360</v>
          </cell>
          <cell r="G3417">
            <v>6665360</v>
          </cell>
          <cell r="H3417">
            <v>0</v>
          </cell>
          <cell r="I3417">
            <v>0</v>
          </cell>
        </row>
        <row r="3418">
          <cell r="A3418" t="str">
            <v>a</v>
          </cell>
          <cell r="B3418">
            <v>3394</v>
          </cell>
          <cell r="C3418" t="str">
            <v xml:space="preserve">   048778582 - 81730</v>
          </cell>
          <cell r="D3418">
            <v>0</v>
          </cell>
          <cell r="E3418">
            <v>0</v>
          </cell>
          <cell r="F3418">
            <v>3539923</v>
          </cell>
          <cell r="G3418">
            <v>45212.25</v>
          </cell>
          <cell r="H3418">
            <v>3494710.75</v>
          </cell>
          <cell r="I3418">
            <v>0</v>
          </cell>
        </row>
        <row r="3419">
          <cell r="A3419" t="str">
            <v>a</v>
          </cell>
          <cell r="B3419">
            <v>3395</v>
          </cell>
          <cell r="C3419" t="str">
            <v xml:space="preserve">   048778595 - 82897</v>
          </cell>
          <cell r="D3419">
            <v>0</v>
          </cell>
          <cell r="E3419">
            <v>0</v>
          </cell>
          <cell r="F3419">
            <v>560000</v>
          </cell>
          <cell r="G3419">
            <v>17941.669999999998</v>
          </cell>
          <cell r="H3419">
            <v>542058.32999999996</v>
          </cell>
          <cell r="I3419">
            <v>0</v>
          </cell>
        </row>
        <row r="3420">
          <cell r="A3420" t="str">
            <v>a</v>
          </cell>
          <cell r="B3420">
            <v>3396</v>
          </cell>
          <cell r="C3420" t="str">
            <v xml:space="preserve">   048778605 - 57666</v>
          </cell>
          <cell r="D3420">
            <v>0</v>
          </cell>
          <cell r="E3420">
            <v>0</v>
          </cell>
          <cell r="F3420">
            <v>587000</v>
          </cell>
          <cell r="G3420">
            <v>142809.76999999999</v>
          </cell>
          <cell r="H3420">
            <v>444190.23</v>
          </cell>
          <cell r="I3420">
            <v>0</v>
          </cell>
        </row>
        <row r="3421">
          <cell r="A3421" t="str">
            <v>a</v>
          </cell>
          <cell r="B3421">
            <v>3397</v>
          </cell>
          <cell r="C3421" t="str">
            <v xml:space="preserve">   048778618 - 60219</v>
          </cell>
          <cell r="D3421">
            <v>0</v>
          </cell>
          <cell r="E3421">
            <v>0</v>
          </cell>
          <cell r="F3421">
            <v>5800000</v>
          </cell>
          <cell r="G3421">
            <v>103685.01</v>
          </cell>
          <cell r="H3421">
            <v>5696314.9900000002</v>
          </cell>
          <cell r="I3421">
            <v>0</v>
          </cell>
        </row>
        <row r="3422">
          <cell r="A3422" t="str">
            <v>a</v>
          </cell>
          <cell r="B3422">
            <v>3398</v>
          </cell>
          <cell r="C3422" t="str">
            <v xml:space="preserve">   048778621 - 60349</v>
          </cell>
          <cell r="D3422">
            <v>0</v>
          </cell>
          <cell r="E3422">
            <v>0</v>
          </cell>
          <cell r="F3422">
            <v>3791559</v>
          </cell>
          <cell r="G3422">
            <v>161941.88</v>
          </cell>
          <cell r="H3422">
            <v>3629617.12</v>
          </cell>
          <cell r="I3422">
            <v>0</v>
          </cell>
        </row>
        <row r="3423">
          <cell r="A3423" t="str">
            <v>a</v>
          </cell>
          <cell r="B3423">
            <v>3399</v>
          </cell>
          <cell r="C3423" t="str">
            <v xml:space="preserve">   048778634 - 61072</v>
          </cell>
          <cell r="D3423">
            <v>0</v>
          </cell>
          <cell r="E3423">
            <v>0</v>
          </cell>
          <cell r="F3423">
            <v>2000000</v>
          </cell>
          <cell r="G3423">
            <v>93727.25</v>
          </cell>
          <cell r="H3423">
            <v>1906272.75</v>
          </cell>
          <cell r="I3423">
            <v>0</v>
          </cell>
        </row>
        <row r="3424">
          <cell r="A3424" t="str">
            <v>a</v>
          </cell>
          <cell r="B3424">
            <v>3400</v>
          </cell>
          <cell r="C3424" t="str">
            <v xml:space="preserve">   048778647 - 61974</v>
          </cell>
          <cell r="D3424">
            <v>0</v>
          </cell>
          <cell r="E3424">
            <v>0</v>
          </cell>
          <cell r="F3424">
            <v>1750000</v>
          </cell>
          <cell r="G3424">
            <v>11716.39</v>
          </cell>
          <cell r="H3424">
            <v>1738283.61</v>
          </cell>
          <cell r="I3424">
            <v>0</v>
          </cell>
        </row>
        <row r="3425">
          <cell r="A3425" t="str">
            <v>a</v>
          </cell>
          <cell r="B3425">
            <v>3401</v>
          </cell>
          <cell r="C3425" t="str">
            <v xml:space="preserve">   048778650 - 62459</v>
          </cell>
          <cell r="D3425">
            <v>0</v>
          </cell>
          <cell r="E3425">
            <v>0</v>
          </cell>
          <cell r="F3425">
            <v>3274535</v>
          </cell>
          <cell r="G3425">
            <v>21923.24</v>
          </cell>
          <cell r="H3425">
            <v>3252611.76</v>
          </cell>
          <cell r="I3425">
            <v>0</v>
          </cell>
        </row>
        <row r="3426">
          <cell r="A3426" t="str">
            <v>a</v>
          </cell>
          <cell r="B3426">
            <v>3402</v>
          </cell>
          <cell r="C3426" t="str">
            <v xml:space="preserve">   048778663 - 63992</v>
          </cell>
          <cell r="D3426">
            <v>0</v>
          </cell>
          <cell r="E3426">
            <v>0</v>
          </cell>
          <cell r="F3426">
            <v>2432158</v>
          </cell>
          <cell r="G3426">
            <v>72774.539999999994</v>
          </cell>
          <cell r="H3426">
            <v>2359383.46</v>
          </cell>
          <cell r="I3426">
            <v>0</v>
          </cell>
        </row>
        <row r="3427">
          <cell r="A3427" t="str">
            <v>a</v>
          </cell>
          <cell r="B3427">
            <v>3403</v>
          </cell>
          <cell r="C3427" t="str">
            <v xml:space="preserve">   048778676 - 81140</v>
          </cell>
          <cell r="D3427">
            <v>0</v>
          </cell>
          <cell r="E3427">
            <v>0</v>
          </cell>
          <cell r="F3427">
            <v>1535128</v>
          </cell>
          <cell r="G3427">
            <v>8187.98</v>
          </cell>
          <cell r="H3427">
            <v>1526940.02</v>
          </cell>
          <cell r="I3427">
            <v>0</v>
          </cell>
        </row>
        <row r="3428">
          <cell r="A3428" t="str">
            <v>a</v>
          </cell>
          <cell r="B3428">
            <v>3404</v>
          </cell>
          <cell r="C3428" t="str">
            <v xml:space="preserve">   048778689 - 82570</v>
          </cell>
          <cell r="D3428">
            <v>0</v>
          </cell>
          <cell r="E3428">
            <v>0</v>
          </cell>
          <cell r="F3428">
            <v>5321085</v>
          </cell>
          <cell r="G3428">
            <v>40526.639999999999</v>
          </cell>
          <cell r="H3428">
            <v>5280558.3600000003</v>
          </cell>
          <cell r="I3428">
            <v>0</v>
          </cell>
        </row>
        <row r="3429">
          <cell r="A3429" t="str">
            <v>a</v>
          </cell>
          <cell r="B3429">
            <v>3405</v>
          </cell>
          <cell r="C3429" t="str">
            <v xml:space="preserve">   048778692 - 82774</v>
          </cell>
          <cell r="D3429">
            <v>0</v>
          </cell>
          <cell r="E3429">
            <v>0</v>
          </cell>
          <cell r="F3429">
            <v>1036000</v>
          </cell>
          <cell r="G3429">
            <v>43765.57</v>
          </cell>
          <cell r="H3429">
            <v>992234.43</v>
          </cell>
          <cell r="I3429">
            <v>0</v>
          </cell>
        </row>
        <row r="3430">
          <cell r="A3430" t="str">
            <v>a</v>
          </cell>
          <cell r="B3430">
            <v>3406</v>
          </cell>
          <cell r="C3430" t="str">
            <v xml:space="preserve">   048778702 - 57645</v>
          </cell>
          <cell r="D3430">
            <v>0</v>
          </cell>
          <cell r="E3430">
            <v>0</v>
          </cell>
          <cell r="F3430">
            <v>2205000</v>
          </cell>
          <cell r="G3430">
            <v>93988.89</v>
          </cell>
          <cell r="H3430">
            <v>2111011.11</v>
          </cell>
          <cell r="I3430">
            <v>0</v>
          </cell>
        </row>
        <row r="3431">
          <cell r="A3431" t="str">
            <v>a</v>
          </cell>
          <cell r="B3431">
            <v>3407</v>
          </cell>
          <cell r="C3431" t="str">
            <v xml:space="preserve">   048778715 - 60177</v>
          </cell>
          <cell r="D3431">
            <v>0</v>
          </cell>
          <cell r="E3431">
            <v>0</v>
          </cell>
          <cell r="F3431">
            <v>6059130</v>
          </cell>
          <cell r="G3431">
            <v>108317.4</v>
          </cell>
          <cell r="H3431">
            <v>5950812.5999999996</v>
          </cell>
          <cell r="I3431">
            <v>0</v>
          </cell>
        </row>
        <row r="3432">
          <cell r="A3432" t="str">
            <v>a</v>
          </cell>
          <cell r="B3432">
            <v>3408</v>
          </cell>
          <cell r="C3432" t="str">
            <v xml:space="preserve">   048778728 - 61039</v>
          </cell>
          <cell r="D3432">
            <v>0</v>
          </cell>
          <cell r="E3432">
            <v>0</v>
          </cell>
          <cell r="F3432">
            <v>1612698</v>
          </cell>
          <cell r="G3432">
            <v>75641.67</v>
          </cell>
          <cell r="H3432">
            <v>1537056.33</v>
          </cell>
          <cell r="I3432">
            <v>0</v>
          </cell>
        </row>
        <row r="3433">
          <cell r="A3433" t="str">
            <v>a</v>
          </cell>
          <cell r="B3433">
            <v>3409</v>
          </cell>
          <cell r="C3433" t="str">
            <v xml:space="preserve">   048778731 - 61060</v>
          </cell>
          <cell r="D3433">
            <v>0</v>
          </cell>
          <cell r="E3433">
            <v>0</v>
          </cell>
          <cell r="F3433">
            <v>3820000</v>
          </cell>
          <cell r="G3433">
            <v>184641.32</v>
          </cell>
          <cell r="H3433">
            <v>3635358.68</v>
          </cell>
          <cell r="I3433">
            <v>0</v>
          </cell>
        </row>
        <row r="3434">
          <cell r="A3434" t="str">
            <v>a</v>
          </cell>
          <cell r="B3434">
            <v>3410</v>
          </cell>
          <cell r="C3434" t="str">
            <v xml:space="preserve">   048778744 - 61825</v>
          </cell>
          <cell r="D3434">
            <v>0</v>
          </cell>
          <cell r="E3434">
            <v>0</v>
          </cell>
          <cell r="F3434">
            <v>3237371</v>
          </cell>
          <cell r="G3434">
            <v>21674.44</v>
          </cell>
          <cell r="H3434">
            <v>3215696.56</v>
          </cell>
          <cell r="I3434">
            <v>0</v>
          </cell>
        </row>
        <row r="3435">
          <cell r="A3435" t="str">
            <v>a</v>
          </cell>
          <cell r="B3435">
            <v>3411</v>
          </cell>
          <cell r="C3435" t="str">
            <v xml:space="preserve">   048778757 - 63155</v>
          </cell>
          <cell r="D3435">
            <v>0</v>
          </cell>
          <cell r="E3435">
            <v>0</v>
          </cell>
          <cell r="F3435">
            <v>4500000</v>
          </cell>
          <cell r="G3435">
            <v>176874.26</v>
          </cell>
          <cell r="H3435">
            <v>4323125.74</v>
          </cell>
          <cell r="I3435">
            <v>0</v>
          </cell>
        </row>
        <row r="3436">
          <cell r="A3436" t="str">
            <v>a</v>
          </cell>
          <cell r="B3436">
            <v>3412</v>
          </cell>
          <cell r="C3436" t="str">
            <v xml:space="preserve">   048778760 - 63369</v>
          </cell>
          <cell r="D3436">
            <v>0</v>
          </cell>
          <cell r="E3436">
            <v>0</v>
          </cell>
          <cell r="F3436">
            <v>3950700</v>
          </cell>
          <cell r="G3436">
            <v>34519.96</v>
          </cell>
          <cell r="H3436">
            <v>3916180.04</v>
          </cell>
          <cell r="I3436">
            <v>0</v>
          </cell>
        </row>
        <row r="3437">
          <cell r="A3437" t="str">
            <v>a</v>
          </cell>
          <cell r="B3437">
            <v>3413</v>
          </cell>
          <cell r="C3437" t="str">
            <v xml:space="preserve">   048778773 - 80768</v>
          </cell>
          <cell r="D3437">
            <v>0</v>
          </cell>
          <cell r="E3437">
            <v>0</v>
          </cell>
          <cell r="F3437">
            <v>3982562</v>
          </cell>
          <cell r="G3437">
            <v>27931.360000000001</v>
          </cell>
          <cell r="H3437">
            <v>3954630.64</v>
          </cell>
          <cell r="I3437">
            <v>0</v>
          </cell>
        </row>
        <row r="3438">
          <cell r="A3438" t="str">
            <v>a</v>
          </cell>
          <cell r="B3438">
            <v>3414</v>
          </cell>
          <cell r="C3438" t="str">
            <v xml:space="preserve">   048778786 - 82374</v>
          </cell>
          <cell r="D3438">
            <v>0</v>
          </cell>
          <cell r="E3438">
            <v>0</v>
          </cell>
          <cell r="F3438">
            <v>4462500</v>
          </cell>
          <cell r="G3438">
            <v>1124248.02</v>
          </cell>
          <cell r="H3438">
            <v>3338251.98</v>
          </cell>
          <cell r="I3438">
            <v>0</v>
          </cell>
        </row>
        <row r="3439">
          <cell r="A3439" t="str">
            <v>a</v>
          </cell>
          <cell r="B3439">
            <v>3415</v>
          </cell>
          <cell r="C3439" t="str">
            <v xml:space="preserve">   048778799 - 82915</v>
          </cell>
          <cell r="D3439">
            <v>0</v>
          </cell>
          <cell r="E3439">
            <v>0</v>
          </cell>
          <cell r="F3439">
            <v>1186000</v>
          </cell>
          <cell r="G3439">
            <v>53295.09</v>
          </cell>
          <cell r="H3439">
            <v>1132704.9099999999</v>
          </cell>
          <cell r="I3439">
            <v>0</v>
          </cell>
        </row>
        <row r="3440">
          <cell r="A3440" t="str">
            <v>a</v>
          </cell>
          <cell r="B3440">
            <v>3416</v>
          </cell>
          <cell r="C3440" t="str">
            <v xml:space="preserve">   048778809 - 58727</v>
          </cell>
          <cell r="D3440">
            <v>0</v>
          </cell>
          <cell r="E3440">
            <v>0</v>
          </cell>
          <cell r="F3440">
            <v>1060630</v>
          </cell>
          <cell r="G3440">
            <v>45520.02</v>
          </cell>
          <cell r="H3440">
            <v>1015109.98</v>
          </cell>
          <cell r="I3440">
            <v>0</v>
          </cell>
        </row>
        <row r="3441">
          <cell r="A3441" t="str">
            <v>a</v>
          </cell>
          <cell r="B3441">
            <v>3417</v>
          </cell>
          <cell r="C3441" t="str">
            <v xml:space="preserve">   048778812 - 58736</v>
          </cell>
          <cell r="D3441">
            <v>0</v>
          </cell>
          <cell r="E3441">
            <v>0</v>
          </cell>
          <cell r="F3441">
            <v>1000000</v>
          </cell>
          <cell r="G3441">
            <v>12952.32</v>
          </cell>
          <cell r="H3441">
            <v>987047.68</v>
          </cell>
          <cell r="I3441">
            <v>0</v>
          </cell>
        </row>
        <row r="3442">
          <cell r="A3442" t="str">
            <v>a</v>
          </cell>
          <cell r="B3442">
            <v>3418</v>
          </cell>
          <cell r="C3442" t="str">
            <v xml:space="preserve">   048778825 - 61017</v>
          </cell>
          <cell r="D3442">
            <v>0</v>
          </cell>
          <cell r="E3442">
            <v>0</v>
          </cell>
          <cell r="F3442">
            <v>2531640</v>
          </cell>
          <cell r="G3442">
            <v>153702.24</v>
          </cell>
          <cell r="H3442">
            <v>2377937.7599999998</v>
          </cell>
          <cell r="I3442">
            <v>0</v>
          </cell>
        </row>
        <row r="3443">
          <cell r="A3443" t="str">
            <v>a</v>
          </cell>
          <cell r="B3443">
            <v>3419</v>
          </cell>
          <cell r="C3443" t="str">
            <v xml:space="preserve">   048778838 - 61623</v>
          </cell>
          <cell r="D3443">
            <v>0</v>
          </cell>
          <cell r="E3443">
            <v>0</v>
          </cell>
          <cell r="F3443">
            <v>7330217</v>
          </cell>
          <cell r="G3443">
            <v>77206.06</v>
          </cell>
          <cell r="H3443">
            <v>7253010.9400000004</v>
          </cell>
          <cell r="I3443">
            <v>0</v>
          </cell>
        </row>
        <row r="3444">
          <cell r="A3444" t="str">
            <v>a</v>
          </cell>
          <cell r="B3444">
            <v>3420</v>
          </cell>
          <cell r="C3444" t="str">
            <v xml:space="preserve">   048778854 - 62471</v>
          </cell>
          <cell r="D3444">
            <v>0</v>
          </cell>
          <cell r="E3444">
            <v>0</v>
          </cell>
          <cell r="F3444">
            <v>2407382</v>
          </cell>
          <cell r="G3444">
            <v>16117.61</v>
          </cell>
          <cell r="H3444">
            <v>2391264.39</v>
          </cell>
          <cell r="I3444">
            <v>0</v>
          </cell>
        </row>
        <row r="3445">
          <cell r="A3445" t="str">
            <v>a</v>
          </cell>
          <cell r="B3445">
            <v>3421</v>
          </cell>
          <cell r="C3445" t="str">
            <v xml:space="preserve">   048778867 - 64004</v>
          </cell>
          <cell r="D3445">
            <v>0</v>
          </cell>
          <cell r="E3445">
            <v>0</v>
          </cell>
          <cell r="F3445">
            <v>1000000</v>
          </cell>
          <cell r="G3445">
            <v>9772.18</v>
          </cell>
          <cell r="H3445">
            <v>990227.82</v>
          </cell>
          <cell r="I3445">
            <v>0</v>
          </cell>
        </row>
        <row r="3446">
          <cell r="A3446" t="str">
            <v>a</v>
          </cell>
          <cell r="B3446">
            <v>3422</v>
          </cell>
          <cell r="C3446" t="str">
            <v xml:space="preserve">   048778870 - 80385</v>
          </cell>
          <cell r="D3446">
            <v>0</v>
          </cell>
          <cell r="E3446">
            <v>0</v>
          </cell>
          <cell r="F3446">
            <v>1521526</v>
          </cell>
          <cell r="G3446">
            <v>8115.44</v>
          </cell>
          <cell r="H3446">
            <v>1513410.5600000001</v>
          </cell>
          <cell r="I3446">
            <v>0</v>
          </cell>
        </row>
        <row r="3447">
          <cell r="A3447" t="str">
            <v>a</v>
          </cell>
          <cell r="B3447">
            <v>3423</v>
          </cell>
          <cell r="C3447" t="str">
            <v xml:space="preserve">   048778883 - 81763</v>
          </cell>
          <cell r="D3447">
            <v>0</v>
          </cell>
          <cell r="E3447">
            <v>0</v>
          </cell>
          <cell r="F3447">
            <v>777280</v>
          </cell>
          <cell r="G3447">
            <v>15368.69</v>
          </cell>
          <cell r="H3447">
            <v>761911.31</v>
          </cell>
          <cell r="I3447">
            <v>0</v>
          </cell>
        </row>
        <row r="3448">
          <cell r="A3448" t="str">
            <v>a</v>
          </cell>
          <cell r="B3448">
            <v>3424</v>
          </cell>
          <cell r="C3448" t="str">
            <v xml:space="preserve">   048778896 - 82900</v>
          </cell>
          <cell r="D3448">
            <v>0</v>
          </cell>
          <cell r="E3448">
            <v>0</v>
          </cell>
          <cell r="F3448">
            <v>1000000</v>
          </cell>
          <cell r="G3448">
            <v>33922.86</v>
          </cell>
          <cell r="H3448">
            <v>966077.14</v>
          </cell>
          <cell r="I3448">
            <v>0</v>
          </cell>
        </row>
        <row r="3449">
          <cell r="A3449" t="str">
            <v>a</v>
          </cell>
          <cell r="B3449">
            <v>3425</v>
          </cell>
          <cell r="C3449" t="str">
            <v xml:space="preserve">   048778906 - 57669</v>
          </cell>
          <cell r="D3449">
            <v>0</v>
          </cell>
          <cell r="E3449">
            <v>0</v>
          </cell>
          <cell r="F3449">
            <v>1065688</v>
          </cell>
          <cell r="G3449">
            <v>226441.22</v>
          </cell>
          <cell r="H3449">
            <v>839246.78</v>
          </cell>
          <cell r="I3449">
            <v>0</v>
          </cell>
        </row>
        <row r="3450">
          <cell r="A3450" t="str">
            <v>a</v>
          </cell>
          <cell r="B3450">
            <v>3426</v>
          </cell>
          <cell r="C3450" t="str">
            <v xml:space="preserve">   048778919 - 60225</v>
          </cell>
          <cell r="D3450">
            <v>0</v>
          </cell>
          <cell r="E3450">
            <v>0</v>
          </cell>
          <cell r="F3450">
            <v>3294567</v>
          </cell>
          <cell r="G3450">
            <v>83344.929999999993</v>
          </cell>
          <cell r="H3450">
            <v>3211222.07</v>
          </cell>
          <cell r="I3450">
            <v>0</v>
          </cell>
        </row>
        <row r="3451">
          <cell r="A3451" t="str">
            <v>a</v>
          </cell>
          <cell r="B3451">
            <v>3427</v>
          </cell>
          <cell r="C3451" t="str">
            <v xml:space="preserve">   048778922 - 60505</v>
          </cell>
          <cell r="D3451">
            <v>0</v>
          </cell>
          <cell r="E3451">
            <v>0</v>
          </cell>
          <cell r="F3451">
            <v>7187362</v>
          </cell>
          <cell r="G3451">
            <v>75701.41</v>
          </cell>
          <cell r="H3451">
            <v>7111660.5899999999</v>
          </cell>
          <cell r="I3451">
            <v>0</v>
          </cell>
        </row>
        <row r="3452">
          <cell r="A3452" t="str">
            <v>a</v>
          </cell>
          <cell r="B3452">
            <v>3428</v>
          </cell>
          <cell r="C3452" t="str">
            <v xml:space="preserve">   048778935 - 61075</v>
          </cell>
          <cell r="D3452">
            <v>0</v>
          </cell>
          <cell r="E3452">
            <v>0</v>
          </cell>
          <cell r="F3452">
            <v>2047600</v>
          </cell>
          <cell r="G3452">
            <v>2047600</v>
          </cell>
          <cell r="H3452">
            <v>0</v>
          </cell>
          <cell r="I3452">
            <v>0</v>
          </cell>
        </row>
        <row r="3453">
          <cell r="A3453" t="str">
            <v>a</v>
          </cell>
          <cell r="B3453">
            <v>3429</v>
          </cell>
          <cell r="C3453" t="str">
            <v xml:space="preserve">   048778948 - 62237</v>
          </cell>
          <cell r="D3453">
            <v>0</v>
          </cell>
          <cell r="E3453">
            <v>0</v>
          </cell>
          <cell r="F3453">
            <v>3782400</v>
          </cell>
          <cell r="G3453">
            <v>25323.46</v>
          </cell>
          <cell r="H3453">
            <v>3757076.54</v>
          </cell>
          <cell r="I3453">
            <v>0</v>
          </cell>
        </row>
        <row r="3454">
          <cell r="A3454" t="str">
            <v>a</v>
          </cell>
          <cell r="B3454">
            <v>3430</v>
          </cell>
          <cell r="C3454" t="str">
            <v xml:space="preserve">   048778951 - 62462</v>
          </cell>
          <cell r="D3454">
            <v>0</v>
          </cell>
          <cell r="E3454">
            <v>0</v>
          </cell>
          <cell r="F3454">
            <v>3782439</v>
          </cell>
          <cell r="G3454">
            <v>25323.73</v>
          </cell>
          <cell r="H3454">
            <v>3757115.27</v>
          </cell>
          <cell r="I3454">
            <v>0</v>
          </cell>
        </row>
        <row r="3455">
          <cell r="A3455" t="str">
            <v>a</v>
          </cell>
          <cell r="B3455">
            <v>3431</v>
          </cell>
          <cell r="C3455" t="str">
            <v xml:space="preserve">   048778964 - 63995</v>
          </cell>
          <cell r="D3455">
            <v>0</v>
          </cell>
          <cell r="E3455">
            <v>0</v>
          </cell>
          <cell r="F3455">
            <v>1297086</v>
          </cell>
          <cell r="G3455">
            <v>6918.32</v>
          </cell>
          <cell r="H3455">
            <v>1290167.68</v>
          </cell>
          <cell r="I3455">
            <v>0</v>
          </cell>
        </row>
        <row r="3456">
          <cell r="A3456" t="str">
            <v>a</v>
          </cell>
          <cell r="B3456">
            <v>3432</v>
          </cell>
          <cell r="C3456" t="str">
            <v xml:space="preserve">   048778977 - 81706</v>
          </cell>
          <cell r="D3456">
            <v>0</v>
          </cell>
          <cell r="E3456">
            <v>0</v>
          </cell>
          <cell r="F3456">
            <v>4290000</v>
          </cell>
          <cell r="G3456">
            <v>96928.92</v>
          </cell>
          <cell r="H3456">
            <v>4193071.08</v>
          </cell>
          <cell r="I3456">
            <v>0</v>
          </cell>
        </row>
        <row r="3457">
          <cell r="A3457" t="str">
            <v>a</v>
          </cell>
          <cell r="B3457">
            <v>3433</v>
          </cell>
          <cell r="C3457" t="str">
            <v xml:space="preserve">   048778980 - 81721</v>
          </cell>
          <cell r="D3457">
            <v>0</v>
          </cell>
          <cell r="E3457">
            <v>0</v>
          </cell>
          <cell r="F3457">
            <v>5649934.7000000002</v>
          </cell>
          <cell r="G3457">
            <v>39625.339999999997</v>
          </cell>
          <cell r="H3457">
            <v>5610309.3600000003</v>
          </cell>
          <cell r="I3457">
            <v>0</v>
          </cell>
        </row>
        <row r="3458">
          <cell r="A3458" t="str">
            <v>a</v>
          </cell>
          <cell r="B3458">
            <v>3434</v>
          </cell>
          <cell r="C3458" t="str">
            <v xml:space="preserve">   048778993 - 82891</v>
          </cell>
          <cell r="D3458">
            <v>0</v>
          </cell>
          <cell r="E3458">
            <v>0</v>
          </cell>
          <cell r="F3458">
            <v>3562174</v>
          </cell>
          <cell r="G3458">
            <v>18616.75</v>
          </cell>
          <cell r="H3458">
            <v>3543557.25</v>
          </cell>
          <cell r="I3458">
            <v>0</v>
          </cell>
        </row>
        <row r="3459">
          <cell r="A3459" t="str">
            <v>a</v>
          </cell>
          <cell r="B3459">
            <v>3435</v>
          </cell>
          <cell r="C3459" t="str">
            <v xml:space="preserve">   049778002 - 3662</v>
          </cell>
          <cell r="D3459">
            <v>1729771.12</v>
          </cell>
          <cell r="E3459">
            <v>0</v>
          </cell>
          <cell r="F3459">
            <v>0</v>
          </cell>
          <cell r="G3459">
            <v>101735.48</v>
          </cell>
          <cell r="H3459">
            <v>1628035.64</v>
          </cell>
          <cell r="I3459">
            <v>0</v>
          </cell>
        </row>
        <row r="3460">
          <cell r="A3460" t="str">
            <v>a</v>
          </cell>
          <cell r="B3460">
            <v>3436</v>
          </cell>
          <cell r="C3460" t="str">
            <v xml:space="preserve">   049778015 - 3795</v>
          </cell>
          <cell r="D3460">
            <v>1229389.06</v>
          </cell>
          <cell r="E3460">
            <v>0</v>
          </cell>
          <cell r="F3460">
            <v>0</v>
          </cell>
          <cell r="G3460">
            <v>213105.57</v>
          </cell>
          <cell r="H3460">
            <v>1016283.49</v>
          </cell>
          <cell r="I3460">
            <v>0</v>
          </cell>
        </row>
        <row r="3461">
          <cell r="A3461" t="str">
            <v>a</v>
          </cell>
          <cell r="B3461">
            <v>3437</v>
          </cell>
          <cell r="C3461" t="str">
            <v xml:space="preserve">   049778028 - 15217</v>
          </cell>
          <cell r="D3461">
            <v>1114706.56</v>
          </cell>
          <cell r="E3461">
            <v>0</v>
          </cell>
          <cell r="F3461">
            <v>0</v>
          </cell>
          <cell r="G3461">
            <v>60998.64</v>
          </cell>
          <cell r="H3461">
            <v>1053707.92</v>
          </cell>
          <cell r="I3461">
            <v>0</v>
          </cell>
        </row>
        <row r="3462">
          <cell r="A3462" t="str">
            <v>a</v>
          </cell>
          <cell r="B3462">
            <v>3438</v>
          </cell>
          <cell r="C3462" t="str">
            <v xml:space="preserve">   049778031 - 15323</v>
          </cell>
          <cell r="D3462">
            <v>2525960.3199999998</v>
          </cell>
          <cell r="E3462">
            <v>0</v>
          </cell>
          <cell r="F3462">
            <v>0</v>
          </cell>
          <cell r="G3462">
            <v>2525960.3199999998</v>
          </cell>
          <cell r="H3462">
            <v>0</v>
          </cell>
          <cell r="I3462">
            <v>0</v>
          </cell>
        </row>
        <row r="3463">
          <cell r="A3463" t="str">
            <v>a</v>
          </cell>
          <cell r="B3463">
            <v>3439</v>
          </cell>
          <cell r="C3463" t="str">
            <v xml:space="preserve">   049778057 - 15711</v>
          </cell>
          <cell r="D3463">
            <v>416431.25</v>
          </cell>
          <cell r="E3463">
            <v>0</v>
          </cell>
          <cell r="F3463">
            <v>0</v>
          </cell>
          <cell r="G3463">
            <v>22398.01</v>
          </cell>
          <cell r="H3463">
            <v>394033.24</v>
          </cell>
          <cell r="I3463">
            <v>0</v>
          </cell>
        </row>
        <row r="3464">
          <cell r="A3464" t="str">
            <v>a</v>
          </cell>
          <cell r="B3464">
            <v>3440</v>
          </cell>
          <cell r="C3464" t="str">
            <v xml:space="preserve">   049778060 - 15726</v>
          </cell>
          <cell r="D3464">
            <v>668750.94999999995</v>
          </cell>
          <cell r="E3464">
            <v>0</v>
          </cell>
          <cell r="F3464">
            <v>0</v>
          </cell>
          <cell r="G3464">
            <v>14332.68</v>
          </cell>
          <cell r="H3464">
            <v>654418.27</v>
          </cell>
          <cell r="I3464">
            <v>0</v>
          </cell>
        </row>
        <row r="3465">
          <cell r="A3465" t="str">
            <v>a</v>
          </cell>
          <cell r="B3465">
            <v>3441</v>
          </cell>
          <cell r="C3465" t="str">
            <v xml:space="preserve">   049778073 - 4511</v>
          </cell>
          <cell r="D3465">
            <v>1242580.19</v>
          </cell>
          <cell r="E3465">
            <v>0</v>
          </cell>
          <cell r="F3465">
            <v>0</v>
          </cell>
          <cell r="G3465">
            <v>301691.09999999998</v>
          </cell>
          <cell r="H3465">
            <v>940889.09</v>
          </cell>
          <cell r="I3465">
            <v>0</v>
          </cell>
        </row>
        <row r="3466">
          <cell r="A3466" t="str">
            <v>a</v>
          </cell>
          <cell r="B3466">
            <v>3442</v>
          </cell>
          <cell r="C3466" t="str">
            <v xml:space="preserve">   049778086 - 15773</v>
          </cell>
          <cell r="D3466">
            <v>780549.5</v>
          </cell>
          <cell r="E3466">
            <v>0</v>
          </cell>
          <cell r="F3466">
            <v>0</v>
          </cell>
          <cell r="G3466">
            <v>780549.5</v>
          </cell>
          <cell r="H3466">
            <v>0</v>
          </cell>
          <cell r="I3466">
            <v>0</v>
          </cell>
        </row>
        <row r="3467">
          <cell r="A3467" t="str">
            <v>a</v>
          </cell>
          <cell r="B3467">
            <v>3443</v>
          </cell>
          <cell r="C3467" t="str">
            <v xml:space="preserve">   049778099 - 15866</v>
          </cell>
          <cell r="D3467">
            <v>430467.48</v>
          </cell>
          <cell r="E3467">
            <v>0</v>
          </cell>
          <cell r="F3467">
            <v>0</v>
          </cell>
          <cell r="G3467">
            <v>36764.480000000003</v>
          </cell>
          <cell r="H3467">
            <v>393703</v>
          </cell>
          <cell r="I3467">
            <v>0</v>
          </cell>
        </row>
        <row r="3468">
          <cell r="A3468" t="str">
            <v>a</v>
          </cell>
          <cell r="B3468">
            <v>3444</v>
          </cell>
          <cell r="C3468" t="str">
            <v xml:space="preserve">   049778109 - 15145</v>
          </cell>
          <cell r="D3468">
            <v>2466329.79</v>
          </cell>
          <cell r="E3468">
            <v>0</v>
          </cell>
          <cell r="F3468">
            <v>0</v>
          </cell>
          <cell r="G3468">
            <v>57563.92</v>
          </cell>
          <cell r="H3468">
            <v>2408765.87</v>
          </cell>
          <cell r="I3468">
            <v>0</v>
          </cell>
        </row>
        <row r="3469">
          <cell r="A3469" t="str">
            <v>a</v>
          </cell>
          <cell r="B3469">
            <v>3445</v>
          </cell>
          <cell r="C3469" t="str">
            <v xml:space="preserve">   049778112 - 15154</v>
          </cell>
          <cell r="D3469">
            <v>2559421.7400000002</v>
          </cell>
          <cell r="E3469">
            <v>0</v>
          </cell>
          <cell r="F3469">
            <v>0</v>
          </cell>
          <cell r="G3469">
            <v>2559421.7400000002</v>
          </cell>
          <cell r="H3469">
            <v>0</v>
          </cell>
          <cell r="I3469">
            <v>0</v>
          </cell>
        </row>
        <row r="3470">
          <cell r="A3470" t="str">
            <v>a</v>
          </cell>
          <cell r="B3470">
            <v>3446</v>
          </cell>
          <cell r="C3470" t="str">
            <v xml:space="preserve">   049778125 - 15208</v>
          </cell>
          <cell r="D3470">
            <v>2095808.22</v>
          </cell>
          <cell r="E3470">
            <v>0</v>
          </cell>
          <cell r="F3470">
            <v>0</v>
          </cell>
          <cell r="G3470">
            <v>44917.46</v>
          </cell>
          <cell r="H3470">
            <v>2050890.76</v>
          </cell>
          <cell r="I3470">
            <v>0</v>
          </cell>
        </row>
        <row r="3471">
          <cell r="A3471" t="str">
            <v>a</v>
          </cell>
          <cell r="B3471">
            <v>3447</v>
          </cell>
          <cell r="C3471" t="str">
            <v xml:space="preserve">   049778138 - 15345</v>
          </cell>
          <cell r="D3471">
            <v>705968.01</v>
          </cell>
          <cell r="E3471">
            <v>0</v>
          </cell>
          <cell r="F3471">
            <v>0</v>
          </cell>
          <cell r="G3471">
            <v>14913.19</v>
          </cell>
          <cell r="H3471">
            <v>691054.82</v>
          </cell>
          <cell r="I3471">
            <v>0</v>
          </cell>
        </row>
        <row r="3472">
          <cell r="A3472" t="str">
            <v>a</v>
          </cell>
          <cell r="B3472">
            <v>3448</v>
          </cell>
          <cell r="C3472" t="str">
            <v xml:space="preserve">   049778141 - 15354</v>
          </cell>
          <cell r="D3472">
            <v>403164.13</v>
          </cell>
          <cell r="E3472">
            <v>0</v>
          </cell>
          <cell r="F3472">
            <v>0</v>
          </cell>
          <cell r="G3472">
            <v>43173.82</v>
          </cell>
          <cell r="H3472">
            <v>359990.31</v>
          </cell>
          <cell r="I3472">
            <v>0</v>
          </cell>
        </row>
        <row r="3473">
          <cell r="A3473" t="str">
            <v>a</v>
          </cell>
          <cell r="B3473">
            <v>3449</v>
          </cell>
          <cell r="C3473" t="str">
            <v xml:space="preserve">   049778154 - 15690</v>
          </cell>
          <cell r="D3473">
            <v>434468.53</v>
          </cell>
          <cell r="E3473">
            <v>0</v>
          </cell>
          <cell r="F3473">
            <v>0</v>
          </cell>
          <cell r="G3473">
            <v>9177.91</v>
          </cell>
          <cell r="H3473">
            <v>425290.62</v>
          </cell>
          <cell r="I3473">
            <v>0</v>
          </cell>
        </row>
        <row r="3474">
          <cell r="A3474" t="str">
            <v>a</v>
          </cell>
          <cell r="B3474">
            <v>3450</v>
          </cell>
          <cell r="C3474" t="str">
            <v xml:space="preserve">   049778167 - 4220</v>
          </cell>
          <cell r="D3474">
            <v>1647442.37</v>
          </cell>
          <cell r="E3474">
            <v>0</v>
          </cell>
          <cell r="F3474">
            <v>0</v>
          </cell>
          <cell r="G3474">
            <v>93587.72</v>
          </cell>
          <cell r="H3474">
            <v>1553854.65</v>
          </cell>
          <cell r="I3474">
            <v>0</v>
          </cell>
        </row>
        <row r="3475">
          <cell r="A3475" t="str">
            <v>a</v>
          </cell>
          <cell r="B3475">
            <v>3451</v>
          </cell>
          <cell r="C3475" t="str">
            <v xml:space="preserve">   049778183 - 15756</v>
          </cell>
          <cell r="D3475">
            <v>235325.14</v>
          </cell>
          <cell r="E3475">
            <v>0</v>
          </cell>
          <cell r="F3475">
            <v>0</v>
          </cell>
          <cell r="G3475">
            <v>48598.71</v>
          </cell>
          <cell r="H3475">
            <v>186726.43</v>
          </cell>
          <cell r="I3475">
            <v>0</v>
          </cell>
        </row>
        <row r="3476">
          <cell r="A3476" t="str">
            <v>a</v>
          </cell>
          <cell r="B3476">
            <v>3452</v>
          </cell>
          <cell r="C3476" t="str">
            <v xml:space="preserve">   049778196 - 15844</v>
          </cell>
          <cell r="D3476">
            <v>489325.39</v>
          </cell>
          <cell r="E3476">
            <v>0</v>
          </cell>
          <cell r="F3476">
            <v>0</v>
          </cell>
          <cell r="G3476">
            <v>489325.39</v>
          </cell>
          <cell r="H3476">
            <v>0</v>
          </cell>
          <cell r="I3476">
            <v>0</v>
          </cell>
        </row>
        <row r="3477">
          <cell r="A3477" t="str">
            <v>a</v>
          </cell>
          <cell r="B3477">
            <v>3453</v>
          </cell>
          <cell r="C3477" t="str">
            <v xml:space="preserve">   049778206 - 15136</v>
          </cell>
          <cell r="D3477">
            <v>2201756.84</v>
          </cell>
          <cell r="E3477">
            <v>0</v>
          </cell>
          <cell r="F3477">
            <v>0</v>
          </cell>
          <cell r="G3477">
            <v>51388.83</v>
          </cell>
          <cell r="H3477">
            <v>2150368.0099999998</v>
          </cell>
          <cell r="I3477">
            <v>0</v>
          </cell>
        </row>
        <row r="3478">
          <cell r="A3478" t="str">
            <v>a</v>
          </cell>
          <cell r="B3478">
            <v>3454</v>
          </cell>
          <cell r="C3478" t="str">
            <v xml:space="preserve">   049778222 - 3797</v>
          </cell>
          <cell r="D3478">
            <v>2752790.88</v>
          </cell>
          <cell r="E3478">
            <v>0</v>
          </cell>
          <cell r="F3478">
            <v>0</v>
          </cell>
          <cell r="G3478">
            <v>2006360.23</v>
          </cell>
          <cell r="H3478">
            <v>746430.65</v>
          </cell>
          <cell r="I3478">
            <v>0</v>
          </cell>
        </row>
        <row r="3479">
          <cell r="A3479" t="str">
            <v>a</v>
          </cell>
          <cell r="B3479">
            <v>3455</v>
          </cell>
          <cell r="C3479" t="str">
            <v xml:space="preserve">   049778235 - 15336</v>
          </cell>
          <cell r="D3479">
            <v>474254.43</v>
          </cell>
          <cell r="E3479">
            <v>0</v>
          </cell>
          <cell r="F3479">
            <v>0</v>
          </cell>
          <cell r="G3479">
            <v>17203.599999999999</v>
          </cell>
          <cell r="H3479">
            <v>457050.83</v>
          </cell>
          <cell r="I3479">
            <v>0</v>
          </cell>
        </row>
        <row r="3480">
          <cell r="A3480" t="str">
            <v>a</v>
          </cell>
          <cell r="B3480">
            <v>3456</v>
          </cell>
          <cell r="C3480" t="str">
            <v xml:space="preserve">   049778248 - 15666</v>
          </cell>
          <cell r="D3480">
            <v>346248.38</v>
          </cell>
          <cell r="E3480">
            <v>0</v>
          </cell>
          <cell r="F3480">
            <v>0</v>
          </cell>
          <cell r="G3480">
            <v>7529.07</v>
          </cell>
          <cell r="H3480">
            <v>338719.31</v>
          </cell>
          <cell r="I3480">
            <v>0</v>
          </cell>
        </row>
        <row r="3481">
          <cell r="A3481" t="str">
            <v>a</v>
          </cell>
          <cell r="B3481">
            <v>3457</v>
          </cell>
          <cell r="C3481" t="str">
            <v xml:space="preserve">   049778264 - 4218</v>
          </cell>
          <cell r="D3481">
            <v>646243.26</v>
          </cell>
          <cell r="E3481">
            <v>0</v>
          </cell>
          <cell r="F3481">
            <v>0</v>
          </cell>
          <cell r="G3481">
            <v>78296.47</v>
          </cell>
          <cell r="H3481">
            <v>567946.79</v>
          </cell>
          <cell r="I3481">
            <v>0</v>
          </cell>
        </row>
        <row r="3482">
          <cell r="A3482" t="str">
            <v>a</v>
          </cell>
          <cell r="B3482">
            <v>3458</v>
          </cell>
          <cell r="C3482" t="str">
            <v xml:space="preserve">   049778277 - 4522</v>
          </cell>
          <cell r="D3482">
            <v>390576.12</v>
          </cell>
          <cell r="E3482">
            <v>0</v>
          </cell>
          <cell r="F3482">
            <v>0</v>
          </cell>
          <cell r="G3482">
            <v>390576.12</v>
          </cell>
          <cell r="H3482">
            <v>0</v>
          </cell>
          <cell r="I3482">
            <v>0</v>
          </cell>
        </row>
        <row r="3483">
          <cell r="A3483" t="str">
            <v>a</v>
          </cell>
          <cell r="B3483">
            <v>3459</v>
          </cell>
          <cell r="C3483" t="str">
            <v xml:space="preserve">   049778280 - 4518</v>
          </cell>
          <cell r="D3483">
            <v>1126657.33</v>
          </cell>
          <cell r="E3483">
            <v>0</v>
          </cell>
          <cell r="F3483">
            <v>0</v>
          </cell>
          <cell r="G3483">
            <v>264216.93</v>
          </cell>
          <cell r="H3483">
            <v>862440.4</v>
          </cell>
          <cell r="I3483">
            <v>0</v>
          </cell>
        </row>
        <row r="3484">
          <cell r="A3484" t="str">
            <v>a</v>
          </cell>
          <cell r="B3484">
            <v>3460</v>
          </cell>
          <cell r="C3484" t="str">
            <v xml:space="preserve">   049778293 - 15828</v>
          </cell>
          <cell r="D3484">
            <v>864847.9</v>
          </cell>
          <cell r="E3484">
            <v>0</v>
          </cell>
          <cell r="F3484">
            <v>0</v>
          </cell>
          <cell r="G3484">
            <v>18535.46</v>
          </cell>
          <cell r="H3484">
            <v>846312.44</v>
          </cell>
          <cell r="I3484">
            <v>0</v>
          </cell>
        </row>
        <row r="3485">
          <cell r="A3485" t="str">
            <v>a</v>
          </cell>
          <cell r="B3485">
            <v>3461</v>
          </cell>
          <cell r="C3485" t="str">
            <v xml:space="preserve">   049778303 - 15127</v>
          </cell>
          <cell r="D3485">
            <v>2844919.15</v>
          </cell>
          <cell r="E3485">
            <v>0</v>
          </cell>
          <cell r="F3485">
            <v>0</v>
          </cell>
          <cell r="G3485">
            <v>66400.160000000003</v>
          </cell>
          <cell r="H3485">
            <v>2778518.99</v>
          </cell>
          <cell r="I3485">
            <v>0</v>
          </cell>
        </row>
        <row r="3486">
          <cell r="A3486" t="str">
            <v>a</v>
          </cell>
          <cell r="B3486">
            <v>3462</v>
          </cell>
          <cell r="C3486" t="str">
            <v xml:space="preserve">   049778316 - 15157</v>
          </cell>
          <cell r="D3486">
            <v>3127171.64</v>
          </cell>
          <cell r="E3486">
            <v>0</v>
          </cell>
          <cell r="F3486">
            <v>0</v>
          </cell>
          <cell r="G3486">
            <v>1017053.11</v>
          </cell>
          <cell r="H3486">
            <v>2110118.5299999998</v>
          </cell>
          <cell r="I3486">
            <v>0</v>
          </cell>
        </row>
        <row r="3487">
          <cell r="A3487" t="str">
            <v>a</v>
          </cell>
          <cell r="B3487">
            <v>3463</v>
          </cell>
          <cell r="C3487" t="str">
            <v xml:space="preserve">   049778329 - 15220</v>
          </cell>
          <cell r="D3487">
            <v>2914616.23</v>
          </cell>
          <cell r="E3487">
            <v>0</v>
          </cell>
          <cell r="F3487">
            <v>0</v>
          </cell>
          <cell r="G3487">
            <v>62466.16</v>
          </cell>
          <cell r="H3487">
            <v>2852150.07</v>
          </cell>
          <cell r="I3487">
            <v>0</v>
          </cell>
        </row>
        <row r="3488">
          <cell r="A3488" t="str">
            <v>a</v>
          </cell>
          <cell r="B3488">
            <v>3464</v>
          </cell>
          <cell r="C3488" t="str">
            <v xml:space="preserve">   049778332 - 15327</v>
          </cell>
          <cell r="D3488">
            <v>459184.58</v>
          </cell>
          <cell r="E3488">
            <v>0</v>
          </cell>
          <cell r="F3488">
            <v>0</v>
          </cell>
          <cell r="G3488">
            <v>16656.919999999998</v>
          </cell>
          <cell r="H3488">
            <v>442527.66</v>
          </cell>
          <cell r="I3488">
            <v>0</v>
          </cell>
        </row>
        <row r="3489">
          <cell r="A3489" t="str">
            <v>a</v>
          </cell>
          <cell r="B3489">
            <v>3465</v>
          </cell>
          <cell r="C3489" t="str">
            <v xml:space="preserve">   049778345 - 15535</v>
          </cell>
          <cell r="D3489">
            <v>2344764.71</v>
          </cell>
          <cell r="E3489">
            <v>0</v>
          </cell>
          <cell r="F3489">
            <v>0</v>
          </cell>
          <cell r="G3489">
            <v>54726.59</v>
          </cell>
          <cell r="H3489">
            <v>2290038.12</v>
          </cell>
          <cell r="I3489">
            <v>0</v>
          </cell>
        </row>
        <row r="3490">
          <cell r="A3490" t="str">
            <v>a</v>
          </cell>
          <cell r="B3490">
            <v>3466</v>
          </cell>
          <cell r="C3490" t="str">
            <v xml:space="preserve">   049778358 - 15717</v>
          </cell>
          <cell r="D3490">
            <v>579012.86</v>
          </cell>
          <cell r="E3490">
            <v>0</v>
          </cell>
          <cell r="F3490">
            <v>0</v>
          </cell>
          <cell r="G3490">
            <v>12231.32</v>
          </cell>
          <cell r="H3490">
            <v>566781.54</v>
          </cell>
          <cell r="I3490">
            <v>0</v>
          </cell>
        </row>
        <row r="3491">
          <cell r="A3491" t="str">
            <v>a</v>
          </cell>
          <cell r="B3491">
            <v>3467</v>
          </cell>
          <cell r="C3491" t="str">
            <v xml:space="preserve">   049778361 - 15732</v>
          </cell>
          <cell r="D3491">
            <v>650629.94999999995</v>
          </cell>
          <cell r="E3491">
            <v>0</v>
          </cell>
          <cell r="F3491">
            <v>0</v>
          </cell>
          <cell r="G3491">
            <v>13944.36</v>
          </cell>
          <cell r="H3491">
            <v>636685.59</v>
          </cell>
          <cell r="I3491">
            <v>0</v>
          </cell>
        </row>
        <row r="3492">
          <cell r="A3492" t="str">
            <v>a</v>
          </cell>
          <cell r="B3492">
            <v>3468</v>
          </cell>
          <cell r="C3492" t="str">
            <v xml:space="preserve">   049778374 - 4513</v>
          </cell>
          <cell r="D3492">
            <v>394104.42</v>
          </cell>
          <cell r="E3492">
            <v>0</v>
          </cell>
          <cell r="F3492">
            <v>0</v>
          </cell>
          <cell r="G3492">
            <v>394104.42</v>
          </cell>
          <cell r="H3492">
            <v>0</v>
          </cell>
          <cell r="I3492">
            <v>0</v>
          </cell>
        </row>
        <row r="3493">
          <cell r="A3493" t="str">
            <v>a</v>
          </cell>
          <cell r="B3493">
            <v>3469</v>
          </cell>
          <cell r="C3493" t="str">
            <v xml:space="preserve">   049778387 - 15783</v>
          </cell>
          <cell r="D3493">
            <v>813211.13</v>
          </cell>
          <cell r="E3493">
            <v>0</v>
          </cell>
          <cell r="F3493">
            <v>0</v>
          </cell>
          <cell r="G3493">
            <v>69308.06</v>
          </cell>
          <cell r="H3493">
            <v>743903.07</v>
          </cell>
          <cell r="I3493">
            <v>0</v>
          </cell>
        </row>
        <row r="3494">
          <cell r="A3494" t="str">
            <v>a</v>
          </cell>
          <cell r="B3494">
            <v>3470</v>
          </cell>
          <cell r="C3494" t="str">
            <v xml:space="preserve">   049778390 - 15804</v>
          </cell>
          <cell r="D3494">
            <v>522595.79</v>
          </cell>
          <cell r="E3494">
            <v>0</v>
          </cell>
          <cell r="F3494">
            <v>0</v>
          </cell>
          <cell r="G3494">
            <v>24156.26</v>
          </cell>
          <cell r="H3494">
            <v>498439.53</v>
          </cell>
          <cell r="I3494">
            <v>0</v>
          </cell>
        </row>
        <row r="3495">
          <cell r="A3495" t="str">
            <v>a</v>
          </cell>
          <cell r="B3495">
            <v>3471</v>
          </cell>
          <cell r="C3495" t="str">
            <v xml:space="preserve">   049778400 - 3663</v>
          </cell>
          <cell r="D3495">
            <v>983088.01</v>
          </cell>
          <cell r="E3495">
            <v>0</v>
          </cell>
          <cell r="F3495">
            <v>0</v>
          </cell>
          <cell r="G3495">
            <v>983088.01</v>
          </cell>
          <cell r="H3495">
            <v>0</v>
          </cell>
          <cell r="I3495">
            <v>0</v>
          </cell>
        </row>
        <row r="3496">
          <cell r="A3496" t="str">
            <v>a</v>
          </cell>
          <cell r="B3496">
            <v>3472</v>
          </cell>
          <cell r="C3496" t="str">
            <v xml:space="preserve">   049778426 - 15211</v>
          </cell>
          <cell r="D3496">
            <v>417753.08</v>
          </cell>
          <cell r="E3496">
            <v>0</v>
          </cell>
          <cell r="F3496">
            <v>0</v>
          </cell>
          <cell r="G3496">
            <v>417753.08</v>
          </cell>
          <cell r="H3496">
            <v>0</v>
          </cell>
          <cell r="I3496">
            <v>0</v>
          </cell>
        </row>
        <row r="3497">
          <cell r="A3497" t="str">
            <v>a</v>
          </cell>
          <cell r="B3497">
            <v>3473</v>
          </cell>
          <cell r="C3497" t="str">
            <v xml:space="preserve">   049778439 - 15348</v>
          </cell>
          <cell r="D3497">
            <v>532457.34</v>
          </cell>
          <cell r="E3497">
            <v>0</v>
          </cell>
          <cell r="F3497">
            <v>0</v>
          </cell>
          <cell r="G3497">
            <v>44490.02</v>
          </cell>
          <cell r="H3497">
            <v>487967.32</v>
          </cell>
          <cell r="I3497">
            <v>0</v>
          </cell>
        </row>
        <row r="3498">
          <cell r="A3498" t="str">
            <v>a</v>
          </cell>
          <cell r="B3498">
            <v>3474</v>
          </cell>
          <cell r="C3498" t="str">
            <v xml:space="preserve">   049778442 - 15439</v>
          </cell>
          <cell r="D3498">
            <v>2078047.58</v>
          </cell>
          <cell r="E3498">
            <v>0</v>
          </cell>
          <cell r="F3498">
            <v>0</v>
          </cell>
          <cell r="G3498">
            <v>48501.45</v>
          </cell>
          <cell r="H3498">
            <v>2029546.13</v>
          </cell>
          <cell r="I3498">
            <v>0</v>
          </cell>
        </row>
        <row r="3499">
          <cell r="A3499" t="str">
            <v>a</v>
          </cell>
          <cell r="B3499">
            <v>3475</v>
          </cell>
          <cell r="C3499" t="str">
            <v xml:space="preserve">   049778455 - 15699</v>
          </cell>
          <cell r="D3499">
            <v>506398.34</v>
          </cell>
          <cell r="E3499">
            <v>0</v>
          </cell>
          <cell r="F3499">
            <v>0</v>
          </cell>
          <cell r="G3499">
            <v>506398.34</v>
          </cell>
          <cell r="H3499">
            <v>0</v>
          </cell>
          <cell r="I3499">
            <v>0</v>
          </cell>
        </row>
        <row r="3500">
          <cell r="A3500" t="str">
            <v>a</v>
          </cell>
          <cell r="B3500">
            <v>3476</v>
          </cell>
          <cell r="C3500" t="str">
            <v xml:space="preserve">   049778497 - 15853</v>
          </cell>
          <cell r="D3500">
            <v>571254.06999999995</v>
          </cell>
          <cell r="E3500">
            <v>0</v>
          </cell>
          <cell r="F3500">
            <v>0</v>
          </cell>
          <cell r="G3500">
            <v>15895.93</v>
          </cell>
          <cell r="H3500">
            <v>555358.14</v>
          </cell>
          <cell r="I3500">
            <v>0</v>
          </cell>
        </row>
        <row r="3501">
          <cell r="A3501" t="str">
            <v>a</v>
          </cell>
          <cell r="B3501">
            <v>3477</v>
          </cell>
          <cell r="C3501" t="str">
            <v xml:space="preserve">   049778507 - 15139</v>
          </cell>
          <cell r="D3501">
            <v>1901649.33</v>
          </cell>
          <cell r="E3501">
            <v>0</v>
          </cell>
          <cell r="F3501">
            <v>0</v>
          </cell>
          <cell r="G3501">
            <v>106312.24</v>
          </cell>
          <cell r="H3501">
            <v>1795337.09</v>
          </cell>
          <cell r="I3501">
            <v>0</v>
          </cell>
        </row>
        <row r="3502">
          <cell r="A3502" t="str">
            <v>a</v>
          </cell>
          <cell r="B3502">
            <v>3478</v>
          </cell>
          <cell r="C3502" t="str">
            <v xml:space="preserve">   049778510 - 15148</v>
          </cell>
          <cell r="D3502">
            <v>1948814.37</v>
          </cell>
          <cell r="E3502">
            <v>0</v>
          </cell>
          <cell r="F3502">
            <v>0</v>
          </cell>
          <cell r="G3502">
            <v>1948814.37</v>
          </cell>
          <cell r="H3502">
            <v>0</v>
          </cell>
          <cell r="I3502">
            <v>0</v>
          </cell>
        </row>
        <row r="3503">
          <cell r="A3503" t="str">
            <v>a</v>
          </cell>
          <cell r="B3503">
            <v>3479</v>
          </cell>
          <cell r="C3503" t="str">
            <v xml:space="preserve">   049778523 - 15202</v>
          </cell>
          <cell r="D3503">
            <v>559855.65</v>
          </cell>
          <cell r="E3503">
            <v>0</v>
          </cell>
          <cell r="F3503">
            <v>0</v>
          </cell>
          <cell r="G3503">
            <v>559855.65</v>
          </cell>
          <cell r="H3503">
            <v>0</v>
          </cell>
          <cell r="I3503">
            <v>0</v>
          </cell>
        </row>
        <row r="3504">
          <cell r="A3504" t="str">
            <v>a</v>
          </cell>
          <cell r="B3504">
            <v>3480</v>
          </cell>
          <cell r="C3504" t="str">
            <v xml:space="preserve">   049778536 - 15339</v>
          </cell>
          <cell r="D3504">
            <v>825096.56</v>
          </cell>
          <cell r="E3504">
            <v>0</v>
          </cell>
          <cell r="F3504">
            <v>0</v>
          </cell>
          <cell r="G3504">
            <v>19291.79</v>
          </cell>
          <cell r="H3504">
            <v>805804.77</v>
          </cell>
          <cell r="I3504">
            <v>0</v>
          </cell>
        </row>
        <row r="3505">
          <cell r="A3505" t="str">
            <v>a</v>
          </cell>
          <cell r="B3505">
            <v>3481</v>
          </cell>
          <cell r="C3505" t="str">
            <v xml:space="preserve">   049778552 - 15681</v>
          </cell>
          <cell r="D3505">
            <v>423506.88</v>
          </cell>
          <cell r="E3505">
            <v>0</v>
          </cell>
          <cell r="F3505">
            <v>0</v>
          </cell>
          <cell r="G3505">
            <v>8829.09</v>
          </cell>
          <cell r="H3505">
            <v>414677.79</v>
          </cell>
          <cell r="I3505">
            <v>0</v>
          </cell>
        </row>
        <row r="3506">
          <cell r="A3506" t="str">
            <v>a</v>
          </cell>
          <cell r="B3506">
            <v>3482</v>
          </cell>
          <cell r="C3506" t="str">
            <v xml:space="preserve">   049778565 - 4223</v>
          </cell>
          <cell r="D3506">
            <v>2881518.32</v>
          </cell>
          <cell r="E3506">
            <v>0</v>
          </cell>
          <cell r="F3506">
            <v>0</v>
          </cell>
          <cell r="G3506">
            <v>2881518.32</v>
          </cell>
          <cell r="H3506">
            <v>0</v>
          </cell>
          <cell r="I3506">
            <v>0</v>
          </cell>
        </row>
        <row r="3507">
          <cell r="A3507" t="str">
            <v>a</v>
          </cell>
          <cell r="B3507">
            <v>3483</v>
          </cell>
          <cell r="C3507" t="str">
            <v xml:space="preserve">   049778581 - 15744</v>
          </cell>
          <cell r="D3507">
            <v>476754.69</v>
          </cell>
          <cell r="E3507">
            <v>0</v>
          </cell>
          <cell r="F3507">
            <v>0</v>
          </cell>
          <cell r="G3507">
            <v>10217.83</v>
          </cell>
          <cell r="H3507">
            <v>466536.86</v>
          </cell>
          <cell r="I3507">
            <v>0</v>
          </cell>
        </row>
        <row r="3508">
          <cell r="A3508" t="str">
            <v>a</v>
          </cell>
          <cell r="B3508">
            <v>3484</v>
          </cell>
          <cell r="C3508" t="str">
            <v xml:space="preserve">   049778594 - 15835</v>
          </cell>
          <cell r="D3508">
            <v>507711.58</v>
          </cell>
          <cell r="E3508">
            <v>0</v>
          </cell>
          <cell r="F3508">
            <v>0</v>
          </cell>
          <cell r="G3508">
            <v>54369.440000000002</v>
          </cell>
          <cell r="H3508">
            <v>453342.14</v>
          </cell>
          <cell r="I3508">
            <v>0</v>
          </cell>
        </row>
        <row r="3509">
          <cell r="A3509" t="str">
            <v>a</v>
          </cell>
          <cell r="B3509">
            <v>3485</v>
          </cell>
          <cell r="C3509" t="str">
            <v xml:space="preserve">   049778604 - 15130</v>
          </cell>
          <cell r="D3509">
            <v>2051222.41</v>
          </cell>
          <cell r="E3509">
            <v>0</v>
          </cell>
          <cell r="F3509">
            <v>0</v>
          </cell>
          <cell r="G3509">
            <v>114674.13</v>
          </cell>
          <cell r="H3509">
            <v>1936548.28</v>
          </cell>
          <cell r="I3509">
            <v>0</v>
          </cell>
        </row>
        <row r="3510">
          <cell r="A3510" t="str">
            <v>a</v>
          </cell>
          <cell r="B3510">
            <v>3486</v>
          </cell>
          <cell r="C3510" t="str">
            <v xml:space="preserve">   049778617 - 15199</v>
          </cell>
          <cell r="D3510">
            <v>1099629.42</v>
          </cell>
          <cell r="E3510">
            <v>0</v>
          </cell>
          <cell r="F3510">
            <v>0</v>
          </cell>
          <cell r="G3510">
            <v>23911.07</v>
          </cell>
          <cell r="H3510">
            <v>1075718.3500000001</v>
          </cell>
          <cell r="I3510">
            <v>0</v>
          </cell>
        </row>
        <row r="3511">
          <cell r="A3511" t="str">
            <v>a</v>
          </cell>
          <cell r="B3511">
            <v>3487</v>
          </cell>
          <cell r="C3511" t="str">
            <v xml:space="preserve">   049778620 - 3799</v>
          </cell>
          <cell r="D3511">
            <v>1610793.25</v>
          </cell>
          <cell r="E3511">
            <v>0</v>
          </cell>
          <cell r="F3511">
            <v>0</v>
          </cell>
          <cell r="G3511">
            <v>772091.69</v>
          </cell>
          <cell r="H3511">
            <v>838701.56</v>
          </cell>
          <cell r="I3511">
            <v>0</v>
          </cell>
        </row>
        <row r="3512">
          <cell r="A3512" t="str">
            <v>a</v>
          </cell>
          <cell r="B3512">
            <v>3488</v>
          </cell>
          <cell r="C3512" t="str">
            <v xml:space="preserve">   049778633 - 15330</v>
          </cell>
          <cell r="D3512">
            <v>486637.45</v>
          </cell>
          <cell r="E3512">
            <v>0</v>
          </cell>
          <cell r="F3512">
            <v>0</v>
          </cell>
          <cell r="G3512">
            <v>10279.94</v>
          </cell>
          <cell r="H3512">
            <v>476357.51</v>
          </cell>
          <cell r="I3512">
            <v>0</v>
          </cell>
        </row>
        <row r="3513">
          <cell r="A3513" t="str">
            <v>a</v>
          </cell>
          <cell r="B3513">
            <v>3489</v>
          </cell>
          <cell r="C3513" t="str">
            <v xml:space="preserve">   049778646 - 15651</v>
          </cell>
          <cell r="D3513">
            <v>1006514.13</v>
          </cell>
          <cell r="E3513">
            <v>0</v>
          </cell>
          <cell r="F3513">
            <v>0</v>
          </cell>
          <cell r="G3513">
            <v>21571.62</v>
          </cell>
          <cell r="H3513">
            <v>984942.51</v>
          </cell>
          <cell r="I3513">
            <v>0</v>
          </cell>
        </row>
        <row r="3514">
          <cell r="A3514" t="str">
            <v>a</v>
          </cell>
          <cell r="B3514">
            <v>3490</v>
          </cell>
          <cell r="C3514" t="str">
            <v xml:space="preserve">   049778659 - 15720</v>
          </cell>
          <cell r="D3514">
            <v>443025.04</v>
          </cell>
          <cell r="E3514">
            <v>0</v>
          </cell>
          <cell r="F3514">
            <v>0</v>
          </cell>
          <cell r="G3514">
            <v>10218.16</v>
          </cell>
          <cell r="H3514">
            <v>432806.88</v>
          </cell>
          <cell r="I3514">
            <v>0</v>
          </cell>
        </row>
        <row r="3515">
          <cell r="A3515" t="str">
            <v>a</v>
          </cell>
          <cell r="B3515">
            <v>3491</v>
          </cell>
          <cell r="C3515" t="str">
            <v xml:space="preserve">   049778662 - 15738</v>
          </cell>
          <cell r="D3515">
            <v>268963.34000000003</v>
          </cell>
          <cell r="E3515">
            <v>0</v>
          </cell>
          <cell r="F3515">
            <v>0</v>
          </cell>
          <cell r="G3515">
            <v>60498.31</v>
          </cell>
          <cell r="H3515">
            <v>208465.03</v>
          </cell>
          <cell r="I3515">
            <v>0</v>
          </cell>
        </row>
        <row r="3516">
          <cell r="A3516" t="str">
            <v>a</v>
          </cell>
          <cell r="B3516">
            <v>3492</v>
          </cell>
          <cell r="C3516" t="str">
            <v xml:space="preserve">   049778688 - 15789</v>
          </cell>
          <cell r="D3516">
            <v>655807.31999999995</v>
          </cell>
          <cell r="E3516">
            <v>0</v>
          </cell>
          <cell r="F3516">
            <v>0</v>
          </cell>
          <cell r="G3516">
            <v>14055.32</v>
          </cell>
          <cell r="H3516">
            <v>641752</v>
          </cell>
          <cell r="I3516">
            <v>0</v>
          </cell>
        </row>
        <row r="3517">
          <cell r="A3517" t="str">
            <v>a</v>
          </cell>
          <cell r="B3517">
            <v>3493</v>
          </cell>
          <cell r="C3517" t="str">
            <v xml:space="preserve">   049778691 - 15810</v>
          </cell>
          <cell r="D3517">
            <v>779202.68</v>
          </cell>
          <cell r="E3517">
            <v>0</v>
          </cell>
          <cell r="F3517">
            <v>0</v>
          </cell>
          <cell r="G3517">
            <v>779202.68</v>
          </cell>
          <cell r="H3517">
            <v>0</v>
          </cell>
          <cell r="I3517">
            <v>0</v>
          </cell>
        </row>
        <row r="3518">
          <cell r="A3518" t="str">
            <v>a</v>
          </cell>
          <cell r="B3518">
            <v>3494</v>
          </cell>
          <cell r="C3518" t="str">
            <v xml:space="preserve">   049778714 - 3800</v>
          </cell>
          <cell r="D3518">
            <v>1191730.43</v>
          </cell>
          <cell r="E3518">
            <v>0</v>
          </cell>
          <cell r="F3518">
            <v>0</v>
          </cell>
          <cell r="G3518">
            <v>67404.25</v>
          </cell>
          <cell r="H3518">
            <v>1124326.18</v>
          </cell>
          <cell r="I3518">
            <v>0</v>
          </cell>
        </row>
        <row r="3519">
          <cell r="A3519" t="str">
            <v>a</v>
          </cell>
          <cell r="B3519">
            <v>3495</v>
          </cell>
          <cell r="C3519" t="str">
            <v xml:space="preserve">   049778727 - 15214</v>
          </cell>
          <cell r="D3519">
            <v>1062825.18</v>
          </cell>
          <cell r="E3519">
            <v>0</v>
          </cell>
          <cell r="F3519">
            <v>0</v>
          </cell>
          <cell r="G3519">
            <v>1062825.18</v>
          </cell>
          <cell r="H3519">
            <v>0</v>
          </cell>
          <cell r="I3519">
            <v>0</v>
          </cell>
        </row>
        <row r="3520">
          <cell r="A3520" t="str">
            <v>a</v>
          </cell>
          <cell r="B3520">
            <v>3496</v>
          </cell>
          <cell r="C3520" t="str">
            <v xml:space="preserve">   049778730 - 15223</v>
          </cell>
          <cell r="D3520">
            <v>1248659.51</v>
          </cell>
          <cell r="E3520">
            <v>0</v>
          </cell>
          <cell r="F3520">
            <v>0</v>
          </cell>
          <cell r="G3520">
            <v>69523.44</v>
          </cell>
          <cell r="H3520">
            <v>1179136.07</v>
          </cell>
          <cell r="I3520">
            <v>0</v>
          </cell>
        </row>
        <row r="3521">
          <cell r="A3521" t="str">
            <v>a</v>
          </cell>
          <cell r="B3521">
            <v>3497</v>
          </cell>
          <cell r="C3521" t="str">
            <v xml:space="preserve">   049778743 - 15445</v>
          </cell>
          <cell r="D3521">
            <v>2412632.19</v>
          </cell>
          <cell r="E3521">
            <v>0</v>
          </cell>
          <cell r="F3521">
            <v>0</v>
          </cell>
          <cell r="G3521">
            <v>56310.66</v>
          </cell>
          <cell r="H3521">
            <v>2356321.5299999998</v>
          </cell>
          <cell r="I3521">
            <v>0</v>
          </cell>
        </row>
        <row r="3522">
          <cell r="A3522" t="str">
            <v>a</v>
          </cell>
          <cell r="B3522">
            <v>3498</v>
          </cell>
          <cell r="C3522" t="str">
            <v xml:space="preserve">   049778756 - 15705</v>
          </cell>
          <cell r="D3522">
            <v>655331.21</v>
          </cell>
          <cell r="E3522">
            <v>0</v>
          </cell>
          <cell r="F3522">
            <v>0</v>
          </cell>
          <cell r="G3522">
            <v>14045.1</v>
          </cell>
          <cell r="H3522">
            <v>641286.11</v>
          </cell>
          <cell r="I3522">
            <v>0</v>
          </cell>
        </row>
        <row r="3523">
          <cell r="A3523" t="str">
            <v>a</v>
          </cell>
          <cell r="B3523">
            <v>3499</v>
          </cell>
          <cell r="C3523" t="str">
            <v xml:space="preserve">   049778769 - 4215</v>
          </cell>
          <cell r="D3523">
            <v>1397083.43</v>
          </cell>
          <cell r="E3523">
            <v>0</v>
          </cell>
          <cell r="F3523">
            <v>0</v>
          </cell>
          <cell r="G3523">
            <v>77500.649999999994</v>
          </cell>
          <cell r="H3523">
            <v>1319582.78</v>
          </cell>
          <cell r="I3523">
            <v>0</v>
          </cell>
        </row>
        <row r="3524">
          <cell r="A3524" t="str">
            <v>a</v>
          </cell>
          <cell r="B3524">
            <v>3500</v>
          </cell>
          <cell r="C3524" t="str">
            <v xml:space="preserve">   049778772 - 4211</v>
          </cell>
          <cell r="D3524">
            <v>1185090.0900000001</v>
          </cell>
          <cell r="E3524">
            <v>0</v>
          </cell>
          <cell r="F3524">
            <v>0</v>
          </cell>
          <cell r="G3524">
            <v>1185090.0900000001</v>
          </cell>
          <cell r="H3524">
            <v>0</v>
          </cell>
          <cell r="I3524">
            <v>0</v>
          </cell>
        </row>
        <row r="3525">
          <cell r="A3525" t="str">
            <v>a</v>
          </cell>
          <cell r="B3525">
            <v>3501</v>
          </cell>
          <cell r="C3525" t="str">
            <v xml:space="preserve">   049778785 - 15765</v>
          </cell>
          <cell r="D3525">
            <v>1441023.2</v>
          </cell>
          <cell r="E3525">
            <v>0</v>
          </cell>
          <cell r="F3525">
            <v>0</v>
          </cell>
          <cell r="G3525">
            <v>546890.9</v>
          </cell>
          <cell r="H3525">
            <v>894132.3</v>
          </cell>
          <cell r="I3525">
            <v>0</v>
          </cell>
        </row>
        <row r="3526">
          <cell r="A3526" t="str">
            <v>a</v>
          </cell>
          <cell r="B3526">
            <v>3502</v>
          </cell>
          <cell r="C3526" t="str">
            <v xml:space="preserve">   049778798 - 15860</v>
          </cell>
          <cell r="D3526">
            <v>262963.68</v>
          </cell>
          <cell r="E3526">
            <v>0</v>
          </cell>
          <cell r="F3526">
            <v>0</v>
          </cell>
          <cell r="G3526">
            <v>52706.98</v>
          </cell>
          <cell r="H3526">
            <v>210256.7</v>
          </cell>
          <cell r="I3526">
            <v>0</v>
          </cell>
        </row>
        <row r="3527">
          <cell r="A3527" t="str">
            <v>a</v>
          </cell>
          <cell r="B3527">
            <v>3503</v>
          </cell>
          <cell r="C3527" t="str">
            <v xml:space="preserve">   049778808 - 15142</v>
          </cell>
          <cell r="D3527">
            <v>2046255.07</v>
          </cell>
          <cell r="E3527">
            <v>0</v>
          </cell>
          <cell r="F3527">
            <v>0</v>
          </cell>
          <cell r="G3527">
            <v>47759.4</v>
          </cell>
          <cell r="H3527">
            <v>1998495.67</v>
          </cell>
          <cell r="I3527">
            <v>0</v>
          </cell>
        </row>
        <row r="3528">
          <cell r="A3528" t="str">
            <v>a</v>
          </cell>
          <cell r="B3528">
            <v>3504</v>
          </cell>
          <cell r="C3528" t="str">
            <v xml:space="preserve">   049778824 - 15205</v>
          </cell>
          <cell r="D3528">
            <v>1047493.42</v>
          </cell>
          <cell r="E3528">
            <v>0</v>
          </cell>
          <cell r="F3528">
            <v>0</v>
          </cell>
          <cell r="G3528">
            <v>56340.17</v>
          </cell>
          <cell r="H3528">
            <v>991153.25</v>
          </cell>
          <cell r="I3528">
            <v>0</v>
          </cell>
        </row>
        <row r="3529">
          <cell r="A3529" t="str">
            <v>a</v>
          </cell>
          <cell r="B3529">
            <v>3505</v>
          </cell>
          <cell r="C3529" t="str">
            <v xml:space="preserve">   049778840 - 15351</v>
          </cell>
          <cell r="D3529">
            <v>1168799.78</v>
          </cell>
          <cell r="E3529">
            <v>0</v>
          </cell>
          <cell r="F3529">
            <v>0</v>
          </cell>
          <cell r="G3529">
            <v>27327.99</v>
          </cell>
          <cell r="H3529">
            <v>1141471.79</v>
          </cell>
          <cell r="I3529">
            <v>0</v>
          </cell>
        </row>
        <row r="3530">
          <cell r="A3530" t="str">
            <v>a</v>
          </cell>
          <cell r="B3530">
            <v>3506</v>
          </cell>
          <cell r="C3530" t="str">
            <v xml:space="preserve">   049778853 - 15684</v>
          </cell>
          <cell r="D3530">
            <v>299300.53000000003</v>
          </cell>
          <cell r="E3530">
            <v>0</v>
          </cell>
          <cell r="F3530">
            <v>0</v>
          </cell>
          <cell r="G3530">
            <v>6322.56</v>
          </cell>
          <cell r="H3530">
            <v>292977.96999999997</v>
          </cell>
          <cell r="I3530">
            <v>0</v>
          </cell>
        </row>
        <row r="3531">
          <cell r="A3531" t="str">
            <v>a</v>
          </cell>
          <cell r="B3531">
            <v>3507</v>
          </cell>
          <cell r="C3531" t="str">
            <v xml:space="preserve">   049778866 - 4221</v>
          </cell>
          <cell r="D3531">
            <v>2274595.11</v>
          </cell>
          <cell r="E3531">
            <v>0</v>
          </cell>
          <cell r="F3531">
            <v>0</v>
          </cell>
          <cell r="G3531">
            <v>128651.1</v>
          </cell>
          <cell r="H3531">
            <v>2145944.0099999998</v>
          </cell>
          <cell r="I3531">
            <v>0</v>
          </cell>
        </row>
        <row r="3532">
          <cell r="A3532" t="str">
            <v>a</v>
          </cell>
          <cell r="B3532">
            <v>3508</v>
          </cell>
          <cell r="C3532" t="str">
            <v xml:space="preserve">   049778879 - 4521</v>
          </cell>
          <cell r="D3532">
            <v>1553549.98</v>
          </cell>
          <cell r="E3532">
            <v>0</v>
          </cell>
          <cell r="F3532">
            <v>0</v>
          </cell>
          <cell r="G3532">
            <v>187769.57</v>
          </cell>
          <cell r="H3532">
            <v>1365780.41</v>
          </cell>
          <cell r="I3532">
            <v>0</v>
          </cell>
        </row>
        <row r="3533">
          <cell r="A3533" t="str">
            <v>a</v>
          </cell>
          <cell r="B3533">
            <v>3509</v>
          </cell>
          <cell r="C3533" t="str">
            <v xml:space="preserve">   049778882 - 15750</v>
          </cell>
          <cell r="D3533">
            <v>2851151.1</v>
          </cell>
          <cell r="E3533">
            <v>0</v>
          </cell>
          <cell r="F3533">
            <v>0</v>
          </cell>
          <cell r="G3533">
            <v>60229.02</v>
          </cell>
          <cell r="H3533">
            <v>2790922.08</v>
          </cell>
          <cell r="I3533">
            <v>0</v>
          </cell>
        </row>
        <row r="3534">
          <cell r="A3534" t="str">
            <v>a</v>
          </cell>
          <cell r="B3534">
            <v>3510</v>
          </cell>
          <cell r="C3534" t="str">
            <v xml:space="preserve">   049778895 - 15838</v>
          </cell>
          <cell r="D3534">
            <v>557768.18000000005</v>
          </cell>
          <cell r="E3534">
            <v>0</v>
          </cell>
          <cell r="F3534">
            <v>0</v>
          </cell>
          <cell r="G3534">
            <v>557768.18000000005</v>
          </cell>
          <cell r="H3534">
            <v>0</v>
          </cell>
          <cell r="I3534">
            <v>0</v>
          </cell>
        </row>
        <row r="3535">
          <cell r="A3535" t="str">
            <v>a</v>
          </cell>
          <cell r="B3535">
            <v>3511</v>
          </cell>
          <cell r="C3535" t="str">
            <v xml:space="preserve">   049778905 - 15133</v>
          </cell>
          <cell r="D3535">
            <v>2689862.75</v>
          </cell>
          <cell r="E3535">
            <v>0</v>
          </cell>
          <cell r="F3535">
            <v>0</v>
          </cell>
          <cell r="G3535">
            <v>322333.73</v>
          </cell>
          <cell r="H3535">
            <v>2367529.02</v>
          </cell>
          <cell r="I3535">
            <v>0</v>
          </cell>
        </row>
        <row r="3536">
          <cell r="A3536" t="str">
            <v>a</v>
          </cell>
          <cell r="B3536">
            <v>3512</v>
          </cell>
          <cell r="C3536" t="str">
            <v xml:space="preserve">   049778918 - 3801</v>
          </cell>
          <cell r="D3536">
            <v>917034.9</v>
          </cell>
          <cell r="E3536">
            <v>0</v>
          </cell>
          <cell r="F3536">
            <v>0</v>
          </cell>
          <cell r="G3536">
            <v>917034.9</v>
          </cell>
          <cell r="H3536">
            <v>0</v>
          </cell>
          <cell r="I3536">
            <v>0</v>
          </cell>
        </row>
        <row r="3537">
          <cell r="A3537" t="str">
            <v>a</v>
          </cell>
          <cell r="B3537">
            <v>3513</v>
          </cell>
          <cell r="C3537" t="str">
            <v xml:space="preserve">   049778947 - 15660</v>
          </cell>
          <cell r="D3537">
            <v>805892.45</v>
          </cell>
          <cell r="E3537">
            <v>0</v>
          </cell>
          <cell r="F3537">
            <v>0</v>
          </cell>
          <cell r="G3537">
            <v>24097.69</v>
          </cell>
          <cell r="H3537">
            <v>781794.76</v>
          </cell>
          <cell r="I3537">
            <v>0</v>
          </cell>
        </row>
        <row r="3538">
          <cell r="A3538" t="str">
            <v>a</v>
          </cell>
          <cell r="B3538">
            <v>3514</v>
          </cell>
          <cell r="C3538" t="str">
            <v xml:space="preserve">   049778950 - 15672</v>
          </cell>
          <cell r="D3538">
            <v>378935.22</v>
          </cell>
          <cell r="E3538">
            <v>0</v>
          </cell>
          <cell r="F3538">
            <v>0</v>
          </cell>
          <cell r="G3538">
            <v>16664.03</v>
          </cell>
          <cell r="H3538">
            <v>362271.19</v>
          </cell>
          <cell r="I3538">
            <v>0</v>
          </cell>
        </row>
        <row r="3539">
          <cell r="A3539" t="str">
            <v>a</v>
          </cell>
          <cell r="B3539">
            <v>3515</v>
          </cell>
          <cell r="C3539" t="str">
            <v xml:space="preserve">   049778976 - 4517</v>
          </cell>
          <cell r="D3539">
            <v>786191.98</v>
          </cell>
          <cell r="E3539">
            <v>0</v>
          </cell>
          <cell r="F3539">
            <v>0</v>
          </cell>
          <cell r="G3539">
            <v>786191.98</v>
          </cell>
          <cell r="H3539">
            <v>0</v>
          </cell>
          <cell r="I3539">
            <v>0</v>
          </cell>
        </row>
        <row r="3540">
          <cell r="A3540" t="str">
            <v>a</v>
          </cell>
          <cell r="B3540">
            <v>3516</v>
          </cell>
          <cell r="C3540" t="str">
            <v xml:space="preserve">   049778989 - 15795</v>
          </cell>
          <cell r="D3540">
            <v>565617.9</v>
          </cell>
          <cell r="E3540">
            <v>0</v>
          </cell>
          <cell r="F3540">
            <v>0</v>
          </cell>
          <cell r="G3540">
            <v>13045.61</v>
          </cell>
          <cell r="H3540">
            <v>552572.29</v>
          </cell>
          <cell r="I3540">
            <v>0</v>
          </cell>
        </row>
        <row r="3541">
          <cell r="A3541" t="str">
            <v>a</v>
          </cell>
          <cell r="B3541">
            <v>3517</v>
          </cell>
          <cell r="C3541" t="str">
            <v xml:space="preserve">   049778992 - 15816</v>
          </cell>
          <cell r="D3541">
            <v>563570.29</v>
          </cell>
          <cell r="E3541">
            <v>0</v>
          </cell>
          <cell r="F3541">
            <v>0</v>
          </cell>
          <cell r="G3541">
            <v>30312.05</v>
          </cell>
          <cell r="H3541">
            <v>533258.23999999999</v>
          </cell>
          <cell r="I3541">
            <v>0</v>
          </cell>
        </row>
        <row r="3542">
          <cell r="A3542" t="str">
            <v>a</v>
          </cell>
          <cell r="B3542">
            <v>3518</v>
          </cell>
          <cell r="C3542" t="str">
            <v xml:space="preserve">   051778003 - 81008</v>
          </cell>
          <cell r="D3542">
            <v>0</v>
          </cell>
          <cell r="E3542">
            <v>0</v>
          </cell>
          <cell r="F3542">
            <v>1736741</v>
          </cell>
          <cell r="G3542">
            <v>9263.34</v>
          </cell>
          <cell r="H3542">
            <v>1727477.66</v>
          </cell>
          <cell r="I3542">
            <v>0</v>
          </cell>
        </row>
        <row r="3543">
          <cell r="A3543" t="str">
            <v>a</v>
          </cell>
          <cell r="B3543">
            <v>3519</v>
          </cell>
          <cell r="C3543" t="str">
            <v xml:space="preserve">   051778016 - 81098</v>
          </cell>
          <cell r="D3543">
            <v>0</v>
          </cell>
          <cell r="E3543">
            <v>0</v>
          </cell>
          <cell r="F3543">
            <v>2653806</v>
          </cell>
          <cell r="G3543">
            <v>22848.27</v>
          </cell>
          <cell r="H3543">
            <v>2630957.73</v>
          </cell>
          <cell r="I3543">
            <v>0</v>
          </cell>
        </row>
        <row r="3544">
          <cell r="A3544" t="str">
            <v>a</v>
          </cell>
          <cell r="B3544">
            <v>3520</v>
          </cell>
          <cell r="C3544" t="str">
            <v xml:space="preserve">   051778029 - 81164</v>
          </cell>
          <cell r="D3544">
            <v>0</v>
          </cell>
          <cell r="E3544">
            <v>0</v>
          </cell>
          <cell r="F3544">
            <v>2121760</v>
          </cell>
          <cell r="G3544">
            <v>7056.51</v>
          </cell>
          <cell r="H3544">
            <v>2114703.4900000002</v>
          </cell>
          <cell r="I3544">
            <v>0</v>
          </cell>
        </row>
        <row r="3545">
          <cell r="A3545" t="str">
            <v>a</v>
          </cell>
          <cell r="B3545">
            <v>3521</v>
          </cell>
          <cell r="C3545" t="str">
            <v xml:space="preserve">   051778032 - 81318</v>
          </cell>
          <cell r="D3545">
            <v>0</v>
          </cell>
          <cell r="E3545">
            <v>0</v>
          </cell>
          <cell r="F3545">
            <v>9979211</v>
          </cell>
          <cell r="G3545">
            <v>25186.86</v>
          </cell>
          <cell r="H3545">
            <v>9954024.1400000006</v>
          </cell>
          <cell r="I3545">
            <v>0</v>
          </cell>
        </row>
        <row r="3546">
          <cell r="A3546" t="str">
            <v>a</v>
          </cell>
          <cell r="B3546">
            <v>3522</v>
          </cell>
          <cell r="C3546" t="str">
            <v xml:space="preserve">   051778045 - 81384</v>
          </cell>
          <cell r="D3546">
            <v>0</v>
          </cell>
          <cell r="E3546">
            <v>0</v>
          </cell>
          <cell r="F3546">
            <v>1074200</v>
          </cell>
          <cell r="G3546">
            <v>4411.32</v>
          </cell>
          <cell r="H3546">
            <v>1069788.68</v>
          </cell>
          <cell r="I3546">
            <v>0</v>
          </cell>
        </row>
        <row r="3547">
          <cell r="A3547" t="str">
            <v>a</v>
          </cell>
          <cell r="B3547">
            <v>3523</v>
          </cell>
          <cell r="C3547" t="str">
            <v xml:space="preserve">   051778058 - 81574</v>
          </cell>
          <cell r="D3547">
            <v>0</v>
          </cell>
          <cell r="E3547">
            <v>0</v>
          </cell>
          <cell r="F3547">
            <v>4200000</v>
          </cell>
          <cell r="G3547">
            <v>10453.24</v>
          </cell>
          <cell r="H3547">
            <v>4189546.76</v>
          </cell>
          <cell r="I3547">
            <v>0</v>
          </cell>
        </row>
        <row r="3548">
          <cell r="A3548" t="str">
            <v>a</v>
          </cell>
          <cell r="B3548">
            <v>3524</v>
          </cell>
          <cell r="C3548" t="str">
            <v xml:space="preserve">   051778061 - 81589</v>
          </cell>
          <cell r="D3548">
            <v>0</v>
          </cell>
          <cell r="E3548">
            <v>0</v>
          </cell>
          <cell r="F3548">
            <v>1036136</v>
          </cell>
          <cell r="G3548">
            <v>4127.62</v>
          </cell>
          <cell r="H3548">
            <v>1032008.38</v>
          </cell>
          <cell r="I3548">
            <v>0</v>
          </cell>
        </row>
        <row r="3549">
          <cell r="A3549" t="str">
            <v>a</v>
          </cell>
          <cell r="B3549">
            <v>3525</v>
          </cell>
          <cell r="C3549" t="str">
            <v xml:space="preserve">   051778074 - 81682</v>
          </cell>
          <cell r="D3549">
            <v>0</v>
          </cell>
          <cell r="E3549">
            <v>0</v>
          </cell>
          <cell r="F3549">
            <v>7470000</v>
          </cell>
          <cell r="G3549">
            <v>24929.39</v>
          </cell>
          <cell r="H3549">
            <v>7445070.6100000003</v>
          </cell>
          <cell r="I3549">
            <v>0</v>
          </cell>
        </row>
        <row r="3550">
          <cell r="A3550" t="str">
            <v>a</v>
          </cell>
          <cell r="B3550">
            <v>3526</v>
          </cell>
          <cell r="C3550" t="str">
            <v xml:space="preserve">   051778087 - 81754</v>
          </cell>
          <cell r="D3550">
            <v>0</v>
          </cell>
          <cell r="E3550">
            <v>0</v>
          </cell>
          <cell r="F3550">
            <v>1936594</v>
          </cell>
          <cell r="G3550">
            <v>28374.34</v>
          </cell>
          <cell r="H3550">
            <v>1908219.66</v>
          </cell>
          <cell r="I3550">
            <v>0</v>
          </cell>
        </row>
        <row r="3551">
          <cell r="A3551" t="str">
            <v>a</v>
          </cell>
          <cell r="B3551">
            <v>3527</v>
          </cell>
          <cell r="C3551" t="str">
            <v xml:space="preserve">   051778090 - 81795</v>
          </cell>
          <cell r="D3551">
            <v>0</v>
          </cell>
          <cell r="E3551">
            <v>0</v>
          </cell>
          <cell r="F3551">
            <v>9171000</v>
          </cell>
          <cell r="G3551">
            <v>22825.4</v>
          </cell>
          <cell r="H3551">
            <v>9148174.5999999996</v>
          </cell>
          <cell r="I3551">
            <v>0</v>
          </cell>
        </row>
        <row r="3552">
          <cell r="A3552" t="str">
            <v>a</v>
          </cell>
          <cell r="B3552">
            <v>3528</v>
          </cell>
          <cell r="C3552" t="str">
            <v xml:space="preserve">   051778100 - 80951</v>
          </cell>
          <cell r="D3552">
            <v>0</v>
          </cell>
          <cell r="E3552">
            <v>0</v>
          </cell>
          <cell r="F3552">
            <v>1485540</v>
          </cell>
          <cell r="G3552">
            <v>6132.27</v>
          </cell>
          <cell r="H3552">
            <v>1479407.73</v>
          </cell>
          <cell r="I3552">
            <v>0</v>
          </cell>
        </row>
        <row r="3553">
          <cell r="A3553" t="str">
            <v>a</v>
          </cell>
          <cell r="B3553">
            <v>3529</v>
          </cell>
          <cell r="C3553" t="str">
            <v xml:space="preserve">   051778113 - 81050</v>
          </cell>
          <cell r="D3553">
            <v>0</v>
          </cell>
          <cell r="E3553">
            <v>0</v>
          </cell>
          <cell r="F3553">
            <v>2545000</v>
          </cell>
          <cell r="G3553">
            <v>27056.959999999999</v>
          </cell>
          <cell r="H3553">
            <v>2517943.04</v>
          </cell>
          <cell r="I3553">
            <v>0</v>
          </cell>
        </row>
        <row r="3554">
          <cell r="A3554" t="str">
            <v>a</v>
          </cell>
          <cell r="B3554">
            <v>3530</v>
          </cell>
          <cell r="C3554" t="str">
            <v xml:space="preserve">   051778126 - 81158</v>
          </cell>
          <cell r="D3554">
            <v>0</v>
          </cell>
          <cell r="E3554">
            <v>0</v>
          </cell>
          <cell r="F3554">
            <v>1696500</v>
          </cell>
          <cell r="G3554">
            <v>5642.19</v>
          </cell>
          <cell r="H3554">
            <v>1690857.81</v>
          </cell>
          <cell r="I3554">
            <v>0</v>
          </cell>
        </row>
        <row r="3555">
          <cell r="A3555" t="str">
            <v>a</v>
          </cell>
          <cell r="B3555">
            <v>3531</v>
          </cell>
          <cell r="C3555" t="str">
            <v xml:space="preserve">   051778139 - 81214</v>
          </cell>
          <cell r="D3555">
            <v>0</v>
          </cell>
          <cell r="E3555">
            <v>0</v>
          </cell>
          <cell r="F3555">
            <v>1581797</v>
          </cell>
          <cell r="G3555">
            <v>6301.34</v>
          </cell>
          <cell r="H3555">
            <v>1575495.66</v>
          </cell>
          <cell r="I3555">
            <v>0</v>
          </cell>
        </row>
        <row r="3556">
          <cell r="A3556" t="str">
            <v>a</v>
          </cell>
          <cell r="B3556">
            <v>3532</v>
          </cell>
          <cell r="C3556" t="str">
            <v xml:space="preserve">   051778142 - 81363</v>
          </cell>
          <cell r="D3556">
            <v>0</v>
          </cell>
          <cell r="E3556">
            <v>0</v>
          </cell>
          <cell r="F3556">
            <v>1975694.33</v>
          </cell>
          <cell r="G3556">
            <v>5503.19</v>
          </cell>
          <cell r="H3556">
            <v>1970191.14</v>
          </cell>
          <cell r="I3556">
            <v>0</v>
          </cell>
        </row>
        <row r="3557">
          <cell r="A3557" t="str">
            <v>a</v>
          </cell>
          <cell r="B3557">
            <v>3533</v>
          </cell>
          <cell r="C3557" t="str">
            <v xml:space="preserve">   051778155 - 81553</v>
          </cell>
          <cell r="D3557">
            <v>0</v>
          </cell>
          <cell r="E3557">
            <v>0</v>
          </cell>
          <cell r="F3557">
            <v>3500000</v>
          </cell>
          <cell r="G3557">
            <v>8711.02</v>
          </cell>
          <cell r="H3557">
            <v>3491288.98</v>
          </cell>
          <cell r="I3557">
            <v>0</v>
          </cell>
        </row>
        <row r="3558">
          <cell r="A3558" t="str">
            <v>a</v>
          </cell>
          <cell r="B3558">
            <v>3534</v>
          </cell>
          <cell r="C3558" t="str">
            <v xml:space="preserve">   051778168 - 81634</v>
          </cell>
          <cell r="D3558">
            <v>0</v>
          </cell>
          <cell r="E3558">
            <v>0</v>
          </cell>
          <cell r="F3558">
            <v>1958744</v>
          </cell>
          <cell r="G3558">
            <v>19141.2</v>
          </cell>
          <cell r="H3558">
            <v>1939602.8</v>
          </cell>
          <cell r="I3558">
            <v>0</v>
          </cell>
        </row>
        <row r="3559">
          <cell r="A3559" t="str">
            <v>a</v>
          </cell>
          <cell r="B3559">
            <v>3535</v>
          </cell>
          <cell r="C3559" t="str">
            <v xml:space="preserve">   051778171 - 81646</v>
          </cell>
          <cell r="D3559">
            <v>0</v>
          </cell>
          <cell r="E3559">
            <v>0</v>
          </cell>
          <cell r="F3559">
            <v>1507258</v>
          </cell>
          <cell r="G3559">
            <v>6004.42</v>
          </cell>
          <cell r="H3559">
            <v>1501253.58</v>
          </cell>
          <cell r="I3559">
            <v>0</v>
          </cell>
        </row>
        <row r="3560">
          <cell r="A3560" t="str">
            <v>a</v>
          </cell>
          <cell r="B3560">
            <v>3536</v>
          </cell>
          <cell r="C3560" t="str">
            <v xml:space="preserve">   051778184 - 81745</v>
          </cell>
          <cell r="D3560">
            <v>0</v>
          </cell>
          <cell r="E3560">
            <v>0</v>
          </cell>
          <cell r="F3560">
            <v>1996146</v>
          </cell>
          <cell r="G3560">
            <v>137680.57999999999</v>
          </cell>
          <cell r="H3560">
            <v>1858465.42</v>
          </cell>
          <cell r="I3560">
            <v>0</v>
          </cell>
        </row>
        <row r="3561">
          <cell r="A3561" t="str">
            <v>a</v>
          </cell>
          <cell r="B3561">
            <v>3537</v>
          </cell>
          <cell r="C3561" t="str">
            <v xml:space="preserve">   051778197 - 81833</v>
          </cell>
          <cell r="D3561">
            <v>0</v>
          </cell>
          <cell r="E3561">
            <v>0</v>
          </cell>
          <cell r="F3561">
            <v>2805000</v>
          </cell>
          <cell r="G3561">
            <v>6981.27</v>
          </cell>
          <cell r="H3561">
            <v>2798018.73</v>
          </cell>
          <cell r="I3561">
            <v>0</v>
          </cell>
        </row>
        <row r="3562">
          <cell r="A3562" t="str">
            <v>a</v>
          </cell>
          <cell r="B3562">
            <v>3538</v>
          </cell>
          <cell r="C3562" t="str">
            <v xml:space="preserve">   051778207 - 81021</v>
          </cell>
          <cell r="D3562">
            <v>0</v>
          </cell>
          <cell r="E3562">
            <v>0</v>
          </cell>
          <cell r="F3562">
            <v>602000</v>
          </cell>
          <cell r="G3562">
            <v>20159.22</v>
          </cell>
          <cell r="H3562">
            <v>581840.78</v>
          </cell>
          <cell r="I3562">
            <v>0</v>
          </cell>
        </row>
        <row r="3563">
          <cell r="A3563" t="str">
            <v>a</v>
          </cell>
          <cell r="B3563">
            <v>3539</v>
          </cell>
          <cell r="C3563" t="str">
            <v xml:space="preserve">   051778210 - 81038</v>
          </cell>
          <cell r="D3563">
            <v>0</v>
          </cell>
          <cell r="E3563">
            <v>0</v>
          </cell>
          <cell r="F3563">
            <v>1812763</v>
          </cell>
          <cell r="G3563">
            <v>9668.83</v>
          </cell>
          <cell r="H3563">
            <v>1803094.17</v>
          </cell>
          <cell r="I3563">
            <v>0</v>
          </cell>
        </row>
        <row r="3564">
          <cell r="A3564" t="str">
            <v>a</v>
          </cell>
          <cell r="B3564">
            <v>3540</v>
          </cell>
          <cell r="C3564" t="str">
            <v xml:space="preserve">   051778223 - 81143</v>
          </cell>
          <cell r="D3564">
            <v>0</v>
          </cell>
          <cell r="E3564">
            <v>0</v>
          </cell>
          <cell r="F3564">
            <v>2762000</v>
          </cell>
          <cell r="G3564">
            <v>9185.81</v>
          </cell>
          <cell r="H3564">
            <v>2752814.19</v>
          </cell>
          <cell r="I3564">
            <v>0</v>
          </cell>
        </row>
        <row r="3565">
          <cell r="A3565" t="str">
            <v>a</v>
          </cell>
          <cell r="B3565">
            <v>3541</v>
          </cell>
          <cell r="C3565" t="str">
            <v xml:space="preserve">   051778236 - 81206</v>
          </cell>
          <cell r="D3565">
            <v>0</v>
          </cell>
          <cell r="E3565">
            <v>0</v>
          </cell>
          <cell r="F3565">
            <v>1544373</v>
          </cell>
          <cell r="G3565">
            <v>11271.83</v>
          </cell>
          <cell r="H3565">
            <v>1533101.17</v>
          </cell>
          <cell r="I3565">
            <v>0</v>
          </cell>
        </row>
        <row r="3566">
          <cell r="A3566" t="str">
            <v>a</v>
          </cell>
          <cell r="B3566">
            <v>3542</v>
          </cell>
          <cell r="C3566" t="str">
            <v xml:space="preserve">   051778249 - 81482</v>
          </cell>
          <cell r="D3566">
            <v>0</v>
          </cell>
          <cell r="E3566">
            <v>0</v>
          </cell>
          <cell r="F3566">
            <v>1919396</v>
          </cell>
          <cell r="G3566">
            <v>10237.58</v>
          </cell>
          <cell r="H3566">
            <v>1909158.42</v>
          </cell>
          <cell r="I3566">
            <v>0</v>
          </cell>
        </row>
        <row r="3567">
          <cell r="A3567" t="str">
            <v>a</v>
          </cell>
          <cell r="B3567">
            <v>3543</v>
          </cell>
          <cell r="C3567" t="str">
            <v xml:space="preserve">   051778252 - 81491</v>
          </cell>
          <cell r="D3567">
            <v>0</v>
          </cell>
          <cell r="E3567">
            <v>0</v>
          </cell>
          <cell r="F3567">
            <v>4500000</v>
          </cell>
          <cell r="G3567">
            <v>11199.89</v>
          </cell>
          <cell r="H3567">
            <v>4488800.1100000003</v>
          </cell>
          <cell r="I3567">
            <v>0</v>
          </cell>
        </row>
        <row r="3568">
          <cell r="A3568" t="str">
            <v>a</v>
          </cell>
          <cell r="B3568">
            <v>3544</v>
          </cell>
          <cell r="C3568" t="str">
            <v xml:space="preserve">   051778265 - 81612</v>
          </cell>
          <cell r="D3568">
            <v>0</v>
          </cell>
          <cell r="E3568">
            <v>0</v>
          </cell>
          <cell r="F3568">
            <v>4420000</v>
          </cell>
          <cell r="G3568">
            <v>22914.48</v>
          </cell>
          <cell r="H3568">
            <v>4397085.5199999996</v>
          </cell>
          <cell r="I3568">
            <v>0</v>
          </cell>
        </row>
        <row r="3569">
          <cell r="A3569" t="str">
            <v>a</v>
          </cell>
          <cell r="B3569">
            <v>3545</v>
          </cell>
          <cell r="C3569" t="str">
            <v xml:space="preserve">   051778278 - 81694</v>
          </cell>
          <cell r="D3569">
            <v>0</v>
          </cell>
          <cell r="E3569">
            <v>0</v>
          </cell>
          <cell r="F3569">
            <v>1205600</v>
          </cell>
          <cell r="G3569">
            <v>3000.58</v>
          </cell>
          <cell r="H3569">
            <v>1202599.42</v>
          </cell>
          <cell r="I3569">
            <v>0</v>
          </cell>
        </row>
        <row r="3570">
          <cell r="A3570" t="str">
            <v>a</v>
          </cell>
          <cell r="B3570">
            <v>3546</v>
          </cell>
          <cell r="C3570" t="str">
            <v xml:space="preserve">   051778281 - 81709</v>
          </cell>
          <cell r="D3570">
            <v>0</v>
          </cell>
          <cell r="E3570">
            <v>0</v>
          </cell>
          <cell r="F3570">
            <v>6596000</v>
          </cell>
          <cell r="G3570">
            <v>16341.31</v>
          </cell>
          <cell r="H3570">
            <v>6579658.6900000004</v>
          </cell>
          <cell r="I3570">
            <v>0</v>
          </cell>
        </row>
        <row r="3571">
          <cell r="A3571" t="str">
            <v>a</v>
          </cell>
          <cell r="B3571">
            <v>3547</v>
          </cell>
          <cell r="C3571" t="str">
            <v xml:space="preserve">   051778294 - 81824</v>
          </cell>
          <cell r="D3571">
            <v>0</v>
          </cell>
          <cell r="E3571">
            <v>0</v>
          </cell>
          <cell r="F3571">
            <v>3966778</v>
          </cell>
          <cell r="G3571">
            <v>10011.89</v>
          </cell>
          <cell r="H3571">
            <v>3956766.11</v>
          </cell>
          <cell r="I3571">
            <v>0</v>
          </cell>
        </row>
        <row r="3572">
          <cell r="A3572" t="str">
            <v>a</v>
          </cell>
          <cell r="B3572">
            <v>3548</v>
          </cell>
          <cell r="C3572" t="str">
            <v xml:space="preserve">   051778304 - 81011</v>
          </cell>
          <cell r="D3572">
            <v>0</v>
          </cell>
          <cell r="E3572">
            <v>0</v>
          </cell>
          <cell r="F3572">
            <v>1950001</v>
          </cell>
          <cell r="G3572">
            <v>10400.799999999999</v>
          </cell>
          <cell r="H3572">
            <v>1939600.2</v>
          </cell>
          <cell r="I3572">
            <v>0</v>
          </cell>
        </row>
        <row r="3573">
          <cell r="A3573" t="str">
            <v>a</v>
          </cell>
          <cell r="B3573">
            <v>3549</v>
          </cell>
          <cell r="C3573" t="str">
            <v xml:space="preserve">   051778317 - 81101</v>
          </cell>
          <cell r="D3573">
            <v>0</v>
          </cell>
          <cell r="E3573">
            <v>0</v>
          </cell>
          <cell r="F3573">
            <v>1906279</v>
          </cell>
          <cell r="G3573">
            <v>10167.59</v>
          </cell>
          <cell r="H3573">
            <v>1896111.41</v>
          </cell>
          <cell r="I3573">
            <v>0</v>
          </cell>
        </row>
        <row r="3574">
          <cell r="A3574" t="str">
            <v>a</v>
          </cell>
          <cell r="B3574">
            <v>3550</v>
          </cell>
          <cell r="C3574" t="str">
            <v xml:space="preserve">   051778320 - 81110</v>
          </cell>
          <cell r="D3574">
            <v>0</v>
          </cell>
          <cell r="E3574">
            <v>0</v>
          </cell>
          <cell r="F3574">
            <v>1550000</v>
          </cell>
          <cell r="G3574">
            <v>35942.26</v>
          </cell>
          <cell r="H3574">
            <v>1514057.74</v>
          </cell>
          <cell r="I3574">
            <v>0</v>
          </cell>
        </row>
        <row r="3575">
          <cell r="A3575" t="str">
            <v>a</v>
          </cell>
          <cell r="B3575">
            <v>3551</v>
          </cell>
          <cell r="C3575" t="str">
            <v xml:space="preserve">   051778333 - 81191</v>
          </cell>
          <cell r="D3575">
            <v>0</v>
          </cell>
          <cell r="E3575">
            <v>0</v>
          </cell>
          <cell r="F3575">
            <v>1047865</v>
          </cell>
          <cell r="G3575">
            <v>7647.98</v>
          </cell>
          <cell r="H3575">
            <v>1040217.02</v>
          </cell>
          <cell r="I3575">
            <v>0</v>
          </cell>
        </row>
        <row r="3576">
          <cell r="A3576" t="str">
            <v>a</v>
          </cell>
          <cell r="B3576">
            <v>3552</v>
          </cell>
          <cell r="C3576" t="str">
            <v xml:space="preserve">   051778346 - 81429</v>
          </cell>
          <cell r="D3576">
            <v>0</v>
          </cell>
          <cell r="E3576">
            <v>0</v>
          </cell>
          <cell r="F3576">
            <v>2740000</v>
          </cell>
          <cell r="G3576">
            <v>6819.5</v>
          </cell>
          <cell r="H3576">
            <v>2733180.5</v>
          </cell>
          <cell r="I3576">
            <v>0</v>
          </cell>
        </row>
        <row r="3577">
          <cell r="A3577" t="str">
            <v>a</v>
          </cell>
          <cell r="B3577">
            <v>3553</v>
          </cell>
          <cell r="C3577" t="str">
            <v xml:space="preserve">   051778359 - 81577</v>
          </cell>
          <cell r="D3577">
            <v>0</v>
          </cell>
          <cell r="E3577">
            <v>0</v>
          </cell>
          <cell r="F3577">
            <v>14091000</v>
          </cell>
          <cell r="G3577">
            <v>87890.240000000005</v>
          </cell>
          <cell r="H3577">
            <v>14003109.76</v>
          </cell>
          <cell r="I3577">
            <v>0</v>
          </cell>
        </row>
        <row r="3578">
          <cell r="A3578" t="str">
            <v>a</v>
          </cell>
          <cell r="B3578">
            <v>3554</v>
          </cell>
          <cell r="C3578" t="str">
            <v xml:space="preserve">   051778362 - 81592</v>
          </cell>
          <cell r="D3578">
            <v>0</v>
          </cell>
          <cell r="E3578">
            <v>0</v>
          </cell>
          <cell r="F3578">
            <v>1310000</v>
          </cell>
          <cell r="G3578">
            <v>17607.650000000001</v>
          </cell>
          <cell r="H3578">
            <v>1292392.3500000001</v>
          </cell>
          <cell r="I3578">
            <v>0</v>
          </cell>
        </row>
        <row r="3579">
          <cell r="A3579" t="str">
            <v>a</v>
          </cell>
          <cell r="B3579">
            <v>3555</v>
          </cell>
          <cell r="C3579" t="str">
            <v xml:space="preserve">   051778375 - 81685</v>
          </cell>
          <cell r="D3579">
            <v>0</v>
          </cell>
          <cell r="E3579">
            <v>0</v>
          </cell>
          <cell r="F3579">
            <v>7260000</v>
          </cell>
          <cell r="G3579">
            <v>17986.349999999999</v>
          </cell>
          <cell r="H3579">
            <v>7242013.6500000004</v>
          </cell>
          <cell r="I3579">
            <v>0</v>
          </cell>
        </row>
        <row r="3580">
          <cell r="A3580" t="str">
            <v>a</v>
          </cell>
          <cell r="B3580">
            <v>3556</v>
          </cell>
          <cell r="C3580" t="str">
            <v xml:space="preserve">   051778388 - 81757</v>
          </cell>
          <cell r="D3580">
            <v>0</v>
          </cell>
          <cell r="E3580">
            <v>0</v>
          </cell>
          <cell r="F3580">
            <v>1899478</v>
          </cell>
          <cell r="G3580">
            <v>18562.05</v>
          </cell>
          <cell r="H3580">
            <v>1880915.95</v>
          </cell>
          <cell r="I3580">
            <v>0</v>
          </cell>
        </row>
        <row r="3581">
          <cell r="A3581" t="str">
            <v>a</v>
          </cell>
          <cell r="B3581">
            <v>3557</v>
          </cell>
          <cell r="C3581" t="str">
            <v xml:space="preserve">   051778391 - 81798</v>
          </cell>
          <cell r="D3581">
            <v>0</v>
          </cell>
          <cell r="E3581">
            <v>0</v>
          </cell>
          <cell r="F3581">
            <v>5304000</v>
          </cell>
          <cell r="G3581">
            <v>13200.94</v>
          </cell>
          <cell r="H3581">
            <v>5290799.0599999996</v>
          </cell>
          <cell r="I3581">
            <v>0</v>
          </cell>
        </row>
        <row r="3582">
          <cell r="A3582" t="str">
            <v>a</v>
          </cell>
          <cell r="B3582">
            <v>3558</v>
          </cell>
          <cell r="C3582" t="str">
            <v xml:space="preserve">   051778401 - 80960</v>
          </cell>
          <cell r="D3582">
            <v>0</v>
          </cell>
          <cell r="E3582">
            <v>0</v>
          </cell>
          <cell r="F3582">
            <v>6750000</v>
          </cell>
          <cell r="G3582">
            <v>192971.9</v>
          </cell>
          <cell r="H3582">
            <v>6557028.0999999996</v>
          </cell>
          <cell r="I3582">
            <v>0</v>
          </cell>
        </row>
        <row r="3583">
          <cell r="A3583" t="str">
            <v>a</v>
          </cell>
          <cell r="B3583">
            <v>3559</v>
          </cell>
          <cell r="C3583" t="str">
            <v xml:space="preserve">   051778414 - 81092</v>
          </cell>
          <cell r="D3583">
            <v>0</v>
          </cell>
          <cell r="E3583">
            <v>0</v>
          </cell>
          <cell r="F3583">
            <v>610000</v>
          </cell>
          <cell r="G3583">
            <v>59132.639999999999</v>
          </cell>
          <cell r="H3583">
            <v>550867.36</v>
          </cell>
          <cell r="I3583">
            <v>0</v>
          </cell>
        </row>
        <row r="3584">
          <cell r="A3584" t="str">
            <v>a</v>
          </cell>
          <cell r="B3584">
            <v>3560</v>
          </cell>
          <cell r="C3584" t="str">
            <v xml:space="preserve">   051778427 - 81161</v>
          </cell>
          <cell r="D3584">
            <v>0</v>
          </cell>
          <cell r="E3584">
            <v>0</v>
          </cell>
          <cell r="F3584">
            <v>1305100</v>
          </cell>
          <cell r="G3584">
            <v>4340.49</v>
          </cell>
          <cell r="H3584">
            <v>1300759.51</v>
          </cell>
          <cell r="I3584">
            <v>0</v>
          </cell>
        </row>
        <row r="3585">
          <cell r="A3585" t="str">
            <v>a</v>
          </cell>
          <cell r="B3585">
            <v>3561</v>
          </cell>
          <cell r="C3585" t="str">
            <v xml:space="preserve">   051778430 - 81167</v>
          </cell>
          <cell r="D3585">
            <v>0</v>
          </cell>
          <cell r="E3585">
            <v>0</v>
          </cell>
          <cell r="F3585">
            <v>3044000</v>
          </cell>
          <cell r="G3585">
            <v>7541.38</v>
          </cell>
          <cell r="H3585">
            <v>3036458.62</v>
          </cell>
          <cell r="I3585">
            <v>0</v>
          </cell>
        </row>
        <row r="3586">
          <cell r="A3586" t="str">
            <v>a</v>
          </cell>
          <cell r="B3586">
            <v>3562</v>
          </cell>
          <cell r="C3586" t="str">
            <v xml:space="preserve">   051778443 - 81369</v>
          </cell>
          <cell r="D3586">
            <v>0</v>
          </cell>
          <cell r="E3586">
            <v>0</v>
          </cell>
          <cell r="F3586">
            <v>733600</v>
          </cell>
          <cell r="G3586">
            <v>5084.3900000000003</v>
          </cell>
          <cell r="H3586">
            <v>728515.61</v>
          </cell>
          <cell r="I3586">
            <v>0</v>
          </cell>
        </row>
        <row r="3587">
          <cell r="A3587" t="str">
            <v>a</v>
          </cell>
          <cell r="B3587">
            <v>3563</v>
          </cell>
          <cell r="C3587" t="str">
            <v xml:space="preserve">   051778456 - 81556</v>
          </cell>
          <cell r="D3587">
            <v>0</v>
          </cell>
          <cell r="E3587">
            <v>0</v>
          </cell>
          <cell r="F3587">
            <v>2945000</v>
          </cell>
          <cell r="G3587">
            <v>7329.71</v>
          </cell>
          <cell r="H3587">
            <v>2937670.29</v>
          </cell>
          <cell r="I3587">
            <v>0</v>
          </cell>
        </row>
        <row r="3588">
          <cell r="A3588" t="str">
            <v>a</v>
          </cell>
          <cell r="B3588">
            <v>3564</v>
          </cell>
          <cell r="C3588" t="str">
            <v xml:space="preserve">   051778469 - 81631</v>
          </cell>
          <cell r="D3588">
            <v>0</v>
          </cell>
          <cell r="E3588">
            <v>0</v>
          </cell>
          <cell r="F3588">
            <v>3427805</v>
          </cell>
          <cell r="G3588">
            <v>13655.23</v>
          </cell>
          <cell r="H3588">
            <v>3414149.77</v>
          </cell>
          <cell r="I3588">
            <v>0</v>
          </cell>
        </row>
        <row r="3589">
          <cell r="A3589" t="str">
            <v>a</v>
          </cell>
          <cell r="B3589">
            <v>3565</v>
          </cell>
          <cell r="C3589" t="str">
            <v xml:space="preserve">   051778472 - 81649</v>
          </cell>
          <cell r="D3589">
            <v>0</v>
          </cell>
          <cell r="E3589">
            <v>0</v>
          </cell>
          <cell r="F3589">
            <v>2041817</v>
          </cell>
          <cell r="G3589">
            <v>10890.54</v>
          </cell>
          <cell r="H3589">
            <v>2030926.46</v>
          </cell>
          <cell r="I3589">
            <v>0</v>
          </cell>
        </row>
        <row r="3590">
          <cell r="A3590" t="str">
            <v>a</v>
          </cell>
          <cell r="B3590">
            <v>3566</v>
          </cell>
          <cell r="C3590" t="str">
            <v xml:space="preserve">   051778485 - 81748</v>
          </cell>
          <cell r="D3590">
            <v>0</v>
          </cell>
          <cell r="E3590">
            <v>0</v>
          </cell>
          <cell r="F3590">
            <v>1932512</v>
          </cell>
          <cell r="G3590">
            <v>12938.31</v>
          </cell>
          <cell r="H3590">
            <v>1919573.69</v>
          </cell>
          <cell r="I3590">
            <v>0</v>
          </cell>
        </row>
        <row r="3591">
          <cell r="A3591" t="str">
            <v>a</v>
          </cell>
          <cell r="B3591">
            <v>3567</v>
          </cell>
          <cell r="C3591" t="str">
            <v xml:space="preserve">   051778498 - 81836</v>
          </cell>
          <cell r="D3591">
            <v>0</v>
          </cell>
          <cell r="E3591">
            <v>0</v>
          </cell>
          <cell r="F3591">
            <v>2125000</v>
          </cell>
          <cell r="G3591">
            <v>5288.84</v>
          </cell>
          <cell r="H3591">
            <v>2119711.16</v>
          </cell>
          <cell r="I3591">
            <v>0</v>
          </cell>
        </row>
        <row r="3592">
          <cell r="A3592" t="str">
            <v>a</v>
          </cell>
          <cell r="B3592">
            <v>3568</v>
          </cell>
          <cell r="C3592" t="str">
            <v xml:space="preserve">   051778508 - 81027</v>
          </cell>
          <cell r="D3592">
            <v>0</v>
          </cell>
          <cell r="E3592">
            <v>0</v>
          </cell>
          <cell r="F3592">
            <v>2527131</v>
          </cell>
          <cell r="G3592">
            <v>16919.330000000002</v>
          </cell>
          <cell r="H3592">
            <v>2510211.67</v>
          </cell>
          <cell r="I3592">
            <v>0</v>
          </cell>
        </row>
        <row r="3593">
          <cell r="A3593" t="str">
            <v>a</v>
          </cell>
          <cell r="B3593">
            <v>3569</v>
          </cell>
          <cell r="C3593" t="str">
            <v xml:space="preserve">   051778511 - 81044</v>
          </cell>
          <cell r="D3593">
            <v>0</v>
          </cell>
          <cell r="E3593">
            <v>0</v>
          </cell>
          <cell r="F3593">
            <v>2500000</v>
          </cell>
          <cell r="G3593">
            <v>130760.31</v>
          </cell>
          <cell r="H3593">
            <v>2369239.69</v>
          </cell>
          <cell r="I3593">
            <v>0</v>
          </cell>
        </row>
        <row r="3594">
          <cell r="A3594" t="str">
            <v>a</v>
          </cell>
          <cell r="B3594">
            <v>3570</v>
          </cell>
          <cell r="C3594" t="str">
            <v xml:space="preserve">   051778524 - 81149</v>
          </cell>
          <cell r="D3594">
            <v>0</v>
          </cell>
          <cell r="E3594">
            <v>0</v>
          </cell>
          <cell r="F3594">
            <v>4725000</v>
          </cell>
          <cell r="G3594">
            <v>36448.92</v>
          </cell>
          <cell r="H3594">
            <v>4688551.08</v>
          </cell>
          <cell r="I3594">
            <v>0</v>
          </cell>
        </row>
        <row r="3595">
          <cell r="A3595" t="str">
            <v>a</v>
          </cell>
          <cell r="B3595">
            <v>3571</v>
          </cell>
          <cell r="C3595" t="str">
            <v xml:space="preserve">   051778537 - 81209</v>
          </cell>
          <cell r="D3595">
            <v>0</v>
          </cell>
          <cell r="E3595">
            <v>0</v>
          </cell>
          <cell r="F3595">
            <v>1573609</v>
          </cell>
          <cell r="G3595">
            <v>6268.73</v>
          </cell>
          <cell r="H3595">
            <v>1567340.27</v>
          </cell>
          <cell r="I3595">
            <v>0</v>
          </cell>
        </row>
        <row r="3596">
          <cell r="A3596" t="str">
            <v>a</v>
          </cell>
          <cell r="B3596">
            <v>3572</v>
          </cell>
          <cell r="C3596" t="str">
            <v xml:space="preserve">   051778540 - 81294</v>
          </cell>
          <cell r="D3596">
            <v>0</v>
          </cell>
          <cell r="E3596">
            <v>0</v>
          </cell>
          <cell r="F3596">
            <v>20944000</v>
          </cell>
          <cell r="G3596">
            <v>266425.36</v>
          </cell>
          <cell r="H3596">
            <v>20677574.640000001</v>
          </cell>
          <cell r="I3596">
            <v>0</v>
          </cell>
        </row>
        <row r="3597">
          <cell r="A3597" t="str">
            <v>a</v>
          </cell>
          <cell r="B3597">
            <v>3573</v>
          </cell>
          <cell r="C3597" t="str">
            <v xml:space="preserve">   051778553 - 81494</v>
          </cell>
          <cell r="D3597">
            <v>0</v>
          </cell>
          <cell r="E3597">
            <v>0</v>
          </cell>
          <cell r="F3597">
            <v>3425000</v>
          </cell>
          <cell r="G3597">
            <v>41256.550000000003</v>
          </cell>
          <cell r="H3597">
            <v>3383743.45</v>
          </cell>
          <cell r="I3597">
            <v>0</v>
          </cell>
        </row>
        <row r="3598">
          <cell r="A3598" t="str">
            <v>a</v>
          </cell>
          <cell r="B3598">
            <v>3574</v>
          </cell>
          <cell r="C3598" t="str">
            <v xml:space="preserve">   051778566 - 81615</v>
          </cell>
          <cell r="D3598">
            <v>0</v>
          </cell>
          <cell r="E3598">
            <v>0</v>
          </cell>
          <cell r="F3598">
            <v>30606800</v>
          </cell>
          <cell r="G3598">
            <v>77249.539999999994</v>
          </cell>
          <cell r="H3598">
            <v>30529550.460000001</v>
          </cell>
          <cell r="I3598">
            <v>0</v>
          </cell>
        </row>
        <row r="3599">
          <cell r="A3599" t="str">
            <v>a</v>
          </cell>
          <cell r="B3599">
            <v>3575</v>
          </cell>
          <cell r="C3599" t="str">
            <v xml:space="preserve">   051778579 - 81700</v>
          </cell>
          <cell r="D3599">
            <v>0</v>
          </cell>
          <cell r="E3599">
            <v>0</v>
          </cell>
          <cell r="F3599">
            <v>7723500</v>
          </cell>
          <cell r="G3599">
            <v>19134.62</v>
          </cell>
          <cell r="H3599">
            <v>7704365.3799999999</v>
          </cell>
          <cell r="I3599">
            <v>0</v>
          </cell>
        </row>
        <row r="3600">
          <cell r="A3600" t="str">
            <v>a</v>
          </cell>
          <cell r="B3600">
            <v>3576</v>
          </cell>
          <cell r="C3600" t="str">
            <v xml:space="preserve">   051778582 - 81739</v>
          </cell>
          <cell r="D3600">
            <v>0</v>
          </cell>
          <cell r="E3600">
            <v>0</v>
          </cell>
          <cell r="F3600">
            <v>2494593</v>
          </cell>
          <cell r="G3600">
            <v>72865.929999999993</v>
          </cell>
          <cell r="H3600">
            <v>2421727.0699999998</v>
          </cell>
          <cell r="I3600">
            <v>0</v>
          </cell>
        </row>
        <row r="3601">
          <cell r="A3601" t="str">
            <v>a</v>
          </cell>
          <cell r="B3601">
            <v>3577</v>
          </cell>
          <cell r="C3601" t="str">
            <v xml:space="preserve">   051778595 - 81827</v>
          </cell>
          <cell r="D3601">
            <v>0</v>
          </cell>
          <cell r="E3601">
            <v>0</v>
          </cell>
          <cell r="F3601">
            <v>4067100</v>
          </cell>
          <cell r="G3601">
            <v>11808.62</v>
          </cell>
          <cell r="H3601">
            <v>4055291.38</v>
          </cell>
          <cell r="I3601">
            <v>0</v>
          </cell>
        </row>
        <row r="3602">
          <cell r="A3602" t="str">
            <v>a</v>
          </cell>
          <cell r="B3602">
            <v>3578</v>
          </cell>
          <cell r="C3602" t="str">
            <v xml:space="preserve">   051778605 - 81017</v>
          </cell>
          <cell r="D3602">
            <v>0</v>
          </cell>
          <cell r="E3602">
            <v>0</v>
          </cell>
          <cell r="F3602">
            <v>2277430</v>
          </cell>
          <cell r="G3602">
            <v>45030.3</v>
          </cell>
          <cell r="H3602">
            <v>2232399.7000000002</v>
          </cell>
          <cell r="I3602">
            <v>0</v>
          </cell>
        </row>
        <row r="3603">
          <cell r="A3603" t="str">
            <v>a</v>
          </cell>
          <cell r="B3603">
            <v>3579</v>
          </cell>
          <cell r="C3603" t="str">
            <v xml:space="preserve">   051778618 - 81104</v>
          </cell>
          <cell r="D3603">
            <v>0</v>
          </cell>
          <cell r="E3603">
            <v>0</v>
          </cell>
          <cell r="F3603">
            <v>4035540</v>
          </cell>
          <cell r="G3603">
            <v>24178.55</v>
          </cell>
          <cell r="H3603">
            <v>4011361.45</v>
          </cell>
          <cell r="I3603">
            <v>0</v>
          </cell>
        </row>
        <row r="3604">
          <cell r="A3604" t="str">
            <v>a</v>
          </cell>
          <cell r="B3604">
            <v>3580</v>
          </cell>
          <cell r="C3604" t="str">
            <v xml:space="preserve">   051778621 - 81128</v>
          </cell>
          <cell r="D3604">
            <v>0</v>
          </cell>
          <cell r="E3604">
            <v>0</v>
          </cell>
          <cell r="F3604">
            <v>2327000</v>
          </cell>
          <cell r="G3604">
            <v>5765.05</v>
          </cell>
          <cell r="H3604">
            <v>2321234.9500000002</v>
          </cell>
          <cell r="I3604">
            <v>0</v>
          </cell>
        </row>
        <row r="3605">
          <cell r="A3605" t="str">
            <v>a</v>
          </cell>
          <cell r="B3605">
            <v>3581</v>
          </cell>
          <cell r="C3605" t="str">
            <v xml:space="preserve">   051778634 - 81197</v>
          </cell>
          <cell r="D3605">
            <v>0</v>
          </cell>
          <cell r="E3605">
            <v>0</v>
          </cell>
          <cell r="F3605">
            <v>1914526</v>
          </cell>
          <cell r="G3605">
            <v>7626.83</v>
          </cell>
          <cell r="H3605">
            <v>1906899.17</v>
          </cell>
          <cell r="I3605">
            <v>0</v>
          </cell>
        </row>
        <row r="3606">
          <cell r="A3606" t="str">
            <v>a</v>
          </cell>
          <cell r="B3606">
            <v>3582</v>
          </cell>
          <cell r="C3606" t="str">
            <v xml:space="preserve">   051778647 - 81437</v>
          </cell>
          <cell r="D3606">
            <v>0</v>
          </cell>
          <cell r="E3606">
            <v>0</v>
          </cell>
          <cell r="F3606">
            <v>4080000</v>
          </cell>
          <cell r="G3606">
            <v>161724.54</v>
          </cell>
          <cell r="H3606">
            <v>3918275.46</v>
          </cell>
          <cell r="I3606">
            <v>0</v>
          </cell>
        </row>
        <row r="3607">
          <cell r="A3607" t="str">
            <v>a</v>
          </cell>
          <cell r="B3607">
            <v>3583</v>
          </cell>
          <cell r="C3607" t="str">
            <v xml:space="preserve">   051778650 - 81485</v>
          </cell>
          <cell r="D3607">
            <v>0</v>
          </cell>
          <cell r="E3607">
            <v>0</v>
          </cell>
          <cell r="F3607">
            <v>1928140</v>
          </cell>
          <cell r="G3607">
            <v>7681.07</v>
          </cell>
          <cell r="H3607">
            <v>1920458.93</v>
          </cell>
          <cell r="I3607">
            <v>0</v>
          </cell>
        </row>
        <row r="3608">
          <cell r="A3608" t="str">
            <v>a</v>
          </cell>
          <cell r="B3608">
            <v>3584</v>
          </cell>
          <cell r="C3608" t="str">
            <v xml:space="preserve">   051778663 - 81596</v>
          </cell>
          <cell r="D3608">
            <v>0</v>
          </cell>
          <cell r="E3608">
            <v>0</v>
          </cell>
          <cell r="F3608">
            <v>1521905</v>
          </cell>
          <cell r="G3608">
            <v>12654.62</v>
          </cell>
          <cell r="H3608">
            <v>1509250.38</v>
          </cell>
          <cell r="I3608">
            <v>0</v>
          </cell>
        </row>
        <row r="3609">
          <cell r="A3609" t="str">
            <v>a</v>
          </cell>
          <cell r="B3609">
            <v>3585</v>
          </cell>
          <cell r="C3609" t="str">
            <v xml:space="preserve">   051778676 - 81688</v>
          </cell>
          <cell r="D3609">
            <v>0</v>
          </cell>
          <cell r="E3609">
            <v>0</v>
          </cell>
          <cell r="F3609">
            <v>4304600</v>
          </cell>
          <cell r="G3609">
            <v>14365.59</v>
          </cell>
          <cell r="H3609">
            <v>4290234.41</v>
          </cell>
          <cell r="I3609">
            <v>0</v>
          </cell>
        </row>
        <row r="3610">
          <cell r="A3610" t="str">
            <v>a</v>
          </cell>
          <cell r="B3610">
            <v>3586</v>
          </cell>
          <cell r="C3610" t="str">
            <v xml:space="preserve">   051778689 - 81760</v>
          </cell>
          <cell r="D3610">
            <v>0</v>
          </cell>
          <cell r="E3610">
            <v>0</v>
          </cell>
          <cell r="F3610">
            <v>1462321</v>
          </cell>
          <cell r="G3610">
            <v>14290.07</v>
          </cell>
          <cell r="H3610">
            <v>1448030.93</v>
          </cell>
          <cell r="I3610">
            <v>0</v>
          </cell>
        </row>
        <row r="3611">
          <cell r="A3611" t="str">
            <v>a</v>
          </cell>
          <cell r="B3611">
            <v>3587</v>
          </cell>
          <cell r="C3611" t="str">
            <v xml:space="preserve">   051778692 - 81801</v>
          </cell>
          <cell r="D3611">
            <v>0</v>
          </cell>
          <cell r="E3611">
            <v>0</v>
          </cell>
          <cell r="F3611">
            <v>3400000</v>
          </cell>
          <cell r="G3611">
            <v>17826.53</v>
          </cell>
          <cell r="H3611">
            <v>3382173.47</v>
          </cell>
          <cell r="I3611">
            <v>0</v>
          </cell>
        </row>
        <row r="3612">
          <cell r="A3612" t="str">
            <v>a</v>
          </cell>
          <cell r="B3612">
            <v>3588</v>
          </cell>
          <cell r="C3612" t="str">
            <v xml:space="preserve">   051778702 - 81002</v>
          </cell>
          <cell r="D3612">
            <v>0</v>
          </cell>
          <cell r="E3612">
            <v>0</v>
          </cell>
          <cell r="F3612">
            <v>5460180</v>
          </cell>
          <cell r="G3612">
            <v>15853.36</v>
          </cell>
          <cell r="H3612">
            <v>5444326.6399999997</v>
          </cell>
          <cell r="I3612">
            <v>0</v>
          </cell>
        </row>
        <row r="3613">
          <cell r="A3613" t="str">
            <v>a</v>
          </cell>
          <cell r="B3613">
            <v>3589</v>
          </cell>
          <cell r="C3613" t="str">
            <v xml:space="preserve">   051778715 - 81095</v>
          </cell>
          <cell r="D3613">
            <v>0</v>
          </cell>
          <cell r="E3613">
            <v>0</v>
          </cell>
          <cell r="F3613">
            <v>2269434</v>
          </cell>
          <cell r="G3613">
            <v>31714.080000000002</v>
          </cell>
          <cell r="H3613">
            <v>2237719.92</v>
          </cell>
          <cell r="I3613">
            <v>0</v>
          </cell>
        </row>
        <row r="3614">
          <cell r="A3614" t="str">
            <v>a</v>
          </cell>
          <cell r="B3614">
            <v>3590</v>
          </cell>
          <cell r="C3614" t="str">
            <v xml:space="preserve">   051778728 - 81170</v>
          </cell>
          <cell r="D3614">
            <v>0</v>
          </cell>
          <cell r="E3614">
            <v>0</v>
          </cell>
          <cell r="F3614">
            <v>1721675</v>
          </cell>
          <cell r="G3614">
            <v>6858.57</v>
          </cell>
          <cell r="H3614">
            <v>1714816.43</v>
          </cell>
          <cell r="I3614">
            <v>0</v>
          </cell>
        </row>
        <row r="3615">
          <cell r="A3615" t="str">
            <v>a</v>
          </cell>
          <cell r="B3615">
            <v>3591</v>
          </cell>
          <cell r="C3615" t="str">
            <v xml:space="preserve">   051778731 - 81173</v>
          </cell>
          <cell r="D3615">
            <v>0</v>
          </cell>
          <cell r="E3615">
            <v>0</v>
          </cell>
          <cell r="F3615">
            <v>1320000</v>
          </cell>
          <cell r="G3615">
            <v>3270.25</v>
          </cell>
          <cell r="H3615">
            <v>1316729.75</v>
          </cell>
          <cell r="I3615">
            <v>0</v>
          </cell>
        </row>
        <row r="3616">
          <cell r="A3616" t="str">
            <v>a</v>
          </cell>
          <cell r="B3616">
            <v>3592</v>
          </cell>
          <cell r="C3616" t="str">
            <v xml:space="preserve">   051778744 - 81378</v>
          </cell>
          <cell r="D3616">
            <v>0</v>
          </cell>
          <cell r="E3616">
            <v>0</v>
          </cell>
          <cell r="F3616">
            <v>1320000</v>
          </cell>
          <cell r="G3616">
            <v>5522.48</v>
          </cell>
          <cell r="H3616">
            <v>1314477.52</v>
          </cell>
          <cell r="I3616">
            <v>0</v>
          </cell>
        </row>
        <row r="3617">
          <cell r="A3617" t="str">
            <v>a</v>
          </cell>
          <cell r="B3617">
            <v>3593</v>
          </cell>
          <cell r="C3617" t="str">
            <v xml:space="preserve">   051778757 - 81559</v>
          </cell>
          <cell r="D3617">
            <v>0</v>
          </cell>
          <cell r="E3617">
            <v>0</v>
          </cell>
          <cell r="F3617">
            <v>3313530</v>
          </cell>
          <cell r="G3617">
            <v>22184.32</v>
          </cell>
          <cell r="H3617">
            <v>3291345.68</v>
          </cell>
          <cell r="I3617">
            <v>0</v>
          </cell>
        </row>
        <row r="3618">
          <cell r="A3618" t="str">
            <v>a</v>
          </cell>
          <cell r="B3618">
            <v>3594</v>
          </cell>
          <cell r="C3618" t="str">
            <v xml:space="preserve">   051778760 - 81583</v>
          </cell>
          <cell r="D3618">
            <v>0</v>
          </cell>
          <cell r="E3618">
            <v>0</v>
          </cell>
          <cell r="F3618">
            <v>1370000</v>
          </cell>
          <cell r="G3618">
            <v>3409.74</v>
          </cell>
          <cell r="H3618">
            <v>1366590.26</v>
          </cell>
          <cell r="I3618">
            <v>0</v>
          </cell>
        </row>
        <row r="3619">
          <cell r="A3619" t="str">
            <v>a</v>
          </cell>
          <cell r="B3619">
            <v>3595</v>
          </cell>
          <cell r="C3619" t="str">
            <v xml:space="preserve">   051778773 - 81661</v>
          </cell>
          <cell r="D3619">
            <v>0</v>
          </cell>
          <cell r="E3619">
            <v>0</v>
          </cell>
          <cell r="F3619">
            <v>2000000</v>
          </cell>
          <cell r="G3619">
            <v>9926.77</v>
          </cell>
          <cell r="H3619">
            <v>1990073.23</v>
          </cell>
          <cell r="I3619">
            <v>0</v>
          </cell>
        </row>
        <row r="3620">
          <cell r="A3620" t="str">
            <v>a</v>
          </cell>
          <cell r="B3620">
            <v>3596</v>
          </cell>
          <cell r="C3620" t="str">
            <v xml:space="preserve">   051778786 - 81751</v>
          </cell>
          <cell r="D3620">
            <v>0</v>
          </cell>
          <cell r="E3620">
            <v>0</v>
          </cell>
          <cell r="F3620">
            <v>1958746</v>
          </cell>
          <cell r="G3620">
            <v>10447.44</v>
          </cell>
          <cell r="H3620">
            <v>1948298.56</v>
          </cell>
          <cell r="I3620">
            <v>0</v>
          </cell>
        </row>
        <row r="3621">
          <cell r="A3621" t="str">
            <v>a</v>
          </cell>
          <cell r="B3621">
            <v>3597</v>
          </cell>
          <cell r="C3621" t="str">
            <v xml:space="preserve">   051778799 - 81842</v>
          </cell>
          <cell r="D3621">
            <v>0</v>
          </cell>
          <cell r="E3621">
            <v>0</v>
          </cell>
          <cell r="F3621">
            <v>3205000</v>
          </cell>
          <cell r="G3621">
            <v>7976.82</v>
          </cell>
          <cell r="H3621">
            <v>3197023.18</v>
          </cell>
          <cell r="I3621">
            <v>0</v>
          </cell>
        </row>
        <row r="3622">
          <cell r="A3622" t="str">
            <v>a</v>
          </cell>
          <cell r="B3622">
            <v>3598</v>
          </cell>
          <cell r="C3622" t="str">
            <v xml:space="preserve">   051778809 - 81030</v>
          </cell>
          <cell r="D3622">
            <v>0</v>
          </cell>
          <cell r="E3622">
            <v>0</v>
          </cell>
          <cell r="F3622">
            <v>630846</v>
          </cell>
          <cell r="G3622">
            <v>12473.35</v>
          </cell>
          <cell r="H3622">
            <v>618372.65</v>
          </cell>
          <cell r="I3622">
            <v>0</v>
          </cell>
        </row>
        <row r="3623">
          <cell r="A3623" t="str">
            <v>a</v>
          </cell>
          <cell r="B3623">
            <v>3599</v>
          </cell>
          <cell r="C3623" t="str">
            <v xml:space="preserve">   051778812 - 81047</v>
          </cell>
          <cell r="D3623">
            <v>0</v>
          </cell>
          <cell r="E3623">
            <v>0</v>
          </cell>
          <cell r="F3623">
            <v>605400</v>
          </cell>
          <cell r="G3623">
            <v>25447.4</v>
          </cell>
          <cell r="H3623">
            <v>579952.6</v>
          </cell>
          <cell r="I3623">
            <v>0</v>
          </cell>
        </row>
        <row r="3624">
          <cell r="A3624" t="str">
            <v>a</v>
          </cell>
          <cell r="B3624">
            <v>3600</v>
          </cell>
          <cell r="C3624" t="str">
            <v xml:space="preserve">   051778825 - 81155</v>
          </cell>
          <cell r="D3624">
            <v>0</v>
          </cell>
          <cell r="E3624">
            <v>0</v>
          </cell>
          <cell r="F3624">
            <v>3500000</v>
          </cell>
          <cell r="G3624">
            <v>14447.9</v>
          </cell>
          <cell r="H3624">
            <v>3485552.1</v>
          </cell>
          <cell r="I3624">
            <v>0</v>
          </cell>
        </row>
        <row r="3625">
          <cell r="A3625" t="str">
            <v>a</v>
          </cell>
          <cell r="B3625">
            <v>3601</v>
          </cell>
          <cell r="C3625" t="str">
            <v xml:space="preserve">   051778838 - 81217</v>
          </cell>
          <cell r="D3625">
            <v>0</v>
          </cell>
          <cell r="E3625">
            <v>0</v>
          </cell>
          <cell r="F3625">
            <v>482527</v>
          </cell>
          <cell r="G3625">
            <v>3102.82</v>
          </cell>
          <cell r="H3625">
            <v>479424.18</v>
          </cell>
          <cell r="I3625">
            <v>0</v>
          </cell>
        </row>
        <row r="3626">
          <cell r="A3626" t="str">
            <v>a</v>
          </cell>
          <cell r="B3626">
            <v>3602</v>
          </cell>
          <cell r="C3626" t="str">
            <v xml:space="preserve">   051778841 - 81351</v>
          </cell>
          <cell r="D3626">
            <v>0</v>
          </cell>
          <cell r="E3626">
            <v>0</v>
          </cell>
          <cell r="F3626">
            <v>4980000</v>
          </cell>
          <cell r="G3626">
            <v>40866.639999999999</v>
          </cell>
          <cell r="H3626">
            <v>4939133.3600000003</v>
          </cell>
          <cell r="I3626">
            <v>0</v>
          </cell>
        </row>
        <row r="3627">
          <cell r="A3627" t="str">
            <v>a</v>
          </cell>
          <cell r="B3627">
            <v>3603</v>
          </cell>
          <cell r="C3627" t="str">
            <v xml:space="preserve">   051778854 - 81523</v>
          </cell>
          <cell r="D3627">
            <v>0</v>
          </cell>
          <cell r="E3627">
            <v>0</v>
          </cell>
          <cell r="F3627">
            <v>5422400</v>
          </cell>
          <cell r="G3627">
            <v>13685.78</v>
          </cell>
          <cell r="H3627">
            <v>5408714.2199999997</v>
          </cell>
          <cell r="I3627">
            <v>0</v>
          </cell>
        </row>
        <row r="3628">
          <cell r="A3628" t="str">
            <v>a</v>
          </cell>
          <cell r="B3628">
            <v>3604</v>
          </cell>
          <cell r="C3628" t="str">
            <v xml:space="preserve">   051778867 - 81618</v>
          </cell>
          <cell r="D3628">
            <v>0</v>
          </cell>
          <cell r="E3628">
            <v>0</v>
          </cell>
          <cell r="F3628">
            <v>10232780</v>
          </cell>
          <cell r="G3628">
            <v>25826.86</v>
          </cell>
          <cell r="H3628">
            <v>10206953.140000001</v>
          </cell>
          <cell r="I3628">
            <v>0</v>
          </cell>
        </row>
        <row r="3629">
          <cell r="A3629" t="str">
            <v>a</v>
          </cell>
          <cell r="B3629">
            <v>3605</v>
          </cell>
          <cell r="C3629" t="str">
            <v xml:space="preserve">   051778870 - 81640</v>
          </cell>
          <cell r="D3629">
            <v>0</v>
          </cell>
          <cell r="E3629">
            <v>0</v>
          </cell>
          <cell r="F3629">
            <v>2544620</v>
          </cell>
          <cell r="G3629">
            <v>10136.91</v>
          </cell>
          <cell r="H3629">
            <v>2534483.09</v>
          </cell>
          <cell r="I3629">
            <v>0</v>
          </cell>
        </row>
        <row r="3630">
          <cell r="A3630" t="str">
            <v>a</v>
          </cell>
          <cell r="B3630">
            <v>3606</v>
          </cell>
          <cell r="C3630" t="str">
            <v xml:space="preserve">   051778883 - 81742</v>
          </cell>
          <cell r="D3630">
            <v>0</v>
          </cell>
          <cell r="E3630">
            <v>0</v>
          </cell>
          <cell r="F3630">
            <v>1651720</v>
          </cell>
          <cell r="G3630">
            <v>40993.89</v>
          </cell>
          <cell r="H3630">
            <v>1610726.11</v>
          </cell>
          <cell r="I3630">
            <v>0</v>
          </cell>
        </row>
        <row r="3631">
          <cell r="A3631" t="str">
            <v>a</v>
          </cell>
          <cell r="B3631">
            <v>3607</v>
          </cell>
          <cell r="C3631" t="str">
            <v xml:space="preserve">   051778896 - 81830</v>
          </cell>
          <cell r="D3631">
            <v>0</v>
          </cell>
          <cell r="E3631">
            <v>0</v>
          </cell>
          <cell r="F3631">
            <v>2500000</v>
          </cell>
          <cell r="G3631">
            <v>6309.84</v>
          </cell>
          <cell r="H3631">
            <v>2493690.16</v>
          </cell>
          <cell r="I3631">
            <v>0</v>
          </cell>
        </row>
        <row r="3632">
          <cell r="A3632" t="str">
            <v>a</v>
          </cell>
          <cell r="B3632">
            <v>3608</v>
          </cell>
          <cell r="C3632" t="str">
            <v xml:space="preserve">   051778906 - 81014</v>
          </cell>
          <cell r="D3632">
            <v>0</v>
          </cell>
          <cell r="E3632">
            <v>0</v>
          </cell>
          <cell r="F3632">
            <v>1862508</v>
          </cell>
          <cell r="G3632">
            <v>9934.16</v>
          </cell>
          <cell r="H3632">
            <v>1852573.84</v>
          </cell>
          <cell r="I3632">
            <v>0</v>
          </cell>
        </row>
        <row r="3633">
          <cell r="A3633" t="str">
            <v>a</v>
          </cell>
          <cell r="B3633">
            <v>3609</v>
          </cell>
          <cell r="C3633" t="str">
            <v xml:space="preserve">   051778919 - 81107</v>
          </cell>
          <cell r="D3633">
            <v>0</v>
          </cell>
          <cell r="E3633">
            <v>0</v>
          </cell>
          <cell r="F3633">
            <v>605000</v>
          </cell>
          <cell r="G3633">
            <v>3226.91</v>
          </cell>
          <cell r="H3633">
            <v>601773.09</v>
          </cell>
          <cell r="I3633">
            <v>0</v>
          </cell>
        </row>
        <row r="3634">
          <cell r="A3634" t="str">
            <v>a</v>
          </cell>
          <cell r="B3634">
            <v>3610</v>
          </cell>
          <cell r="C3634" t="str">
            <v xml:space="preserve">   051778922 - 81137</v>
          </cell>
          <cell r="D3634">
            <v>0</v>
          </cell>
          <cell r="E3634">
            <v>0</v>
          </cell>
          <cell r="F3634">
            <v>1932512</v>
          </cell>
          <cell r="G3634">
            <v>18386.48</v>
          </cell>
          <cell r="H3634">
            <v>1914125.52</v>
          </cell>
          <cell r="I3634">
            <v>0</v>
          </cell>
        </row>
        <row r="3635">
          <cell r="A3635" t="str">
            <v>a</v>
          </cell>
          <cell r="B3635">
            <v>3611</v>
          </cell>
          <cell r="C3635" t="str">
            <v xml:space="preserve">   051778935 - 81200</v>
          </cell>
          <cell r="D3635">
            <v>0</v>
          </cell>
          <cell r="E3635">
            <v>0</v>
          </cell>
          <cell r="F3635">
            <v>1577350</v>
          </cell>
          <cell r="G3635">
            <v>23293.69</v>
          </cell>
          <cell r="H3635">
            <v>1554056.31</v>
          </cell>
          <cell r="I3635">
            <v>0</v>
          </cell>
        </row>
        <row r="3636">
          <cell r="A3636" t="str">
            <v>a</v>
          </cell>
          <cell r="B3636">
            <v>3612</v>
          </cell>
          <cell r="C3636" t="str">
            <v xml:space="preserve">   051778948 - 81479</v>
          </cell>
          <cell r="D3636">
            <v>0</v>
          </cell>
          <cell r="E3636">
            <v>0</v>
          </cell>
          <cell r="F3636">
            <v>1721675</v>
          </cell>
          <cell r="G3636">
            <v>25425.01</v>
          </cell>
          <cell r="H3636">
            <v>1696249.99</v>
          </cell>
          <cell r="I3636">
            <v>0</v>
          </cell>
        </row>
        <row r="3637">
          <cell r="A3637" t="str">
            <v>a</v>
          </cell>
          <cell r="B3637">
            <v>3613</v>
          </cell>
          <cell r="C3637" t="str">
            <v xml:space="preserve">   051778951 - 81488</v>
          </cell>
          <cell r="D3637">
            <v>0</v>
          </cell>
          <cell r="E3637">
            <v>0</v>
          </cell>
          <cell r="F3637">
            <v>620000</v>
          </cell>
          <cell r="G3637">
            <v>12258.91</v>
          </cell>
          <cell r="H3637">
            <v>607741.09</v>
          </cell>
          <cell r="I3637">
            <v>0</v>
          </cell>
        </row>
        <row r="3638">
          <cell r="A3638" t="str">
            <v>a</v>
          </cell>
          <cell r="B3638">
            <v>3614</v>
          </cell>
          <cell r="C3638" t="str">
            <v xml:space="preserve">   051778964 - 81599</v>
          </cell>
          <cell r="D3638">
            <v>0</v>
          </cell>
          <cell r="E3638">
            <v>0</v>
          </cell>
          <cell r="F3638">
            <v>1574384</v>
          </cell>
          <cell r="G3638">
            <v>14979.16</v>
          </cell>
          <cell r="H3638">
            <v>1559404.84</v>
          </cell>
          <cell r="I3638">
            <v>0</v>
          </cell>
        </row>
        <row r="3639">
          <cell r="A3639" t="str">
            <v>a</v>
          </cell>
          <cell r="B3639">
            <v>3615</v>
          </cell>
          <cell r="C3639" t="str">
            <v xml:space="preserve">   051778977 - 81691</v>
          </cell>
          <cell r="D3639">
            <v>0</v>
          </cell>
          <cell r="E3639">
            <v>0</v>
          </cell>
          <cell r="F3639">
            <v>5235701.43</v>
          </cell>
          <cell r="G3639">
            <v>12838.46</v>
          </cell>
          <cell r="H3639">
            <v>5222862.97</v>
          </cell>
          <cell r="I3639">
            <v>0</v>
          </cell>
        </row>
        <row r="3640">
          <cell r="A3640" t="str">
            <v>a</v>
          </cell>
          <cell r="B3640">
            <v>3616</v>
          </cell>
          <cell r="C3640" t="str">
            <v xml:space="preserve">   051778980 - 81703</v>
          </cell>
          <cell r="D3640">
            <v>0</v>
          </cell>
          <cell r="E3640">
            <v>0</v>
          </cell>
          <cell r="F3640">
            <v>4771050</v>
          </cell>
          <cell r="G3640">
            <v>3177957.95</v>
          </cell>
          <cell r="H3640">
            <v>1593092.05</v>
          </cell>
          <cell r="I3640">
            <v>0</v>
          </cell>
        </row>
        <row r="3641">
          <cell r="A3641" t="str">
            <v>a</v>
          </cell>
          <cell r="B3641">
            <v>3617</v>
          </cell>
          <cell r="C3641" t="str">
            <v xml:space="preserve">   051778993 - 81821</v>
          </cell>
          <cell r="D3641">
            <v>0</v>
          </cell>
          <cell r="E3641">
            <v>0</v>
          </cell>
          <cell r="F3641">
            <v>4575550</v>
          </cell>
          <cell r="G3641">
            <v>7708.82</v>
          </cell>
          <cell r="H3641">
            <v>4567841.18</v>
          </cell>
          <cell r="I3641">
            <v>0</v>
          </cell>
        </row>
        <row r="3642">
          <cell r="A3642" t="str">
            <v>a</v>
          </cell>
          <cell r="B3642">
            <v>3618</v>
          </cell>
          <cell r="C3642" t="str">
            <v xml:space="preserve">   052778002 - 11703</v>
          </cell>
          <cell r="D3642">
            <v>569228.22</v>
          </cell>
          <cell r="E3642">
            <v>0</v>
          </cell>
          <cell r="F3642">
            <v>0</v>
          </cell>
          <cell r="G3642">
            <v>569228.22</v>
          </cell>
          <cell r="H3642">
            <v>0</v>
          </cell>
          <cell r="I3642">
            <v>0</v>
          </cell>
        </row>
        <row r="3643">
          <cell r="A3643" t="str">
            <v>a</v>
          </cell>
          <cell r="B3643">
            <v>3619</v>
          </cell>
          <cell r="C3643" t="str">
            <v xml:space="preserve">   052778028 - 11779</v>
          </cell>
          <cell r="D3643">
            <v>1644975.37</v>
          </cell>
          <cell r="E3643">
            <v>0</v>
          </cell>
          <cell r="F3643">
            <v>0</v>
          </cell>
          <cell r="G3643">
            <v>33502.6</v>
          </cell>
          <cell r="H3643">
            <v>1611472.77</v>
          </cell>
          <cell r="I3643">
            <v>0</v>
          </cell>
        </row>
        <row r="3644">
          <cell r="A3644" t="str">
            <v>a</v>
          </cell>
          <cell r="B3644">
            <v>3620</v>
          </cell>
          <cell r="C3644" t="str">
            <v xml:space="preserve">   052778057 - 12148</v>
          </cell>
          <cell r="D3644">
            <v>966814.61</v>
          </cell>
          <cell r="E3644">
            <v>0</v>
          </cell>
          <cell r="F3644">
            <v>0</v>
          </cell>
          <cell r="G3644">
            <v>52000.800000000003</v>
          </cell>
          <cell r="H3644">
            <v>914813.81</v>
          </cell>
          <cell r="I3644">
            <v>0</v>
          </cell>
        </row>
        <row r="3645">
          <cell r="A3645" t="str">
            <v>a</v>
          </cell>
          <cell r="B3645">
            <v>3621</v>
          </cell>
          <cell r="C3645" t="str">
            <v xml:space="preserve">   052778060 - 12163</v>
          </cell>
          <cell r="D3645">
            <v>1393116.97</v>
          </cell>
          <cell r="E3645">
            <v>0</v>
          </cell>
          <cell r="F3645">
            <v>0</v>
          </cell>
          <cell r="G3645">
            <v>31592.07</v>
          </cell>
          <cell r="H3645">
            <v>1361524.9</v>
          </cell>
          <cell r="I3645">
            <v>0</v>
          </cell>
        </row>
        <row r="3646">
          <cell r="A3646" t="str">
            <v>a</v>
          </cell>
          <cell r="B3646">
            <v>3622</v>
          </cell>
          <cell r="C3646" t="str">
            <v xml:space="preserve">   052778073 - 13609</v>
          </cell>
          <cell r="D3646">
            <v>2238362.31</v>
          </cell>
          <cell r="E3646">
            <v>0</v>
          </cell>
          <cell r="F3646">
            <v>0</v>
          </cell>
          <cell r="G3646">
            <v>44347.25</v>
          </cell>
          <cell r="H3646">
            <v>2194015.06</v>
          </cell>
          <cell r="I3646">
            <v>0</v>
          </cell>
        </row>
        <row r="3647">
          <cell r="A3647" t="str">
            <v>a</v>
          </cell>
          <cell r="B3647">
            <v>3623</v>
          </cell>
          <cell r="C3647" t="str">
            <v xml:space="preserve">   052778086 - 13648</v>
          </cell>
          <cell r="D3647">
            <v>729083.06</v>
          </cell>
          <cell r="E3647">
            <v>0</v>
          </cell>
          <cell r="F3647">
            <v>0</v>
          </cell>
          <cell r="G3647">
            <v>17102.11</v>
          </cell>
          <cell r="H3647">
            <v>711980.95</v>
          </cell>
          <cell r="I3647">
            <v>0</v>
          </cell>
        </row>
        <row r="3648">
          <cell r="A3648" t="str">
            <v>a</v>
          </cell>
          <cell r="B3648">
            <v>3624</v>
          </cell>
          <cell r="C3648" t="str">
            <v xml:space="preserve">   052778099 - 13687</v>
          </cell>
          <cell r="D3648">
            <v>2232326.2799999998</v>
          </cell>
          <cell r="E3648">
            <v>0</v>
          </cell>
          <cell r="F3648">
            <v>0</v>
          </cell>
          <cell r="G3648">
            <v>51923.92</v>
          </cell>
          <cell r="H3648">
            <v>2180402.36</v>
          </cell>
          <cell r="I3648">
            <v>0</v>
          </cell>
        </row>
        <row r="3649">
          <cell r="A3649" t="str">
            <v>a</v>
          </cell>
          <cell r="B3649">
            <v>3625</v>
          </cell>
          <cell r="C3649" t="str">
            <v xml:space="preserve">   052778112 - 11731</v>
          </cell>
          <cell r="D3649">
            <v>1378318.46</v>
          </cell>
          <cell r="E3649">
            <v>0</v>
          </cell>
          <cell r="F3649">
            <v>0</v>
          </cell>
          <cell r="G3649">
            <v>70309.98</v>
          </cell>
          <cell r="H3649">
            <v>1308008.48</v>
          </cell>
          <cell r="I3649">
            <v>0</v>
          </cell>
        </row>
        <row r="3650">
          <cell r="A3650" t="str">
            <v>a</v>
          </cell>
          <cell r="B3650">
            <v>3626</v>
          </cell>
          <cell r="C3650" t="str">
            <v xml:space="preserve">   052778125 - 11770</v>
          </cell>
          <cell r="D3650">
            <v>1009239.08</v>
          </cell>
          <cell r="E3650">
            <v>0</v>
          </cell>
          <cell r="F3650">
            <v>0</v>
          </cell>
          <cell r="G3650">
            <v>21998.79</v>
          </cell>
          <cell r="H3650">
            <v>987240.29</v>
          </cell>
          <cell r="I3650">
            <v>0</v>
          </cell>
        </row>
        <row r="3651">
          <cell r="A3651" t="str">
            <v>a</v>
          </cell>
          <cell r="B3651">
            <v>3627</v>
          </cell>
          <cell r="C3651" t="str">
            <v xml:space="preserve">   052778138 - 11878</v>
          </cell>
          <cell r="D3651">
            <v>563151.21</v>
          </cell>
          <cell r="E3651">
            <v>0</v>
          </cell>
          <cell r="F3651">
            <v>0</v>
          </cell>
          <cell r="G3651">
            <v>563151.21</v>
          </cell>
          <cell r="H3651">
            <v>0</v>
          </cell>
          <cell r="I3651">
            <v>0</v>
          </cell>
        </row>
        <row r="3652">
          <cell r="A3652" t="str">
            <v>a</v>
          </cell>
          <cell r="B3652">
            <v>3628</v>
          </cell>
          <cell r="C3652" t="str">
            <v xml:space="preserve">   052778141 - 12073</v>
          </cell>
          <cell r="D3652">
            <v>4474215.62</v>
          </cell>
          <cell r="E3652">
            <v>0</v>
          </cell>
          <cell r="F3652">
            <v>0</v>
          </cell>
          <cell r="G3652">
            <v>259623.79</v>
          </cell>
          <cell r="H3652">
            <v>4214591.83</v>
          </cell>
          <cell r="I3652">
            <v>0</v>
          </cell>
        </row>
        <row r="3653">
          <cell r="A3653" t="str">
            <v>a</v>
          </cell>
          <cell r="B3653">
            <v>3629</v>
          </cell>
          <cell r="C3653" t="str">
            <v xml:space="preserve">   052778154 - 12133</v>
          </cell>
          <cell r="D3653">
            <v>1399116.6</v>
          </cell>
          <cell r="E3653">
            <v>0</v>
          </cell>
          <cell r="F3653">
            <v>0</v>
          </cell>
          <cell r="G3653">
            <v>74330.05</v>
          </cell>
          <cell r="H3653">
            <v>1324786.55</v>
          </cell>
          <cell r="I3653">
            <v>0</v>
          </cell>
        </row>
        <row r="3654">
          <cell r="A3654" t="str">
            <v>a</v>
          </cell>
          <cell r="B3654">
            <v>3630</v>
          </cell>
          <cell r="C3654" t="str">
            <v xml:space="preserve">   052778167 - 12734</v>
          </cell>
          <cell r="D3654">
            <v>931399.25</v>
          </cell>
          <cell r="E3654">
            <v>0</v>
          </cell>
          <cell r="F3654">
            <v>0</v>
          </cell>
          <cell r="G3654">
            <v>69888.92</v>
          </cell>
          <cell r="H3654">
            <v>861510.33</v>
          </cell>
          <cell r="I3654">
            <v>0</v>
          </cell>
        </row>
        <row r="3655">
          <cell r="A3655" t="str">
            <v>a</v>
          </cell>
          <cell r="B3655">
            <v>3631</v>
          </cell>
          <cell r="C3655" t="str">
            <v xml:space="preserve">   052778170 - 13600</v>
          </cell>
          <cell r="D3655">
            <v>1107064.08</v>
          </cell>
          <cell r="E3655">
            <v>0</v>
          </cell>
          <cell r="F3655">
            <v>0</v>
          </cell>
          <cell r="G3655">
            <v>1107064.08</v>
          </cell>
          <cell r="H3655">
            <v>0</v>
          </cell>
          <cell r="I3655">
            <v>0</v>
          </cell>
        </row>
        <row r="3656">
          <cell r="A3656" t="str">
            <v>a</v>
          </cell>
          <cell r="B3656">
            <v>3632</v>
          </cell>
          <cell r="C3656" t="str">
            <v xml:space="preserve">   052778183 - 13639</v>
          </cell>
          <cell r="D3656">
            <v>247651.19</v>
          </cell>
          <cell r="E3656">
            <v>0</v>
          </cell>
          <cell r="F3656">
            <v>0</v>
          </cell>
          <cell r="G3656">
            <v>46901.91</v>
          </cell>
          <cell r="H3656">
            <v>200749.28</v>
          </cell>
          <cell r="I3656">
            <v>0</v>
          </cell>
        </row>
        <row r="3657">
          <cell r="A3657" t="str">
            <v>a</v>
          </cell>
          <cell r="B3657">
            <v>3633</v>
          </cell>
          <cell r="C3657" t="str">
            <v xml:space="preserve">   052778196 - 13678</v>
          </cell>
          <cell r="D3657">
            <v>2272652.11</v>
          </cell>
          <cell r="E3657">
            <v>0</v>
          </cell>
          <cell r="F3657">
            <v>0</v>
          </cell>
          <cell r="G3657">
            <v>43513.75</v>
          </cell>
          <cell r="H3657">
            <v>2229138.36</v>
          </cell>
          <cell r="I3657">
            <v>0</v>
          </cell>
        </row>
        <row r="3658">
          <cell r="A3658" t="str">
            <v>a</v>
          </cell>
          <cell r="B3658">
            <v>3634</v>
          </cell>
          <cell r="C3658" t="str">
            <v xml:space="preserve">   052778206 - 11715</v>
          </cell>
          <cell r="D3658">
            <v>413495.53</v>
          </cell>
          <cell r="E3658">
            <v>0</v>
          </cell>
          <cell r="F3658">
            <v>0</v>
          </cell>
          <cell r="G3658">
            <v>21092.99</v>
          </cell>
          <cell r="H3658">
            <v>392402.54</v>
          </cell>
          <cell r="I3658">
            <v>0</v>
          </cell>
        </row>
        <row r="3659">
          <cell r="A3659" t="str">
            <v>a</v>
          </cell>
          <cell r="B3659">
            <v>3635</v>
          </cell>
          <cell r="C3659" t="str">
            <v xml:space="preserve">   052778222 - 11761</v>
          </cell>
          <cell r="D3659">
            <v>1392919.18</v>
          </cell>
          <cell r="E3659">
            <v>0</v>
          </cell>
          <cell r="F3659">
            <v>0</v>
          </cell>
          <cell r="G3659">
            <v>28926.29</v>
          </cell>
          <cell r="H3659">
            <v>1363992.89</v>
          </cell>
          <cell r="I3659">
            <v>0</v>
          </cell>
        </row>
        <row r="3660">
          <cell r="A3660" t="str">
            <v>a</v>
          </cell>
          <cell r="B3660">
            <v>3636</v>
          </cell>
          <cell r="C3660" t="str">
            <v xml:space="preserve">   052778235 - 11869</v>
          </cell>
          <cell r="D3660">
            <v>744636.65</v>
          </cell>
          <cell r="E3660">
            <v>0</v>
          </cell>
          <cell r="F3660">
            <v>0</v>
          </cell>
          <cell r="G3660">
            <v>744636.65</v>
          </cell>
          <cell r="H3660">
            <v>0</v>
          </cell>
          <cell r="I3660">
            <v>0</v>
          </cell>
        </row>
        <row r="3661">
          <cell r="A3661" t="str">
            <v>a</v>
          </cell>
          <cell r="B3661">
            <v>3637</v>
          </cell>
          <cell r="C3661" t="str">
            <v xml:space="preserve">   052778248 - 12106</v>
          </cell>
          <cell r="D3661">
            <v>1233276.7</v>
          </cell>
          <cell r="E3661">
            <v>0</v>
          </cell>
          <cell r="F3661">
            <v>0</v>
          </cell>
          <cell r="G3661">
            <v>28835.55</v>
          </cell>
          <cell r="H3661">
            <v>1204441.1499999999</v>
          </cell>
          <cell r="I3661">
            <v>0</v>
          </cell>
        </row>
        <row r="3662">
          <cell r="A3662" t="str">
            <v>a</v>
          </cell>
          <cell r="B3662">
            <v>3638</v>
          </cell>
          <cell r="C3662" t="str">
            <v xml:space="preserve">   052778251 - 12118</v>
          </cell>
          <cell r="D3662">
            <v>1018791.9</v>
          </cell>
          <cell r="E3662">
            <v>0</v>
          </cell>
          <cell r="F3662">
            <v>0</v>
          </cell>
          <cell r="G3662">
            <v>24426.240000000002</v>
          </cell>
          <cell r="H3662">
            <v>994365.66</v>
          </cell>
          <cell r="I3662">
            <v>0</v>
          </cell>
        </row>
        <row r="3663">
          <cell r="A3663" t="str">
            <v>a</v>
          </cell>
          <cell r="B3663">
            <v>3639</v>
          </cell>
          <cell r="C3663" t="str">
            <v xml:space="preserve">   052778264 - 12184</v>
          </cell>
          <cell r="D3663">
            <v>401443.23</v>
          </cell>
          <cell r="E3663">
            <v>0</v>
          </cell>
          <cell r="F3663">
            <v>0</v>
          </cell>
          <cell r="G3663">
            <v>8773.7900000000009</v>
          </cell>
          <cell r="H3663">
            <v>392669.44</v>
          </cell>
          <cell r="I3663">
            <v>0</v>
          </cell>
        </row>
        <row r="3664">
          <cell r="A3664" t="str">
            <v>a</v>
          </cell>
          <cell r="B3664">
            <v>3640</v>
          </cell>
          <cell r="C3664" t="str">
            <v xml:space="preserve">   052778277 - 13621</v>
          </cell>
          <cell r="D3664">
            <v>996512.22</v>
          </cell>
          <cell r="E3664">
            <v>0</v>
          </cell>
          <cell r="F3664">
            <v>0</v>
          </cell>
          <cell r="G3664">
            <v>766617.81</v>
          </cell>
          <cell r="H3664">
            <v>229894.41</v>
          </cell>
          <cell r="I3664">
            <v>0</v>
          </cell>
        </row>
        <row r="3665">
          <cell r="A3665" t="str">
            <v>a</v>
          </cell>
          <cell r="B3665">
            <v>3641</v>
          </cell>
          <cell r="C3665" t="str">
            <v xml:space="preserve">   052778293 - 13669</v>
          </cell>
          <cell r="D3665">
            <v>1780385.62</v>
          </cell>
          <cell r="E3665">
            <v>0</v>
          </cell>
          <cell r="F3665">
            <v>0</v>
          </cell>
          <cell r="G3665">
            <v>133535.35999999999</v>
          </cell>
          <cell r="H3665">
            <v>1646850.26</v>
          </cell>
          <cell r="I3665">
            <v>0</v>
          </cell>
        </row>
        <row r="3666">
          <cell r="A3666" t="str">
            <v>a</v>
          </cell>
          <cell r="B3666">
            <v>3642</v>
          </cell>
          <cell r="C3666" t="str">
            <v xml:space="preserve">   052778316 - 11743</v>
          </cell>
          <cell r="D3666">
            <v>730610.09</v>
          </cell>
          <cell r="E3666">
            <v>0</v>
          </cell>
          <cell r="F3666">
            <v>0</v>
          </cell>
          <cell r="G3666">
            <v>15172.3</v>
          </cell>
          <cell r="H3666">
            <v>715437.79</v>
          </cell>
          <cell r="I3666">
            <v>0</v>
          </cell>
        </row>
        <row r="3667">
          <cell r="A3667" t="str">
            <v>a</v>
          </cell>
          <cell r="B3667">
            <v>3643</v>
          </cell>
          <cell r="C3667" t="str">
            <v xml:space="preserve">   052778332 - 11860</v>
          </cell>
          <cell r="D3667">
            <v>1351355.11</v>
          </cell>
          <cell r="E3667">
            <v>0</v>
          </cell>
          <cell r="F3667">
            <v>0</v>
          </cell>
          <cell r="G3667">
            <v>353622.08</v>
          </cell>
          <cell r="H3667">
            <v>997733.03</v>
          </cell>
          <cell r="I3667">
            <v>0</v>
          </cell>
        </row>
        <row r="3668">
          <cell r="A3668" t="str">
            <v>a</v>
          </cell>
          <cell r="B3668">
            <v>3644</v>
          </cell>
          <cell r="C3668" t="str">
            <v xml:space="preserve">   052778345 - 12091</v>
          </cell>
          <cell r="D3668">
            <v>1341330.75</v>
          </cell>
          <cell r="E3668">
            <v>0</v>
          </cell>
          <cell r="F3668">
            <v>0</v>
          </cell>
          <cell r="G3668">
            <v>1341330.75</v>
          </cell>
          <cell r="H3668">
            <v>0</v>
          </cell>
          <cell r="I3668">
            <v>0</v>
          </cell>
        </row>
        <row r="3669">
          <cell r="A3669" t="str">
            <v>a</v>
          </cell>
          <cell r="B3669">
            <v>3645</v>
          </cell>
          <cell r="C3669" t="str">
            <v xml:space="preserve">   052778358 - 12151</v>
          </cell>
          <cell r="D3669">
            <v>1651555.39</v>
          </cell>
          <cell r="E3669">
            <v>0</v>
          </cell>
          <cell r="F3669">
            <v>0</v>
          </cell>
          <cell r="G3669">
            <v>37972.19</v>
          </cell>
          <cell r="H3669">
            <v>1613583.2</v>
          </cell>
          <cell r="I3669">
            <v>0</v>
          </cell>
        </row>
        <row r="3670">
          <cell r="A3670" t="str">
            <v>a</v>
          </cell>
          <cell r="B3670">
            <v>3646</v>
          </cell>
          <cell r="C3670" t="str">
            <v xml:space="preserve">   052778374 - 13612</v>
          </cell>
          <cell r="D3670">
            <v>1698331.72</v>
          </cell>
          <cell r="E3670">
            <v>0</v>
          </cell>
          <cell r="F3670">
            <v>0</v>
          </cell>
          <cell r="G3670">
            <v>39047.67</v>
          </cell>
          <cell r="H3670">
            <v>1659284.05</v>
          </cell>
          <cell r="I3670">
            <v>0</v>
          </cell>
        </row>
        <row r="3671">
          <cell r="A3671" t="str">
            <v>a</v>
          </cell>
          <cell r="B3671">
            <v>3647</v>
          </cell>
          <cell r="C3671" t="str">
            <v xml:space="preserve">   052778400 - 11697</v>
          </cell>
          <cell r="D3671">
            <v>1804388.85</v>
          </cell>
          <cell r="E3671">
            <v>0</v>
          </cell>
          <cell r="F3671">
            <v>0</v>
          </cell>
          <cell r="G3671">
            <v>351735.21</v>
          </cell>
          <cell r="H3671">
            <v>1452653.64</v>
          </cell>
          <cell r="I3671">
            <v>0</v>
          </cell>
        </row>
        <row r="3672">
          <cell r="A3672" t="str">
            <v>a</v>
          </cell>
          <cell r="B3672">
            <v>3648</v>
          </cell>
          <cell r="C3672" t="str">
            <v xml:space="preserve">   052778413 - 11734</v>
          </cell>
          <cell r="D3672">
            <v>381880.11</v>
          </cell>
          <cell r="E3672">
            <v>0</v>
          </cell>
          <cell r="F3672">
            <v>0</v>
          </cell>
          <cell r="G3672">
            <v>176206.24</v>
          </cell>
          <cell r="H3672">
            <v>205673.87</v>
          </cell>
          <cell r="I3672">
            <v>0</v>
          </cell>
        </row>
        <row r="3673">
          <cell r="A3673" t="str">
            <v>a</v>
          </cell>
          <cell r="B3673">
            <v>3649</v>
          </cell>
          <cell r="C3673" t="str">
            <v xml:space="preserve">   052778426 - 11773</v>
          </cell>
          <cell r="D3673">
            <v>729880.82</v>
          </cell>
          <cell r="E3673">
            <v>0</v>
          </cell>
          <cell r="F3673">
            <v>0</v>
          </cell>
          <cell r="G3673">
            <v>15683.3</v>
          </cell>
          <cell r="H3673">
            <v>714197.52</v>
          </cell>
          <cell r="I3673">
            <v>0</v>
          </cell>
        </row>
        <row r="3674">
          <cell r="A3674" t="str">
            <v>a</v>
          </cell>
          <cell r="B3674">
            <v>3650</v>
          </cell>
          <cell r="C3674" t="str">
            <v xml:space="preserve">   052778439 - 12064</v>
          </cell>
          <cell r="D3674">
            <v>1807932.2</v>
          </cell>
          <cell r="E3674">
            <v>0</v>
          </cell>
          <cell r="F3674">
            <v>0</v>
          </cell>
          <cell r="G3674">
            <v>1807932.2</v>
          </cell>
          <cell r="H3674">
            <v>0</v>
          </cell>
          <cell r="I3674">
            <v>0</v>
          </cell>
        </row>
        <row r="3675">
          <cell r="A3675" t="str">
            <v>a</v>
          </cell>
          <cell r="B3675">
            <v>3651</v>
          </cell>
          <cell r="C3675" t="str">
            <v xml:space="preserve">   052778442 - 12076</v>
          </cell>
          <cell r="D3675">
            <v>1490447.54</v>
          </cell>
          <cell r="E3675">
            <v>0</v>
          </cell>
          <cell r="F3675">
            <v>0</v>
          </cell>
          <cell r="G3675">
            <v>32948.879999999997</v>
          </cell>
          <cell r="H3675">
            <v>1457498.66</v>
          </cell>
          <cell r="I3675">
            <v>0</v>
          </cell>
        </row>
        <row r="3676">
          <cell r="A3676" t="str">
            <v>a</v>
          </cell>
          <cell r="B3676">
            <v>3652</v>
          </cell>
          <cell r="C3676" t="str">
            <v xml:space="preserve">   052778468 - 12737</v>
          </cell>
          <cell r="D3676">
            <v>1620825.73</v>
          </cell>
          <cell r="E3676">
            <v>0</v>
          </cell>
          <cell r="F3676">
            <v>0</v>
          </cell>
          <cell r="G3676">
            <v>124312.63</v>
          </cell>
          <cell r="H3676">
            <v>1496513.1</v>
          </cell>
          <cell r="I3676">
            <v>0</v>
          </cell>
        </row>
        <row r="3677">
          <cell r="A3677" t="str">
            <v>a</v>
          </cell>
          <cell r="B3677">
            <v>3653</v>
          </cell>
          <cell r="C3677" t="str">
            <v xml:space="preserve">   052778471 - 13603</v>
          </cell>
          <cell r="D3677">
            <v>2357352.02</v>
          </cell>
          <cell r="E3677">
            <v>0</v>
          </cell>
          <cell r="F3677">
            <v>0</v>
          </cell>
          <cell r="G3677">
            <v>53458.32</v>
          </cell>
          <cell r="H3677">
            <v>2303893.7000000002</v>
          </cell>
          <cell r="I3677">
            <v>0</v>
          </cell>
        </row>
        <row r="3678">
          <cell r="A3678" t="str">
            <v>a</v>
          </cell>
          <cell r="B3678">
            <v>3654</v>
          </cell>
          <cell r="C3678" t="str">
            <v xml:space="preserve">   052778484 - 13642</v>
          </cell>
          <cell r="D3678">
            <v>1115265.3600000001</v>
          </cell>
          <cell r="E3678">
            <v>0</v>
          </cell>
          <cell r="F3678">
            <v>0</v>
          </cell>
          <cell r="G3678">
            <v>1115265.3600000001</v>
          </cell>
          <cell r="H3678">
            <v>0</v>
          </cell>
          <cell r="I3678">
            <v>0</v>
          </cell>
        </row>
        <row r="3679">
          <cell r="A3679" t="str">
            <v>a</v>
          </cell>
          <cell r="B3679">
            <v>3655</v>
          </cell>
          <cell r="C3679" t="str">
            <v xml:space="preserve">   052778497 - 13681</v>
          </cell>
          <cell r="D3679">
            <v>423876.21</v>
          </cell>
          <cell r="E3679">
            <v>0</v>
          </cell>
          <cell r="F3679">
            <v>0</v>
          </cell>
          <cell r="G3679">
            <v>423876.21</v>
          </cell>
          <cell r="H3679">
            <v>0</v>
          </cell>
          <cell r="I3679">
            <v>0</v>
          </cell>
        </row>
        <row r="3680">
          <cell r="A3680" t="str">
            <v>a</v>
          </cell>
          <cell r="B3680">
            <v>3656</v>
          </cell>
          <cell r="C3680" t="str">
            <v xml:space="preserve">   052778507 - 11718</v>
          </cell>
          <cell r="D3680">
            <v>966757</v>
          </cell>
          <cell r="E3680">
            <v>0</v>
          </cell>
          <cell r="F3680">
            <v>0</v>
          </cell>
          <cell r="G3680">
            <v>966757</v>
          </cell>
          <cell r="H3680">
            <v>0</v>
          </cell>
          <cell r="I3680">
            <v>0</v>
          </cell>
        </row>
        <row r="3681">
          <cell r="A3681" t="str">
            <v>a</v>
          </cell>
          <cell r="B3681">
            <v>3657</v>
          </cell>
          <cell r="C3681" t="str">
            <v xml:space="preserve">   052778523 - 11764</v>
          </cell>
          <cell r="D3681">
            <v>2214110.6</v>
          </cell>
          <cell r="E3681">
            <v>0</v>
          </cell>
          <cell r="F3681">
            <v>0</v>
          </cell>
          <cell r="G3681">
            <v>2214110.6</v>
          </cell>
          <cell r="H3681">
            <v>0</v>
          </cell>
          <cell r="I3681">
            <v>0</v>
          </cell>
        </row>
        <row r="3682">
          <cell r="A3682" t="str">
            <v>a</v>
          </cell>
          <cell r="B3682">
            <v>3658</v>
          </cell>
          <cell r="C3682" t="str">
            <v xml:space="preserve">   052778549 - 12109</v>
          </cell>
          <cell r="D3682">
            <v>1989889.24</v>
          </cell>
          <cell r="E3682">
            <v>0</v>
          </cell>
          <cell r="F3682">
            <v>0</v>
          </cell>
          <cell r="G3682">
            <v>106006.93</v>
          </cell>
          <cell r="H3682">
            <v>1883882.31</v>
          </cell>
          <cell r="I3682">
            <v>0</v>
          </cell>
        </row>
        <row r="3683">
          <cell r="A3683" t="str">
            <v>a</v>
          </cell>
          <cell r="B3683">
            <v>3659</v>
          </cell>
          <cell r="C3683" t="str">
            <v xml:space="preserve">   052778552 - 12121</v>
          </cell>
          <cell r="D3683">
            <v>687117.12</v>
          </cell>
          <cell r="E3683">
            <v>0</v>
          </cell>
          <cell r="F3683">
            <v>0</v>
          </cell>
          <cell r="G3683">
            <v>687117.12</v>
          </cell>
          <cell r="H3683">
            <v>0</v>
          </cell>
          <cell r="I3683">
            <v>0</v>
          </cell>
        </row>
        <row r="3684">
          <cell r="A3684" t="str">
            <v>a</v>
          </cell>
          <cell r="B3684">
            <v>3660</v>
          </cell>
          <cell r="C3684" t="str">
            <v xml:space="preserve">   052778565 - 12187</v>
          </cell>
          <cell r="D3684">
            <v>1166324.8400000001</v>
          </cell>
          <cell r="E3684">
            <v>0</v>
          </cell>
          <cell r="F3684">
            <v>0</v>
          </cell>
          <cell r="G3684">
            <v>174963.11</v>
          </cell>
          <cell r="H3684">
            <v>991361.73</v>
          </cell>
          <cell r="I3684">
            <v>0</v>
          </cell>
        </row>
        <row r="3685">
          <cell r="A3685" t="str">
            <v>a</v>
          </cell>
          <cell r="B3685">
            <v>3661</v>
          </cell>
          <cell r="C3685" t="str">
            <v xml:space="preserve">   052778578 - 13624</v>
          </cell>
          <cell r="D3685">
            <v>2232326.2799999998</v>
          </cell>
          <cell r="E3685">
            <v>0</v>
          </cell>
          <cell r="F3685">
            <v>0</v>
          </cell>
          <cell r="G3685">
            <v>51923.92</v>
          </cell>
          <cell r="H3685">
            <v>2180402.36</v>
          </cell>
          <cell r="I3685">
            <v>0</v>
          </cell>
        </row>
        <row r="3686">
          <cell r="A3686" t="str">
            <v>a</v>
          </cell>
          <cell r="B3686">
            <v>3662</v>
          </cell>
          <cell r="C3686" t="str">
            <v xml:space="preserve">   052778594 - 13672</v>
          </cell>
          <cell r="D3686">
            <v>1594240.86</v>
          </cell>
          <cell r="E3686">
            <v>0</v>
          </cell>
          <cell r="F3686">
            <v>0</v>
          </cell>
          <cell r="G3686">
            <v>37082.050000000003</v>
          </cell>
          <cell r="H3686">
            <v>1557158.81</v>
          </cell>
          <cell r="I3686">
            <v>0</v>
          </cell>
        </row>
        <row r="3687">
          <cell r="A3687" t="str">
            <v>a</v>
          </cell>
          <cell r="B3687">
            <v>3663</v>
          </cell>
          <cell r="C3687" t="str">
            <v xml:space="preserve">   052778617 - 11746</v>
          </cell>
          <cell r="D3687">
            <v>1137867.75</v>
          </cell>
          <cell r="E3687">
            <v>0</v>
          </cell>
          <cell r="F3687">
            <v>0</v>
          </cell>
          <cell r="G3687">
            <v>24386.86</v>
          </cell>
          <cell r="H3687">
            <v>1113480.8899999999</v>
          </cell>
          <cell r="I3687">
            <v>0</v>
          </cell>
        </row>
        <row r="3688">
          <cell r="A3688" t="str">
            <v>a</v>
          </cell>
          <cell r="B3688">
            <v>3664</v>
          </cell>
          <cell r="C3688" t="str">
            <v xml:space="preserve">   052778620 - 11755</v>
          </cell>
          <cell r="D3688">
            <v>1097922.9099999999</v>
          </cell>
          <cell r="E3688">
            <v>0</v>
          </cell>
          <cell r="F3688">
            <v>0</v>
          </cell>
          <cell r="G3688">
            <v>23792.93</v>
          </cell>
          <cell r="H3688">
            <v>1074129.98</v>
          </cell>
          <cell r="I3688">
            <v>0</v>
          </cell>
        </row>
        <row r="3689">
          <cell r="A3689" t="str">
            <v>a</v>
          </cell>
          <cell r="B3689">
            <v>3665</v>
          </cell>
          <cell r="C3689" t="str">
            <v xml:space="preserve">   052778633 - 11863</v>
          </cell>
          <cell r="D3689">
            <v>1768402.55</v>
          </cell>
          <cell r="E3689">
            <v>0</v>
          </cell>
          <cell r="F3689">
            <v>0</v>
          </cell>
          <cell r="G3689">
            <v>124758.55</v>
          </cell>
          <cell r="H3689">
            <v>1643644</v>
          </cell>
          <cell r="I3689">
            <v>0</v>
          </cell>
        </row>
        <row r="3690">
          <cell r="A3690" t="str">
            <v>a</v>
          </cell>
          <cell r="B3690">
            <v>3666</v>
          </cell>
          <cell r="C3690" t="str">
            <v xml:space="preserve">   052778646 - 12094</v>
          </cell>
          <cell r="D3690">
            <v>3093434.42</v>
          </cell>
          <cell r="E3690">
            <v>0</v>
          </cell>
          <cell r="F3690">
            <v>0</v>
          </cell>
          <cell r="G3690">
            <v>72937.070000000007</v>
          </cell>
          <cell r="H3690">
            <v>3020497.35</v>
          </cell>
          <cell r="I3690">
            <v>0</v>
          </cell>
        </row>
        <row r="3691">
          <cell r="A3691" t="str">
            <v>a</v>
          </cell>
          <cell r="B3691">
            <v>3667</v>
          </cell>
          <cell r="C3691" t="str">
            <v xml:space="preserve">   052778659 - 12157</v>
          </cell>
          <cell r="D3691">
            <v>1357759.19</v>
          </cell>
          <cell r="E3691">
            <v>0</v>
          </cell>
          <cell r="F3691">
            <v>0</v>
          </cell>
          <cell r="G3691">
            <v>1357759.19</v>
          </cell>
          <cell r="H3691">
            <v>0</v>
          </cell>
          <cell r="I3691">
            <v>0</v>
          </cell>
        </row>
        <row r="3692">
          <cell r="A3692" t="str">
            <v>a</v>
          </cell>
          <cell r="B3692">
            <v>3668</v>
          </cell>
          <cell r="C3692" t="str">
            <v xml:space="preserve">   052778675 - 13615</v>
          </cell>
          <cell r="D3692">
            <v>1000376.14</v>
          </cell>
          <cell r="E3692">
            <v>0</v>
          </cell>
          <cell r="F3692">
            <v>0</v>
          </cell>
          <cell r="G3692">
            <v>55499.95</v>
          </cell>
          <cell r="H3692">
            <v>944876.19</v>
          </cell>
          <cell r="I3692">
            <v>0</v>
          </cell>
        </row>
        <row r="3693">
          <cell r="A3693" t="str">
            <v>a</v>
          </cell>
          <cell r="B3693">
            <v>3669</v>
          </cell>
          <cell r="C3693" t="str">
            <v xml:space="preserve">   052778688 - 13654</v>
          </cell>
          <cell r="D3693">
            <v>926808.12</v>
          </cell>
          <cell r="E3693">
            <v>0</v>
          </cell>
          <cell r="F3693">
            <v>0</v>
          </cell>
          <cell r="G3693">
            <v>19246.73</v>
          </cell>
          <cell r="H3693">
            <v>907561.39</v>
          </cell>
          <cell r="I3693">
            <v>0</v>
          </cell>
        </row>
        <row r="3694">
          <cell r="A3694" t="str">
            <v>a</v>
          </cell>
          <cell r="B3694">
            <v>3670</v>
          </cell>
          <cell r="C3694" t="str">
            <v xml:space="preserve">   052778691 - 13663</v>
          </cell>
          <cell r="D3694">
            <v>1528821.9</v>
          </cell>
          <cell r="E3694">
            <v>0</v>
          </cell>
          <cell r="F3694">
            <v>0</v>
          </cell>
          <cell r="G3694">
            <v>32295.54</v>
          </cell>
          <cell r="H3694">
            <v>1496526.36</v>
          </cell>
          <cell r="I3694">
            <v>0</v>
          </cell>
        </row>
        <row r="3695">
          <cell r="A3695" t="str">
            <v>a</v>
          </cell>
          <cell r="B3695">
            <v>3671</v>
          </cell>
          <cell r="C3695" t="str">
            <v xml:space="preserve">   052778714 - 11737</v>
          </cell>
          <cell r="D3695">
            <v>984803.65</v>
          </cell>
          <cell r="E3695">
            <v>0</v>
          </cell>
          <cell r="F3695">
            <v>0</v>
          </cell>
          <cell r="G3695">
            <v>52968.35</v>
          </cell>
          <cell r="H3695">
            <v>931835.3</v>
          </cell>
          <cell r="I3695">
            <v>0</v>
          </cell>
        </row>
        <row r="3696">
          <cell r="A3696" t="str">
            <v>a</v>
          </cell>
          <cell r="B3696">
            <v>3672</v>
          </cell>
          <cell r="C3696" t="str">
            <v xml:space="preserve">   052778727 - 11776</v>
          </cell>
          <cell r="D3696">
            <v>905052.18</v>
          </cell>
          <cell r="E3696">
            <v>0</v>
          </cell>
          <cell r="F3696">
            <v>0</v>
          </cell>
          <cell r="G3696">
            <v>19447.22</v>
          </cell>
          <cell r="H3696">
            <v>885604.96</v>
          </cell>
          <cell r="I3696">
            <v>0</v>
          </cell>
        </row>
        <row r="3697">
          <cell r="A3697" t="str">
            <v>a</v>
          </cell>
          <cell r="B3697">
            <v>3673</v>
          </cell>
          <cell r="C3697" t="str">
            <v xml:space="preserve">   052778730 - 11785</v>
          </cell>
          <cell r="D3697">
            <v>899946.16</v>
          </cell>
          <cell r="E3697">
            <v>0</v>
          </cell>
          <cell r="F3697">
            <v>0</v>
          </cell>
          <cell r="G3697">
            <v>45907.5</v>
          </cell>
          <cell r="H3697">
            <v>854038.66</v>
          </cell>
          <cell r="I3697">
            <v>0</v>
          </cell>
        </row>
        <row r="3698">
          <cell r="A3698" t="str">
            <v>a</v>
          </cell>
          <cell r="B3698">
            <v>3674</v>
          </cell>
          <cell r="C3698" t="str">
            <v xml:space="preserve">   052778743 - 12082</v>
          </cell>
          <cell r="D3698">
            <v>1967051.34</v>
          </cell>
          <cell r="E3698">
            <v>0</v>
          </cell>
          <cell r="F3698">
            <v>0</v>
          </cell>
          <cell r="G3698">
            <v>446669.44</v>
          </cell>
          <cell r="H3698">
            <v>1520381.9</v>
          </cell>
          <cell r="I3698">
            <v>0</v>
          </cell>
        </row>
        <row r="3699">
          <cell r="A3699" t="str">
            <v>a</v>
          </cell>
          <cell r="B3699">
            <v>3675</v>
          </cell>
          <cell r="C3699" t="str">
            <v xml:space="preserve">   052778756 - 12142</v>
          </cell>
          <cell r="D3699">
            <v>4697798.93</v>
          </cell>
          <cell r="E3699">
            <v>0</v>
          </cell>
          <cell r="F3699">
            <v>0</v>
          </cell>
          <cell r="G3699">
            <v>109840.39</v>
          </cell>
          <cell r="H3699">
            <v>4587958.54</v>
          </cell>
          <cell r="I3699">
            <v>0</v>
          </cell>
        </row>
        <row r="3700">
          <cell r="A3700" t="str">
            <v>a</v>
          </cell>
          <cell r="B3700">
            <v>3676</v>
          </cell>
          <cell r="C3700" t="str">
            <v xml:space="preserve">   052778769 - 12740</v>
          </cell>
          <cell r="D3700">
            <v>1246644.93</v>
          </cell>
          <cell r="E3700">
            <v>0</v>
          </cell>
          <cell r="F3700">
            <v>0</v>
          </cell>
          <cell r="G3700">
            <v>80201.89</v>
          </cell>
          <cell r="H3700">
            <v>1166443.04</v>
          </cell>
          <cell r="I3700">
            <v>0</v>
          </cell>
        </row>
        <row r="3701">
          <cell r="A3701" t="str">
            <v>a</v>
          </cell>
          <cell r="B3701">
            <v>3677</v>
          </cell>
          <cell r="C3701" t="str">
            <v xml:space="preserve">   052778772 - 13606</v>
          </cell>
          <cell r="D3701">
            <v>1976945.38</v>
          </cell>
          <cell r="E3701">
            <v>0</v>
          </cell>
          <cell r="F3701">
            <v>0</v>
          </cell>
          <cell r="G3701">
            <v>106561.15</v>
          </cell>
          <cell r="H3701">
            <v>1870384.23</v>
          </cell>
          <cell r="I3701">
            <v>0</v>
          </cell>
        </row>
        <row r="3702">
          <cell r="A3702" t="str">
            <v>a</v>
          </cell>
          <cell r="B3702">
            <v>3678</v>
          </cell>
          <cell r="C3702" t="str">
            <v xml:space="preserve">   052778785 - 13645</v>
          </cell>
          <cell r="D3702">
            <v>1385371.47</v>
          </cell>
          <cell r="E3702">
            <v>0</v>
          </cell>
          <cell r="F3702">
            <v>0</v>
          </cell>
          <cell r="G3702">
            <v>32771.4</v>
          </cell>
          <cell r="H3702">
            <v>1352600.07</v>
          </cell>
          <cell r="I3702">
            <v>0</v>
          </cell>
        </row>
        <row r="3703">
          <cell r="A3703" t="str">
            <v>a</v>
          </cell>
          <cell r="B3703">
            <v>3679</v>
          </cell>
          <cell r="C3703" t="str">
            <v xml:space="preserve">   052778798 - 13684</v>
          </cell>
          <cell r="D3703">
            <v>695782.78</v>
          </cell>
          <cell r="E3703">
            <v>0</v>
          </cell>
          <cell r="F3703">
            <v>0</v>
          </cell>
          <cell r="G3703">
            <v>36133.870000000003</v>
          </cell>
          <cell r="H3703">
            <v>659648.91</v>
          </cell>
          <cell r="I3703">
            <v>0</v>
          </cell>
        </row>
        <row r="3704">
          <cell r="A3704" t="str">
            <v>a</v>
          </cell>
          <cell r="B3704">
            <v>3680</v>
          </cell>
          <cell r="C3704" t="str">
            <v xml:space="preserve">   052778808 - 11721</v>
          </cell>
          <cell r="D3704">
            <v>1267246.1200000001</v>
          </cell>
          <cell r="E3704">
            <v>0</v>
          </cell>
          <cell r="F3704">
            <v>0</v>
          </cell>
          <cell r="G3704">
            <v>73131.64</v>
          </cell>
          <cell r="H3704">
            <v>1194114.48</v>
          </cell>
          <cell r="I3704">
            <v>0</v>
          </cell>
        </row>
        <row r="3705">
          <cell r="A3705" t="str">
            <v>a</v>
          </cell>
          <cell r="B3705">
            <v>3681</v>
          </cell>
          <cell r="C3705" t="str">
            <v xml:space="preserve">   052778840 - 12067</v>
          </cell>
          <cell r="D3705">
            <v>618363.25</v>
          </cell>
          <cell r="E3705">
            <v>0</v>
          </cell>
          <cell r="F3705">
            <v>0</v>
          </cell>
          <cell r="G3705">
            <v>33259.120000000003</v>
          </cell>
          <cell r="H3705">
            <v>585104.13</v>
          </cell>
          <cell r="I3705">
            <v>0</v>
          </cell>
        </row>
        <row r="3706">
          <cell r="A3706" t="str">
            <v>a</v>
          </cell>
          <cell r="B3706">
            <v>3682</v>
          </cell>
          <cell r="C3706" t="str">
            <v xml:space="preserve">   052778866 - 12190</v>
          </cell>
          <cell r="D3706">
            <v>361535.24</v>
          </cell>
          <cell r="E3706">
            <v>0</v>
          </cell>
          <cell r="F3706">
            <v>0</v>
          </cell>
          <cell r="G3706">
            <v>70475.199999999997</v>
          </cell>
          <cell r="H3706">
            <v>291060.03999999998</v>
          </cell>
          <cell r="I3706">
            <v>0</v>
          </cell>
        </row>
        <row r="3707">
          <cell r="A3707" t="str">
            <v>a</v>
          </cell>
          <cell r="B3707">
            <v>3683</v>
          </cell>
          <cell r="C3707" t="str">
            <v xml:space="preserve">   052778879 - 13627</v>
          </cell>
          <cell r="D3707">
            <v>842279.91</v>
          </cell>
          <cell r="E3707">
            <v>0</v>
          </cell>
          <cell r="F3707">
            <v>0</v>
          </cell>
          <cell r="G3707">
            <v>46728.89</v>
          </cell>
          <cell r="H3707">
            <v>795551.02</v>
          </cell>
          <cell r="I3707">
            <v>0</v>
          </cell>
        </row>
        <row r="3708">
          <cell r="A3708" t="str">
            <v>a</v>
          </cell>
          <cell r="B3708">
            <v>3684</v>
          </cell>
          <cell r="C3708" t="str">
            <v xml:space="preserve">   052778882 - 13636</v>
          </cell>
          <cell r="D3708">
            <v>852122.68</v>
          </cell>
          <cell r="E3708">
            <v>0</v>
          </cell>
          <cell r="F3708">
            <v>0</v>
          </cell>
          <cell r="G3708">
            <v>161381.01</v>
          </cell>
          <cell r="H3708">
            <v>690741.67</v>
          </cell>
          <cell r="I3708">
            <v>0</v>
          </cell>
        </row>
        <row r="3709">
          <cell r="A3709" t="str">
            <v>a</v>
          </cell>
          <cell r="B3709">
            <v>3685</v>
          </cell>
          <cell r="C3709" t="str">
            <v xml:space="preserve">   052778895 - 13675</v>
          </cell>
          <cell r="D3709">
            <v>1065156.76</v>
          </cell>
          <cell r="E3709">
            <v>0</v>
          </cell>
          <cell r="F3709">
            <v>0</v>
          </cell>
          <cell r="G3709">
            <v>1065156.76</v>
          </cell>
          <cell r="H3709">
            <v>0</v>
          </cell>
          <cell r="I3709">
            <v>0</v>
          </cell>
        </row>
        <row r="3710">
          <cell r="A3710" t="str">
            <v>a</v>
          </cell>
          <cell r="B3710">
            <v>3686</v>
          </cell>
          <cell r="C3710" t="str">
            <v xml:space="preserve">   052778905 - 11712</v>
          </cell>
          <cell r="D3710">
            <v>1043423.46</v>
          </cell>
          <cell r="E3710">
            <v>0</v>
          </cell>
          <cell r="F3710">
            <v>0</v>
          </cell>
          <cell r="G3710">
            <v>22041.79</v>
          </cell>
          <cell r="H3710">
            <v>1021381.67</v>
          </cell>
          <cell r="I3710">
            <v>0</v>
          </cell>
        </row>
        <row r="3711">
          <cell r="A3711" t="str">
            <v>a</v>
          </cell>
          <cell r="B3711">
            <v>3687</v>
          </cell>
          <cell r="C3711" t="str">
            <v xml:space="preserve">   052778921 - 11758</v>
          </cell>
          <cell r="D3711">
            <v>489794.43</v>
          </cell>
          <cell r="E3711">
            <v>0</v>
          </cell>
          <cell r="F3711">
            <v>0</v>
          </cell>
          <cell r="G3711">
            <v>93697.95</v>
          </cell>
          <cell r="H3711">
            <v>396096.48</v>
          </cell>
          <cell r="I3711">
            <v>0</v>
          </cell>
        </row>
        <row r="3712">
          <cell r="A3712" t="str">
            <v>a</v>
          </cell>
          <cell r="B3712">
            <v>3688</v>
          </cell>
          <cell r="C3712" t="str">
            <v xml:space="preserve">   052778947 - 12100</v>
          </cell>
          <cell r="D3712">
            <v>1288385.6100000001</v>
          </cell>
          <cell r="E3712">
            <v>0</v>
          </cell>
          <cell r="F3712">
            <v>0</v>
          </cell>
          <cell r="G3712">
            <v>1288385.6100000001</v>
          </cell>
          <cell r="H3712">
            <v>0</v>
          </cell>
          <cell r="I3712">
            <v>0</v>
          </cell>
        </row>
        <row r="3713">
          <cell r="A3713" t="str">
            <v>a</v>
          </cell>
          <cell r="B3713">
            <v>3689</v>
          </cell>
          <cell r="C3713" t="str">
            <v xml:space="preserve">   052778963 - 12181</v>
          </cell>
          <cell r="D3713">
            <v>488582.19</v>
          </cell>
          <cell r="E3713">
            <v>0</v>
          </cell>
          <cell r="F3713">
            <v>0</v>
          </cell>
          <cell r="G3713">
            <v>94783.88</v>
          </cell>
          <cell r="H3713">
            <v>393798.31</v>
          </cell>
          <cell r="I3713">
            <v>0</v>
          </cell>
        </row>
        <row r="3714">
          <cell r="A3714" t="str">
            <v>a</v>
          </cell>
          <cell r="B3714">
            <v>3690</v>
          </cell>
          <cell r="C3714" t="str">
            <v xml:space="preserve">   052778976 - 13618</v>
          </cell>
          <cell r="D3714">
            <v>6077621.4400000004</v>
          </cell>
          <cell r="E3714">
            <v>0</v>
          </cell>
          <cell r="F3714">
            <v>0</v>
          </cell>
          <cell r="G3714">
            <v>6077621.4400000004</v>
          </cell>
          <cell r="H3714">
            <v>0</v>
          </cell>
          <cell r="I3714">
            <v>0</v>
          </cell>
        </row>
        <row r="3715">
          <cell r="A3715" t="str">
            <v>a</v>
          </cell>
          <cell r="B3715">
            <v>3691</v>
          </cell>
          <cell r="C3715" t="str">
            <v xml:space="preserve">   052778989 - 13657</v>
          </cell>
          <cell r="D3715">
            <v>1008479.58</v>
          </cell>
          <cell r="E3715">
            <v>0</v>
          </cell>
          <cell r="F3715">
            <v>0</v>
          </cell>
          <cell r="G3715">
            <v>22869.57</v>
          </cell>
          <cell r="H3715">
            <v>985610.01</v>
          </cell>
          <cell r="I3715">
            <v>0</v>
          </cell>
        </row>
        <row r="3716">
          <cell r="A3716" t="str">
            <v>a</v>
          </cell>
          <cell r="B3716">
            <v>3692</v>
          </cell>
          <cell r="C3716" t="str">
            <v xml:space="preserve">   052778992 - 13666</v>
          </cell>
          <cell r="D3716">
            <v>706051.93</v>
          </cell>
          <cell r="E3716">
            <v>0</v>
          </cell>
          <cell r="F3716">
            <v>0</v>
          </cell>
          <cell r="G3716">
            <v>38057.550000000003</v>
          </cell>
          <cell r="H3716">
            <v>667994.38</v>
          </cell>
          <cell r="I3716">
            <v>0</v>
          </cell>
        </row>
        <row r="3717">
          <cell r="A3717" t="str">
            <v>a</v>
          </cell>
          <cell r="B3717">
            <v>3693</v>
          </cell>
          <cell r="C3717" t="str">
            <v xml:space="preserve">   053778014 - 8711</v>
          </cell>
          <cell r="D3717">
            <v>587227.64</v>
          </cell>
          <cell r="E3717">
            <v>0</v>
          </cell>
          <cell r="F3717">
            <v>0</v>
          </cell>
          <cell r="G3717">
            <v>587227.64</v>
          </cell>
          <cell r="H3717">
            <v>0</v>
          </cell>
          <cell r="I3717">
            <v>0</v>
          </cell>
        </row>
        <row r="3718">
          <cell r="A3718" t="str">
            <v>a</v>
          </cell>
          <cell r="B3718">
            <v>3694</v>
          </cell>
          <cell r="C3718" t="str">
            <v xml:space="preserve">   053778027 - 8978</v>
          </cell>
          <cell r="D3718">
            <v>178293.04</v>
          </cell>
          <cell r="E3718">
            <v>0</v>
          </cell>
          <cell r="F3718">
            <v>0</v>
          </cell>
          <cell r="G3718">
            <v>92458.38</v>
          </cell>
          <cell r="H3718">
            <v>85834.66</v>
          </cell>
          <cell r="I3718">
            <v>0</v>
          </cell>
        </row>
        <row r="3719">
          <cell r="A3719" t="str">
            <v>a</v>
          </cell>
          <cell r="B3719">
            <v>3695</v>
          </cell>
          <cell r="C3719" t="str">
            <v xml:space="preserve">   053778043 - 9143</v>
          </cell>
          <cell r="D3719">
            <v>1850699.72</v>
          </cell>
          <cell r="E3719">
            <v>0</v>
          </cell>
          <cell r="F3719">
            <v>0.04</v>
          </cell>
          <cell r="G3719">
            <v>36424.44</v>
          </cell>
          <cell r="H3719">
            <v>1814275.32</v>
          </cell>
          <cell r="I3719">
            <v>0</v>
          </cell>
        </row>
        <row r="3720">
          <cell r="A3720" t="str">
            <v>a</v>
          </cell>
          <cell r="B3720">
            <v>3696</v>
          </cell>
          <cell r="C3720" t="str">
            <v xml:space="preserve">   053778072 - 9388</v>
          </cell>
          <cell r="D3720">
            <v>3182024.31</v>
          </cell>
          <cell r="E3720">
            <v>0</v>
          </cell>
          <cell r="F3720">
            <v>0</v>
          </cell>
          <cell r="G3720">
            <v>3182024.31</v>
          </cell>
          <cell r="H3720">
            <v>0</v>
          </cell>
          <cell r="I3720">
            <v>0</v>
          </cell>
        </row>
        <row r="3721">
          <cell r="A3721" t="str">
            <v>a</v>
          </cell>
          <cell r="B3721">
            <v>3697</v>
          </cell>
          <cell r="C3721" t="str">
            <v xml:space="preserve">   053778098 - 9690</v>
          </cell>
          <cell r="D3721">
            <v>1769732.46</v>
          </cell>
          <cell r="E3721">
            <v>0</v>
          </cell>
          <cell r="F3721">
            <v>0</v>
          </cell>
          <cell r="G3721">
            <v>36663.08</v>
          </cell>
          <cell r="H3721">
            <v>1733069.38</v>
          </cell>
          <cell r="I3721">
            <v>0</v>
          </cell>
        </row>
        <row r="3722">
          <cell r="A3722" t="str">
            <v>a</v>
          </cell>
          <cell r="B3722">
            <v>3698</v>
          </cell>
          <cell r="C3722" t="str">
            <v xml:space="preserve">   053778108 - 8693</v>
          </cell>
          <cell r="D3722">
            <v>1417052.56</v>
          </cell>
          <cell r="E3722">
            <v>0</v>
          </cell>
          <cell r="F3722">
            <v>0</v>
          </cell>
          <cell r="G3722">
            <v>156860.99</v>
          </cell>
          <cell r="H3722">
            <v>1260191.57</v>
          </cell>
          <cell r="I3722">
            <v>0</v>
          </cell>
        </row>
        <row r="3723">
          <cell r="A3723" t="str">
            <v>a</v>
          </cell>
          <cell r="B3723">
            <v>3699</v>
          </cell>
          <cell r="C3723" t="str">
            <v xml:space="preserve">   053778111 - 8702</v>
          </cell>
          <cell r="D3723">
            <v>699573.49</v>
          </cell>
          <cell r="E3723">
            <v>0</v>
          </cell>
          <cell r="F3723">
            <v>0</v>
          </cell>
          <cell r="G3723">
            <v>48292.58</v>
          </cell>
          <cell r="H3723">
            <v>651280.91</v>
          </cell>
          <cell r="I3723">
            <v>0</v>
          </cell>
        </row>
        <row r="3724">
          <cell r="A3724" t="str">
            <v>a</v>
          </cell>
          <cell r="B3724">
            <v>3700</v>
          </cell>
          <cell r="C3724" t="str">
            <v xml:space="preserve">   053778124 - 8969</v>
          </cell>
          <cell r="D3724">
            <v>1123818.2</v>
          </cell>
          <cell r="E3724">
            <v>0</v>
          </cell>
          <cell r="F3724">
            <v>0.01</v>
          </cell>
          <cell r="G3724">
            <v>63671.77</v>
          </cell>
          <cell r="H3724">
            <v>1060146.44</v>
          </cell>
          <cell r="I3724">
            <v>0</v>
          </cell>
        </row>
        <row r="3725">
          <cell r="A3725" t="str">
            <v>a</v>
          </cell>
          <cell r="B3725">
            <v>3701</v>
          </cell>
          <cell r="C3725" t="str">
            <v xml:space="preserve">   053778137 - 9008</v>
          </cell>
          <cell r="D3725">
            <v>470009.46</v>
          </cell>
          <cell r="E3725">
            <v>0</v>
          </cell>
          <cell r="F3725">
            <v>0</v>
          </cell>
          <cell r="G3725">
            <v>138652.29</v>
          </cell>
          <cell r="H3725">
            <v>331357.17</v>
          </cell>
          <cell r="I3725">
            <v>0</v>
          </cell>
        </row>
        <row r="3726">
          <cell r="A3726" t="str">
            <v>a</v>
          </cell>
          <cell r="B3726">
            <v>3702</v>
          </cell>
          <cell r="C3726" t="str">
            <v xml:space="preserve">   053778166 - 9370</v>
          </cell>
          <cell r="D3726">
            <v>1410996.17</v>
          </cell>
          <cell r="E3726">
            <v>0</v>
          </cell>
          <cell r="F3726">
            <v>0</v>
          </cell>
          <cell r="G3726">
            <v>1034294.64</v>
          </cell>
          <cell r="H3726">
            <v>376701.53</v>
          </cell>
          <cell r="I3726">
            <v>0</v>
          </cell>
        </row>
        <row r="3727">
          <cell r="A3727" t="str">
            <v>a</v>
          </cell>
          <cell r="B3727">
            <v>3703</v>
          </cell>
          <cell r="C3727" t="str">
            <v xml:space="preserve">   053778179 - 9409</v>
          </cell>
          <cell r="D3727">
            <v>1071457.78</v>
          </cell>
          <cell r="E3727">
            <v>0</v>
          </cell>
          <cell r="F3727">
            <v>0</v>
          </cell>
          <cell r="G3727">
            <v>332475.56</v>
          </cell>
          <cell r="H3727">
            <v>738982.22</v>
          </cell>
          <cell r="I3727">
            <v>0</v>
          </cell>
        </row>
        <row r="3728">
          <cell r="A3728" t="str">
            <v>a</v>
          </cell>
          <cell r="B3728">
            <v>3704</v>
          </cell>
          <cell r="C3728" t="str">
            <v xml:space="preserve">   053778182 - 9418</v>
          </cell>
          <cell r="D3728">
            <v>2008753.23</v>
          </cell>
          <cell r="E3728">
            <v>0</v>
          </cell>
          <cell r="F3728">
            <v>0</v>
          </cell>
          <cell r="G3728">
            <v>2008753.23</v>
          </cell>
          <cell r="H3728">
            <v>0</v>
          </cell>
          <cell r="I3728">
            <v>0</v>
          </cell>
        </row>
        <row r="3729">
          <cell r="A3729" t="str">
            <v>a</v>
          </cell>
          <cell r="B3729">
            <v>3705</v>
          </cell>
          <cell r="C3729" t="str">
            <v xml:space="preserve">   053778195 - 9681</v>
          </cell>
          <cell r="D3729">
            <v>1603210.13</v>
          </cell>
          <cell r="E3729">
            <v>0</v>
          </cell>
          <cell r="F3729">
            <v>0</v>
          </cell>
          <cell r="G3729">
            <v>1603210.13</v>
          </cell>
          <cell r="H3729">
            <v>0</v>
          </cell>
          <cell r="I3729">
            <v>0</v>
          </cell>
        </row>
        <row r="3730">
          <cell r="A3730" t="str">
            <v>a</v>
          </cell>
          <cell r="B3730">
            <v>3706</v>
          </cell>
          <cell r="C3730" t="str">
            <v xml:space="preserve">   053778205 - 8684</v>
          </cell>
          <cell r="D3730">
            <v>1391634.16</v>
          </cell>
          <cell r="E3730">
            <v>0</v>
          </cell>
          <cell r="F3730">
            <v>0</v>
          </cell>
          <cell r="G3730">
            <v>72617.740000000005</v>
          </cell>
          <cell r="H3730">
            <v>1319016.42</v>
          </cell>
          <cell r="I3730">
            <v>0</v>
          </cell>
        </row>
        <row r="3731">
          <cell r="A3731" t="str">
            <v>a</v>
          </cell>
          <cell r="B3731">
            <v>3707</v>
          </cell>
          <cell r="C3731" t="str">
            <v xml:space="preserve">   053778221 - 8960</v>
          </cell>
          <cell r="D3731">
            <v>599903.31999999995</v>
          </cell>
          <cell r="E3731">
            <v>0</v>
          </cell>
          <cell r="F3731">
            <v>0</v>
          </cell>
          <cell r="G3731">
            <v>119514.46</v>
          </cell>
          <cell r="H3731">
            <v>480388.86</v>
          </cell>
          <cell r="I3731">
            <v>0</v>
          </cell>
        </row>
        <row r="3732">
          <cell r="A3732" t="str">
            <v>a</v>
          </cell>
          <cell r="B3732">
            <v>3708</v>
          </cell>
          <cell r="C3732" t="str">
            <v xml:space="preserve">   053778247 - 9155</v>
          </cell>
          <cell r="D3732">
            <v>1938219.71</v>
          </cell>
          <cell r="E3732">
            <v>0</v>
          </cell>
          <cell r="F3732">
            <v>0.02</v>
          </cell>
          <cell r="G3732">
            <v>214551.7</v>
          </cell>
          <cell r="H3732">
            <v>1723668.03</v>
          </cell>
          <cell r="I3732">
            <v>0</v>
          </cell>
        </row>
        <row r="3733">
          <cell r="A3733" t="str">
            <v>a</v>
          </cell>
          <cell r="B3733">
            <v>3709</v>
          </cell>
          <cell r="C3733" t="str">
            <v xml:space="preserve">   053778250 - 9164</v>
          </cell>
          <cell r="D3733">
            <v>1948104.99</v>
          </cell>
          <cell r="E3733">
            <v>0</v>
          </cell>
          <cell r="F3733">
            <v>0</v>
          </cell>
          <cell r="G3733">
            <v>1948104.99</v>
          </cell>
          <cell r="H3733">
            <v>0</v>
          </cell>
          <cell r="I3733">
            <v>0</v>
          </cell>
        </row>
        <row r="3734">
          <cell r="A3734" t="str">
            <v>a</v>
          </cell>
          <cell r="B3734">
            <v>3710</v>
          </cell>
          <cell r="C3734" t="str">
            <v xml:space="preserve">   053778263 - 9361</v>
          </cell>
          <cell r="D3734">
            <v>460152.63</v>
          </cell>
          <cell r="E3734">
            <v>0</v>
          </cell>
          <cell r="F3734">
            <v>0.03</v>
          </cell>
          <cell r="G3734">
            <v>225368.53</v>
          </cell>
          <cell r="H3734">
            <v>234784.13</v>
          </cell>
          <cell r="I3734">
            <v>0</v>
          </cell>
        </row>
        <row r="3735">
          <cell r="A3735" t="str">
            <v>a</v>
          </cell>
          <cell r="B3735">
            <v>3711</v>
          </cell>
          <cell r="C3735" t="str">
            <v xml:space="preserve">   053778276 - 9400</v>
          </cell>
          <cell r="D3735">
            <v>2018236.79</v>
          </cell>
          <cell r="E3735">
            <v>0</v>
          </cell>
          <cell r="F3735">
            <v>0</v>
          </cell>
          <cell r="G3735">
            <v>39721.800000000003</v>
          </cell>
          <cell r="H3735">
            <v>1978514.99</v>
          </cell>
          <cell r="I3735">
            <v>0</v>
          </cell>
        </row>
        <row r="3736">
          <cell r="A3736" t="str">
            <v>a</v>
          </cell>
          <cell r="B3736">
            <v>3712</v>
          </cell>
          <cell r="C3736" t="str">
            <v xml:space="preserve">   053778289 - 9663</v>
          </cell>
          <cell r="D3736">
            <v>1660638.34</v>
          </cell>
          <cell r="E3736">
            <v>0</v>
          </cell>
          <cell r="F3736">
            <v>0</v>
          </cell>
          <cell r="G3736">
            <v>86654.77</v>
          </cell>
          <cell r="H3736">
            <v>1573983.57</v>
          </cell>
          <cell r="I3736">
            <v>0</v>
          </cell>
        </row>
        <row r="3737">
          <cell r="A3737" t="str">
            <v>a</v>
          </cell>
          <cell r="B3737">
            <v>3713</v>
          </cell>
          <cell r="C3737" t="str">
            <v xml:space="preserve">   053778292 - 9672</v>
          </cell>
          <cell r="D3737">
            <v>359942.01</v>
          </cell>
          <cell r="E3737">
            <v>0</v>
          </cell>
          <cell r="F3737">
            <v>0.01</v>
          </cell>
          <cell r="G3737">
            <v>71708.649999999994</v>
          </cell>
          <cell r="H3737">
            <v>288233.37</v>
          </cell>
          <cell r="I3737">
            <v>0</v>
          </cell>
        </row>
        <row r="3738">
          <cell r="A3738" t="str">
            <v>a</v>
          </cell>
          <cell r="B3738">
            <v>3714</v>
          </cell>
          <cell r="C3738" t="str">
            <v xml:space="preserve">   053778315 - 8714</v>
          </cell>
          <cell r="D3738">
            <v>1396686.39</v>
          </cell>
          <cell r="E3738">
            <v>0</v>
          </cell>
          <cell r="F3738">
            <v>0.04</v>
          </cell>
          <cell r="G3738">
            <v>79131.62</v>
          </cell>
          <cell r="H3738">
            <v>1317554.81</v>
          </cell>
          <cell r="I3738">
            <v>0</v>
          </cell>
        </row>
        <row r="3739">
          <cell r="A3739" t="str">
            <v>a</v>
          </cell>
          <cell r="B3739">
            <v>3715</v>
          </cell>
          <cell r="C3739" t="str">
            <v xml:space="preserve">   053778328 - 8981</v>
          </cell>
          <cell r="D3739">
            <v>435565.89</v>
          </cell>
          <cell r="E3739">
            <v>0</v>
          </cell>
          <cell r="F3739">
            <v>0.01</v>
          </cell>
          <cell r="G3739">
            <v>66339.679999999993</v>
          </cell>
          <cell r="H3739">
            <v>369226.22</v>
          </cell>
          <cell r="I3739">
            <v>0</v>
          </cell>
        </row>
        <row r="3740">
          <cell r="A3740" t="str">
            <v>a</v>
          </cell>
          <cell r="B3740">
            <v>3716</v>
          </cell>
          <cell r="C3740" t="str">
            <v xml:space="preserve">   053778331 - 8990</v>
          </cell>
          <cell r="D3740">
            <v>1046412.49</v>
          </cell>
          <cell r="E3740">
            <v>0</v>
          </cell>
          <cell r="F3740">
            <v>0</v>
          </cell>
          <cell r="G3740">
            <v>57182.3</v>
          </cell>
          <cell r="H3740">
            <v>989230.19</v>
          </cell>
          <cell r="I3740">
            <v>0</v>
          </cell>
        </row>
        <row r="3741">
          <cell r="A3741" t="str">
            <v>a</v>
          </cell>
          <cell r="B3741">
            <v>3717</v>
          </cell>
          <cell r="C3741" t="str">
            <v xml:space="preserve">   053778344 - 9146</v>
          </cell>
          <cell r="D3741">
            <v>2435131.25</v>
          </cell>
          <cell r="E3741">
            <v>0</v>
          </cell>
          <cell r="F3741">
            <v>0.02</v>
          </cell>
          <cell r="G3741">
            <v>47926.86</v>
          </cell>
          <cell r="H3741">
            <v>2387204.41</v>
          </cell>
          <cell r="I3741">
            <v>0</v>
          </cell>
        </row>
        <row r="3742">
          <cell r="A3742" t="str">
            <v>a</v>
          </cell>
          <cell r="B3742">
            <v>3718</v>
          </cell>
          <cell r="C3742" t="str">
            <v xml:space="preserve">   053778360 - 9352</v>
          </cell>
          <cell r="D3742">
            <v>1653695.13</v>
          </cell>
          <cell r="E3742">
            <v>0</v>
          </cell>
          <cell r="F3742">
            <v>0</v>
          </cell>
          <cell r="G3742">
            <v>1653695.13</v>
          </cell>
          <cell r="H3742">
            <v>0</v>
          </cell>
          <cell r="I3742">
            <v>0</v>
          </cell>
        </row>
        <row r="3743">
          <cell r="A3743" t="str">
            <v>a</v>
          </cell>
          <cell r="B3743">
            <v>3719</v>
          </cell>
          <cell r="C3743" t="str">
            <v xml:space="preserve">   053778373 - 9391</v>
          </cell>
          <cell r="D3743">
            <v>836003.95</v>
          </cell>
          <cell r="E3743">
            <v>0</v>
          </cell>
          <cell r="F3743">
            <v>0</v>
          </cell>
          <cell r="G3743">
            <v>836003.95</v>
          </cell>
          <cell r="H3743">
            <v>0</v>
          </cell>
          <cell r="I3743">
            <v>0</v>
          </cell>
        </row>
        <row r="3744">
          <cell r="A3744" t="str">
            <v>a</v>
          </cell>
          <cell r="B3744">
            <v>3720</v>
          </cell>
          <cell r="C3744" t="str">
            <v xml:space="preserve">   053778386 - 9654</v>
          </cell>
          <cell r="D3744">
            <v>1943234.77</v>
          </cell>
          <cell r="E3744">
            <v>0</v>
          </cell>
          <cell r="F3744">
            <v>0</v>
          </cell>
          <cell r="G3744">
            <v>1943234.77</v>
          </cell>
          <cell r="H3744">
            <v>0</v>
          </cell>
          <cell r="I3744">
            <v>0</v>
          </cell>
        </row>
        <row r="3745">
          <cell r="A3745" t="str">
            <v>a</v>
          </cell>
          <cell r="B3745">
            <v>3721</v>
          </cell>
          <cell r="C3745" t="str">
            <v xml:space="preserve">   053778399 - 9693</v>
          </cell>
          <cell r="D3745">
            <v>2785998.17</v>
          </cell>
          <cell r="E3745">
            <v>0</v>
          </cell>
          <cell r="F3745">
            <v>0.06</v>
          </cell>
          <cell r="G3745">
            <v>142807.25</v>
          </cell>
          <cell r="H3745">
            <v>2643190.98</v>
          </cell>
          <cell r="I3745">
            <v>0</v>
          </cell>
        </row>
        <row r="3746">
          <cell r="A3746" t="str">
            <v>a</v>
          </cell>
          <cell r="B3746">
            <v>3722</v>
          </cell>
          <cell r="C3746" t="str">
            <v xml:space="preserve">   053778409 - 8696</v>
          </cell>
          <cell r="D3746">
            <v>1114671.8899999999</v>
          </cell>
          <cell r="E3746">
            <v>0</v>
          </cell>
          <cell r="F3746">
            <v>0.02</v>
          </cell>
          <cell r="G3746">
            <v>1114671.9099999999</v>
          </cell>
          <cell r="H3746">
            <v>0</v>
          </cell>
          <cell r="I3746">
            <v>0</v>
          </cell>
        </row>
        <row r="3747">
          <cell r="A3747" t="str">
            <v>a</v>
          </cell>
          <cell r="B3747">
            <v>3723</v>
          </cell>
          <cell r="C3747" t="str">
            <v xml:space="preserve">   053778412 - 8705</v>
          </cell>
          <cell r="D3747">
            <v>1395216.67</v>
          </cell>
          <cell r="E3747">
            <v>0</v>
          </cell>
          <cell r="F3747">
            <v>0.03</v>
          </cell>
          <cell r="G3747">
            <v>76243.06</v>
          </cell>
          <cell r="H3747">
            <v>1318973.6399999999</v>
          </cell>
          <cell r="I3747">
            <v>0</v>
          </cell>
        </row>
        <row r="3748">
          <cell r="A3748" t="str">
            <v>a</v>
          </cell>
          <cell r="B3748">
            <v>3724</v>
          </cell>
          <cell r="C3748" t="str">
            <v xml:space="preserve">   053778425 - 8972</v>
          </cell>
          <cell r="D3748">
            <v>518582.19</v>
          </cell>
          <cell r="E3748">
            <v>0</v>
          </cell>
          <cell r="F3748">
            <v>0</v>
          </cell>
          <cell r="G3748">
            <v>56141.72</v>
          </cell>
          <cell r="H3748">
            <v>462440.47</v>
          </cell>
          <cell r="I3748">
            <v>0</v>
          </cell>
        </row>
        <row r="3749">
          <cell r="A3749" t="str">
            <v>a</v>
          </cell>
          <cell r="B3749">
            <v>3725</v>
          </cell>
          <cell r="C3749" t="str">
            <v xml:space="preserve">   053778438 - 9011</v>
          </cell>
          <cell r="D3749">
            <v>1303994.75</v>
          </cell>
          <cell r="E3749">
            <v>0</v>
          </cell>
          <cell r="F3749">
            <v>0.01</v>
          </cell>
          <cell r="G3749">
            <v>1303994.76</v>
          </cell>
          <cell r="H3749">
            <v>0</v>
          </cell>
          <cell r="I3749">
            <v>0</v>
          </cell>
        </row>
        <row r="3750">
          <cell r="A3750" t="str">
            <v>a</v>
          </cell>
          <cell r="B3750">
            <v>3726</v>
          </cell>
          <cell r="C3750" t="str">
            <v xml:space="preserve">   053778441 - 9137</v>
          </cell>
          <cell r="D3750">
            <v>1682621.58</v>
          </cell>
          <cell r="E3750">
            <v>0</v>
          </cell>
          <cell r="F3750">
            <v>0</v>
          </cell>
          <cell r="G3750">
            <v>1682621.58</v>
          </cell>
          <cell r="H3750">
            <v>0</v>
          </cell>
          <cell r="I3750">
            <v>0</v>
          </cell>
        </row>
        <row r="3751">
          <cell r="A3751" t="str">
            <v>a</v>
          </cell>
          <cell r="B3751">
            <v>3727</v>
          </cell>
          <cell r="C3751" t="str">
            <v xml:space="preserve">   053778454 - 9176</v>
          </cell>
          <cell r="D3751">
            <v>1235611.3700000001</v>
          </cell>
          <cell r="E3751">
            <v>0</v>
          </cell>
          <cell r="F3751">
            <v>0</v>
          </cell>
          <cell r="G3751">
            <v>25978.080000000002</v>
          </cell>
          <cell r="H3751">
            <v>1209633.29</v>
          </cell>
          <cell r="I3751">
            <v>0</v>
          </cell>
        </row>
        <row r="3752">
          <cell r="A3752" t="str">
            <v>a</v>
          </cell>
          <cell r="B3752">
            <v>3728</v>
          </cell>
          <cell r="C3752" t="str">
            <v xml:space="preserve">   053778467 - 9373</v>
          </cell>
          <cell r="D3752">
            <v>1747990.65</v>
          </cell>
          <cell r="E3752">
            <v>0</v>
          </cell>
          <cell r="F3752">
            <v>0.03</v>
          </cell>
          <cell r="G3752">
            <v>195581.54</v>
          </cell>
          <cell r="H3752">
            <v>1552409.14</v>
          </cell>
          <cell r="I3752">
            <v>0</v>
          </cell>
        </row>
        <row r="3753">
          <cell r="A3753" t="str">
            <v>a</v>
          </cell>
          <cell r="B3753">
            <v>3729</v>
          </cell>
          <cell r="C3753" t="str">
            <v xml:space="preserve">   053778483 - 9421</v>
          </cell>
          <cell r="D3753">
            <v>2195540.2200000002</v>
          </cell>
          <cell r="E3753">
            <v>0</v>
          </cell>
          <cell r="F3753">
            <v>0.01</v>
          </cell>
          <cell r="G3753">
            <v>2195540.23</v>
          </cell>
          <cell r="H3753">
            <v>0</v>
          </cell>
          <cell r="I3753">
            <v>0</v>
          </cell>
        </row>
        <row r="3754">
          <cell r="A3754" t="str">
            <v>a</v>
          </cell>
          <cell r="B3754">
            <v>3730</v>
          </cell>
          <cell r="C3754" t="str">
            <v xml:space="preserve">   053778496 - 9684</v>
          </cell>
          <cell r="D3754">
            <v>1439167.21</v>
          </cell>
          <cell r="E3754">
            <v>0</v>
          </cell>
          <cell r="F3754">
            <v>0</v>
          </cell>
          <cell r="G3754">
            <v>515899.86</v>
          </cell>
          <cell r="H3754">
            <v>923267.35</v>
          </cell>
          <cell r="I3754">
            <v>0</v>
          </cell>
        </row>
        <row r="3755">
          <cell r="A3755" t="str">
            <v>a</v>
          </cell>
          <cell r="B3755">
            <v>3731</v>
          </cell>
          <cell r="C3755" t="str">
            <v xml:space="preserve">   053778506 - 8687</v>
          </cell>
          <cell r="D3755">
            <v>564259.71</v>
          </cell>
          <cell r="E3755">
            <v>0</v>
          </cell>
          <cell r="F3755">
            <v>0</v>
          </cell>
          <cell r="G3755">
            <v>11689.57</v>
          </cell>
          <cell r="H3755">
            <v>552570.14</v>
          </cell>
          <cell r="I3755">
            <v>0</v>
          </cell>
        </row>
        <row r="3756">
          <cell r="A3756" t="str">
            <v>a</v>
          </cell>
          <cell r="B3756">
            <v>3732</v>
          </cell>
          <cell r="C3756" t="str">
            <v xml:space="preserve">   053778519 - 8726</v>
          </cell>
          <cell r="D3756">
            <v>1064900.1100000001</v>
          </cell>
          <cell r="E3756">
            <v>0</v>
          </cell>
          <cell r="F3756">
            <v>0.03</v>
          </cell>
          <cell r="G3756">
            <v>1064900.1399999999</v>
          </cell>
          <cell r="H3756">
            <v>0</v>
          </cell>
          <cell r="I3756">
            <v>0</v>
          </cell>
        </row>
        <row r="3757">
          <cell r="A3757" t="str">
            <v>a</v>
          </cell>
          <cell r="B3757">
            <v>3733</v>
          </cell>
          <cell r="C3757" t="str">
            <v xml:space="preserve">   053778522 - 8963</v>
          </cell>
          <cell r="D3757">
            <v>2140076.09</v>
          </cell>
          <cell r="E3757">
            <v>0</v>
          </cell>
          <cell r="F3757">
            <v>0</v>
          </cell>
          <cell r="G3757">
            <v>2140076.09</v>
          </cell>
          <cell r="H3757">
            <v>0</v>
          </cell>
          <cell r="I3757">
            <v>0</v>
          </cell>
        </row>
        <row r="3758">
          <cell r="A3758" t="str">
            <v>a</v>
          </cell>
          <cell r="B3758">
            <v>3734</v>
          </cell>
          <cell r="C3758" t="str">
            <v xml:space="preserve">   053778535 - 9002</v>
          </cell>
          <cell r="D3758">
            <v>3422931.52</v>
          </cell>
          <cell r="E3758">
            <v>0</v>
          </cell>
          <cell r="F3758">
            <v>0</v>
          </cell>
          <cell r="G3758">
            <v>187049.57</v>
          </cell>
          <cell r="H3758">
            <v>3235881.95</v>
          </cell>
          <cell r="I3758">
            <v>0</v>
          </cell>
        </row>
        <row r="3759">
          <cell r="A3759" t="str">
            <v>a</v>
          </cell>
          <cell r="B3759">
            <v>3735</v>
          </cell>
          <cell r="C3759" t="str">
            <v xml:space="preserve">   053778551 - 9167</v>
          </cell>
          <cell r="D3759">
            <v>2261106.36</v>
          </cell>
          <cell r="E3759">
            <v>0</v>
          </cell>
          <cell r="F3759">
            <v>0</v>
          </cell>
          <cell r="G3759">
            <v>244787.29</v>
          </cell>
          <cell r="H3759">
            <v>2016319.07</v>
          </cell>
          <cell r="I3759">
            <v>0</v>
          </cell>
        </row>
        <row r="3760">
          <cell r="A3760" t="str">
            <v>a</v>
          </cell>
          <cell r="B3760">
            <v>3736</v>
          </cell>
          <cell r="C3760" t="str">
            <v xml:space="preserve">   053778577 - 9403</v>
          </cell>
          <cell r="D3760">
            <v>481238.34</v>
          </cell>
          <cell r="E3760">
            <v>0</v>
          </cell>
          <cell r="F3760">
            <v>0</v>
          </cell>
          <cell r="G3760">
            <v>95003.11</v>
          </cell>
          <cell r="H3760">
            <v>386235.23</v>
          </cell>
          <cell r="I3760">
            <v>0</v>
          </cell>
        </row>
        <row r="3761">
          <cell r="A3761" t="str">
            <v>a</v>
          </cell>
          <cell r="B3761">
            <v>3737</v>
          </cell>
          <cell r="C3761" t="str">
            <v xml:space="preserve">   053778593 - 9675</v>
          </cell>
          <cell r="D3761">
            <v>2539520.2000000002</v>
          </cell>
          <cell r="E3761">
            <v>0</v>
          </cell>
          <cell r="F3761">
            <v>0</v>
          </cell>
          <cell r="G3761">
            <v>75573.13</v>
          </cell>
          <cell r="H3761">
            <v>2463947.0699999998</v>
          </cell>
          <cell r="I3761">
            <v>0</v>
          </cell>
        </row>
        <row r="3762">
          <cell r="A3762" t="str">
            <v>a</v>
          </cell>
          <cell r="B3762">
            <v>3738</v>
          </cell>
          <cell r="C3762" t="str">
            <v xml:space="preserve">   053778603 - 8678</v>
          </cell>
          <cell r="D3762">
            <v>3886469.47</v>
          </cell>
          <cell r="E3762">
            <v>0</v>
          </cell>
          <cell r="F3762">
            <v>0</v>
          </cell>
          <cell r="G3762">
            <v>76491.259999999995</v>
          </cell>
          <cell r="H3762">
            <v>3809978.21</v>
          </cell>
          <cell r="I3762">
            <v>0</v>
          </cell>
        </row>
        <row r="3763">
          <cell r="A3763" t="str">
            <v>a</v>
          </cell>
          <cell r="B3763">
            <v>3739</v>
          </cell>
          <cell r="C3763" t="str">
            <v xml:space="preserve">   053778616 - 8717</v>
          </cell>
          <cell r="D3763">
            <v>2367737.34</v>
          </cell>
          <cell r="E3763">
            <v>0</v>
          </cell>
          <cell r="F3763">
            <v>0</v>
          </cell>
          <cell r="G3763">
            <v>49780.41</v>
          </cell>
          <cell r="H3763">
            <v>2317956.9300000002</v>
          </cell>
          <cell r="I3763">
            <v>0</v>
          </cell>
        </row>
        <row r="3764">
          <cell r="A3764" t="str">
            <v>a</v>
          </cell>
          <cell r="B3764">
            <v>3740</v>
          </cell>
          <cell r="C3764" t="str">
            <v xml:space="preserve">   053778629 - 8984</v>
          </cell>
          <cell r="D3764">
            <v>2139332.2200000002</v>
          </cell>
          <cell r="E3764">
            <v>0</v>
          </cell>
          <cell r="F3764">
            <v>0</v>
          </cell>
          <cell r="G3764">
            <v>2139332.2200000002</v>
          </cell>
          <cell r="H3764">
            <v>0</v>
          </cell>
          <cell r="I3764">
            <v>0</v>
          </cell>
        </row>
        <row r="3765">
          <cell r="A3765" t="str">
            <v>a</v>
          </cell>
          <cell r="B3765">
            <v>3741</v>
          </cell>
          <cell r="C3765" t="str">
            <v xml:space="preserve">   053778632 - 8993</v>
          </cell>
          <cell r="D3765">
            <v>2552702.5</v>
          </cell>
          <cell r="E3765">
            <v>0</v>
          </cell>
          <cell r="F3765">
            <v>0</v>
          </cell>
          <cell r="G3765">
            <v>1625146.85</v>
          </cell>
          <cell r="H3765">
            <v>927555.65</v>
          </cell>
          <cell r="I3765">
            <v>0</v>
          </cell>
        </row>
        <row r="3766">
          <cell r="A3766" t="str">
            <v>a</v>
          </cell>
          <cell r="B3766">
            <v>3742</v>
          </cell>
          <cell r="C3766" t="str">
            <v xml:space="preserve">   053778661 - 9355</v>
          </cell>
          <cell r="D3766">
            <v>1799710.07</v>
          </cell>
          <cell r="E3766">
            <v>0</v>
          </cell>
          <cell r="F3766">
            <v>0.03</v>
          </cell>
          <cell r="G3766">
            <v>358543.34</v>
          </cell>
          <cell r="H3766">
            <v>1441166.76</v>
          </cell>
          <cell r="I3766">
            <v>0</v>
          </cell>
        </row>
        <row r="3767">
          <cell r="A3767" t="str">
            <v>a</v>
          </cell>
          <cell r="B3767">
            <v>3743</v>
          </cell>
          <cell r="C3767" t="str">
            <v xml:space="preserve">   053778690 - 9666</v>
          </cell>
          <cell r="D3767">
            <v>1423671.93</v>
          </cell>
          <cell r="E3767">
            <v>0</v>
          </cell>
          <cell r="F3767">
            <v>0</v>
          </cell>
          <cell r="G3767">
            <v>139510.79</v>
          </cell>
          <cell r="H3767">
            <v>1284161.1399999999</v>
          </cell>
          <cell r="I3767">
            <v>0</v>
          </cell>
        </row>
        <row r="3768">
          <cell r="A3768" t="str">
            <v>a</v>
          </cell>
          <cell r="B3768">
            <v>3744</v>
          </cell>
          <cell r="C3768" t="str">
            <v xml:space="preserve">   053778700 - 8669</v>
          </cell>
          <cell r="D3768">
            <v>1229103.1000000001</v>
          </cell>
          <cell r="E3768">
            <v>0</v>
          </cell>
          <cell r="F3768">
            <v>0.01</v>
          </cell>
          <cell r="G3768">
            <v>130888.19</v>
          </cell>
          <cell r="H3768">
            <v>1098214.92</v>
          </cell>
          <cell r="I3768">
            <v>0</v>
          </cell>
        </row>
        <row r="3769">
          <cell r="A3769" t="str">
            <v>a</v>
          </cell>
          <cell r="B3769">
            <v>3745</v>
          </cell>
          <cell r="C3769" t="str">
            <v xml:space="preserve">   053778713 - 8708</v>
          </cell>
          <cell r="D3769">
            <v>1941564.04</v>
          </cell>
          <cell r="E3769">
            <v>0</v>
          </cell>
          <cell r="F3769">
            <v>0</v>
          </cell>
          <cell r="G3769">
            <v>40820.370000000003</v>
          </cell>
          <cell r="H3769">
            <v>1900743.67</v>
          </cell>
          <cell r="I3769">
            <v>0</v>
          </cell>
        </row>
        <row r="3770">
          <cell r="A3770" t="str">
            <v>a</v>
          </cell>
          <cell r="B3770">
            <v>3746</v>
          </cell>
          <cell r="C3770" t="str">
            <v xml:space="preserve">   053778726 - 8975</v>
          </cell>
          <cell r="D3770">
            <v>801725.71</v>
          </cell>
          <cell r="E3770">
            <v>0</v>
          </cell>
          <cell r="F3770">
            <v>0</v>
          </cell>
          <cell r="G3770">
            <v>801725.71</v>
          </cell>
          <cell r="H3770">
            <v>0</v>
          </cell>
          <cell r="I3770">
            <v>0</v>
          </cell>
        </row>
        <row r="3771">
          <cell r="A3771" t="str">
            <v>a</v>
          </cell>
          <cell r="B3771">
            <v>3747</v>
          </cell>
          <cell r="C3771" t="str">
            <v xml:space="preserve">   053778742 - 9140</v>
          </cell>
          <cell r="D3771">
            <v>1568834.09</v>
          </cell>
          <cell r="E3771">
            <v>0</v>
          </cell>
          <cell r="F3771">
            <v>0.06</v>
          </cell>
          <cell r="G3771">
            <v>323991.59000000003</v>
          </cell>
          <cell r="H3771">
            <v>1244842.56</v>
          </cell>
          <cell r="I3771">
            <v>0</v>
          </cell>
        </row>
        <row r="3772">
          <cell r="A3772" t="str">
            <v>a</v>
          </cell>
          <cell r="B3772">
            <v>3748</v>
          </cell>
          <cell r="C3772" t="str">
            <v xml:space="preserve">   053778755 - 9179</v>
          </cell>
          <cell r="D3772">
            <v>973527.94</v>
          </cell>
          <cell r="E3772">
            <v>0</v>
          </cell>
          <cell r="F3772">
            <v>0</v>
          </cell>
          <cell r="G3772">
            <v>68463.11</v>
          </cell>
          <cell r="H3772">
            <v>905064.83</v>
          </cell>
          <cell r="I3772">
            <v>0</v>
          </cell>
        </row>
        <row r="3773">
          <cell r="A3773" t="str">
            <v>a</v>
          </cell>
          <cell r="B3773">
            <v>3749</v>
          </cell>
          <cell r="C3773" t="str">
            <v xml:space="preserve">   053778768 - 9376</v>
          </cell>
          <cell r="D3773">
            <v>879133.87</v>
          </cell>
          <cell r="E3773">
            <v>0</v>
          </cell>
          <cell r="F3773">
            <v>0</v>
          </cell>
          <cell r="G3773">
            <v>879133.87</v>
          </cell>
          <cell r="H3773">
            <v>0</v>
          </cell>
          <cell r="I3773">
            <v>0</v>
          </cell>
        </row>
        <row r="3774">
          <cell r="A3774" t="str">
            <v>a</v>
          </cell>
          <cell r="B3774">
            <v>3750</v>
          </cell>
          <cell r="C3774" t="str">
            <v xml:space="preserve">   053778797 - 9687</v>
          </cell>
          <cell r="D3774">
            <v>1553005.76</v>
          </cell>
          <cell r="E3774">
            <v>0</v>
          </cell>
          <cell r="F3774">
            <v>0</v>
          </cell>
          <cell r="G3774">
            <v>79605.399999999994</v>
          </cell>
          <cell r="H3774">
            <v>1473400.36</v>
          </cell>
          <cell r="I3774">
            <v>0</v>
          </cell>
        </row>
        <row r="3775">
          <cell r="A3775" t="str">
            <v>a</v>
          </cell>
          <cell r="B3775">
            <v>3751</v>
          </cell>
          <cell r="C3775" t="str">
            <v xml:space="preserve">   053778810 - 8699</v>
          </cell>
          <cell r="D3775">
            <v>1302209.94</v>
          </cell>
          <cell r="E3775">
            <v>0</v>
          </cell>
          <cell r="F3775">
            <v>0.02</v>
          </cell>
          <cell r="G3775">
            <v>49531.03</v>
          </cell>
          <cell r="H3775">
            <v>1252678.93</v>
          </cell>
          <cell r="I3775">
            <v>0</v>
          </cell>
        </row>
        <row r="3776">
          <cell r="A3776" t="str">
            <v>a</v>
          </cell>
          <cell r="B3776">
            <v>3752</v>
          </cell>
          <cell r="C3776" t="str">
            <v xml:space="preserve">   053778823 - 8966</v>
          </cell>
          <cell r="D3776">
            <v>2474717.84</v>
          </cell>
          <cell r="E3776">
            <v>0</v>
          </cell>
          <cell r="F3776">
            <v>0</v>
          </cell>
          <cell r="G3776">
            <v>1325164.17</v>
          </cell>
          <cell r="H3776">
            <v>1149553.67</v>
          </cell>
          <cell r="I3776">
            <v>0</v>
          </cell>
        </row>
        <row r="3777">
          <cell r="A3777" t="str">
            <v>a</v>
          </cell>
          <cell r="B3777">
            <v>3753</v>
          </cell>
          <cell r="C3777" t="str">
            <v xml:space="preserve">   053778849 - 9161</v>
          </cell>
          <cell r="D3777">
            <v>1361866.59</v>
          </cell>
          <cell r="E3777">
            <v>0</v>
          </cell>
          <cell r="F3777">
            <v>0.01</v>
          </cell>
          <cell r="G3777">
            <v>1361866.6</v>
          </cell>
          <cell r="H3777">
            <v>0</v>
          </cell>
          <cell r="I3777">
            <v>0</v>
          </cell>
        </row>
        <row r="3778">
          <cell r="A3778" t="str">
            <v>a</v>
          </cell>
          <cell r="B3778">
            <v>3754</v>
          </cell>
          <cell r="C3778" t="str">
            <v xml:space="preserve">   053778852 - 9170</v>
          </cell>
          <cell r="D3778">
            <v>2821009.38</v>
          </cell>
          <cell r="E3778">
            <v>0</v>
          </cell>
          <cell r="F3778">
            <v>0.01</v>
          </cell>
          <cell r="G3778">
            <v>58442.02</v>
          </cell>
          <cell r="H3778">
            <v>2762567.37</v>
          </cell>
          <cell r="I3778">
            <v>0</v>
          </cell>
        </row>
        <row r="3779">
          <cell r="A3779" t="str">
            <v>a</v>
          </cell>
          <cell r="B3779">
            <v>3755</v>
          </cell>
          <cell r="C3779" t="str">
            <v xml:space="preserve">   053778878 - 9406</v>
          </cell>
          <cell r="D3779">
            <v>1415185.55</v>
          </cell>
          <cell r="E3779">
            <v>0</v>
          </cell>
          <cell r="F3779">
            <v>0</v>
          </cell>
          <cell r="G3779">
            <v>1415185.55</v>
          </cell>
          <cell r="H3779">
            <v>0</v>
          </cell>
          <cell r="I3779">
            <v>0</v>
          </cell>
        </row>
        <row r="3780">
          <cell r="A3780" t="str">
            <v>a</v>
          </cell>
          <cell r="B3780">
            <v>3756</v>
          </cell>
          <cell r="C3780" t="str">
            <v xml:space="preserve">   053778894 - 9678</v>
          </cell>
          <cell r="D3780">
            <v>761762.97</v>
          </cell>
          <cell r="E3780">
            <v>0</v>
          </cell>
          <cell r="F3780">
            <v>0</v>
          </cell>
          <cell r="G3780">
            <v>761762.97</v>
          </cell>
          <cell r="H3780">
            <v>0</v>
          </cell>
          <cell r="I3780">
            <v>0</v>
          </cell>
        </row>
        <row r="3781">
          <cell r="A3781" t="str">
            <v>a</v>
          </cell>
          <cell r="B3781">
            <v>3757</v>
          </cell>
          <cell r="C3781" t="str">
            <v xml:space="preserve">   053778904 - 8681</v>
          </cell>
          <cell r="D3781">
            <v>1943578.14</v>
          </cell>
          <cell r="E3781">
            <v>0</v>
          </cell>
          <cell r="F3781">
            <v>0</v>
          </cell>
          <cell r="G3781">
            <v>1943578.14</v>
          </cell>
          <cell r="H3781">
            <v>0</v>
          </cell>
          <cell r="I3781">
            <v>0</v>
          </cell>
        </row>
        <row r="3782">
          <cell r="A3782" t="str">
            <v>a</v>
          </cell>
          <cell r="B3782">
            <v>3758</v>
          </cell>
          <cell r="C3782" t="str">
            <v xml:space="preserve">   053778917 - 8720</v>
          </cell>
          <cell r="D3782">
            <v>693144.47</v>
          </cell>
          <cell r="E3782">
            <v>0</v>
          </cell>
          <cell r="F3782">
            <v>0</v>
          </cell>
          <cell r="G3782">
            <v>39271.22</v>
          </cell>
          <cell r="H3782">
            <v>653873.25</v>
          </cell>
          <cell r="I3782">
            <v>0</v>
          </cell>
        </row>
        <row r="3783">
          <cell r="A3783" t="str">
            <v>a</v>
          </cell>
          <cell r="B3783">
            <v>3759</v>
          </cell>
          <cell r="C3783" t="str">
            <v xml:space="preserve">   053778933 - 8996</v>
          </cell>
          <cell r="D3783">
            <v>1115820.25</v>
          </cell>
          <cell r="E3783">
            <v>0</v>
          </cell>
          <cell r="F3783">
            <v>0</v>
          </cell>
          <cell r="G3783">
            <v>222296.89</v>
          </cell>
          <cell r="H3783">
            <v>893523.36</v>
          </cell>
          <cell r="I3783">
            <v>0</v>
          </cell>
        </row>
        <row r="3784">
          <cell r="A3784" t="str">
            <v>a</v>
          </cell>
          <cell r="B3784">
            <v>3760</v>
          </cell>
          <cell r="C3784" t="str">
            <v xml:space="preserve">   053778959 - 9349</v>
          </cell>
          <cell r="D3784">
            <v>981529.23</v>
          </cell>
          <cell r="E3784">
            <v>0</v>
          </cell>
          <cell r="F3784">
            <v>0</v>
          </cell>
          <cell r="G3784">
            <v>981529.23</v>
          </cell>
          <cell r="H3784">
            <v>0</v>
          </cell>
          <cell r="I3784">
            <v>0</v>
          </cell>
        </row>
        <row r="3785">
          <cell r="A3785" t="str">
            <v>a</v>
          </cell>
          <cell r="B3785">
            <v>3761</v>
          </cell>
          <cell r="C3785" t="str">
            <v xml:space="preserve">   053778975 - 9397</v>
          </cell>
          <cell r="D3785">
            <v>419733.79</v>
          </cell>
          <cell r="E3785">
            <v>0</v>
          </cell>
          <cell r="F3785">
            <v>0</v>
          </cell>
          <cell r="G3785">
            <v>205572.65</v>
          </cell>
          <cell r="H3785">
            <v>214161.14</v>
          </cell>
          <cell r="I3785">
            <v>0</v>
          </cell>
        </row>
        <row r="3786">
          <cell r="A3786" t="str">
            <v>a</v>
          </cell>
          <cell r="B3786">
            <v>3762</v>
          </cell>
          <cell r="C3786" t="str">
            <v xml:space="preserve">   053778988 - 9660</v>
          </cell>
          <cell r="D3786">
            <v>940479.59</v>
          </cell>
          <cell r="E3786">
            <v>0</v>
          </cell>
          <cell r="F3786">
            <v>0</v>
          </cell>
          <cell r="G3786">
            <v>940479.59</v>
          </cell>
          <cell r="H3786">
            <v>0</v>
          </cell>
          <cell r="I3786">
            <v>0</v>
          </cell>
        </row>
        <row r="3787">
          <cell r="A3787" t="str">
            <v>a</v>
          </cell>
          <cell r="B3787">
            <v>3763</v>
          </cell>
          <cell r="C3787" t="str">
            <v xml:space="preserve">   053778991 - 9669</v>
          </cell>
          <cell r="D3787">
            <v>1430079.75</v>
          </cell>
          <cell r="E3787">
            <v>0</v>
          </cell>
          <cell r="F3787">
            <v>0</v>
          </cell>
          <cell r="G3787">
            <v>154820.35</v>
          </cell>
          <cell r="H3787">
            <v>1275259.3999999999</v>
          </cell>
          <cell r="I3787">
            <v>0</v>
          </cell>
        </row>
        <row r="3788">
          <cell r="A3788" t="str">
            <v>a</v>
          </cell>
          <cell r="B3788">
            <v>3764</v>
          </cell>
          <cell r="C3788" t="str">
            <v xml:space="preserve">   054778000 - 11815</v>
          </cell>
          <cell r="D3788">
            <v>1467598.61</v>
          </cell>
          <cell r="E3788">
            <v>0</v>
          </cell>
          <cell r="F3788">
            <v>0</v>
          </cell>
          <cell r="G3788">
            <v>31912.48</v>
          </cell>
          <cell r="H3788">
            <v>1435686.13</v>
          </cell>
          <cell r="I3788">
            <v>0</v>
          </cell>
        </row>
        <row r="3789">
          <cell r="A3789" t="str">
            <v>a</v>
          </cell>
          <cell r="B3789">
            <v>3765</v>
          </cell>
          <cell r="C3789" t="str">
            <v xml:space="preserve">   054778013 - 11908</v>
          </cell>
          <cell r="D3789">
            <v>692960.8</v>
          </cell>
          <cell r="E3789">
            <v>0</v>
          </cell>
          <cell r="F3789">
            <v>0</v>
          </cell>
          <cell r="G3789">
            <v>14889.96</v>
          </cell>
          <cell r="H3789">
            <v>678070.84</v>
          </cell>
          <cell r="I3789">
            <v>0</v>
          </cell>
        </row>
        <row r="3790">
          <cell r="A3790" t="str">
            <v>a</v>
          </cell>
          <cell r="B3790">
            <v>3766</v>
          </cell>
          <cell r="C3790" t="str">
            <v xml:space="preserve">   054778026 - 11965</v>
          </cell>
          <cell r="D3790">
            <v>1866984.33</v>
          </cell>
          <cell r="E3790">
            <v>0</v>
          </cell>
          <cell r="F3790">
            <v>0.01</v>
          </cell>
          <cell r="G3790">
            <v>40116.68</v>
          </cell>
          <cell r="H3790">
            <v>1826867.66</v>
          </cell>
          <cell r="I3790">
            <v>0</v>
          </cell>
        </row>
        <row r="3791">
          <cell r="A3791" t="str">
            <v>a</v>
          </cell>
          <cell r="B3791">
            <v>3767</v>
          </cell>
          <cell r="C3791" t="str">
            <v xml:space="preserve">   054778042 - 12405</v>
          </cell>
          <cell r="D3791">
            <v>280679.89</v>
          </cell>
          <cell r="E3791">
            <v>0</v>
          </cell>
          <cell r="F3791">
            <v>0</v>
          </cell>
          <cell r="G3791">
            <v>280679.89</v>
          </cell>
          <cell r="H3791">
            <v>0</v>
          </cell>
          <cell r="I3791">
            <v>0</v>
          </cell>
        </row>
        <row r="3792">
          <cell r="A3792" t="str">
            <v>a</v>
          </cell>
          <cell r="B3792">
            <v>3768</v>
          </cell>
          <cell r="C3792" t="str">
            <v xml:space="preserve">   054778068 - 12570</v>
          </cell>
          <cell r="D3792">
            <v>373041.07</v>
          </cell>
          <cell r="E3792">
            <v>0</v>
          </cell>
          <cell r="F3792">
            <v>0.02</v>
          </cell>
          <cell r="G3792">
            <v>107486.21</v>
          </cell>
          <cell r="H3792">
            <v>265554.88</v>
          </cell>
          <cell r="I3792">
            <v>0</v>
          </cell>
        </row>
        <row r="3793">
          <cell r="A3793" t="str">
            <v>a</v>
          </cell>
          <cell r="B3793">
            <v>3769</v>
          </cell>
          <cell r="C3793" t="str">
            <v xml:space="preserve">   054778097 - 12657</v>
          </cell>
          <cell r="D3793">
            <v>1294527.45</v>
          </cell>
          <cell r="E3793">
            <v>0</v>
          </cell>
          <cell r="F3793">
            <v>0.01</v>
          </cell>
          <cell r="G3793">
            <v>27744.37</v>
          </cell>
          <cell r="H3793">
            <v>1266783.0900000001</v>
          </cell>
          <cell r="I3793">
            <v>0</v>
          </cell>
        </row>
        <row r="3794">
          <cell r="A3794" t="str">
            <v>a</v>
          </cell>
          <cell r="B3794">
            <v>3770</v>
          </cell>
          <cell r="C3794" t="str">
            <v xml:space="preserve">   054778107 - 11887</v>
          </cell>
          <cell r="D3794">
            <v>2226115.4300000002</v>
          </cell>
          <cell r="E3794">
            <v>0</v>
          </cell>
          <cell r="F3794">
            <v>0</v>
          </cell>
          <cell r="G3794">
            <v>49113.64</v>
          </cell>
          <cell r="H3794">
            <v>2177001.79</v>
          </cell>
          <cell r="I3794">
            <v>0</v>
          </cell>
        </row>
        <row r="3795">
          <cell r="A3795" t="str">
            <v>a</v>
          </cell>
          <cell r="B3795">
            <v>3771</v>
          </cell>
          <cell r="C3795" t="str">
            <v xml:space="preserve">   054778123 - 11956</v>
          </cell>
          <cell r="D3795">
            <v>3158540.8</v>
          </cell>
          <cell r="E3795">
            <v>0</v>
          </cell>
          <cell r="F3795">
            <v>0</v>
          </cell>
          <cell r="G3795">
            <v>61231.61</v>
          </cell>
          <cell r="H3795">
            <v>3097309.19</v>
          </cell>
          <cell r="I3795">
            <v>0</v>
          </cell>
        </row>
        <row r="3796">
          <cell r="A3796" t="str">
            <v>a</v>
          </cell>
          <cell r="B3796">
            <v>3772</v>
          </cell>
          <cell r="C3796" t="str">
            <v xml:space="preserve">   054778136 - 12361</v>
          </cell>
          <cell r="D3796">
            <v>983457.56</v>
          </cell>
          <cell r="E3796">
            <v>0</v>
          </cell>
          <cell r="F3796">
            <v>0</v>
          </cell>
          <cell r="G3796">
            <v>983457.56</v>
          </cell>
          <cell r="H3796">
            <v>0</v>
          </cell>
          <cell r="I3796">
            <v>0</v>
          </cell>
        </row>
        <row r="3797">
          <cell r="A3797" t="str">
            <v>a</v>
          </cell>
          <cell r="B3797">
            <v>3773</v>
          </cell>
          <cell r="C3797" t="str">
            <v xml:space="preserve">   054778149 - 12435</v>
          </cell>
          <cell r="D3797">
            <v>2418618.5499999998</v>
          </cell>
          <cell r="E3797">
            <v>0</v>
          </cell>
          <cell r="F3797">
            <v>0</v>
          </cell>
          <cell r="G3797">
            <v>2418618.5499999998</v>
          </cell>
          <cell r="H3797">
            <v>0</v>
          </cell>
          <cell r="I3797">
            <v>0</v>
          </cell>
        </row>
        <row r="3798">
          <cell r="A3798" t="str">
            <v>a</v>
          </cell>
          <cell r="B3798">
            <v>3774</v>
          </cell>
          <cell r="C3798" t="str">
            <v xml:space="preserve">   054778152 - 12444</v>
          </cell>
          <cell r="D3798">
            <v>1089419.72</v>
          </cell>
          <cell r="E3798">
            <v>0</v>
          </cell>
          <cell r="F3798">
            <v>0</v>
          </cell>
          <cell r="G3798">
            <v>23348.54</v>
          </cell>
          <cell r="H3798">
            <v>1066071.18</v>
          </cell>
          <cell r="I3798">
            <v>0</v>
          </cell>
        </row>
        <row r="3799">
          <cell r="A3799" t="str">
            <v>a</v>
          </cell>
          <cell r="B3799">
            <v>3775</v>
          </cell>
          <cell r="C3799" t="str">
            <v xml:space="preserve">   054778194 - 12648</v>
          </cell>
          <cell r="D3799">
            <v>335736.95</v>
          </cell>
          <cell r="E3799">
            <v>0</v>
          </cell>
          <cell r="F3799">
            <v>0.04</v>
          </cell>
          <cell r="G3799">
            <v>96737.600000000006</v>
          </cell>
          <cell r="H3799">
            <v>238999.39</v>
          </cell>
          <cell r="I3799">
            <v>0</v>
          </cell>
        </row>
        <row r="3800">
          <cell r="A3800" t="str">
            <v>a</v>
          </cell>
          <cell r="B3800">
            <v>3776</v>
          </cell>
          <cell r="C3800" t="str">
            <v xml:space="preserve">   054778204 - 11827</v>
          </cell>
          <cell r="D3800">
            <v>976090.71</v>
          </cell>
          <cell r="E3800">
            <v>0</v>
          </cell>
          <cell r="F3800">
            <v>0</v>
          </cell>
          <cell r="G3800">
            <v>21224.82</v>
          </cell>
          <cell r="H3800">
            <v>954865.89</v>
          </cell>
          <cell r="I3800">
            <v>0</v>
          </cell>
        </row>
        <row r="3801">
          <cell r="A3801" t="str">
            <v>a</v>
          </cell>
          <cell r="B3801">
            <v>3777</v>
          </cell>
          <cell r="C3801" t="str">
            <v xml:space="preserve">   054778217 - 11920</v>
          </cell>
          <cell r="D3801">
            <v>325252.24</v>
          </cell>
          <cell r="E3801">
            <v>0</v>
          </cell>
          <cell r="F3801">
            <v>0</v>
          </cell>
          <cell r="G3801">
            <v>35024.67</v>
          </cell>
          <cell r="H3801">
            <v>290227.57</v>
          </cell>
          <cell r="I3801">
            <v>0</v>
          </cell>
        </row>
        <row r="3802">
          <cell r="A3802" t="str">
            <v>a</v>
          </cell>
          <cell r="B3802">
            <v>3778</v>
          </cell>
          <cell r="C3802" t="str">
            <v xml:space="preserve">   054778233 - 12352</v>
          </cell>
          <cell r="D3802">
            <v>2818162.98</v>
          </cell>
          <cell r="E3802">
            <v>0</v>
          </cell>
          <cell r="F3802">
            <v>0.04</v>
          </cell>
          <cell r="G3802">
            <v>60399.05</v>
          </cell>
          <cell r="H3802">
            <v>2757763.97</v>
          </cell>
          <cell r="I3802">
            <v>0</v>
          </cell>
        </row>
        <row r="3803">
          <cell r="A3803" t="str">
            <v>a</v>
          </cell>
          <cell r="B3803">
            <v>3779</v>
          </cell>
          <cell r="C3803" t="str">
            <v xml:space="preserve">   054778246 - 12426</v>
          </cell>
          <cell r="D3803">
            <v>2788441.35</v>
          </cell>
          <cell r="E3803">
            <v>0</v>
          </cell>
          <cell r="F3803">
            <v>0.01</v>
          </cell>
          <cell r="G3803">
            <v>59762.04</v>
          </cell>
          <cell r="H3803">
            <v>2728679.32</v>
          </cell>
          <cell r="I3803">
            <v>0</v>
          </cell>
        </row>
        <row r="3804">
          <cell r="A3804" t="str">
            <v>a</v>
          </cell>
          <cell r="B3804">
            <v>3780</v>
          </cell>
          <cell r="C3804" t="str">
            <v xml:space="preserve">   054778259 - 12465</v>
          </cell>
          <cell r="D3804">
            <v>495977.18</v>
          </cell>
          <cell r="E3804">
            <v>0</v>
          </cell>
          <cell r="F3804">
            <v>0</v>
          </cell>
          <cell r="G3804">
            <v>71821.84</v>
          </cell>
          <cell r="H3804">
            <v>424155.34</v>
          </cell>
          <cell r="I3804">
            <v>0</v>
          </cell>
        </row>
        <row r="3805">
          <cell r="A3805" t="str">
            <v>a</v>
          </cell>
          <cell r="B3805">
            <v>3781</v>
          </cell>
          <cell r="C3805" t="str">
            <v xml:space="preserve">   054778262 - 12552</v>
          </cell>
          <cell r="D3805">
            <v>677869.76</v>
          </cell>
          <cell r="E3805">
            <v>0</v>
          </cell>
          <cell r="F3805">
            <v>0</v>
          </cell>
          <cell r="G3805">
            <v>14319.62</v>
          </cell>
          <cell r="H3805">
            <v>663550.14</v>
          </cell>
          <cell r="I3805">
            <v>0</v>
          </cell>
        </row>
        <row r="3806">
          <cell r="A3806" t="str">
            <v>a</v>
          </cell>
          <cell r="B3806">
            <v>3782</v>
          </cell>
          <cell r="C3806" t="str">
            <v xml:space="preserve">   054778275 - 12591</v>
          </cell>
          <cell r="D3806">
            <v>467437.7</v>
          </cell>
          <cell r="E3806">
            <v>0</v>
          </cell>
          <cell r="F3806">
            <v>0</v>
          </cell>
          <cell r="G3806">
            <v>9874.33</v>
          </cell>
          <cell r="H3806">
            <v>457563.37</v>
          </cell>
          <cell r="I3806">
            <v>0</v>
          </cell>
        </row>
        <row r="3807">
          <cell r="A3807" t="str">
            <v>a</v>
          </cell>
          <cell r="B3807">
            <v>3783</v>
          </cell>
          <cell r="C3807" t="str">
            <v xml:space="preserve">   054778288 - 12630</v>
          </cell>
          <cell r="D3807">
            <v>1284616.21</v>
          </cell>
          <cell r="E3807">
            <v>0</v>
          </cell>
          <cell r="F3807">
            <v>0.01</v>
          </cell>
          <cell r="G3807">
            <v>137566.1</v>
          </cell>
          <cell r="H3807">
            <v>1147050.1200000001</v>
          </cell>
          <cell r="I3807">
            <v>0</v>
          </cell>
        </row>
        <row r="3808">
          <cell r="A3808" t="str">
            <v>a</v>
          </cell>
          <cell r="B3808">
            <v>3784</v>
          </cell>
          <cell r="C3808" t="str">
            <v xml:space="preserve">   054778301 - 11818</v>
          </cell>
          <cell r="D3808">
            <v>1851796.57</v>
          </cell>
          <cell r="E3808">
            <v>0</v>
          </cell>
          <cell r="F3808">
            <v>0</v>
          </cell>
          <cell r="G3808">
            <v>1851796.57</v>
          </cell>
          <cell r="H3808">
            <v>0</v>
          </cell>
          <cell r="I3808">
            <v>0</v>
          </cell>
        </row>
        <row r="3809">
          <cell r="A3809" t="str">
            <v>a</v>
          </cell>
          <cell r="B3809">
            <v>3785</v>
          </cell>
          <cell r="C3809" t="str">
            <v xml:space="preserve">   054778314 - 11911</v>
          </cell>
          <cell r="D3809">
            <v>745072.49</v>
          </cell>
          <cell r="E3809">
            <v>0</v>
          </cell>
          <cell r="F3809">
            <v>0</v>
          </cell>
          <cell r="G3809">
            <v>15968.46</v>
          </cell>
          <cell r="H3809">
            <v>729104.03</v>
          </cell>
          <cell r="I3809">
            <v>0</v>
          </cell>
        </row>
        <row r="3810">
          <cell r="A3810" t="str">
            <v>a</v>
          </cell>
          <cell r="B3810">
            <v>3786</v>
          </cell>
          <cell r="C3810" t="str">
            <v xml:space="preserve">   054778327 - 11968</v>
          </cell>
          <cell r="D3810">
            <v>2054239.45</v>
          </cell>
          <cell r="E3810">
            <v>0</v>
          </cell>
          <cell r="F3810">
            <v>0.04</v>
          </cell>
          <cell r="G3810">
            <v>44140.28</v>
          </cell>
          <cell r="H3810">
            <v>2010099.21</v>
          </cell>
          <cell r="I3810">
            <v>0</v>
          </cell>
        </row>
        <row r="3811">
          <cell r="A3811" t="str">
            <v>a</v>
          </cell>
          <cell r="B3811">
            <v>3787</v>
          </cell>
          <cell r="C3811" t="str">
            <v xml:space="preserve">   054778330 - 12343</v>
          </cell>
          <cell r="D3811">
            <v>2068717.12</v>
          </cell>
          <cell r="E3811">
            <v>0</v>
          </cell>
          <cell r="F3811">
            <v>0</v>
          </cell>
          <cell r="G3811">
            <v>44336.87</v>
          </cell>
          <cell r="H3811">
            <v>2024380.25</v>
          </cell>
          <cell r="I3811">
            <v>0</v>
          </cell>
        </row>
        <row r="3812">
          <cell r="A3812" t="str">
            <v>a</v>
          </cell>
          <cell r="B3812">
            <v>3788</v>
          </cell>
          <cell r="C3812" t="str">
            <v xml:space="preserve">   054778343 - 12411</v>
          </cell>
          <cell r="D3812">
            <v>1370802.95</v>
          </cell>
          <cell r="E3812">
            <v>0</v>
          </cell>
          <cell r="F3812">
            <v>0.04</v>
          </cell>
          <cell r="G3812">
            <v>94628.55</v>
          </cell>
          <cell r="H3812">
            <v>1276174.44</v>
          </cell>
          <cell r="I3812">
            <v>0</v>
          </cell>
        </row>
        <row r="3813">
          <cell r="A3813" t="str">
            <v>a</v>
          </cell>
          <cell r="B3813">
            <v>3789</v>
          </cell>
          <cell r="C3813" t="str">
            <v xml:space="preserve">   054778369 - 12573</v>
          </cell>
          <cell r="D3813">
            <v>487332.44</v>
          </cell>
          <cell r="E3813">
            <v>0</v>
          </cell>
          <cell r="F3813">
            <v>0.02</v>
          </cell>
          <cell r="G3813">
            <v>94848.94</v>
          </cell>
          <cell r="H3813">
            <v>392483.52</v>
          </cell>
          <cell r="I3813">
            <v>0</v>
          </cell>
        </row>
        <row r="3814">
          <cell r="A3814" t="str">
            <v>a</v>
          </cell>
          <cell r="B3814">
            <v>3790</v>
          </cell>
          <cell r="C3814" t="str">
            <v xml:space="preserve">   054778372 - 12582</v>
          </cell>
          <cell r="D3814">
            <v>1150691.07</v>
          </cell>
          <cell r="E3814">
            <v>0</v>
          </cell>
          <cell r="F3814">
            <v>0.04</v>
          </cell>
          <cell r="G3814">
            <v>991701.94</v>
          </cell>
          <cell r="H3814">
            <v>158989.17000000001</v>
          </cell>
          <cell r="I3814">
            <v>0</v>
          </cell>
        </row>
        <row r="3815">
          <cell r="A3815" t="str">
            <v>a</v>
          </cell>
          <cell r="B3815">
            <v>3791</v>
          </cell>
          <cell r="C3815" t="str">
            <v xml:space="preserve">   054778385 - 12621</v>
          </cell>
          <cell r="D3815">
            <v>2055598.96</v>
          </cell>
          <cell r="E3815">
            <v>0</v>
          </cell>
          <cell r="F3815">
            <v>0</v>
          </cell>
          <cell r="G3815">
            <v>2055598.96</v>
          </cell>
          <cell r="H3815">
            <v>0</v>
          </cell>
          <cell r="I3815">
            <v>0</v>
          </cell>
        </row>
        <row r="3816">
          <cell r="A3816" t="str">
            <v>a</v>
          </cell>
          <cell r="B3816">
            <v>3792</v>
          </cell>
          <cell r="C3816" t="str">
            <v xml:space="preserve">   054778398 - 12676</v>
          </cell>
          <cell r="D3816">
            <v>2431904.62</v>
          </cell>
          <cell r="E3816">
            <v>0</v>
          </cell>
          <cell r="F3816">
            <v>0</v>
          </cell>
          <cell r="G3816">
            <v>50381.03</v>
          </cell>
          <cell r="H3816">
            <v>2381523.59</v>
          </cell>
          <cell r="I3816">
            <v>0</v>
          </cell>
        </row>
        <row r="3817">
          <cell r="A3817" t="str">
            <v>a</v>
          </cell>
          <cell r="B3817">
            <v>3793</v>
          </cell>
          <cell r="C3817" t="str">
            <v xml:space="preserve">   054778408 - 11893</v>
          </cell>
          <cell r="D3817">
            <v>1595035.67</v>
          </cell>
          <cell r="E3817">
            <v>0</v>
          </cell>
          <cell r="F3817">
            <v>0</v>
          </cell>
          <cell r="G3817">
            <v>39513.43</v>
          </cell>
          <cell r="H3817">
            <v>1555522.24</v>
          </cell>
          <cell r="I3817">
            <v>0</v>
          </cell>
        </row>
        <row r="3818">
          <cell r="A3818" t="str">
            <v>a</v>
          </cell>
          <cell r="B3818">
            <v>3794</v>
          </cell>
          <cell r="C3818" t="str">
            <v xml:space="preserve">   054778411 - 11902</v>
          </cell>
          <cell r="D3818">
            <v>402393.44</v>
          </cell>
          <cell r="E3818">
            <v>0</v>
          </cell>
          <cell r="F3818">
            <v>0</v>
          </cell>
          <cell r="G3818">
            <v>80653.58</v>
          </cell>
          <cell r="H3818">
            <v>321739.86</v>
          </cell>
          <cell r="I3818">
            <v>0</v>
          </cell>
        </row>
        <row r="3819">
          <cell r="A3819" t="str">
            <v>a</v>
          </cell>
          <cell r="B3819">
            <v>3795</v>
          </cell>
          <cell r="C3819" t="str">
            <v xml:space="preserve">   054778424 - 11959</v>
          </cell>
          <cell r="D3819">
            <v>741574.89</v>
          </cell>
          <cell r="E3819">
            <v>0</v>
          </cell>
          <cell r="F3819">
            <v>0</v>
          </cell>
          <cell r="G3819">
            <v>14376.22</v>
          </cell>
          <cell r="H3819">
            <v>727198.67</v>
          </cell>
          <cell r="I3819">
            <v>0</v>
          </cell>
        </row>
        <row r="3820">
          <cell r="A3820" t="str">
            <v>a</v>
          </cell>
          <cell r="B3820">
            <v>3796</v>
          </cell>
          <cell r="C3820" t="str">
            <v xml:space="preserve">   054778437 - 12364</v>
          </cell>
          <cell r="D3820">
            <v>2425392.52</v>
          </cell>
          <cell r="E3820">
            <v>0</v>
          </cell>
          <cell r="F3820">
            <v>0</v>
          </cell>
          <cell r="G3820">
            <v>2425392.52</v>
          </cell>
          <cell r="H3820">
            <v>0</v>
          </cell>
          <cell r="I3820">
            <v>0</v>
          </cell>
        </row>
        <row r="3821">
          <cell r="A3821" t="str">
            <v>a</v>
          </cell>
          <cell r="B3821">
            <v>3797</v>
          </cell>
          <cell r="C3821" t="str">
            <v xml:space="preserve">   054778440 - 12373</v>
          </cell>
          <cell r="D3821">
            <v>498409.11</v>
          </cell>
          <cell r="E3821">
            <v>0</v>
          </cell>
          <cell r="F3821">
            <v>0</v>
          </cell>
          <cell r="G3821">
            <v>498409.11</v>
          </cell>
          <cell r="H3821">
            <v>0</v>
          </cell>
          <cell r="I3821">
            <v>0</v>
          </cell>
        </row>
        <row r="3822">
          <cell r="A3822" t="str">
            <v>a</v>
          </cell>
          <cell r="B3822">
            <v>3798</v>
          </cell>
          <cell r="C3822" t="str">
            <v xml:space="preserve">   054778453 - 12447</v>
          </cell>
          <cell r="D3822">
            <v>2562820.06</v>
          </cell>
          <cell r="E3822">
            <v>0</v>
          </cell>
          <cell r="F3822">
            <v>0.01</v>
          </cell>
          <cell r="G3822">
            <v>55727.72</v>
          </cell>
          <cell r="H3822">
            <v>2507092.35</v>
          </cell>
          <cell r="I3822">
            <v>0</v>
          </cell>
        </row>
        <row r="3823">
          <cell r="A3823" t="str">
            <v>a</v>
          </cell>
          <cell r="B3823">
            <v>3799</v>
          </cell>
          <cell r="C3823" t="str">
            <v xml:space="preserve">   054778466 - 12564</v>
          </cell>
          <cell r="D3823">
            <v>1008886.33</v>
          </cell>
          <cell r="E3823">
            <v>0</v>
          </cell>
          <cell r="F3823">
            <v>0</v>
          </cell>
          <cell r="G3823">
            <v>21312.19</v>
          </cell>
          <cell r="H3823">
            <v>987574.14</v>
          </cell>
          <cell r="I3823">
            <v>0</v>
          </cell>
        </row>
        <row r="3824">
          <cell r="A3824" t="str">
            <v>a</v>
          </cell>
          <cell r="B3824">
            <v>3800</v>
          </cell>
          <cell r="C3824" t="str">
            <v xml:space="preserve">   054778479 - 12603</v>
          </cell>
          <cell r="D3824">
            <v>964090.29</v>
          </cell>
          <cell r="E3824">
            <v>0</v>
          </cell>
          <cell r="F3824">
            <v>0</v>
          </cell>
          <cell r="G3824">
            <v>20365.93</v>
          </cell>
          <cell r="H3824">
            <v>943724.36</v>
          </cell>
          <cell r="I3824">
            <v>0</v>
          </cell>
        </row>
        <row r="3825">
          <cell r="A3825" t="str">
            <v>a</v>
          </cell>
          <cell r="B3825">
            <v>3801</v>
          </cell>
          <cell r="C3825" t="str">
            <v xml:space="preserve">   054778482 - 12612</v>
          </cell>
          <cell r="D3825">
            <v>554362.88</v>
          </cell>
          <cell r="E3825">
            <v>0</v>
          </cell>
          <cell r="F3825">
            <v>0</v>
          </cell>
          <cell r="G3825">
            <v>554362.88</v>
          </cell>
          <cell r="H3825">
            <v>0</v>
          </cell>
          <cell r="I3825">
            <v>0</v>
          </cell>
        </row>
        <row r="3826">
          <cell r="A3826" t="str">
            <v>a</v>
          </cell>
          <cell r="B3826">
            <v>3802</v>
          </cell>
          <cell r="C3826" t="str">
            <v xml:space="preserve">   054778505 - 11830</v>
          </cell>
          <cell r="D3826">
            <v>2140052.2200000002</v>
          </cell>
          <cell r="E3826">
            <v>0</v>
          </cell>
          <cell r="F3826">
            <v>0</v>
          </cell>
          <cell r="G3826">
            <v>45865.760000000002</v>
          </cell>
          <cell r="H3826">
            <v>2094186.46</v>
          </cell>
          <cell r="I3826">
            <v>0</v>
          </cell>
        </row>
        <row r="3827">
          <cell r="A3827" t="str">
            <v>a</v>
          </cell>
          <cell r="B3827">
            <v>3803</v>
          </cell>
          <cell r="C3827" t="str">
            <v xml:space="preserve">   054778518 - 11923</v>
          </cell>
          <cell r="D3827">
            <v>732002.25</v>
          </cell>
          <cell r="E3827">
            <v>0</v>
          </cell>
          <cell r="F3827">
            <v>0.02</v>
          </cell>
          <cell r="G3827">
            <v>14190.63</v>
          </cell>
          <cell r="H3827">
            <v>717811.64</v>
          </cell>
          <cell r="I3827">
            <v>0</v>
          </cell>
        </row>
        <row r="3828">
          <cell r="A3828" t="str">
            <v>a</v>
          </cell>
          <cell r="B3828">
            <v>3804</v>
          </cell>
          <cell r="C3828" t="str">
            <v xml:space="preserve">   054778521 - 11950</v>
          </cell>
          <cell r="D3828">
            <v>1909481.47</v>
          </cell>
          <cell r="E3828">
            <v>0</v>
          </cell>
          <cell r="F3828">
            <v>0</v>
          </cell>
          <cell r="G3828">
            <v>37017.300000000003</v>
          </cell>
          <cell r="H3828">
            <v>1872464.17</v>
          </cell>
          <cell r="I3828">
            <v>0</v>
          </cell>
        </row>
        <row r="3829">
          <cell r="A3829" t="str">
            <v>a</v>
          </cell>
          <cell r="B3829">
            <v>3805</v>
          </cell>
          <cell r="C3829" t="str">
            <v xml:space="preserve">   054778534 - 12355</v>
          </cell>
          <cell r="D3829">
            <v>300756.42</v>
          </cell>
          <cell r="E3829">
            <v>0</v>
          </cell>
          <cell r="F3829">
            <v>0</v>
          </cell>
          <cell r="G3829">
            <v>300756.42</v>
          </cell>
          <cell r="H3829">
            <v>0</v>
          </cell>
          <cell r="I3829">
            <v>0</v>
          </cell>
        </row>
        <row r="3830">
          <cell r="A3830" t="str">
            <v>a</v>
          </cell>
          <cell r="B3830">
            <v>3806</v>
          </cell>
          <cell r="C3830" t="str">
            <v xml:space="preserve">   054778547 - 12429</v>
          </cell>
          <cell r="D3830">
            <v>1841348.7</v>
          </cell>
          <cell r="E3830">
            <v>0</v>
          </cell>
          <cell r="F3830">
            <v>0</v>
          </cell>
          <cell r="G3830">
            <v>39463.870000000003</v>
          </cell>
          <cell r="H3830">
            <v>1801884.83</v>
          </cell>
          <cell r="I3830">
            <v>0</v>
          </cell>
        </row>
        <row r="3831">
          <cell r="A3831" t="str">
            <v>a</v>
          </cell>
          <cell r="B3831">
            <v>3807</v>
          </cell>
          <cell r="C3831" t="str">
            <v xml:space="preserve">   054778550 - 12438</v>
          </cell>
          <cell r="D3831">
            <v>1035595.71</v>
          </cell>
          <cell r="E3831">
            <v>0</v>
          </cell>
          <cell r="F3831">
            <v>0</v>
          </cell>
          <cell r="G3831">
            <v>22194.959999999999</v>
          </cell>
          <cell r="H3831">
            <v>1013400.75</v>
          </cell>
          <cell r="I3831">
            <v>0</v>
          </cell>
        </row>
        <row r="3832">
          <cell r="A3832" t="str">
            <v>a</v>
          </cell>
          <cell r="B3832">
            <v>3808</v>
          </cell>
          <cell r="C3832" t="str">
            <v xml:space="preserve">   054778563 - 12555</v>
          </cell>
          <cell r="D3832">
            <v>974536.48</v>
          </cell>
          <cell r="E3832">
            <v>0</v>
          </cell>
          <cell r="F3832">
            <v>0</v>
          </cell>
          <cell r="G3832">
            <v>974536.48</v>
          </cell>
          <cell r="H3832">
            <v>0</v>
          </cell>
          <cell r="I3832">
            <v>0</v>
          </cell>
        </row>
        <row r="3833">
          <cell r="A3833" t="str">
            <v>a</v>
          </cell>
          <cell r="B3833">
            <v>3809</v>
          </cell>
          <cell r="C3833" t="str">
            <v xml:space="preserve">   054778576 - 12594</v>
          </cell>
          <cell r="D3833">
            <v>447649.29</v>
          </cell>
          <cell r="E3833">
            <v>0</v>
          </cell>
          <cell r="F3833">
            <v>0</v>
          </cell>
          <cell r="G3833">
            <v>447649.29</v>
          </cell>
          <cell r="H3833">
            <v>0</v>
          </cell>
          <cell r="I3833">
            <v>0</v>
          </cell>
        </row>
        <row r="3834">
          <cell r="A3834" t="str">
            <v>a</v>
          </cell>
          <cell r="B3834">
            <v>3810</v>
          </cell>
          <cell r="C3834" t="str">
            <v xml:space="preserve">   054778592 - 12642</v>
          </cell>
          <cell r="D3834">
            <v>92083.72</v>
          </cell>
          <cell r="E3834">
            <v>0</v>
          </cell>
          <cell r="F3834">
            <v>0</v>
          </cell>
          <cell r="G3834">
            <v>92083.72</v>
          </cell>
          <cell r="H3834">
            <v>0</v>
          </cell>
          <cell r="I3834">
            <v>0</v>
          </cell>
        </row>
        <row r="3835">
          <cell r="A3835" t="str">
            <v>a</v>
          </cell>
          <cell r="B3835">
            <v>3811</v>
          </cell>
          <cell r="C3835" t="str">
            <v xml:space="preserve">   054778602 - 11821</v>
          </cell>
          <cell r="D3835">
            <v>1830567.81</v>
          </cell>
          <cell r="E3835">
            <v>0</v>
          </cell>
          <cell r="F3835">
            <v>0</v>
          </cell>
          <cell r="G3835">
            <v>39232.85</v>
          </cell>
          <cell r="H3835">
            <v>1791334.96</v>
          </cell>
          <cell r="I3835">
            <v>0</v>
          </cell>
        </row>
        <row r="3836">
          <cell r="A3836" t="str">
            <v>a</v>
          </cell>
          <cell r="B3836">
            <v>3812</v>
          </cell>
          <cell r="C3836" t="str">
            <v xml:space="preserve">   054778615 - 11914</v>
          </cell>
          <cell r="D3836">
            <v>1265414.72</v>
          </cell>
          <cell r="E3836">
            <v>0</v>
          </cell>
          <cell r="F3836">
            <v>0</v>
          </cell>
          <cell r="G3836">
            <v>1265414.72</v>
          </cell>
          <cell r="H3836">
            <v>0</v>
          </cell>
          <cell r="I3836">
            <v>0</v>
          </cell>
        </row>
        <row r="3837">
          <cell r="A3837" t="str">
            <v>a</v>
          </cell>
          <cell r="B3837">
            <v>3813</v>
          </cell>
          <cell r="C3837" t="str">
            <v xml:space="preserve">   054778628 - 11971</v>
          </cell>
          <cell r="D3837">
            <v>224295.3</v>
          </cell>
          <cell r="E3837">
            <v>0</v>
          </cell>
          <cell r="F3837">
            <v>0</v>
          </cell>
          <cell r="G3837">
            <v>123245.35</v>
          </cell>
          <cell r="H3837">
            <v>101049.95</v>
          </cell>
          <cell r="I3837">
            <v>0</v>
          </cell>
        </row>
        <row r="3838">
          <cell r="A3838" t="str">
            <v>a</v>
          </cell>
          <cell r="B3838">
            <v>3814</v>
          </cell>
          <cell r="C3838" t="str">
            <v xml:space="preserve">   054778631 - 12346</v>
          </cell>
          <cell r="D3838">
            <v>784418.54</v>
          </cell>
          <cell r="E3838">
            <v>0</v>
          </cell>
          <cell r="F3838">
            <v>0</v>
          </cell>
          <cell r="G3838">
            <v>16811.740000000002</v>
          </cell>
          <cell r="H3838">
            <v>767606.8</v>
          </cell>
          <cell r="I3838">
            <v>0</v>
          </cell>
        </row>
        <row r="3839">
          <cell r="A3839" t="str">
            <v>a</v>
          </cell>
          <cell r="B3839">
            <v>3815</v>
          </cell>
          <cell r="C3839" t="str">
            <v xml:space="preserve">   054778657 - 12459</v>
          </cell>
          <cell r="D3839">
            <v>771333.62</v>
          </cell>
          <cell r="E3839">
            <v>0</v>
          </cell>
          <cell r="F3839">
            <v>0.02</v>
          </cell>
          <cell r="G3839">
            <v>771333.64</v>
          </cell>
          <cell r="H3839">
            <v>0</v>
          </cell>
          <cell r="I3839">
            <v>0</v>
          </cell>
        </row>
        <row r="3840">
          <cell r="A3840" t="str">
            <v>a</v>
          </cell>
          <cell r="B3840">
            <v>3816</v>
          </cell>
          <cell r="C3840" t="str">
            <v xml:space="preserve">   054778660 - 12468</v>
          </cell>
          <cell r="D3840">
            <v>931896.56</v>
          </cell>
          <cell r="E3840">
            <v>0</v>
          </cell>
          <cell r="F3840">
            <v>0</v>
          </cell>
          <cell r="G3840">
            <v>50995.03</v>
          </cell>
          <cell r="H3840">
            <v>880901.53</v>
          </cell>
          <cell r="I3840">
            <v>0</v>
          </cell>
        </row>
        <row r="3841">
          <cell r="A3841" t="str">
            <v>a</v>
          </cell>
          <cell r="B3841">
            <v>3817</v>
          </cell>
          <cell r="C3841" t="str">
            <v xml:space="preserve">   054778673 - 12585</v>
          </cell>
          <cell r="D3841">
            <v>773972.3</v>
          </cell>
          <cell r="E3841">
            <v>0</v>
          </cell>
          <cell r="F3841">
            <v>0</v>
          </cell>
          <cell r="G3841">
            <v>84711.93</v>
          </cell>
          <cell r="H3841">
            <v>689260.37</v>
          </cell>
          <cell r="I3841">
            <v>0</v>
          </cell>
        </row>
        <row r="3842">
          <cell r="A3842" t="str">
            <v>a</v>
          </cell>
          <cell r="B3842">
            <v>3818</v>
          </cell>
          <cell r="C3842" t="str">
            <v xml:space="preserve">   054778686 - 12624</v>
          </cell>
          <cell r="D3842">
            <v>844318.93</v>
          </cell>
          <cell r="E3842">
            <v>0</v>
          </cell>
          <cell r="F3842">
            <v>0.05</v>
          </cell>
          <cell r="G3842">
            <v>45412.28</v>
          </cell>
          <cell r="H3842">
            <v>798906.7</v>
          </cell>
          <cell r="I3842">
            <v>0</v>
          </cell>
        </row>
        <row r="3843">
          <cell r="A3843" t="str">
            <v>a</v>
          </cell>
          <cell r="B3843">
            <v>3819</v>
          </cell>
          <cell r="C3843" t="str">
            <v xml:space="preserve">   054778699 - 12679</v>
          </cell>
          <cell r="D3843">
            <v>2089255.08</v>
          </cell>
          <cell r="E3843">
            <v>0</v>
          </cell>
          <cell r="F3843">
            <v>0</v>
          </cell>
          <cell r="G3843">
            <v>2089255.08</v>
          </cell>
          <cell r="H3843">
            <v>0</v>
          </cell>
          <cell r="I3843">
            <v>0</v>
          </cell>
        </row>
        <row r="3844">
          <cell r="A3844" t="str">
            <v>a</v>
          </cell>
          <cell r="B3844">
            <v>3820</v>
          </cell>
          <cell r="C3844" t="str">
            <v xml:space="preserve">   054778709 - 11896</v>
          </cell>
          <cell r="D3844">
            <v>1348709.42</v>
          </cell>
          <cell r="E3844">
            <v>0</v>
          </cell>
          <cell r="F3844">
            <v>0.03</v>
          </cell>
          <cell r="G3844">
            <v>73701.59</v>
          </cell>
          <cell r="H3844">
            <v>1275007.8600000001</v>
          </cell>
          <cell r="I3844">
            <v>0</v>
          </cell>
        </row>
        <row r="3845">
          <cell r="A3845" t="str">
            <v>a</v>
          </cell>
          <cell r="B3845">
            <v>3821</v>
          </cell>
          <cell r="C3845" t="str">
            <v xml:space="preserve">   054778712 - 11905</v>
          </cell>
          <cell r="D3845">
            <v>1154808.1399999999</v>
          </cell>
          <cell r="E3845">
            <v>0</v>
          </cell>
          <cell r="F3845">
            <v>0</v>
          </cell>
          <cell r="G3845">
            <v>62708.84</v>
          </cell>
          <cell r="H3845">
            <v>1092099.3</v>
          </cell>
          <cell r="I3845">
            <v>0</v>
          </cell>
        </row>
        <row r="3846">
          <cell r="A3846" t="str">
            <v>a</v>
          </cell>
          <cell r="B3846">
            <v>3822</v>
          </cell>
          <cell r="C3846" t="str">
            <v xml:space="preserve">   054778725 - 11962</v>
          </cell>
          <cell r="D3846">
            <v>1809310.68</v>
          </cell>
          <cell r="E3846">
            <v>0</v>
          </cell>
          <cell r="F3846">
            <v>0</v>
          </cell>
          <cell r="G3846">
            <v>38877.410000000003</v>
          </cell>
          <cell r="H3846">
            <v>1770433.27</v>
          </cell>
          <cell r="I3846">
            <v>0</v>
          </cell>
        </row>
        <row r="3847">
          <cell r="A3847" t="str">
            <v>a</v>
          </cell>
          <cell r="B3847">
            <v>3823</v>
          </cell>
          <cell r="C3847" t="str">
            <v xml:space="preserve">   054778738 - 12367</v>
          </cell>
          <cell r="D3847">
            <v>853630.06</v>
          </cell>
          <cell r="E3847">
            <v>0</v>
          </cell>
          <cell r="F3847">
            <v>0</v>
          </cell>
          <cell r="G3847">
            <v>18295.03</v>
          </cell>
          <cell r="H3847">
            <v>835335.03</v>
          </cell>
          <cell r="I3847">
            <v>0</v>
          </cell>
        </row>
        <row r="3848">
          <cell r="A3848" t="str">
            <v>a</v>
          </cell>
          <cell r="B3848">
            <v>3824</v>
          </cell>
          <cell r="C3848" t="str">
            <v xml:space="preserve">   054778741 - 12376</v>
          </cell>
          <cell r="D3848">
            <v>1280270.21</v>
          </cell>
          <cell r="E3848">
            <v>0</v>
          </cell>
          <cell r="F3848">
            <v>0.03</v>
          </cell>
          <cell r="G3848">
            <v>27438.83</v>
          </cell>
          <cell r="H3848">
            <v>1252831.4099999999</v>
          </cell>
          <cell r="I3848">
            <v>0</v>
          </cell>
        </row>
        <row r="3849">
          <cell r="A3849" t="str">
            <v>a</v>
          </cell>
          <cell r="B3849">
            <v>3825</v>
          </cell>
          <cell r="C3849" t="str">
            <v xml:space="preserve">   054778754 - 12450</v>
          </cell>
          <cell r="D3849">
            <v>782494.23</v>
          </cell>
          <cell r="E3849">
            <v>0</v>
          </cell>
          <cell r="F3849">
            <v>0.02</v>
          </cell>
          <cell r="G3849">
            <v>16770.47</v>
          </cell>
          <cell r="H3849">
            <v>765723.78</v>
          </cell>
          <cell r="I3849">
            <v>0</v>
          </cell>
        </row>
        <row r="3850">
          <cell r="A3850" t="str">
            <v>a</v>
          </cell>
          <cell r="B3850">
            <v>3826</v>
          </cell>
          <cell r="C3850" t="str">
            <v xml:space="preserve">   054778770 - 12576</v>
          </cell>
          <cell r="D3850">
            <v>523001.72</v>
          </cell>
          <cell r="E3850">
            <v>0</v>
          </cell>
          <cell r="F3850">
            <v>0</v>
          </cell>
          <cell r="G3850">
            <v>57243.03</v>
          </cell>
          <cell r="H3850">
            <v>465758.69</v>
          </cell>
          <cell r="I3850">
            <v>0</v>
          </cell>
        </row>
        <row r="3851">
          <cell r="A3851" t="str">
            <v>a</v>
          </cell>
          <cell r="B3851">
            <v>3827</v>
          </cell>
          <cell r="C3851" t="str">
            <v xml:space="preserve">   054778783 - 12615</v>
          </cell>
          <cell r="D3851">
            <v>1717833.56</v>
          </cell>
          <cell r="E3851">
            <v>0</v>
          </cell>
          <cell r="F3851">
            <v>0.02</v>
          </cell>
          <cell r="G3851">
            <v>36288.269999999997</v>
          </cell>
          <cell r="H3851">
            <v>1681545.31</v>
          </cell>
          <cell r="I3851">
            <v>0</v>
          </cell>
        </row>
        <row r="3852">
          <cell r="A3852" t="str">
            <v>a</v>
          </cell>
          <cell r="B3852">
            <v>3828</v>
          </cell>
          <cell r="C3852" t="str">
            <v xml:space="preserve">   054778796 - 12654</v>
          </cell>
          <cell r="D3852">
            <v>827432.57</v>
          </cell>
          <cell r="E3852">
            <v>0</v>
          </cell>
          <cell r="F3852">
            <v>0.01</v>
          </cell>
          <cell r="G3852">
            <v>44504.02</v>
          </cell>
          <cell r="H3852">
            <v>782928.56</v>
          </cell>
          <cell r="I3852">
            <v>0</v>
          </cell>
        </row>
        <row r="3853">
          <cell r="A3853" t="str">
            <v>a</v>
          </cell>
          <cell r="B3853">
            <v>3829</v>
          </cell>
          <cell r="C3853" t="str">
            <v xml:space="preserve">   054778806 - 11881</v>
          </cell>
          <cell r="D3853">
            <v>1984434.19</v>
          </cell>
          <cell r="E3853">
            <v>0</v>
          </cell>
          <cell r="F3853">
            <v>0.01</v>
          </cell>
          <cell r="G3853">
            <v>41110.93</v>
          </cell>
          <cell r="H3853">
            <v>1943323.27</v>
          </cell>
          <cell r="I3853">
            <v>0</v>
          </cell>
        </row>
        <row r="3854">
          <cell r="A3854" t="str">
            <v>a</v>
          </cell>
          <cell r="B3854">
            <v>3830</v>
          </cell>
          <cell r="C3854" t="str">
            <v xml:space="preserve">   054778819 - 11926</v>
          </cell>
          <cell r="D3854">
            <v>562406.54</v>
          </cell>
          <cell r="E3854">
            <v>0</v>
          </cell>
          <cell r="F3854">
            <v>0</v>
          </cell>
          <cell r="G3854">
            <v>562406.54</v>
          </cell>
          <cell r="H3854">
            <v>0</v>
          </cell>
          <cell r="I3854">
            <v>0</v>
          </cell>
        </row>
        <row r="3855">
          <cell r="A3855" t="str">
            <v>a</v>
          </cell>
          <cell r="B3855">
            <v>3831</v>
          </cell>
          <cell r="C3855" t="str">
            <v xml:space="preserve">   054778822 - 11953</v>
          </cell>
          <cell r="D3855">
            <v>1098946.26</v>
          </cell>
          <cell r="E3855">
            <v>0</v>
          </cell>
          <cell r="F3855">
            <v>0</v>
          </cell>
          <cell r="G3855">
            <v>1098946.26</v>
          </cell>
          <cell r="H3855">
            <v>0</v>
          </cell>
          <cell r="I3855">
            <v>0</v>
          </cell>
        </row>
        <row r="3856">
          <cell r="A3856" t="str">
            <v>a</v>
          </cell>
          <cell r="B3856">
            <v>3832</v>
          </cell>
          <cell r="C3856" t="str">
            <v xml:space="preserve">   054778835 - 12358</v>
          </cell>
          <cell r="D3856">
            <v>1330603.2</v>
          </cell>
          <cell r="E3856">
            <v>0</v>
          </cell>
          <cell r="F3856">
            <v>0</v>
          </cell>
          <cell r="G3856">
            <v>28517.52</v>
          </cell>
          <cell r="H3856">
            <v>1302085.68</v>
          </cell>
          <cell r="I3856">
            <v>0</v>
          </cell>
        </row>
        <row r="3857">
          <cell r="A3857" t="str">
            <v>a</v>
          </cell>
          <cell r="B3857">
            <v>3833</v>
          </cell>
          <cell r="C3857" t="str">
            <v xml:space="preserve">   054778848 - 12432</v>
          </cell>
          <cell r="D3857">
            <v>3414520.32</v>
          </cell>
          <cell r="E3857">
            <v>0</v>
          </cell>
          <cell r="F3857">
            <v>0</v>
          </cell>
          <cell r="G3857">
            <v>3414520.32</v>
          </cell>
          <cell r="H3857">
            <v>0</v>
          </cell>
          <cell r="I3857">
            <v>0</v>
          </cell>
        </row>
        <row r="3858">
          <cell r="A3858" t="str">
            <v>a</v>
          </cell>
          <cell r="B3858">
            <v>3834</v>
          </cell>
          <cell r="C3858" t="str">
            <v xml:space="preserve">   054778851 - 12441</v>
          </cell>
          <cell r="D3858">
            <v>734293.93</v>
          </cell>
          <cell r="E3858">
            <v>0</v>
          </cell>
          <cell r="F3858">
            <v>0</v>
          </cell>
          <cell r="G3858">
            <v>15966.99</v>
          </cell>
          <cell r="H3858">
            <v>718326.94</v>
          </cell>
          <cell r="I3858">
            <v>0</v>
          </cell>
        </row>
        <row r="3859">
          <cell r="A3859" t="str">
            <v>a</v>
          </cell>
          <cell r="B3859">
            <v>3835</v>
          </cell>
          <cell r="C3859" t="str">
            <v xml:space="preserve">   054778864 - 12558</v>
          </cell>
          <cell r="D3859">
            <v>973439.02</v>
          </cell>
          <cell r="E3859">
            <v>0</v>
          </cell>
          <cell r="F3859">
            <v>0.01</v>
          </cell>
          <cell r="G3859">
            <v>20563.38</v>
          </cell>
          <cell r="H3859">
            <v>952875.65</v>
          </cell>
          <cell r="I3859">
            <v>0</v>
          </cell>
        </row>
        <row r="3860">
          <cell r="A3860" t="str">
            <v>a</v>
          </cell>
          <cell r="B3860">
            <v>3836</v>
          </cell>
          <cell r="C3860" t="str">
            <v xml:space="preserve">   054778877 - 12597</v>
          </cell>
          <cell r="D3860">
            <v>675260.77</v>
          </cell>
          <cell r="E3860">
            <v>0</v>
          </cell>
          <cell r="F3860">
            <v>0</v>
          </cell>
          <cell r="G3860">
            <v>72311.92</v>
          </cell>
          <cell r="H3860">
            <v>602948.85</v>
          </cell>
          <cell r="I3860">
            <v>0</v>
          </cell>
        </row>
        <row r="3861">
          <cell r="A3861" t="str">
            <v>a</v>
          </cell>
          <cell r="B3861">
            <v>3837</v>
          </cell>
          <cell r="C3861" t="str">
            <v xml:space="preserve">   054778903 - 11824</v>
          </cell>
          <cell r="D3861">
            <v>1526552.43</v>
          </cell>
          <cell r="E3861">
            <v>0</v>
          </cell>
          <cell r="F3861">
            <v>0</v>
          </cell>
          <cell r="G3861">
            <v>170804.93</v>
          </cell>
          <cell r="H3861">
            <v>1355747.5</v>
          </cell>
          <cell r="I3861">
            <v>0</v>
          </cell>
        </row>
        <row r="3862">
          <cell r="A3862" t="str">
            <v>a</v>
          </cell>
          <cell r="B3862">
            <v>3838</v>
          </cell>
          <cell r="C3862" t="str">
            <v xml:space="preserve">   054778916 - 11917</v>
          </cell>
          <cell r="D3862">
            <v>1163860.1599999999</v>
          </cell>
          <cell r="E3862">
            <v>0</v>
          </cell>
          <cell r="F3862">
            <v>7.0000000000000007E-2</v>
          </cell>
          <cell r="G3862">
            <v>25307.82</v>
          </cell>
          <cell r="H3862">
            <v>1138552.4099999999</v>
          </cell>
          <cell r="I3862">
            <v>0</v>
          </cell>
        </row>
        <row r="3863">
          <cell r="A3863" t="str">
            <v>a</v>
          </cell>
          <cell r="B3863">
            <v>3839</v>
          </cell>
          <cell r="C3863" t="str">
            <v xml:space="preserve">   054778929 - 11974</v>
          </cell>
          <cell r="D3863">
            <v>1941564.04</v>
          </cell>
          <cell r="E3863">
            <v>0</v>
          </cell>
          <cell r="F3863">
            <v>0</v>
          </cell>
          <cell r="G3863">
            <v>40820.370000000003</v>
          </cell>
          <cell r="H3863">
            <v>1900743.67</v>
          </cell>
          <cell r="I3863">
            <v>0</v>
          </cell>
        </row>
        <row r="3864">
          <cell r="A3864" t="str">
            <v>a</v>
          </cell>
          <cell r="B3864">
            <v>3840</v>
          </cell>
          <cell r="C3864" t="str">
            <v xml:space="preserve">   054778932 - 12349</v>
          </cell>
          <cell r="D3864">
            <v>2144717.5099999998</v>
          </cell>
          <cell r="E3864">
            <v>0</v>
          </cell>
          <cell r="F3864">
            <v>0</v>
          </cell>
          <cell r="G3864">
            <v>42211.13</v>
          </cell>
          <cell r="H3864">
            <v>2102506.38</v>
          </cell>
          <cell r="I3864">
            <v>0</v>
          </cell>
        </row>
        <row r="3865">
          <cell r="A3865" t="str">
            <v>a</v>
          </cell>
          <cell r="B3865">
            <v>3841</v>
          </cell>
          <cell r="C3865" t="str">
            <v xml:space="preserve">   054778945 - 12423</v>
          </cell>
          <cell r="D3865">
            <v>1138017.93</v>
          </cell>
          <cell r="E3865">
            <v>0</v>
          </cell>
          <cell r="F3865">
            <v>0</v>
          </cell>
          <cell r="G3865">
            <v>1138017.93</v>
          </cell>
          <cell r="H3865">
            <v>0</v>
          </cell>
          <cell r="I3865">
            <v>0</v>
          </cell>
        </row>
        <row r="3866">
          <cell r="A3866" t="str">
            <v>a</v>
          </cell>
          <cell r="B3866">
            <v>3842</v>
          </cell>
          <cell r="C3866" t="str">
            <v xml:space="preserve">   054778961 - 12549</v>
          </cell>
          <cell r="D3866">
            <v>1633110.46</v>
          </cell>
          <cell r="E3866">
            <v>0</v>
          </cell>
          <cell r="F3866">
            <v>0</v>
          </cell>
          <cell r="G3866">
            <v>1633110.46</v>
          </cell>
          <cell r="H3866">
            <v>0</v>
          </cell>
          <cell r="I3866">
            <v>0</v>
          </cell>
        </row>
        <row r="3867">
          <cell r="A3867" t="str">
            <v>a</v>
          </cell>
          <cell r="B3867">
            <v>3843</v>
          </cell>
          <cell r="C3867" t="str">
            <v xml:space="preserve">   054778974 - 12588</v>
          </cell>
          <cell r="D3867">
            <v>789994.13</v>
          </cell>
          <cell r="E3867">
            <v>0</v>
          </cell>
          <cell r="F3867">
            <v>0.02</v>
          </cell>
          <cell r="G3867">
            <v>66008.81</v>
          </cell>
          <cell r="H3867">
            <v>723985.34</v>
          </cell>
          <cell r="I3867">
            <v>0</v>
          </cell>
        </row>
        <row r="3868">
          <cell r="A3868" t="str">
            <v>a</v>
          </cell>
          <cell r="B3868">
            <v>3844</v>
          </cell>
          <cell r="C3868" t="str">
            <v xml:space="preserve">   054778987 - 12627</v>
          </cell>
          <cell r="D3868">
            <v>2249543.91</v>
          </cell>
          <cell r="E3868">
            <v>0</v>
          </cell>
          <cell r="F3868">
            <v>0.03</v>
          </cell>
          <cell r="G3868">
            <v>47520.38</v>
          </cell>
          <cell r="H3868">
            <v>2202023.56</v>
          </cell>
          <cell r="I3868">
            <v>0</v>
          </cell>
        </row>
        <row r="3869">
          <cell r="A3869" t="str">
            <v>a</v>
          </cell>
          <cell r="B3869">
            <v>3845</v>
          </cell>
          <cell r="C3869" t="str">
            <v xml:space="preserve">   054778990 - 12636</v>
          </cell>
          <cell r="D3869">
            <v>1168594.26</v>
          </cell>
          <cell r="E3869">
            <v>0</v>
          </cell>
          <cell r="F3869">
            <v>0.01</v>
          </cell>
          <cell r="G3869">
            <v>24685.919999999998</v>
          </cell>
          <cell r="H3869">
            <v>1143908.3500000001</v>
          </cell>
          <cell r="I3869">
            <v>0</v>
          </cell>
        </row>
        <row r="3870">
          <cell r="A3870" t="str">
            <v>a</v>
          </cell>
          <cell r="B3870">
            <v>3846</v>
          </cell>
          <cell r="C3870" t="str">
            <v xml:space="preserve">   055778009 - 37079</v>
          </cell>
          <cell r="D3870">
            <v>2734934.76</v>
          </cell>
          <cell r="E3870">
            <v>0</v>
          </cell>
          <cell r="F3870">
            <v>0</v>
          </cell>
          <cell r="G3870">
            <v>199221.58</v>
          </cell>
          <cell r="H3870">
            <v>2535713.1800000002</v>
          </cell>
          <cell r="I3870">
            <v>0</v>
          </cell>
        </row>
        <row r="3871">
          <cell r="A3871" t="str">
            <v>a</v>
          </cell>
          <cell r="B3871">
            <v>3847</v>
          </cell>
          <cell r="C3871" t="str">
            <v xml:space="preserve">   055778012 - 37088</v>
          </cell>
          <cell r="D3871">
            <v>1776509.35</v>
          </cell>
          <cell r="E3871">
            <v>0</v>
          </cell>
          <cell r="F3871">
            <v>0</v>
          </cell>
          <cell r="G3871">
            <v>16103.62</v>
          </cell>
          <cell r="H3871">
            <v>1760405.73</v>
          </cell>
          <cell r="I3871">
            <v>0</v>
          </cell>
        </row>
        <row r="3872">
          <cell r="A3872" t="str">
            <v>a</v>
          </cell>
          <cell r="B3872">
            <v>3848</v>
          </cell>
          <cell r="C3872" t="str">
            <v xml:space="preserve">   055778038 - 39157</v>
          </cell>
          <cell r="D3872">
            <v>3002999.81</v>
          </cell>
          <cell r="E3872">
            <v>0</v>
          </cell>
          <cell r="F3872">
            <v>0</v>
          </cell>
          <cell r="G3872">
            <v>3002999.81</v>
          </cell>
          <cell r="H3872">
            <v>0</v>
          </cell>
          <cell r="I3872">
            <v>0</v>
          </cell>
        </row>
        <row r="3873">
          <cell r="A3873" t="str">
            <v>a</v>
          </cell>
          <cell r="B3873">
            <v>3849</v>
          </cell>
          <cell r="C3873" t="str">
            <v xml:space="preserve">   055778041 - 39979</v>
          </cell>
          <cell r="D3873">
            <v>4230357</v>
          </cell>
          <cell r="E3873">
            <v>0</v>
          </cell>
          <cell r="F3873">
            <v>0</v>
          </cell>
          <cell r="G3873">
            <v>38365.5</v>
          </cell>
          <cell r="H3873">
            <v>4191991.5</v>
          </cell>
          <cell r="I3873">
            <v>0</v>
          </cell>
        </row>
        <row r="3874">
          <cell r="A3874" t="str">
            <v>a</v>
          </cell>
          <cell r="B3874">
            <v>3850</v>
          </cell>
          <cell r="C3874" t="str">
            <v xml:space="preserve">   055778054 - 40018</v>
          </cell>
          <cell r="D3874">
            <v>2061888.16</v>
          </cell>
          <cell r="E3874">
            <v>0</v>
          </cell>
          <cell r="F3874">
            <v>0</v>
          </cell>
          <cell r="G3874">
            <v>2061888.16</v>
          </cell>
          <cell r="H3874">
            <v>0</v>
          </cell>
          <cell r="I3874">
            <v>0</v>
          </cell>
        </row>
        <row r="3875">
          <cell r="A3875" t="str">
            <v>a</v>
          </cell>
          <cell r="B3875">
            <v>3851</v>
          </cell>
          <cell r="C3875" t="str">
            <v xml:space="preserve">   055778067 - 40332</v>
          </cell>
          <cell r="D3875">
            <v>4140095.07</v>
          </cell>
          <cell r="E3875">
            <v>0</v>
          </cell>
          <cell r="F3875">
            <v>0</v>
          </cell>
          <cell r="G3875">
            <v>4140095.07</v>
          </cell>
          <cell r="H3875">
            <v>0</v>
          </cell>
          <cell r="I3875">
            <v>0</v>
          </cell>
        </row>
        <row r="3876">
          <cell r="A3876" t="str">
            <v>a</v>
          </cell>
          <cell r="B3876">
            <v>3852</v>
          </cell>
          <cell r="C3876" t="str">
            <v xml:space="preserve">   055778070 - 40402</v>
          </cell>
          <cell r="D3876">
            <v>5582916.8799999999</v>
          </cell>
          <cell r="E3876">
            <v>0</v>
          </cell>
          <cell r="F3876">
            <v>0</v>
          </cell>
          <cell r="G3876">
            <v>5582916.8799999999</v>
          </cell>
          <cell r="H3876">
            <v>0</v>
          </cell>
          <cell r="I3876">
            <v>0</v>
          </cell>
        </row>
        <row r="3877">
          <cell r="A3877" t="str">
            <v>a</v>
          </cell>
          <cell r="B3877">
            <v>3853</v>
          </cell>
          <cell r="C3877" t="str">
            <v xml:space="preserve">   055778083 - 40527</v>
          </cell>
          <cell r="D3877">
            <v>2025637.04</v>
          </cell>
          <cell r="E3877">
            <v>0</v>
          </cell>
          <cell r="F3877">
            <v>0</v>
          </cell>
          <cell r="G3877">
            <v>18875.7</v>
          </cell>
          <cell r="H3877">
            <v>2006761.34</v>
          </cell>
          <cell r="I3877">
            <v>0</v>
          </cell>
        </row>
        <row r="3878">
          <cell r="A3878" t="str">
            <v>a</v>
          </cell>
          <cell r="B3878">
            <v>3854</v>
          </cell>
          <cell r="C3878" t="str">
            <v xml:space="preserve">   055778096 - 41318</v>
          </cell>
          <cell r="D3878">
            <v>876014.82</v>
          </cell>
          <cell r="E3878">
            <v>0</v>
          </cell>
          <cell r="F3878">
            <v>0</v>
          </cell>
          <cell r="G3878">
            <v>41781.65</v>
          </cell>
          <cell r="H3878">
            <v>834233.17</v>
          </cell>
          <cell r="I3878">
            <v>0</v>
          </cell>
        </row>
        <row r="3879">
          <cell r="A3879" t="str">
            <v>a</v>
          </cell>
          <cell r="B3879">
            <v>3855</v>
          </cell>
          <cell r="C3879" t="str">
            <v xml:space="preserve">   055778106 - 37070</v>
          </cell>
          <cell r="D3879">
            <v>585689.9</v>
          </cell>
          <cell r="E3879">
            <v>0</v>
          </cell>
          <cell r="F3879">
            <v>0</v>
          </cell>
          <cell r="G3879">
            <v>28231.54</v>
          </cell>
          <cell r="H3879">
            <v>557458.36</v>
          </cell>
          <cell r="I3879">
            <v>0</v>
          </cell>
        </row>
        <row r="3880">
          <cell r="A3880" t="str">
            <v>a</v>
          </cell>
          <cell r="B3880">
            <v>3856</v>
          </cell>
          <cell r="C3880" t="str">
            <v xml:space="preserve">   055778119 - 38078</v>
          </cell>
          <cell r="D3880">
            <v>4487345.96</v>
          </cell>
          <cell r="E3880">
            <v>0</v>
          </cell>
          <cell r="F3880">
            <v>0</v>
          </cell>
          <cell r="G3880">
            <v>40696.15</v>
          </cell>
          <cell r="H3880">
            <v>4446649.8099999996</v>
          </cell>
          <cell r="I3880">
            <v>0</v>
          </cell>
        </row>
        <row r="3881">
          <cell r="A3881" t="str">
            <v>a</v>
          </cell>
          <cell r="B3881">
            <v>3857</v>
          </cell>
          <cell r="C3881" t="str">
            <v xml:space="preserve">   055778122 - 38737</v>
          </cell>
          <cell r="D3881">
            <v>2020303.15</v>
          </cell>
          <cell r="E3881">
            <v>0</v>
          </cell>
          <cell r="F3881">
            <v>0</v>
          </cell>
          <cell r="G3881">
            <v>2020303.15</v>
          </cell>
          <cell r="H3881">
            <v>0</v>
          </cell>
          <cell r="I3881">
            <v>0</v>
          </cell>
        </row>
        <row r="3882">
          <cell r="A3882" t="str">
            <v>a</v>
          </cell>
          <cell r="B3882">
            <v>3858</v>
          </cell>
          <cell r="C3882" t="str">
            <v xml:space="preserve">   055778135 - 38776</v>
          </cell>
          <cell r="D3882">
            <v>3353012.62</v>
          </cell>
          <cell r="E3882">
            <v>0</v>
          </cell>
          <cell r="F3882">
            <v>0</v>
          </cell>
          <cell r="G3882">
            <v>30408.81</v>
          </cell>
          <cell r="H3882">
            <v>3322603.81</v>
          </cell>
          <cell r="I3882">
            <v>0</v>
          </cell>
        </row>
        <row r="3883">
          <cell r="A3883" t="str">
            <v>a</v>
          </cell>
          <cell r="B3883">
            <v>3859</v>
          </cell>
          <cell r="C3883" t="str">
            <v xml:space="preserve">   055778148 - 40000</v>
          </cell>
          <cell r="D3883">
            <v>2336806.58</v>
          </cell>
          <cell r="E3883">
            <v>0</v>
          </cell>
          <cell r="F3883">
            <v>0</v>
          </cell>
          <cell r="G3883">
            <v>21192.69</v>
          </cell>
          <cell r="H3883">
            <v>2315613.89</v>
          </cell>
          <cell r="I3883">
            <v>0</v>
          </cell>
        </row>
        <row r="3884">
          <cell r="A3884" t="str">
            <v>a</v>
          </cell>
          <cell r="B3884">
            <v>3860</v>
          </cell>
          <cell r="C3884" t="str">
            <v xml:space="preserve">   055778151 - 40009</v>
          </cell>
          <cell r="D3884">
            <v>1141054.04</v>
          </cell>
          <cell r="E3884">
            <v>0</v>
          </cell>
          <cell r="F3884">
            <v>0</v>
          </cell>
          <cell r="G3884">
            <v>1141054.04</v>
          </cell>
          <cell r="H3884">
            <v>0</v>
          </cell>
          <cell r="I3884">
            <v>0</v>
          </cell>
        </row>
        <row r="3885">
          <cell r="A3885" t="str">
            <v>a</v>
          </cell>
          <cell r="B3885">
            <v>3861</v>
          </cell>
          <cell r="C3885" t="str">
            <v xml:space="preserve">   055778164 - 40192</v>
          </cell>
          <cell r="D3885">
            <v>494585.25</v>
          </cell>
          <cell r="E3885">
            <v>0</v>
          </cell>
          <cell r="F3885">
            <v>0</v>
          </cell>
          <cell r="G3885">
            <v>94272.82</v>
          </cell>
          <cell r="H3885">
            <v>400312.43</v>
          </cell>
          <cell r="I3885">
            <v>0</v>
          </cell>
        </row>
        <row r="3886">
          <cell r="A3886" t="str">
            <v>a</v>
          </cell>
          <cell r="B3886">
            <v>3862</v>
          </cell>
          <cell r="C3886" t="str">
            <v xml:space="preserve">   055778177 - 40509</v>
          </cell>
          <cell r="D3886">
            <v>398747.45</v>
          </cell>
          <cell r="E3886">
            <v>0</v>
          </cell>
          <cell r="F3886">
            <v>0</v>
          </cell>
          <cell r="G3886">
            <v>3715.67</v>
          </cell>
          <cell r="H3886">
            <v>395031.78</v>
          </cell>
          <cell r="I3886">
            <v>0</v>
          </cell>
        </row>
        <row r="3887">
          <cell r="A3887" t="str">
            <v>a</v>
          </cell>
          <cell r="B3887">
            <v>3863</v>
          </cell>
          <cell r="C3887" t="str">
            <v xml:space="preserve">   055778180 - 40518</v>
          </cell>
          <cell r="D3887">
            <v>2185136.0299999998</v>
          </cell>
          <cell r="E3887">
            <v>0</v>
          </cell>
          <cell r="F3887">
            <v>0</v>
          </cell>
          <cell r="G3887">
            <v>2185136.0299999998</v>
          </cell>
          <cell r="H3887">
            <v>0</v>
          </cell>
          <cell r="I3887">
            <v>0</v>
          </cell>
        </row>
        <row r="3888">
          <cell r="A3888" t="str">
            <v>a</v>
          </cell>
          <cell r="B3888">
            <v>3864</v>
          </cell>
          <cell r="C3888" t="str">
            <v xml:space="preserve">   055778193 - 40668</v>
          </cell>
          <cell r="D3888">
            <v>2053549.37</v>
          </cell>
          <cell r="E3888">
            <v>0</v>
          </cell>
          <cell r="F3888">
            <v>0</v>
          </cell>
          <cell r="G3888">
            <v>318881.99</v>
          </cell>
          <cell r="H3888">
            <v>1734667.38</v>
          </cell>
          <cell r="I3888">
            <v>0</v>
          </cell>
        </row>
        <row r="3889">
          <cell r="A3889" t="str">
            <v>a</v>
          </cell>
          <cell r="B3889">
            <v>3865</v>
          </cell>
          <cell r="C3889" t="str">
            <v xml:space="preserve">   055778203 - 37061</v>
          </cell>
          <cell r="D3889">
            <v>1114672.54</v>
          </cell>
          <cell r="E3889">
            <v>0</v>
          </cell>
          <cell r="F3889">
            <v>0</v>
          </cell>
          <cell r="G3889">
            <v>10104.200000000001</v>
          </cell>
          <cell r="H3889">
            <v>1104568.3400000001</v>
          </cell>
          <cell r="I3889">
            <v>0</v>
          </cell>
        </row>
        <row r="3890">
          <cell r="A3890" t="str">
            <v>a</v>
          </cell>
          <cell r="B3890">
            <v>3866</v>
          </cell>
          <cell r="C3890" t="str">
            <v xml:space="preserve">   055778216 - 37205</v>
          </cell>
          <cell r="D3890">
            <v>3090150.95</v>
          </cell>
          <cell r="E3890">
            <v>0</v>
          </cell>
          <cell r="F3890">
            <v>0</v>
          </cell>
          <cell r="G3890">
            <v>64617.26</v>
          </cell>
          <cell r="H3890">
            <v>3025533.69</v>
          </cell>
          <cell r="I3890">
            <v>0</v>
          </cell>
        </row>
        <row r="3891">
          <cell r="A3891" t="str">
            <v>a</v>
          </cell>
          <cell r="B3891">
            <v>3867</v>
          </cell>
          <cell r="C3891" t="str">
            <v xml:space="preserve">   055778229 - 38758</v>
          </cell>
          <cell r="D3891">
            <v>4055733</v>
          </cell>
          <cell r="E3891">
            <v>0</v>
          </cell>
          <cell r="F3891">
            <v>0</v>
          </cell>
          <cell r="G3891">
            <v>82097.289999999994</v>
          </cell>
          <cell r="H3891">
            <v>3973635.71</v>
          </cell>
          <cell r="I3891">
            <v>0</v>
          </cell>
        </row>
        <row r="3892">
          <cell r="A3892" t="str">
            <v>a</v>
          </cell>
          <cell r="B3892">
            <v>3868</v>
          </cell>
          <cell r="C3892" t="str">
            <v xml:space="preserve">   055778232 - 38767</v>
          </cell>
          <cell r="D3892">
            <v>4241811.9400000004</v>
          </cell>
          <cell r="E3892">
            <v>0</v>
          </cell>
          <cell r="F3892">
            <v>0</v>
          </cell>
          <cell r="G3892">
            <v>38469.360000000001</v>
          </cell>
          <cell r="H3892">
            <v>4203342.58</v>
          </cell>
          <cell r="I3892">
            <v>0</v>
          </cell>
        </row>
        <row r="3893">
          <cell r="A3893" t="str">
            <v>a</v>
          </cell>
          <cell r="B3893">
            <v>3869</v>
          </cell>
          <cell r="C3893" t="str">
            <v xml:space="preserve">   055778245 - 39991</v>
          </cell>
          <cell r="D3893">
            <v>1598826.13</v>
          </cell>
          <cell r="E3893">
            <v>0</v>
          </cell>
          <cell r="F3893">
            <v>0</v>
          </cell>
          <cell r="G3893">
            <v>14684.95</v>
          </cell>
          <cell r="H3893">
            <v>1584141.18</v>
          </cell>
          <cell r="I3893">
            <v>0</v>
          </cell>
        </row>
        <row r="3894">
          <cell r="A3894" t="str">
            <v>a</v>
          </cell>
          <cell r="B3894">
            <v>3870</v>
          </cell>
          <cell r="C3894" t="str">
            <v xml:space="preserve">   055778258 - 40030</v>
          </cell>
          <cell r="D3894">
            <v>2353739.96</v>
          </cell>
          <cell r="E3894">
            <v>0</v>
          </cell>
          <cell r="F3894">
            <v>0</v>
          </cell>
          <cell r="G3894">
            <v>21346.240000000002</v>
          </cell>
          <cell r="H3894">
            <v>2332393.7200000002</v>
          </cell>
          <cell r="I3894">
            <v>0</v>
          </cell>
        </row>
        <row r="3895">
          <cell r="A3895" t="str">
            <v>a</v>
          </cell>
          <cell r="B3895">
            <v>3871</v>
          </cell>
          <cell r="C3895" t="str">
            <v xml:space="preserve">   055778261 - 40039</v>
          </cell>
          <cell r="D3895">
            <v>1175358.6200000001</v>
          </cell>
          <cell r="E3895">
            <v>0</v>
          </cell>
          <cell r="F3895">
            <v>0</v>
          </cell>
          <cell r="G3895">
            <v>10795.5</v>
          </cell>
          <cell r="H3895">
            <v>1164563.1200000001</v>
          </cell>
          <cell r="I3895">
            <v>0</v>
          </cell>
        </row>
        <row r="3896">
          <cell r="A3896" t="str">
            <v>a</v>
          </cell>
          <cell r="B3896">
            <v>3872</v>
          </cell>
          <cell r="C3896" t="str">
            <v xml:space="preserve">   055778274 - 40500</v>
          </cell>
          <cell r="D3896">
            <v>1092197.8899999999</v>
          </cell>
          <cell r="E3896">
            <v>0</v>
          </cell>
          <cell r="F3896">
            <v>0</v>
          </cell>
          <cell r="G3896">
            <v>309880.40000000002</v>
          </cell>
          <cell r="H3896">
            <v>782317.49</v>
          </cell>
          <cell r="I3896">
            <v>0</v>
          </cell>
        </row>
        <row r="3897">
          <cell r="A3897" t="str">
            <v>a</v>
          </cell>
          <cell r="B3897">
            <v>3873</v>
          </cell>
          <cell r="C3897" t="str">
            <v xml:space="preserve">   055778287 - 40650</v>
          </cell>
          <cell r="D3897">
            <v>1632948.94</v>
          </cell>
          <cell r="E3897">
            <v>0</v>
          </cell>
          <cell r="F3897">
            <v>0</v>
          </cell>
          <cell r="G3897">
            <v>230221.99</v>
          </cell>
          <cell r="H3897">
            <v>1402726.95</v>
          </cell>
          <cell r="I3897">
            <v>0</v>
          </cell>
        </row>
        <row r="3898">
          <cell r="A3898" t="str">
            <v>a</v>
          </cell>
          <cell r="B3898">
            <v>3874</v>
          </cell>
          <cell r="C3898" t="str">
            <v xml:space="preserve">   055778290 - 40659</v>
          </cell>
          <cell r="D3898">
            <v>2313344.36</v>
          </cell>
          <cell r="E3898">
            <v>0</v>
          </cell>
          <cell r="F3898">
            <v>0</v>
          </cell>
          <cell r="G3898">
            <v>46616.36</v>
          </cell>
          <cell r="H3898">
            <v>2266728</v>
          </cell>
          <cell r="I3898">
            <v>0</v>
          </cell>
        </row>
        <row r="3899">
          <cell r="A3899" t="str">
            <v>a</v>
          </cell>
          <cell r="B3899">
            <v>3875</v>
          </cell>
          <cell r="C3899" t="str">
            <v xml:space="preserve">   055778300 - 37034</v>
          </cell>
          <cell r="D3899">
            <v>3251068.97</v>
          </cell>
          <cell r="E3899">
            <v>0</v>
          </cell>
          <cell r="F3899">
            <v>0</v>
          </cell>
          <cell r="G3899">
            <v>3251068.97</v>
          </cell>
          <cell r="H3899">
            <v>0</v>
          </cell>
          <cell r="I3899">
            <v>0</v>
          </cell>
        </row>
        <row r="3900">
          <cell r="A3900" t="str">
            <v>a</v>
          </cell>
          <cell r="B3900">
            <v>3876</v>
          </cell>
          <cell r="C3900" t="str">
            <v xml:space="preserve">   055778313 - 37091</v>
          </cell>
          <cell r="D3900">
            <v>2586637.41</v>
          </cell>
          <cell r="E3900">
            <v>0</v>
          </cell>
          <cell r="F3900">
            <v>0</v>
          </cell>
          <cell r="G3900">
            <v>23447.23</v>
          </cell>
          <cell r="H3900">
            <v>2563190.1800000002</v>
          </cell>
          <cell r="I3900">
            <v>0</v>
          </cell>
        </row>
        <row r="3901">
          <cell r="A3901" t="str">
            <v>a</v>
          </cell>
          <cell r="B3901">
            <v>3877</v>
          </cell>
          <cell r="C3901" t="str">
            <v xml:space="preserve">   055778326 - 38749</v>
          </cell>
          <cell r="D3901">
            <v>1319876.67</v>
          </cell>
          <cell r="E3901">
            <v>0</v>
          </cell>
          <cell r="F3901">
            <v>0</v>
          </cell>
          <cell r="G3901">
            <v>122189.33</v>
          </cell>
          <cell r="H3901">
            <v>1197687.3400000001</v>
          </cell>
          <cell r="I3901">
            <v>0</v>
          </cell>
        </row>
        <row r="3902">
          <cell r="A3902" t="str">
            <v>a</v>
          </cell>
          <cell r="B3902">
            <v>3878</v>
          </cell>
          <cell r="C3902" t="str">
            <v xml:space="preserve">   055778339 - 39970</v>
          </cell>
          <cell r="D3902">
            <v>1835021.43</v>
          </cell>
          <cell r="E3902">
            <v>0</v>
          </cell>
          <cell r="F3902">
            <v>0</v>
          </cell>
          <cell r="G3902">
            <v>36971.42</v>
          </cell>
          <cell r="H3902">
            <v>1798050.01</v>
          </cell>
          <cell r="I3902">
            <v>0</v>
          </cell>
        </row>
        <row r="3903">
          <cell r="A3903" t="str">
            <v>a</v>
          </cell>
          <cell r="B3903">
            <v>3879</v>
          </cell>
          <cell r="C3903" t="str">
            <v xml:space="preserve">   055778342 - 39982</v>
          </cell>
          <cell r="D3903">
            <v>2061888.16</v>
          </cell>
          <cell r="E3903">
            <v>0</v>
          </cell>
          <cell r="F3903">
            <v>0</v>
          </cell>
          <cell r="G3903">
            <v>18699.43</v>
          </cell>
          <cell r="H3903">
            <v>2043188.73</v>
          </cell>
          <cell r="I3903">
            <v>0</v>
          </cell>
        </row>
        <row r="3904">
          <cell r="A3904" t="str">
            <v>a</v>
          </cell>
          <cell r="B3904">
            <v>3880</v>
          </cell>
          <cell r="C3904" t="str">
            <v xml:space="preserve">   055778355 - 40021</v>
          </cell>
          <cell r="D3904">
            <v>2067439.47</v>
          </cell>
          <cell r="E3904">
            <v>0</v>
          </cell>
          <cell r="F3904">
            <v>0</v>
          </cell>
          <cell r="G3904">
            <v>41090.86</v>
          </cell>
          <cell r="H3904">
            <v>2026348.61</v>
          </cell>
          <cell r="I3904">
            <v>0</v>
          </cell>
        </row>
        <row r="3905">
          <cell r="A3905" t="str">
            <v>a</v>
          </cell>
          <cell r="B3905">
            <v>3881</v>
          </cell>
          <cell r="C3905" t="str">
            <v xml:space="preserve">   055778368 - 40396</v>
          </cell>
          <cell r="D3905">
            <v>496638.98</v>
          </cell>
          <cell r="E3905">
            <v>0</v>
          </cell>
          <cell r="F3905">
            <v>0</v>
          </cell>
          <cell r="G3905">
            <v>10007.81</v>
          </cell>
          <cell r="H3905">
            <v>486631.17</v>
          </cell>
          <cell r="I3905">
            <v>0</v>
          </cell>
        </row>
        <row r="3906">
          <cell r="A3906" t="str">
            <v>a</v>
          </cell>
          <cell r="B3906">
            <v>3882</v>
          </cell>
          <cell r="C3906" t="str">
            <v xml:space="preserve">   055778371 - 40405</v>
          </cell>
          <cell r="D3906">
            <v>786308.22</v>
          </cell>
          <cell r="E3906">
            <v>0</v>
          </cell>
          <cell r="F3906">
            <v>0</v>
          </cell>
          <cell r="G3906">
            <v>786308.22</v>
          </cell>
          <cell r="H3906">
            <v>0</v>
          </cell>
          <cell r="I3906">
            <v>0</v>
          </cell>
        </row>
        <row r="3907">
          <cell r="A3907" t="str">
            <v>a</v>
          </cell>
          <cell r="B3907">
            <v>3883</v>
          </cell>
          <cell r="C3907" t="str">
            <v xml:space="preserve">   055778384 - 40530</v>
          </cell>
          <cell r="D3907">
            <v>1637456.61</v>
          </cell>
          <cell r="E3907">
            <v>0</v>
          </cell>
          <cell r="F3907">
            <v>0</v>
          </cell>
          <cell r="G3907">
            <v>15449.75</v>
          </cell>
          <cell r="H3907">
            <v>1622006.86</v>
          </cell>
          <cell r="I3907">
            <v>0</v>
          </cell>
        </row>
        <row r="3908">
          <cell r="A3908" t="str">
            <v>a</v>
          </cell>
          <cell r="B3908">
            <v>3884</v>
          </cell>
          <cell r="C3908" t="str">
            <v xml:space="preserve">   055778397 - 41321</v>
          </cell>
          <cell r="D3908">
            <v>588172.18999999994</v>
          </cell>
          <cell r="E3908">
            <v>0</v>
          </cell>
          <cell r="F3908">
            <v>0</v>
          </cell>
          <cell r="G3908">
            <v>28048.26</v>
          </cell>
          <cell r="H3908">
            <v>560123.93000000005</v>
          </cell>
          <cell r="I3908">
            <v>0</v>
          </cell>
        </row>
        <row r="3909">
          <cell r="A3909" t="str">
            <v>a</v>
          </cell>
          <cell r="B3909">
            <v>3885</v>
          </cell>
          <cell r="C3909" t="str">
            <v xml:space="preserve">   055778407 - 37073</v>
          </cell>
          <cell r="D3909">
            <v>278498.86</v>
          </cell>
          <cell r="E3909">
            <v>0</v>
          </cell>
          <cell r="F3909">
            <v>0</v>
          </cell>
          <cell r="G3909">
            <v>43102.83</v>
          </cell>
          <cell r="H3909">
            <v>235396.03</v>
          </cell>
          <cell r="I3909">
            <v>0</v>
          </cell>
        </row>
        <row r="3910">
          <cell r="A3910" t="str">
            <v>a</v>
          </cell>
          <cell r="B3910">
            <v>3886</v>
          </cell>
          <cell r="C3910" t="str">
            <v xml:space="preserve">   055778410 - 37082</v>
          </cell>
          <cell r="D3910">
            <v>688749.02</v>
          </cell>
          <cell r="E3910">
            <v>0</v>
          </cell>
          <cell r="F3910">
            <v>0</v>
          </cell>
          <cell r="G3910">
            <v>224278.77</v>
          </cell>
          <cell r="H3910">
            <v>464470.25</v>
          </cell>
          <cell r="I3910">
            <v>0</v>
          </cell>
        </row>
        <row r="3911">
          <cell r="A3911" t="str">
            <v>a</v>
          </cell>
          <cell r="B3911">
            <v>3887</v>
          </cell>
          <cell r="C3911" t="str">
            <v xml:space="preserve">   055778423 - 38740</v>
          </cell>
          <cell r="D3911">
            <v>3069171.72</v>
          </cell>
          <cell r="E3911">
            <v>0</v>
          </cell>
          <cell r="F3911">
            <v>0</v>
          </cell>
          <cell r="G3911">
            <v>3069171.72</v>
          </cell>
          <cell r="H3911">
            <v>0</v>
          </cell>
          <cell r="I3911">
            <v>0</v>
          </cell>
        </row>
        <row r="3912">
          <cell r="A3912" t="str">
            <v>a</v>
          </cell>
          <cell r="B3912">
            <v>3888</v>
          </cell>
          <cell r="C3912" t="str">
            <v xml:space="preserve">   055778436 - 39151</v>
          </cell>
          <cell r="D3912">
            <v>2731420.02</v>
          </cell>
          <cell r="E3912">
            <v>0</v>
          </cell>
          <cell r="F3912">
            <v>0</v>
          </cell>
          <cell r="G3912">
            <v>25452.45</v>
          </cell>
          <cell r="H3912">
            <v>2705967.57</v>
          </cell>
          <cell r="I3912">
            <v>0</v>
          </cell>
        </row>
        <row r="3913">
          <cell r="A3913" t="str">
            <v>a</v>
          </cell>
          <cell r="B3913">
            <v>3889</v>
          </cell>
          <cell r="C3913" t="str">
            <v xml:space="preserve">   055778449 - 40003</v>
          </cell>
          <cell r="D3913">
            <v>1912475.96</v>
          </cell>
          <cell r="E3913">
            <v>0</v>
          </cell>
          <cell r="F3913">
            <v>0</v>
          </cell>
          <cell r="G3913">
            <v>17344.439999999999</v>
          </cell>
          <cell r="H3913">
            <v>1895131.52</v>
          </cell>
          <cell r="I3913">
            <v>0</v>
          </cell>
        </row>
        <row r="3914">
          <cell r="A3914" t="str">
            <v>a</v>
          </cell>
          <cell r="B3914">
            <v>3890</v>
          </cell>
          <cell r="C3914" t="str">
            <v xml:space="preserve">   055778452 - 40012</v>
          </cell>
          <cell r="D3914">
            <v>2081809.77</v>
          </cell>
          <cell r="E3914">
            <v>0</v>
          </cell>
          <cell r="F3914">
            <v>0</v>
          </cell>
          <cell r="G3914">
            <v>18880.13</v>
          </cell>
          <cell r="H3914">
            <v>2062929.64</v>
          </cell>
          <cell r="I3914">
            <v>0</v>
          </cell>
        </row>
        <row r="3915">
          <cell r="A3915" t="str">
            <v>a</v>
          </cell>
          <cell r="B3915">
            <v>3891</v>
          </cell>
          <cell r="C3915" t="str">
            <v xml:space="preserve">   055778465 - 40296</v>
          </cell>
          <cell r="D3915">
            <v>1080141.83</v>
          </cell>
          <cell r="E3915">
            <v>0</v>
          </cell>
          <cell r="F3915">
            <v>0</v>
          </cell>
          <cell r="G3915">
            <v>23505.81</v>
          </cell>
          <cell r="H3915">
            <v>1056636.02</v>
          </cell>
          <cell r="I3915">
            <v>0</v>
          </cell>
        </row>
        <row r="3916">
          <cell r="A3916" t="str">
            <v>a</v>
          </cell>
          <cell r="B3916">
            <v>3892</v>
          </cell>
          <cell r="C3916" t="str">
            <v xml:space="preserve">   055778478 - 40512</v>
          </cell>
          <cell r="D3916">
            <v>1475365.58</v>
          </cell>
          <cell r="E3916">
            <v>0</v>
          </cell>
          <cell r="F3916">
            <v>0</v>
          </cell>
          <cell r="G3916">
            <v>13748.01</v>
          </cell>
          <cell r="H3916">
            <v>1461617.57</v>
          </cell>
          <cell r="I3916">
            <v>0</v>
          </cell>
        </row>
        <row r="3917">
          <cell r="A3917" t="str">
            <v>a</v>
          </cell>
          <cell r="B3917">
            <v>3893</v>
          </cell>
          <cell r="C3917" t="str">
            <v xml:space="preserve">   055778481 - 40521</v>
          </cell>
          <cell r="D3917">
            <v>404385.83</v>
          </cell>
          <cell r="E3917">
            <v>0</v>
          </cell>
          <cell r="F3917">
            <v>0</v>
          </cell>
          <cell r="G3917">
            <v>28757.78</v>
          </cell>
          <cell r="H3917">
            <v>375628.05</v>
          </cell>
          <cell r="I3917">
            <v>0</v>
          </cell>
        </row>
        <row r="3918">
          <cell r="A3918" t="str">
            <v>a</v>
          </cell>
          <cell r="B3918">
            <v>3894</v>
          </cell>
          <cell r="C3918" t="str">
            <v xml:space="preserve">   055778494 - 40671</v>
          </cell>
          <cell r="D3918">
            <v>884017.37</v>
          </cell>
          <cell r="E3918">
            <v>0</v>
          </cell>
          <cell r="F3918">
            <v>0</v>
          </cell>
          <cell r="G3918">
            <v>17813.93</v>
          </cell>
          <cell r="H3918">
            <v>866203.44</v>
          </cell>
          <cell r="I3918">
            <v>0</v>
          </cell>
        </row>
        <row r="3919">
          <cell r="A3919" t="str">
            <v>a</v>
          </cell>
          <cell r="B3919">
            <v>3895</v>
          </cell>
          <cell r="C3919" t="str">
            <v xml:space="preserve">   055778504 - 37064</v>
          </cell>
          <cell r="D3919">
            <v>2766776.46</v>
          </cell>
          <cell r="E3919">
            <v>0</v>
          </cell>
          <cell r="F3919">
            <v>0</v>
          </cell>
          <cell r="G3919">
            <v>25080.16</v>
          </cell>
          <cell r="H3919">
            <v>2741696.3</v>
          </cell>
          <cell r="I3919">
            <v>0</v>
          </cell>
        </row>
        <row r="3920">
          <cell r="A3920" t="str">
            <v>a</v>
          </cell>
          <cell r="B3920">
            <v>3896</v>
          </cell>
          <cell r="C3920" t="str">
            <v xml:space="preserve">   055778517 - 37370</v>
          </cell>
          <cell r="D3920">
            <v>5139050.83</v>
          </cell>
          <cell r="E3920">
            <v>0</v>
          </cell>
          <cell r="F3920">
            <v>0</v>
          </cell>
          <cell r="G3920">
            <v>104953.7</v>
          </cell>
          <cell r="H3920">
            <v>5034097.13</v>
          </cell>
          <cell r="I3920">
            <v>0</v>
          </cell>
        </row>
        <row r="3921">
          <cell r="A3921" t="str">
            <v>a</v>
          </cell>
          <cell r="B3921">
            <v>3897</v>
          </cell>
          <cell r="C3921" t="str">
            <v xml:space="preserve">   055778520 - 38114</v>
          </cell>
          <cell r="D3921">
            <v>428356.79</v>
          </cell>
          <cell r="E3921">
            <v>0</v>
          </cell>
          <cell r="F3921">
            <v>0</v>
          </cell>
          <cell r="G3921">
            <v>278156.79999999999</v>
          </cell>
          <cell r="H3921">
            <v>150199.99</v>
          </cell>
          <cell r="I3921">
            <v>0</v>
          </cell>
        </row>
        <row r="3922">
          <cell r="A3922" t="str">
            <v>a</v>
          </cell>
          <cell r="B3922">
            <v>3898</v>
          </cell>
          <cell r="C3922" t="str">
            <v xml:space="preserve">   055778533 - 38770</v>
          </cell>
          <cell r="D3922">
            <v>2749014.74</v>
          </cell>
          <cell r="E3922">
            <v>0</v>
          </cell>
          <cell r="F3922">
            <v>0</v>
          </cell>
          <cell r="G3922">
            <v>25937.58</v>
          </cell>
          <cell r="H3922">
            <v>2723077.16</v>
          </cell>
          <cell r="I3922">
            <v>0</v>
          </cell>
        </row>
        <row r="3923">
          <cell r="A3923" t="str">
            <v>a</v>
          </cell>
          <cell r="B3923">
            <v>3899</v>
          </cell>
          <cell r="C3923" t="str">
            <v xml:space="preserve">   055778546 - 39994</v>
          </cell>
          <cell r="D3923">
            <v>278480.98</v>
          </cell>
          <cell r="E3923">
            <v>0</v>
          </cell>
          <cell r="F3923">
            <v>0.01</v>
          </cell>
          <cell r="G3923">
            <v>278480.99</v>
          </cell>
          <cell r="H3923">
            <v>0</v>
          </cell>
          <cell r="I3923">
            <v>0</v>
          </cell>
        </row>
        <row r="3924">
          <cell r="A3924" t="str">
            <v>a</v>
          </cell>
          <cell r="B3924">
            <v>3900</v>
          </cell>
          <cell r="C3924" t="str">
            <v xml:space="preserve">   055778559 - 40033</v>
          </cell>
          <cell r="D3924">
            <v>9753187.6500000004</v>
          </cell>
          <cell r="E3924">
            <v>0</v>
          </cell>
          <cell r="F3924">
            <v>0</v>
          </cell>
          <cell r="G3924">
            <v>9753187.6500000004</v>
          </cell>
          <cell r="H3924">
            <v>0</v>
          </cell>
          <cell r="I3924">
            <v>0</v>
          </cell>
        </row>
        <row r="3925">
          <cell r="A3925" t="str">
            <v>a</v>
          </cell>
          <cell r="B3925">
            <v>3901</v>
          </cell>
          <cell r="C3925" t="str">
            <v xml:space="preserve">   055778562 - 40042</v>
          </cell>
          <cell r="D3925">
            <v>1333599.1200000001</v>
          </cell>
          <cell r="E3925">
            <v>0</v>
          </cell>
          <cell r="F3925">
            <v>0</v>
          </cell>
          <cell r="G3925">
            <v>12248.94</v>
          </cell>
          <cell r="H3925">
            <v>1321350.18</v>
          </cell>
          <cell r="I3925">
            <v>0</v>
          </cell>
        </row>
        <row r="3926">
          <cell r="A3926" t="str">
            <v>a</v>
          </cell>
          <cell r="B3926">
            <v>3902</v>
          </cell>
          <cell r="C3926" t="str">
            <v xml:space="preserve">   055778575 - 40503</v>
          </cell>
          <cell r="D3926">
            <v>1679154.6</v>
          </cell>
          <cell r="E3926">
            <v>0</v>
          </cell>
          <cell r="F3926">
            <v>0</v>
          </cell>
          <cell r="G3926">
            <v>17496.25</v>
          </cell>
          <cell r="H3926">
            <v>1661658.35</v>
          </cell>
          <cell r="I3926">
            <v>0</v>
          </cell>
        </row>
        <row r="3927">
          <cell r="A3927" t="str">
            <v>a</v>
          </cell>
          <cell r="B3927">
            <v>3903</v>
          </cell>
          <cell r="C3927" t="str">
            <v xml:space="preserve">   055778588 - 40653</v>
          </cell>
          <cell r="D3927">
            <v>2020303.15</v>
          </cell>
          <cell r="E3927">
            <v>0</v>
          </cell>
          <cell r="F3927">
            <v>0</v>
          </cell>
          <cell r="G3927">
            <v>18556.23</v>
          </cell>
          <cell r="H3927">
            <v>2001746.92</v>
          </cell>
          <cell r="I3927">
            <v>0</v>
          </cell>
        </row>
        <row r="3928">
          <cell r="A3928" t="str">
            <v>a</v>
          </cell>
          <cell r="B3928">
            <v>3904</v>
          </cell>
          <cell r="C3928" t="str">
            <v xml:space="preserve">   055778591 - 40662</v>
          </cell>
          <cell r="D3928">
            <v>2659541.63</v>
          </cell>
          <cell r="E3928">
            <v>0</v>
          </cell>
          <cell r="F3928">
            <v>0</v>
          </cell>
          <cell r="G3928">
            <v>126847.16</v>
          </cell>
          <cell r="H3928">
            <v>2532694.4700000002</v>
          </cell>
          <cell r="I3928">
            <v>0</v>
          </cell>
        </row>
        <row r="3929">
          <cell r="A3929" t="str">
            <v>a</v>
          </cell>
          <cell r="B3929">
            <v>3905</v>
          </cell>
          <cell r="C3929" t="str">
            <v xml:space="preserve">   055778601 - 37037</v>
          </cell>
          <cell r="D3929">
            <v>2319873.1800000002</v>
          </cell>
          <cell r="E3929">
            <v>0</v>
          </cell>
          <cell r="F3929">
            <v>0</v>
          </cell>
          <cell r="G3929">
            <v>21039.14</v>
          </cell>
          <cell r="H3929">
            <v>2298834.04</v>
          </cell>
          <cell r="I3929">
            <v>0</v>
          </cell>
        </row>
        <row r="3930">
          <cell r="A3930" t="str">
            <v>a</v>
          </cell>
          <cell r="B3930">
            <v>3906</v>
          </cell>
          <cell r="C3930" t="str">
            <v xml:space="preserve">   055778614 - 37094</v>
          </cell>
          <cell r="D3930">
            <v>1100651.43</v>
          </cell>
          <cell r="E3930">
            <v>0</v>
          </cell>
          <cell r="F3930">
            <v>0</v>
          </cell>
          <cell r="G3930">
            <v>21976.45</v>
          </cell>
          <cell r="H3930">
            <v>1078674.98</v>
          </cell>
          <cell r="I3930">
            <v>0</v>
          </cell>
        </row>
        <row r="3931">
          <cell r="A3931" t="str">
            <v>a</v>
          </cell>
          <cell r="B3931">
            <v>3907</v>
          </cell>
          <cell r="C3931" t="str">
            <v xml:space="preserve">   055778627 - 38752</v>
          </cell>
          <cell r="D3931">
            <v>3357889.47</v>
          </cell>
          <cell r="E3931">
            <v>0</v>
          </cell>
          <cell r="F3931">
            <v>0</v>
          </cell>
          <cell r="G3931">
            <v>30453.03</v>
          </cell>
          <cell r="H3931">
            <v>3327436.44</v>
          </cell>
          <cell r="I3931">
            <v>0</v>
          </cell>
        </row>
        <row r="3932">
          <cell r="A3932" t="str">
            <v>a</v>
          </cell>
          <cell r="B3932">
            <v>3908</v>
          </cell>
          <cell r="C3932" t="str">
            <v xml:space="preserve">   055778630 - 38761</v>
          </cell>
          <cell r="D3932">
            <v>7642642.4299999997</v>
          </cell>
          <cell r="E3932">
            <v>0</v>
          </cell>
          <cell r="F3932">
            <v>0</v>
          </cell>
          <cell r="G3932">
            <v>7642642.4299999997</v>
          </cell>
          <cell r="H3932">
            <v>0</v>
          </cell>
          <cell r="I3932">
            <v>0</v>
          </cell>
        </row>
        <row r="3933">
          <cell r="A3933" t="str">
            <v>a</v>
          </cell>
          <cell r="B3933">
            <v>3909</v>
          </cell>
          <cell r="C3933" t="str">
            <v xml:space="preserve">   055778643 - 39985</v>
          </cell>
          <cell r="D3933">
            <v>2087786.27</v>
          </cell>
          <cell r="E3933">
            <v>0</v>
          </cell>
          <cell r="F3933">
            <v>0</v>
          </cell>
          <cell r="G3933">
            <v>18934.34</v>
          </cell>
          <cell r="H3933">
            <v>2068851.93</v>
          </cell>
          <cell r="I3933">
            <v>0</v>
          </cell>
        </row>
        <row r="3934">
          <cell r="A3934" t="str">
            <v>a</v>
          </cell>
          <cell r="B3934">
            <v>3910</v>
          </cell>
          <cell r="C3934" t="str">
            <v xml:space="preserve">   055778656 - 40024</v>
          </cell>
          <cell r="D3934">
            <v>1374592.12</v>
          </cell>
          <cell r="E3934">
            <v>0</v>
          </cell>
          <cell r="F3934">
            <v>0</v>
          </cell>
          <cell r="G3934">
            <v>12466.27</v>
          </cell>
          <cell r="H3934">
            <v>1362125.85</v>
          </cell>
          <cell r="I3934">
            <v>0</v>
          </cell>
        </row>
        <row r="3935">
          <cell r="A3935" t="str">
            <v>a</v>
          </cell>
          <cell r="B3935">
            <v>3911</v>
          </cell>
          <cell r="C3935" t="str">
            <v xml:space="preserve">   055778669 - 40399</v>
          </cell>
          <cell r="D3935">
            <v>2322703.89</v>
          </cell>
          <cell r="E3935">
            <v>0</v>
          </cell>
          <cell r="F3935">
            <v>0</v>
          </cell>
          <cell r="G3935">
            <v>21643.83</v>
          </cell>
          <cell r="H3935">
            <v>2301060.06</v>
          </cell>
          <cell r="I3935">
            <v>0</v>
          </cell>
        </row>
        <row r="3936">
          <cell r="A3936" t="str">
            <v>a</v>
          </cell>
          <cell r="B3936">
            <v>3912</v>
          </cell>
          <cell r="C3936" t="str">
            <v xml:space="preserve">   055778672 - 40494</v>
          </cell>
          <cell r="D3936">
            <v>1911994.01</v>
          </cell>
          <cell r="E3936">
            <v>0</v>
          </cell>
          <cell r="F3936">
            <v>0</v>
          </cell>
          <cell r="G3936">
            <v>17816.759999999998</v>
          </cell>
          <cell r="H3936">
            <v>1894177.25</v>
          </cell>
          <cell r="I3936">
            <v>0</v>
          </cell>
        </row>
        <row r="3937">
          <cell r="A3937" t="str">
            <v>a</v>
          </cell>
          <cell r="B3937">
            <v>3913</v>
          </cell>
          <cell r="C3937" t="str">
            <v xml:space="preserve">   055778685 - 40533</v>
          </cell>
          <cell r="D3937">
            <v>1962159.06</v>
          </cell>
          <cell r="E3937">
            <v>0</v>
          </cell>
          <cell r="F3937">
            <v>0</v>
          </cell>
          <cell r="G3937">
            <v>18513.419999999998</v>
          </cell>
          <cell r="H3937">
            <v>1943645.64</v>
          </cell>
          <cell r="I3937">
            <v>0</v>
          </cell>
        </row>
        <row r="3938">
          <cell r="A3938" t="str">
            <v>a</v>
          </cell>
          <cell r="B3938">
            <v>3914</v>
          </cell>
          <cell r="C3938" t="str">
            <v xml:space="preserve">   055778698 - 41324</v>
          </cell>
          <cell r="D3938">
            <v>4605533.04</v>
          </cell>
          <cell r="E3938">
            <v>0</v>
          </cell>
          <cell r="F3938">
            <v>0</v>
          </cell>
          <cell r="G3938">
            <v>4605533.04</v>
          </cell>
          <cell r="H3938">
            <v>0</v>
          </cell>
          <cell r="I3938">
            <v>0</v>
          </cell>
        </row>
        <row r="3939">
          <cell r="A3939" t="str">
            <v>a</v>
          </cell>
          <cell r="B3939">
            <v>3915</v>
          </cell>
          <cell r="C3939" t="str">
            <v xml:space="preserve">   055778708 - 37076</v>
          </cell>
          <cell r="D3939">
            <v>2448298.61</v>
          </cell>
          <cell r="E3939">
            <v>0</v>
          </cell>
          <cell r="F3939">
            <v>0</v>
          </cell>
          <cell r="G3939">
            <v>2448298.61</v>
          </cell>
          <cell r="H3939">
            <v>0</v>
          </cell>
          <cell r="I3939">
            <v>0</v>
          </cell>
        </row>
        <row r="3940">
          <cell r="A3940" t="str">
            <v>a</v>
          </cell>
          <cell r="B3940">
            <v>3916</v>
          </cell>
          <cell r="C3940" t="str">
            <v xml:space="preserve">   055778711 - 37085</v>
          </cell>
          <cell r="D3940">
            <v>2766776.46</v>
          </cell>
          <cell r="E3940">
            <v>0</v>
          </cell>
          <cell r="F3940">
            <v>0</v>
          </cell>
          <cell r="G3940">
            <v>1523843.49</v>
          </cell>
          <cell r="H3940">
            <v>1242932.97</v>
          </cell>
          <cell r="I3940">
            <v>0</v>
          </cell>
        </row>
        <row r="3941">
          <cell r="A3941" t="str">
            <v>a</v>
          </cell>
          <cell r="B3941">
            <v>3917</v>
          </cell>
          <cell r="C3941" t="str">
            <v xml:space="preserve">   055778724 - 38743</v>
          </cell>
          <cell r="D3941">
            <v>6420849.4699999997</v>
          </cell>
          <cell r="E3941">
            <v>0</v>
          </cell>
          <cell r="F3941">
            <v>0</v>
          </cell>
          <cell r="G3941">
            <v>129972.6</v>
          </cell>
          <cell r="H3941">
            <v>6290876.8700000001</v>
          </cell>
          <cell r="I3941">
            <v>0</v>
          </cell>
        </row>
        <row r="3942">
          <cell r="A3942" t="str">
            <v>a</v>
          </cell>
          <cell r="B3942">
            <v>3918</v>
          </cell>
          <cell r="C3942" t="str">
            <v xml:space="preserve">   055778737 - 39154</v>
          </cell>
          <cell r="D3942">
            <v>496586.83</v>
          </cell>
          <cell r="E3942">
            <v>0</v>
          </cell>
          <cell r="F3942">
            <v>0</v>
          </cell>
          <cell r="G3942">
            <v>75112.100000000006</v>
          </cell>
          <cell r="H3942">
            <v>421474.73</v>
          </cell>
          <cell r="I3942">
            <v>0</v>
          </cell>
        </row>
        <row r="3943">
          <cell r="A3943" t="str">
            <v>a</v>
          </cell>
          <cell r="B3943">
            <v>3919</v>
          </cell>
          <cell r="C3943" t="str">
            <v xml:space="preserve">   055778740 - 39973</v>
          </cell>
          <cell r="D3943">
            <v>2128625.6</v>
          </cell>
          <cell r="E3943">
            <v>0</v>
          </cell>
          <cell r="F3943">
            <v>0</v>
          </cell>
          <cell r="G3943">
            <v>19304.68</v>
          </cell>
          <cell r="H3943">
            <v>2109320.92</v>
          </cell>
          <cell r="I3943">
            <v>0</v>
          </cell>
        </row>
        <row r="3944">
          <cell r="A3944" t="str">
            <v>a</v>
          </cell>
          <cell r="B3944">
            <v>3920</v>
          </cell>
          <cell r="C3944" t="str">
            <v xml:space="preserve">   055778753 - 40015</v>
          </cell>
          <cell r="D3944">
            <v>1681281.47</v>
          </cell>
          <cell r="E3944">
            <v>0</v>
          </cell>
          <cell r="F3944">
            <v>0</v>
          </cell>
          <cell r="G3944">
            <v>15863.28</v>
          </cell>
          <cell r="H3944">
            <v>1665418.19</v>
          </cell>
          <cell r="I3944">
            <v>0</v>
          </cell>
        </row>
        <row r="3945">
          <cell r="A3945" t="str">
            <v>a</v>
          </cell>
          <cell r="B3945">
            <v>3921</v>
          </cell>
          <cell r="C3945" t="str">
            <v xml:space="preserve">   055778766 - 40329</v>
          </cell>
          <cell r="D3945">
            <v>468930.73</v>
          </cell>
          <cell r="E3945">
            <v>0</v>
          </cell>
          <cell r="F3945">
            <v>0</v>
          </cell>
          <cell r="G3945">
            <v>70928.91</v>
          </cell>
          <cell r="H3945">
            <v>398001.82</v>
          </cell>
          <cell r="I3945">
            <v>0</v>
          </cell>
        </row>
        <row r="3946">
          <cell r="A3946" t="str">
            <v>a</v>
          </cell>
          <cell r="B3946">
            <v>3922</v>
          </cell>
          <cell r="C3946" t="str">
            <v xml:space="preserve">   055778779 - 40515</v>
          </cell>
          <cell r="D3946">
            <v>2100916.2400000002</v>
          </cell>
          <cell r="E3946">
            <v>0</v>
          </cell>
          <cell r="F3946">
            <v>0</v>
          </cell>
          <cell r="G3946">
            <v>2100916.2400000002</v>
          </cell>
          <cell r="H3946">
            <v>0</v>
          </cell>
          <cell r="I3946">
            <v>0</v>
          </cell>
        </row>
        <row r="3947">
          <cell r="A3947" t="str">
            <v>a</v>
          </cell>
          <cell r="B3947">
            <v>3923</v>
          </cell>
          <cell r="C3947" t="str">
            <v xml:space="preserve">   055778782 - 40524</v>
          </cell>
          <cell r="D3947">
            <v>2526065.08</v>
          </cell>
          <cell r="E3947">
            <v>0</v>
          </cell>
          <cell r="F3947">
            <v>0</v>
          </cell>
          <cell r="G3947">
            <v>23538.880000000001</v>
          </cell>
          <cell r="H3947">
            <v>2502526.2000000002</v>
          </cell>
          <cell r="I3947">
            <v>0</v>
          </cell>
        </row>
        <row r="3948">
          <cell r="A3948" t="str">
            <v>a</v>
          </cell>
          <cell r="B3948">
            <v>3924</v>
          </cell>
          <cell r="C3948" t="str">
            <v xml:space="preserve">   055778795 - 40674</v>
          </cell>
          <cell r="D3948">
            <v>660074.93999999994</v>
          </cell>
          <cell r="E3948">
            <v>0</v>
          </cell>
          <cell r="F3948">
            <v>0</v>
          </cell>
          <cell r="G3948">
            <v>74640.3</v>
          </cell>
          <cell r="H3948">
            <v>585434.64</v>
          </cell>
          <cell r="I3948">
            <v>0</v>
          </cell>
        </row>
        <row r="3949">
          <cell r="A3949" t="str">
            <v>a</v>
          </cell>
          <cell r="B3949">
            <v>3925</v>
          </cell>
          <cell r="C3949" t="str">
            <v xml:space="preserve">   055778805 - 37067</v>
          </cell>
          <cell r="D3949">
            <v>692834.41</v>
          </cell>
          <cell r="E3949">
            <v>0</v>
          </cell>
          <cell r="F3949">
            <v>0</v>
          </cell>
          <cell r="G3949">
            <v>13959.02</v>
          </cell>
          <cell r="H3949">
            <v>678875.39</v>
          </cell>
          <cell r="I3949">
            <v>0</v>
          </cell>
        </row>
        <row r="3950">
          <cell r="A3950" t="str">
            <v>a</v>
          </cell>
          <cell r="B3950">
            <v>3926</v>
          </cell>
          <cell r="C3950" t="str">
            <v xml:space="preserve">   055778818 - 37910</v>
          </cell>
          <cell r="D3950">
            <v>1355741.34</v>
          </cell>
          <cell r="E3950">
            <v>0</v>
          </cell>
          <cell r="F3950">
            <v>0</v>
          </cell>
          <cell r="G3950">
            <v>1355741.34</v>
          </cell>
          <cell r="H3950">
            <v>0</v>
          </cell>
          <cell r="I3950">
            <v>0</v>
          </cell>
        </row>
        <row r="3951">
          <cell r="A3951" t="str">
            <v>a</v>
          </cell>
          <cell r="B3951">
            <v>3927</v>
          </cell>
          <cell r="C3951" t="str">
            <v xml:space="preserve">   055778821 - 38734</v>
          </cell>
          <cell r="D3951">
            <v>3411578.24</v>
          </cell>
          <cell r="E3951">
            <v>0</v>
          </cell>
          <cell r="F3951">
            <v>0</v>
          </cell>
          <cell r="G3951">
            <v>1907757.66</v>
          </cell>
          <cell r="H3951">
            <v>1503820.58</v>
          </cell>
          <cell r="I3951">
            <v>0</v>
          </cell>
        </row>
        <row r="3952">
          <cell r="A3952" t="str">
            <v>a</v>
          </cell>
          <cell r="B3952">
            <v>3928</v>
          </cell>
          <cell r="C3952" t="str">
            <v xml:space="preserve">   055778834 - 38773</v>
          </cell>
          <cell r="D3952">
            <v>3231735.76</v>
          </cell>
          <cell r="E3952">
            <v>0</v>
          </cell>
          <cell r="F3952">
            <v>0</v>
          </cell>
          <cell r="G3952">
            <v>3231735.76</v>
          </cell>
          <cell r="H3952">
            <v>0</v>
          </cell>
          <cell r="I3952">
            <v>0</v>
          </cell>
        </row>
        <row r="3953">
          <cell r="A3953" t="str">
            <v>a</v>
          </cell>
          <cell r="B3953">
            <v>3929</v>
          </cell>
          <cell r="C3953" t="str">
            <v xml:space="preserve">   055778847 - 39997</v>
          </cell>
          <cell r="D3953">
            <v>1855699.33</v>
          </cell>
          <cell r="E3953">
            <v>0</v>
          </cell>
          <cell r="F3953">
            <v>0</v>
          </cell>
          <cell r="G3953">
            <v>1855699.33</v>
          </cell>
          <cell r="H3953">
            <v>0</v>
          </cell>
          <cell r="I3953">
            <v>0</v>
          </cell>
        </row>
        <row r="3954">
          <cell r="A3954" t="str">
            <v>a</v>
          </cell>
          <cell r="B3954">
            <v>3930</v>
          </cell>
          <cell r="C3954" t="str">
            <v xml:space="preserve">   055778850 - 40006</v>
          </cell>
          <cell r="D3954">
            <v>588172.18999999994</v>
          </cell>
          <cell r="E3954">
            <v>0</v>
          </cell>
          <cell r="F3954">
            <v>0</v>
          </cell>
          <cell r="G3954">
            <v>588172.18999999994</v>
          </cell>
          <cell r="H3954">
            <v>0</v>
          </cell>
          <cell r="I3954">
            <v>0</v>
          </cell>
        </row>
        <row r="3955">
          <cell r="A3955" t="str">
            <v>a</v>
          </cell>
          <cell r="B3955">
            <v>3931</v>
          </cell>
          <cell r="C3955" t="str">
            <v xml:space="preserve">   055778863 - 40189</v>
          </cell>
          <cell r="D3955">
            <v>291790.75</v>
          </cell>
          <cell r="E3955">
            <v>0</v>
          </cell>
          <cell r="F3955">
            <v>0</v>
          </cell>
          <cell r="G3955">
            <v>291790.75</v>
          </cell>
          <cell r="H3955">
            <v>0</v>
          </cell>
          <cell r="I3955">
            <v>0</v>
          </cell>
        </row>
        <row r="3956">
          <cell r="A3956" t="str">
            <v>a</v>
          </cell>
          <cell r="B3956">
            <v>3932</v>
          </cell>
          <cell r="C3956" t="str">
            <v xml:space="preserve">   055778876 - 40506</v>
          </cell>
          <cell r="D3956">
            <v>2048565.01</v>
          </cell>
          <cell r="E3956">
            <v>0</v>
          </cell>
          <cell r="F3956">
            <v>0</v>
          </cell>
          <cell r="G3956">
            <v>2048565.01</v>
          </cell>
          <cell r="H3956">
            <v>0</v>
          </cell>
          <cell r="I3956">
            <v>0</v>
          </cell>
        </row>
        <row r="3957">
          <cell r="A3957" t="str">
            <v>a</v>
          </cell>
          <cell r="B3957">
            <v>3933</v>
          </cell>
          <cell r="C3957" t="str">
            <v xml:space="preserve">   055778889 - 40656</v>
          </cell>
          <cell r="D3957">
            <v>2072784.31</v>
          </cell>
          <cell r="E3957">
            <v>0</v>
          </cell>
          <cell r="F3957">
            <v>0</v>
          </cell>
          <cell r="G3957">
            <v>21597.72</v>
          </cell>
          <cell r="H3957">
            <v>2051186.59</v>
          </cell>
          <cell r="I3957">
            <v>0</v>
          </cell>
        </row>
        <row r="3958">
          <cell r="A3958" t="str">
            <v>a</v>
          </cell>
          <cell r="B3958">
            <v>3934</v>
          </cell>
          <cell r="C3958" t="str">
            <v xml:space="preserve">   055778892 - 40665</v>
          </cell>
          <cell r="D3958">
            <v>1092197.8899999999</v>
          </cell>
          <cell r="E3958">
            <v>0</v>
          </cell>
          <cell r="F3958">
            <v>0</v>
          </cell>
          <cell r="G3958">
            <v>11380.35</v>
          </cell>
          <cell r="H3958">
            <v>1080817.54</v>
          </cell>
          <cell r="I3958">
            <v>0</v>
          </cell>
        </row>
        <row r="3959">
          <cell r="A3959" t="str">
            <v>a</v>
          </cell>
          <cell r="B3959">
            <v>3935</v>
          </cell>
          <cell r="C3959" t="str">
            <v xml:space="preserve">   055778902 - 37058</v>
          </cell>
          <cell r="D3959">
            <v>1731150.49</v>
          </cell>
          <cell r="E3959">
            <v>0</v>
          </cell>
          <cell r="F3959">
            <v>0</v>
          </cell>
          <cell r="G3959">
            <v>34565.480000000003</v>
          </cell>
          <cell r="H3959">
            <v>1696585.01</v>
          </cell>
          <cell r="I3959">
            <v>0</v>
          </cell>
        </row>
        <row r="3960">
          <cell r="A3960" t="str">
            <v>a</v>
          </cell>
          <cell r="B3960">
            <v>3936</v>
          </cell>
          <cell r="C3960" t="str">
            <v xml:space="preserve">   055778915 - 37184</v>
          </cell>
          <cell r="D3960">
            <v>355388.23</v>
          </cell>
          <cell r="E3960">
            <v>0</v>
          </cell>
          <cell r="F3960">
            <v>0</v>
          </cell>
          <cell r="G3960">
            <v>107521.68</v>
          </cell>
          <cell r="H3960">
            <v>247866.55</v>
          </cell>
          <cell r="I3960">
            <v>0</v>
          </cell>
        </row>
        <row r="3961">
          <cell r="A3961" t="str">
            <v>a</v>
          </cell>
          <cell r="B3961">
            <v>3937</v>
          </cell>
          <cell r="C3961" t="str">
            <v xml:space="preserve">   055778928 - 38755</v>
          </cell>
          <cell r="D3961">
            <v>4081940.91</v>
          </cell>
          <cell r="E3961">
            <v>0</v>
          </cell>
          <cell r="F3961">
            <v>0</v>
          </cell>
          <cell r="G3961">
            <v>4081940.91</v>
          </cell>
          <cell r="H3961">
            <v>0</v>
          </cell>
          <cell r="I3961">
            <v>0</v>
          </cell>
        </row>
        <row r="3962">
          <cell r="A3962" t="str">
            <v>a</v>
          </cell>
          <cell r="B3962">
            <v>3938</v>
          </cell>
          <cell r="C3962" t="str">
            <v xml:space="preserve">   055778931 - 38764</v>
          </cell>
          <cell r="D3962">
            <v>799794.96</v>
          </cell>
          <cell r="E3962">
            <v>0</v>
          </cell>
          <cell r="F3962">
            <v>0</v>
          </cell>
          <cell r="G3962">
            <v>241296.01</v>
          </cell>
          <cell r="H3962">
            <v>558498.94999999995</v>
          </cell>
          <cell r="I3962">
            <v>0</v>
          </cell>
        </row>
        <row r="3963">
          <cell r="A3963" t="str">
            <v>a</v>
          </cell>
          <cell r="B3963">
            <v>3939</v>
          </cell>
          <cell r="C3963" t="str">
            <v xml:space="preserve">   055778944 - 39988</v>
          </cell>
          <cell r="D3963">
            <v>1894905.01</v>
          </cell>
          <cell r="E3963">
            <v>0</v>
          </cell>
          <cell r="F3963">
            <v>0</v>
          </cell>
          <cell r="G3963">
            <v>513563.66</v>
          </cell>
          <cell r="H3963">
            <v>1381341.35</v>
          </cell>
          <cell r="I3963">
            <v>0</v>
          </cell>
        </row>
        <row r="3964">
          <cell r="A3964" t="str">
            <v>a</v>
          </cell>
          <cell r="B3964">
            <v>3940</v>
          </cell>
          <cell r="C3964" t="str">
            <v xml:space="preserve">   055778957 - 40027</v>
          </cell>
          <cell r="D3964">
            <v>2087786.27</v>
          </cell>
          <cell r="E3964">
            <v>0</v>
          </cell>
          <cell r="F3964">
            <v>0</v>
          </cell>
          <cell r="G3964">
            <v>18934.34</v>
          </cell>
          <cell r="H3964">
            <v>2068851.93</v>
          </cell>
          <cell r="I3964">
            <v>0</v>
          </cell>
        </row>
        <row r="3965">
          <cell r="A3965" t="str">
            <v>a</v>
          </cell>
          <cell r="B3965">
            <v>3941</v>
          </cell>
          <cell r="C3965" t="str">
            <v xml:space="preserve">   055778960 - 40036</v>
          </cell>
          <cell r="D3965">
            <v>3034435.61</v>
          </cell>
          <cell r="E3965">
            <v>0</v>
          </cell>
          <cell r="F3965">
            <v>0</v>
          </cell>
          <cell r="G3965">
            <v>27870.86</v>
          </cell>
          <cell r="H3965">
            <v>3006564.75</v>
          </cell>
          <cell r="I3965">
            <v>0</v>
          </cell>
        </row>
        <row r="3966">
          <cell r="A3966" t="str">
            <v>a</v>
          </cell>
          <cell r="B3966">
            <v>3942</v>
          </cell>
          <cell r="C3966" t="str">
            <v xml:space="preserve">   055778973 - 40497</v>
          </cell>
          <cell r="D3966">
            <v>1092197.8899999999</v>
          </cell>
          <cell r="E3966">
            <v>0</v>
          </cell>
          <cell r="F3966">
            <v>0</v>
          </cell>
          <cell r="G3966">
            <v>11380.35</v>
          </cell>
          <cell r="H3966">
            <v>1080817.54</v>
          </cell>
          <cell r="I3966">
            <v>0</v>
          </cell>
        </row>
        <row r="3967">
          <cell r="A3967" t="str">
            <v>a</v>
          </cell>
          <cell r="B3967">
            <v>3943</v>
          </cell>
          <cell r="C3967" t="str">
            <v xml:space="preserve">   055778986 - 40617</v>
          </cell>
          <cell r="D3967">
            <v>2434387.06</v>
          </cell>
          <cell r="E3967">
            <v>0</v>
          </cell>
          <cell r="F3967">
            <v>0</v>
          </cell>
          <cell r="G3967">
            <v>22684.62</v>
          </cell>
          <cell r="H3967">
            <v>2411702.44</v>
          </cell>
          <cell r="I3967">
            <v>0</v>
          </cell>
        </row>
        <row r="3968">
          <cell r="A3968" t="str">
            <v>a</v>
          </cell>
          <cell r="B3968">
            <v>3944</v>
          </cell>
          <cell r="C3968" t="str">
            <v xml:space="preserve">   055778999 - 41331</v>
          </cell>
          <cell r="D3968">
            <v>13557413.279999999</v>
          </cell>
          <cell r="E3968">
            <v>0</v>
          </cell>
          <cell r="F3968">
            <v>0</v>
          </cell>
          <cell r="G3968">
            <v>126333.44</v>
          </cell>
          <cell r="H3968">
            <v>13431079.84</v>
          </cell>
          <cell r="I3968">
            <v>0</v>
          </cell>
        </row>
        <row r="3969">
          <cell r="A3969" t="str">
            <v>a</v>
          </cell>
          <cell r="B3969">
            <v>3945</v>
          </cell>
          <cell r="C3969" t="str">
            <v xml:space="preserve">   057778007 - 49250</v>
          </cell>
          <cell r="D3969">
            <v>1629358.25</v>
          </cell>
          <cell r="E3969">
            <v>0</v>
          </cell>
          <cell r="F3969">
            <v>0</v>
          </cell>
          <cell r="G3969">
            <v>32136</v>
          </cell>
          <cell r="H3969">
            <v>1597222.25</v>
          </cell>
          <cell r="I3969">
            <v>0</v>
          </cell>
        </row>
        <row r="3970">
          <cell r="A3970" t="str">
            <v>a</v>
          </cell>
          <cell r="B3970">
            <v>3946</v>
          </cell>
          <cell r="C3970" t="str">
            <v xml:space="preserve">   057778010 - 49481</v>
          </cell>
          <cell r="D3970">
            <v>2394000</v>
          </cell>
          <cell r="E3970">
            <v>0</v>
          </cell>
          <cell r="F3970">
            <v>0</v>
          </cell>
          <cell r="G3970">
            <v>46599.360000000001</v>
          </cell>
          <cell r="H3970">
            <v>2347400.64</v>
          </cell>
          <cell r="I3970">
            <v>0</v>
          </cell>
        </row>
        <row r="3971">
          <cell r="A3971" t="str">
            <v>a</v>
          </cell>
          <cell r="B3971">
            <v>3947</v>
          </cell>
          <cell r="C3971" t="str">
            <v xml:space="preserve">   057778023 - 49708</v>
          </cell>
          <cell r="D3971">
            <v>4941992.08</v>
          </cell>
          <cell r="E3971">
            <v>0</v>
          </cell>
          <cell r="F3971">
            <v>0</v>
          </cell>
          <cell r="G3971">
            <v>4941992.08</v>
          </cell>
          <cell r="H3971">
            <v>0</v>
          </cell>
          <cell r="I3971">
            <v>0</v>
          </cell>
        </row>
        <row r="3972">
          <cell r="A3972" t="str">
            <v>a</v>
          </cell>
          <cell r="B3972">
            <v>3948</v>
          </cell>
          <cell r="C3972" t="str">
            <v xml:space="preserve">   057778036 - 50577</v>
          </cell>
          <cell r="D3972">
            <v>1752275</v>
          </cell>
          <cell r="E3972">
            <v>0</v>
          </cell>
          <cell r="F3972">
            <v>0</v>
          </cell>
          <cell r="G3972">
            <v>34108.089999999997</v>
          </cell>
          <cell r="H3972">
            <v>1718166.91</v>
          </cell>
          <cell r="I3972">
            <v>0</v>
          </cell>
        </row>
        <row r="3973">
          <cell r="A3973" t="str">
            <v>a</v>
          </cell>
          <cell r="B3973">
            <v>3949</v>
          </cell>
          <cell r="C3973" t="str">
            <v xml:space="preserve">   057778049 - 50856</v>
          </cell>
          <cell r="D3973">
            <v>4722191.97</v>
          </cell>
          <cell r="E3973">
            <v>0</v>
          </cell>
          <cell r="F3973">
            <v>0</v>
          </cell>
          <cell r="G3973">
            <v>4722191.97</v>
          </cell>
          <cell r="H3973">
            <v>0</v>
          </cell>
          <cell r="I3973">
            <v>0</v>
          </cell>
        </row>
        <row r="3974">
          <cell r="A3974" t="str">
            <v>a</v>
          </cell>
          <cell r="B3974">
            <v>3950</v>
          </cell>
          <cell r="C3974" t="str">
            <v xml:space="preserve">   057778052 - 50904</v>
          </cell>
          <cell r="D3974">
            <v>2797848.08</v>
          </cell>
          <cell r="E3974">
            <v>0</v>
          </cell>
          <cell r="F3974">
            <v>0</v>
          </cell>
          <cell r="G3974">
            <v>26038.880000000001</v>
          </cell>
          <cell r="H3974">
            <v>2771809.2</v>
          </cell>
          <cell r="I3974">
            <v>0</v>
          </cell>
        </row>
        <row r="3975">
          <cell r="A3975" t="str">
            <v>a</v>
          </cell>
          <cell r="B3975">
            <v>3951</v>
          </cell>
          <cell r="C3975" t="str">
            <v xml:space="preserve">   057778065 - 51455</v>
          </cell>
          <cell r="D3975">
            <v>2681850.48</v>
          </cell>
          <cell r="E3975">
            <v>0</v>
          </cell>
          <cell r="F3975">
            <v>0</v>
          </cell>
          <cell r="G3975">
            <v>54042.13</v>
          </cell>
          <cell r="H3975">
            <v>2627808.35</v>
          </cell>
          <cell r="I3975">
            <v>0</v>
          </cell>
        </row>
        <row r="3976">
          <cell r="A3976" t="str">
            <v>a</v>
          </cell>
          <cell r="B3976">
            <v>3952</v>
          </cell>
          <cell r="C3976" t="str">
            <v xml:space="preserve">   057778078 - 51811</v>
          </cell>
          <cell r="D3976">
            <v>4175711.81</v>
          </cell>
          <cell r="E3976">
            <v>0</v>
          </cell>
          <cell r="F3976">
            <v>0</v>
          </cell>
          <cell r="G3976">
            <v>38981.78</v>
          </cell>
          <cell r="H3976">
            <v>4136730.03</v>
          </cell>
          <cell r="I3976">
            <v>0</v>
          </cell>
        </row>
        <row r="3977">
          <cell r="A3977" t="str">
            <v>a</v>
          </cell>
          <cell r="B3977">
            <v>3953</v>
          </cell>
          <cell r="C3977" t="str">
            <v xml:space="preserve">   057778081 - 51823</v>
          </cell>
          <cell r="D3977">
            <v>2168802.5299999998</v>
          </cell>
          <cell r="E3977">
            <v>0</v>
          </cell>
          <cell r="F3977">
            <v>0</v>
          </cell>
          <cell r="G3977">
            <v>2168802.5299999998</v>
          </cell>
          <cell r="H3977">
            <v>0</v>
          </cell>
          <cell r="I3977">
            <v>0</v>
          </cell>
        </row>
        <row r="3978">
          <cell r="A3978" t="str">
            <v>a</v>
          </cell>
          <cell r="B3978">
            <v>3954</v>
          </cell>
          <cell r="C3978" t="str">
            <v xml:space="preserve">   057778094 - 52639</v>
          </cell>
          <cell r="D3978">
            <v>0</v>
          </cell>
          <cell r="E3978">
            <v>0</v>
          </cell>
          <cell r="F3978">
            <v>2350000</v>
          </cell>
          <cell r="G3978">
            <v>95991.53</v>
          </cell>
          <cell r="H3978">
            <v>2254008.4700000002</v>
          </cell>
          <cell r="I3978">
            <v>0</v>
          </cell>
        </row>
        <row r="3979">
          <cell r="A3979" t="str">
            <v>a</v>
          </cell>
          <cell r="B3979">
            <v>3955</v>
          </cell>
          <cell r="C3979" t="str">
            <v xml:space="preserve">   057778104 - 48881</v>
          </cell>
          <cell r="D3979">
            <v>2774372.28</v>
          </cell>
          <cell r="E3979">
            <v>0</v>
          </cell>
          <cell r="F3979">
            <v>0</v>
          </cell>
          <cell r="G3979">
            <v>152280.21</v>
          </cell>
          <cell r="H3979">
            <v>2622092.0699999998</v>
          </cell>
          <cell r="I3979">
            <v>0</v>
          </cell>
        </row>
        <row r="3980">
          <cell r="A3980" t="str">
            <v>a</v>
          </cell>
          <cell r="B3980">
            <v>3956</v>
          </cell>
          <cell r="C3980" t="str">
            <v xml:space="preserve">   057778117 - 49574</v>
          </cell>
          <cell r="D3980">
            <v>3576308.5</v>
          </cell>
          <cell r="E3980">
            <v>0</v>
          </cell>
          <cell r="F3980">
            <v>0</v>
          </cell>
          <cell r="G3980">
            <v>3576308.5</v>
          </cell>
          <cell r="H3980">
            <v>0</v>
          </cell>
          <cell r="I3980">
            <v>0</v>
          </cell>
        </row>
        <row r="3981">
          <cell r="A3981" t="str">
            <v>a</v>
          </cell>
          <cell r="B3981">
            <v>3957</v>
          </cell>
          <cell r="C3981" t="str">
            <v xml:space="preserve">   057778120 - 49699</v>
          </cell>
          <cell r="D3981">
            <v>3873595.1</v>
          </cell>
          <cell r="E3981">
            <v>0</v>
          </cell>
          <cell r="F3981">
            <v>0</v>
          </cell>
          <cell r="G3981">
            <v>76894.66</v>
          </cell>
          <cell r="H3981">
            <v>3796700.44</v>
          </cell>
          <cell r="I3981">
            <v>0</v>
          </cell>
        </row>
        <row r="3982">
          <cell r="A3982" t="str">
            <v>a</v>
          </cell>
          <cell r="B3982">
            <v>3958</v>
          </cell>
          <cell r="C3982" t="str">
            <v xml:space="preserve">   057778133 - 50553</v>
          </cell>
          <cell r="D3982">
            <v>2465000</v>
          </cell>
          <cell r="E3982">
            <v>0</v>
          </cell>
          <cell r="F3982">
            <v>0</v>
          </cell>
          <cell r="G3982">
            <v>47981.35</v>
          </cell>
          <cell r="H3982">
            <v>2417018.65</v>
          </cell>
          <cell r="I3982">
            <v>0</v>
          </cell>
        </row>
        <row r="3983">
          <cell r="A3983" t="str">
            <v>a</v>
          </cell>
          <cell r="B3983">
            <v>3959</v>
          </cell>
          <cell r="C3983" t="str">
            <v xml:space="preserve">   057778146 - 50799</v>
          </cell>
          <cell r="D3983">
            <v>1993423.01</v>
          </cell>
          <cell r="E3983">
            <v>0</v>
          </cell>
          <cell r="F3983">
            <v>0</v>
          </cell>
          <cell r="G3983">
            <v>374928.64000000001</v>
          </cell>
          <cell r="H3983">
            <v>1618494.37</v>
          </cell>
          <cell r="I3983">
            <v>0</v>
          </cell>
        </row>
        <row r="3984">
          <cell r="A3984" t="str">
            <v>a</v>
          </cell>
          <cell r="B3984">
            <v>3960</v>
          </cell>
          <cell r="C3984" t="str">
            <v xml:space="preserve">   057778159 - 51340</v>
          </cell>
          <cell r="D3984">
            <v>2949500</v>
          </cell>
          <cell r="E3984">
            <v>0</v>
          </cell>
          <cell r="F3984">
            <v>0</v>
          </cell>
          <cell r="G3984">
            <v>57301.59</v>
          </cell>
          <cell r="H3984">
            <v>2892198.41</v>
          </cell>
          <cell r="I3984">
            <v>0</v>
          </cell>
        </row>
        <row r="3985">
          <cell r="A3985" t="str">
            <v>a</v>
          </cell>
          <cell r="B3985">
            <v>3961</v>
          </cell>
          <cell r="C3985" t="str">
            <v xml:space="preserve">   057778162 - 51352</v>
          </cell>
          <cell r="D3985">
            <v>1564000</v>
          </cell>
          <cell r="E3985">
            <v>0</v>
          </cell>
          <cell r="F3985">
            <v>0</v>
          </cell>
          <cell r="G3985">
            <v>30384.74</v>
          </cell>
          <cell r="H3985">
            <v>1533615.26</v>
          </cell>
          <cell r="I3985">
            <v>0</v>
          </cell>
        </row>
        <row r="3986">
          <cell r="A3986" t="str">
            <v>a</v>
          </cell>
          <cell r="B3986">
            <v>3962</v>
          </cell>
          <cell r="C3986" t="str">
            <v xml:space="preserve">   057778175 - 51802</v>
          </cell>
          <cell r="D3986">
            <v>5409959.9000000004</v>
          </cell>
          <cell r="E3986">
            <v>0</v>
          </cell>
          <cell r="F3986">
            <v>0</v>
          </cell>
          <cell r="G3986">
            <v>178763.34</v>
          </cell>
          <cell r="H3986">
            <v>5231196.5599999996</v>
          </cell>
          <cell r="I3986">
            <v>0</v>
          </cell>
        </row>
        <row r="3987">
          <cell r="A3987" t="str">
            <v>a</v>
          </cell>
          <cell r="B3987">
            <v>3963</v>
          </cell>
          <cell r="C3987" t="str">
            <v xml:space="preserve">   057778188 - 52007</v>
          </cell>
          <cell r="D3987">
            <v>0</v>
          </cell>
          <cell r="E3987">
            <v>0</v>
          </cell>
          <cell r="F3987">
            <v>2507500</v>
          </cell>
          <cell r="G3987">
            <v>48808.57</v>
          </cell>
          <cell r="H3987">
            <v>2458691.4300000002</v>
          </cell>
          <cell r="I3987">
            <v>0</v>
          </cell>
        </row>
        <row r="3988">
          <cell r="A3988" t="str">
            <v>a</v>
          </cell>
          <cell r="B3988">
            <v>3964</v>
          </cell>
          <cell r="C3988" t="str">
            <v xml:space="preserve">   057778191 - 52332</v>
          </cell>
          <cell r="D3988">
            <v>0</v>
          </cell>
          <cell r="E3988">
            <v>0</v>
          </cell>
          <cell r="F3988">
            <v>780000</v>
          </cell>
          <cell r="G3988">
            <v>780000</v>
          </cell>
          <cell r="H3988">
            <v>0</v>
          </cell>
          <cell r="I3988">
            <v>0</v>
          </cell>
        </row>
        <row r="3989">
          <cell r="A3989" t="str">
            <v>a</v>
          </cell>
          <cell r="B3989">
            <v>3965</v>
          </cell>
          <cell r="C3989" t="str">
            <v xml:space="preserve">   057778201 - 48863</v>
          </cell>
          <cell r="D3989">
            <v>2163991.42</v>
          </cell>
          <cell r="E3989">
            <v>0</v>
          </cell>
          <cell r="F3989">
            <v>0</v>
          </cell>
          <cell r="G3989">
            <v>42680.639999999999</v>
          </cell>
          <cell r="H3989">
            <v>2121310.7799999998</v>
          </cell>
          <cell r="I3989">
            <v>0</v>
          </cell>
        </row>
        <row r="3990">
          <cell r="A3990" t="str">
            <v>a</v>
          </cell>
          <cell r="B3990">
            <v>3966</v>
          </cell>
          <cell r="C3990" t="str">
            <v xml:space="preserve">   057778214 - 49547</v>
          </cell>
          <cell r="D3990">
            <v>3554591.33</v>
          </cell>
          <cell r="E3990">
            <v>0</v>
          </cell>
          <cell r="F3990">
            <v>0</v>
          </cell>
          <cell r="G3990">
            <v>32778.120000000003</v>
          </cell>
          <cell r="H3990">
            <v>3521813.21</v>
          </cell>
          <cell r="I3990">
            <v>0</v>
          </cell>
        </row>
        <row r="3991">
          <cell r="A3991" t="str">
            <v>a</v>
          </cell>
          <cell r="B3991">
            <v>3967</v>
          </cell>
          <cell r="C3991" t="str">
            <v xml:space="preserve">   057778227 - 50194</v>
          </cell>
          <cell r="D3991">
            <v>6726826.1799999997</v>
          </cell>
          <cell r="E3991">
            <v>0</v>
          </cell>
          <cell r="F3991">
            <v>0</v>
          </cell>
          <cell r="G3991">
            <v>62604.98</v>
          </cell>
          <cell r="H3991">
            <v>6664221.2000000002</v>
          </cell>
          <cell r="I3991">
            <v>0</v>
          </cell>
        </row>
        <row r="3992">
          <cell r="A3992" t="str">
            <v>a</v>
          </cell>
          <cell r="B3992">
            <v>3968</v>
          </cell>
          <cell r="C3992" t="str">
            <v xml:space="preserve">   057778230 - 50517</v>
          </cell>
          <cell r="D3992">
            <v>2448000</v>
          </cell>
          <cell r="E3992">
            <v>0</v>
          </cell>
          <cell r="F3992">
            <v>0</v>
          </cell>
          <cell r="G3992">
            <v>2448000</v>
          </cell>
          <cell r="H3992">
            <v>0</v>
          </cell>
          <cell r="I3992">
            <v>0</v>
          </cell>
        </row>
        <row r="3993">
          <cell r="A3993" t="str">
            <v>a</v>
          </cell>
          <cell r="B3993">
            <v>3969</v>
          </cell>
          <cell r="C3993" t="str">
            <v xml:space="preserve">   057778256 - 51313</v>
          </cell>
          <cell r="D3993">
            <v>10044859.619999999</v>
          </cell>
          <cell r="E3993">
            <v>0</v>
          </cell>
          <cell r="F3993">
            <v>0</v>
          </cell>
          <cell r="G3993">
            <v>261600.78</v>
          </cell>
          <cell r="H3993">
            <v>9783258.8399999999</v>
          </cell>
          <cell r="I3993">
            <v>0</v>
          </cell>
        </row>
        <row r="3994">
          <cell r="A3994" t="str">
            <v>a</v>
          </cell>
          <cell r="B3994">
            <v>3970</v>
          </cell>
          <cell r="C3994" t="str">
            <v xml:space="preserve">   057778269 - 51482</v>
          </cell>
          <cell r="D3994">
            <v>3760000</v>
          </cell>
          <cell r="E3994">
            <v>0</v>
          </cell>
          <cell r="F3994">
            <v>0</v>
          </cell>
          <cell r="G3994">
            <v>171045.31</v>
          </cell>
          <cell r="H3994">
            <v>3588954.69</v>
          </cell>
          <cell r="I3994">
            <v>0</v>
          </cell>
        </row>
        <row r="3995">
          <cell r="A3995" t="str">
            <v>a</v>
          </cell>
          <cell r="B3995">
            <v>3971</v>
          </cell>
          <cell r="C3995" t="str">
            <v xml:space="preserve">   057778272 - 51527</v>
          </cell>
          <cell r="D3995">
            <v>3720000</v>
          </cell>
          <cell r="E3995">
            <v>0</v>
          </cell>
          <cell r="F3995">
            <v>0</v>
          </cell>
          <cell r="G3995">
            <v>389962.44</v>
          </cell>
          <cell r="H3995">
            <v>3330037.56</v>
          </cell>
          <cell r="I3995">
            <v>0</v>
          </cell>
        </row>
        <row r="3996">
          <cell r="A3996" t="str">
            <v>a</v>
          </cell>
          <cell r="B3996">
            <v>3972</v>
          </cell>
          <cell r="C3996" t="str">
            <v xml:space="preserve">   057778285 - 51965</v>
          </cell>
          <cell r="D3996">
            <v>0</v>
          </cell>
          <cell r="E3996">
            <v>0</v>
          </cell>
          <cell r="F3996">
            <v>3640000</v>
          </cell>
          <cell r="G3996">
            <v>1806789.47</v>
          </cell>
          <cell r="H3996">
            <v>1833210.53</v>
          </cell>
          <cell r="I3996">
            <v>0</v>
          </cell>
        </row>
        <row r="3997">
          <cell r="A3997" t="str">
            <v>a</v>
          </cell>
          <cell r="B3997">
            <v>3973</v>
          </cell>
          <cell r="C3997" t="str">
            <v xml:space="preserve">   057778298 - 53121</v>
          </cell>
          <cell r="D3997">
            <v>0</v>
          </cell>
          <cell r="E3997">
            <v>0</v>
          </cell>
          <cell r="F3997">
            <v>6450000</v>
          </cell>
          <cell r="G3997">
            <v>58579.69</v>
          </cell>
          <cell r="H3997">
            <v>6391420.3099999996</v>
          </cell>
          <cell r="I3997">
            <v>0</v>
          </cell>
        </row>
        <row r="3998">
          <cell r="A3998" t="str">
            <v>a</v>
          </cell>
          <cell r="B3998">
            <v>3974</v>
          </cell>
          <cell r="C3998" t="str">
            <v xml:space="preserve">   057778308 - 49463</v>
          </cell>
          <cell r="D3998">
            <v>1997500</v>
          </cell>
          <cell r="E3998">
            <v>0</v>
          </cell>
          <cell r="F3998">
            <v>0</v>
          </cell>
          <cell r="G3998">
            <v>18194.84</v>
          </cell>
          <cell r="H3998">
            <v>1979305.16</v>
          </cell>
          <cell r="I3998">
            <v>0</v>
          </cell>
        </row>
        <row r="3999">
          <cell r="A3999" t="str">
            <v>a</v>
          </cell>
          <cell r="B3999">
            <v>3975</v>
          </cell>
          <cell r="C3999" t="str">
            <v xml:space="preserve">   057778311 - 49487</v>
          </cell>
          <cell r="D3999">
            <v>2656675</v>
          </cell>
          <cell r="E3999">
            <v>0</v>
          </cell>
          <cell r="F3999">
            <v>0</v>
          </cell>
          <cell r="G3999">
            <v>51712.3</v>
          </cell>
          <cell r="H3999">
            <v>2604962.7000000002</v>
          </cell>
          <cell r="I3999">
            <v>0</v>
          </cell>
        </row>
        <row r="4000">
          <cell r="A4000" t="str">
            <v>a</v>
          </cell>
          <cell r="B4000">
            <v>3976</v>
          </cell>
          <cell r="C4000" t="str">
            <v xml:space="preserve">   057778324 - 49711</v>
          </cell>
          <cell r="D4000">
            <v>8635721.0399999991</v>
          </cell>
          <cell r="E4000">
            <v>0</v>
          </cell>
          <cell r="F4000">
            <v>0</v>
          </cell>
          <cell r="G4000">
            <v>171427.46</v>
          </cell>
          <cell r="H4000">
            <v>8464293.5800000001</v>
          </cell>
          <cell r="I4000">
            <v>0</v>
          </cell>
        </row>
        <row r="4001">
          <cell r="A4001" t="str">
            <v>a</v>
          </cell>
          <cell r="B4001">
            <v>3977</v>
          </cell>
          <cell r="C4001" t="str">
            <v xml:space="preserve">   057778337 - 50589</v>
          </cell>
          <cell r="D4001">
            <v>2705550</v>
          </cell>
          <cell r="E4001">
            <v>0</v>
          </cell>
          <cell r="F4001">
            <v>0</v>
          </cell>
          <cell r="G4001">
            <v>52562.239999999998</v>
          </cell>
          <cell r="H4001">
            <v>2652987.7599999998</v>
          </cell>
          <cell r="I4001">
            <v>0</v>
          </cell>
        </row>
        <row r="4002">
          <cell r="A4002" t="str">
            <v>a</v>
          </cell>
          <cell r="B4002">
            <v>3978</v>
          </cell>
          <cell r="C4002" t="str">
            <v xml:space="preserve">   057778340 - 50697</v>
          </cell>
          <cell r="D4002">
            <v>5946600</v>
          </cell>
          <cell r="E4002">
            <v>0</v>
          </cell>
          <cell r="F4002">
            <v>0</v>
          </cell>
          <cell r="G4002">
            <v>54670.83</v>
          </cell>
          <cell r="H4002">
            <v>5891929.1699999999</v>
          </cell>
          <cell r="I4002">
            <v>0</v>
          </cell>
        </row>
        <row r="4003">
          <cell r="A4003" t="str">
            <v>a</v>
          </cell>
          <cell r="B4003">
            <v>3979</v>
          </cell>
          <cell r="C4003" t="str">
            <v xml:space="preserve">   057778353 - 50913</v>
          </cell>
          <cell r="D4003">
            <v>3138810.05</v>
          </cell>
          <cell r="E4003">
            <v>0</v>
          </cell>
          <cell r="F4003">
            <v>0</v>
          </cell>
          <cell r="G4003">
            <v>62308.47</v>
          </cell>
          <cell r="H4003">
            <v>3076501.58</v>
          </cell>
          <cell r="I4003">
            <v>0</v>
          </cell>
        </row>
        <row r="4004">
          <cell r="A4004" t="str">
            <v>a</v>
          </cell>
          <cell r="B4004">
            <v>3980</v>
          </cell>
          <cell r="C4004" t="str">
            <v xml:space="preserve">   057778366 - 51464</v>
          </cell>
          <cell r="D4004">
            <v>4296695.2699999996</v>
          </cell>
          <cell r="E4004">
            <v>0</v>
          </cell>
          <cell r="F4004">
            <v>0</v>
          </cell>
          <cell r="G4004">
            <v>39988.29</v>
          </cell>
          <cell r="H4004">
            <v>4256706.9800000004</v>
          </cell>
          <cell r="I4004">
            <v>0</v>
          </cell>
        </row>
        <row r="4005">
          <cell r="A4005" t="str">
            <v>a</v>
          </cell>
          <cell r="B4005">
            <v>3981</v>
          </cell>
          <cell r="C4005" t="str">
            <v xml:space="preserve">   057778379 - 51817</v>
          </cell>
          <cell r="D4005">
            <v>2864190.07</v>
          </cell>
          <cell r="E4005">
            <v>0</v>
          </cell>
          <cell r="F4005">
            <v>0</v>
          </cell>
          <cell r="G4005">
            <v>27237.040000000001</v>
          </cell>
          <cell r="H4005">
            <v>2836953.03</v>
          </cell>
          <cell r="I4005">
            <v>0</v>
          </cell>
        </row>
        <row r="4006">
          <cell r="A4006" t="str">
            <v>a</v>
          </cell>
          <cell r="B4006">
            <v>3982</v>
          </cell>
          <cell r="C4006" t="str">
            <v xml:space="preserve">   057778382 - 51826</v>
          </cell>
          <cell r="D4006">
            <v>3968024.56</v>
          </cell>
          <cell r="E4006">
            <v>0</v>
          </cell>
          <cell r="F4006">
            <v>3945158.06</v>
          </cell>
          <cell r="G4006">
            <v>7913182.6200000001</v>
          </cell>
          <cell r="H4006">
            <v>0</v>
          </cell>
          <cell r="I4006">
            <v>0</v>
          </cell>
        </row>
        <row r="4007">
          <cell r="A4007" t="str">
            <v>a</v>
          </cell>
          <cell r="B4007">
            <v>3983</v>
          </cell>
          <cell r="C4007" t="str">
            <v xml:space="preserve">   057778395 - 52648</v>
          </cell>
          <cell r="D4007">
            <v>0</v>
          </cell>
          <cell r="E4007">
            <v>0</v>
          </cell>
          <cell r="F4007">
            <v>688944.96</v>
          </cell>
          <cell r="G4007">
            <v>179749.82</v>
          </cell>
          <cell r="H4007">
            <v>509195.14</v>
          </cell>
          <cell r="I4007">
            <v>0</v>
          </cell>
        </row>
        <row r="4008">
          <cell r="A4008" t="str">
            <v>a</v>
          </cell>
          <cell r="B4008">
            <v>3984</v>
          </cell>
          <cell r="C4008" t="str">
            <v xml:space="preserve">   057778405 - 48884</v>
          </cell>
          <cell r="D4008">
            <v>4343459.1900000004</v>
          </cell>
          <cell r="E4008">
            <v>0</v>
          </cell>
          <cell r="F4008">
            <v>0</v>
          </cell>
          <cell r="G4008">
            <v>40547.79</v>
          </cell>
          <cell r="H4008">
            <v>4302911.4000000004</v>
          </cell>
          <cell r="I4008">
            <v>0</v>
          </cell>
        </row>
        <row r="4009">
          <cell r="A4009" t="str">
            <v>a</v>
          </cell>
          <cell r="B4009">
            <v>3985</v>
          </cell>
          <cell r="C4009" t="str">
            <v xml:space="preserve">   057778418 - 49580</v>
          </cell>
          <cell r="D4009">
            <v>2209125.2200000002</v>
          </cell>
          <cell r="E4009">
            <v>0</v>
          </cell>
          <cell r="F4009">
            <v>0</v>
          </cell>
          <cell r="G4009">
            <v>601541.55000000005</v>
          </cell>
          <cell r="H4009">
            <v>1607583.67</v>
          </cell>
          <cell r="I4009">
            <v>0</v>
          </cell>
        </row>
        <row r="4010">
          <cell r="A4010" t="str">
            <v>a</v>
          </cell>
          <cell r="B4010">
            <v>3986</v>
          </cell>
          <cell r="C4010" t="str">
            <v xml:space="preserve">   057778421 - 49702</v>
          </cell>
          <cell r="D4010">
            <v>7783420.7800000003</v>
          </cell>
          <cell r="E4010">
            <v>0</v>
          </cell>
          <cell r="F4010">
            <v>0</v>
          </cell>
          <cell r="G4010">
            <v>7783420.7800000003</v>
          </cell>
          <cell r="H4010">
            <v>0</v>
          </cell>
          <cell r="I4010">
            <v>0</v>
          </cell>
        </row>
        <row r="4011">
          <cell r="A4011" t="str">
            <v>a</v>
          </cell>
          <cell r="B4011">
            <v>3987</v>
          </cell>
          <cell r="C4011" t="str">
            <v xml:space="preserve">   057778434 - 50565</v>
          </cell>
          <cell r="D4011">
            <v>2419100</v>
          </cell>
          <cell r="E4011">
            <v>0</v>
          </cell>
          <cell r="F4011">
            <v>0</v>
          </cell>
          <cell r="G4011">
            <v>47087.91</v>
          </cell>
          <cell r="H4011">
            <v>2372012.09</v>
          </cell>
          <cell r="I4011">
            <v>0</v>
          </cell>
        </row>
        <row r="4012">
          <cell r="A4012" t="str">
            <v>a</v>
          </cell>
          <cell r="B4012">
            <v>3988</v>
          </cell>
          <cell r="C4012" t="str">
            <v xml:space="preserve">   057778447 - 50823</v>
          </cell>
          <cell r="D4012">
            <v>3247502.24</v>
          </cell>
          <cell r="E4012">
            <v>0</v>
          </cell>
          <cell r="F4012">
            <v>0</v>
          </cell>
          <cell r="G4012">
            <v>30223.759999999998</v>
          </cell>
          <cell r="H4012">
            <v>3217278.48</v>
          </cell>
          <cell r="I4012">
            <v>0</v>
          </cell>
        </row>
        <row r="4013">
          <cell r="A4013" t="str">
            <v>a</v>
          </cell>
          <cell r="B4013">
            <v>3989</v>
          </cell>
          <cell r="C4013" t="str">
            <v xml:space="preserve">   057778450 - 50871</v>
          </cell>
          <cell r="D4013">
            <v>883704.72</v>
          </cell>
          <cell r="E4013">
            <v>0</v>
          </cell>
          <cell r="F4013">
            <v>0</v>
          </cell>
          <cell r="G4013">
            <v>74766.59</v>
          </cell>
          <cell r="H4013">
            <v>808938.13</v>
          </cell>
          <cell r="I4013">
            <v>0</v>
          </cell>
        </row>
        <row r="4014">
          <cell r="A4014" t="str">
            <v>a</v>
          </cell>
          <cell r="B4014">
            <v>3990</v>
          </cell>
          <cell r="C4014" t="str">
            <v xml:space="preserve">   057778463 - 51355</v>
          </cell>
          <cell r="D4014">
            <v>1675800</v>
          </cell>
          <cell r="E4014">
            <v>0</v>
          </cell>
          <cell r="F4014">
            <v>0</v>
          </cell>
          <cell r="G4014">
            <v>32619.51</v>
          </cell>
          <cell r="H4014">
            <v>1643180.49</v>
          </cell>
          <cell r="I4014">
            <v>0</v>
          </cell>
        </row>
        <row r="4015">
          <cell r="A4015" t="str">
            <v>a</v>
          </cell>
          <cell r="B4015">
            <v>3991</v>
          </cell>
          <cell r="C4015" t="str">
            <v xml:space="preserve">   057778476 - 51805</v>
          </cell>
          <cell r="D4015">
            <v>3126284.56</v>
          </cell>
          <cell r="E4015">
            <v>0</v>
          </cell>
          <cell r="F4015">
            <v>0</v>
          </cell>
          <cell r="G4015">
            <v>63310.18</v>
          </cell>
          <cell r="H4015">
            <v>3062974.38</v>
          </cell>
          <cell r="I4015">
            <v>0</v>
          </cell>
        </row>
        <row r="4016">
          <cell r="A4016" t="str">
            <v>a</v>
          </cell>
          <cell r="B4016">
            <v>3992</v>
          </cell>
          <cell r="C4016" t="str">
            <v xml:space="preserve">   057778489 - 52013</v>
          </cell>
          <cell r="D4016">
            <v>0</v>
          </cell>
          <cell r="E4016">
            <v>0</v>
          </cell>
          <cell r="F4016">
            <v>2873000</v>
          </cell>
          <cell r="G4016">
            <v>55815.38</v>
          </cell>
          <cell r="H4016">
            <v>2817184.62</v>
          </cell>
          <cell r="I4016">
            <v>0</v>
          </cell>
        </row>
        <row r="4017">
          <cell r="A4017" t="str">
            <v>a</v>
          </cell>
          <cell r="B4017">
            <v>3993</v>
          </cell>
          <cell r="C4017" t="str">
            <v xml:space="preserve">   057778492 - 52338</v>
          </cell>
          <cell r="D4017">
            <v>0</v>
          </cell>
          <cell r="E4017">
            <v>0</v>
          </cell>
          <cell r="F4017">
            <v>2600000</v>
          </cell>
          <cell r="G4017">
            <v>1925831.32</v>
          </cell>
          <cell r="H4017">
            <v>674168.68</v>
          </cell>
          <cell r="I4017">
            <v>0</v>
          </cell>
        </row>
        <row r="4018">
          <cell r="A4018" t="str">
            <v>a</v>
          </cell>
          <cell r="B4018">
            <v>3994</v>
          </cell>
          <cell r="C4018" t="str">
            <v xml:space="preserve">   057778502 - 48866</v>
          </cell>
          <cell r="D4018">
            <v>1823523.44</v>
          </cell>
          <cell r="E4018">
            <v>0</v>
          </cell>
          <cell r="F4018">
            <v>0</v>
          </cell>
          <cell r="G4018">
            <v>35965.589999999997</v>
          </cell>
          <cell r="H4018">
            <v>1787557.85</v>
          </cell>
          <cell r="I4018">
            <v>0</v>
          </cell>
        </row>
        <row r="4019">
          <cell r="A4019" t="str">
            <v>a</v>
          </cell>
          <cell r="B4019">
            <v>3995</v>
          </cell>
          <cell r="C4019" t="str">
            <v xml:space="preserve">   057778515 - 49559</v>
          </cell>
          <cell r="D4019">
            <v>5685781.3899999997</v>
          </cell>
          <cell r="E4019">
            <v>0</v>
          </cell>
          <cell r="F4019">
            <v>0</v>
          </cell>
          <cell r="G4019">
            <v>5685781.3899999997</v>
          </cell>
          <cell r="H4019">
            <v>0</v>
          </cell>
          <cell r="I4019">
            <v>0</v>
          </cell>
        </row>
        <row r="4020">
          <cell r="A4020" t="str">
            <v>a</v>
          </cell>
          <cell r="B4020">
            <v>3996</v>
          </cell>
          <cell r="C4020" t="str">
            <v xml:space="preserve">   057778528 - 50490</v>
          </cell>
          <cell r="D4020">
            <v>5182196.1399999997</v>
          </cell>
          <cell r="E4020">
            <v>0</v>
          </cell>
          <cell r="F4020">
            <v>0</v>
          </cell>
          <cell r="G4020">
            <v>48377.72</v>
          </cell>
          <cell r="H4020">
            <v>5133818.42</v>
          </cell>
          <cell r="I4020">
            <v>0</v>
          </cell>
        </row>
        <row r="4021">
          <cell r="A4021" t="str">
            <v>a</v>
          </cell>
          <cell r="B4021">
            <v>3997</v>
          </cell>
          <cell r="C4021" t="str">
            <v xml:space="preserve">   057778531 - 50529</v>
          </cell>
          <cell r="D4021">
            <v>1486162.24</v>
          </cell>
          <cell r="E4021">
            <v>0</v>
          </cell>
          <cell r="F4021">
            <v>0</v>
          </cell>
          <cell r="G4021">
            <v>31626.05</v>
          </cell>
          <cell r="H4021">
            <v>1454536.19</v>
          </cell>
          <cell r="I4021">
            <v>0</v>
          </cell>
        </row>
        <row r="4022">
          <cell r="A4022" t="str">
            <v>a</v>
          </cell>
          <cell r="B4022">
            <v>3998</v>
          </cell>
          <cell r="C4022" t="str">
            <v xml:space="preserve">   057778544 - 50754</v>
          </cell>
          <cell r="D4022">
            <v>492170.1</v>
          </cell>
          <cell r="E4022">
            <v>0</v>
          </cell>
          <cell r="F4022">
            <v>0</v>
          </cell>
          <cell r="G4022">
            <v>92677.54</v>
          </cell>
          <cell r="H4022">
            <v>399492.56</v>
          </cell>
          <cell r="I4022">
            <v>0</v>
          </cell>
        </row>
        <row r="4023">
          <cell r="A4023" t="str">
            <v>a</v>
          </cell>
          <cell r="B4023">
            <v>3999</v>
          </cell>
          <cell r="C4023" t="str">
            <v xml:space="preserve">   057778557 - 51320</v>
          </cell>
          <cell r="D4023">
            <v>1040000</v>
          </cell>
          <cell r="E4023">
            <v>0</v>
          </cell>
          <cell r="F4023">
            <v>0</v>
          </cell>
          <cell r="G4023">
            <v>141044.25</v>
          </cell>
          <cell r="H4023">
            <v>898955.75</v>
          </cell>
          <cell r="I4023">
            <v>0</v>
          </cell>
        </row>
        <row r="4024">
          <cell r="A4024" t="str">
            <v>a</v>
          </cell>
          <cell r="B4024">
            <v>4000</v>
          </cell>
          <cell r="C4024" t="str">
            <v xml:space="preserve">   057778560 - 51343</v>
          </cell>
          <cell r="D4024">
            <v>2672400</v>
          </cell>
          <cell r="E4024">
            <v>0</v>
          </cell>
          <cell r="F4024">
            <v>0</v>
          </cell>
          <cell r="G4024">
            <v>52018.400000000001</v>
          </cell>
          <cell r="H4024">
            <v>2620381.6</v>
          </cell>
          <cell r="I4024">
            <v>0</v>
          </cell>
        </row>
        <row r="4025">
          <cell r="A4025" t="str">
            <v>a</v>
          </cell>
          <cell r="B4025">
            <v>4001</v>
          </cell>
          <cell r="C4025" t="str">
            <v xml:space="preserve">   057778573 - 51795</v>
          </cell>
          <cell r="D4025">
            <v>6450923.3099999996</v>
          </cell>
          <cell r="E4025">
            <v>0</v>
          </cell>
          <cell r="F4025">
            <v>0</v>
          </cell>
          <cell r="G4025">
            <v>6450923.3099999996</v>
          </cell>
          <cell r="H4025">
            <v>0</v>
          </cell>
          <cell r="I4025">
            <v>0</v>
          </cell>
        </row>
        <row r="4026">
          <cell r="A4026" t="str">
            <v>a</v>
          </cell>
          <cell r="B4026">
            <v>4002</v>
          </cell>
          <cell r="C4026" t="str">
            <v xml:space="preserve">   057778586 - 51968</v>
          </cell>
          <cell r="D4026">
            <v>0</v>
          </cell>
          <cell r="E4026">
            <v>0</v>
          </cell>
          <cell r="F4026">
            <v>4290000</v>
          </cell>
          <cell r="G4026">
            <v>84050.11</v>
          </cell>
          <cell r="H4026">
            <v>4205949.8899999997</v>
          </cell>
          <cell r="I4026">
            <v>0</v>
          </cell>
        </row>
        <row r="4027">
          <cell r="A4027" t="str">
            <v>a</v>
          </cell>
          <cell r="B4027">
            <v>4003</v>
          </cell>
          <cell r="C4027" t="str">
            <v xml:space="preserve">   057778599 - 52675</v>
          </cell>
          <cell r="D4027">
            <v>0</v>
          </cell>
          <cell r="E4027">
            <v>0</v>
          </cell>
          <cell r="F4027">
            <v>2023000</v>
          </cell>
          <cell r="G4027">
            <v>35433.519999999997</v>
          </cell>
          <cell r="H4027">
            <v>1987566.48</v>
          </cell>
          <cell r="I4027">
            <v>0</v>
          </cell>
        </row>
        <row r="4028">
          <cell r="A4028" t="str">
            <v>a</v>
          </cell>
          <cell r="B4028">
            <v>4004</v>
          </cell>
          <cell r="C4028" t="str">
            <v xml:space="preserve">   057778609 - 49472</v>
          </cell>
          <cell r="D4028">
            <v>2077431.77</v>
          </cell>
          <cell r="E4028">
            <v>0</v>
          </cell>
          <cell r="F4028">
            <v>0</v>
          </cell>
          <cell r="G4028">
            <v>40973.42</v>
          </cell>
          <cell r="H4028">
            <v>2036458.35</v>
          </cell>
          <cell r="I4028">
            <v>0</v>
          </cell>
        </row>
        <row r="4029">
          <cell r="A4029" t="str">
            <v>a</v>
          </cell>
          <cell r="B4029">
            <v>4005</v>
          </cell>
          <cell r="C4029" t="str">
            <v xml:space="preserve">   057778612 - 49529</v>
          </cell>
          <cell r="D4029">
            <v>1695750</v>
          </cell>
          <cell r="E4029">
            <v>0</v>
          </cell>
          <cell r="F4029">
            <v>0</v>
          </cell>
          <cell r="G4029">
            <v>1695750</v>
          </cell>
          <cell r="H4029">
            <v>0</v>
          </cell>
          <cell r="I4029">
            <v>0</v>
          </cell>
        </row>
        <row r="4030">
          <cell r="A4030" t="str">
            <v>a</v>
          </cell>
          <cell r="B4030">
            <v>4006</v>
          </cell>
          <cell r="C4030" t="str">
            <v xml:space="preserve">   057778625 - 49714</v>
          </cell>
          <cell r="D4030">
            <v>1669328.48</v>
          </cell>
          <cell r="E4030">
            <v>0</v>
          </cell>
          <cell r="F4030">
            <v>0</v>
          </cell>
          <cell r="G4030">
            <v>33794.629999999997</v>
          </cell>
          <cell r="H4030">
            <v>1635533.85</v>
          </cell>
          <cell r="I4030">
            <v>0</v>
          </cell>
        </row>
        <row r="4031">
          <cell r="A4031" t="str">
            <v>a</v>
          </cell>
          <cell r="B4031">
            <v>4007</v>
          </cell>
          <cell r="C4031" t="str">
            <v xml:space="preserve">   057778638 - 50596</v>
          </cell>
          <cell r="D4031">
            <v>2894250</v>
          </cell>
          <cell r="E4031">
            <v>0</v>
          </cell>
          <cell r="F4031">
            <v>0</v>
          </cell>
          <cell r="G4031">
            <v>56336.71</v>
          </cell>
          <cell r="H4031">
            <v>2837913.29</v>
          </cell>
          <cell r="I4031">
            <v>0</v>
          </cell>
        </row>
        <row r="4032">
          <cell r="A4032" t="str">
            <v>a</v>
          </cell>
          <cell r="B4032">
            <v>4008</v>
          </cell>
          <cell r="C4032" t="str">
            <v xml:space="preserve">   057778641 - 50703</v>
          </cell>
          <cell r="D4032">
            <v>7072000</v>
          </cell>
          <cell r="E4032">
            <v>0</v>
          </cell>
          <cell r="F4032">
            <v>0</v>
          </cell>
          <cell r="G4032">
            <v>65017.35</v>
          </cell>
          <cell r="H4032">
            <v>7006982.6500000004</v>
          </cell>
          <cell r="I4032">
            <v>0</v>
          </cell>
        </row>
        <row r="4033">
          <cell r="A4033" t="str">
            <v>a</v>
          </cell>
          <cell r="B4033">
            <v>4009</v>
          </cell>
          <cell r="C4033" t="str">
            <v xml:space="preserve">   057778654 - 50916</v>
          </cell>
          <cell r="D4033">
            <v>4536606.83</v>
          </cell>
          <cell r="E4033">
            <v>0</v>
          </cell>
          <cell r="F4033">
            <v>0</v>
          </cell>
          <cell r="G4033">
            <v>41833.65</v>
          </cell>
          <cell r="H4033">
            <v>4494773.18</v>
          </cell>
          <cell r="I4033">
            <v>0</v>
          </cell>
        </row>
        <row r="4034">
          <cell r="A4034" t="str">
            <v>a</v>
          </cell>
          <cell r="B4034">
            <v>4010</v>
          </cell>
          <cell r="C4034" t="str">
            <v xml:space="preserve">   057778667 - 51470</v>
          </cell>
          <cell r="D4034">
            <v>4846272.57</v>
          </cell>
          <cell r="E4034">
            <v>0</v>
          </cell>
          <cell r="F4034">
            <v>0</v>
          </cell>
          <cell r="G4034">
            <v>45103.1</v>
          </cell>
          <cell r="H4034">
            <v>4801169.47</v>
          </cell>
          <cell r="I4034">
            <v>0</v>
          </cell>
        </row>
        <row r="4035">
          <cell r="A4035" t="str">
            <v>a</v>
          </cell>
          <cell r="B4035">
            <v>4011</v>
          </cell>
          <cell r="C4035" t="str">
            <v xml:space="preserve">   057778670 - 51515</v>
          </cell>
          <cell r="D4035">
            <v>5004793.49</v>
          </cell>
          <cell r="E4035">
            <v>0</v>
          </cell>
          <cell r="F4035">
            <v>0</v>
          </cell>
          <cell r="G4035">
            <v>101351.76</v>
          </cell>
          <cell r="H4035">
            <v>4903441.7300000004</v>
          </cell>
          <cell r="I4035">
            <v>0</v>
          </cell>
        </row>
        <row r="4036">
          <cell r="A4036" t="str">
            <v>a</v>
          </cell>
          <cell r="B4036">
            <v>4012</v>
          </cell>
          <cell r="C4036" t="str">
            <v xml:space="preserve">   057778683 - 51829</v>
          </cell>
          <cell r="D4036">
            <v>11522552.27</v>
          </cell>
          <cell r="E4036">
            <v>0</v>
          </cell>
          <cell r="F4036">
            <v>0</v>
          </cell>
          <cell r="G4036">
            <v>233267.86</v>
          </cell>
          <cell r="H4036">
            <v>11289284.41</v>
          </cell>
          <cell r="I4036">
            <v>0</v>
          </cell>
        </row>
        <row r="4037">
          <cell r="A4037" t="str">
            <v>a</v>
          </cell>
          <cell r="B4037">
            <v>4013</v>
          </cell>
          <cell r="C4037" t="str">
            <v xml:space="preserve">   057778696 - 52657</v>
          </cell>
          <cell r="D4037">
            <v>0</v>
          </cell>
          <cell r="E4037">
            <v>0</v>
          </cell>
          <cell r="F4037">
            <v>2210000</v>
          </cell>
          <cell r="G4037">
            <v>38708.92</v>
          </cell>
          <cell r="H4037">
            <v>2171291.08</v>
          </cell>
          <cell r="I4037">
            <v>0</v>
          </cell>
        </row>
        <row r="4038">
          <cell r="A4038" t="str">
            <v>a</v>
          </cell>
          <cell r="B4038">
            <v>4014</v>
          </cell>
          <cell r="C4038" t="str">
            <v xml:space="preserve">   057778706 - 48887</v>
          </cell>
          <cell r="D4038">
            <v>2688289.49</v>
          </cell>
          <cell r="E4038">
            <v>0</v>
          </cell>
          <cell r="F4038">
            <v>0</v>
          </cell>
          <cell r="G4038">
            <v>70367.95</v>
          </cell>
          <cell r="H4038">
            <v>2617921.54</v>
          </cell>
          <cell r="I4038">
            <v>0</v>
          </cell>
        </row>
        <row r="4039">
          <cell r="A4039" t="str">
            <v>a</v>
          </cell>
          <cell r="B4039">
            <v>4015</v>
          </cell>
          <cell r="C4039" t="str">
            <v xml:space="preserve">   057778719 - 49653</v>
          </cell>
          <cell r="D4039">
            <v>3780957.31</v>
          </cell>
          <cell r="E4039">
            <v>0</v>
          </cell>
          <cell r="F4039">
            <v>0</v>
          </cell>
          <cell r="G4039">
            <v>3780957.31</v>
          </cell>
          <cell r="H4039">
            <v>0</v>
          </cell>
          <cell r="I4039">
            <v>0</v>
          </cell>
        </row>
        <row r="4040">
          <cell r="A4040" t="str">
            <v>a</v>
          </cell>
          <cell r="B4040">
            <v>4016</v>
          </cell>
          <cell r="C4040" t="str">
            <v xml:space="preserve">   057778722 - 49705</v>
          </cell>
          <cell r="D4040">
            <v>10484211.859999999</v>
          </cell>
          <cell r="E4040">
            <v>0</v>
          </cell>
          <cell r="F4040">
            <v>0</v>
          </cell>
          <cell r="G4040">
            <v>10484211.859999999</v>
          </cell>
          <cell r="H4040">
            <v>0</v>
          </cell>
          <cell r="I4040">
            <v>0</v>
          </cell>
        </row>
        <row r="4041">
          <cell r="A4041" t="str">
            <v>a</v>
          </cell>
          <cell r="B4041">
            <v>4017</v>
          </cell>
          <cell r="C4041" t="str">
            <v xml:space="preserve">   057778735 - 50568</v>
          </cell>
          <cell r="D4041">
            <v>2468400</v>
          </cell>
          <cell r="E4041">
            <v>0</v>
          </cell>
          <cell r="F4041">
            <v>0</v>
          </cell>
          <cell r="G4041">
            <v>47954.97</v>
          </cell>
          <cell r="H4041">
            <v>2420445.0299999998</v>
          </cell>
          <cell r="I4041">
            <v>0</v>
          </cell>
        </row>
        <row r="4042">
          <cell r="A4042" t="str">
            <v>a</v>
          </cell>
          <cell r="B4042">
            <v>4018</v>
          </cell>
          <cell r="C4042" t="str">
            <v xml:space="preserve">   057778748 - 50841</v>
          </cell>
          <cell r="D4042">
            <v>13478147.279999999</v>
          </cell>
          <cell r="E4042">
            <v>0</v>
          </cell>
          <cell r="F4042">
            <v>0</v>
          </cell>
          <cell r="G4042">
            <v>265831.06</v>
          </cell>
          <cell r="H4042">
            <v>13212316.220000001</v>
          </cell>
          <cell r="I4042">
            <v>0</v>
          </cell>
        </row>
        <row r="4043">
          <cell r="A4043" t="str">
            <v>a</v>
          </cell>
          <cell r="B4043">
            <v>4019</v>
          </cell>
          <cell r="C4043" t="str">
            <v xml:space="preserve">   057778751 - 50886</v>
          </cell>
          <cell r="D4043">
            <v>1936797.55</v>
          </cell>
          <cell r="E4043">
            <v>0</v>
          </cell>
          <cell r="F4043">
            <v>0</v>
          </cell>
          <cell r="G4043">
            <v>1936797.55</v>
          </cell>
          <cell r="H4043">
            <v>0</v>
          </cell>
          <cell r="I4043">
            <v>0</v>
          </cell>
        </row>
        <row r="4044">
          <cell r="A4044" t="str">
            <v>a</v>
          </cell>
          <cell r="B4044">
            <v>4020</v>
          </cell>
          <cell r="C4044" t="str">
            <v xml:space="preserve">   057778764 - 51361</v>
          </cell>
          <cell r="D4044">
            <v>2748900</v>
          </cell>
          <cell r="E4044">
            <v>0</v>
          </cell>
          <cell r="F4044">
            <v>0</v>
          </cell>
          <cell r="G4044">
            <v>53404.43</v>
          </cell>
          <cell r="H4044">
            <v>2695495.57</v>
          </cell>
          <cell r="I4044">
            <v>0</v>
          </cell>
        </row>
        <row r="4045">
          <cell r="A4045" t="str">
            <v>a</v>
          </cell>
          <cell r="B4045">
            <v>4021</v>
          </cell>
          <cell r="C4045" t="str">
            <v xml:space="preserve">   057778777 - 51808</v>
          </cell>
          <cell r="D4045">
            <v>3163966.57</v>
          </cell>
          <cell r="E4045">
            <v>0</v>
          </cell>
          <cell r="F4045">
            <v>0</v>
          </cell>
          <cell r="G4045">
            <v>3163966.57</v>
          </cell>
          <cell r="H4045">
            <v>0</v>
          </cell>
          <cell r="I4045">
            <v>0</v>
          </cell>
        </row>
        <row r="4046">
          <cell r="A4046" t="str">
            <v>a</v>
          </cell>
          <cell r="B4046">
            <v>4022</v>
          </cell>
          <cell r="C4046" t="str">
            <v xml:space="preserve">   057778780 - 51820</v>
          </cell>
          <cell r="D4046">
            <v>4736906.41</v>
          </cell>
          <cell r="E4046">
            <v>0</v>
          </cell>
          <cell r="F4046">
            <v>0</v>
          </cell>
          <cell r="G4046">
            <v>4736906.41</v>
          </cell>
          <cell r="H4046">
            <v>0</v>
          </cell>
          <cell r="I4046">
            <v>0</v>
          </cell>
        </row>
        <row r="4047">
          <cell r="A4047" t="str">
            <v>a</v>
          </cell>
          <cell r="B4047">
            <v>4023</v>
          </cell>
          <cell r="C4047" t="str">
            <v xml:space="preserve">   057778793 - 52519</v>
          </cell>
          <cell r="D4047">
            <v>0</v>
          </cell>
          <cell r="E4047">
            <v>0</v>
          </cell>
          <cell r="F4047">
            <v>5880000</v>
          </cell>
          <cell r="G4047">
            <v>58575.71</v>
          </cell>
          <cell r="H4047">
            <v>5821424.29</v>
          </cell>
          <cell r="I4047">
            <v>0</v>
          </cell>
        </row>
        <row r="4048">
          <cell r="A4048" t="str">
            <v>a</v>
          </cell>
          <cell r="B4048">
            <v>4024</v>
          </cell>
          <cell r="C4048" t="str">
            <v xml:space="preserve">   057778803 - 48869</v>
          </cell>
          <cell r="D4048">
            <v>2995143.84</v>
          </cell>
          <cell r="E4048">
            <v>0</v>
          </cell>
          <cell r="F4048">
            <v>0</v>
          </cell>
          <cell r="G4048">
            <v>59073.56</v>
          </cell>
          <cell r="H4048">
            <v>2936070.28</v>
          </cell>
          <cell r="I4048">
            <v>0</v>
          </cell>
        </row>
        <row r="4049">
          <cell r="A4049" t="str">
            <v>a</v>
          </cell>
          <cell r="B4049">
            <v>4025</v>
          </cell>
          <cell r="C4049" t="str">
            <v xml:space="preserve">   057778816 - 49568</v>
          </cell>
          <cell r="D4049">
            <v>6235552.6299999999</v>
          </cell>
          <cell r="E4049">
            <v>0</v>
          </cell>
          <cell r="F4049">
            <v>0</v>
          </cell>
          <cell r="G4049">
            <v>6235552.6299999999</v>
          </cell>
          <cell r="H4049">
            <v>0</v>
          </cell>
          <cell r="I4049">
            <v>0</v>
          </cell>
        </row>
        <row r="4050">
          <cell r="A4050" t="str">
            <v>a</v>
          </cell>
          <cell r="B4050">
            <v>4026</v>
          </cell>
          <cell r="C4050" t="str">
            <v xml:space="preserve">   057778829 - 50508</v>
          </cell>
          <cell r="D4050">
            <v>3060000</v>
          </cell>
          <cell r="E4050">
            <v>0</v>
          </cell>
          <cell r="F4050">
            <v>0</v>
          </cell>
          <cell r="G4050">
            <v>59562.99</v>
          </cell>
          <cell r="H4050">
            <v>3000437.01</v>
          </cell>
          <cell r="I4050">
            <v>0</v>
          </cell>
        </row>
        <row r="4051">
          <cell r="A4051" t="str">
            <v>a</v>
          </cell>
          <cell r="B4051">
            <v>4027</v>
          </cell>
          <cell r="C4051" t="str">
            <v xml:space="preserve">   057778832 - 50547</v>
          </cell>
          <cell r="D4051">
            <v>2431000</v>
          </cell>
          <cell r="E4051">
            <v>0</v>
          </cell>
          <cell r="F4051">
            <v>0</v>
          </cell>
          <cell r="G4051">
            <v>47228.4</v>
          </cell>
          <cell r="H4051">
            <v>2383771.6</v>
          </cell>
          <cell r="I4051">
            <v>0</v>
          </cell>
        </row>
        <row r="4052">
          <cell r="A4052" t="str">
            <v>a</v>
          </cell>
          <cell r="B4052">
            <v>4028</v>
          </cell>
          <cell r="C4052" t="str">
            <v xml:space="preserve">   057778845 - 50770</v>
          </cell>
          <cell r="D4052">
            <v>13457726.42</v>
          </cell>
          <cell r="E4052">
            <v>0</v>
          </cell>
          <cell r="F4052">
            <v>0</v>
          </cell>
          <cell r="G4052">
            <v>13457726.42</v>
          </cell>
          <cell r="H4052">
            <v>0</v>
          </cell>
          <cell r="I4052">
            <v>0</v>
          </cell>
        </row>
        <row r="4053">
          <cell r="A4053" t="str">
            <v>a</v>
          </cell>
          <cell r="B4053">
            <v>4029</v>
          </cell>
          <cell r="C4053" t="str">
            <v xml:space="preserve">   057778858 - 51337</v>
          </cell>
          <cell r="D4053">
            <v>1995000</v>
          </cell>
          <cell r="E4053">
            <v>0</v>
          </cell>
          <cell r="F4053">
            <v>0</v>
          </cell>
          <cell r="G4053">
            <v>38832.769999999997</v>
          </cell>
          <cell r="H4053">
            <v>1956167.23</v>
          </cell>
          <cell r="I4053">
            <v>0</v>
          </cell>
        </row>
        <row r="4054">
          <cell r="A4054" t="str">
            <v>a</v>
          </cell>
          <cell r="B4054">
            <v>4030</v>
          </cell>
          <cell r="C4054" t="str">
            <v xml:space="preserve">   057778861 - 51349</v>
          </cell>
          <cell r="D4054">
            <v>2465000</v>
          </cell>
          <cell r="E4054">
            <v>0</v>
          </cell>
          <cell r="F4054">
            <v>0</v>
          </cell>
          <cell r="G4054">
            <v>315952.38</v>
          </cell>
          <cell r="H4054">
            <v>2149047.62</v>
          </cell>
          <cell r="I4054">
            <v>0</v>
          </cell>
        </row>
        <row r="4055">
          <cell r="A4055" t="str">
            <v>a</v>
          </cell>
          <cell r="B4055">
            <v>4031</v>
          </cell>
          <cell r="C4055" t="str">
            <v xml:space="preserve">   057778874 - 51798</v>
          </cell>
          <cell r="D4055">
            <v>4077897.73</v>
          </cell>
          <cell r="E4055">
            <v>0</v>
          </cell>
          <cell r="F4055">
            <v>0</v>
          </cell>
          <cell r="G4055">
            <v>381762.97</v>
          </cell>
          <cell r="H4055">
            <v>3696134.76</v>
          </cell>
          <cell r="I4055">
            <v>0</v>
          </cell>
        </row>
        <row r="4056">
          <cell r="A4056" t="str">
            <v>a</v>
          </cell>
          <cell r="B4056">
            <v>4032</v>
          </cell>
          <cell r="C4056" t="str">
            <v xml:space="preserve">   057778887 - 51971</v>
          </cell>
          <cell r="D4056">
            <v>0</v>
          </cell>
          <cell r="E4056">
            <v>0</v>
          </cell>
          <cell r="F4056">
            <v>4790000</v>
          </cell>
          <cell r="G4056">
            <v>2043503.37</v>
          </cell>
          <cell r="H4056">
            <v>2746496.63</v>
          </cell>
          <cell r="I4056">
            <v>0</v>
          </cell>
        </row>
        <row r="4057">
          <cell r="A4057" t="str">
            <v>a</v>
          </cell>
          <cell r="B4057">
            <v>4033</v>
          </cell>
          <cell r="C4057" t="str">
            <v xml:space="preserve">   057778890 - 52320</v>
          </cell>
          <cell r="D4057">
            <v>0</v>
          </cell>
          <cell r="E4057">
            <v>0</v>
          </cell>
          <cell r="F4057">
            <v>1716000</v>
          </cell>
          <cell r="G4057">
            <v>33337.699999999997</v>
          </cell>
          <cell r="H4057">
            <v>1682662.3</v>
          </cell>
          <cell r="I4057">
            <v>0</v>
          </cell>
        </row>
        <row r="4058">
          <cell r="A4058" t="str">
            <v>a</v>
          </cell>
          <cell r="B4058">
            <v>4034</v>
          </cell>
          <cell r="C4058" t="str">
            <v xml:space="preserve">   057778900 - 48860</v>
          </cell>
          <cell r="D4058">
            <v>2171479.2799999998</v>
          </cell>
          <cell r="E4058">
            <v>0</v>
          </cell>
          <cell r="F4058">
            <v>0</v>
          </cell>
          <cell r="G4058">
            <v>42828.32</v>
          </cell>
          <cell r="H4058">
            <v>2128650.96</v>
          </cell>
          <cell r="I4058">
            <v>0</v>
          </cell>
        </row>
        <row r="4059">
          <cell r="A4059" t="str">
            <v>a</v>
          </cell>
          <cell r="B4059">
            <v>4035</v>
          </cell>
          <cell r="C4059" t="str">
            <v xml:space="preserve">   057778913 - 49535</v>
          </cell>
          <cell r="D4059">
            <v>2487100</v>
          </cell>
          <cell r="E4059">
            <v>0</v>
          </cell>
          <cell r="F4059">
            <v>0</v>
          </cell>
          <cell r="G4059">
            <v>48411.49</v>
          </cell>
          <cell r="H4059">
            <v>2438688.5099999998</v>
          </cell>
          <cell r="I4059">
            <v>0</v>
          </cell>
        </row>
        <row r="4060">
          <cell r="A4060" t="str">
            <v>a</v>
          </cell>
          <cell r="B4060">
            <v>4036</v>
          </cell>
          <cell r="C4060" t="str">
            <v xml:space="preserve">   057778926 - 50188</v>
          </cell>
          <cell r="D4060">
            <v>20145232.300000001</v>
          </cell>
          <cell r="E4060">
            <v>0</v>
          </cell>
          <cell r="F4060">
            <v>0</v>
          </cell>
          <cell r="G4060">
            <v>20145232.300000001</v>
          </cell>
          <cell r="H4060">
            <v>0</v>
          </cell>
          <cell r="I4060">
            <v>0</v>
          </cell>
        </row>
        <row r="4061">
          <cell r="A4061" t="str">
            <v>a</v>
          </cell>
          <cell r="B4061">
            <v>4037</v>
          </cell>
          <cell r="C4061" t="str">
            <v xml:space="preserve">   057778939 - 50622</v>
          </cell>
          <cell r="D4061">
            <v>2046681.62</v>
          </cell>
          <cell r="E4061">
            <v>0</v>
          </cell>
          <cell r="F4061">
            <v>0</v>
          </cell>
          <cell r="G4061">
            <v>40366.97</v>
          </cell>
          <cell r="H4061">
            <v>2006314.65</v>
          </cell>
          <cell r="I4061">
            <v>0</v>
          </cell>
        </row>
        <row r="4062">
          <cell r="A4062" t="str">
            <v>a</v>
          </cell>
          <cell r="B4062">
            <v>4038</v>
          </cell>
          <cell r="C4062" t="str">
            <v xml:space="preserve">   057778955 - 50922</v>
          </cell>
          <cell r="D4062">
            <v>4084174.09</v>
          </cell>
          <cell r="E4062">
            <v>0</v>
          </cell>
          <cell r="F4062">
            <v>0</v>
          </cell>
          <cell r="G4062">
            <v>4084174.09</v>
          </cell>
          <cell r="H4062">
            <v>0</v>
          </cell>
          <cell r="I4062">
            <v>0</v>
          </cell>
        </row>
        <row r="4063">
          <cell r="A4063" t="str">
            <v>a</v>
          </cell>
          <cell r="B4063">
            <v>4039</v>
          </cell>
          <cell r="C4063" t="str">
            <v xml:space="preserve">   057778968 - 51476</v>
          </cell>
          <cell r="D4063">
            <v>500000</v>
          </cell>
          <cell r="E4063">
            <v>0</v>
          </cell>
          <cell r="F4063">
            <v>0</v>
          </cell>
          <cell r="G4063">
            <v>91616.92</v>
          </cell>
          <cell r="H4063">
            <v>408383.08</v>
          </cell>
          <cell r="I4063">
            <v>0</v>
          </cell>
        </row>
        <row r="4064">
          <cell r="A4064" t="str">
            <v>a</v>
          </cell>
          <cell r="B4064">
            <v>4040</v>
          </cell>
          <cell r="C4064" t="str">
            <v xml:space="preserve">   057778971 - 51524</v>
          </cell>
          <cell r="D4064">
            <v>1100000</v>
          </cell>
          <cell r="E4064">
            <v>0</v>
          </cell>
          <cell r="F4064">
            <v>0</v>
          </cell>
          <cell r="G4064">
            <v>149487.26</v>
          </cell>
          <cell r="H4064">
            <v>950512.74</v>
          </cell>
          <cell r="I4064">
            <v>0</v>
          </cell>
        </row>
        <row r="4065">
          <cell r="A4065" t="str">
            <v>a</v>
          </cell>
          <cell r="B4065">
            <v>4041</v>
          </cell>
          <cell r="C4065" t="str">
            <v xml:space="preserve">   057778984 - 51868</v>
          </cell>
          <cell r="D4065">
            <v>3411862.08</v>
          </cell>
          <cell r="E4065">
            <v>0</v>
          </cell>
          <cell r="F4065">
            <v>0</v>
          </cell>
          <cell r="G4065">
            <v>31850.99</v>
          </cell>
          <cell r="H4065">
            <v>3380011.09</v>
          </cell>
          <cell r="I4065">
            <v>0</v>
          </cell>
        </row>
        <row r="4066">
          <cell r="A4066" t="str">
            <v>a</v>
          </cell>
          <cell r="B4066">
            <v>4042</v>
          </cell>
          <cell r="C4066" t="str">
            <v xml:space="preserve">   057778997 - 52663</v>
          </cell>
          <cell r="D4066">
            <v>0</v>
          </cell>
          <cell r="E4066">
            <v>0</v>
          </cell>
          <cell r="F4066">
            <v>3100000</v>
          </cell>
          <cell r="G4066">
            <v>60735.519999999997</v>
          </cell>
          <cell r="H4066">
            <v>3039264.48</v>
          </cell>
          <cell r="I4066">
            <v>0</v>
          </cell>
        </row>
        <row r="4067">
          <cell r="A4067" t="str">
            <v>a</v>
          </cell>
          <cell r="B4067">
            <v>4043</v>
          </cell>
          <cell r="C4067" t="str">
            <v xml:space="preserve">   058778006 - 83673</v>
          </cell>
          <cell r="D4067">
            <v>0</v>
          </cell>
          <cell r="E4067">
            <v>0</v>
          </cell>
          <cell r="F4067">
            <v>10363766</v>
          </cell>
          <cell r="G4067">
            <v>54871.35</v>
          </cell>
          <cell r="H4067">
            <v>10308894.65</v>
          </cell>
          <cell r="I4067">
            <v>0</v>
          </cell>
        </row>
        <row r="4068">
          <cell r="A4068" t="str">
            <v>a</v>
          </cell>
          <cell r="B4068">
            <v>4044</v>
          </cell>
          <cell r="C4068" t="str">
            <v xml:space="preserve">   058778019 - 84560</v>
          </cell>
          <cell r="D4068">
            <v>0</v>
          </cell>
          <cell r="E4068">
            <v>0</v>
          </cell>
          <cell r="F4068">
            <v>5743049</v>
          </cell>
          <cell r="G4068">
            <v>39223.47</v>
          </cell>
          <cell r="H4068">
            <v>5703825.5300000003</v>
          </cell>
          <cell r="I4068">
            <v>0</v>
          </cell>
        </row>
        <row r="4069">
          <cell r="A4069" t="str">
            <v>a</v>
          </cell>
          <cell r="B4069">
            <v>4045</v>
          </cell>
          <cell r="C4069" t="str">
            <v xml:space="preserve">   058778022 - 84587</v>
          </cell>
          <cell r="D4069">
            <v>0</v>
          </cell>
          <cell r="E4069">
            <v>0</v>
          </cell>
          <cell r="F4069">
            <v>4803504</v>
          </cell>
          <cell r="G4069">
            <v>17236.12</v>
          </cell>
          <cell r="H4069">
            <v>4786267.88</v>
          </cell>
          <cell r="I4069">
            <v>0</v>
          </cell>
        </row>
        <row r="4070">
          <cell r="A4070" t="str">
            <v>a</v>
          </cell>
          <cell r="B4070">
            <v>4046</v>
          </cell>
          <cell r="C4070" t="str">
            <v xml:space="preserve">   058778035 - 85533</v>
          </cell>
          <cell r="D4070">
            <v>0</v>
          </cell>
          <cell r="E4070">
            <v>0</v>
          </cell>
          <cell r="F4070">
            <v>5209820</v>
          </cell>
          <cell r="G4070">
            <v>9295.91</v>
          </cell>
          <cell r="H4070">
            <v>5200524.09</v>
          </cell>
          <cell r="I4070">
            <v>0</v>
          </cell>
        </row>
        <row r="4071">
          <cell r="A4071" t="str">
            <v>a</v>
          </cell>
          <cell r="B4071">
            <v>4047</v>
          </cell>
          <cell r="C4071" t="str">
            <v xml:space="preserve">   058778103 - 83040</v>
          </cell>
          <cell r="D4071">
            <v>0</v>
          </cell>
          <cell r="E4071">
            <v>0</v>
          </cell>
          <cell r="F4071">
            <v>3700000</v>
          </cell>
          <cell r="G4071">
            <v>187985.76</v>
          </cell>
          <cell r="H4071">
            <v>3512014.24</v>
          </cell>
          <cell r="I4071">
            <v>0</v>
          </cell>
        </row>
        <row r="4072">
          <cell r="A4072" t="str">
            <v>a</v>
          </cell>
          <cell r="B4072">
            <v>4048</v>
          </cell>
          <cell r="C4072" t="str">
            <v xml:space="preserve">   058778116 - 84205</v>
          </cell>
          <cell r="D4072">
            <v>0</v>
          </cell>
          <cell r="E4072">
            <v>0</v>
          </cell>
          <cell r="F4072">
            <v>4050000</v>
          </cell>
          <cell r="G4072">
            <v>21102.66</v>
          </cell>
          <cell r="H4072">
            <v>4028897.34</v>
          </cell>
          <cell r="I4072">
            <v>0</v>
          </cell>
        </row>
        <row r="4073">
          <cell r="A4073" t="str">
            <v>a</v>
          </cell>
          <cell r="B4073">
            <v>4049</v>
          </cell>
          <cell r="C4073" t="str">
            <v xml:space="preserve">   058778129 - 85494</v>
          </cell>
          <cell r="D4073">
            <v>0</v>
          </cell>
          <cell r="E4073">
            <v>0</v>
          </cell>
          <cell r="F4073">
            <v>3825000</v>
          </cell>
          <cell r="G4073">
            <v>196615.88</v>
          </cell>
          <cell r="H4073">
            <v>3628384.12</v>
          </cell>
          <cell r="I4073">
            <v>0</v>
          </cell>
        </row>
        <row r="4074">
          <cell r="A4074" t="str">
            <v>a</v>
          </cell>
          <cell r="B4074">
            <v>4050</v>
          </cell>
          <cell r="C4074" t="str">
            <v xml:space="preserve">   058778132 - 85524</v>
          </cell>
          <cell r="D4074">
            <v>0</v>
          </cell>
          <cell r="E4074">
            <v>0</v>
          </cell>
          <cell r="F4074">
            <v>3388500</v>
          </cell>
          <cell r="G4074">
            <v>6046.12</v>
          </cell>
          <cell r="H4074">
            <v>3382453.88</v>
          </cell>
          <cell r="I4074">
            <v>0</v>
          </cell>
        </row>
        <row r="4075">
          <cell r="A4075" t="str">
            <v>a</v>
          </cell>
          <cell r="B4075">
            <v>4051</v>
          </cell>
          <cell r="C4075" t="str">
            <v xml:space="preserve">   058778200 - 82918</v>
          </cell>
          <cell r="D4075">
            <v>0</v>
          </cell>
          <cell r="E4075">
            <v>0</v>
          </cell>
          <cell r="F4075">
            <v>1909733</v>
          </cell>
          <cell r="G4075">
            <v>776982.29</v>
          </cell>
          <cell r="H4075">
            <v>1132750.71</v>
          </cell>
          <cell r="I4075">
            <v>0</v>
          </cell>
        </row>
        <row r="4076">
          <cell r="A4076" t="str">
            <v>a</v>
          </cell>
          <cell r="B4076">
            <v>4052</v>
          </cell>
          <cell r="C4076" t="str">
            <v xml:space="preserve">   058778213 - 84104</v>
          </cell>
          <cell r="D4076">
            <v>0</v>
          </cell>
          <cell r="E4076">
            <v>0</v>
          </cell>
          <cell r="F4076">
            <v>6926820</v>
          </cell>
          <cell r="G4076">
            <v>36674.32</v>
          </cell>
          <cell r="H4076">
            <v>6890145.6799999997</v>
          </cell>
          <cell r="I4076">
            <v>0</v>
          </cell>
        </row>
        <row r="4077">
          <cell r="A4077" t="str">
            <v>a</v>
          </cell>
          <cell r="B4077">
            <v>4053</v>
          </cell>
          <cell r="C4077" t="str">
            <v xml:space="preserve">   058778226 - 84846</v>
          </cell>
          <cell r="D4077">
            <v>0</v>
          </cell>
          <cell r="E4077">
            <v>0</v>
          </cell>
          <cell r="F4077">
            <v>3926065</v>
          </cell>
          <cell r="G4077">
            <v>13847.18</v>
          </cell>
          <cell r="H4077">
            <v>3912217.82</v>
          </cell>
          <cell r="I4077">
            <v>0</v>
          </cell>
        </row>
        <row r="4078">
          <cell r="A4078" t="str">
            <v>a</v>
          </cell>
          <cell r="B4078">
            <v>4054</v>
          </cell>
          <cell r="C4078" t="str">
            <v xml:space="preserve">   058778239 - 85548</v>
          </cell>
          <cell r="D4078">
            <v>0</v>
          </cell>
          <cell r="E4078">
            <v>0</v>
          </cell>
          <cell r="F4078">
            <v>6282688</v>
          </cell>
          <cell r="G4078">
            <v>11210.23</v>
          </cell>
          <cell r="H4078">
            <v>6271477.7699999996</v>
          </cell>
          <cell r="I4078">
            <v>0</v>
          </cell>
        </row>
        <row r="4079">
          <cell r="A4079" t="str">
            <v>a</v>
          </cell>
          <cell r="B4079">
            <v>4055</v>
          </cell>
          <cell r="C4079" t="str">
            <v xml:space="preserve">   058778242 - 85557</v>
          </cell>
          <cell r="D4079">
            <v>0</v>
          </cell>
          <cell r="E4079">
            <v>0</v>
          </cell>
          <cell r="F4079">
            <v>8000000</v>
          </cell>
          <cell r="G4079">
            <v>41944.81</v>
          </cell>
          <cell r="H4079">
            <v>7958055.1900000004</v>
          </cell>
          <cell r="I4079">
            <v>0</v>
          </cell>
        </row>
        <row r="4080">
          <cell r="A4080" t="str">
            <v>a</v>
          </cell>
          <cell r="B4080">
            <v>4056</v>
          </cell>
          <cell r="C4080" t="str">
            <v xml:space="preserve">   058778307 - 83679</v>
          </cell>
          <cell r="D4080">
            <v>0</v>
          </cell>
          <cell r="E4080">
            <v>0</v>
          </cell>
          <cell r="F4080">
            <v>9807215</v>
          </cell>
          <cell r="G4080">
            <v>51420.21</v>
          </cell>
          <cell r="H4080">
            <v>9755794.7899999991</v>
          </cell>
          <cell r="I4080">
            <v>0</v>
          </cell>
        </row>
        <row r="4081">
          <cell r="A4081" t="str">
            <v>a</v>
          </cell>
          <cell r="B4081">
            <v>4057</v>
          </cell>
          <cell r="C4081" t="str">
            <v xml:space="preserve">   058778310 - 83730</v>
          </cell>
          <cell r="D4081">
            <v>0</v>
          </cell>
          <cell r="E4081">
            <v>0</v>
          </cell>
          <cell r="F4081">
            <v>7504422</v>
          </cell>
          <cell r="G4081">
            <v>39732.449999999997</v>
          </cell>
          <cell r="H4081">
            <v>7464689.5499999998</v>
          </cell>
          <cell r="I4081">
            <v>0</v>
          </cell>
        </row>
        <row r="4082">
          <cell r="A4082" t="str">
            <v>a</v>
          </cell>
          <cell r="B4082">
            <v>4058</v>
          </cell>
          <cell r="C4082" t="str">
            <v xml:space="preserve">   058778323 - 84590</v>
          </cell>
          <cell r="D4082">
            <v>0</v>
          </cell>
          <cell r="E4082">
            <v>0</v>
          </cell>
          <cell r="F4082">
            <v>7566871</v>
          </cell>
          <cell r="G4082">
            <v>26688.25</v>
          </cell>
          <cell r="H4082">
            <v>7540182.75</v>
          </cell>
          <cell r="I4082">
            <v>0</v>
          </cell>
        </row>
        <row r="4083">
          <cell r="A4083" t="str">
            <v>a</v>
          </cell>
          <cell r="B4083">
            <v>4059</v>
          </cell>
          <cell r="C4083" t="str">
            <v xml:space="preserve">   058778336 - 85536</v>
          </cell>
          <cell r="D4083">
            <v>0</v>
          </cell>
          <cell r="E4083">
            <v>0</v>
          </cell>
          <cell r="F4083">
            <v>3388500</v>
          </cell>
          <cell r="G4083">
            <v>6046.12</v>
          </cell>
          <cell r="H4083">
            <v>3382453.88</v>
          </cell>
          <cell r="I4083">
            <v>0</v>
          </cell>
        </row>
        <row r="4084">
          <cell r="A4084" t="str">
            <v>a</v>
          </cell>
          <cell r="B4084">
            <v>4060</v>
          </cell>
          <cell r="C4084" t="str">
            <v xml:space="preserve">   058778404 - 83375</v>
          </cell>
          <cell r="D4084">
            <v>0</v>
          </cell>
          <cell r="E4084">
            <v>0</v>
          </cell>
          <cell r="F4084">
            <v>2960000</v>
          </cell>
          <cell r="G4084">
            <v>135832.01</v>
          </cell>
          <cell r="H4084">
            <v>2824167.99</v>
          </cell>
          <cell r="I4084">
            <v>0</v>
          </cell>
        </row>
        <row r="4085">
          <cell r="A4085" t="str">
            <v>a</v>
          </cell>
          <cell r="B4085">
            <v>4061</v>
          </cell>
          <cell r="C4085" t="str">
            <v xml:space="preserve">   058778417 - 84208</v>
          </cell>
          <cell r="D4085">
            <v>0</v>
          </cell>
          <cell r="E4085">
            <v>0</v>
          </cell>
          <cell r="F4085">
            <v>4528830</v>
          </cell>
          <cell r="G4085">
            <v>23219.57</v>
          </cell>
          <cell r="H4085">
            <v>4505610.43</v>
          </cell>
          <cell r="I4085">
            <v>0</v>
          </cell>
        </row>
        <row r="4086">
          <cell r="A4086" t="str">
            <v>a</v>
          </cell>
          <cell r="B4086">
            <v>4062</v>
          </cell>
          <cell r="C4086" t="str">
            <v xml:space="preserve">   058778420 - 84581</v>
          </cell>
          <cell r="D4086">
            <v>0</v>
          </cell>
          <cell r="E4086">
            <v>0</v>
          </cell>
          <cell r="F4086">
            <v>6006338</v>
          </cell>
          <cell r="G4086">
            <v>21184.27</v>
          </cell>
          <cell r="H4086">
            <v>5985153.7300000004</v>
          </cell>
          <cell r="I4086">
            <v>0</v>
          </cell>
        </row>
        <row r="4087">
          <cell r="A4087" t="str">
            <v>a</v>
          </cell>
          <cell r="B4087">
            <v>4063</v>
          </cell>
          <cell r="C4087" t="str">
            <v xml:space="preserve">   058778433 - 85527</v>
          </cell>
          <cell r="D4087">
            <v>0</v>
          </cell>
          <cell r="E4087">
            <v>0</v>
          </cell>
          <cell r="F4087">
            <v>11385750</v>
          </cell>
          <cell r="G4087">
            <v>20315.650000000001</v>
          </cell>
          <cell r="H4087">
            <v>11365434.35</v>
          </cell>
          <cell r="I4087">
            <v>0</v>
          </cell>
        </row>
        <row r="4088">
          <cell r="A4088" t="str">
            <v>a</v>
          </cell>
          <cell r="B4088">
            <v>4064</v>
          </cell>
          <cell r="C4088" t="str">
            <v xml:space="preserve">   058778501 - 82928</v>
          </cell>
          <cell r="D4088">
            <v>0</v>
          </cell>
          <cell r="E4088">
            <v>0</v>
          </cell>
          <cell r="F4088">
            <v>3000000</v>
          </cell>
          <cell r="G4088">
            <v>497811.56</v>
          </cell>
          <cell r="H4088">
            <v>2502188.44</v>
          </cell>
          <cell r="I4088">
            <v>0</v>
          </cell>
        </row>
        <row r="4089">
          <cell r="A4089" t="str">
            <v>a</v>
          </cell>
          <cell r="B4089">
            <v>4065</v>
          </cell>
          <cell r="C4089" t="str">
            <v xml:space="preserve">   058778514 - 84107</v>
          </cell>
          <cell r="D4089">
            <v>0</v>
          </cell>
          <cell r="E4089">
            <v>0</v>
          </cell>
          <cell r="F4089">
            <v>4642400</v>
          </cell>
          <cell r="G4089">
            <v>16373.68</v>
          </cell>
          <cell r="H4089">
            <v>4626026.32</v>
          </cell>
          <cell r="I4089">
            <v>0</v>
          </cell>
        </row>
        <row r="4090">
          <cell r="A4090" t="str">
            <v>a</v>
          </cell>
          <cell r="B4090">
            <v>4066</v>
          </cell>
          <cell r="C4090" t="str">
            <v xml:space="preserve">   058778527 - 84991</v>
          </cell>
          <cell r="D4090">
            <v>0</v>
          </cell>
          <cell r="E4090">
            <v>0</v>
          </cell>
          <cell r="F4090">
            <v>2181219</v>
          </cell>
          <cell r="G4090">
            <v>7693.13</v>
          </cell>
          <cell r="H4090">
            <v>2173525.87</v>
          </cell>
          <cell r="I4090">
            <v>0</v>
          </cell>
        </row>
        <row r="4091">
          <cell r="A4091" t="str">
            <v>a</v>
          </cell>
          <cell r="B4091">
            <v>4067</v>
          </cell>
          <cell r="C4091" t="str">
            <v xml:space="preserve">   058778530 - 85518</v>
          </cell>
          <cell r="D4091">
            <v>0</v>
          </cell>
          <cell r="E4091">
            <v>0</v>
          </cell>
          <cell r="F4091">
            <v>8543137</v>
          </cell>
          <cell r="G4091">
            <v>15243.56</v>
          </cell>
          <cell r="H4091">
            <v>8527893.4399999995</v>
          </cell>
          <cell r="I4091">
            <v>0</v>
          </cell>
        </row>
        <row r="4092">
          <cell r="A4092" t="str">
            <v>a</v>
          </cell>
          <cell r="B4092">
            <v>4068</v>
          </cell>
          <cell r="C4092" t="str">
            <v xml:space="preserve">   058778543 - 85560</v>
          </cell>
          <cell r="D4092">
            <v>0</v>
          </cell>
          <cell r="E4092">
            <v>0</v>
          </cell>
          <cell r="F4092">
            <v>2312000</v>
          </cell>
          <cell r="G4092">
            <v>4125.3100000000004</v>
          </cell>
          <cell r="H4092">
            <v>2307874.69</v>
          </cell>
          <cell r="I4092">
            <v>0</v>
          </cell>
        </row>
        <row r="4093">
          <cell r="A4093" t="str">
            <v>a</v>
          </cell>
          <cell r="B4093">
            <v>4069</v>
          </cell>
          <cell r="C4093" t="str">
            <v xml:space="preserve">   058778608 - 83684</v>
          </cell>
          <cell r="D4093">
            <v>0</v>
          </cell>
          <cell r="E4093">
            <v>0</v>
          </cell>
          <cell r="F4093">
            <v>4434796</v>
          </cell>
          <cell r="G4093">
            <v>23480.2</v>
          </cell>
          <cell r="H4093">
            <v>4411315.8</v>
          </cell>
          <cell r="I4093">
            <v>0</v>
          </cell>
        </row>
        <row r="4094">
          <cell r="A4094" t="str">
            <v>a</v>
          </cell>
          <cell r="B4094">
            <v>4070</v>
          </cell>
          <cell r="C4094" t="str">
            <v xml:space="preserve">   058778611 - 83733</v>
          </cell>
          <cell r="D4094">
            <v>0</v>
          </cell>
          <cell r="E4094">
            <v>0</v>
          </cell>
          <cell r="F4094">
            <v>4744187</v>
          </cell>
          <cell r="G4094">
            <v>36463.800000000003</v>
          </cell>
          <cell r="H4094">
            <v>4707723.2</v>
          </cell>
          <cell r="I4094">
            <v>0</v>
          </cell>
        </row>
        <row r="4095">
          <cell r="A4095" t="str">
            <v>a</v>
          </cell>
          <cell r="B4095">
            <v>4071</v>
          </cell>
          <cell r="C4095" t="str">
            <v xml:space="preserve">   058778624 - 84834</v>
          </cell>
          <cell r="D4095">
            <v>0</v>
          </cell>
          <cell r="E4095">
            <v>0</v>
          </cell>
          <cell r="F4095">
            <v>7596400</v>
          </cell>
          <cell r="G4095">
            <v>26792.39</v>
          </cell>
          <cell r="H4095">
            <v>7569607.6100000003</v>
          </cell>
          <cell r="I4095">
            <v>0</v>
          </cell>
        </row>
        <row r="4096">
          <cell r="A4096" t="str">
            <v>a</v>
          </cell>
          <cell r="B4096">
            <v>4072</v>
          </cell>
          <cell r="C4096" t="str">
            <v xml:space="preserve">   058778637 - 85539</v>
          </cell>
          <cell r="D4096">
            <v>0</v>
          </cell>
          <cell r="E4096">
            <v>0</v>
          </cell>
          <cell r="F4096">
            <v>6125256</v>
          </cell>
          <cell r="G4096">
            <v>21978.880000000001</v>
          </cell>
          <cell r="H4096">
            <v>6103277.1200000001</v>
          </cell>
          <cell r="I4096">
            <v>0</v>
          </cell>
        </row>
        <row r="4097">
          <cell r="A4097" t="str">
            <v>a</v>
          </cell>
          <cell r="B4097">
            <v>4073</v>
          </cell>
          <cell r="C4097" t="str">
            <v xml:space="preserve">   058778640 - 85551</v>
          </cell>
          <cell r="D4097">
            <v>0</v>
          </cell>
          <cell r="E4097">
            <v>0</v>
          </cell>
          <cell r="F4097">
            <v>5490696</v>
          </cell>
          <cell r="G4097">
            <v>9797.08</v>
          </cell>
          <cell r="H4097">
            <v>5480898.9199999999</v>
          </cell>
          <cell r="I4097">
            <v>0</v>
          </cell>
        </row>
        <row r="4098">
          <cell r="A4098" t="str">
            <v>a</v>
          </cell>
          <cell r="B4098">
            <v>4074</v>
          </cell>
          <cell r="C4098" t="str">
            <v xml:space="preserve">   058778705 - 83378</v>
          </cell>
          <cell r="D4098">
            <v>0</v>
          </cell>
          <cell r="E4098">
            <v>0</v>
          </cell>
          <cell r="F4098">
            <v>3774000</v>
          </cell>
          <cell r="G4098">
            <v>175649.86</v>
          </cell>
          <cell r="H4098">
            <v>3598350.14</v>
          </cell>
          <cell r="I4098">
            <v>0</v>
          </cell>
        </row>
        <row r="4099">
          <cell r="A4099" t="str">
            <v>a</v>
          </cell>
          <cell r="B4099">
            <v>4075</v>
          </cell>
          <cell r="C4099" t="str">
            <v xml:space="preserve">   058778718 - 84436</v>
          </cell>
          <cell r="D4099">
            <v>0</v>
          </cell>
          <cell r="E4099">
            <v>0</v>
          </cell>
          <cell r="F4099">
            <v>5197792.5</v>
          </cell>
          <cell r="G4099">
            <v>18332.54</v>
          </cell>
          <cell r="H4099">
            <v>5179459.96</v>
          </cell>
          <cell r="I4099">
            <v>0</v>
          </cell>
        </row>
        <row r="4100">
          <cell r="A4100" t="str">
            <v>a</v>
          </cell>
          <cell r="B4100">
            <v>4076</v>
          </cell>
          <cell r="C4100" t="str">
            <v xml:space="preserve">   058778721 - 84584</v>
          </cell>
          <cell r="D4100">
            <v>0</v>
          </cell>
          <cell r="E4100">
            <v>0</v>
          </cell>
          <cell r="F4100">
            <v>3570425</v>
          </cell>
          <cell r="G4100">
            <v>12811.53</v>
          </cell>
          <cell r="H4100">
            <v>3557613.47</v>
          </cell>
          <cell r="I4100">
            <v>0</v>
          </cell>
        </row>
        <row r="4101">
          <cell r="A4101" t="str">
            <v>a</v>
          </cell>
          <cell r="B4101">
            <v>4077</v>
          </cell>
          <cell r="C4101" t="str">
            <v xml:space="preserve">   058778734 - 85530</v>
          </cell>
          <cell r="D4101">
            <v>0</v>
          </cell>
          <cell r="E4101">
            <v>0</v>
          </cell>
          <cell r="F4101">
            <v>5239034.5</v>
          </cell>
          <cell r="G4101">
            <v>9348.0400000000009</v>
          </cell>
          <cell r="H4101">
            <v>5229686.46</v>
          </cell>
          <cell r="I4101">
            <v>0</v>
          </cell>
        </row>
        <row r="4102">
          <cell r="A4102" t="str">
            <v>a</v>
          </cell>
          <cell r="B4102">
            <v>4078</v>
          </cell>
          <cell r="C4102" t="str">
            <v xml:space="preserve">   058778802 - 83007</v>
          </cell>
          <cell r="D4102">
            <v>0</v>
          </cell>
          <cell r="E4102">
            <v>0</v>
          </cell>
          <cell r="F4102">
            <v>2475900</v>
          </cell>
          <cell r="G4102">
            <v>25186.01</v>
          </cell>
          <cell r="H4102">
            <v>2450713.9900000002</v>
          </cell>
          <cell r="I4102">
            <v>0</v>
          </cell>
        </row>
        <row r="4103">
          <cell r="A4103" t="str">
            <v>a</v>
          </cell>
          <cell r="B4103">
            <v>4079</v>
          </cell>
          <cell r="C4103" t="str">
            <v xml:space="preserve">   058778815 - 84110</v>
          </cell>
          <cell r="D4103">
            <v>0</v>
          </cell>
          <cell r="E4103">
            <v>0</v>
          </cell>
          <cell r="F4103">
            <v>8060465</v>
          </cell>
          <cell r="G4103">
            <v>28429.15</v>
          </cell>
          <cell r="H4103">
            <v>8032035.8499999996</v>
          </cell>
          <cell r="I4103">
            <v>0</v>
          </cell>
        </row>
        <row r="4104">
          <cell r="A4104" t="str">
            <v>a</v>
          </cell>
          <cell r="B4104">
            <v>4080</v>
          </cell>
          <cell r="C4104" t="str">
            <v xml:space="preserve">   058778828 - 84994</v>
          </cell>
          <cell r="D4104">
            <v>0</v>
          </cell>
          <cell r="E4104">
            <v>0</v>
          </cell>
          <cell r="F4104">
            <v>2410821</v>
          </cell>
          <cell r="G4104">
            <v>8502.93</v>
          </cell>
          <cell r="H4104">
            <v>2402318.0699999998</v>
          </cell>
          <cell r="I4104">
            <v>0</v>
          </cell>
        </row>
        <row r="4105">
          <cell r="A4105" t="str">
            <v>a</v>
          </cell>
          <cell r="B4105">
            <v>4081</v>
          </cell>
          <cell r="C4105" t="str">
            <v xml:space="preserve">   058778831 - 85521</v>
          </cell>
          <cell r="D4105">
            <v>0</v>
          </cell>
          <cell r="E4105">
            <v>0</v>
          </cell>
          <cell r="F4105">
            <v>9789552</v>
          </cell>
          <cell r="G4105">
            <v>17467.55</v>
          </cell>
          <cell r="H4105">
            <v>9772084.4499999993</v>
          </cell>
          <cell r="I4105">
            <v>0</v>
          </cell>
        </row>
        <row r="4106">
          <cell r="A4106" t="str">
            <v>a</v>
          </cell>
          <cell r="B4106">
            <v>4082</v>
          </cell>
          <cell r="C4106" t="str">
            <v xml:space="preserve">   058778844 - 85563</v>
          </cell>
          <cell r="D4106">
            <v>0</v>
          </cell>
          <cell r="E4106">
            <v>0</v>
          </cell>
          <cell r="F4106">
            <v>2449032</v>
          </cell>
          <cell r="G4106">
            <v>4369.82</v>
          </cell>
          <cell r="H4106">
            <v>2444662.1800000002</v>
          </cell>
          <cell r="I4106">
            <v>0</v>
          </cell>
        </row>
        <row r="4107">
          <cell r="A4107" t="str">
            <v>a</v>
          </cell>
          <cell r="B4107">
            <v>4083</v>
          </cell>
          <cell r="C4107" t="str">
            <v xml:space="preserve">   058778909 - 83727</v>
          </cell>
          <cell r="D4107">
            <v>0</v>
          </cell>
          <cell r="E4107">
            <v>0</v>
          </cell>
          <cell r="F4107">
            <v>6807361</v>
          </cell>
          <cell r="G4107">
            <v>36041.83</v>
          </cell>
          <cell r="H4107">
            <v>6771319.1699999999</v>
          </cell>
          <cell r="I4107">
            <v>0</v>
          </cell>
        </row>
        <row r="4108">
          <cell r="A4108" t="str">
            <v>a</v>
          </cell>
          <cell r="B4108">
            <v>4084</v>
          </cell>
          <cell r="C4108" t="str">
            <v xml:space="preserve">   058778912 - 84067</v>
          </cell>
          <cell r="D4108">
            <v>0</v>
          </cell>
          <cell r="E4108">
            <v>0</v>
          </cell>
          <cell r="F4108">
            <v>3950800</v>
          </cell>
          <cell r="G4108">
            <v>141862.29999999999</v>
          </cell>
          <cell r="H4108">
            <v>3808937.7</v>
          </cell>
          <cell r="I4108">
            <v>0</v>
          </cell>
        </row>
        <row r="4109">
          <cell r="A4109" t="str">
            <v>a</v>
          </cell>
          <cell r="B4109">
            <v>4085</v>
          </cell>
          <cell r="C4109" t="str">
            <v xml:space="preserve">   058778925 - 84843</v>
          </cell>
          <cell r="D4109">
            <v>0</v>
          </cell>
          <cell r="E4109">
            <v>0</v>
          </cell>
          <cell r="F4109">
            <v>4419493.08</v>
          </cell>
          <cell r="G4109">
            <v>15587.48</v>
          </cell>
          <cell r="H4109">
            <v>4403905.5999999996</v>
          </cell>
          <cell r="I4109">
            <v>0</v>
          </cell>
        </row>
        <row r="4110">
          <cell r="A4110" t="str">
            <v>a</v>
          </cell>
          <cell r="B4110">
            <v>4086</v>
          </cell>
          <cell r="C4110" t="str">
            <v xml:space="preserve">   058778938 - 85545</v>
          </cell>
          <cell r="D4110">
            <v>0</v>
          </cell>
          <cell r="E4110">
            <v>0</v>
          </cell>
          <cell r="F4110">
            <v>4339940</v>
          </cell>
          <cell r="G4110">
            <v>7743.78</v>
          </cell>
          <cell r="H4110">
            <v>4332196.22</v>
          </cell>
          <cell r="I4110">
            <v>0</v>
          </cell>
        </row>
        <row r="4111">
          <cell r="A4111" t="str">
            <v>a</v>
          </cell>
          <cell r="B4111">
            <v>4087</v>
          </cell>
          <cell r="C4111" t="str">
            <v xml:space="preserve">   058778941 - 85554</v>
          </cell>
          <cell r="D4111">
            <v>0</v>
          </cell>
          <cell r="E4111">
            <v>0</v>
          </cell>
          <cell r="F4111">
            <v>22567284</v>
          </cell>
          <cell r="G4111">
            <v>40266.92</v>
          </cell>
          <cell r="H4111">
            <v>22527017.079999998</v>
          </cell>
          <cell r="I4111">
            <v>0</v>
          </cell>
        </row>
        <row r="4112">
          <cell r="A4112" t="str">
            <v>a</v>
          </cell>
          <cell r="B4112">
            <v>4088</v>
          </cell>
          <cell r="C4112" t="str">
            <v xml:space="preserve">   059778005 - 15961</v>
          </cell>
          <cell r="D4112">
            <v>2868298.31</v>
          </cell>
          <cell r="E4112">
            <v>0</v>
          </cell>
          <cell r="F4112">
            <v>0</v>
          </cell>
          <cell r="G4112">
            <v>2868298.31</v>
          </cell>
          <cell r="H4112">
            <v>0</v>
          </cell>
          <cell r="I4112">
            <v>0</v>
          </cell>
        </row>
        <row r="4113">
          <cell r="A4113" t="str">
            <v>a</v>
          </cell>
          <cell r="B4113">
            <v>4089</v>
          </cell>
          <cell r="C4113" t="str">
            <v xml:space="preserve">   059778018 - 16167</v>
          </cell>
          <cell r="D4113">
            <v>974230</v>
          </cell>
          <cell r="E4113">
            <v>0</v>
          </cell>
          <cell r="F4113">
            <v>0</v>
          </cell>
          <cell r="G4113">
            <v>104326.57</v>
          </cell>
          <cell r="H4113">
            <v>869903.43</v>
          </cell>
          <cell r="I4113">
            <v>0</v>
          </cell>
        </row>
        <row r="4114">
          <cell r="A4114" t="str">
            <v>a</v>
          </cell>
          <cell r="B4114">
            <v>4090</v>
          </cell>
          <cell r="C4114" t="str">
            <v xml:space="preserve">   059778021 - 16176</v>
          </cell>
          <cell r="D4114">
            <v>719077.72</v>
          </cell>
          <cell r="E4114">
            <v>0</v>
          </cell>
          <cell r="F4114">
            <v>0</v>
          </cell>
          <cell r="G4114">
            <v>100525.21</v>
          </cell>
          <cell r="H4114">
            <v>618552.51</v>
          </cell>
          <cell r="I4114">
            <v>0</v>
          </cell>
        </row>
        <row r="4115">
          <cell r="A4115" t="str">
            <v>a</v>
          </cell>
          <cell r="B4115">
            <v>4091</v>
          </cell>
          <cell r="C4115" t="str">
            <v xml:space="preserve">   059778034 - 16723</v>
          </cell>
          <cell r="D4115">
            <v>990817.68</v>
          </cell>
          <cell r="E4115">
            <v>0</v>
          </cell>
          <cell r="F4115">
            <v>0</v>
          </cell>
          <cell r="G4115">
            <v>23438.11</v>
          </cell>
          <cell r="H4115">
            <v>967379.57</v>
          </cell>
          <cell r="I4115">
            <v>0</v>
          </cell>
        </row>
        <row r="4116">
          <cell r="A4116" t="str">
            <v>a</v>
          </cell>
          <cell r="B4116">
            <v>4092</v>
          </cell>
          <cell r="C4116" t="str">
            <v xml:space="preserve">   059778050 - 18242</v>
          </cell>
          <cell r="D4116">
            <v>4289701.88</v>
          </cell>
          <cell r="E4116">
            <v>0</v>
          </cell>
          <cell r="F4116">
            <v>0</v>
          </cell>
          <cell r="G4116">
            <v>100488.87</v>
          </cell>
          <cell r="H4116">
            <v>4189213.01</v>
          </cell>
          <cell r="I4116">
            <v>0</v>
          </cell>
        </row>
        <row r="4117">
          <cell r="A4117" t="str">
            <v>a</v>
          </cell>
          <cell r="B4117">
            <v>4093</v>
          </cell>
          <cell r="C4117" t="str">
            <v xml:space="preserve">   059778063 - 18281</v>
          </cell>
          <cell r="D4117">
            <v>1270382.3899999999</v>
          </cell>
          <cell r="E4117">
            <v>0</v>
          </cell>
          <cell r="F4117">
            <v>0</v>
          </cell>
          <cell r="G4117">
            <v>82229.09</v>
          </cell>
          <cell r="H4117">
            <v>1188153.3</v>
          </cell>
          <cell r="I4117">
            <v>0</v>
          </cell>
        </row>
        <row r="4118">
          <cell r="A4118" t="str">
            <v>a</v>
          </cell>
          <cell r="B4118">
            <v>4094</v>
          </cell>
          <cell r="C4118" t="str">
            <v xml:space="preserve">   059778076 - 18616</v>
          </cell>
          <cell r="D4118">
            <v>446477.7</v>
          </cell>
          <cell r="E4118">
            <v>0</v>
          </cell>
          <cell r="F4118">
            <v>0</v>
          </cell>
          <cell r="G4118">
            <v>63194.7</v>
          </cell>
          <cell r="H4118">
            <v>383283</v>
          </cell>
          <cell r="I4118">
            <v>0</v>
          </cell>
        </row>
        <row r="4119">
          <cell r="A4119" t="str">
            <v>a</v>
          </cell>
          <cell r="B4119">
            <v>4095</v>
          </cell>
          <cell r="C4119" t="str">
            <v xml:space="preserve">   059778089 - 18674</v>
          </cell>
          <cell r="D4119">
            <v>435240.97</v>
          </cell>
          <cell r="E4119">
            <v>0</v>
          </cell>
          <cell r="F4119">
            <v>0</v>
          </cell>
          <cell r="G4119">
            <v>36477.01</v>
          </cell>
          <cell r="H4119">
            <v>398763.96</v>
          </cell>
          <cell r="I4119">
            <v>0</v>
          </cell>
        </row>
        <row r="4120">
          <cell r="A4120" t="str">
            <v>a</v>
          </cell>
          <cell r="B4120">
            <v>4096</v>
          </cell>
          <cell r="C4120" t="str">
            <v xml:space="preserve">   059778092 - 18683</v>
          </cell>
          <cell r="D4120">
            <v>646672.36</v>
          </cell>
          <cell r="E4120">
            <v>0</v>
          </cell>
          <cell r="F4120">
            <v>0</v>
          </cell>
          <cell r="G4120">
            <v>35573.1</v>
          </cell>
          <cell r="H4120">
            <v>611099.26</v>
          </cell>
          <cell r="I4120">
            <v>0</v>
          </cell>
        </row>
        <row r="4121">
          <cell r="A4121" t="str">
            <v>a</v>
          </cell>
          <cell r="B4121">
            <v>4097</v>
          </cell>
          <cell r="C4121" t="str">
            <v xml:space="preserve">   059778102 - 15952</v>
          </cell>
          <cell r="D4121">
            <v>1073464.95</v>
          </cell>
          <cell r="E4121">
            <v>0</v>
          </cell>
          <cell r="F4121">
            <v>0</v>
          </cell>
          <cell r="G4121">
            <v>1073464.95</v>
          </cell>
          <cell r="H4121">
            <v>0</v>
          </cell>
          <cell r="I4121">
            <v>0</v>
          </cell>
        </row>
        <row r="4122">
          <cell r="A4122" t="str">
            <v>a</v>
          </cell>
          <cell r="B4122">
            <v>4098</v>
          </cell>
          <cell r="C4122" t="str">
            <v xml:space="preserve">   059778115 - 16158</v>
          </cell>
          <cell r="D4122">
            <v>3230990.9</v>
          </cell>
          <cell r="E4122">
            <v>0</v>
          </cell>
          <cell r="F4122">
            <v>0</v>
          </cell>
          <cell r="G4122">
            <v>76698.880000000005</v>
          </cell>
          <cell r="H4122">
            <v>3154292.02</v>
          </cell>
          <cell r="I4122">
            <v>0</v>
          </cell>
        </row>
        <row r="4123">
          <cell r="A4123" t="str">
            <v>a</v>
          </cell>
          <cell r="B4123">
            <v>4099</v>
          </cell>
          <cell r="C4123" t="str">
            <v xml:space="preserve">   059778128 - 16197</v>
          </cell>
          <cell r="D4123">
            <v>177801.54</v>
          </cell>
          <cell r="E4123">
            <v>0</v>
          </cell>
          <cell r="F4123">
            <v>0</v>
          </cell>
          <cell r="G4123">
            <v>177801.54</v>
          </cell>
          <cell r="H4123">
            <v>0</v>
          </cell>
          <cell r="I4123">
            <v>0</v>
          </cell>
        </row>
        <row r="4124">
          <cell r="A4124" t="str">
            <v>a</v>
          </cell>
          <cell r="B4124">
            <v>4100</v>
          </cell>
          <cell r="C4124" t="str">
            <v xml:space="preserve">   059778131 - 16206</v>
          </cell>
          <cell r="D4124">
            <v>449667.01</v>
          </cell>
          <cell r="E4124">
            <v>0</v>
          </cell>
          <cell r="F4124">
            <v>0</v>
          </cell>
          <cell r="G4124">
            <v>86678.54</v>
          </cell>
          <cell r="H4124">
            <v>362988.47</v>
          </cell>
          <cell r="I4124">
            <v>0</v>
          </cell>
        </row>
        <row r="4125">
          <cell r="A4125" t="str">
            <v>a</v>
          </cell>
          <cell r="B4125">
            <v>4101</v>
          </cell>
          <cell r="C4125" t="str">
            <v xml:space="preserve">   059778144 - 18224</v>
          </cell>
          <cell r="D4125">
            <v>2776893.33</v>
          </cell>
          <cell r="E4125">
            <v>0</v>
          </cell>
          <cell r="F4125">
            <v>0</v>
          </cell>
          <cell r="G4125">
            <v>305654.84000000003</v>
          </cell>
          <cell r="H4125">
            <v>2471238.4900000002</v>
          </cell>
          <cell r="I4125">
            <v>0</v>
          </cell>
        </row>
        <row r="4126">
          <cell r="A4126" t="str">
            <v>a</v>
          </cell>
          <cell r="B4126">
            <v>4102</v>
          </cell>
          <cell r="C4126" t="str">
            <v xml:space="preserve">   059778157 - 18263</v>
          </cell>
          <cell r="D4126">
            <v>2763738.89</v>
          </cell>
          <cell r="E4126">
            <v>0</v>
          </cell>
          <cell r="F4126">
            <v>0</v>
          </cell>
          <cell r="G4126">
            <v>2763738.89</v>
          </cell>
          <cell r="H4126">
            <v>0</v>
          </cell>
          <cell r="I4126">
            <v>0</v>
          </cell>
        </row>
        <row r="4127">
          <cell r="A4127" t="str">
            <v>a</v>
          </cell>
          <cell r="B4127">
            <v>4103</v>
          </cell>
          <cell r="C4127" t="str">
            <v xml:space="preserve">   059778160 - 18272</v>
          </cell>
          <cell r="D4127">
            <v>2240995.7400000002</v>
          </cell>
          <cell r="E4127">
            <v>0</v>
          </cell>
          <cell r="F4127">
            <v>0</v>
          </cell>
          <cell r="G4127">
            <v>53197.89</v>
          </cell>
          <cell r="H4127">
            <v>2187797.85</v>
          </cell>
          <cell r="I4127">
            <v>0</v>
          </cell>
        </row>
        <row r="4128">
          <cell r="A4128" t="str">
            <v>a</v>
          </cell>
          <cell r="B4128">
            <v>4104</v>
          </cell>
          <cell r="C4128" t="str">
            <v xml:space="preserve">   059778173 - 18598</v>
          </cell>
          <cell r="D4128">
            <v>478374.66</v>
          </cell>
          <cell r="E4128">
            <v>0</v>
          </cell>
          <cell r="F4128">
            <v>0</v>
          </cell>
          <cell r="G4128">
            <v>26794.93</v>
          </cell>
          <cell r="H4128">
            <v>451579.73</v>
          </cell>
          <cell r="I4128">
            <v>0</v>
          </cell>
        </row>
        <row r="4129">
          <cell r="A4129" t="str">
            <v>a</v>
          </cell>
          <cell r="B4129">
            <v>4105</v>
          </cell>
          <cell r="C4129" t="str">
            <v xml:space="preserve">   059778186 - 18665</v>
          </cell>
          <cell r="D4129">
            <v>626493.53</v>
          </cell>
          <cell r="E4129">
            <v>0</v>
          </cell>
          <cell r="F4129">
            <v>0</v>
          </cell>
          <cell r="G4129">
            <v>42794.720000000001</v>
          </cell>
          <cell r="H4129">
            <v>583698.81000000006</v>
          </cell>
          <cell r="I4129">
            <v>0</v>
          </cell>
        </row>
        <row r="4130">
          <cell r="A4130" t="str">
            <v>a</v>
          </cell>
          <cell r="B4130">
            <v>4106</v>
          </cell>
          <cell r="C4130" t="str">
            <v xml:space="preserve">   059778199 - 18704</v>
          </cell>
          <cell r="D4130">
            <v>274980.21000000002</v>
          </cell>
          <cell r="E4130">
            <v>0</v>
          </cell>
          <cell r="F4130">
            <v>0</v>
          </cell>
          <cell r="G4130">
            <v>23288.54</v>
          </cell>
          <cell r="H4130">
            <v>251691.67</v>
          </cell>
          <cell r="I4130">
            <v>0</v>
          </cell>
        </row>
        <row r="4131">
          <cell r="A4131" t="str">
            <v>a</v>
          </cell>
          <cell r="B4131">
            <v>4107</v>
          </cell>
          <cell r="C4131" t="str">
            <v xml:space="preserve">   059778209 - 16074</v>
          </cell>
          <cell r="D4131">
            <v>3562928.05</v>
          </cell>
          <cell r="E4131">
            <v>0</v>
          </cell>
          <cell r="F4131">
            <v>0</v>
          </cell>
          <cell r="G4131">
            <v>82176.759999999995</v>
          </cell>
          <cell r="H4131">
            <v>3480751.29</v>
          </cell>
          <cell r="I4131">
            <v>0</v>
          </cell>
        </row>
        <row r="4132">
          <cell r="A4132" t="str">
            <v>a</v>
          </cell>
          <cell r="B4132">
            <v>4108</v>
          </cell>
          <cell r="C4132" t="str">
            <v xml:space="preserve">   059778212 - 16095</v>
          </cell>
          <cell r="D4132">
            <v>5095370.03</v>
          </cell>
          <cell r="E4132">
            <v>0</v>
          </cell>
          <cell r="F4132">
            <v>0</v>
          </cell>
          <cell r="G4132">
            <v>118925.51</v>
          </cell>
          <cell r="H4132">
            <v>4976444.5199999996</v>
          </cell>
          <cell r="I4132">
            <v>0</v>
          </cell>
        </row>
        <row r="4133">
          <cell r="A4133" t="str">
            <v>a</v>
          </cell>
          <cell r="B4133">
            <v>4109</v>
          </cell>
          <cell r="C4133" t="str">
            <v xml:space="preserve">   059778238 - 16760</v>
          </cell>
          <cell r="D4133">
            <v>621178.36</v>
          </cell>
          <cell r="E4133">
            <v>0</v>
          </cell>
          <cell r="F4133">
            <v>0</v>
          </cell>
          <cell r="G4133">
            <v>13122.05</v>
          </cell>
          <cell r="H4133">
            <v>608056.31000000006</v>
          </cell>
          <cell r="I4133">
            <v>0</v>
          </cell>
        </row>
        <row r="4134">
          <cell r="A4134" t="str">
            <v>a</v>
          </cell>
          <cell r="B4134">
            <v>4110</v>
          </cell>
          <cell r="C4134" t="str">
            <v xml:space="preserve">   059778241 - 18215</v>
          </cell>
          <cell r="D4134">
            <v>10816468.24</v>
          </cell>
          <cell r="E4134">
            <v>0</v>
          </cell>
          <cell r="F4134">
            <v>0</v>
          </cell>
          <cell r="G4134">
            <v>253382.37</v>
          </cell>
          <cell r="H4134">
            <v>10563085.869999999</v>
          </cell>
          <cell r="I4134">
            <v>0</v>
          </cell>
        </row>
        <row r="4135">
          <cell r="A4135" t="str">
            <v>a</v>
          </cell>
          <cell r="B4135">
            <v>4111</v>
          </cell>
          <cell r="C4135" t="str">
            <v xml:space="preserve">   059778254 - 18254</v>
          </cell>
          <cell r="D4135">
            <v>2590071.96</v>
          </cell>
          <cell r="E4135">
            <v>0</v>
          </cell>
          <cell r="F4135">
            <v>0</v>
          </cell>
          <cell r="G4135">
            <v>46993.52</v>
          </cell>
          <cell r="H4135">
            <v>2543078.44</v>
          </cell>
          <cell r="I4135">
            <v>0</v>
          </cell>
        </row>
        <row r="4136">
          <cell r="A4136" t="str">
            <v>a</v>
          </cell>
          <cell r="B4136">
            <v>4112</v>
          </cell>
          <cell r="C4136" t="str">
            <v xml:space="preserve">   059778267 - 18293</v>
          </cell>
          <cell r="D4136">
            <v>2177203.34</v>
          </cell>
          <cell r="E4136">
            <v>0</v>
          </cell>
          <cell r="F4136">
            <v>0</v>
          </cell>
          <cell r="G4136">
            <v>50215.91</v>
          </cell>
          <cell r="H4136">
            <v>2126987.4300000002</v>
          </cell>
          <cell r="I4136">
            <v>0</v>
          </cell>
        </row>
        <row r="4137">
          <cell r="A4137" t="str">
            <v>a</v>
          </cell>
          <cell r="B4137">
            <v>4113</v>
          </cell>
          <cell r="C4137" t="str">
            <v xml:space="preserve">   059778270 - 18572</v>
          </cell>
          <cell r="D4137">
            <v>662251.68999999994</v>
          </cell>
          <cell r="E4137">
            <v>0</v>
          </cell>
          <cell r="F4137">
            <v>0</v>
          </cell>
          <cell r="G4137">
            <v>25488.06</v>
          </cell>
          <cell r="H4137">
            <v>636763.63</v>
          </cell>
          <cell r="I4137">
            <v>0</v>
          </cell>
        </row>
        <row r="4138">
          <cell r="A4138" t="str">
            <v>a</v>
          </cell>
          <cell r="B4138">
            <v>4114</v>
          </cell>
          <cell r="C4138" t="str">
            <v xml:space="preserve">   059778283 - 18655</v>
          </cell>
          <cell r="D4138">
            <v>1122617.76</v>
          </cell>
          <cell r="E4138">
            <v>0</v>
          </cell>
          <cell r="F4138">
            <v>0</v>
          </cell>
          <cell r="G4138">
            <v>26649.24</v>
          </cell>
          <cell r="H4138">
            <v>1095968.52</v>
          </cell>
          <cell r="I4138">
            <v>0</v>
          </cell>
        </row>
        <row r="4139">
          <cell r="A4139" t="str">
            <v>a</v>
          </cell>
          <cell r="B4139">
            <v>4115</v>
          </cell>
          <cell r="C4139" t="str">
            <v xml:space="preserve">   059778296 - 18695</v>
          </cell>
          <cell r="D4139">
            <v>602826.75</v>
          </cell>
          <cell r="E4139">
            <v>0</v>
          </cell>
          <cell r="F4139">
            <v>0</v>
          </cell>
          <cell r="G4139">
            <v>14069.95</v>
          </cell>
          <cell r="H4139">
            <v>588756.80000000005</v>
          </cell>
          <cell r="I4139">
            <v>0</v>
          </cell>
        </row>
        <row r="4140">
          <cell r="A4140" t="str">
            <v>a</v>
          </cell>
          <cell r="B4140">
            <v>4116</v>
          </cell>
          <cell r="C4140" t="str">
            <v xml:space="preserve">   059778306 - 15977</v>
          </cell>
          <cell r="D4140">
            <v>2799278.31</v>
          </cell>
          <cell r="E4140">
            <v>0</v>
          </cell>
          <cell r="F4140">
            <v>0</v>
          </cell>
          <cell r="G4140">
            <v>153181.25</v>
          </cell>
          <cell r="H4140">
            <v>2646097.06</v>
          </cell>
          <cell r="I4140">
            <v>0</v>
          </cell>
        </row>
        <row r="4141">
          <cell r="A4141" t="str">
            <v>a</v>
          </cell>
          <cell r="B4141">
            <v>4117</v>
          </cell>
          <cell r="C4141" t="str">
            <v xml:space="preserve">   059778319 - 16170</v>
          </cell>
          <cell r="D4141">
            <v>1841213.13</v>
          </cell>
          <cell r="E4141">
            <v>0</v>
          </cell>
          <cell r="F4141">
            <v>0</v>
          </cell>
          <cell r="G4141">
            <v>1841213.13</v>
          </cell>
          <cell r="H4141">
            <v>0</v>
          </cell>
          <cell r="I4141">
            <v>0</v>
          </cell>
        </row>
        <row r="4142">
          <cell r="A4142" t="str">
            <v>a</v>
          </cell>
          <cell r="B4142">
            <v>4118</v>
          </cell>
          <cell r="C4142" t="str">
            <v xml:space="preserve">   059778335 - 16726</v>
          </cell>
          <cell r="D4142">
            <v>625788.42000000004</v>
          </cell>
          <cell r="E4142">
            <v>0</v>
          </cell>
          <cell r="F4142">
            <v>0</v>
          </cell>
          <cell r="G4142">
            <v>68411.789999999994</v>
          </cell>
          <cell r="H4142">
            <v>557376.63</v>
          </cell>
          <cell r="I4142">
            <v>0</v>
          </cell>
        </row>
        <row r="4143">
          <cell r="A4143" t="str">
            <v>a</v>
          </cell>
          <cell r="B4143">
            <v>4119</v>
          </cell>
          <cell r="C4143" t="str">
            <v xml:space="preserve">   059778348 - 18236</v>
          </cell>
          <cell r="D4143">
            <v>2344189.06</v>
          </cell>
          <cell r="E4143">
            <v>0</v>
          </cell>
          <cell r="F4143">
            <v>0</v>
          </cell>
          <cell r="G4143">
            <v>54914.05</v>
          </cell>
          <cell r="H4143">
            <v>2289275.0099999998</v>
          </cell>
          <cell r="I4143">
            <v>0</v>
          </cell>
        </row>
        <row r="4144">
          <cell r="A4144" t="str">
            <v>a</v>
          </cell>
          <cell r="B4144">
            <v>4120</v>
          </cell>
          <cell r="C4144" t="str">
            <v xml:space="preserve">   059778351 - 18245</v>
          </cell>
          <cell r="D4144">
            <v>879070.88</v>
          </cell>
          <cell r="E4144">
            <v>0</v>
          </cell>
          <cell r="F4144">
            <v>0</v>
          </cell>
          <cell r="G4144">
            <v>879070.88</v>
          </cell>
          <cell r="H4144">
            <v>0</v>
          </cell>
          <cell r="I4144">
            <v>0</v>
          </cell>
        </row>
        <row r="4145">
          <cell r="A4145" t="str">
            <v>a</v>
          </cell>
          <cell r="B4145">
            <v>4121</v>
          </cell>
          <cell r="C4145" t="str">
            <v xml:space="preserve">   059778364 - 18284</v>
          </cell>
          <cell r="D4145">
            <v>320848.49</v>
          </cell>
          <cell r="E4145">
            <v>0</v>
          </cell>
          <cell r="F4145">
            <v>0</v>
          </cell>
          <cell r="G4145">
            <v>320848.49</v>
          </cell>
          <cell r="H4145">
            <v>0</v>
          </cell>
          <cell r="I4145">
            <v>0</v>
          </cell>
        </row>
        <row r="4146">
          <cell r="A4146" t="str">
            <v>a</v>
          </cell>
          <cell r="B4146">
            <v>4122</v>
          </cell>
          <cell r="C4146" t="str">
            <v xml:space="preserve">   059778377 - 18619</v>
          </cell>
          <cell r="D4146">
            <v>1170358.4099999999</v>
          </cell>
          <cell r="E4146">
            <v>0</v>
          </cell>
          <cell r="F4146">
            <v>0</v>
          </cell>
          <cell r="G4146">
            <v>45043.54</v>
          </cell>
          <cell r="H4146">
            <v>1125314.8700000001</v>
          </cell>
          <cell r="I4146">
            <v>0</v>
          </cell>
        </row>
        <row r="4147">
          <cell r="A4147" t="str">
            <v>a</v>
          </cell>
          <cell r="B4147">
            <v>4123</v>
          </cell>
          <cell r="C4147" t="str">
            <v xml:space="preserve">   059778380 - 18640</v>
          </cell>
          <cell r="D4147">
            <v>742638.5</v>
          </cell>
          <cell r="E4147">
            <v>0</v>
          </cell>
          <cell r="F4147">
            <v>0</v>
          </cell>
          <cell r="G4147">
            <v>41597.06</v>
          </cell>
          <cell r="H4147">
            <v>701041.44</v>
          </cell>
          <cell r="I4147">
            <v>0</v>
          </cell>
        </row>
        <row r="4148">
          <cell r="A4148" t="str">
            <v>a</v>
          </cell>
          <cell r="B4148">
            <v>4124</v>
          </cell>
          <cell r="C4148" t="str">
            <v xml:space="preserve">   059778403 - 15955</v>
          </cell>
          <cell r="D4148">
            <v>1101795.44</v>
          </cell>
          <cell r="E4148">
            <v>0</v>
          </cell>
          <cell r="F4148">
            <v>0</v>
          </cell>
          <cell r="G4148">
            <v>117988.36</v>
          </cell>
          <cell r="H4148">
            <v>983807.08</v>
          </cell>
          <cell r="I4148">
            <v>0</v>
          </cell>
        </row>
        <row r="4149">
          <cell r="A4149" t="str">
            <v>a</v>
          </cell>
          <cell r="B4149">
            <v>4125</v>
          </cell>
          <cell r="C4149" t="str">
            <v xml:space="preserve">   059778416 - 16161</v>
          </cell>
          <cell r="D4149">
            <v>1388887.49</v>
          </cell>
          <cell r="E4149">
            <v>0</v>
          </cell>
          <cell r="F4149">
            <v>0</v>
          </cell>
          <cell r="G4149">
            <v>32970.080000000002</v>
          </cell>
          <cell r="H4149">
            <v>1355917.41</v>
          </cell>
          <cell r="I4149">
            <v>0</v>
          </cell>
        </row>
        <row r="4150">
          <cell r="A4150" t="str">
            <v>a</v>
          </cell>
          <cell r="B4150">
            <v>4126</v>
          </cell>
          <cell r="C4150" t="str">
            <v xml:space="preserve">   059778429 - 16200</v>
          </cell>
          <cell r="D4150">
            <v>2010160.12</v>
          </cell>
          <cell r="E4150">
            <v>0</v>
          </cell>
          <cell r="F4150">
            <v>0</v>
          </cell>
          <cell r="G4150">
            <v>419592.05</v>
          </cell>
          <cell r="H4150">
            <v>1590568.07</v>
          </cell>
          <cell r="I4150">
            <v>0</v>
          </cell>
        </row>
        <row r="4151">
          <cell r="A4151" t="str">
            <v>a</v>
          </cell>
          <cell r="B4151">
            <v>4127</v>
          </cell>
          <cell r="C4151" t="str">
            <v xml:space="preserve">   059778432 - 16209</v>
          </cell>
          <cell r="D4151">
            <v>579957.04</v>
          </cell>
          <cell r="E4151">
            <v>0</v>
          </cell>
          <cell r="F4151">
            <v>0</v>
          </cell>
          <cell r="G4151">
            <v>40520.82</v>
          </cell>
          <cell r="H4151">
            <v>539436.22</v>
          </cell>
          <cell r="I4151">
            <v>0</v>
          </cell>
        </row>
        <row r="4152">
          <cell r="A4152" t="str">
            <v>a</v>
          </cell>
          <cell r="B4152">
            <v>4128</v>
          </cell>
          <cell r="C4152" t="str">
            <v xml:space="preserve">   059778445 - 18227</v>
          </cell>
          <cell r="D4152">
            <v>2401681.83</v>
          </cell>
          <cell r="E4152">
            <v>0</v>
          </cell>
          <cell r="F4152">
            <v>0</v>
          </cell>
          <cell r="G4152">
            <v>207245.31</v>
          </cell>
          <cell r="H4152">
            <v>2194436.52</v>
          </cell>
          <cell r="I4152">
            <v>0</v>
          </cell>
        </row>
        <row r="4153">
          <cell r="A4153" t="str">
            <v>a</v>
          </cell>
          <cell r="B4153">
            <v>4129</v>
          </cell>
          <cell r="C4153" t="str">
            <v xml:space="preserve">   059778458 - 18266</v>
          </cell>
          <cell r="D4153">
            <v>2770742.95</v>
          </cell>
          <cell r="E4153">
            <v>0</v>
          </cell>
          <cell r="F4153">
            <v>0</v>
          </cell>
          <cell r="G4153">
            <v>65542.89</v>
          </cell>
          <cell r="H4153">
            <v>2705200.06</v>
          </cell>
          <cell r="I4153">
            <v>0</v>
          </cell>
        </row>
        <row r="4154">
          <cell r="A4154" t="str">
            <v>a</v>
          </cell>
          <cell r="B4154">
            <v>4130</v>
          </cell>
          <cell r="C4154" t="str">
            <v xml:space="preserve">   059778461 - 18275</v>
          </cell>
          <cell r="D4154">
            <v>2314886.71</v>
          </cell>
          <cell r="E4154">
            <v>0</v>
          </cell>
          <cell r="F4154">
            <v>0</v>
          </cell>
          <cell r="G4154">
            <v>54227.67</v>
          </cell>
          <cell r="H4154">
            <v>2260659.04</v>
          </cell>
          <cell r="I4154">
            <v>0</v>
          </cell>
        </row>
        <row r="4155">
          <cell r="A4155" t="str">
            <v>a</v>
          </cell>
          <cell r="B4155">
            <v>4131</v>
          </cell>
          <cell r="C4155" t="str">
            <v xml:space="preserve">   059778474 - 18604</v>
          </cell>
          <cell r="D4155">
            <v>649613.28</v>
          </cell>
          <cell r="E4155">
            <v>0</v>
          </cell>
          <cell r="F4155">
            <v>0</v>
          </cell>
          <cell r="G4155">
            <v>649613.28</v>
          </cell>
          <cell r="H4155">
            <v>0</v>
          </cell>
          <cell r="I4155">
            <v>0</v>
          </cell>
        </row>
        <row r="4156">
          <cell r="A4156" t="str">
            <v>a</v>
          </cell>
          <cell r="B4156">
            <v>4132</v>
          </cell>
          <cell r="C4156" t="str">
            <v xml:space="preserve">   059778487 - 18668</v>
          </cell>
          <cell r="D4156">
            <v>860796.92</v>
          </cell>
          <cell r="E4156">
            <v>0</v>
          </cell>
          <cell r="F4156">
            <v>0</v>
          </cell>
          <cell r="G4156">
            <v>20362.46</v>
          </cell>
          <cell r="H4156">
            <v>840434.46</v>
          </cell>
          <cell r="I4156">
            <v>0</v>
          </cell>
        </row>
        <row r="4157">
          <cell r="A4157" t="str">
            <v>a</v>
          </cell>
          <cell r="B4157">
            <v>4133</v>
          </cell>
          <cell r="C4157" t="str">
            <v xml:space="preserve">   059778490 - 18677</v>
          </cell>
          <cell r="D4157">
            <v>609143.36</v>
          </cell>
          <cell r="E4157">
            <v>0</v>
          </cell>
          <cell r="F4157">
            <v>0</v>
          </cell>
          <cell r="G4157">
            <v>609143.36</v>
          </cell>
          <cell r="H4157">
            <v>0</v>
          </cell>
          <cell r="I4157">
            <v>0</v>
          </cell>
        </row>
        <row r="4158">
          <cell r="A4158" t="str">
            <v>a</v>
          </cell>
          <cell r="B4158">
            <v>4134</v>
          </cell>
          <cell r="C4158" t="str">
            <v xml:space="preserve">   059778500 - 15928</v>
          </cell>
          <cell r="D4158">
            <v>1593420.24</v>
          </cell>
          <cell r="E4158">
            <v>0</v>
          </cell>
          <cell r="F4158">
            <v>0</v>
          </cell>
          <cell r="G4158">
            <v>37692.89</v>
          </cell>
          <cell r="H4158">
            <v>1555727.35</v>
          </cell>
          <cell r="I4158">
            <v>0</v>
          </cell>
        </row>
        <row r="4159">
          <cell r="A4159" t="str">
            <v>a</v>
          </cell>
          <cell r="B4159">
            <v>4135</v>
          </cell>
          <cell r="C4159" t="str">
            <v xml:space="preserve">   059778513 - 16152</v>
          </cell>
          <cell r="D4159">
            <v>3171695.34</v>
          </cell>
          <cell r="E4159">
            <v>0</v>
          </cell>
          <cell r="F4159">
            <v>0</v>
          </cell>
          <cell r="G4159">
            <v>74027.16</v>
          </cell>
          <cell r="H4159">
            <v>3097668.18</v>
          </cell>
          <cell r="I4159">
            <v>0</v>
          </cell>
        </row>
        <row r="4160">
          <cell r="A4160" t="str">
            <v>a</v>
          </cell>
          <cell r="B4160">
            <v>4136</v>
          </cell>
          <cell r="C4160" t="str">
            <v xml:space="preserve">   059778526 - 16191</v>
          </cell>
          <cell r="D4160">
            <v>2218580.91</v>
          </cell>
          <cell r="E4160">
            <v>0</v>
          </cell>
          <cell r="F4160">
            <v>0</v>
          </cell>
          <cell r="G4160">
            <v>51781.45</v>
          </cell>
          <cell r="H4160">
            <v>2166799.46</v>
          </cell>
          <cell r="I4160">
            <v>0</v>
          </cell>
        </row>
        <row r="4161">
          <cell r="A4161" t="str">
            <v>a</v>
          </cell>
          <cell r="B4161">
            <v>4137</v>
          </cell>
          <cell r="C4161" t="str">
            <v xml:space="preserve">   059778542 - 18218</v>
          </cell>
          <cell r="D4161">
            <v>4878593.79</v>
          </cell>
          <cell r="E4161">
            <v>0</v>
          </cell>
          <cell r="F4161">
            <v>0</v>
          </cell>
          <cell r="G4161">
            <v>1385616.11</v>
          </cell>
          <cell r="H4161">
            <v>3492977.68</v>
          </cell>
          <cell r="I4161">
            <v>0</v>
          </cell>
        </row>
        <row r="4162">
          <cell r="A4162" t="str">
            <v>a</v>
          </cell>
          <cell r="B4162">
            <v>4138</v>
          </cell>
          <cell r="C4162" t="str">
            <v xml:space="preserve">   059778555 - 18257</v>
          </cell>
          <cell r="D4162">
            <v>1640932.3</v>
          </cell>
          <cell r="E4162">
            <v>0</v>
          </cell>
          <cell r="F4162">
            <v>0</v>
          </cell>
          <cell r="G4162">
            <v>287309.32</v>
          </cell>
          <cell r="H4162">
            <v>1353622.98</v>
          </cell>
          <cell r="I4162">
            <v>0</v>
          </cell>
        </row>
        <row r="4163">
          <cell r="A4163" t="str">
            <v>a</v>
          </cell>
          <cell r="B4163">
            <v>4139</v>
          </cell>
          <cell r="C4163" t="str">
            <v xml:space="preserve">   059778568 - 18524</v>
          </cell>
          <cell r="D4163">
            <v>11354764.33</v>
          </cell>
          <cell r="E4163">
            <v>0</v>
          </cell>
          <cell r="F4163">
            <v>0</v>
          </cell>
          <cell r="G4163">
            <v>269544.98</v>
          </cell>
          <cell r="H4163">
            <v>11085219.35</v>
          </cell>
          <cell r="I4163">
            <v>0</v>
          </cell>
        </row>
        <row r="4164">
          <cell r="A4164" t="str">
            <v>a</v>
          </cell>
          <cell r="B4164">
            <v>4140</v>
          </cell>
          <cell r="C4164" t="str">
            <v xml:space="preserve">   059778571 - 18584</v>
          </cell>
          <cell r="D4164">
            <v>400035.59</v>
          </cell>
          <cell r="E4164">
            <v>0</v>
          </cell>
          <cell r="F4164">
            <v>0</v>
          </cell>
          <cell r="G4164">
            <v>56621.279999999999</v>
          </cell>
          <cell r="H4164">
            <v>343414.31</v>
          </cell>
          <cell r="I4164">
            <v>0</v>
          </cell>
        </row>
        <row r="4165">
          <cell r="A4165" t="str">
            <v>a</v>
          </cell>
          <cell r="B4165">
            <v>4141</v>
          </cell>
          <cell r="C4165" t="str">
            <v xml:space="preserve">   059778584 - 18658</v>
          </cell>
          <cell r="D4165">
            <v>626960.43999999994</v>
          </cell>
          <cell r="E4165">
            <v>0</v>
          </cell>
          <cell r="F4165">
            <v>0</v>
          </cell>
          <cell r="G4165">
            <v>24493.73</v>
          </cell>
          <cell r="H4165">
            <v>602466.71</v>
          </cell>
          <cell r="I4165">
            <v>0</v>
          </cell>
        </row>
        <row r="4166">
          <cell r="A4166" t="str">
            <v>a</v>
          </cell>
          <cell r="B4166">
            <v>4142</v>
          </cell>
          <cell r="C4166" t="str">
            <v xml:space="preserve">   059778597 - 18698</v>
          </cell>
          <cell r="D4166">
            <v>535521.04</v>
          </cell>
          <cell r="E4166">
            <v>0</v>
          </cell>
          <cell r="F4166">
            <v>0</v>
          </cell>
          <cell r="G4166">
            <v>58543.7</v>
          </cell>
          <cell r="H4166">
            <v>476977.34</v>
          </cell>
          <cell r="I4166">
            <v>0</v>
          </cell>
        </row>
        <row r="4167">
          <cell r="A4167" t="str">
            <v>a</v>
          </cell>
          <cell r="B4167">
            <v>4143</v>
          </cell>
          <cell r="C4167" t="str">
            <v xml:space="preserve">   059778607 - 16059</v>
          </cell>
          <cell r="D4167">
            <v>6098222.5599999996</v>
          </cell>
          <cell r="E4167">
            <v>0</v>
          </cell>
          <cell r="F4167">
            <v>0</v>
          </cell>
          <cell r="G4167">
            <v>144762.62</v>
          </cell>
          <cell r="H4167">
            <v>5953459.9400000004</v>
          </cell>
          <cell r="I4167">
            <v>0</v>
          </cell>
        </row>
        <row r="4168">
          <cell r="A4168" t="str">
            <v>a</v>
          </cell>
          <cell r="B4168">
            <v>4144</v>
          </cell>
          <cell r="C4168" t="str">
            <v xml:space="preserve">   059778610 - 16080</v>
          </cell>
          <cell r="D4168">
            <v>2884245.21</v>
          </cell>
          <cell r="E4168">
            <v>0</v>
          </cell>
          <cell r="F4168">
            <v>0</v>
          </cell>
          <cell r="G4168">
            <v>67318.080000000002</v>
          </cell>
          <cell r="H4168">
            <v>2816927.13</v>
          </cell>
          <cell r="I4168">
            <v>0</v>
          </cell>
        </row>
        <row r="4169">
          <cell r="A4169" t="str">
            <v>a</v>
          </cell>
          <cell r="B4169">
            <v>4145</v>
          </cell>
          <cell r="C4169" t="str">
            <v xml:space="preserve">   059778623 - 16182</v>
          </cell>
          <cell r="D4169">
            <v>1440989.82</v>
          </cell>
          <cell r="E4169">
            <v>0</v>
          </cell>
          <cell r="F4169">
            <v>0</v>
          </cell>
          <cell r="G4169">
            <v>1440989.82</v>
          </cell>
          <cell r="H4169">
            <v>0</v>
          </cell>
          <cell r="I4169">
            <v>0</v>
          </cell>
        </row>
        <row r="4170">
          <cell r="A4170" t="str">
            <v>a</v>
          </cell>
          <cell r="B4170">
            <v>4146</v>
          </cell>
          <cell r="C4170" t="str">
            <v xml:space="preserve">   059778636 - 16729</v>
          </cell>
          <cell r="D4170">
            <v>480200.2</v>
          </cell>
          <cell r="E4170">
            <v>0</v>
          </cell>
          <cell r="F4170">
            <v>0</v>
          </cell>
          <cell r="G4170">
            <v>26845.75</v>
          </cell>
          <cell r="H4170">
            <v>453354.45</v>
          </cell>
          <cell r="I4170">
            <v>0</v>
          </cell>
        </row>
        <row r="4171">
          <cell r="A4171" t="str">
            <v>a</v>
          </cell>
          <cell r="B4171">
            <v>4147</v>
          </cell>
          <cell r="C4171" t="str">
            <v xml:space="preserve">   059778649 - 18239</v>
          </cell>
          <cell r="D4171">
            <v>2269663.0499999998</v>
          </cell>
          <cell r="E4171">
            <v>0</v>
          </cell>
          <cell r="F4171">
            <v>0</v>
          </cell>
          <cell r="G4171">
            <v>269662.40000000002</v>
          </cell>
          <cell r="H4171">
            <v>2000000.65</v>
          </cell>
          <cell r="I4171">
            <v>0</v>
          </cell>
        </row>
        <row r="4172">
          <cell r="A4172" t="str">
            <v>a</v>
          </cell>
          <cell r="B4172">
            <v>4148</v>
          </cell>
          <cell r="C4172" t="str">
            <v xml:space="preserve">   059778678 - 18625</v>
          </cell>
          <cell r="D4172">
            <v>391282.06</v>
          </cell>
          <cell r="E4172">
            <v>0</v>
          </cell>
          <cell r="F4172">
            <v>0</v>
          </cell>
          <cell r="G4172">
            <v>391282.06</v>
          </cell>
          <cell r="H4172">
            <v>0</v>
          </cell>
          <cell r="I4172">
            <v>0</v>
          </cell>
        </row>
        <row r="4173">
          <cell r="A4173" t="str">
            <v>a</v>
          </cell>
          <cell r="B4173">
            <v>4149</v>
          </cell>
          <cell r="C4173" t="str">
            <v xml:space="preserve">   059778681 - 18649</v>
          </cell>
          <cell r="D4173">
            <v>507467.61</v>
          </cell>
          <cell r="E4173">
            <v>0</v>
          </cell>
          <cell r="F4173">
            <v>0</v>
          </cell>
          <cell r="G4173">
            <v>34664.269999999997</v>
          </cell>
          <cell r="H4173">
            <v>472803.34</v>
          </cell>
          <cell r="I4173">
            <v>0</v>
          </cell>
        </row>
        <row r="4174">
          <cell r="A4174" t="str">
            <v>a</v>
          </cell>
          <cell r="B4174">
            <v>4150</v>
          </cell>
          <cell r="C4174" t="str">
            <v xml:space="preserve">   059778694 - 18689</v>
          </cell>
          <cell r="D4174">
            <v>450883.51</v>
          </cell>
          <cell r="E4174">
            <v>0</v>
          </cell>
          <cell r="F4174">
            <v>0</v>
          </cell>
          <cell r="G4174">
            <v>63032.38</v>
          </cell>
          <cell r="H4174">
            <v>387851.13</v>
          </cell>
          <cell r="I4174">
            <v>0</v>
          </cell>
        </row>
        <row r="4175">
          <cell r="A4175" t="str">
            <v>a</v>
          </cell>
          <cell r="B4175">
            <v>4151</v>
          </cell>
          <cell r="C4175" t="str">
            <v xml:space="preserve">   059778720 - 16173</v>
          </cell>
          <cell r="D4175">
            <v>4760939.8499999996</v>
          </cell>
          <cell r="E4175">
            <v>0</v>
          </cell>
          <cell r="F4175">
            <v>0</v>
          </cell>
          <cell r="G4175">
            <v>4760939.8499999996</v>
          </cell>
          <cell r="H4175">
            <v>0</v>
          </cell>
          <cell r="I4175">
            <v>0</v>
          </cell>
        </row>
        <row r="4176">
          <cell r="A4176" t="str">
            <v>a</v>
          </cell>
          <cell r="B4176">
            <v>4152</v>
          </cell>
          <cell r="C4176" t="str">
            <v xml:space="preserve">   059778733 - 16212</v>
          </cell>
          <cell r="D4176">
            <v>1686573.38</v>
          </cell>
          <cell r="E4176">
            <v>0</v>
          </cell>
          <cell r="F4176">
            <v>0</v>
          </cell>
          <cell r="G4176">
            <v>96039.03</v>
          </cell>
          <cell r="H4176">
            <v>1590534.35</v>
          </cell>
          <cell r="I4176">
            <v>0</v>
          </cell>
        </row>
        <row r="4177">
          <cell r="A4177" t="str">
            <v>a</v>
          </cell>
          <cell r="B4177">
            <v>4153</v>
          </cell>
          <cell r="C4177" t="str">
            <v xml:space="preserve">   059778746 - 18230</v>
          </cell>
          <cell r="D4177">
            <v>3246405</v>
          </cell>
          <cell r="E4177">
            <v>0</v>
          </cell>
          <cell r="F4177">
            <v>0</v>
          </cell>
          <cell r="G4177">
            <v>76048.990000000005</v>
          </cell>
          <cell r="H4177">
            <v>3170356.01</v>
          </cell>
          <cell r="I4177">
            <v>0</v>
          </cell>
        </row>
        <row r="4178">
          <cell r="A4178" t="str">
            <v>a</v>
          </cell>
          <cell r="B4178">
            <v>4154</v>
          </cell>
          <cell r="C4178" t="str">
            <v xml:space="preserve">   059778759 - 18269</v>
          </cell>
          <cell r="D4178">
            <v>7738911.6200000001</v>
          </cell>
          <cell r="E4178">
            <v>0</v>
          </cell>
          <cell r="F4178">
            <v>0</v>
          </cell>
          <cell r="G4178">
            <v>2232157.1800000002</v>
          </cell>
          <cell r="H4178">
            <v>5506754.4400000004</v>
          </cell>
          <cell r="I4178">
            <v>0</v>
          </cell>
        </row>
        <row r="4179">
          <cell r="A4179" t="str">
            <v>a</v>
          </cell>
          <cell r="B4179">
            <v>4155</v>
          </cell>
          <cell r="C4179" t="str">
            <v xml:space="preserve">   059778762 - 18278</v>
          </cell>
          <cell r="D4179">
            <v>1700694.23</v>
          </cell>
          <cell r="E4179">
            <v>0</v>
          </cell>
          <cell r="F4179">
            <v>0</v>
          </cell>
          <cell r="G4179">
            <v>39694.04</v>
          </cell>
          <cell r="H4179">
            <v>1661000.19</v>
          </cell>
          <cell r="I4179">
            <v>0</v>
          </cell>
        </row>
        <row r="4180">
          <cell r="A4180" t="str">
            <v>a</v>
          </cell>
          <cell r="B4180">
            <v>4156</v>
          </cell>
          <cell r="C4180" t="str">
            <v xml:space="preserve">   059778775 - 18613</v>
          </cell>
          <cell r="D4180">
            <v>692175.77</v>
          </cell>
          <cell r="E4180">
            <v>0</v>
          </cell>
          <cell r="F4180">
            <v>0</v>
          </cell>
          <cell r="G4180">
            <v>38449.08</v>
          </cell>
          <cell r="H4180">
            <v>653726.68999999994</v>
          </cell>
          <cell r="I4180">
            <v>0</v>
          </cell>
        </row>
        <row r="4181">
          <cell r="A4181" t="str">
            <v>a</v>
          </cell>
          <cell r="B4181">
            <v>4157</v>
          </cell>
          <cell r="C4181" t="str">
            <v xml:space="preserve">   059778788 - 18671</v>
          </cell>
          <cell r="D4181">
            <v>582771.67000000004</v>
          </cell>
          <cell r="E4181">
            <v>0</v>
          </cell>
          <cell r="F4181">
            <v>0</v>
          </cell>
          <cell r="G4181">
            <v>582771.67000000004</v>
          </cell>
          <cell r="H4181">
            <v>0</v>
          </cell>
          <cell r="I4181">
            <v>0</v>
          </cell>
        </row>
        <row r="4182">
          <cell r="A4182" t="str">
            <v>a</v>
          </cell>
          <cell r="B4182">
            <v>4158</v>
          </cell>
          <cell r="C4182" t="str">
            <v xml:space="preserve">   059778791 - 18680</v>
          </cell>
          <cell r="D4182">
            <v>282747.03000000003</v>
          </cell>
          <cell r="E4182">
            <v>0</v>
          </cell>
          <cell r="F4182">
            <v>0</v>
          </cell>
          <cell r="G4182">
            <v>16065.73</v>
          </cell>
          <cell r="H4182">
            <v>266681.3</v>
          </cell>
          <cell r="I4182">
            <v>0</v>
          </cell>
        </row>
        <row r="4183">
          <cell r="A4183" t="str">
            <v>a</v>
          </cell>
          <cell r="B4183">
            <v>4159</v>
          </cell>
          <cell r="C4183" t="str">
            <v xml:space="preserve">   059778801 - 15949</v>
          </cell>
          <cell r="D4183">
            <v>1151844.92</v>
          </cell>
          <cell r="E4183">
            <v>0</v>
          </cell>
          <cell r="F4183">
            <v>0</v>
          </cell>
          <cell r="G4183">
            <v>24332.080000000002</v>
          </cell>
          <cell r="H4183">
            <v>1127512.8400000001</v>
          </cell>
          <cell r="I4183">
            <v>0</v>
          </cell>
        </row>
        <row r="4184">
          <cell r="A4184" t="str">
            <v>a</v>
          </cell>
          <cell r="B4184">
            <v>4160</v>
          </cell>
          <cell r="C4184" t="str">
            <v xml:space="preserve">   059778814 - 16155</v>
          </cell>
          <cell r="D4184">
            <v>2080487.69</v>
          </cell>
          <cell r="E4184">
            <v>0</v>
          </cell>
          <cell r="F4184">
            <v>0</v>
          </cell>
          <cell r="G4184">
            <v>49214.61</v>
          </cell>
          <cell r="H4184">
            <v>2031273.08</v>
          </cell>
          <cell r="I4184">
            <v>0</v>
          </cell>
        </row>
        <row r="4185">
          <cell r="A4185" t="str">
            <v>a</v>
          </cell>
          <cell r="B4185">
            <v>4161</v>
          </cell>
          <cell r="C4185" t="str">
            <v xml:space="preserve">   059778827 - 16194</v>
          </cell>
          <cell r="D4185">
            <v>628847.96</v>
          </cell>
          <cell r="E4185">
            <v>0</v>
          </cell>
          <cell r="F4185">
            <v>0</v>
          </cell>
          <cell r="G4185">
            <v>54738.43</v>
          </cell>
          <cell r="H4185">
            <v>574109.53</v>
          </cell>
          <cell r="I4185">
            <v>0</v>
          </cell>
        </row>
        <row r="4186">
          <cell r="A4186" t="str">
            <v>a</v>
          </cell>
          <cell r="B4186">
            <v>4162</v>
          </cell>
          <cell r="C4186" t="str">
            <v xml:space="preserve">   059778843 - 18221</v>
          </cell>
          <cell r="D4186">
            <v>3019146.21</v>
          </cell>
          <cell r="E4186">
            <v>0</v>
          </cell>
          <cell r="F4186">
            <v>0</v>
          </cell>
          <cell r="G4186">
            <v>462897.96</v>
          </cell>
          <cell r="H4186">
            <v>2556248.25</v>
          </cell>
          <cell r="I4186">
            <v>0</v>
          </cell>
        </row>
        <row r="4187">
          <cell r="A4187" t="str">
            <v>a</v>
          </cell>
          <cell r="B4187">
            <v>4163</v>
          </cell>
          <cell r="C4187" t="str">
            <v xml:space="preserve">   059778856 - 18260</v>
          </cell>
          <cell r="D4187">
            <v>1461986.78</v>
          </cell>
          <cell r="E4187">
            <v>0</v>
          </cell>
          <cell r="F4187">
            <v>0</v>
          </cell>
          <cell r="G4187">
            <v>34705.4</v>
          </cell>
          <cell r="H4187">
            <v>1427281.38</v>
          </cell>
          <cell r="I4187">
            <v>0</v>
          </cell>
        </row>
        <row r="4188">
          <cell r="A4188" t="str">
            <v>a</v>
          </cell>
          <cell r="B4188">
            <v>4164</v>
          </cell>
          <cell r="C4188" t="str">
            <v xml:space="preserve">   059778869 - 18562</v>
          </cell>
          <cell r="D4188">
            <v>1903808.88</v>
          </cell>
          <cell r="E4188">
            <v>0</v>
          </cell>
          <cell r="F4188">
            <v>0</v>
          </cell>
          <cell r="G4188">
            <v>74643.39</v>
          </cell>
          <cell r="H4188">
            <v>1829165.49</v>
          </cell>
          <cell r="I4188">
            <v>0</v>
          </cell>
        </row>
        <row r="4189">
          <cell r="A4189" t="str">
            <v>a</v>
          </cell>
          <cell r="B4189">
            <v>4165</v>
          </cell>
          <cell r="C4189" t="str">
            <v xml:space="preserve">   059778872 - 18592</v>
          </cell>
          <cell r="D4189">
            <v>296768.31</v>
          </cell>
          <cell r="E4189">
            <v>0</v>
          </cell>
          <cell r="F4189">
            <v>0</v>
          </cell>
          <cell r="G4189">
            <v>296768.31</v>
          </cell>
          <cell r="H4189">
            <v>0</v>
          </cell>
          <cell r="I4189">
            <v>0</v>
          </cell>
        </row>
        <row r="4190">
          <cell r="A4190" t="str">
            <v>a</v>
          </cell>
          <cell r="B4190">
            <v>4166</v>
          </cell>
          <cell r="C4190" t="str">
            <v xml:space="preserve">   059778885 - 18662</v>
          </cell>
          <cell r="D4190">
            <v>1198622.6499999999</v>
          </cell>
          <cell r="E4190">
            <v>0</v>
          </cell>
          <cell r="F4190">
            <v>0</v>
          </cell>
          <cell r="G4190">
            <v>28025.29</v>
          </cell>
          <cell r="H4190">
            <v>1170597.3600000001</v>
          </cell>
          <cell r="I4190">
            <v>0</v>
          </cell>
        </row>
        <row r="4191">
          <cell r="A4191" t="str">
            <v>a</v>
          </cell>
          <cell r="B4191">
            <v>4167</v>
          </cell>
          <cell r="C4191" t="str">
            <v xml:space="preserve">   059778898 - 18701</v>
          </cell>
          <cell r="D4191">
            <v>807471.85</v>
          </cell>
          <cell r="E4191">
            <v>0</v>
          </cell>
          <cell r="F4191">
            <v>0</v>
          </cell>
          <cell r="G4191">
            <v>31195.61</v>
          </cell>
          <cell r="H4191">
            <v>776276.24</v>
          </cell>
          <cell r="I4191">
            <v>0</v>
          </cell>
        </row>
        <row r="4192">
          <cell r="A4192" t="str">
            <v>a</v>
          </cell>
          <cell r="B4192">
            <v>4168</v>
          </cell>
          <cell r="C4192" t="str">
            <v xml:space="preserve">   059778911 - 16086</v>
          </cell>
          <cell r="D4192">
            <v>8966513.1799999997</v>
          </cell>
          <cell r="E4192">
            <v>0</v>
          </cell>
          <cell r="F4192">
            <v>0</v>
          </cell>
          <cell r="G4192">
            <v>8966513.1799999997</v>
          </cell>
          <cell r="H4192">
            <v>0</v>
          </cell>
          <cell r="I4192">
            <v>0</v>
          </cell>
        </row>
        <row r="4193">
          <cell r="A4193" t="str">
            <v>a</v>
          </cell>
          <cell r="B4193">
            <v>4169</v>
          </cell>
          <cell r="C4193" t="str">
            <v xml:space="preserve">   059778924 - 16185</v>
          </cell>
          <cell r="D4193">
            <v>311817.7</v>
          </cell>
          <cell r="E4193">
            <v>0</v>
          </cell>
          <cell r="F4193">
            <v>0</v>
          </cell>
          <cell r="G4193">
            <v>311817.7</v>
          </cell>
          <cell r="H4193">
            <v>0</v>
          </cell>
          <cell r="I4193">
            <v>0</v>
          </cell>
        </row>
        <row r="4194">
          <cell r="A4194" t="str">
            <v>a</v>
          </cell>
          <cell r="B4194">
            <v>4170</v>
          </cell>
          <cell r="C4194" t="str">
            <v xml:space="preserve">   059778937 - 16732</v>
          </cell>
          <cell r="D4194">
            <v>749500.3</v>
          </cell>
          <cell r="E4194">
            <v>0</v>
          </cell>
          <cell r="F4194">
            <v>0</v>
          </cell>
          <cell r="G4194">
            <v>64675.67</v>
          </cell>
          <cell r="H4194">
            <v>684824.63</v>
          </cell>
          <cell r="I4194">
            <v>0</v>
          </cell>
        </row>
        <row r="4195">
          <cell r="A4195" t="str">
            <v>a</v>
          </cell>
          <cell r="B4195">
            <v>4171</v>
          </cell>
          <cell r="C4195" t="str">
            <v xml:space="preserve">   059778940 - 17921</v>
          </cell>
          <cell r="D4195">
            <v>510128.28</v>
          </cell>
          <cell r="E4195">
            <v>0</v>
          </cell>
          <cell r="F4195">
            <v>0</v>
          </cell>
          <cell r="G4195">
            <v>27437.599999999999</v>
          </cell>
          <cell r="H4195">
            <v>482690.68</v>
          </cell>
          <cell r="I4195">
            <v>0</v>
          </cell>
        </row>
        <row r="4196">
          <cell r="A4196" t="str">
            <v>a</v>
          </cell>
          <cell r="B4196">
            <v>4172</v>
          </cell>
          <cell r="C4196" t="str">
            <v xml:space="preserve">   059778953 - 18251</v>
          </cell>
          <cell r="D4196">
            <v>2449739.4700000002</v>
          </cell>
          <cell r="E4196">
            <v>0</v>
          </cell>
          <cell r="F4196">
            <v>0</v>
          </cell>
          <cell r="G4196">
            <v>51749.45</v>
          </cell>
          <cell r="H4196">
            <v>2397990.02</v>
          </cell>
          <cell r="I4196">
            <v>0</v>
          </cell>
        </row>
        <row r="4197">
          <cell r="A4197" t="str">
            <v>a</v>
          </cell>
          <cell r="B4197">
            <v>4173</v>
          </cell>
          <cell r="C4197" t="str">
            <v xml:space="preserve">   059778966 - 18290</v>
          </cell>
          <cell r="D4197">
            <v>1809059.56</v>
          </cell>
          <cell r="E4197">
            <v>0</v>
          </cell>
          <cell r="F4197">
            <v>0</v>
          </cell>
          <cell r="G4197">
            <v>1809059.56</v>
          </cell>
          <cell r="H4197">
            <v>0</v>
          </cell>
          <cell r="I4197">
            <v>0</v>
          </cell>
        </row>
        <row r="4198">
          <cell r="A4198" t="str">
            <v>a</v>
          </cell>
          <cell r="B4198">
            <v>4174</v>
          </cell>
          <cell r="C4198" t="str">
            <v xml:space="preserve">   059778979 - 18634</v>
          </cell>
          <cell r="D4198">
            <v>666502.25</v>
          </cell>
          <cell r="E4198">
            <v>0</v>
          </cell>
          <cell r="F4198">
            <v>0</v>
          </cell>
          <cell r="G4198">
            <v>129093.71</v>
          </cell>
          <cell r="H4198">
            <v>537408.54</v>
          </cell>
          <cell r="I4198">
            <v>0</v>
          </cell>
        </row>
        <row r="4199">
          <cell r="A4199" t="str">
            <v>a</v>
          </cell>
          <cell r="B4199">
            <v>4175</v>
          </cell>
          <cell r="C4199" t="str">
            <v xml:space="preserve">   059778995 - 18692</v>
          </cell>
          <cell r="D4199">
            <v>598690.96</v>
          </cell>
          <cell r="E4199">
            <v>0</v>
          </cell>
          <cell r="F4199">
            <v>0</v>
          </cell>
          <cell r="G4199">
            <v>14212.03</v>
          </cell>
          <cell r="H4199">
            <v>584478.93000000005</v>
          </cell>
          <cell r="I4199">
            <v>0</v>
          </cell>
        </row>
        <row r="4200">
          <cell r="A4200" t="str">
            <v>a</v>
          </cell>
          <cell r="B4200">
            <v>4176</v>
          </cell>
          <cell r="C4200" t="str">
            <v xml:space="preserve">   061778006 - 81893</v>
          </cell>
          <cell r="D4200">
            <v>0</v>
          </cell>
          <cell r="E4200">
            <v>0</v>
          </cell>
          <cell r="F4200">
            <v>3097260.7</v>
          </cell>
          <cell r="G4200">
            <v>40500.44</v>
          </cell>
          <cell r="H4200">
            <v>3056760.26</v>
          </cell>
          <cell r="I4200">
            <v>0</v>
          </cell>
        </row>
        <row r="4201">
          <cell r="A4201" t="str">
            <v>a</v>
          </cell>
          <cell r="B4201">
            <v>4177</v>
          </cell>
          <cell r="C4201" t="str">
            <v xml:space="preserve">   061778019 - 82165</v>
          </cell>
          <cell r="D4201">
            <v>0</v>
          </cell>
          <cell r="E4201">
            <v>0</v>
          </cell>
          <cell r="F4201">
            <v>5686556</v>
          </cell>
          <cell r="G4201">
            <v>9580.6299999999992</v>
          </cell>
          <cell r="H4201">
            <v>5676975.3700000001</v>
          </cell>
          <cell r="I4201">
            <v>0</v>
          </cell>
        </row>
        <row r="4202">
          <cell r="A4202" t="str">
            <v>a</v>
          </cell>
          <cell r="B4202">
            <v>4178</v>
          </cell>
          <cell r="C4202" t="str">
            <v xml:space="preserve">   061778022 - 82188</v>
          </cell>
          <cell r="D4202">
            <v>0</v>
          </cell>
          <cell r="E4202">
            <v>0</v>
          </cell>
          <cell r="F4202">
            <v>1531248</v>
          </cell>
          <cell r="G4202">
            <v>69657.63</v>
          </cell>
          <cell r="H4202">
            <v>1461590.37</v>
          </cell>
          <cell r="I4202">
            <v>0</v>
          </cell>
        </row>
        <row r="4203">
          <cell r="A4203" t="str">
            <v>a</v>
          </cell>
          <cell r="B4203">
            <v>4179</v>
          </cell>
          <cell r="C4203" t="str">
            <v xml:space="preserve">   061778035 - 82224</v>
          </cell>
          <cell r="D4203">
            <v>0</v>
          </cell>
          <cell r="E4203">
            <v>0</v>
          </cell>
          <cell r="F4203">
            <v>2037750</v>
          </cell>
          <cell r="G4203">
            <v>18561.52</v>
          </cell>
          <cell r="H4203">
            <v>2019188.48</v>
          </cell>
          <cell r="I4203">
            <v>0</v>
          </cell>
        </row>
        <row r="4204">
          <cell r="A4204" t="str">
            <v>a</v>
          </cell>
          <cell r="B4204">
            <v>4180</v>
          </cell>
          <cell r="C4204" t="str">
            <v xml:space="preserve">   061778048 - 82516</v>
          </cell>
          <cell r="D4204">
            <v>0</v>
          </cell>
          <cell r="E4204">
            <v>0</v>
          </cell>
          <cell r="F4204">
            <v>2900000</v>
          </cell>
          <cell r="G4204">
            <v>4885.88</v>
          </cell>
          <cell r="H4204">
            <v>2895114.12</v>
          </cell>
          <cell r="I4204">
            <v>0</v>
          </cell>
        </row>
        <row r="4205">
          <cell r="A4205" t="str">
            <v>a</v>
          </cell>
          <cell r="B4205">
            <v>4181</v>
          </cell>
          <cell r="C4205" t="str">
            <v xml:space="preserve">   061778051 - 82525</v>
          </cell>
          <cell r="D4205">
            <v>0</v>
          </cell>
          <cell r="E4205">
            <v>0</v>
          </cell>
          <cell r="F4205">
            <v>2465000</v>
          </cell>
          <cell r="G4205">
            <v>6135.05</v>
          </cell>
          <cell r="H4205">
            <v>2458864.9500000002</v>
          </cell>
          <cell r="I4205">
            <v>0</v>
          </cell>
        </row>
        <row r="4206">
          <cell r="A4206" t="str">
            <v>a</v>
          </cell>
          <cell r="B4206">
            <v>4182</v>
          </cell>
          <cell r="C4206" t="str">
            <v xml:space="preserve">   061778064 - 82615</v>
          </cell>
          <cell r="D4206">
            <v>0</v>
          </cell>
          <cell r="E4206">
            <v>0</v>
          </cell>
          <cell r="F4206">
            <v>1583281</v>
          </cell>
          <cell r="G4206">
            <v>15472.11</v>
          </cell>
          <cell r="H4206">
            <v>1567808.89</v>
          </cell>
          <cell r="I4206">
            <v>0</v>
          </cell>
        </row>
        <row r="4207">
          <cell r="A4207" t="str">
            <v>a</v>
          </cell>
          <cell r="B4207">
            <v>4183</v>
          </cell>
          <cell r="C4207" t="str">
            <v xml:space="preserve">   061778077 - 82753</v>
          </cell>
          <cell r="D4207">
            <v>0</v>
          </cell>
          <cell r="E4207">
            <v>0</v>
          </cell>
          <cell r="F4207">
            <v>2076795</v>
          </cell>
          <cell r="G4207">
            <v>30669.279999999999</v>
          </cell>
          <cell r="H4207">
            <v>2046125.72</v>
          </cell>
          <cell r="I4207">
            <v>0</v>
          </cell>
        </row>
        <row r="4208">
          <cell r="A4208" t="str">
            <v>a</v>
          </cell>
          <cell r="B4208">
            <v>4184</v>
          </cell>
          <cell r="C4208" t="str">
            <v xml:space="preserve">   061778080 - 82786</v>
          </cell>
          <cell r="D4208">
            <v>0</v>
          </cell>
          <cell r="E4208">
            <v>0</v>
          </cell>
          <cell r="F4208">
            <v>3502132</v>
          </cell>
          <cell r="G4208">
            <v>30152.03</v>
          </cell>
          <cell r="H4208">
            <v>3471979.97</v>
          </cell>
          <cell r="I4208">
            <v>0</v>
          </cell>
        </row>
        <row r="4209">
          <cell r="A4209" t="str">
            <v>a</v>
          </cell>
          <cell r="B4209">
            <v>4185</v>
          </cell>
          <cell r="C4209" t="str">
            <v xml:space="preserve">   061778093 - 82882</v>
          </cell>
          <cell r="D4209">
            <v>0</v>
          </cell>
          <cell r="E4209">
            <v>0</v>
          </cell>
          <cell r="F4209">
            <v>2063250</v>
          </cell>
          <cell r="G4209">
            <v>8517.06</v>
          </cell>
          <cell r="H4209">
            <v>2054732.94</v>
          </cell>
          <cell r="I4209">
            <v>0</v>
          </cell>
        </row>
        <row r="4210">
          <cell r="A4210" t="str">
            <v>a</v>
          </cell>
          <cell r="B4210">
            <v>4186</v>
          </cell>
          <cell r="C4210" t="str">
            <v xml:space="preserve">   061778103 - 81884</v>
          </cell>
          <cell r="D4210">
            <v>0</v>
          </cell>
          <cell r="E4210">
            <v>0</v>
          </cell>
          <cell r="F4210">
            <v>2312000</v>
          </cell>
          <cell r="G4210">
            <v>29704.97</v>
          </cell>
          <cell r="H4210">
            <v>2282295.0299999998</v>
          </cell>
          <cell r="I4210">
            <v>0</v>
          </cell>
        </row>
        <row r="4211">
          <cell r="A4211" t="str">
            <v>a</v>
          </cell>
          <cell r="B4211">
            <v>4187</v>
          </cell>
          <cell r="C4211" t="str">
            <v xml:space="preserve">   061778116 - 81981</v>
          </cell>
          <cell r="D4211">
            <v>0</v>
          </cell>
          <cell r="E4211">
            <v>0</v>
          </cell>
          <cell r="F4211">
            <v>1000000</v>
          </cell>
          <cell r="G4211">
            <v>52304.11</v>
          </cell>
          <cell r="H4211">
            <v>947695.89</v>
          </cell>
          <cell r="I4211">
            <v>0</v>
          </cell>
        </row>
        <row r="4212">
          <cell r="A4212" t="str">
            <v>a</v>
          </cell>
          <cell r="B4212">
            <v>4188</v>
          </cell>
          <cell r="C4212" t="str">
            <v xml:space="preserve">   061778129 - 82209</v>
          </cell>
          <cell r="D4212">
            <v>0</v>
          </cell>
          <cell r="E4212">
            <v>0</v>
          </cell>
          <cell r="F4212">
            <v>1958745</v>
          </cell>
          <cell r="G4212">
            <v>7802.97</v>
          </cell>
          <cell r="H4212">
            <v>1950942.03</v>
          </cell>
          <cell r="I4212">
            <v>0</v>
          </cell>
        </row>
        <row r="4213">
          <cell r="A4213" t="str">
            <v>a</v>
          </cell>
          <cell r="B4213">
            <v>4189</v>
          </cell>
          <cell r="C4213" t="str">
            <v xml:space="preserve">   061778132 - 82218</v>
          </cell>
          <cell r="D4213">
            <v>0</v>
          </cell>
          <cell r="E4213">
            <v>0</v>
          </cell>
          <cell r="F4213">
            <v>698860</v>
          </cell>
          <cell r="G4213">
            <v>41929.519999999997</v>
          </cell>
          <cell r="H4213">
            <v>656930.48</v>
          </cell>
          <cell r="I4213">
            <v>0</v>
          </cell>
        </row>
        <row r="4214">
          <cell r="A4214" t="str">
            <v>a</v>
          </cell>
          <cell r="B4214">
            <v>4190</v>
          </cell>
          <cell r="C4214" t="str">
            <v xml:space="preserve">   061778145 - 82500</v>
          </cell>
          <cell r="D4214">
            <v>0</v>
          </cell>
          <cell r="E4214">
            <v>0</v>
          </cell>
          <cell r="F4214">
            <v>2557737</v>
          </cell>
          <cell r="G4214">
            <v>37771.65</v>
          </cell>
          <cell r="H4214">
            <v>2519965.35</v>
          </cell>
          <cell r="I4214">
            <v>0</v>
          </cell>
        </row>
        <row r="4215">
          <cell r="A4215" t="str">
            <v>a</v>
          </cell>
          <cell r="B4215">
            <v>4191</v>
          </cell>
          <cell r="C4215" t="str">
            <v xml:space="preserve">   061778158 - 82546</v>
          </cell>
          <cell r="D4215">
            <v>0</v>
          </cell>
          <cell r="E4215">
            <v>0</v>
          </cell>
          <cell r="F4215">
            <v>3500000</v>
          </cell>
          <cell r="G4215">
            <v>8711.02</v>
          </cell>
          <cell r="H4215">
            <v>3491288.98</v>
          </cell>
          <cell r="I4215">
            <v>0</v>
          </cell>
        </row>
        <row r="4216">
          <cell r="A4216" t="str">
            <v>a</v>
          </cell>
          <cell r="B4216">
            <v>4192</v>
          </cell>
          <cell r="C4216" t="str">
            <v xml:space="preserve">   061778161 - 82582</v>
          </cell>
          <cell r="D4216">
            <v>0</v>
          </cell>
          <cell r="E4216">
            <v>0</v>
          </cell>
          <cell r="F4216">
            <v>1550000</v>
          </cell>
          <cell r="G4216">
            <v>11312.89</v>
          </cell>
          <cell r="H4216">
            <v>1538687.11</v>
          </cell>
          <cell r="I4216">
            <v>0</v>
          </cell>
        </row>
        <row r="4217">
          <cell r="A4217" t="str">
            <v>a</v>
          </cell>
          <cell r="B4217">
            <v>4193</v>
          </cell>
          <cell r="C4217" t="str">
            <v xml:space="preserve">   061778174 - 82717</v>
          </cell>
          <cell r="D4217">
            <v>0</v>
          </cell>
          <cell r="E4217">
            <v>0</v>
          </cell>
          <cell r="F4217">
            <v>7121700</v>
          </cell>
          <cell r="G4217">
            <v>17724.96</v>
          </cell>
          <cell r="H4217">
            <v>7103975.04</v>
          </cell>
          <cell r="I4217">
            <v>0</v>
          </cell>
        </row>
        <row r="4218">
          <cell r="A4218" t="str">
            <v>a</v>
          </cell>
          <cell r="B4218">
            <v>4194</v>
          </cell>
          <cell r="C4218" t="str">
            <v xml:space="preserve">   061778187 - 82864</v>
          </cell>
          <cell r="D4218">
            <v>0</v>
          </cell>
          <cell r="E4218">
            <v>0</v>
          </cell>
          <cell r="F4218">
            <v>5500000</v>
          </cell>
          <cell r="G4218">
            <v>13688.77</v>
          </cell>
          <cell r="H4218">
            <v>5486311.2300000004</v>
          </cell>
          <cell r="I4218">
            <v>0</v>
          </cell>
        </row>
        <row r="4219">
          <cell r="A4219" t="str">
            <v>a</v>
          </cell>
          <cell r="B4219">
            <v>4195</v>
          </cell>
          <cell r="C4219" t="str">
            <v xml:space="preserve">   061778190 - 82873</v>
          </cell>
          <cell r="D4219">
            <v>0</v>
          </cell>
          <cell r="E4219">
            <v>0</v>
          </cell>
          <cell r="F4219">
            <v>6457450</v>
          </cell>
          <cell r="G4219">
            <v>21476.11</v>
          </cell>
          <cell r="H4219">
            <v>6435973.8899999997</v>
          </cell>
          <cell r="I4219">
            <v>0</v>
          </cell>
        </row>
        <row r="4220">
          <cell r="A4220" t="str">
            <v>a</v>
          </cell>
          <cell r="B4220">
            <v>4196</v>
          </cell>
          <cell r="C4220" t="str">
            <v xml:space="preserve">   061778200 - 81848</v>
          </cell>
          <cell r="D4220">
            <v>0</v>
          </cell>
          <cell r="E4220">
            <v>0</v>
          </cell>
          <cell r="F4220">
            <v>1370000</v>
          </cell>
          <cell r="G4220">
            <v>16502.61</v>
          </cell>
          <cell r="H4220">
            <v>1353497.39</v>
          </cell>
          <cell r="I4220">
            <v>0</v>
          </cell>
        </row>
        <row r="4221">
          <cell r="A4221" t="str">
            <v>a</v>
          </cell>
          <cell r="B4221">
            <v>4197</v>
          </cell>
          <cell r="C4221" t="str">
            <v xml:space="preserve">   061778213 - 81938</v>
          </cell>
          <cell r="D4221">
            <v>0</v>
          </cell>
          <cell r="E4221">
            <v>0</v>
          </cell>
          <cell r="F4221">
            <v>1832214</v>
          </cell>
          <cell r="G4221">
            <v>132655.16</v>
          </cell>
          <cell r="H4221">
            <v>1699558.84</v>
          </cell>
          <cell r="I4221">
            <v>0</v>
          </cell>
        </row>
        <row r="4222">
          <cell r="A4222" t="str">
            <v>a</v>
          </cell>
          <cell r="B4222">
            <v>4198</v>
          </cell>
          <cell r="C4222" t="str">
            <v xml:space="preserve">   061778226 - 82200</v>
          </cell>
          <cell r="D4222">
            <v>0</v>
          </cell>
          <cell r="E4222">
            <v>0</v>
          </cell>
          <cell r="F4222">
            <v>3066370</v>
          </cell>
          <cell r="G4222">
            <v>12215.38</v>
          </cell>
          <cell r="H4222">
            <v>3054154.62</v>
          </cell>
          <cell r="I4222">
            <v>0</v>
          </cell>
        </row>
        <row r="4223">
          <cell r="A4223" t="str">
            <v>a</v>
          </cell>
          <cell r="B4223">
            <v>4199</v>
          </cell>
          <cell r="C4223" t="str">
            <v xml:space="preserve">   061778239 - 82332</v>
          </cell>
          <cell r="D4223">
            <v>0</v>
          </cell>
          <cell r="E4223">
            <v>0</v>
          </cell>
          <cell r="F4223">
            <v>7144539</v>
          </cell>
          <cell r="G4223">
            <v>12037.01</v>
          </cell>
          <cell r="H4223">
            <v>7132501.9900000002</v>
          </cell>
          <cell r="I4223">
            <v>0</v>
          </cell>
        </row>
        <row r="4224">
          <cell r="A4224" t="str">
            <v>a</v>
          </cell>
          <cell r="B4224">
            <v>4200</v>
          </cell>
          <cell r="C4224" t="str">
            <v xml:space="preserve">   061778242 - 82466</v>
          </cell>
          <cell r="D4224">
            <v>0</v>
          </cell>
          <cell r="E4224">
            <v>0</v>
          </cell>
          <cell r="F4224">
            <v>5115474</v>
          </cell>
          <cell r="G4224">
            <v>2571379.3199999998</v>
          </cell>
          <cell r="H4224">
            <v>2544094.6800000002</v>
          </cell>
          <cell r="I4224">
            <v>0</v>
          </cell>
        </row>
        <row r="4225">
          <cell r="A4225" t="str">
            <v>a</v>
          </cell>
          <cell r="B4225">
            <v>4201</v>
          </cell>
          <cell r="C4225" t="str">
            <v xml:space="preserve">   061778255 - 82537</v>
          </cell>
          <cell r="D4225">
            <v>0</v>
          </cell>
          <cell r="E4225">
            <v>0</v>
          </cell>
          <cell r="F4225">
            <v>750000</v>
          </cell>
          <cell r="G4225">
            <v>1892.94</v>
          </cell>
          <cell r="H4225">
            <v>748107.06</v>
          </cell>
          <cell r="I4225">
            <v>0</v>
          </cell>
        </row>
        <row r="4226">
          <cell r="A4226" t="str">
            <v>a</v>
          </cell>
          <cell r="B4226">
            <v>4202</v>
          </cell>
          <cell r="C4226" t="str">
            <v xml:space="preserve">   061778268 - 82696</v>
          </cell>
          <cell r="D4226">
            <v>0</v>
          </cell>
          <cell r="E4226">
            <v>0</v>
          </cell>
          <cell r="F4226">
            <v>22709954</v>
          </cell>
          <cell r="G4226">
            <v>43133.45</v>
          </cell>
          <cell r="H4226">
            <v>22666820.550000001</v>
          </cell>
          <cell r="I4226">
            <v>0</v>
          </cell>
        </row>
        <row r="4227">
          <cell r="A4227" t="str">
            <v>a</v>
          </cell>
          <cell r="B4227">
            <v>4203</v>
          </cell>
          <cell r="C4227" t="str">
            <v xml:space="preserve">   061778271 - 82705</v>
          </cell>
          <cell r="D4227">
            <v>0</v>
          </cell>
          <cell r="E4227">
            <v>0</v>
          </cell>
          <cell r="F4227">
            <v>4061557</v>
          </cell>
          <cell r="G4227">
            <v>7012.26</v>
          </cell>
          <cell r="H4227">
            <v>4054544.74</v>
          </cell>
          <cell r="I4227">
            <v>0</v>
          </cell>
        </row>
        <row r="4228">
          <cell r="A4228" t="str">
            <v>a</v>
          </cell>
          <cell r="B4228">
            <v>4204</v>
          </cell>
          <cell r="C4228" t="str">
            <v xml:space="preserve">   061778284 - 82798</v>
          </cell>
          <cell r="D4228">
            <v>0</v>
          </cell>
          <cell r="E4228">
            <v>0</v>
          </cell>
          <cell r="F4228">
            <v>2165600</v>
          </cell>
          <cell r="G4228">
            <v>3738.89</v>
          </cell>
          <cell r="H4228">
            <v>2161861.11</v>
          </cell>
          <cell r="I4228">
            <v>0</v>
          </cell>
        </row>
        <row r="4229">
          <cell r="A4229" t="str">
            <v>a</v>
          </cell>
          <cell r="B4229">
            <v>4205</v>
          </cell>
          <cell r="C4229" t="str">
            <v xml:space="preserve">   061778297 - 83015</v>
          </cell>
          <cell r="D4229">
            <v>0</v>
          </cell>
          <cell r="E4229">
            <v>0</v>
          </cell>
          <cell r="F4229">
            <v>4760000</v>
          </cell>
          <cell r="G4229">
            <v>11847.01</v>
          </cell>
          <cell r="H4229">
            <v>4748152.99</v>
          </cell>
          <cell r="I4229">
            <v>0</v>
          </cell>
        </row>
        <row r="4230">
          <cell r="A4230" t="str">
            <v>a</v>
          </cell>
          <cell r="B4230">
            <v>4206</v>
          </cell>
          <cell r="C4230" t="str">
            <v xml:space="preserve">   061778307 - 81917</v>
          </cell>
          <cell r="D4230">
            <v>0</v>
          </cell>
          <cell r="E4230">
            <v>0</v>
          </cell>
          <cell r="F4230">
            <v>3128795.1</v>
          </cell>
          <cell r="G4230">
            <v>13231.05</v>
          </cell>
          <cell r="H4230">
            <v>3115564.05</v>
          </cell>
          <cell r="I4230">
            <v>0</v>
          </cell>
        </row>
        <row r="4231">
          <cell r="A4231" t="str">
            <v>a</v>
          </cell>
          <cell r="B4231">
            <v>4207</v>
          </cell>
          <cell r="C4231" t="str">
            <v xml:space="preserve">   061778310 - 81929</v>
          </cell>
          <cell r="D4231">
            <v>0</v>
          </cell>
          <cell r="E4231">
            <v>0</v>
          </cell>
          <cell r="F4231">
            <v>2293946</v>
          </cell>
          <cell r="G4231">
            <v>16742.68</v>
          </cell>
          <cell r="H4231">
            <v>2277203.3199999998</v>
          </cell>
          <cell r="I4231">
            <v>0</v>
          </cell>
        </row>
        <row r="4232">
          <cell r="A4232" t="str">
            <v>a</v>
          </cell>
          <cell r="B4232">
            <v>4208</v>
          </cell>
          <cell r="C4232" t="str">
            <v xml:space="preserve">   061778323 - 82191</v>
          </cell>
          <cell r="D4232">
            <v>0</v>
          </cell>
          <cell r="E4232">
            <v>0</v>
          </cell>
          <cell r="F4232">
            <v>1954373</v>
          </cell>
          <cell r="G4232">
            <v>12567.29</v>
          </cell>
          <cell r="H4232">
            <v>1941805.71</v>
          </cell>
          <cell r="I4232">
            <v>0</v>
          </cell>
        </row>
        <row r="4233">
          <cell r="A4233" t="str">
            <v>a</v>
          </cell>
          <cell r="B4233">
            <v>4209</v>
          </cell>
          <cell r="C4233" t="str">
            <v xml:space="preserve">   061778336 - 82236</v>
          </cell>
          <cell r="D4233">
            <v>0</v>
          </cell>
          <cell r="E4233">
            <v>0</v>
          </cell>
          <cell r="F4233">
            <v>2232214</v>
          </cell>
          <cell r="G4233">
            <v>51944.24</v>
          </cell>
          <cell r="H4233">
            <v>2180269.7599999998</v>
          </cell>
          <cell r="I4233">
            <v>0</v>
          </cell>
        </row>
        <row r="4234">
          <cell r="A4234" t="str">
            <v>a</v>
          </cell>
          <cell r="B4234">
            <v>4210</v>
          </cell>
          <cell r="C4234" t="str">
            <v xml:space="preserve">   061778349 - 82519</v>
          </cell>
          <cell r="D4234">
            <v>0</v>
          </cell>
          <cell r="E4234">
            <v>0</v>
          </cell>
          <cell r="F4234">
            <v>2050000</v>
          </cell>
          <cell r="G4234">
            <v>5174.0600000000004</v>
          </cell>
          <cell r="H4234">
            <v>2044825.94</v>
          </cell>
          <cell r="I4234">
            <v>0</v>
          </cell>
        </row>
        <row r="4235">
          <cell r="A4235" t="str">
            <v>a</v>
          </cell>
          <cell r="B4235">
            <v>4211</v>
          </cell>
          <cell r="C4235" t="str">
            <v xml:space="preserve">   061778352 - 82528</v>
          </cell>
          <cell r="D4235">
            <v>0</v>
          </cell>
          <cell r="E4235">
            <v>0</v>
          </cell>
          <cell r="F4235">
            <v>1455000</v>
          </cell>
          <cell r="G4235">
            <v>3621.3</v>
          </cell>
          <cell r="H4235">
            <v>1451378.7</v>
          </cell>
          <cell r="I4235">
            <v>0</v>
          </cell>
        </row>
        <row r="4236">
          <cell r="A4236" t="str">
            <v>a</v>
          </cell>
          <cell r="B4236">
            <v>4212</v>
          </cell>
          <cell r="C4236" t="str">
            <v xml:space="preserve">   061778365 - 82618</v>
          </cell>
          <cell r="D4236">
            <v>0</v>
          </cell>
          <cell r="E4236">
            <v>0</v>
          </cell>
          <cell r="F4236">
            <v>1909000</v>
          </cell>
          <cell r="G4236">
            <v>13933.1</v>
          </cell>
          <cell r="H4236">
            <v>1895066.9</v>
          </cell>
          <cell r="I4236">
            <v>0</v>
          </cell>
        </row>
        <row r="4237">
          <cell r="A4237" t="str">
            <v>a</v>
          </cell>
          <cell r="B4237">
            <v>4213</v>
          </cell>
          <cell r="C4237" t="str">
            <v xml:space="preserve">   061778378 - 82765</v>
          </cell>
          <cell r="D4237">
            <v>0</v>
          </cell>
          <cell r="E4237">
            <v>0</v>
          </cell>
          <cell r="F4237">
            <v>2041817</v>
          </cell>
          <cell r="G4237">
            <v>8133.92</v>
          </cell>
          <cell r="H4237">
            <v>2033683.08</v>
          </cell>
          <cell r="I4237">
            <v>0</v>
          </cell>
        </row>
        <row r="4238">
          <cell r="A4238" t="str">
            <v>a</v>
          </cell>
          <cell r="B4238">
            <v>4214</v>
          </cell>
          <cell r="C4238" t="str">
            <v xml:space="preserve">   061778381 - 82789</v>
          </cell>
          <cell r="D4238">
            <v>0</v>
          </cell>
          <cell r="E4238">
            <v>0</v>
          </cell>
          <cell r="F4238">
            <v>1451646</v>
          </cell>
          <cell r="G4238">
            <v>26697.57</v>
          </cell>
          <cell r="H4238">
            <v>1424948.43</v>
          </cell>
          <cell r="I4238">
            <v>0</v>
          </cell>
        </row>
        <row r="4239">
          <cell r="A4239" t="str">
            <v>a</v>
          </cell>
          <cell r="B4239">
            <v>4215</v>
          </cell>
          <cell r="C4239" t="str">
            <v xml:space="preserve">   061778394 - 82885</v>
          </cell>
          <cell r="D4239">
            <v>0</v>
          </cell>
          <cell r="E4239">
            <v>0</v>
          </cell>
          <cell r="F4239">
            <v>2125200</v>
          </cell>
          <cell r="G4239">
            <v>5289.33</v>
          </cell>
          <cell r="H4239">
            <v>2119910.67</v>
          </cell>
          <cell r="I4239">
            <v>0</v>
          </cell>
        </row>
        <row r="4240">
          <cell r="A4240" t="str">
            <v>a</v>
          </cell>
          <cell r="B4240">
            <v>4216</v>
          </cell>
          <cell r="C4240" t="str">
            <v xml:space="preserve">   061778404 - 81887</v>
          </cell>
          <cell r="D4240">
            <v>0</v>
          </cell>
          <cell r="E4240">
            <v>0</v>
          </cell>
          <cell r="F4240">
            <v>2835000</v>
          </cell>
          <cell r="G4240">
            <v>11435.89</v>
          </cell>
          <cell r="H4240">
            <v>2823564.11</v>
          </cell>
          <cell r="I4240">
            <v>0</v>
          </cell>
        </row>
        <row r="4241">
          <cell r="A4241" t="str">
            <v>a</v>
          </cell>
          <cell r="B4241">
            <v>4217</v>
          </cell>
          <cell r="C4241" t="str">
            <v xml:space="preserve">   061778417 - 81984</v>
          </cell>
          <cell r="D4241">
            <v>0</v>
          </cell>
          <cell r="E4241">
            <v>0</v>
          </cell>
          <cell r="F4241">
            <v>1400000</v>
          </cell>
          <cell r="G4241">
            <v>7467.24</v>
          </cell>
          <cell r="H4241">
            <v>1392532.76</v>
          </cell>
          <cell r="I4241">
            <v>0</v>
          </cell>
        </row>
        <row r="4242">
          <cell r="A4242" t="str">
            <v>a</v>
          </cell>
          <cell r="B4242">
            <v>4218</v>
          </cell>
          <cell r="C4242" t="str">
            <v xml:space="preserve">   061778420 - 82179</v>
          </cell>
          <cell r="D4242">
            <v>0</v>
          </cell>
          <cell r="E4242">
            <v>0</v>
          </cell>
          <cell r="F4242">
            <v>1141258</v>
          </cell>
          <cell r="G4242">
            <v>82628.88</v>
          </cell>
          <cell r="H4242">
            <v>1058629.1200000001</v>
          </cell>
          <cell r="I4242">
            <v>0</v>
          </cell>
        </row>
        <row r="4243">
          <cell r="A4243" t="str">
            <v>a</v>
          </cell>
          <cell r="B4243">
            <v>4219</v>
          </cell>
          <cell r="C4243" t="str">
            <v xml:space="preserve">   061778433 - 82221</v>
          </cell>
          <cell r="D4243">
            <v>0</v>
          </cell>
          <cell r="E4243">
            <v>0</v>
          </cell>
          <cell r="F4243">
            <v>795600</v>
          </cell>
          <cell r="G4243">
            <v>16954.13</v>
          </cell>
          <cell r="H4243">
            <v>778645.87</v>
          </cell>
          <cell r="I4243">
            <v>0</v>
          </cell>
        </row>
        <row r="4244">
          <cell r="A4244" t="str">
            <v>a</v>
          </cell>
          <cell r="B4244">
            <v>4220</v>
          </cell>
          <cell r="C4244" t="str">
            <v xml:space="preserve">   061778446 - 82513</v>
          </cell>
          <cell r="D4244">
            <v>0</v>
          </cell>
          <cell r="E4244">
            <v>0</v>
          </cell>
          <cell r="F4244">
            <v>2700000</v>
          </cell>
          <cell r="G4244">
            <v>67011.08</v>
          </cell>
          <cell r="H4244">
            <v>2632988.92</v>
          </cell>
          <cell r="I4244">
            <v>0</v>
          </cell>
        </row>
        <row r="4245">
          <cell r="A4245" t="str">
            <v>a</v>
          </cell>
          <cell r="B4245">
            <v>4221</v>
          </cell>
          <cell r="C4245" t="str">
            <v xml:space="preserve">   061778459 - 82549</v>
          </cell>
          <cell r="D4245">
            <v>0</v>
          </cell>
          <cell r="E4245">
            <v>0</v>
          </cell>
          <cell r="F4245">
            <v>1680000</v>
          </cell>
          <cell r="G4245">
            <v>4147.42</v>
          </cell>
          <cell r="H4245">
            <v>1675852.58</v>
          </cell>
          <cell r="I4245">
            <v>0</v>
          </cell>
        </row>
        <row r="4246">
          <cell r="A4246" t="str">
            <v>a</v>
          </cell>
          <cell r="B4246">
            <v>4222</v>
          </cell>
          <cell r="C4246" t="str">
            <v xml:space="preserve">   061778462 - 82605</v>
          </cell>
          <cell r="D4246">
            <v>0</v>
          </cell>
          <cell r="E4246">
            <v>0</v>
          </cell>
          <cell r="F4246">
            <v>1492000</v>
          </cell>
          <cell r="G4246">
            <v>29500.44</v>
          </cell>
          <cell r="H4246">
            <v>1462499.56</v>
          </cell>
          <cell r="I4246">
            <v>0</v>
          </cell>
        </row>
        <row r="4247">
          <cell r="A4247" t="str">
            <v>a</v>
          </cell>
          <cell r="B4247">
            <v>4223</v>
          </cell>
          <cell r="C4247" t="str">
            <v xml:space="preserve">   061778475 - 82723</v>
          </cell>
          <cell r="D4247">
            <v>0</v>
          </cell>
          <cell r="E4247">
            <v>0</v>
          </cell>
          <cell r="F4247">
            <v>5498100</v>
          </cell>
          <cell r="G4247">
            <v>9071.4599999999991</v>
          </cell>
          <cell r="H4247">
            <v>5489028.54</v>
          </cell>
          <cell r="I4247">
            <v>0</v>
          </cell>
        </row>
        <row r="4248">
          <cell r="A4248" t="str">
            <v>a</v>
          </cell>
          <cell r="B4248">
            <v>4224</v>
          </cell>
          <cell r="C4248" t="str">
            <v xml:space="preserve">   061778488 - 82867</v>
          </cell>
          <cell r="D4248">
            <v>0</v>
          </cell>
          <cell r="E4248">
            <v>0</v>
          </cell>
          <cell r="F4248">
            <v>5525000</v>
          </cell>
          <cell r="G4248">
            <v>13750.99</v>
          </cell>
          <cell r="H4248">
            <v>5511249.0099999998</v>
          </cell>
          <cell r="I4248">
            <v>0</v>
          </cell>
        </row>
        <row r="4249">
          <cell r="A4249" t="str">
            <v>a</v>
          </cell>
          <cell r="B4249">
            <v>4225</v>
          </cell>
          <cell r="C4249" t="str">
            <v xml:space="preserve">   061778491 - 82876</v>
          </cell>
          <cell r="D4249">
            <v>0</v>
          </cell>
          <cell r="E4249">
            <v>0</v>
          </cell>
          <cell r="F4249">
            <v>8889500</v>
          </cell>
          <cell r="G4249">
            <v>22124.79</v>
          </cell>
          <cell r="H4249">
            <v>8867375.2100000009</v>
          </cell>
          <cell r="I4249">
            <v>0</v>
          </cell>
        </row>
        <row r="4250">
          <cell r="A4250" t="str">
            <v>a</v>
          </cell>
          <cell r="B4250">
            <v>4226</v>
          </cell>
          <cell r="C4250" t="str">
            <v xml:space="preserve">   061778501 - 81851</v>
          </cell>
          <cell r="D4250">
            <v>0</v>
          </cell>
          <cell r="E4250">
            <v>0</v>
          </cell>
          <cell r="F4250">
            <v>4600000</v>
          </cell>
          <cell r="G4250">
            <v>11448.8</v>
          </cell>
          <cell r="H4250">
            <v>4588551.2</v>
          </cell>
          <cell r="I4250">
            <v>0</v>
          </cell>
        </row>
        <row r="4251">
          <cell r="A4251" t="str">
            <v>a</v>
          </cell>
          <cell r="B4251">
            <v>4227</v>
          </cell>
          <cell r="C4251" t="str">
            <v xml:space="preserve">   061778514 - 81954</v>
          </cell>
          <cell r="D4251">
            <v>0</v>
          </cell>
          <cell r="E4251">
            <v>0</v>
          </cell>
          <cell r="F4251">
            <v>605000</v>
          </cell>
          <cell r="G4251">
            <v>43802.95</v>
          </cell>
          <cell r="H4251">
            <v>561197.05000000005</v>
          </cell>
          <cell r="I4251">
            <v>0</v>
          </cell>
        </row>
        <row r="4252">
          <cell r="A4252" t="str">
            <v>a</v>
          </cell>
          <cell r="B4252">
            <v>4228</v>
          </cell>
          <cell r="C4252" t="str">
            <v xml:space="preserve">   061778527 - 82203</v>
          </cell>
          <cell r="D4252">
            <v>0</v>
          </cell>
          <cell r="E4252">
            <v>0</v>
          </cell>
          <cell r="F4252">
            <v>1660900</v>
          </cell>
          <cell r="G4252">
            <v>16545.62</v>
          </cell>
          <cell r="H4252">
            <v>1644354.38</v>
          </cell>
          <cell r="I4252">
            <v>0</v>
          </cell>
        </row>
        <row r="4253">
          <cell r="A4253" t="str">
            <v>a</v>
          </cell>
          <cell r="B4253">
            <v>4229</v>
          </cell>
          <cell r="C4253" t="str">
            <v xml:space="preserve">   061778530 - 82212</v>
          </cell>
          <cell r="D4253">
            <v>0</v>
          </cell>
          <cell r="E4253">
            <v>0</v>
          </cell>
          <cell r="F4253">
            <v>1104558</v>
          </cell>
          <cell r="G4253">
            <v>45782.19</v>
          </cell>
          <cell r="H4253">
            <v>1058775.81</v>
          </cell>
          <cell r="I4253">
            <v>0</v>
          </cell>
        </row>
        <row r="4254">
          <cell r="A4254" t="str">
            <v>a</v>
          </cell>
          <cell r="B4254">
            <v>4230</v>
          </cell>
          <cell r="C4254" t="str">
            <v xml:space="preserve">   061778543 - 82494</v>
          </cell>
          <cell r="D4254">
            <v>0</v>
          </cell>
          <cell r="E4254">
            <v>0</v>
          </cell>
          <cell r="F4254">
            <v>2041817</v>
          </cell>
          <cell r="G4254">
            <v>22343.67</v>
          </cell>
          <cell r="H4254">
            <v>2019473.33</v>
          </cell>
          <cell r="I4254">
            <v>0</v>
          </cell>
        </row>
        <row r="4255">
          <cell r="A4255" t="str">
            <v>a</v>
          </cell>
          <cell r="B4255">
            <v>4231</v>
          </cell>
          <cell r="C4255" t="str">
            <v xml:space="preserve">   061778556 - 82540</v>
          </cell>
          <cell r="D4255">
            <v>0</v>
          </cell>
          <cell r="E4255">
            <v>0</v>
          </cell>
          <cell r="F4255">
            <v>3060000</v>
          </cell>
          <cell r="G4255">
            <v>11532.55</v>
          </cell>
          <cell r="H4255">
            <v>3048467.45</v>
          </cell>
          <cell r="I4255">
            <v>0</v>
          </cell>
        </row>
        <row r="4256">
          <cell r="A4256" t="str">
            <v>a</v>
          </cell>
          <cell r="B4256">
            <v>4232</v>
          </cell>
          <cell r="C4256" t="str">
            <v xml:space="preserve">   061778569 - 82699</v>
          </cell>
          <cell r="D4256">
            <v>0</v>
          </cell>
          <cell r="E4256">
            <v>0</v>
          </cell>
          <cell r="F4256">
            <v>1503065</v>
          </cell>
          <cell r="G4256">
            <v>10970.32</v>
          </cell>
          <cell r="H4256">
            <v>1492094.68</v>
          </cell>
          <cell r="I4256">
            <v>0</v>
          </cell>
        </row>
        <row r="4257">
          <cell r="A4257" t="str">
            <v>a</v>
          </cell>
          <cell r="B4257">
            <v>4233</v>
          </cell>
          <cell r="C4257" t="str">
            <v xml:space="preserve">   061778572 - 82708</v>
          </cell>
          <cell r="D4257">
            <v>0</v>
          </cell>
          <cell r="E4257">
            <v>0</v>
          </cell>
          <cell r="F4257">
            <v>4531500</v>
          </cell>
          <cell r="G4257">
            <v>54585.1</v>
          </cell>
          <cell r="H4257">
            <v>4476914.9000000004</v>
          </cell>
          <cell r="I4257">
            <v>0</v>
          </cell>
        </row>
        <row r="4258">
          <cell r="A4258" t="str">
            <v>a</v>
          </cell>
          <cell r="B4258">
            <v>4234</v>
          </cell>
          <cell r="C4258" t="str">
            <v xml:space="preserve">   061778585 - 82855</v>
          </cell>
          <cell r="D4258">
            <v>0</v>
          </cell>
          <cell r="E4258">
            <v>0</v>
          </cell>
          <cell r="F4258">
            <v>7026000</v>
          </cell>
          <cell r="G4258">
            <v>17486.79</v>
          </cell>
          <cell r="H4258">
            <v>7008513.21</v>
          </cell>
          <cell r="I4258">
            <v>0</v>
          </cell>
        </row>
        <row r="4259">
          <cell r="A4259" t="str">
            <v>a</v>
          </cell>
          <cell r="B4259">
            <v>4235</v>
          </cell>
          <cell r="C4259" t="str">
            <v xml:space="preserve">   061778598 - 83019</v>
          </cell>
          <cell r="D4259">
            <v>0</v>
          </cell>
          <cell r="E4259">
            <v>0</v>
          </cell>
          <cell r="F4259">
            <v>6398800</v>
          </cell>
          <cell r="G4259">
            <v>10557.54</v>
          </cell>
          <cell r="H4259">
            <v>6388242.46</v>
          </cell>
          <cell r="I4259">
            <v>0</v>
          </cell>
        </row>
        <row r="4260">
          <cell r="A4260" t="str">
            <v>a</v>
          </cell>
          <cell r="B4260">
            <v>4236</v>
          </cell>
          <cell r="C4260" t="str">
            <v xml:space="preserve">   061778608 - 81923</v>
          </cell>
          <cell r="D4260">
            <v>0</v>
          </cell>
          <cell r="E4260">
            <v>0</v>
          </cell>
          <cell r="F4260">
            <v>845000</v>
          </cell>
          <cell r="G4260">
            <v>61179.33</v>
          </cell>
          <cell r="H4260">
            <v>783820.67</v>
          </cell>
          <cell r="I4260">
            <v>0</v>
          </cell>
        </row>
        <row r="4261">
          <cell r="A4261" t="str">
            <v>a</v>
          </cell>
          <cell r="B4261">
            <v>4237</v>
          </cell>
          <cell r="C4261" t="str">
            <v xml:space="preserve">   061778611 - 81932</v>
          </cell>
          <cell r="D4261">
            <v>0</v>
          </cell>
          <cell r="E4261">
            <v>0</v>
          </cell>
          <cell r="F4261">
            <v>1581542</v>
          </cell>
          <cell r="G4261">
            <v>6300.33</v>
          </cell>
          <cell r="H4261">
            <v>1575241.67</v>
          </cell>
          <cell r="I4261">
            <v>0</v>
          </cell>
        </row>
        <row r="4262">
          <cell r="A4262" t="str">
            <v>a</v>
          </cell>
          <cell r="B4262">
            <v>4238</v>
          </cell>
          <cell r="C4262" t="str">
            <v xml:space="preserve">   061778624 - 82194</v>
          </cell>
          <cell r="D4262">
            <v>0</v>
          </cell>
          <cell r="E4262">
            <v>0</v>
          </cell>
          <cell r="F4262">
            <v>1576318.31</v>
          </cell>
          <cell r="G4262">
            <v>18313.04</v>
          </cell>
          <cell r="H4262">
            <v>1558005.27</v>
          </cell>
          <cell r="I4262">
            <v>0</v>
          </cell>
        </row>
        <row r="4263">
          <cell r="A4263" t="str">
            <v>a</v>
          </cell>
          <cell r="B4263">
            <v>4239</v>
          </cell>
          <cell r="C4263" t="str">
            <v xml:space="preserve">   061778637 - 82241</v>
          </cell>
          <cell r="D4263">
            <v>0</v>
          </cell>
          <cell r="E4263">
            <v>0</v>
          </cell>
          <cell r="F4263">
            <v>2041817</v>
          </cell>
          <cell r="G4263">
            <v>10890.54</v>
          </cell>
          <cell r="H4263">
            <v>2030926.46</v>
          </cell>
          <cell r="I4263">
            <v>0</v>
          </cell>
        </row>
        <row r="4264">
          <cell r="A4264" t="str">
            <v>a</v>
          </cell>
          <cell r="B4264">
            <v>4240</v>
          </cell>
          <cell r="C4264" t="str">
            <v xml:space="preserve">   061778640 - 82356</v>
          </cell>
          <cell r="D4264">
            <v>0</v>
          </cell>
          <cell r="E4264">
            <v>0</v>
          </cell>
          <cell r="F4264">
            <v>2509283</v>
          </cell>
          <cell r="G4264">
            <v>13156.42</v>
          </cell>
          <cell r="H4264">
            <v>2496126.58</v>
          </cell>
          <cell r="I4264">
            <v>0</v>
          </cell>
        </row>
        <row r="4265">
          <cell r="A4265" t="str">
            <v>a</v>
          </cell>
          <cell r="B4265">
            <v>4241</v>
          </cell>
          <cell r="C4265" t="str">
            <v xml:space="preserve">   061778653 - 82531</v>
          </cell>
          <cell r="D4265">
            <v>0</v>
          </cell>
          <cell r="E4265">
            <v>0</v>
          </cell>
          <cell r="F4265">
            <v>3025000</v>
          </cell>
          <cell r="G4265">
            <v>597064.71</v>
          </cell>
          <cell r="H4265">
            <v>2427935.29</v>
          </cell>
          <cell r="I4265">
            <v>0</v>
          </cell>
        </row>
        <row r="4266">
          <cell r="A4266" t="str">
            <v>a</v>
          </cell>
          <cell r="B4266">
            <v>4242</v>
          </cell>
          <cell r="C4266" t="str">
            <v xml:space="preserve">   061778666 - 82621</v>
          </cell>
          <cell r="D4266">
            <v>0</v>
          </cell>
          <cell r="E4266">
            <v>0</v>
          </cell>
          <cell r="F4266">
            <v>1583281</v>
          </cell>
          <cell r="G4266">
            <v>11555.8</v>
          </cell>
          <cell r="H4266">
            <v>1571725.2</v>
          </cell>
          <cell r="I4266">
            <v>0</v>
          </cell>
        </row>
        <row r="4267">
          <cell r="A4267" t="str">
            <v>a</v>
          </cell>
          <cell r="B4267">
            <v>4243</v>
          </cell>
          <cell r="C4267" t="str">
            <v xml:space="preserve">   061778679 - 82768</v>
          </cell>
          <cell r="D4267">
            <v>0</v>
          </cell>
          <cell r="E4267">
            <v>0</v>
          </cell>
          <cell r="F4267">
            <v>610000</v>
          </cell>
          <cell r="G4267">
            <v>15256.59</v>
          </cell>
          <cell r="H4267">
            <v>594743.41</v>
          </cell>
          <cell r="I4267">
            <v>0</v>
          </cell>
        </row>
        <row r="4268">
          <cell r="A4268" t="str">
            <v>a</v>
          </cell>
          <cell r="B4268">
            <v>4244</v>
          </cell>
          <cell r="C4268" t="str">
            <v xml:space="preserve">   061778682 - 82792</v>
          </cell>
          <cell r="D4268">
            <v>0</v>
          </cell>
          <cell r="E4268">
            <v>0</v>
          </cell>
          <cell r="F4268">
            <v>2583970</v>
          </cell>
          <cell r="G4268">
            <v>64131.33</v>
          </cell>
          <cell r="H4268">
            <v>2519838.67</v>
          </cell>
          <cell r="I4268">
            <v>0</v>
          </cell>
        </row>
        <row r="4269">
          <cell r="A4269" t="str">
            <v>a</v>
          </cell>
          <cell r="B4269">
            <v>4245</v>
          </cell>
          <cell r="C4269" t="str">
            <v xml:space="preserve">   061778695 - 82983</v>
          </cell>
          <cell r="D4269">
            <v>0</v>
          </cell>
          <cell r="E4269">
            <v>0</v>
          </cell>
          <cell r="F4269">
            <v>1932512</v>
          </cell>
          <cell r="G4269">
            <v>16068.81</v>
          </cell>
          <cell r="H4269">
            <v>1916443.19</v>
          </cell>
          <cell r="I4269">
            <v>0</v>
          </cell>
        </row>
        <row r="4270">
          <cell r="A4270" t="str">
            <v>a</v>
          </cell>
          <cell r="B4270">
            <v>4246</v>
          </cell>
          <cell r="C4270" t="str">
            <v xml:space="preserve">   061778705 - 81890</v>
          </cell>
          <cell r="D4270">
            <v>0</v>
          </cell>
          <cell r="E4270">
            <v>0</v>
          </cell>
          <cell r="F4270">
            <v>9035355</v>
          </cell>
          <cell r="G4270">
            <v>26233.71</v>
          </cell>
          <cell r="H4270">
            <v>9009121.2899999991</v>
          </cell>
          <cell r="I4270">
            <v>0</v>
          </cell>
        </row>
        <row r="4271">
          <cell r="A4271" t="str">
            <v>a</v>
          </cell>
          <cell r="B4271">
            <v>4247</v>
          </cell>
          <cell r="C4271" t="str">
            <v xml:space="preserve">   061778718 - 82153</v>
          </cell>
          <cell r="D4271">
            <v>0</v>
          </cell>
          <cell r="E4271">
            <v>0</v>
          </cell>
          <cell r="F4271">
            <v>9250550</v>
          </cell>
          <cell r="G4271">
            <v>15585.19</v>
          </cell>
          <cell r="H4271">
            <v>9234964.8100000005</v>
          </cell>
          <cell r="I4271">
            <v>0</v>
          </cell>
        </row>
        <row r="4272">
          <cell r="A4272" t="str">
            <v>a</v>
          </cell>
          <cell r="B4272">
            <v>4248</v>
          </cell>
          <cell r="C4272" t="str">
            <v xml:space="preserve">   061778721 - 82185</v>
          </cell>
          <cell r="D4272">
            <v>0</v>
          </cell>
          <cell r="E4272">
            <v>0</v>
          </cell>
          <cell r="F4272">
            <v>2131800</v>
          </cell>
          <cell r="G4272">
            <v>21463.279999999999</v>
          </cell>
          <cell r="H4272">
            <v>2110336.7200000002</v>
          </cell>
          <cell r="I4272">
            <v>0</v>
          </cell>
        </row>
        <row r="4273">
          <cell r="A4273" t="str">
            <v>a</v>
          </cell>
          <cell r="B4273">
            <v>4249</v>
          </cell>
          <cell r="C4273" t="str">
            <v xml:space="preserve">   061778734 - 82226</v>
          </cell>
          <cell r="D4273">
            <v>0</v>
          </cell>
          <cell r="E4273">
            <v>0</v>
          </cell>
          <cell r="F4273">
            <v>1967635</v>
          </cell>
          <cell r="G4273">
            <v>10494.85</v>
          </cell>
          <cell r="H4273">
            <v>1957140.15</v>
          </cell>
          <cell r="I4273">
            <v>0</v>
          </cell>
        </row>
        <row r="4274">
          <cell r="A4274" t="str">
            <v>a</v>
          </cell>
          <cell r="B4274">
            <v>4250</v>
          </cell>
          <cell r="C4274" t="str">
            <v xml:space="preserve">   061778747 - 82504</v>
          </cell>
          <cell r="D4274">
            <v>0</v>
          </cell>
          <cell r="E4274">
            <v>0</v>
          </cell>
          <cell r="F4274">
            <v>2234680</v>
          </cell>
          <cell r="G4274">
            <v>8902.2199999999993</v>
          </cell>
          <cell r="H4274">
            <v>2225777.7799999998</v>
          </cell>
          <cell r="I4274">
            <v>0</v>
          </cell>
        </row>
        <row r="4275">
          <cell r="A4275" t="str">
            <v>a</v>
          </cell>
          <cell r="B4275">
            <v>4251</v>
          </cell>
          <cell r="C4275" t="str">
            <v xml:space="preserve">   061778750 - 82522</v>
          </cell>
          <cell r="D4275">
            <v>0</v>
          </cell>
          <cell r="E4275">
            <v>0</v>
          </cell>
          <cell r="F4275">
            <v>3550000</v>
          </cell>
          <cell r="G4275">
            <v>8835.48</v>
          </cell>
          <cell r="H4275">
            <v>3541164.52</v>
          </cell>
          <cell r="I4275">
            <v>0</v>
          </cell>
        </row>
        <row r="4276">
          <cell r="A4276" t="str">
            <v>a</v>
          </cell>
          <cell r="B4276">
            <v>4252</v>
          </cell>
          <cell r="C4276" t="str">
            <v xml:space="preserve">   061778763 - 82612</v>
          </cell>
          <cell r="D4276">
            <v>0</v>
          </cell>
          <cell r="E4276">
            <v>0</v>
          </cell>
          <cell r="F4276">
            <v>1880127</v>
          </cell>
          <cell r="G4276">
            <v>18372.939999999999</v>
          </cell>
          <cell r="H4276">
            <v>1861754.06</v>
          </cell>
          <cell r="I4276">
            <v>0</v>
          </cell>
        </row>
        <row r="4277">
          <cell r="A4277" t="str">
            <v>a</v>
          </cell>
          <cell r="B4277">
            <v>4253</v>
          </cell>
          <cell r="C4277" t="str">
            <v xml:space="preserve">   061778776 - 82726</v>
          </cell>
          <cell r="D4277">
            <v>0</v>
          </cell>
          <cell r="E4277">
            <v>0</v>
          </cell>
          <cell r="F4277">
            <v>7226100</v>
          </cell>
          <cell r="G4277">
            <v>17984.8</v>
          </cell>
          <cell r="H4277">
            <v>7208115.2000000002</v>
          </cell>
          <cell r="I4277">
            <v>0</v>
          </cell>
        </row>
        <row r="4278">
          <cell r="A4278" t="str">
            <v>a</v>
          </cell>
          <cell r="B4278">
            <v>4254</v>
          </cell>
          <cell r="C4278" t="str">
            <v xml:space="preserve">   061778789 - 82870</v>
          </cell>
          <cell r="D4278">
            <v>0</v>
          </cell>
          <cell r="E4278">
            <v>0</v>
          </cell>
          <cell r="F4278">
            <v>4210500</v>
          </cell>
          <cell r="G4278">
            <v>10627.02</v>
          </cell>
          <cell r="H4278">
            <v>4199872.9800000004</v>
          </cell>
          <cell r="I4278">
            <v>0</v>
          </cell>
        </row>
        <row r="4279">
          <cell r="A4279" t="str">
            <v>a</v>
          </cell>
          <cell r="B4279">
            <v>4255</v>
          </cell>
          <cell r="C4279" t="str">
            <v xml:space="preserve">   061778792 - 82879</v>
          </cell>
          <cell r="D4279">
            <v>0</v>
          </cell>
          <cell r="E4279">
            <v>0</v>
          </cell>
          <cell r="F4279">
            <v>2125200</v>
          </cell>
          <cell r="G4279">
            <v>5289.33</v>
          </cell>
          <cell r="H4279">
            <v>2119910.67</v>
          </cell>
          <cell r="I4279">
            <v>0</v>
          </cell>
        </row>
        <row r="4280">
          <cell r="A4280" t="str">
            <v>a</v>
          </cell>
          <cell r="B4280">
            <v>4256</v>
          </cell>
          <cell r="C4280" t="str">
            <v xml:space="preserve">   061778802 - 81854</v>
          </cell>
          <cell r="D4280">
            <v>0</v>
          </cell>
          <cell r="E4280">
            <v>0</v>
          </cell>
          <cell r="F4280">
            <v>1030000</v>
          </cell>
          <cell r="G4280">
            <v>36719.35</v>
          </cell>
          <cell r="H4280">
            <v>993280.65</v>
          </cell>
          <cell r="I4280">
            <v>0</v>
          </cell>
        </row>
        <row r="4281">
          <cell r="A4281" t="str">
            <v>a</v>
          </cell>
          <cell r="B4281">
            <v>4257</v>
          </cell>
          <cell r="C4281" t="str">
            <v xml:space="preserve">   061778815 - 81978</v>
          </cell>
          <cell r="D4281">
            <v>0</v>
          </cell>
          <cell r="E4281">
            <v>0</v>
          </cell>
          <cell r="F4281">
            <v>3340604</v>
          </cell>
          <cell r="G4281">
            <v>17817.919999999998</v>
          </cell>
          <cell r="H4281">
            <v>3322786.08</v>
          </cell>
          <cell r="I4281">
            <v>0</v>
          </cell>
        </row>
        <row r="4282">
          <cell r="A4282" t="str">
            <v>a</v>
          </cell>
          <cell r="B4282">
            <v>4258</v>
          </cell>
          <cell r="C4282" t="str">
            <v xml:space="preserve">   061778828 - 82206</v>
          </cell>
          <cell r="D4282">
            <v>0</v>
          </cell>
          <cell r="E4282">
            <v>0</v>
          </cell>
          <cell r="F4282">
            <v>1407000</v>
          </cell>
          <cell r="G4282">
            <v>58317.96</v>
          </cell>
          <cell r="H4282">
            <v>1348682.04</v>
          </cell>
          <cell r="I4282">
            <v>0</v>
          </cell>
        </row>
        <row r="4283">
          <cell r="A4283" t="str">
            <v>a</v>
          </cell>
          <cell r="B4283">
            <v>4259</v>
          </cell>
          <cell r="C4283" t="str">
            <v xml:space="preserve">   061778831 - 82215</v>
          </cell>
          <cell r="D4283">
            <v>0</v>
          </cell>
          <cell r="E4283">
            <v>0</v>
          </cell>
          <cell r="F4283">
            <v>1717236</v>
          </cell>
          <cell r="G4283">
            <v>6840.9</v>
          </cell>
          <cell r="H4283">
            <v>1710395.1</v>
          </cell>
          <cell r="I4283">
            <v>0</v>
          </cell>
        </row>
        <row r="4284">
          <cell r="A4284" t="str">
            <v>a</v>
          </cell>
          <cell r="B4284">
            <v>4260</v>
          </cell>
          <cell r="C4284" t="str">
            <v xml:space="preserve">   061778844 - 82497</v>
          </cell>
          <cell r="D4284">
            <v>0</v>
          </cell>
          <cell r="E4284">
            <v>0</v>
          </cell>
          <cell r="F4284">
            <v>3515248</v>
          </cell>
          <cell r="G4284">
            <v>14003.55</v>
          </cell>
          <cell r="H4284">
            <v>3501244.45</v>
          </cell>
          <cell r="I4284">
            <v>0</v>
          </cell>
        </row>
        <row r="4285">
          <cell r="A4285" t="str">
            <v>a</v>
          </cell>
          <cell r="B4285">
            <v>4261</v>
          </cell>
          <cell r="C4285" t="str">
            <v xml:space="preserve">   061778857 - 82543</v>
          </cell>
          <cell r="D4285">
            <v>0</v>
          </cell>
          <cell r="E4285">
            <v>0</v>
          </cell>
          <cell r="F4285">
            <v>1370000</v>
          </cell>
          <cell r="G4285">
            <v>3382.11</v>
          </cell>
          <cell r="H4285">
            <v>1366617.89</v>
          </cell>
          <cell r="I4285">
            <v>0</v>
          </cell>
        </row>
        <row r="4286">
          <cell r="A4286" t="str">
            <v>a</v>
          </cell>
          <cell r="B4286">
            <v>4262</v>
          </cell>
          <cell r="C4286" t="str">
            <v xml:space="preserve">   061778860 - 82561</v>
          </cell>
          <cell r="D4286">
            <v>0</v>
          </cell>
          <cell r="E4286">
            <v>0</v>
          </cell>
          <cell r="F4286">
            <v>2209056</v>
          </cell>
          <cell r="G4286">
            <v>5498.05</v>
          </cell>
          <cell r="H4286">
            <v>2203557.9500000002</v>
          </cell>
          <cell r="I4286">
            <v>0</v>
          </cell>
        </row>
        <row r="4287">
          <cell r="A4287" t="str">
            <v>a</v>
          </cell>
          <cell r="B4287">
            <v>4263</v>
          </cell>
          <cell r="C4287" t="str">
            <v xml:space="preserve">   061778873 - 82711</v>
          </cell>
          <cell r="D4287">
            <v>0</v>
          </cell>
          <cell r="E4287">
            <v>0</v>
          </cell>
          <cell r="F4287">
            <v>5900000</v>
          </cell>
          <cell r="G4287">
            <v>19622.16</v>
          </cell>
          <cell r="H4287">
            <v>5880377.8399999999</v>
          </cell>
          <cell r="I4287">
            <v>0</v>
          </cell>
        </row>
        <row r="4288">
          <cell r="A4288" t="str">
            <v>a</v>
          </cell>
          <cell r="B4288">
            <v>4264</v>
          </cell>
          <cell r="C4288" t="str">
            <v xml:space="preserve">   061778886 - 82859</v>
          </cell>
          <cell r="D4288">
            <v>0</v>
          </cell>
          <cell r="E4288">
            <v>0</v>
          </cell>
          <cell r="F4288">
            <v>4527000</v>
          </cell>
          <cell r="G4288">
            <v>11267.11</v>
          </cell>
          <cell r="H4288">
            <v>4515732.8899999997</v>
          </cell>
          <cell r="I4288">
            <v>0</v>
          </cell>
        </row>
        <row r="4289">
          <cell r="A4289" t="str">
            <v>a</v>
          </cell>
          <cell r="B4289">
            <v>4265</v>
          </cell>
          <cell r="C4289" t="str">
            <v xml:space="preserve">   061778899 - 83025</v>
          </cell>
          <cell r="D4289">
            <v>0</v>
          </cell>
          <cell r="E4289">
            <v>0</v>
          </cell>
          <cell r="F4289">
            <v>6302700</v>
          </cell>
          <cell r="G4289">
            <v>988262.31</v>
          </cell>
          <cell r="H4289">
            <v>5314437.6900000004</v>
          </cell>
          <cell r="I4289">
            <v>0</v>
          </cell>
        </row>
        <row r="4290">
          <cell r="A4290" t="str">
            <v>a</v>
          </cell>
          <cell r="B4290">
            <v>4266</v>
          </cell>
          <cell r="C4290" t="str">
            <v xml:space="preserve">   061778909 - 81926</v>
          </cell>
          <cell r="D4290">
            <v>0</v>
          </cell>
          <cell r="E4290">
            <v>0</v>
          </cell>
          <cell r="F4290">
            <v>1923768</v>
          </cell>
          <cell r="G4290">
            <v>7663.65</v>
          </cell>
          <cell r="H4290">
            <v>1916104.35</v>
          </cell>
          <cell r="I4290">
            <v>0</v>
          </cell>
        </row>
        <row r="4291">
          <cell r="A4291" t="str">
            <v>a</v>
          </cell>
          <cell r="B4291">
            <v>4267</v>
          </cell>
          <cell r="C4291" t="str">
            <v xml:space="preserve">   061778912 - 81935</v>
          </cell>
          <cell r="D4291">
            <v>0</v>
          </cell>
          <cell r="E4291">
            <v>0</v>
          </cell>
          <cell r="F4291">
            <v>605000</v>
          </cell>
          <cell r="G4291">
            <v>5030.57</v>
          </cell>
          <cell r="H4291">
            <v>599969.43000000005</v>
          </cell>
          <cell r="I4291">
            <v>0</v>
          </cell>
        </row>
        <row r="4292">
          <cell r="A4292" t="str">
            <v>a</v>
          </cell>
          <cell r="B4292">
            <v>4268</v>
          </cell>
          <cell r="C4292" t="str">
            <v xml:space="preserve">   061778938 - 82247</v>
          </cell>
          <cell r="D4292">
            <v>0</v>
          </cell>
          <cell r="E4292">
            <v>0</v>
          </cell>
          <cell r="F4292">
            <v>2487782</v>
          </cell>
          <cell r="G4292">
            <v>9910.4699999999993</v>
          </cell>
          <cell r="H4292">
            <v>2477871.5299999998</v>
          </cell>
          <cell r="I4292">
            <v>0</v>
          </cell>
        </row>
        <row r="4293">
          <cell r="A4293" t="str">
            <v>a</v>
          </cell>
          <cell r="B4293">
            <v>4269</v>
          </cell>
          <cell r="C4293" t="str">
            <v xml:space="preserve">   061778941 - 82359</v>
          </cell>
          <cell r="D4293">
            <v>0</v>
          </cell>
          <cell r="E4293">
            <v>0</v>
          </cell>
          <cell r="F4293">
            <v>1853670</v>
          </cell>
          <cell r="G4293">
            <v>9718.9699999999993</v>
          </cell>
          <cell r="H4293">
            <v>1843951.03</v>
          </cell>
          <cell r="I4293">
            <v>0</v>
          </cell>
        </row>
        <row r="4294">
          <cell r="A4294" t="str">
            <v>a</v>
          </cell>
          <cell r="B4294">
            <v>4270</v>
          </cell>
          <cell r="C4294" t="str">
            <v xml:space="preserve">   061778954 - 82534</v>
          </cell>
          <cell r="D4294">
            <v>0</v>
          </cell>
          <cell r="E4294">
            <v>0</v>
          </cell>
          <cell r="F4294">
            <v>1368000</v>
          </cell>
          <cell r="G4294">
            <v>19827.689999999999</v>
          </cell>
          <cell r="H4294">
            <v>1348172.31</v>
          </cell>
          <cell r="I4294">
            <v>0</v>
          </cell>
        </row>
        <row r="4295">
          <cell r="A4295" t="str">
            <v>a</v>
          </cell>
          <cell r="B4295">
            <v>4271</v>
          </cell>
          <cell r="C4295" t="str">
            <v xml:space="preserve">   061778967 - 82693</v>
          </cell>
          <cell r="D4295">
            <v>0</v>
          </cell>
          <cell r="E4295">
            <v>0</v>
          </cell>
          <cell r="F4295">
            <v>1528170</v>
          </cell>
          <cell r="G4295">
            <v>4997.76</v>
          </cell>
          <cell r="H4295">
            <v>1523172.24</v>
          </cell>
          <cell r="I4295">
            <v>0</v>
          </cell>
        </row>
        <row r="4296">
          <cell r="A4296" t="str">
            <v>a</v>
          </cell>
          <cell r="B4296">
            <v>4272</v>
          </cell>
          <cell r="C4296" t="str">
            <v xml:space="preserve">   061778970 - 82702</v>
          </cell>
          <cell r="D4296">
            <v>0</v>
          </cell>
          <cell r="E4296">
            <v>0</v>
          </cell>
          <cell r="F4296">
            <v>2706868</v>
          </cell>
          <cell r="G4296">
            <v>53521.3</v>
          </cell>
          <cell r="H4296">
            <v>2653346.7000000002</v>
          </cell>
          <cell r="I4296">
            <v>0</v>
          </cell>
        </row>
        <row r="4297">
          <cell r="A4297" t="str">
            <v>a</v>
          </cell>
          <cell r="B4297">
            <v>4273</v>
          </cell>
          <cell r="C4297" t="str">
            <v xml:space="preserve">   061778983 - 82795</v>
          </cell>
          <cell r="D4297">
            <v>0</v>
          </cell>
          <cell r="E4297">
            <v>0</v>
          </cell>
          <cell r="F4297">
            <v>1813550</v>
          </cell>
          <cell r="G4297">
            <v>4796.37</v>
          </cell>
          <cell r="H4297">
            <v>1808753.63</v>
          </cell>
          <cell r="I4297">
            <v>0</v>
          </cell>
        </row>
        <row r="4298">
          <cell r="A4298" t="str">
            <v>a</v>
          </cell>
          <cell r="B4298">
            <v>4274</v>
          </cell>
          <cell r="C4298" t="str">
            <v xml:space="preserve">   061778996 - 82986</v>
          </cell>
          <cell r="D4298">
            <v>0</v>
          </cell>
          <cell r="E4298">
            <v>0</v>
          </cell>
          <cell r="F4298">
            <v>1817378</v>
          </cell>
          <cell r="G4298">
            <v>23016.34</v>
          </cell>
          <cell r="H4298">
            <v>1794361.66</v>
          </cell>
          <cell r="I4298">
            <v>0</v>
          </cell>
        </row>
        <row r="4299">
          <cell r="A4299" t="str">
            <v>a</v>
          </cell>
          <cell r="B4299">
            <v>4275</v>
          </cell>
          <cell r="C4299" t="str">
            <v xml:space="preserve">   062778005 - 13705</v>
          </cell>
          <cell r="D4299">
            <v>2233280.84</v>
          </cell>
          <cell r="E4299">
            <v>0</v>
          </cell>
          <cell r="F4299">
            <v>0</v>
          </cell>
          <cell r="G4299">
            <v>50644.69</v>
          </cell>
          <cell r="H4299">
            <v>2182636.15</v>
          </cell>
          <cell r="I4299">
            <v>0</v>
          </cell>
        </row>
        <row r="4300">
          <cell r="A4300" t="str">
            <v>a</v>
          </cell>
          <cell r="B4300">
            <v>4276</v>
          </cell>
          <cell r="C4300" t="str">
            <v xml:space="preserve">   062778018 - 13744</v>
          </cell>
          <cell r="D4300">
            <v>1183352.03</v>
          </cell>
          <cell r="E4300">
            <v>0</v>
          </cell>
          <cell r="F4300">
            <v>0</v>
          </cell>
          <cell r="G4300">
            <v>63952.58</v>
          </cell>
          <cell r="H4300">
            <v>1119399.45</v>
          </cell>
          <cell r="I4300">
            <v>0</v>
          </cell>
        </row>
        <row r="4301">
          <cell r="A4301" t="str">
            <v>a</v>
          </cell>
          <cell r="B4301">
            <v>4277</v>
          </cell>
          <cell r="C4301" t="str">
            <v xml:space="preserve">   062778021 - 13753</v>
          </cell>
          <cell r="D4301">
            <v>551252.04</v>
          </cell>
          <cell r="E4301">
            <v>0</v>
          </cell>
          <cell r="F4301">
            <v>0</v>
          </cell>
          <cell r="G4301">
            <v>413827.5</v>
          </cell>
          <cell r="H4301">
            <v>137424.54</v>
          </cell>
          <cell r="I4301">
            <v>0</v>
          </cell>
        </row>
        <row r="4302">
          <cell r="A4302" t="str">
            <v>a</v>
          </cell>
          <cell r="B4302">
            <v>4278</v>
          </cell>
          <cell r="C4302" t="str">
            <v xml:space="preserve">   062778034 - 13792</v>
          </cell>
          <cell r="D4302">
            <v>869486.5</v>
          </cell>
          <cell r="E4302">
            <v>0</v>
          </cell>
          <cell r="F4302">
            <v>0</v>
          </cell>
          <cell r="G4302">
            <v>869486.5</v>
          </cell>
          <cell r="H4302">
            <v>0</v>
          </cell>
          <cell r="I4302">
            <v>0</v>
          </cell>
        </row>
        <row r="4303">
          <cell r="A4303" t="str">
            <v>a</v>
          </cell>
          <cell r="B4303">
            <v>4279</v>
          </cell>
          <cell r="C4303" t="str">
            <v xml:space="preserve">   062778047 - 13831</v>
          </cell>
          <cell r="D4303">
            <v>1585597.77</v>
          </cell>
          <cell r="E4303">
            <v>0</v>
          </cell>
          <cell r="F4303">
            <v>0</v>
          </cell>
          <cell r="G4303">
            <v>35957.01</v>
          </cell>
          <cell r="H4303">
            <v>1549640.76</v>
          </cell>
          <cell r="I4303">
            <v>0</v>
          </cell>
        </row>
        <row r="4304">
          <cell r="A4304" t="str">
            <v>a</v>
          </cell>
          <cell r="B4304">
            <v>4280</v>
          </cell>
          <cell r="C4304" t="str">
            <v xml:space="preserve">   062778050 - 13840</v>
          </cell>
          <cell r="D4304">
            <v>2046299.08</v>
          </cell>
          <cell r="E4304">
            <v>0</v>
          </cell>
          <cell r="F4304">
            <v>0</v>
          </cell>
          <cell r="G4304">
            <v>2046299.08</v>
          </cell>
          <cell r="H4304">
            <v>0</v>
          </cell>
          <cell r="I4304">
            <v>0</v>
          </cell>
        </row>
        <row r="4305">
          <cell r="A4305" t="str">
            <v>a</v>
          </cell>
          <cell r="B4305">
            <v>4281</v>
          </cell>
          <cell r="C4305" t="str">
            <v xml:space="preserve">   062778063 - 13879</v>
          </cell>
          <cell r="D4305">
            <v>730692.32</v>
          </cell>
          <cell r="E4305">
            <v>0</v>
          </cell>
          <cell r="F4305">
            <v>0</v>
          </cell>
          <cell r="G4305">
            <v>78247.87</v>
          </cell>
          <cell r="H4305">
            <v>652444.44999999995</v>
          </cell>
          <cell r="I4305">
            <v>0</v>
          </cell>
        </row>
        <row r="4306">
          <cell r="A4306" t="str">
            <v>a</v>
          </cell>
          <cell r="B4306">
            <v>4282</v>
          </cell>
          <cell r="C4306" t="str">
            <v xml:space="preserve">   062778089 - 14251</v>
          </cell>
          <cell r="D4306">
            <v>3127195.7</v>
          </cell>
          <cell r="E4306">
            <v>0</v>
          </cell>
          <cell r="F4306">
            <v>0</v>
          </cell>
          <cell r="G4306">
            <v>58273.39</v>
          </cell>
          <cell r="H4306">
            <v>3068922.31</v>
          </cell>
          <cell r="I4306">
            <v>0</v>
          </cell>
        </row>
        <row r="4307">
          <cell r="A4307" t="str">
            <v>a</v>
          </cell>
          <cell r="B4307">
            <v>4283</v>
          </cell>
          <cell r="C4307" t="str">
            <v xml:space="preserve">   062778128 - 13774</v>
          </cell>
          <cell r="D4307">
            <v>530661.66</v>
          </cell>
          <cell r="E4307">
            <v>0</v>
          </cell>
          <cell r="F4307">
            <v>0</v>
          </cell>
          <cell r="G4307">
            <v>530661.66</v>
          </cell>
          <cell r="H4307">
            <v>0</v>
          </cell>
          <cell r="I4307">
            <v>0</v>
          </cell>
        </row>
        <row r="4308">
          <cell r="A4308" t="str">
            <v>a</v>
          </cell>
          <cell r="B4308">
            <v>4284</v>
          </cell>
          <cell r="C4308" t="str">
            <v xml:space="preserve">   062778157 - 13861</v>
          </cell>
          <cell r="D4308">
            <v>385579.5</v>
          </cell>
          <cell r="E4308">
            <v>0</v>
          </cell>
          <cell r="F4308">
            <v>0</v>
          </cell>
          <cell r="G4308">
            <v>385579.5</v>
          </cell>
          <cell r="H4308">
            <v>0</v>
          </cell>
          <cell r="I4308">
            <v>0</v>
          </cell>
        </row>
        <row r="4309">
          <cell r="A4309" t="str">
            <v>a</v>
          </cell>
          <cell r="B4309">
            <v>4285</v>
          </cell>
          <cell r="C4309" t="str">
            <v xml:space="preserve">   062778173 - 13909</v>
          </cell>
          <cell r="D4309">
            <v>1036149.57</v>
          </cell>
          <cell r="E4309">
            <v>0</v>
          </cell>
          <cell r="F4309">
            <v>0</v>
          </cell>
          <cell r="G4309">
            <v>23898.15</v>
          </cell>
          <cell r="H4309">
            <v>1012251.42</v>
          </cell>
          <cell r="I4309">
            <v>0</v>
          </cell>
        </row>
        <row r="4310">
          <cell r="A4310" t="str">
            <v>a</v>
          </cell>
          <cell r="B4310">
            <v>4286</v>
          </cell>
          <cell r="C4310" t="str">
            <v xml:space="preserve">   062778186 - 14242</v>
          </cell>
          <cell r="D4310">
            <v>2237327.4700000002</v>
          </cell>
          <cell r="E4310">
            <v>0</v>
          </cell>
          <cell r="F4310">
            <v>0</v>
          </cell>
          <cell r="G4310">
            <v>2237327.4700000002</v>
          </cell>
          <cell r="H4310">
            <v>0</v>
          </cell>
          <cell r="I4310">
            <v>0</v>
          </cell>
        </row>
        <row r="4311">
          <cell r="A4311" t="str">
            <v>a</v>
          </cell>
          <cell r="B4311">
            <v>4287</v>
          </cell>
          <cell r="C4311" t="str">
            <v xml:space="preserve">   062778199 - 14281</v>
          </cell>
          <cell r="D4311">
            <v>1753362.31</v>
          </cell>
          <cell r="E4311">
            <v>0</v>
          </cell>
          <cell r="F4311">
            <v>0</v>
          </cell>
          <cell r="G4311">
            <v>1163670.01</v>
          </cell>
          <cell r="H4311">
            <v>589692.30000000005</v>
          </cell>
          <cell r="I4311">
            <v>0</v>
          </cell>
        </row>
        <row r="4312">
          <cell r="A4312" t="str">
            <v>a</v>
          </cell>
          <cell r="B4312">
            <v>4288</v>
          </cell>
          <cell r="C4312" t="str">
            <v xml:space="preserve">   062778209 - 13717</v>
          </cell>
          <cell r="D4312">
            <v>2917838</v>
          </cell>
          <cell r="E4312">
            <v>0</v>
          </cell>
          <cell r="F4312">
            <v>0</v>
          </cell>
          <cell r="G4312">
            <v>67298.19</v>
          </cell>
          <cell r="H4312">
            <v>2850539.81</v>
          </cell>
          <cell r="I4312">
            <v>0</v>
          </cell>
        </row>
        <row r="4313">
          <cell r="A4313" t="str">
            <v>a</v>
          </cell>
          <cell r="B4313">
            <v>4289</v>
          </cell>
          <cell r="C4313" t="str">
            <v xml:space="preserve">   062778212 - 13726</v>
          </cell>
          <cell r="D4313">
            <v>1406553.63</v>
          </cell>
          <cell r="E4313">
            <v>0</v>
          </cell>
          <cell r="F4313">
            <v>0</v>
          </cell>
          <cell r="G4313">
            <v>79540.479999999996</v>
          </cell>
          <cell r="H4313">
            <v>1327013.1499999999</v>
          </cell>
          <cell r="I4313">
            <v>0</v>
          </cell>
        </row>
        <row r="4314">
          <cell r="A4314" t="str">
            <v>a</v>
          </cell>
          <cell r="B4314">
            <v>4290</v>
          </cell>
          <cell r="C4314" t="str">
            <v xml:space="preserve">   062778254 - 13852</v>
          </cell>
          <cell r="D4314">
            <v>790729.63</v>
          </cell>
          <cell r="E4314">
            <v>0</v>
          </cell>
          <cell r="F4314">
            <v>0</v>
          </cell>
          <cell r="G4314">
            <v>18800.48</v>
          </cell>
          <cell r="H4314">
            <v>771929.15</v>
          </cell>
          <cell r="I4314">
            <v>0</v>
          </cell>
        </row>
        <row r="4315">
          <cell r="A4315" t="str">
            <v>a</v>
          </cell>
          <cell r="B4315">
            <v>4291</v>
          </cell>
          <cell r="C4315" t="str">
            <v xml:space="preserve">   062778267 - 13891</v>
          </cell>
          <cell r="D4315">
            <v>937448.31</v>
          </cell>
          <cell r="E4315">
            <v>0</v>
          </cell>
          <cell r="F4315">
            <v>0</v>
          </cell>
          <cell r="G4315">
            <v>99359.35</v>
          </cell>
          <cell r="H4315">
            <v>838088.96</v>
          </cell>
          <cell r="I4315">
            <v>0</v>
          </cell>
        </row>
        <row r="4316">
          <cell r="A4316" t="str">
            <v>a</v>
          </cell>
          <cell r="B4316">
            <v>4292</v>
          </cell>
          <cell r="C4316" t="str">
            <v xml:space="preserve">   062778270 - 13900</v>
          </cell>
          <cell r="D4316">
            <v>720381.54</v>
          </cell>
          <cell r="E4316">
            <v>0</v>
          </cell>
          <cell r="F4316">
            <v>0</v>
          </cell>
          <cell r="G4316">
            <v>76253.8</v>
          </cell>
          <cell r="H4316">
            <v>644127.74</v>
          </cell>
          <cell r="I4316">
            <v>0</v>
          </cell>
        </row>
        <row r="4317">
          <cell r="A4317" t="str">
            <v>a</v>
          </cell>
          <cell r="B4317">
            <v>4293</v>
          </cell>
          <cell r="C4317" t="str">
            <v xml:space="preserve">   062778296 - 14272</v>
          </cell>
          <cell r="D4317">
            <v>794648.9</v>
          </cell>
          <cell r="E4317">
            <v>0</v>
          </cell>
          <cell r="F4317">
            <v>0</v>
          </cell>
          <cell r="G4317">
            <v>18328.13</v>
          </cell>
          <cell r="H4317">
            <v>776320.77</v>
          </cell>
          <cell r="I4317">
            <v>0</v>
          </cell>
        </row>
        <row r="4318">
          <cell r="A4318" t="str">
            <v>a</v>
          </cell>
          <cell r="B4318">
            <v>4294</v>
          </cell>
          <cell r="C4318" t="str">
            <v xml:space="preserve">   062778306 - 13708</v>
          </cell>
          <cell r="D4318">
            <v>3635892.6</v>
          </cell>
          <cell r="E4318">
            <v>0</v>
          </cell>
          <cell r="F4318">
            <v>0</v>
          </cell>
          <cell r="G4318">
            <v>192228.94</v>
          </cell>
          <cell r="H4318">
            <v>3443663.66</v>
          </cell>
          <cell r="I4318">
            <v>0</v>
          </cell>
        </row>
        <row r="4319">
          <cell r="A4319" t="str">
            <v>a</v>
          </cell>
          <cell r="B4319">
            <v>4295</v>
          </cell>
          <cell r="C4319" t="str">
            <v xml:space="preserve">   062778335 - 13795</v>
          </cell>
          <cell r="D4319">
            <v>1994974.63</v>
          </cell>
          <cell r="E4319">
            <v>0</v>
          </cell>
          <cell r="F4319">
            <v>0</v>
          </cell>
          <cell r="G4319">
            <v>41428.959999999999</v>
          </cell>
          <cell r="H4319">
            <v>1953545.67</v>
          </cell>
          <cell r="I4319">
            <v>0</v>
          </cell>
        </row>
        <row r="4320">
          <cell r="A4320" t="str">
            <v>a</v>
          </cell>
          <cell r="B4320">
            <v>4296</v>
          </cell>
          <cell r="C4320" t="str">
            <v xml:space="preserve">   062778348 - 13834</v>
          </cell>
          <cell r="D4320">
            <v>1428781.02</v>
          </cell>
          <cell r="E4320">
            <v>0</v>
          </cell>
          <cell r="F4320">
            <v>0</v>
          </cell>
          <cell r="G4320">
            <v>29670.99</v>
          </cell>
          <cell r="H4320">
            <v>1399110.03</v>
          </cell>
          <cell r="I4320">
            <v>0</v>
          </cell>
        </row>
        <row r="4321">
          <cell r="A4321" t="str">
            <v>a</v>
          </cell>
          <cell r="B4321">
            <v>4297</v>
          </cell>
          <cell r="C4321" t="str">
            <v xml:space="preserve">   062778351 - 13843</v>
          </cell>
          <cell r="D4321">
            <v>2304754.5099999998</v>
          </cell>
          <cell r="E4321">
            <v>0</v>
          </cell>
          <cell r="F4321">
            <v>0</v>
          </cell>
          <cell r="G4321">
            <v>44973.15</v>
          </cell>
          <cell r="H4321">
            <v>2259781.36</v>
          </cell>
          <cell r="I4321">
            <v>0</v>
          </cell>
        </row>
        <row r="4322">
          <cell r="A4322" t="str">
            <v>a</v>
          </cell>
          <cell r="B4322">
            <v>4298</v>
          </cell>
          <cell r="C4322" t="str">
            <v xml:space="preserve">   062778364 - 13882</v>
          </cell>
          <cell r="D4322">
            <v>1897558.92</v>
          </cell>
          <cell r="E4322">
            <v>0</v>
          </cell>
          <cell r="F4322">
            <v>0</v>
          </cell>
          <cell r="G4322">
            <v>1897558.92</v>
          </cell>
          <cell r="H4322">
            <v>0</v>
          </cell>
          <cell r="I4322">
            <v>0</v>
          </cell>
        </row>
        <row r="4323">
          <cell r="A4323" t="str">
            <v>a</v>
          </cell>
          <cell r="B4323">
            <v>4299</v>
          </cell>
          <cell r="C4323" t="str">
            <v xml:space="preserve">   062778377 - 13921</v>
          </cell>
          <cell r="D4323">
            <v>770634.98</v>
          </cell>
          <cell r="E4323">
            <v>0</v>
          </cell>
          <cell r="F4323">
            <v>0</v>
          </cell>
          <cell r="G4323">
            <v>149073.70000000001</v>
          </cell>
          <cell r="H4323">
            <v>621561.28</v>
          </cell>
          <cell r="I4323">
            <v>0</v>
          </cell>
        </row>
        <row r="4324">
          <cell r="A4324" t="str">
            <v>a</v>
          </cell>
          <cell r="B4324">
            <v>4300</v>
          </cell>
          <cell r="C4324" t="str">
            <v xml:space="preserve">   062778380 - 13930</v>
          </cell>
          <cell r="D4324">
            <v>1861067.4</v>
          </cell>
          <cell r="E4324">
            <v>0</v>
          </cell>
          <cell r="F4324">
            <v>0</v>
          </cell>
          <cell r="G4324">
            <v>1861067.4</v>
          </cell>
          <cell r="H4324">
            <v>0</v>
          </cell>
          <cell r="I4324">
            <v>0</v>
          </cell>
        </row>
        <row r="4325">
          <cell r="A4325" t="str">
            <v>a</v>
          </cell>
          <cell r="B4325">
            <v>4301</v>
          </cell>
          <cell r="C4325" t="str">
            <v xml:space="preserve">   062778393 - 14263</v>
          </cell>
          <cell r="D4325">
            <v>486986.68</v>
          </cell>
          <cell r="E4325">
            <v>0</v>
          </cell>
          <cell r="F4325">
            <v>0</v>
          </cell>
          <cell r="G4325">
            <v>25871.81</v>
          </cell>
          <cell r="H4325">
            <v>461114.87</v>
          </cell>
          <cell r="I4325">
            <v>0</v>
          </cell>
        </row>
        <row r="4326">
          <cell r="A4326" t="str">
            <v>a</v>
          </cell>
          <cell r="B4326">
            <v>4302</v>
          </cell>
          <cell r="C4326" t="str">
            <v xml:space="preserve">   062778403 - 13699</v>
          </cell>
          <cell r="D4326">
            <v>1158148.71</v>
          </cell>
          <cell r="E4326">
            <v>0</v>
          </cell>
          <cell r="F4326">
            <v>0</v>
          </cell>
          <cell r="G4326">
            <v>1158148.71</v>
          </cell>
          <cell r="H4326">
            <v>0</v>
          </cell>
          <cell r="I4326">
            <v>0</v>
          </cell>
        </row>
        <row r="4327">
          <cell r="A4327" t="str">
            <v>a</v>
          </cell>
          <cell r="B4327">
            <v>4303</v>
          </cell>
          <cell r="C4327" t="str">
            <v xml:space="preserve">   062778416 - 13738</v>
          </cell>
          <cell r="D4327">
            <v>2418353.4700000002</v>
          </cell>
          <cell r="E4327">
            <v>0</v>
          </cell>
          <cell r="F4327">
            <v>0</v>
          </cell>
          <cell r="G4327">
            <v>2418353.4700000002</v>
          </cell>
          <cell r="H4327">
            <v>0</v>
          </cell>
          <cell r="I4327">
            <v>0</v>
          </cell>
        </row>
        <row r="4328">
          <cell r="A4328" t="str">
            <v>a</v>
          </cell>
          <cell r="B4328">
            <v>4304</v>
          </cell>
          <cell r="C4328" t="str">
            <v xml:space="preserve">   062778429 - 13777</v>
          </cell>
          <cell r="D4328">
            <v>1985138.53</v>
          </cell>
          <cell r="E4328">
            <v>0</v>
          </cell>
          <cell r="F4328">
            <v>0</v>
          </cell>
          <cell r="G4328">
            <v>45017.55</v>
          </cell>
          <cell r="H4328">
            <v>1940120.98</v>
          </cell>
          <cell r="I4328">
            <v>0</v>
          </cell>
        </row>
        <row r="4329">
          <cell r="A4329" t="str">
            <v>a</v>
          </cell>
          <cell r="B4329">
            <v>4305</v>
          </cell>
          <cell r="C4329" t="str">
            <v xml:space="preserve">   062778432 - 13786</v>
          </cell>
          <cell r="D4329">
            <v>896776.61</v>
          </cell>
          <cell r="E4329">
            <v>0</v>
          </cell>
          <cell r="F4329">
            <v>0</v>
          </cell>
          <cell r="G4329">
            <v>20336.419999999998</v>
          </cell>
          <cell r="H4329">
            <v>876440.19</v>
          </cell>
          <cell r="I4329">
            <v>0</v>
          </cell>
        </row>
        <row r="4330">
          <cell r="A4330" t="str">
            <v>a</v>
          </cell>
          <cell r="B4330">
            <v>4306</v>
          </cell>
          <cell r="C4330" t="str">
            <v xml:space="preserve">   062778445 - 13825</v>
          </cell>
          <cell r="D4330">
            <v>483993.25</v>
          </cell>
          <cell r="E4330">
            <v>0</v>
          </cell>
          <cell r="F4330">
            <v>0</v>
          </cell>
          <cell r="G4330">
            <v>24689.18</v>
          </cell>
          <cell r="H4330">
            <v>459304.07</v>
          </cell>
          <cell r="I4330">
            <v>0</v>
          </cell>
        </row>
        <row r="4331">
          <cell r="A4331" t="str">
            <v>a</v>
          </cell>
          <cell r="B4331">
            <v>4307</v>
          </cell>
          <cell r="C4331" t="str">
            <v xml:space="preserve">   062778458 - 13864</v>
          </cell>
          <cell r="D4331">
            <v>3560759.8</v>
          </cell>
          <cell r="E4331">
            <v>0</v>
          </cell>
          <cell r="F4331">
            <v>0</v>
          </cell>
          <cell r="G4331">
            <v>1943335.7</v>
          </cell>
          <cell r="H4331">
            <v>1617424.1</v>
          </cell>
          <cell r="I4331">
            <v>0</v>
          </cell>
        </row>
        <row r="4332">
          <cell r="A4332" t="str">
            <v>a</v>
          </cell>
          <cell r="B4332">
            <v>4308</v>
          </cell>
          <cell r="C4332" t="str">
            <v xml:space="preserve">   062778490 - 14254</v>
          </cell>
          <cell r="D4332">
            <v>536599.48</v>
          </cell>
          <cell r="E4332">
            <v>0</v>
          </cell>
          <cell r="F4332">
            <v>0</v>
          </cell>
          <cell r="G4332">
            <v>536599.48</v>
          </cell>
          <cell r="H4332">
            <v>0</v>
          </cell>
          <cell r="I4332">
            <v>0</v>
          </cell>
        </row>
        <row r="4333">
          <cell r="A4333" t="str">
            <v>a</v>
          </cell>
          <cell r="B4333">
            <v>4309</v>
          </cell>
          <cell r="C4333" t="str">
            <v xml:space="preserve">   062778513 - 13729</v>
          </cell>
          <cell r="D4333">
            <v>473530.2</v>
          </cell>
          <cell r="E4333">
            <v>0</v>
          </cell>
          <cell r="F4333">
            <v>0</v>
          </cell>
          <cell r="G4333">
            <v>25591.23</v>
          </cell>
          <cell r="H4333">
            <v>447938.97</v>
          </cell>
          <cell r="I4333">
            <v>0</v>
          </cell>
        </row>
        <row r="4334">
          <cell r="A4334" t="str">
            <v>a</v>
          </cell>
          <cell r="B4334">
            <v>4310</v>
          </cell>
          <cell r="C4334" t="str">
            <v xml:space="preserve">   062778526 - 13768</v>
          </cell>
          <cell r="D4334">
            <v>1487955.29</v>
          </cell>
          <cell r="E4334">
            <v>0</v>
          </cell>
          <cell r="F4334">
            <v>0</v>
          </cell>
          <cell r="G4334">
            <v>159341.15</v>
          </cell>
          <cell r="H4334">
            <v>1328614.1399999999</v>
          </cell>
          <cell r="I4334">
            <v>0</v>
          </cell>
        </row>
        <row r="4335">
          <cell r="A4335" t="str">
            <v>a</v>
          </cell>
          <cell r="B4335">
            <v>4311</v>
          </cell>
          <cell r="C4335" t="str">
            <v xml:space="preserve">   062778539 - 13807</v>
          </cell>
          <cell r="D4335">
            <v>3224471.25</v>
          </cell>
          <cell r="E4335">
            <v>0</v>
          </cell>
          <cell r="F4335">
            <v>0</v>
          </cell>
          <cell r="G4335">
            <v>3224471.25</v>
          </cell>
          <cell r="H4335">
            <v>0</v>
          </cell>
          <cell r="I4335">
            <v>0</v>
          </cell>
        </row>
        <row r="4336">
          <cell r="A4336" t="str">
            <v>a</v>
          </cell>
          <cell r="B4336">
            <v>4312</v>
          </cell>
          <cell r="C4336" t="str">
            <v xml:space="preserve">   062778542 - 13816</v>
          </cell>
          <cell r="D4336">
            <v>1306611.48</v>
          </cell>
          <cell r="E4336">
            <v>0</v>
          </cell>
          <cell r="F4336">
            <v>0</v>
          </cell>
          <cell r="G4336">
            <v>67855.820000000007</v>
          </cell>
          <cell r="H4336">
            <v>1238755.6599999999</v>
          </cell>
          <cell r="I4336">
            <v>0</v>
          </cell>
        </row>
        <row r="4337">
          <cell r="A4337" t="str">
            <v>a</v>
          </cell>
          <cell r="B4337">
            <v>4313</v>
          </cell>
          <cell r="C4337" t="str">
            <v xml:space="preserve">   062778555 - 13855</v>
          </cell>
          <cell r="D4337">
            <v>1127350.1200000001</v>
          </cell>
          <cell r="E4337">
            <v>0</v>
          </cell>
          <cell r="F4337">
            <v>0</v>
          </cell>
          <cell r="G4337">
            <v>62544.35</v>
          </cell>
          <cell r="H4337">
            <v>1064805.77</v>
          </cell>
          <cell r="I4337">
            <v>0</v>
          </cell>
        </row>
        <row r="4338">
          <cell r="A4338" t="str">
            <v>a</v>
          </cell>
          <cell r="B4338">
            <v>4314</v>
          </cell>
          <cell r="C4338" t="str">
            <v xml:space="preserve">   062778568 - 13894</v>
          </cell>
          <cell r="D4338">
            <v>301846.45</v>
          </cell>
          <cell r="E4338">
            <v>0</v>
          </cell>
          <cell r="F4338">
            <v>0</v>
          </cell>
          <cell r="G4338">
            <v>301846.45</v>
          </cell>
          <cell r="H4338">
            <v>0</v>
          </cell>
          <cell r="I4338">
            <v>0</v>
          </cell>
        </row>
        <row r="4339">
          <cell r="A4339" t="str">
            <v>a</v>
          </cell>
          <cell r="B4339">
            <v>4315</v>
          </cell>
          <cell r="C4339" t="str">
            <v xml:space="preserve">   062778571 - 13903</v>
          </cell>
          <cell r="D4339">
            <v>5512216.9400000004</v>
          </cell>
          <cell r="E4339">
            <v>0</v>
          </cell>
          <cell r="F4339">
            <v>0</v>
          </cell>
          <cell r="G4339">
            <v>312685.43</v>
          </cell>
          <cell r="H4339">
            <v>5199531.51</v>
          </cell>
          <cell r="I4339">
            <v>0</v>
          </cell>
        </row>
        <row r="4340">
          <cell r="A4340" t="str">
            <v>a</v>
          </cell>
          <cell r="B4340">
            <v>4316</v>
          </cell>
          <cell r="C4340" t="str">
            <v xml:space="preserve">   062778584 - 13942</v>
          </cell>
          <cell r="D4340">
            <v>201408.57</v>
          </cell>
          <cell r="E4340">
            <v>0</v>
          </cell>
          <cell r="F4340">
            <v>0</v>
          </cell>
          <cell r="G4340">
            <v>201408.57</v>
          </cell>
          <cell r="H4340">
            <v>0</v>
          </cell>
          <cell r="I4340">
            <v>0</v>
          </cell>
        </row>
        <row r="4341">
          <cell r="A4341" t="str">
            <v>a</v>
          </cell>
          <cell r="B4341">
            <v>4317</v>
          </cell>
          <cell r="C4341" t="str">
            <v xml:space="preserve">   062778597 - 14275</v>
          </cell>
          <cell r="D4341">
            <v>1968685.83</v>
          </cell>
          <cell r="E4341">
            <v>0</v>
          </cell>
          <cell r="F4341">
            <v>0</v>
          </cell>
          <cell r="G4341">
            <v>46569.96</v>
          </cell>
          <cell r="H4341">
            <v>1922115.87</v>
          </cell>
          <cell r="I4341">
            <v>0</v>
          </cell>
        </row>
        <row r="4342">
          <cell r="A4342" t="str">
            <v>a</v>
          </cell>
          <cell r="B4342">
            <v>4318</v>
          </cell>
          <cell r="C4342" t="str">
            <v xml:space="preserve">   062778607 - 13711</v>
          </cell>
          <cell r="D4342">
            <v>533006.43999999994</v>
          </cell>
          <cell r="E4342">
            <v>0</v>
          </cell>
          <cell r="F4342">
            <v>0</v>
          </cell>
          <cell r="G4342">
            <v>58432.12</v>
          </cell>
          <cell r="H4342">
            <v>474574.32</v>
          </cell>
          <cell r="I4342">
            <v>0</v>
          </cell>
        </row>
        <row r="4343">
          <cell r="A4343" t="str">
            <v>a</v>
          </cell>
          <cell r="B4343">
            <v>4319</v>
          </cell>
          <cell r="C4343" t="str">
            <v xml:space="preserve">   062778623 - 13759</v>
          </cell>
          <cell r="D4343">
            <v>1604810.9</v>
          </cell>
          <cell r="E4343">
            <v>0</v>
          </cell>
          <cell r="F4343">
            <v>0</v>
          </cell>
          <cell r="G4343">
            <v>37014.01</v>
          </cell>
          <cell r="H4343">
            <v>1567796.89</v>
          </cell>
          <cell r="I4343">
            <v>0</v>
          </cell>
        </row>
        <row r="4344">
          <cell r="A4344" t="str">
            <v>a</v>
          </cell>
          <cell r="B4344">
            <v>4320</v>
          </cell>
          <cell r="C4344" t="str">
            <v xml:space="preserve">   062778652 - 13846</v>
          </cell>
          <cell r="D4344">
            <v>1117718.8999999999</v>
          </cell>
          <cell r="E4344">
            <v>0</v>
          </cell>
          <cell r="F4344">
            <v>0</v>
          </cell>
          <cell r="G4344">
            <v>60405.5</v>
          </cell>
          <cell r="H4344">
            <v>1057313.3999999999</v>
          </cell>
          <cell r="I4344">
            <v>0</v>
          </cell>
        </row>
        <row r="4345">
          <cell r="A4345" t="str">
            <v>a</v>
          </cell>
          <cell r="B4345">
            <v>4321</v>
          </cell>
          <cell r="C4345" t="str">
            <v xml:space="preserve">   062778665 - 13885</v>
          </cell>
          <cell r="D4345">
            <v>1675369.9</v>
          </cell>
          <cell r="E4345">
            <v>0</v>
          </cell>
          <cell r="F4345">
            <v>0</v>
          </cell>
          <cell r="G4345">
            <v>38519.769999999997</v>
          </cell>
          <cell r="H4345">
            <v>1636850.13</v>
          </cell>
          <cell r="I4345">
            <v>0</v>
          </cell>
        </row>
        <row r="4346">
          <cell r="A4346" t="str">
            <v>a</v>
          </cell>
          <cell r="B4346">
            <v>4322</v>
          </cell>
          <cell r="C4346" t="str">
            <v xml:space="preserve">   062778678 - 13924</v>
          </cell>
          <cell r="D4346">
            <v>3284519.15</v>
          </cell>
          <cell r="E4346">
            <v>0</v>
          </cell>
          <cell r="F4346">
            <v>0</v>
          </cell>
          <cell r="G4346">
            <v>77044.929999999993</v>
          </cell>
          <cell r="H4346">
            <v>3207474.22</v>
          </cell>
          <cell r="I4346">
            <v>0</v>
          </cell>
        </row>
        <row r="4347">
          <cell r="A4347" t="str">
            <v>a</v>
          </cell>
          <cell r="B4347">
            <v>4323</v>
          </cell>
          <cell r="C4347" t="str">
            <v xml:space="preserve">   062778681 - 13933</v>
          </cell>
          <cell r="D4347">
            <v>157403.10999999999</v>
          </cell>
          <cell r="E4347">
            <v>0</v>
          </cell>
          <cell r="F4347">
            <v>0</v>
          </cell>
          <cell r="G4347">
            <v>157403.10999999999</v>
          </cell>
          <cell r="H4347">
            <v>0</v>
          </cell>
          <cell r="I4347">
            <v>0</v>
          </cell>
        </row>
        <row r="4348">
          <cell r="A4348" t="str">
            <v>a</v>
          </cell>
          <cell r="B4348">
            <v>4324</v>
          </cell>
          <cell r="C4348" t="str">
            <v xml:space="preserve">   062778694 - 14266</v>
          </cell>
          <cell r="D4348">
            <v>643599.52</v>
          </cell>
          <cell r="E4348">
            <v>0</v>
          </cell>
          <cell r="F4348">
            <v>0</v>
          </cell>
          <cell r="G4348">
            <v>643599.52</v>
          </cell>
          <cell r="H4348">
            <v>0</v>
          </cell>
          <cell r="I4348">
            <v>0</v>
          </cell>
        </row>
        <row r="4349">
          <cell r="A4349" t="str">
            <v>a</v>
          </cell>
          <cell r="B4349">
            <v>4325</v>
          </cell>
          <cell r="C4349" t="str">
            <v xml:space="preserve">   062778717 - 13741</v>
          </cell>
          <cell r="D4349">
            <v>1861067.4</v>
          </cell>
          <cell r="E4349">
            <v>0</v>
          </cell>
          <cell r="F4349">
            <v>0</v>
          </cell>
          <cell r="G4349">
            <v>42203.95</v>
          </cell>
          <cell r="H4349">
            <v>1818863.45</v>
          </cell>
          <cell r="I4349">
            <v>0</v>
          </cell>
        </row>
        <row r="4350">
          <cell r="A4350" t="str">
            <v>a</v>
          </cell>
          <cell r="B4350">
            <v>4326</v>
          </cell>
          <cell r="C4350" t="str">
            <v xml:space="preserve">   062778720 - 13750</v>
          </cell>
          <cell r="D4350">
            <v>1940362.31</v>
          </cell>
          <cell r="E4350">
            <v>0</v>
          </cell>
          <cell r="F4350">
            <v>0</v>
          </cell>
          <cell r="G4350">
            <v>44753.29</v>
          </cell>
          <cell r="H4350">
            <v>1895609.02</v>
          </cell>
          <cell r="I4350">
            <v>0</v>
          </cell>
        </row>
        <row r="4351">
          <cell r="A4351" t="str">
            <v>a</v>
          </cell>
          <cell r="B4351">
            <v>4327</v>
          </cell>
          <cell r="C4351" t="str">
            <v xml:space="preserve">   062778733 - 13789</v>
          </cell>
          <cell r="D4351">
            <v>548403.85</v>
          </cell>
          <cell r="E4351">
            <v>0</v>
          </cell>
          <cell r="F4351">
            <v>0</v>
          </cell>
          <cell r="G4351">
            <v>30065.040000000001</v>
          </cell>
          <cell r="H4351">
            <v>518338.81</v>
          </cell>
          <cell r="I4351">
            <v>0</v>
          </cell>
        </row>
        <row r="4352">
          <cell r="A4352" t="str">
            <v>a</v>
          </cell>
          <cell r="B4352">
            <v>4328</v>
          </cell>
          <cell r="C4352" t="str">
            <v xml:space="preserve">   062778746 - 13828</v>
          </cell>
          <cell r="D4352">
            <v>804513.53</v>
          </cell>
          <cell r="E4352">
            <v>0</v>
          </cell>
          <cell r="F4352">
            <v>0</v>
          </cell>
          <cell r="G4352">
            <v>84548.76</v>
          </cell>
          <cell r="H4352">
            <v>719964.77</v>
          </cell>
          <cell r="I4352">
            <v>0</v>
          </cell>
        </row>
        <row r="4353">
          <cell r="A4353" t="str">
            <v>a</v>
          </cell>
          <cell r="B4353">
            <v>4329</v>
          </cell>
          <cell r="C4353" t="str">
            <v xml:space="preserve">   062778762 - 13876</v>
          </cell>
          <cell r="D4353">
            <v>2751813.99</v>
          </cell>
          <cell r="E4353">
            <v>0</v>
          </cell>
          <cell r="F4353">
            <v>0</v>
          </cell>
          <cell r="G4353">
            <v>614134.49</v>
          </cell>
          <cell r="H4353">
            <v>2137679.5</v>
          </cell>
          <cell r="I4353">
            <v>0</v>
          </cell>
        </row>
        <row r="4354">
          <cell r="A4354" t="str">
            <v>a</v>
          </cell>
          <cell r="B4354">
            <v>4330</v>
          </cell>
          <cell r="C4354" t="str">
            <v xml:space="preserve">   062778775 - 13915</v>
          </cell>
          <cell r="D4354">
            <v>3963760.1</v>
          </cell>
          <cell r="E4354">
            <v>0</v>
          </cell>
          <cell r="F4354">
            <v>0</v>
          </cell>
          <cell r="G4354">
            <v>3963760.1</v>
          </cell>
          <cell r="H4354">
            <v>0</v>
          </cell>
          <cell r="I4354">
            <v>0</v>
          </cell>
        </row>
        <row r="4355">
          <cell r="A4355" t="str">
            <v>a</v>
          </cell>
          <cell r="B4355">
            <v>4331</v>
          </cell>
          <cell r="C4355" t="str">
            <v xml:space="preserve">   062778788 - 14248</v>
          </cell>
          <cell r="D4355">
            <v>3112296.62</v>
          </cell>
          <cell r="E4355">
            <v>0</v>
          </cell>
          <cell r="F4355">
            <v>0</v>
          </cell>
          <cell r="G4355">
            <v>64631.95</v>
          </cell>
          <cell r="H4355">
            <v>3047664.67</v>
          </cell>
          <cell r="I4355">
            <v>0</v>
          </cell>
        </row>
        <row r="4356">
          <cell r="A4356" t="str">
            <v>a</v>
          </cell>
          <cell r="B4356">
            <v>4332</v>
          </cell>
          <cell r="C4356" t="str">
            <v xml:space="preserve">   062778791 - 14257</v>
          </cell>
          <cell r="D4356">
            <v>1532518.38</v>
          </cell>
          <cell r="E4356">
            <v>0</v>
          </cell>
          <cell r="F4356">
            <v>0</v>
          </cell>
          <cell r="G4356">
            <v>85840.23</v>
          </cell>
          <cell r="H4356">
            <v>1446678.15</v>
          </cell>
          <cell r="I4356">
            <v>0</v>
          </cell>
        </row>
        <row r="4357">
          <cell r="A4357" t="str">
            <v>a</v>
          </cell>
          <cell r="B4357">
            <v>4333</v>
          </cell>
          <cell r="C4357" t="str">
            <v xml:space="preserve">   062778801 - 13693</v>
          </cell>
          <cell r="D4357">
            <v>1859553.82</v>
          </cell>
          <cell r="E4357">
            <v>0</v>
          </cell>
          <cell r="F4357">
            <v>0</v>
          </cell>
          <cell r="G4357">
            <v>42754.5</v>
          </cell>
          <cell r="H4357">
            <v>1816799.32</v>
          </cell>
          <cell r="I4357">
            <v>0</v>
          </cell>
        </row>
        <row r="4358">
          <cell r="A4358" t="str">
            <v>a</v>
          </cell>
          <cell r="B4358">
            <v>4334</v>
          </cell>
          <cell r="C4358" t="str">
            <v xml:space="preserve">   062778814 - 13732</v>
          </cell>
          <cell r="D4358">
            <v>534497.32999999996</v>
          </cell>
          <cell r="E4358">
            <v>0</v>
          </cell>
          <cell r="F4358">
            <v>0</v>
          </cell>
          <cell r="G4358">
            <v>28810.41</v>
          </cell>
          <cell r="H4358">
            <v>505686.92</v>
          </cell>
          <cell r="I4358">
            <v>0</v>
          </cell>
        </row>
        <row r="4359">
          <cell r="A4359" t="str">
            <v>a</v>
          </cell>
          <cell r="B4359">
            <v>4335</v>
          </cell>
          <cell r="C4359" t="str">
            <v xml:space="preserve">   062778827 - 13771</v>
          </cell>
          <cell r="D4359">
            <v>2971915.89</v>
          </cell>
          <cell r="E4359">
            <v>0</v>
          </cell>
          <cell r="F4359">
            <v>0</v>
          </cell>
          <cell r="G4359">
            <v>67394.92</v>
          </cell>
          <cell r="H4359">
            <v>2904520.97</v>
          </cell>
          <cell r="I4359">
            <v>0</v>
          </cell>
        </row>
        <row r="4360">
          <cell r="A4360" t="str">
            <v>a</v>
          </cell>
          <cell r="B4360">
            <v>4336</v>
          </cell>
          <cell r="C4360" t="str">
            <v xml:space="preserve">   062778843 - 13819</v>
          </cell>
          <cell r="D4360">
            <v>1429740.63</v>
          </cell>
          <cell r="E4360">
            <v>0</v>
          </cell>
          <cell r="F4360">
            <v>0</v>
          </cell>
          <cell r="G4360">
            <v>32976.129999999997</v>
          </cell>
          <cell r="H4360">
            <v>1396764.5</v>
          </cell>
          <cell r="I4360">
            <v>0</v>
          </cell>
        </row>
        <row r="4361">
          <cell r="A4361" t="str">
            <v>a</v>
          </cell>
          <cell r="B4361">
            <v>4337</v>
          </cell>
          <cell r="C4361" t="str">
            <v xml:space="preserve">   062778869 - 13897</v>
          </cell>
          <cell r="D4361">
            <v>2900052.28</v>
          </cell>
          <cell r="E4361">
            <v>0</v>
          </cell>
          <cell r="F4361">
            <v>0</v>
          </cell>
          <cell r="G4361">
            <v>2900052.28</v>
          </cell>
          <cell r="H4361">
            <v>0</v>
          </cell>
          <cell r="I4361">
            <v>0</v>
          </cell>
        </row>
        <row r="4362">
          <cell r="A4362" t="str">
            <v>a</v>
          </cell>
          <cell r="B4362">
            <v>4338</v>
          </cell>
          <cell r="C4362" t="str">
            <v xml:space="preserve">   062778872 - 13906</v>
          </cell>
          <cell r="D4362">
            <v>1575530.33</v>
          </cell>
          <cell r="E4362">
            <v>0</v>
          </cell>
          <cell r="F4362">
            <v>0</v>
          </cell>
          <cell r="G4362">
            <v>32245.46</v>
          </cell>
          <cell r="H4362">
            <v>1543284.87</v>
          </cell>
          <cell r="I4362">
            <v>0</v>
          </cell>
        </row>
        <row r="4363">
          <cell r="A4363" t="str">
            <v>a</v>
          </cell>
          <cell r="B4363">
            <v>4339</v>
          </cell>
          <cell r="C4363" t="str">
            <v xml:space="preserve">   062778885 - 14239</v>
          </cell>
          <cell r="D4363">
            <v>1588347.82</v>
          </cell>
          <cell r="E4363">
            <v>0</v>
          </cell>
          <cell r="F4363">
            <v>0</v>
          </cell>
          <cell r="G4363">
            <v>1588347.82</v>
          </cell>
          <cell r="H4363">
            <v>0</v>
          </cell>
          <cell r="I4363">
            <v>0</v>
          </cell>
        </row>
        <row r="4364">
          <cell r="A4364" t="str">
            <v>a</v>
          </cell>
          <cell r="B4364">
            <v>4340</v>
          </cell>
          <cell r="C4364" t="str">
            <v xml:space="preserve">   062778908 - 13714</v>
          </cell>
          <cell r="D4364">
            <v>1052078.5</v>
          </cell>
          <cell r="E4364">
            <v>0</v>
          </cell>
          <cell r="F4364">
            <v>0</v>
          </cell>
          <cell r="G4364">
            <v>21848.12</v>
          </cell>
          <cell r="H4364">
            <v>1030230.38</v>
          </cell>
          <cell r="I4364">
            <v>0</v>
          </cell>
        </row>
        <row r="4365">
          <cell r="A4365" t="str">
            <v>a</v>
          </cell>
          <cell r="B4365">
            <v>4341</v>
          </cell>
          <cell r="C4365" t="str">
            <v xml:space="preserve">   062778924 - 13762</v>
          </cell>
          <cell r="D4365">
            <v>423876.21</v>
          </cell>
          <cell r="E4365">
            <v>0</v>
          </cell>
          <cell r="F4365">
            <v>0</v>
          </cell>
          <cell r="G4365">
            <v>222181.35</v>
          </cell>
          <cell r="H4365">
            <v>201694.86</v>
          </cell>
          <cell r="I4365">
            <v>0</v>
          </cell>
        </row>
        <row r="4366">
          <cell r="A4366" t="str">
            <v>a</v>
          </cell>
          <cell r="B4366">
            <v>4342</v>
          </cell>
          <cell r="C4366" t="str">
            <v xml:space="preserve">   062778937 - 13801</v>
          </cell>
          <cell r="D4366">
            <v>1114485.23</v>
          </cell>
          <cell r="E4366">
            <v>0</v>
          </cell>
          <cell r="F4366">
            <v>0</v>
          </cell>
          <cell r="G4366">
            <v>25624.01</v>
          </cell>
          <cell r="H4366">
            <v>1088861.22</v>
          </cell>
          <cell r="I4366">
            <v>0</v>
          </cell>
        </row>
        <row r="4367">
          <cell r="A4367" t="str">
            <v>a</v>
          </cell>
          <cell r="B4367">
            <v>4343</v>
          </cell>
          <cell r="C4367" t="str">
            <v xml:space="preserve">   062778940 - 13810</v>
          </cell>
          <cell r="D4367">
            <v>1231227.43</v>
          </cell>
          <cell r="E4367">
            <v>0</v>
          </cell>
          <cell r="F4367">
            <v>0</v>
          </cell>
          <cell r="G4367">
            <v>237333.33</v>
          </cell>
          <cell r="H4367">
            <v>993894.1</v>
          </cell>
          <cell r="I4367">
            <v>0</v>
          </cell>
        </row>
        <row r="4368">
          <cell r="A4368" t="str">
            <v>a</v>
          </cell>
          <cell r="B4368">
            <v>4344</v>
          </cell>
          <cell r="C4368" t="str">
            <v xml:space="preserve">   062778953 - 13849</v>
          </cell>
          <cell r="D4368">
            <v>1927403.82</v>
          </cell>
          <cell r="E4368">
            <v>0</v>
          </cell>
          <cell r="F4368">
            <v>0</v>
          </cell>
          <cell r="G4368">
            <v>1927403.82</v>
          </cell>
          <cell r="H4368">
            <v>0</v>
          </cell>
          <cell r="I4368">
            <v>0</v>
          </cell>
        </row>
        <row r="4369">
          <cell r="A4369" t="str">
            <v>a</v>
          </cell>
          <cell r="B4369">
            <v>4345</v>
          </cell>
          <cell r="C4369" t="str">
            <v xml:space="preserve">   062778966 - 13888</v>
          </cell>
          <cell r="D4369">
            <v>1081443.24</v>
          </cell>
          <cell r="E4369">
            <v>0</v>
          </cell>
          <cell r="F4369">
            <v>0</v>
          </cell>
          <cell r="G4369">
            <v>215116.76</v>
          </cell>
          <cell r="H4369">
            <v>866326.48</v>
          </cell>
          <cell r="I4369">
            <v>0</v>
          </cell>
        </row>
        <row r="4370">
          <cell r="A4370" t="str">
            <v>a</v>
          </cell>
          <cell r="B4370">
            <v>4346</v>
          </cell>
          <cell r="C4370" t="str">
            <v xml:space="preserve">   062778979 - 13927</v>
          </cell>
          <cell r="D4370">
            <v>4047578.9</v>
          </cell>
          <cell r="E4370">
            <v>0</v>
          </cell>
          <cell r="F4370">
            <v>0</v>
          </cell>
          <cell r="G4370">
            <v>80192.11</v>
          </cell>
          <cell r="H4370">
            <v>3967386.79</v>
          </cell>
          <cell r="I4370">
            <v>0</v>
          </cell>
        </row>
        <row r="4371">
          <cell r="A4371" t="str">
            <v>a</v>
          </cell>
          <cell r="B4371">
            <v>4347</v>
          </cell>
          <cell r="C4371" t="str">
            <v xml:space="preserve">   062778982 - 13936</v>
          </cell>
          <cell r="D4371">
            <v>532709.56000000006</v>
          </cell>
          <cell r="E4371">
            <v>0</v>
          </cell>
          <cell r="F4371">
            <v>0</v>
          </cell>
          <cell r="G4371">
            <v>30048.79</v>
          </cell>
          <cell r="H4371">
            <v>502660.77</v>
          </cell>
          <cell r="I4371">
            <v>0</v>
          </cell>
        </row>
        <row r="4372">
          <cell r="A4372" t="str">
            <v>a</v>
          </cell>
          <cell r="B4372">
            <v>4348</v>
          </cell>
          <cell r="C4372" t="str">
            <v xml:space="preserve">   063778004 - 9708</v>
          </cell>
          <cell r="D4372">
            <v>1557521.31</v>
          </cell>
          <cell r="E4372">
            <v>0</v>
          </cell>
          <cell r="F4372">
            <v>0</v>
          </cell>
          <cell r="G4372">
            <v>32266.73</v>
          </cell>
          <cell r="H4372">
            <v>1525254.58</v>
          </cell>
          <cell r="I4372">
            <v>0</v>
          </cell>
        </row>
        <row r="4373">
          <cell r="A4373" t="str">
            <v>a</v>
          </cell>
          <cell r="B4373">
            <v>4349</v>
          </cell>
          <cell r="C4373" t="str">
            <v xml:space="preserve">   063778020 - 9756</v>
          </cell>
          <cell r="D4373">
            <v>4652349.0599999996</v>
          </cell>
          <cell r="E4373">
            <v>0</v>
          </cell>
          <cell r="F4373">
            <v>0</v>
          </cell>
          <cell r="G4373">
            <v>4652349.0599999996</v>
          </cell>
          <cell r="H4373">
            <v>0</v>
          </cell>
          <cell r="I4373">
            <v>0</v>
          </cell>
        </row>
        <row r="4374">
          <cell r="A4374" t="str">
            <v>a</v>
          </cell>
          <cell r="B4374">
            <v>4350</v>
          </cell>
          <cell r="C4374" t="str">
            <v xml:space="preserve">   063778033 - 9928</v>
          </cell>
          <cell r="D4374">
            <v>1992036.95</v>
          </cell>
          <cell r="E4374">
            <v>0</v>
          </cell>
          <cell r="F4374">
            <v>0.01</v>
          </cell>
          <cell r="G4374">
            <v>777213.74</v>
          </cell>
          <cell r="H4374">
            <v>1214823.22</v>
          </cell>
          <cell r="I4374">
            <v>0</v>
          </cell>
        </row>
        <row r="4375">
          <cell r="A4375" t="str">
            <v>a</v>
          </cell>
          <cell r="B4375">
            <v>4351</v>
          </cell>
          <cell r="C4375" t="str">
            <v xml:space="preserve">   063778046 - 9967</v>
          </cell>
          <cell r="D4375">
            <v>1536963.75</v>
          </cell>
          <cell r="E4375">
            <v>0</v>
          </cell>
          <cell r="F4375">
            <v>0</v>
          </cell>
          <cell r="G4375">
            <v>31840.79</v>
          </cell>
          <cell r="H4375">
            <v>1505122.96</v>
          </cell>
          <cell r="I4375">
            <v>0</v>
          </cell>
        </row>
        <row r="4376">
          <cell r="A4376" t="str">
            <v>a</v>
          </cell>
          <cell r="B4376">
            <v>4352</v>
          </cell>
          <cell r="C4376" t="str">
            <v xml:space="preserve">   063778059 - 10189</v>
          </cell>
          <cell r="D4376">
            <v>3243624.92</v>
          </cell>
          <cell r="E4376">
            <v>0</v>
          </cell>
          <cell r="F4376">
            <v>0</v>
          </cell>
          <cell r="G4376">
            <v>371090.61</v>
          </cell>
          <cell r="H4376">
            <v>2872534.31</v>
          </cell>
          <cell r="I4376">
            <v>0</v>
          </cell>
        </row>
        <row r="4377">
          <cell r="A4377" t="str">
            <v>a</v>
          </cell>
          <cell r="B4377">
            <v>4353</v>
          </cell>
          <cell r="C4377" t="str">
            <v xml:space="preserve">   063778062 - 10198</v>
          </cell>
          <cell r="D4377">
            <v>864966.74</v>
          </cell>
          <cell r="E4377">
            <v>0</v>
          </cell>
          <cell r="F4377">
            <v>0</v>
          </cell>
          <cell r="G4377">
            <v>18185.48</v>
          </cell>
          <cell r="H4377">
            <v>846781.26</v>
          </cell>
          <cell r="I4377">
            <v>0</v>
          </cell>
        </row>
        <row r="4378">
          <cell r="A4378" t="str">
            <v>a</v>
          </cell>
          <cell r="B4378">
            <v>4354</v>
          </cell>
          <cell r="C4378" t="str">
            <v xml:space="preserve">   063778075 - 10485</v>
          </cell>
          <cell r="D4378">
            <v>531024</v>
          </cell>
          <cell r="E4378">
            <v>0</v>
          </cell>
          <cell r="F4378">
            <v>0</v>
          </cell>
          <cell r="G4378">
            <v>531024</v>
          </cell>
          <cell r="H4378">
            <v>0</v>
          </cell>
          <cell r="I4378">
            <v>0</v>
          </cell>
        </row>
        <row r="4379">
          <cell r="A4379" t="str">
            <v>a</v>
          </cell>
          <cell r="B4379">
            <v>4355</v>
          </cell>
          <cell r="C4379" t="str">
            <v xml:space="preserve">   063778088 - 10558</v>
          </cell>
          <cell r="D4379">
            <v>3513610.61</v>
          </cell>
          <cell r="E4379">
            <v>0</v>
          </cell>
          <cell r="F4379">
            <v>0</v>
          </cell>
          <cell r="G4379">
            <v>3513610.61</v>
          </cell>
          <cell r="H4379">
            <v>0</v>
          </cell>
          <cell r="I4379">
            <v>0</v>
          </cell>
        </row>
        <row r="4380">
          <cell r="A4380" t="str">
            <v>a</v>
          </cell>
          <cell r="B4380">
            <v>4356</v>
          </cell>
          <cell r="C4380" t="str">
            <v xml:space="preserve">   063778091 - 10822</v>
          </cell>
          <cell r="D4380">
            <v>3162249.58</v>
          </cell>
          <cell r="E4380">
            <v>0</v>
          </cell>
          <cell r="F4380">
            <v>0</v>
          </cell>
          <cell r="G4380">
            <v>61303.48</v>
          </cell>
          <cell r="H4380">
            <v>3100946.1</v>
          </cell>
          <cell r="I4380">
            <v>0</v>
          </cell>
        </row>
        <row r="4381">
          <cell r="A4381" t="str">
            <v>a</v>
          </cell>
          <cell r="B4381">
            <v>4357</v>
          </cell>
          <cell r="C4381" t="str">
            <v xml:space="preserve">   063778101 - 9699</v>
          </cell>
          <cell r="D4381">
            <v>1464004.44</v>
          </cell>
          <cell r="E4381">
            <v>0</v>
          </cell>
          <cell r="F4381">
            <v>0</v>
          </cell>
          <cell r="G4381">
            <v>28381.23</v>
          </cell>
          <cell r="H4381">
            <v>1435623.21</v>
          </cell>
          <cell r="I4381">
            <v>0</v>
          </cell>
        </row>
        <row r="4382">
          <cell r="A4382" t="str">
            <v>a</v>
          </cell>
          <cell r="B4382">
            <v>4358</v>
          </cell>
          <cell r="C4382" t="str">
            <v xml:space="preserve">   063778114 - 9738</v>
          </cell>
          <cell r="D4382">
            <v>286558.52</v>
          </cell>
          <cell r="E4382">
            <v>0</v>
          </cell>
          <cell r="F4382">
            <v>0</v>
          </cell>
          <cell r="G4382">
            <v>132673.89000000001</v>
          </cell>
          <cell r="H4382">
            <v>153884.63</v>
          </cell>
          <cell r="I4382">
            <v>0</v>
          </cell>
        </row>
        <row r="4383">
          <cell r="A4383" t="str">
            <v>a</v>
          </cell>
          <cell r="B4383">
            <v>4359</v>
          </cell>
          <cell r="C4383" t="str">
            <v xml:space="preserve">   063778130 - 9787</v>
          </cell>
          <cell r="D4383">
            <v>1765275.38</v>
          </cell>
          <cell r="E4383">
            <v>0</v>
          </cell>
          <cell r="F4383">
            <v>0</v>
          </cell>
          <cell r="G4383">
            <v>34743.129999999997</v>
          </cell>
          <cell r="H4383">
            <v>1730532.25</v>
          </cell>
          <cell r="I4383">
            <v>0</v>
          </cell>
        </row>
        <row r="4384">
          <cell r="A4384" t="str">
            <v>a</v>
          </cell>
          <cell r="B4384">
            <v>4360</v>
          </cell>
          <cell r="C4384" t="str">
            <v xml:space="preserve">   063778143 - 9958</v>
          </cell>
          <cell r="D4384">
            <v>887638.5</v>
          </cell>
          <cell r="E4384">
            <v>0</v>
          </cell>
          <cell r="F4384">
            <v>0</v>
          </cell>
          <cell r="G4384">
            <v>887638.5</v>
          </cell>
          <cell r="H4384">
            <v>0</v>
          </cell>
          <cell r="I4384">
            <v>0</v>
          </cell>
        </row>
        <row r="4385">
          <cell r="A4385" t="str">
            <v>a</v>
          </cell>
          <cell r="B4385">
            <v>4361</v>
          </cell>
          <cell r="C4385" t="str">
            <v xml:space="preserve">   063778156 - 10180</v>
          </cell>
          <cell r="D4385">
            <v>1601790.27</v>
          </cell>
          <cell r="E4385">
            <v>0</v>
          </cell>
          <cell r="F4385">
            <v>0.01</v>
          </cell>
          <cell r="G4385">
            <v>145845.62</v>
          </cell>
          <cell r="H4385">
            <v>1455944.66</v>
          </cell>
          <cell r="I4385">
            <v>0</v>
          </cell>
        </row>
        <row r="4386">
          <cell r="A4386" t="str">
            <v>a</v>
          </cell>
          <cell r="B4386">
            <v>4362</v>
          </cell>
          <cell r="C4386" t="str">
            <v xml:space="preserve">   063778169 - 10467</v>
          </cell>
          <cell r="D4386">
            <v>290553.77</v>
          </cell>
          <cell r="E4386">
            <v>0</v>
          </cell>
          <cell r="F4386">
            <v>0</v>
          </cell>
          <cell r="G4386">
            <v>290553.77</v>
          </cell>
          <cell r="H4386">
            <v>0</v>
          </cell>
          <cell r="I4386">
            <v>0</v>
          </cell>
        </row>
        <row r="4387">
          <cell r="A4387" t="str">
            <v>a</v>
          </cell>
          <cell r="B4387">
            <v>4363</v>
          </cell>
          <cell r="C4387" t="str">
            <v xml:space="preserve">   063778185 - 10549</v>
          </cell>
          <cell r="D4387">
            <v>1727237.72</v>
          </cell>
          <cell r="E4387">
            <v>0</v>
          </cell>
          <cell r="F4387">
            <v>0.03</v>
          </cell>
          <cell r="G4387">
            <v>110290.46</v>
          </cell>
          <cell r="H4387">
            <v>1616947.29</v>
          </cell>
          <cell r="I4387">
            <v>0</v>
          </cell>
        </row>
        <row r="4388">
          <cell r="A4388" t="str">
            <v>a</v>
          </cell>
          <cell r="B4388">
            <v>4364</v>
          </cell>
          <cell r="C4388" t="str">
            <v xml:space="preserve">   063778198 - 10843</v>
          </cell>
          <cell r="D4388">
            <v>239961.3</v>
          </cell>
          <cell r="E4388">
            <v>0</v>
          </cell>
          <cell r="F4388">
            <v>0.01</v>
          </cell>
          <cell r="G4388">
            <v>47805.78</v>
          </cell>
          <cell r="H4388">
            <v>192155.53</v>
          </cell>
          <cell r="I4388">
            <v>0</v>
          </cell>
        </row>
        <row r="4389">
          <cell r="A4389" t="str">
            <v>a</v>
          </cell>
          <cell r="B4389">
            <v>4365</v>
          </cell>
          <cell r="C4389" t="str">
            <v xml:space="preserve">   063778208 - 9720</v>
          </cell>
          <cell r="D4389">
            <v>2476704.5299999998</v>
          </cell>
          <cell r="E4389">
            <v>0</v>
          </cell>
          <cell r="F4389">
            <v>0</v>
          </cell>
          <cell r="G4389">
            <v>355629.37</v>
          </cell>
          <cell r="H4389">
            <v>2121075.16</v>
          </cell>
          <cell r="I4389">
            <v>0</v>
          </cell>
        </row>
        <row r="4390">
          <cell r="A4390" t="str">
            <v>a</v>
          </cell>
          <cell r="B4390">
            <v>4366</v>
          </cell>
          <cell r="C4390" t="str">
            <v xml:space="preserve">   063778211 - 9729</v>
          </cell>
          <cell r="D4390">
            <v>1446465.16</v>
          </cell>
          <cell r="E4390">
            <v>0</v>
          </cell>
          <cell r="F4390">
            <v>0</v>
          </cell>
          <cell r="G4390">
            <v>1446465.16</v>
          </cell>
          <cell r="H4390">
            <v>0</v>
          </cell>
          <cell r="I4390">
            <v>0</v>
          </cell>
        </row>
        <row r="4391">
          <cell r="A4391" t="str">
            <v>a</v>
          </cell>
          <cell r="B4391">
            <v>4367</v>
          </cell>
          <cell r="C4391" t="str">
            <v xml:space="preserve">   063778224 - 9768</v>
          </cell>
          <cell r="D4391">
            <v>800563.52</v>
          </cell>
          <cell r="E4391">
            <v>0</v>
          </cell>
          <cell r="F4391">
            <v>0</v>
          </cell>
          <cell r="G4391">
            <v>800563.52</v>
          </cell>
          <cell r="H4391">
            <v>0</v>
          </cell>
          <cell r="I4391">
            <v>0</v>
          </cell>
        </row>
        <row r="4392">
          <cell r="A4392" t="str">
            <v>a</v>
          </cell>
          <cell r="B4392">
            <v>4368</v>
          </cell>
          <cell r="C4392" t="str">
            <v xml:space="preserve">   063778253 - 10171</v>
          </cell>
          <cell r="D4392">
            <v>178660.38</v>
          </cell>
          <cell r="E4392">
            <v>0</v>
          </cell>
          <cell r="F4392">
            <v>0</v>
          </cell>
          <cell r="G4392">
            <v>178660.38</v>
          </cell>
          <cell r="H4392">
            <v>0</v>
          </cell>
          <cell r="I4392">
            <v>0</v>
          </cell>
        </row>
        <row r="4393">
          <cell r="A4393" t="str">
            <v>a</v>
          </cell>
          <cell r="B4393">
            <v>4369</v>
          </cell>
          <cell r="C4393" t="str">
            <v xml:space="preserve">   063778266 - 10458</v>
          </cell>
          <cell r="D4393">
            <v>2086694.29</v>
          </cell>
          <cell r="E4393">
            <v>0</v>
          </cell>
          <cell r="F4393">
            <v>0.04</v>
          </cell>
          <cell r="G4393">
            <v>40452.75</v>
          </cell>
          <cell r="H4393">
            <v>2046241.58</v>
          </cell>
          <cell r="I4393">
            <v>0</v>
          </cell>
        </row>
        <row r="4394">
          <cell r="A4394" t="str">
            <v>a</v>
          </cell>
          <cell r="B4394">
            <v>4370</v>
          </cell>
          <cell r="C4394" t="str">
            <v xml:space="preserve">   063778279 - 10497</v>
          </cell>
          <cell r="D4394">
            <v>481027.89</v>
          </cell>
          <cell r="E4394">
            <v>0</v>
          </cell>
          <cell r="F4394">
            <v>0</v>
          </cell>
          <cell r="G4394">
            <v>224010.36</v>
          </cell>
          <cell r="H4394">
            <v>257017.53</v>
          </cell>
          <cell r="I4394">
            <v>0</v>
          </cell>
        </row>
        <row r="4395">
          <cell r="A4395" t="str">
            <v>a</v>
          </cell>
          <cell r="B4395">
            <v>4371</v>
          </cell>
          <cell r="C4395" t="str">
            <v xml:space="preserve">   063778295 - 10834</v>
          </cell>
          <cell r="D4395">
            <v>1152610.8899999999</v>
          </cell>
          <cell r="E4395">
            <v>0</v>
          </cell>
          <cell r="F4395">
            <v>0.01</v>
          </cell>
          <cell r="G4395">
            <v>791108.2</v>
          </cell>
          <cell r="H4395">
            <v>361502.7</v>
          </cell>
          <cell r="I4395">
            <v>0</v>
          </cell>
        </row>
        <row r="4396">
          <cell r="A4396" t="str">
            <v>a</v>
          </cell>
          <cell r="B4396">
            <v>4372</v>
          </cell>
          <cell r="C4396" t="str">
            <v xml:space="preserve">   063778305 - 9711</v>
          </cell>
          <cell r="D4396">
            <v>267439.56</v>
          </cell>
          <cell r="E4396">
            <v>0</v>
          </cell>
          <cell r="F4396">
            <v>0.01</v>
          </cell>
          <cell r="G4396">
            <v>138687.54</v>
          </cell>
          <cell r="H4396">
            <v>128752.03</v>
          </cell>
          <cell r="I4396">
            <v>0</v>
          </cell>
        </row>
        <row r="4397">
          <cell r="A4397" t="str">
            <v>a</v>
          </cell>
          <cell r="B4397">
            <v>4373</v>
          </cell>
          <cell r="C4397" t="str">
            <v xml:space="preserve">   063778321 - 9759</v>
          </cell>
          <cell r="D4397">
            <v>2636858.7200000002</v>
          </cell>
          <cell r="E4397">
            <v>0</v>
          </cell>
          <cell r="F4397">
            <v>0</v>
          </cell>
          <cell r="G4397">
            <v>285466.21999999997</v>
          </cell>
          <cell r="H4397">
            <v>2351392.5</v>
          </cell>
          <cell r="I4397">
            <v>0</v>
          </cell>
        </row>
        <row r="4398">
          <cell r="A4398" t="str">
            <v>a</v>
          </cell>
          <cell r="B4398">
            <v>4374</v>
          </cell>
          <cell r="C4398" t="str">
            <v xml:space="preserve">   063778363 - 10201</v>
          </cell>
          <cell r="D4398">
            <v>1295192.99</v>
          </cell>
          <cell r="E4398">
            <v>0</v>
          </cell>
          <cell r="F4398">
            <v>0.03</v>
          </cell>
          <cell r="G4398">
            <v>143371.68</v>
          </cell>
          <cell r="H4398">
            <v>1151821.3400000001</v>
          </cell>
          <cell r="I4398">
            <v>0</v>
          </cell>
        </row>
        <row r="4399">
          <cell r="A4399" t="str">
            <v>a</v>
          </cell>
          <cell r="B4399">
            <v>4375</v>
          </cell>
          <cell r="C4399" t="str">
            <v xml:space="preserve">   063778376 - 10488</v>
          </cell>
          <cell r="D4399">
            <v>1858641.83</v>
          </cell>
          <cell r="E4399">
            <v>0</v>
          </cell>
          <cell r="F4399">
            <v>0.01</v>
          </cell>
          <cell r="G4399">
            <v>63327.95</v>
          </cell>
          <cell r="H4399">
            <v>1795313.89</v>
          </cell>
          <cell r="I4399">
            <v>0</v>
          </cell>
        </row>
        <row r="4400">
          <cell r="A4400" t="str">
            <v>a</v>
          </cell>
          <cell r="B4400">
            <v>4376</v>
          </cell>
          <cell r="C4400" t="str">
            <v xml:space="preserve">   063778402 - 9702</v>
          </cell>
          <cell r="D4400">
            <v>1044749.35</v>
          </cell>
          <cell r="E4400">
            <v>0</v>
          </cell>
          <cell r="F4400">
            <v>0</v>
          </cell>
          <cell r="G4400">
            <v>53552.71</v>
          </cell>
          <cell r="H4400">
            <v>991196.64</v>
          </cell>
          <cell r="I4400">
            <v>0</v>
          </cell>
        </row>
        <row r="4401">
          <cell r="A4401" t="str">
            <v>a</v>
          </cell>
          <cell r="B4401">
            <v>4377</v>
          </cell>
          <cell r="C4401" t="str">
            <v xml:space="preserve">   063778428 - 9781</v>
          </cell>
          <cell r="D4401">
            <v>2308654.7000000002</v>
          </cell>
          <cell r="E4401">
            <v>0</v>
          </cell>
          <cell r="F4401">
            <v>0.03</v>
          </cell>
          <cell r="G4401">
            <v>68702.91</v>
          </cell>
          <cell r="H4401">
            <v>2239951.8199999998</v>
          </cell>
          <cell r="I4401">
            <v>0</v>
          </cell>
        </row>
        <row r="4402">
          <cell r="A4402" t="str">
            <v>a</v>
          </cell>
          <cell r="B4402">
            <v>4378</v>
          </cell>
          <cell r="C4402" t="str">
            <v xml:space="preserve">   063778431 - 9790</v>
          </cell>
          <cell r="D4402">
            <v>374239.81</v>
          </cell>
          <cell r="E4402">
            <v>0</v>
          </cell>
          <cell r="F4402">
            <v>0</v>
          </cell>
          <cell r="G4402">
            <v>182807.73</v>
          </cell>
          <cell r="H4402">
            <v>191432.08</v>
          </cell>
          <cell r="I4402">
            <v>0</v>
          </cell>
        </row>
        <row r="4403">
          <cell r="A4403" t="str">
            <v>a</v>
          </cell>
          <cell r="B4403">
            <v>4379</v>
          </cell>
          <cell r="C4403" t="str">
            <v xml:space="preserve">   063778457 - 10183</v>
          </cell>
          <cell r="D4403">
            <v>1653808.23</v>
          </cell>
          <cell r="E4403">
            <v>0</v>
          </cell>
          <cell r="F4403">
            <v>0.01</v>
          </cell>
          <cell r="G4403">
            <v>183068.68</v>
          </cell>
          <cell r="H4403">
            <v>1470739.56</v>
          </cell>
          <cell r="I4403">
            <v>0</v>
          </cell>
        </row>
        <row r="4404">
          <cell r="A4404" t="str">
            <v>a</v>
          </cell>
          <cell r="B4404">
            <v>4380</v>
          </cell>
          <cell r="C4404" t="str">
            <v xml:space="preserve">   063778460 - 10192</v>
          </cell>
          <cell r="D4404">
            <v>487668.92</v>
          </cell>
          <cell r="E4404">
            <v>0</v>
          </cell>
          <cell r="F4404">
            <v>0</v>
          </cell>
          <cell r="G4404">
            <v>27152.71</v>
          </cell>
          <cell r="H4404">
            <v>460516.21</v>
          </cell>
          <cell r="I4404">
            <v>0</v>
          </cell>
        </row>
        <row r="4405">
          <cell r="A4405" t="str">
            <v>a</v>
          </cell>
          <cell r="B4405">
            <v>4381</v>
          </cell>
          <cell r="C4405" t="str">
            <v xml:space="preserve">   063778473 - 10479</v>
          </cell>
          <cell r="D4405">
            <v>449816.84</v>
          </cell>
          <cell r="E4405">
            <v>0</v>
          </cell>
          <cell r="F4405">
            <v>0</v>
          </cell>
          <cell r="G4405">
            <v>128329.86</v>
          </cell>
          <cell r="H4405">
            <v>321486.98</v>
          </cell>
          <cell r="I4405">
            <v>0</v>
          </cell>
        </row>
        <row r="4406">
          <cell r="A4406" t="str">
            <v>a</v>
          </cell>
          <cell r="B4406">
            <v>4382</v>
          </cell>
          <cell r="C4406" t="str">
            <v xml:space="preserve">   063778486 - 10552</v>
          </cell>
          <cell r="D4406">
            <v>532414.27</v>
          </cell>
          <cell r="E4406">
            <v>0</v>
          </cell>
          <cell r="F4406">
            <v>0</v>
          </cell>
          <cell r="G4406">
            <v>532414.27</v>
          </cell>
          <cell r="H4406">
            <v>0</v>
          </cell>
          <cell r="I4406">
            <v>0</v>
          </cell>
        </row>
        <row r="4407">
          <cell r="A4407" t="str">
            <v>a</v>
          </cell>
          <cell r="B4407">
            <v>4383</v>
          </cell>
          <cell r="C4407" t="str">
            <v xml:space="preserve">   063778499 - 10846</v>
          </cell>
          <cell r="D4407">
            <v>1937365.88</v>
          </cell>
          <cell r="E4407">
            <v>0</v>
          </cell>
          <cell r="F4407">
            <v>0.01</v>
          </cell>
          <cell r="G4407">
            <v>37557.839999999997</v>
          </cell>
          <cell r="H4407">
            <v>1899808.05</v>
          </cell>
          <cell r="I4407">
            <v>0</v>
          </cell>
        </row>
        <row r="4408">
          <cell r="A4408" t="str">
            <v>a</v>
          </cell>
          <cell r="B4408">
            <v>4384</v>
          </cell>
          <cell r="C4408" t="str">
            <v xml:space="preserve">   063778509 - 9723</v>
          </cell>
          <cell r="D4408">
            <v>1714332.39</v>
          </cell>
          <cell r="E4408">
            <v>0</v>
          </cell>
          <cell r="F4408">
            <v>0</v>
          </cell>
          <cell r="G4408">
            <v>33740.480000000003</v>
          </cell>
          <cell r="H4408">
            <v>1680591.91</v>
          </cell>
          <cell r="I4408">
            <v>0</v>
          </cell>
        </row>
        <row r="4409">
          <cell r="A4409" t="str">
            <v>a</v>
          </cell>
          <cell r="B4409">
            <v>4385</v>
          </cell>
          <cell r="C4409" t="str">
            <v xml:space="preserve">   063778512 - 9732</v>
          </cell>
          <cell r="D4409">
            <v>479922.72</v>
          </cell>
          <cell r="E4409">
            <v>0</v>
          </cell>
          <cell r="F4409">
            <v>0.02</v>
          </cell>
          <cell r="G4409">
            <v>95611.54</v>
          </cell>
          <cell r="H4409">
            <v>384311.2</v>
          </cell>
          <cell r="I4409">
            <v>0</v>
          </cell>
        </row>
        <row r="4410">
          <cell r="A4410" t="str">
            <v>a</v>
          </cell>
          <cell r="B4410">
            <v>4386</v>
          </cell>
          <cell r="C4410" t="str">
            <v xml:space="preserve">   063778525 - 9772</v>
          </cell>
          <cell r="D4410">
            <v>3896210</v>
          </cell>
          <cell r="E4410">
            <v>0</v>
          </cell>
          <cell r="F4410">
            <v>0</v>
          </cell>
          <cell r="G4410">
            <v>76682.960000000006</v>
          </cell>
          <cell r="H4410">
            <v>3819527.04</v>
          </cell>
          <cell r="I4410">
            <v>0</v>
          </cell>
        </row>
        <row r="4411">
          <cell r="A4411" t="str">
            <v>a</v>
          </cell>
          <cell r="B4411">
            <v>4387</v>
          </cell>
          <cell r="C4411" t="str">
            <v xml:space="preserve">   063778554 - 10174</v>
          </cell>
          <cell r="D4411">
            <v>836165.43</v>
          </cell>
          <cell r="E4411">
            <v>0</v>
          </cell>
          <cell r="F4411">
            <v>0.04</v>
          </cell>
          <cell r="G4411">
            <v>171672.27</v>
          </cell>
          <cell r="H4411">
            <v>664493.19999999995</v>
          </cell>
          <cell r="I4411">
            <v>0</v>
          </cell>
        </row>
        <row r="4412">
          <cell r="A4412" t="str">
            <v>a</v>
          </cell>
          <cell r="B4412">
            <v>4388</v>
          </cell>
          <cell r="C4412" t="str">
            <v xml:space="preserve">   063778567 - 10461</v>
          </cell>
          <cell r="D4412">
            <v>2626456.9900000002</v>
          </cell>
          <cell r="E4412">
            <v>0</v>
          </cell>
          <cell r="F4412">
            <v>0</v>
          </cell>
          <cell r="G4412">
            <v>2626456.9900000002</v>
          </cell>
          <cell r="H4412">
            <v>0</v>
          </cell>
          <cell r="I4412">
            <v>0</v>
          </cell>
        </row>
        <row r="4413">
          <cell r="A4413" t="str">
            <v>a</v>
          </cell>
          <cell r="B4413">
            <v>4389</v>
          </cell>
          <cell r="C4413" t="str">
            <v xml:space="preserve">   063778570 - 10470</v>
          </cell>
          <cell r="D4413">
            <v>1321616.29</v>
          </cell>
          <cell r="E4413">
            <v>0</v>
          </cell>
          <cell r="F4413">
            <v>0</v>
          </cell>
          <cell r="G4413">
            <v>140739.95000000001</v>
          </cell>
          <cell r="H4413">
            <v>1180876.3400000001</v>
          </cell>
          <cell r="I4413">
            <v>0</v>
          </cell>
        </row>
        <row r="4414">
          <cell r="A4414" t="str">
            <v>a</v>
          </cell>
          <cell r="B4414">
            <v>4390</v>
          </cell>
          <cell r="C4414" t="str">
            <v xml:space="preserve">   063778583 - 10509</v>
          </cell>
          <cell r="D4414">
            <v>1996105.03</v>
          </cell>
          <cell r="E4414">
            <v>0</v>
          </cell>
          <cell r="F4414">
            <v>0</v>
          </cell>
          <cell r="G4414">
            <v>1996105.03</v>
          </cell>
          <cell r="H4414">
            <v>0</v>
          </cell>
          <cell r="I4414">
            <v>0</v>
          </cell>
        </row>
        <row r="4415">
          <cell r="A4415" t="str">
            <v>a</v>
          </cell>
          <cell r="B4415">
            <v>4391</v>
          </cell>
          <cell r="C4415" t="str">
            <v xml:space="preserve">   063778596 - 10837</v>
          </cell>
          <cell r="D4415">
            <v>3159895.43</v>
          </cell>
          <cell r="E4415">
            <v>0</v>
          </cell>
          <cell r="F4415">
            <v>0.02</v>
          </cell>
          <cell r="G4415">
            <v>66435.11</v>
          </cell>
          <cell r="H4415">
            <v>3093460.34</v>
          </cell>
          <cell r="I4415">
            <v>0</v>
          </cell>
        </row>
        <row r="4416">
          <cell r="A4416" t="str">
            <v>a</v>
          </cell>
          <cell r="B4416">
            <v>4392</v>
          </cell>
          <cell r="C4416" t="str">
            <v xml:space="preserve">   063778606 - 9714</v>
          </cell>
          <cell r="D4416">
            <v>2821009.38</v>
          </cell>
          <cell r="E4416">
            <v>0</v>
          </cell>
          <cell r="F4416">
            <v>0.01</v>
          </cell>
          <cell r="G4416">
            <v>58442.02</v>
          </cell>
          <cell r="H4416">
            <v>2762567.37</v>
          </cell>
          <cell r="I4416">
            <v>0</v>
          </cell>
        </row>
        <row r="4417">
          <cell r="A4417" t="str">
            <v>a</v>
          </cell>
          <cell r="B4417">
            <v>4393</v>
          </cell>
          <cell r="C4417" t="str">
            <v xml:space="preserve">   063778622 - 9762</v>
          </cell>
          <cell r="D4417">
            <v>481238.34</v>
          </cell>
          <cell r="E4417">
            <v>0</v>
          </cell>
          <cell r="F4417">
            <v>0</v>
          </cell>
          <cell r="G4417">
            <v>95003.11</v>
          </cell>
          <cell r="H4417">
            <v>386235.23</v>
          </cell>
          <cell r="I4417">
            <v>0</v>
          </cell>
        </row>
        <row r="4418">
          <cell r="A4418" t="str">
            <v>a</v>
          </cell>
          <cell r="B4418">
            <v>4394</v>
          </cell>
          <cell r="C4418" t="str">
            <v xml:space="preserve">   063778635 - 9934</v>
          </cell>
          <cell r="D4418">
            <v>1167314.26</v>
          </cell>
          <cell r="E4418">
            <v>0</v>
          </cell>
          <cell r="F4418">
            <v>0</v>
          </cell>
          <cell r="G4418">
            <v>1167314.26</v>
          </cell>
          <cell r="H4418">
            <v>0</v>
          </cell>
          <cell r="I4418">
            <v>0</v>
          </cell>
        </row>
        <row r="4419">
          <cell r="A4419" t="str">
            <v>a</v>
          </cell>
          <cell r="B4419">
            <v>4395</v>
          </cell>
          <cell r="C4419" t="str">
            <v xml:space="preserve">   063778651 - 10156</v>
          </cell>
          <cell r="D4419">
            <v>652819.06000000006</v>
          </cell>
          <cell r="E4419">
            <v>0</v>
          </cell>
          <cell r="F4419">
            <v>0</v>
          </cell>
          <cell r="G4419">
            <v>534079.41</v>
          </cell>
          <cell r="H4419">
            <v>118739.65</v>
          </cell>
          <cell r="I4419">
            <v>0</v>
          </cell>
        </row>
        <row r="4420">
          <cell r="A4420" t="str">
            <v>a</v>
          </cell>
          <cell r="B4420">
            <v>4396</v>
          </cell>
          <cell r="C4420" t="str">
            <v xml:space="preserve">   063778664 - 10451</v>
          </cell>
          <cell r="D4420">
            <v>4047587.82</v>
          </cell>
          <cell r="E4420">
            <v>0</v>
          </cell>
          <cell r="F4420">
            <v>0</v>
          </cell>
          <cell r="G4420">
            <v>4047587.82</v>
          </cell>
          <cell r="H4420">
            <v>0</v>
          </cell>
          <cell r="I4420">
            <v>0</v>
          </cell>
        </row>
        <row r="4421">
          <cell r="A4421" t="str">
            <v>a</v>
          </cell>
          <cell r="B4421">
            <v>4397</v>
          </cell>
          <cell r="C4421" t="str">
            <v xml:space="preserve">   063778677 - 10491</v>
          </cell>
          <cell r="D4421">
            <v>1945523.74</v>
          </cell>
          <cell r="E4421">
            <v>0</v>
          </cell>
          <cell r="F4421">
            <v>0</v>
          </cell>
          <cell r="G4421">
            <v>40304.82</v>
          </cell>
          <cell r="H4421">
            <v>1905218.92</v>
          </cell>
          <cell r="I4421">
            <v>0</v>
          </cell>
        </row>
        <row r="4422">
          <cell r="A4422" t="str">
            <v>a</v>
          </cell>
          <cell r="B4422">
            <v>4398</v>
          </cell>
          <cell r="C4422" t="str">
            <v xml:space="preserve">   063778693 - 10828</v>
          </cell>
          <cell r="D4422">
            <v>1686172.17</v>
          </cell>
          <cell r="E4422">
            <v>0</v>
          </cell>
          <cell r="F4422">
            <v>0</v>
          </cell>
          <cell r="G4422">
            <v>474631.64</v>
          </cell>
          <cell r="H4422">
            <v>1211540.53</v>
          </cell>
          <cell r="I4422">
            <v>0</v>
          </cell>
        </row>
        <row r="4423">
          <cell r="A4423" t="str">
            <v>a</v>
          </cell>
          <cell r="B4423">
            <v>4399</v>
          </cell>
          <cell r="C4423" t="str">
            <v xml:space="preserve">   063778703 - 9705</v>
          </cell>
          <cell r="D4423">
            <v>851100.73</v>
          </cell>
          <cell r="E4423">
            <v>0</v>
          </cell>
          <cell r="F4423">
            <v>0</v>
          </cell>
          <cell r="G4423">
            <v>851100.73</v>
          </cell>
          <cell r="H4423">
            <v>0</v>
          </cell>
          <cell r="I4423">
            <v>0</v>
          </cell>
        </row>
        <row r="4424">
          <cell r="A4424" t="str">
            <v>a</v>
          </cell>
          <cell r="B4424">
            <v>4400</v>
          </cell>
          <cell r="C4424" t="str">
            <v xml:space="preserve">   063778716 - 9744</v>
          </cell>
          <cell r="D4424">
            <v>1799149.97</v>
          </cell>
          <cell r="E4424">
            <v>0</v>
          </cell>
          <cell r="F4424">
            <v>0</v>
          </cell>
          <cell r="G4424">
            <v>1799149.97</v>
          </cell>
          <cell r="H4424">
            <v>0</v>
          </cell>
          <cell r="I4424">
            <v>0</v>
          </cell>
        </row>
        <row r="4425">
          <cell r="A4425" t="str">
            <v>a</v>
          </cell>
          <cell r="B4425">
            <v>4401</v>
          </cell>
          <cell r="C4425" t="str">
            <v xml:space="preserve">   063778732 - 9925</v>
          </cell>
          <cell r="D4425">
            <v>2295558.9300000002</v>
          </cell>
          <cell r="E4425">
            <v>0</v>
          </cell>
          <cell r="F4425">
            <v>0</v>
          </cell>
          <cell r="G4425">
            <v>44501.77</v>
          </cell>
          <cell r="H4425">
            <v>2251057.16</v>
          </cell>
          <cell r="I4425">
            <v>0</v>
          </cell>
        </row>
        <row r="4426">
          <cell r="A4426" t="str">
            <v>a</v>
          </cell>
          <cell r="B4426">
            <v>4402</v>
          </cell>
          <cell r="C4426" t="str">
            <v xml:space="preserve">   063778745 - 9964</v>
          </cell>
          <cell r="D4426">
            <v>1702333.24</v>
          </cell>
          <cell r="E4426">
            <v>0</v>
          </cell>
          <cell r="F4426">
            <v>0</v>
          </cell>
          <cell r="G4426">
            <v>1702333.24</v>
          </cell>
          <cell r="H4426">
            <v>0</v>
          </cell>
          <cell r="I4426">
            <v>0</v>
          </cell>
        </row>
        <row r="4427">
          <cell r="A4427" t="str">
            <v>a</v>
          </cell>
          <cell r="B4427">
            <v>4403</v>
          </cell>
          <cell r="C4427" t="str">
            <v xml:space="preserve">   063778758 - 10186</v>
          </cell>
          <cell r="D4427">
            <v>1578696.84</v>
          </cell>
          <cell r="E4427">
            <v>0</v>
          </cell>
          <cell r="F4427">
            <v>0</v>
          </cell>
          <cell r="G4427">
            <v>1578696.84</v>
          </cell>
          <cell r="H4427">
            <v>0</v>
          </cell>
          <cell r="I4427">
            <v>0</v>
          </cell>
        </row>
        <row r="4428">
          <cell r="A4428" t="str">
            <v>a</v>
          </cell>
          <cell r="B4428">
            <v>4404</v>
          </cell>
          <cell r="C4428" t="str">
            <v xml:space="preserve">   063778761 - 10195</v>
          </cell>
          <cell r="D4428">
            <v>468861.12</v>
          </cell>
          <cell r="E4428">
            <v>0</v>
          </cell>
          <cell r="F4428">
            <v>0</v>
          </cell>
          <cell r="G4428">
            <v>274717.58</v>
          </cell>
          <cell r="H4428">
            <v>194143.54</v>
          </cell>
          <cell r="I4428">
            <v>0</v>
          </cell>
        </row>
        <row r="4429">
          <cell r="A4429" t="str">
            <v>a</v>
          </cell>
          <cell r="B4429">
            <v>4405</v>
          </cell>
          <cell r="C4429" t="str">
            <v xml:space="preserve">   063778774 - 10482</v>
          </cell>
          <cell r="D4429">
            <v>907320.45</v>
          </cell>
          <cell r="E4429">
            <v>0</v>
          </cell>
          <cell r="F4429">
            <v>0</v>
          </cell>
          <cell r="G4429">
            <v>76333.259999999995</v>
          </cell>
          <cell r="H4429">
            <v>830987.19</v>
          </cell>
          <cell r="I4429">
            <v>0</v>
          </cell>
        </row>
        <row r="4430">
          <cell r="A4430" t="str">
            <v>a</v>
          </cell>
          <cell r="B4430">
            <v>4406</v>
          </cell>
          <cell r="C4430" t="str">
            <v xml:space="preserve">   063778787 - 10555</v>
          </cell>
          <cell r="D4430">
            <v>1727525.25</v>
          </cell>
          <cell r="E4430">
            <v>0</v>
          </cell>
          <cell r="F4430">
            <v>0</v>
          </cell>
          <cell r="G4430">
            <v>1727525.25</v>
          </cell>
          <cell r="H4430">
            <v>0</v>
          </cell>
          <cell r="I4430">
            <v>0</v>
          </cell>
        </row>
        <row r="4431">
          <cell r="A4431" t="str">
            <v>a</v>
          </cell>
          <cell r="B4431">
            <v>4407</v>
          </cell>
          <cell r="C4431" t="str">
            <v xml:space="preserve">   063778790 - 10564</v>
          </cell>
          <cell r="D4431">
            <v>1692806.59</v>
          </cell>
          <cell r="E4431">
            <v>0</v>
          </cell>
          <cell r="F4431">
            <v>0</v>
          </cell>
          <cell r="G4431">
            <v>1692806.59</v>
          </cell>
          <cell r="H4431">
            <v>0</v>
          </cell>
          <cell r="I4431">
            <v>0</v>
          </cell>
        </row>
        <row r="4432">
          <cell r="A4432" t="str">
            <v>a</v>
          </cell>
          <cell r="B4432">
            <v>4408</v>
          </cell>
          <cell r="C4432" t="str">
            <v xml:space="preserve">   063778800 - 9696</v>
          </cell>
          <cell r="D4432">
            <v>589932.18000000005</v>
          </cell>
          <cell r="E4432">
            <v>0</v>
          </cell>
          <cell r="F4432">
            <v>0</v>
          </cell>
          <cell r="G4432">
            <v>125594.95</v>
          </cell>
          <cell r="H4432">
            <v>464337.23</v>
          </cell>
          <cell r="I4432">
            <v>0</v>
          </cell>
        </row>
        <row r="4433">
          <cell r="A4433" t="str">
            <v>a</v>
          </cell>
          <cell r="B4433">
            <v>4409</v>
          </cell>
          <cell r="C4433" t="str">
            <v xml:space="preserve">   063778813 - 9735</v>
          </cell>
          <cell r="D4433">
            <v>2435131.25</v>
          </cell>
          <cell r="E4433">
            <v>0</v>
          </cell>
          <cell r="F4433">
            <v>0.02</v>
          </cell>
          <cell r="G4433">
            <v>47926.86</v>
          </cell>
          <cell r="H4433">
            <v>2387204.41</v>
          </cell>
          <cell r="I4433">
            <v>0</v>
          </cell>
        </row>
        <row r="4434">
          <cell r="A4434" t="str">
            <v>a</v>
          </cell>
          <cell r="B4434">
            <v>4410</v>
          </cell>
          <cell r="C4434" t="str">
            <v xml:space="preserve">   063778839 - 9946</v>
          </cell>
          <cell r="D4434">
            <v>717362.17</v>
          </cell>
          <cell r="E4434">
            <v>0</v>
          </cell>
          <cell r="F4434">
            <v>0.05</v>
          </cell>
          <cell r="G4434">
            <v>13906.82</v>
          </cell>
          <cell r="H4434">
            <v>703455.4</v>
          </cell>
          <cell r="I4434">
            <v>0</v>
          </cell>
        </row>
        <row r="4435">
          <cell r="A4435" t="str">
            <v>a</v>
          </cell>
          <cell r="B4435">
            <v>4411</v>
          </cell>
          <cell r="C4435" t="str">
            <v xml:space="preserve">   063778842 - 9955</v>
          </cell>
          <cell r="D4435">
            <v>1572742.96</v>
          </cell>
          <cell r="E4435">
            <v>0</v>
          </cell>
          <cell r="F4435">
            <v>0</v>
          </cell>
          <cell r="G4435">
            <v>1572742.96</v>
          </cell>
          <cell r="H4435">
            <v>0</v>
          </cell>
          <cell r="I4435">
            <v>0</v>
          </cell>
        </row>
        <row r="4436">
          <cell r="A4436" t="str">
            <v>a</v>
          </cell>
          <cell r="B4436">
            <v>4412</v>
          </cell>
          <cell r="C4436" t="str">
            <v xml:space="preserve">   063778855 - 10177</v>
          </cell>
          <cell r="D4436">
            <v>1135562.8899999999</v>
          </cell>
          <cell r="E4436">
            <v>0</v>
          </cell>
          <cell r="F4436">
            <v>0</v>
          </cell>
          <cell r="G4436">
            <v>23874.62</v>
          </cell>
          <cell r="H4436">
            <v>1111688.27</v>
          </cell>
          <cell r="I4436">
            <v>0</v>
          </cell>
        </row>
        <row r="4437">
          <cell r="A4437" t="str">
            <v>a</v>
          </cell>
          <cell r="B4437">
            <v>4413</v>
          </cell>
          <cell r="C4437" t="str">
            <v xml:space="preserve">   063778868 - 10464</v>
          </cell>
          <cell r="D4437">
            <v>1458884.17</v>
          </cell>
          <cell r="E4437">
            <v>0</v>
          </cell>
          <cell r="F4437">
            <v>0</v>
          </cell>
          <cell r="G4437">
            <v>74780.77</v>
          </cell>
          <cell r="H4437">
            <v>1384103.4</v>
          </cell>
          <cell r="I4437">
            <v>0</v>
          </cell>
        </row>
        <row r="4438">
          <cell r="A4438" t="str">
            <v>a</v>
          </cell>
          <cell r="B4438">
            <v>4414</v>
          </cell>
          <cell r="C4438" t="str">
            <v xml:space="preserve">   063778884 - 10512</v>
          </cell>
          <cell r="D4438">
            <v>372589.5</v>
          </cell>
          <cell r="E4438">
            <v>0</v>
          </cell>
          <cell r="F4438">
            <v>0</v>
          </cell>
          <cell r="G4438">
            <v>372589.5</v>
          </cell>
          <cell r="H4438">
            <v>0</v>
          </cell>
          <cell r="I4438">
            <v>0</v>
          </cell>
        </row>
        <row r="4439">
          <cell r="A4439" t="str">
            <v>a</v>
          </cell>
          <cell r="B4439">
            <v>4415</v>
          </cell>
          <cell r="C4439" t="str">
            <v xml:space="preserve">   063778897 - 10840</v>
          </cell>
          <cell r="D4439">
            <v>2366807.15</v>
          </cell>
          <cell r="E4439">
            <v>0</v>
          </cell>
          <cell r="F4439">
            <v>0</v>
          </cell>
          <cell r="G4439">
            <v>45883</v>
          </cell>
          <cell r="H4439">
            <v>2320924.15</v>
          </cell>
          <cell r="I4439">
            <v>0</v>
          </cell>
        </row>
        <row r="4440">
          <cell r="A4440" t="str">
            <v>a</v>
          </cell>
          <cell r="B4440">
            <v>4416</v>
          </cell>
          <cell r="C4440" t="str">
            <v xml:space="preserve">   063778910 - 9726</v>
          </cell>
          <cell r="D4440">
            <v>3315674.73</v>
          </cell>
          <cell r="E4440">
            <v>0</v>
          </cell>
          <cell r="F4440">
            <v>0</v>
          </cell>
          <cell r="G4440">
            <v>65257.25</v>
          </cell>
          <cell r="H4440">
            <v>3250417.48</v>
          </cell>
          <cell r="I4440">
            <v>0</v>
          </cell>
        </row>
        <row r="4441">
          <cell r="A4441" t="str">
            <v>a</v>
          </cell>
          <cell r="B4441">
            <v>4417</v>
          </cell>
          <cell r="C4441" t="str">
            <v xml:space="preserve">   063778923 - 9765</v>
          </cell>
          <cell r="D4441">
            <v>1147606.3999999999</v>
          </cell>
          <cell r="E4441">
            <v>0</v>
          </cell>
          <cell r="F4441">
            <v>0</v>
          </cell>
          <cell r="G4441">
            <v>39746.97</v>
          </cell>
          <cell r="H4441">
            <v>1107859.43</v>
          </cell>
          <cell r="I4441">
            <v>0</v>
          </cell>
        </row>
        <row r="4442">
          <cell r="A4442" t="str">
            <v>a</v>
          </cell>
          <cell r="B4442">
            <v>4418</v>
          </cell>
          <cell r="C4442" t="str">
            <v xml:space="preserve">   063778952 - 10159</v>
          </cell>
          <cell r="D4442">
            <v>254480.55</v>
          </cell>
          <cell r="E4442">
            <v>0</v>
          </cell>
          <cell r="F4442">
            <v>0</v>
          </cell>
          <cell r="G4442">
            <v>54178.21</v>
          </cell>
          <cell r="H4442">
            <v>200302.34</v>
          </cell>
          <cell r="I4442">
            <v>0</v>
          </cell>
        </row>
        <row r="4443">
          <cell r="A4443" t="str">
            <v>a</v>
          </cell>
          <cell r="B4443">
            <v>4419</v>
          </cell>
          <cell r="C4443" t="str">
            <v xml:space="preserve">   063778978 - 10494</v>
          </cell>
          <cell r="D4443">
            <v>2702230.05</v>
          </cell>
          <cell r="E4443">
            <v>0</v>
          </cell>
          <cell r="F4443">
            <v>0.02</v>
          </cell>
          <cell r="G4443">
            <v>138513.38</v>
          </cell>
          <cell r="H4443">
            <v>2563716.69</v>
          </cell>
          <cell r="I4443">
            <v>0</v>
          </cell>
        </row>
        <row r="4444">
          <cell r="A4444" t="str">
            <v>a</v>
          </cell>
          <cell r="B4444">
            <v>4420</v>
          </cell>
          <cell r="C4444" t="str">
            <v xml:space="preserve">   063778981 - 10503</v>
          </cell>
          <cell r="D4444">
            <v>477597.51</v>
          </cell>
          <cell r="E4444">
            <v>0</v>
          </cell>
          <cell r="F4444">
            <v>0.02</v>
          </cell>
          <cell r="G4444">
            <v>221123.18</v>
          </cell>
          <cell r="H4444">
            <v>256474.35</v>
          </cell>
          <cell r="I4444">
            <v>0</v>
          </cell>
        </row>
        <row r="4445">
          <cell r="A4445" t="str">
            <v>a</v>
          </cell>
          <cell r="B4445">
            <v>4421</v>
          </cell>
          <cell r="C4445" t="str">
            <v xml:space="preserve">   063778994 - 10831</v>
          </cell>
          <cell r="D4445">
            <v>2016593.8</v>
          </cell>
          <cell r="E4445">
            <v>0</v>
          </cell>
          <cell r="F4445">
            <v>0</v>
          </cell>
          <cell r="G4445">
            <v>2016593.8</v>
          </cell>
          <cell r="H4445">
            <v>0</v>
          </cell>
          <cell r="I4445">
            <v>0</v>
          </cell>
        </row>
        <row r="4446">
          <cell r="A4446" t="str">
            <v>a</v>
          </cell>
          <cell r="B4446">
            <v>4422</v>
          </cell>
          <cell r="C4446" t="str">
            <v xml:space="preserve">   064778003 - 12692</v>
          </cell>
          <cell r="D4446">
            <v>400551.62</v>
          </cell>
          <cell r="E4446">
            <v>0</v>
          </cell>
          <cell r="F4446">
            <v>0</v>
          </cell>
          <cell r="G4446">
            <v>7765.14</v>
          </cell>
          <cell r="H4446">
            <v>392786.48</v>
          </cell>
          <cell r="I4446">
            <v>0</v>
          </cell>
        </row>
        <row r="4447">
          <cell r="A4447" t="str">
            <v>a</v>
          </cell>
          <cell r="B4447">
            <v>4423</v>
          </cell>
          <cell r="C4447" t="str">
            <v xml:space="preserve">   064778016 - 12731</v>
          </cell>
          <cell r="D4447">
            <v>2156904.7999999998</v>
          </cell>
          <cell r="E4447">
            <v>0</v>
          </cell>
          <cell r="F4447">
            <v>0</v>
          </cell>
          <cell r="G4447">
            <v>44683.98</v>
          </cell>
          <cell r="H4447">
            <v>2112220.8199999998</v>
          </cell>
          <cell r="I4447">
            <v>0</v>
          </cell>
        </row>
        <row r="4448">
          <cell r="A4448" t="str">
            <v>a</v>
          </cell>
          <cell r="B4448">
            <v>4424</v>
          </cell>
          <cell r="C4448" t="str">
            <v xml:space="preserve">   064778029 - 12785</v>
          </cell>
          <cell r="D4448">
            <v>630772.29</v>
          </cell>
          <cell r="E4448">
            <v>0</v>
          </cell>
          <cell r="F4448">
            <v>0.01</v>
          </cell>
          <cell r="G4448">
            <v>12905.13</v>
          </cell>
          <cell r="H4448">
            <v>617867.17000000004</v>
          </cell>
          <cell r="I4448">
            <v>0</v>
          </cell>
        </row>
        <row r="4449">
          <cell r="A4449" t="str">
            <v>a</v>
          </cell>
          <cell r="B4449">
            <v>4425</v>
          </cell>
          <cell r="C4449" t="str">
            <v xml:space="preserve">   064778045 - 12833</v>
          </cell>
          <cell r="D4449">
            <v>1461078.76</v>
          </cell>
          <cell r="E4449">
            <v>0</v>
          </cell>
          <cell r="F4449">
            <v>0</v>
          </cell>
          <cell r="G4449">
            <v>28756.12</v>
          </cell>
          <cell r="H4449">
            <v>1432322.64</v>
          </cell>
          <cell r="I4449">
            <v>0</v>
          </cell>
        </row>
        <row r="4450">
          <cell r="A4450" t="str">
            <v>a</v>
          </cell>
          <cell r="B4450">
            <v>4426</v>
          </cell>
          <cell r="C4450" t="str">
            <v xml:space="preserve">   064778058 - 12872</v>
          </cell>
          <cell r="D4450">
            <v>198577.58</v>
          </cell>
          <cell r="E4450">
            <v>0</v>
          </cell>
          <cell r="F4450">
            <v>0</v>
          </cell>
          <cell r="G4450">
            <v>198577.58</v>
          </cell>
          <cell r="H4450">
            <v>0</v>
          </cell>
          <cell r="I4450">
            <v>0</v>
          </cell>
        </row>
        <row r="4451">
          <cell r="A4451" t="str">
            <v>a</v>
          </cell>
          <cell r="B4451">
            <v>4427</v>
          </cell>
          <cell r="C4451" t="str">
            <v xml:space="preserve">   064778074 - 12926</v>
          </cell>
          <cell r="D4451">
            <v>1353847.35</v>
          </cell>
          <cell r="E4451">
            <v>0</v>
          </cell>
          <cell r="F4451">
            <v>0.06</v>
          </cell>
          <cell r="G4451">
            <v>1034690.54</v>
          </cell>
          <cell r="H4451">
            <v>319156.87</v>
          </cell>
          <cell r="I4451">
            <v>0</v>
          </cell>
        </row>
        <row r="4452">
          <cell r="A4452" t="str">
            <v>a</v>
          </cell>
          <cell r="B4452">
            <v>4428</v>
          </cell>
          <cell r="C4452" t="str">
            <v xml:space="preserve">   064778087 - 13088</v>
          </cell>
          <cell r="D4452">
            <v>2446002.09</v>
          </cell>
          <cell r="E4452">
            <v>0</v>
          </cell>
          <cell r="F4452">
            <v>0.04</v>
          </cell>
          <cell r="G4452">
            <v>51812.12</v>
          </cell>
          <cell r="H4452">
            <v>2394190.0099999998</v>
          </cell>
          <cell r="I4452">
            <v>0</v>
          </cell>
        </row>
        <row r="4453">
          <cell r="A4453" t="str">
            <v>a</v>
          </cell>
          <cell r="B4453">
            <v>4429</v>
          </cell>
          <cell r="C4453" t="str">
            <v xml:space="preserve">   064778090 - 13097</v>
          </cell>
          <cell r="D4453">
            <v>677596.18</v>
          </cell>
          <cell r="E4453">
            <v>0</v>
          </cell>
          <cell r="F4453">
            <v>0</v>
          </cell>
          <cell r="G4453">
            <v>15168.32</v>
          </cell>
          <cell r="H4453">
            <v>662427.86</v>
          </cell>
          <cell r="I4453">
            <v>0</v>
          </cell>
        </row>
        <row r="4454">
          <cell r="A4454" t="str">
            <v>a</v>
          </cell>
          <cell r="B4454">
            <v>4430</v>
          </cell>
          <cell r="C4454" t="str">
            <v xml:space="preserve">   064778113 - 12722</v>
          </cell>
          <cell r="D4454">
            <v>937572.11</v>
          </cell>
          <cell r="E4454">
            <v>0</v>
          </cell>
          <cell r="F4454">
            <v>0</v>
          </cell>
          <cell r="G4454">
            <v>937572.11</v>
          </cell>
          <cell r="H4454">
            <v>0</v>
          </cell>
          <cell r="I4454">
            <v>0</v>
          </cell>
        </row>
        <row r="4455">
          <cell r="A4455" t="str">
            <v>a</v>
          </cell>
          <cell r="B4455">
            <v>4431</v>
          </cell>
          <cell r="C4455" t="str">
            <v xml:space="preserve">   064778126 - 12776</v>
          </cell>
          <cell r="D4455">
            <v>1511671.93</v>
          </cell>
          <cell r="E4455">
            <v>0</v>
          </cell>
          <cell r="F4455">
            <v>0</v>
          </cell>
          <cell r="G4455">
            <v>1511671.93</v>
          </cell>
          <cell r="H4455">
            <v>0</v>
          </cell>
          <cell r="I4455">
            <v>0</v>
          </cell>
        </row>
        <row r="4456">
          <cell r="A4456" t="str">
            <v>a</v>
          </cell>
          <cell r="B4456">
            <v>4432</v>
          </cell>
          <cell r="C4456" t="str">
            <v xml:space="preserve">   064778139 - 12815</v>
          </cell>
          <cell r="D4456">
            <v>304987.02</v>
          </cell>
          <cell r="E4456">
            <v>0</v>
          </cell>
          <cell r="F4456">
            <v>0</v>
          </cell>
          <cell r="G4456">
            <v>304987.02</v>
          </cell>
          <cell r="H4456">
            <v>0</v>
          </cell>
          <cell r="I4456">
            <v>0</v>
          </cell>
        </row>
        <row r="4457">
          <cell r="A4457" t="str">
            <v>a</v>
          </cell>
          <cell r="B4457">
            <v>4433</v>
          </cell>
          <cell r="C4457" t="str">
            <v xml:space="preserve">   064778142 - 12824</v>
          </cell>
          <cell r="D4457">
            <v>1196836.23</v>
          </cell>
          <cell r="E4457">
            <v>0</v>
          </cell>
          <cell r="F4457">
            <v>0.01</v>
          </cell>
          <cell r="G4457">
            <v>26024.87</v>
          </cell>
          <cell r="H4457">
            <v>1170811.3700000001</v>
          </cell>
          <cell r="I4457">
            <v>0</v>
          </cell>
        </row>
        <row r="4458">
          <cell r="A4458" t="str">
            <v>a</v>
          </cell>
          <cell r="B4458">
            <v>4434</v>
          </cell>
          <cell r="C4458" t="str">
            <v xml:space="preserve">   064778155 - 12863</v>
          </cell>
          <cell r="D4458">
            <v>853638.14</v>
          </cell>
          <cell r="E4458">
            <v>0</v>
          </cell>
          <cell r="F4458">
            <v>0</v>
          </cell>
          <cell r="G4458">
            <v>48364.29</v>
          </cell>
          <cell r="H4458">
            <v>805273.85</v>
          </cell>
          <cell r="I4458">
            <v>0</v>
          </cell>
        </row>
        <row r="4459">
          <cell r="A4459" t="str">
            <v>a</v>
          </cell>
          <cell r="B4459">
            <v>4435</v>
          </cell>
          <cell r="C4459" t="str">
            <v xml:space="preserve">   064778168 - 12908</v>
          </cell>
          <cell r="D4459">
            <v>1293715.06</v>
          </cell>
          <cell r="E4459">
            <v>0</v>
          </cell>
          <cell r="F4459">
            <v>0.02</v>
          </cell>
          <cell r="G4459">
            <v>25462.15</v>
          </cell>
          <cell r="H4459">
            <v>1268252.93</v>
          </cell>
          <cell r="I4459">
            <v>0</v>
          </cell>
        </row>
        <row r="4460">
          <cell r="A4460" t="str">
            <v>a</v>
          </cell>
          <cell r="B4460">
            <v>4436</v>
          </cell>
          <cell r="C4460" t="str">
            <v xml:space="preserve">   064778184 - 13079</v>
          </cell>
          <cell r="D4460">
            <v>2933723.42</v>
          </cell>
          <cell r="E4460">
            <v>0</v>
          </cell>
          <cell r="F4460">
            <v>0</v>
          </cell>
          <cell r="G4460">
            <v>62143.24</v>
          </cell>
          <cell r="H4460">
            <v>2871580.18</v>
          </cell>
          <cell r="I4460">
            <v>0</v>
          </cell>
        </row>
        <row r="4461">
          <cell r="A4461" t="str">
            <v>a</v>
          </cell>
          <cell r="B4461">
            <v>4437</v>
          </cell>
          <cell r="C4461" t="str">
            <v xml:space="preserve">   064778197 - 13118</v>
          </cell>
          <cell r="D4461">
            <v>618872.43000000005</v>
          </cell>
          <cell r="E4461">
            <v>0</v>
          </cell>
          <cell r="F4461">
            <v>0</v>
          </cell>
          <cell r="G4461">
            <v>618872.43000000005</v>
          </cell>
          <cell r="H4461">
            <v>0</v>
          </cell>
          <cell r="I4461">
            <v>0</v>
          </cell>
        </row>
        <row r="4462">
          <cell r="A4462" t="str">
            <v>a</v>
          </cell>
          <cell r="B4462">
            <v>4438</v>
          </cell>
          <cell r="C4462" t="str">
            <v xml:space="preserve">   064778207 - 12704</v>
          </cell>
          <cell r="D4462">
            <v>1338992.26</v>
          </cell>
          <cell r="E4462">
            <v>0</v>
          </cell>
          <cell r="F4462">
            <v>0.01</v>
          </cell>
          <cell r="G4462">
            <v>28697.4</v>
          </cell>
          <cell r="H4462">
            <v>1310294.8700000001</v>
          </cell>
          <cell r="I4462">
            <v>0</v>
          </cell>
        </row>
        <row r="4463">
          <cell r="A4463" t="str">
            <v>a</v>
          </cell>
          <cell r="B4463">
            <v>4439</v>
          </cell>
          <cell r="C4463" t="str">
            <v xml:space="preserve">   064778210 - 12713</v>
          </cell>
          <cell r="D4463">
            <v>1652010.74</v>
          </cell>
          <cell r="E4463">
            <v>0</v>
          </cell>
          <cell r="F4463">
            <v>0.01</v>
          </cell>
          <cell r="G4463">
            <v>35497.49</v>
          </cell>
          <cell r="H4463">
            <v>1616513.26</v>
          </cell>
          <cell r="I4463">
            <v>0</v>
          </cell>
        </row>
        <row r="4464">
          <cell r="A4464" t="str">
            <v>a</v>
          </cell>
          <cell r="B4464">
            <v>4440</v>
          </cell>
          <cell r="C4464" t="str">
            <v xml:space="preserve">   064778223 - 12767</v>
          </cell>
          <cell r="D4464">
            <v>477915.6</v>
          </cell>
          <cell r="E4464">
            <v>0</v>
          </cell>
          <cell r="F4464">
            <v>0</v>
          </cell>
          <cell r="G4464">
            <v>477915.6</v>
          </cell>
          <cell r="H4464">
            <v>0</v>
          </cell>
          <cell r="I4464">
            <v>0</v>
          </cell>
        </row>
        <row r="4465">
          <cell r="A4465" t="str">
            <v>a</v>
          </cell>
          <cell r="B4465">
            <v>4441</v>
          </cell>
          <cell r="C4465" t="str">
            <v xml:space="preserve">   064778236 - 12806</v>
          </cell>
          <cell r="D4465">
            <v>918479.65</v>
          </cell>
          <cell r="E4465">
            <v>0</v>
          </cell>
          <cell r="F4465">
            <v>0</v>
          </cell>
          <cell r="G4465">
            <v>19972.060000000001</v>
          </cell>
          <cell r="H4465">
            <v>898507.59</v>
          </cell>
          <cell r="I4465">
            <v>0</v>
          </cell>
        </row>
        <row r="4466">
          <cell r="A4466" t="str">
            <v>a</v>
          </cell>
          <cell r="B4466">
            <v>4442</v>
          </cell>
          <cell r="C4466" t="str">
            <v xml:space="preserve">   064778249 - 12845</v>
          </cell>
          <cell r="D4466">
            <v>1288848.32</v>
          </cell>
          <cell r="E4466">
            <v>0</v>
          </cell>
          <cell r="F4466">
            <v>0</v>
          </cell>
          <cell r="G4466">
            <v>1288848.32</v>
          </cell>
          <cell r="H4466">
            <v>0</v>
          </cell>
          <cell r="I4466">
            <v>0</v>
          </cell>
        </row>
        <row r="4467">
          <cell r="A4467" t="str">
            <v>a</v>
          </cell>
          <cell r="B4467">
            <v>4443</v>
          </cell>
          <cell r="C4467" t="str">
            <v xml:space="preserve">   064778252 - 12854</v>
          </cell>
          <cell r="D4467">
            <v>291560.26</v>
          </cell>
          <cell r="E4467">
            <v>0</v>
          </cell>
          <cell r="F4467">
            <v>0.02</v>
          </cell>
          <cell r="G4467">
            <v>6248.72</v>
          </cell>
          <cell r="H4467">
            <v>285311.56</v>
          </cell>
          <cell r="I4467">
            <v>0</v>
          </cell>
        </row>
        <row r="4468">
          <cell r="A4468" t="str">
            <v>a</v>
          </cell>
          <cell r="B4468">
            <v>4444</v>
          </cell>
          <cell r="C4468" t="str">
            <v xml:space="preserve">   064778265 - 12899</v>
          </cell>
          <cell r="D4468">
            <v>1322325.26</v>
          </cell>
          <cell r="E4468">
            <v>0</v>
          </cell>
          <cell r="F4468">
            <v>0</v>
          </cell>
          <cell r="G4468">
            <v>58150.400000000001</v>
          </cell>
          <cell r="H4468">
            <v>1264174.8600000001</v>
          </cell>
          <cell r="I4468">
            <v>0</v>
          </cell>
        </row>
        <row r="4469">
          <cell r="A4469" t="str">
            <v>a</v>
          </cell>
          <cell r="B4469">
            <v>4445</v>
          </cell>
          <cell r="C4469" t="str">
            <v xml:space="preserve">   064778278 - 13061</v>
          </cell>
          <cell r="D4469">
            <v>695240.99</v>
          </cell>
          <cell r="E4469">
            <v>0</v>
          </cell>
          <cell r="F4469">
            <v>0</v>
          </cell>
          <cell r="G4469">
            <v>695240.99</v>
          </cell>
          <cell r="H4469">
            <v>0</v>
          </cell>
          <cell r="I4469">
            <v>0</v>
          </cell>
        </row>
        <row r="4470">
          <cell r="A4470" t="str">
            <v>a</v>
          </cell>
          <cell r="B4470">
            <v>4446</v>
          </cell>
          <cell r="C4470" t="str">
            <v xml:space="preserve">   064778294 - 13109</v>
          </cell>
          <cell r="D4470">
            <v>559547.61</v>
          </cell>
          <cell r="E4470">
            <v>0</v>
          </cell>
          <cell r="F4470">
            <v>0</v>
          </cell>
          <cell r="G4470">
            <v>46099.66</v>
          </cell>
          <cell r="H4470">
            <v>513447.95</v>
          </cell>
          <cell r="I4470">
            <v>0</v>
          </cell>
        </row>
        <row r="4471">
          <cell r="A4471" t="str">
            <v>a</v>
          </cell>
          <cell r="B4471">
            <v>4447</v>
          </cell>
          <cell r="C4471" t="str">
            <v xml:space="preserve">   064778317 - 12749</v>
          </cell>
          <cell r="D4471">
            <v>1511671.93</v>
          </cell>
          <cell r="E4471">
            <v>0</v>
          </cell>
          <cell r="F4471">
            <v>0</v>
          </cell>
          <cell r="G4471">
            <v>31316.9</v>
          </cell>
          <cell r="H4471">
            <v>1480355.03</v>
          </cell>
          <cell r="I4471">
            <v>0</v>
          </cell>
        </row>
        <row r="4472">
          <cell r="A4472" t="str">
            <v>a</v>
          </cell>
          <cell r="B4472">
            <v>4448</v>
          </cell>
          <cell r="C4472" t="str">
            <v xml:space="preserve">   064778320 - 12758</v>
          </cell>
          <cell r="D4472">
            <v>349872.3</v>
          </cell>
          <cell r="E4472">
            <v>0</v>
          </cell>
          <cell r="F4472">
            <v>0</v>
          </cell>
          <cell r="G4472">
            <v>349872.3</v>
          </cell>
          <cell r="H4472">
            <v>0</v>
          </cell>
          <cell r="I4472">
            <v>0</v>
          </cell>
        </row>
        <row r="4473">
          <cell r="A4473" t="str">
            <v>a</v>
          </cell>
          <cell r="B4473">
            <v>4449</v>
          </cell>
          <cell r="C4473" t="str">
            <v xml:space="preserve">   064778333 - 12797</v>
          </cell>
          <cell r="D4473">
            <v>583120.49</v>
          </cell>
          <cell r="E4473">
            <v>0</v>
          </cell>
          <cell r="F4473">
            <v>0</v>
          </cell>
          <cell r="G4473">
            <v>12497.47</v>
          </cell>
          <cell r="H4473">
            <v>570623.02</v>
          </cell>
          <cell r="I4473">
            <v>0</v>
          </cell>
        </row>
        <row r="4474">
          <cell r="A4474" t="str">
            <v>a</v>
          </cell>
          <cell r="B4474">
            <v>4450</v>
          </cell>
          <cell r="C4474" t="str">
            <v xml:space="preserve">   064778359 - 12875</v>
          </cell>
          <cell r="D4474">
            <v>877510.58</v>
          </cell>
          <cell r="E4474">
            <v>0</v>
          </cell>
          <cell r="F4474">
            <v>0</v>
          </cell>
          <cell r="G4474">
            <v>18587.75</v>
          </cell>
          <cell r="H4474">
            <v>858922.83</v>
          </cell>
          <cell r="I4474">
            <v>0</v>
          </cell>
        </row>
        <row r="4475">
          <cell r="A4475" t="str">
            <v>a</v>
          </cell>
          <cell r="B4475">
            <v>4451</v>
          </cell>
          <cell r="C4475" t="str">
            <v xml:space="preserve">   064778375 - 12929</v>
          </cell>
          <cell r="D4475">
            <v>338400.56</v>
          </cell>
          <cell r="E4475">
            <v>0</v>
          </cell>
          <cell r="F4475">
            <v>0</v>
          </cell>
          <cell r="G4475">
            <v>338400.56</v>
          </cell>
          <cell r="H4475">
            <v>0</v>
          </cell>
          <cell r="I4475">
            <v>0</v>
          </cell>
        </row>
        <row r="4476">
          <cell r="A4476" t="str">
            <v>a</v>
          </cell>
          <cell r="B4476">
            <v>4452</v>
          </cell>
          <cell r="C4476" t="str">
            <v xml:space="preserve">   064778388 - 13091</v>
          </cell>
          <cell r="D4476">
            <v>2137446.4700000002</v>
          </cell>
          <cell r="E4476">
            <v>0</v>
          </cell>
          <cell r="F4476">
            <v>0</v>
          </cell>
          <cell r="G4476">
            <v>41436.589999999997</v>
          </cell>
          <cell r="H4476">
            <v>2096009.88</v>
          </cell>
          <cell r="I4476">
            <v>0</v>
          </cell>
        </row>
        <row r="4477">
          <cell r="A4477" t="str">
            <v>a</v>
          </cell>
          <cell r="B4477">
            <v>4453</v>
          </cell>
          <cell r="C4477" t="str">
            <v xml:space="preserve">   064778391 - 13100</v>
          </cell>
          <cell r="D4477">
            <v>348410.37</v>
          </cell>
          <cell r="E4477">
            <v>0</v>
          </cell>
          <cell r="F4477">
            <v>0.02</v>
          </cell>
          <cell r="G4477">
            <v>28704.61</v>
          </cell>
          <cell r="H4477">
            <v>319705.78000000003</v>
          </cell>
          <cell r="I4477">
            <v>0</v>
          </cell>
        </row>
        <row r="4478">
          <cell r="A4478" t="str">
            <v>a</v>
          </cell>
          <cell r="B4478">
            <v>4454</v>
          </cell>
          <cell r="C4478" t="str">
            <v xml:space="preserve">   064778401 - 12686</v>
          </cell>
          <cell r="D4478">
            <v>2447468.7799999998</v>
          </cell>
          <cell r="E4478">
            <v>0</v>
          </cell>
          <cell r="F4478">
            <v>0.01</v>
          </cell>
          <cell r="G4478">
            <v>50703.47</v>
          </cell>
          <cell r="H4478">
            <v>2396765.3199999998</v>
          </cell>
          <cell r="I4478">
            <v>0</v>
          </cell>
        </row>
        <row r="4479">
          <cell r="A4479" t="str">
            <v>a</v>
          </cell>
          <cell r="B4479">
            <v>4455</v>
          </cell>
          <cell r="C4479" t="str">
            <v xml:space="preserve">   064778427 - 12779</v>
          </cell>
          <cell r="D4479">
            <v>591955.57999999996</v>
          </cell>
          <cell r="E4479">
            <v>0</v>
          </cell>
          <cell r="F4479">
            <v>0</v>
          </cell>
          <cell r="G4479">
            <v>31784.78</v>
          </cell>
          <cell r="H4479">
            <v>560170.80000000005</v>
          </cell>
          <cell r="I4479">
            <v>0</v>
          </cell>
        </row>
        <row r="4480">
          <cell r="A4480" t="str">
            <v>a</v>
          </cell>
          <cell r="B4480">
            <v>4456</v>
          </cell>
          <cell r="C4480" t="str">
            <v xml:space="preserve">   064778430 - 12788</v>
          </cell>
          <cell r="D4480">
            <v>428234.2</v>
          </cell>
          <cell r="E4480">
            <v>0</v>
          </cell>
          <cell r="F4480">
            <v>0</v>
          </cell>
          <cell r="G4480">
            <v>428234.2</v>
          </cell>
          <cell r="H4480">
            <v>0</v>
          </cell>
          <cell r="I4480">
            <v>0</v>
          </cell>
        </row>
        <row r="4481">
          <cell r="A4481" t="str">
            <v>a</v>
          </cell>
          <cell r="B4481">
            <v>4457</v>
          </cell>
          <cell r="C4481" t="str">
            <v xml:space="preserve">   064778443 - 12827</v>
          </cell>
          <cell r="D4481">
            <v>251848.07</v>
          </cell>
          <cell r="E4481">
            <v>0</v>
          </cell>
          <cell r="F4481">
            <v>0</v>
          </cell>
          <cell r="G4481">
            <v>49718.32</v>
          </cell>
          <cell r="H4481">
            <v>202129.75</v>
          </cell>
          <cell r="I4481">
            <v>0</v>
          </cell>
        </row>
        <row r="4482">
          <cell r="A4482" t="str">
            <v>a</v>
          </cell>
          <cell r="B4482">
            <v>4458</v>
          </cell>
          <cell r="C4482" t="str">
            <v xml:space="preserve">   064778456 - 12866</v>
          </cell>
          <cell r="D4482">
            <v>389665.03</v>
          </cell>
          <cell r="E4482">
            <v>0</v>
          </cell>
          <cell r="F4482">
            <v>0</v>
          </cell>
          <cell r="G4482">
            <v>22077.09</v>
          </cell>
          <cell r="H4482">
            <v>367587.94</v>
          </cell>
          <cell r="I4482">
            <v>0</v>
          </cell>
        </row>
        <row r="4483">
          <cell r="A4483" t="str">
            <v>a</v>
          </cell>
          <cell r="B4483">
            <v>4459</v>
          </cell>
          <cell r="C4483" t="str">
            <v xml:space="preserve">   064778469 - 12911</v>
          </cell>
          <cell r="D4483">
            <v>1279000.53</v>
          </cell>
          <cell r="E4483">
            <v>0</v>
          </cell>
          <cell r="F4483">
            <v>0</v>
          </cell>
          <cell r="G4483">
            <v>69989.070000000007</v>
          </cell>
          <cell r="H4483">
            <v>1209011.46</v>
          </cell>
          <cell r="I4483">
            <v>0</v>
          </cell>
        </row>
        <row r="4484">
          <cell r="A4484" t="str">
            <v>a</v>
          </cell>
          <cell r="B4484">
            <v>4460</v>
          </cell>
          <cell r="C4484" t="str">
            <v xml:space="preserve">   064778472 - 12920</v>
          </cell>
          <cell r="D4484">
            <v>2162364.81</v>
          </cell>
          <cell r="E4484">
            <v>0</v>
          </cell>
          <cell r="F4484">
            <v>0.04</v>
          </cell>
          <cell r="G4484">
            <v>45678.78</v>
          </cell>
          <cell r="H4484">
            <v>2116686.0699999998</v>
          </cell>
          <cell r="I4484">
            <v>0</v>
          </cell>
        </row>
        <row r="4485">
          <cell r="A4485" t="str">
            <v>a</v>
          </cell>
          <cell r="B4485">
            <v>4461</v>
          </cell>
          <cell r="C4485" t="str">
            <v xml:space="preserve">   064778485 - 13082</v>
          </cell>
          <cell r="D4485">
            <v>549669.91</v>
          </cell>
          <cell r="E4485">
            <v>0</v>
          </cell>
          <cell r="F4485">
            <v>0</v>
          </cell>
          <cell r="G4485">
            <v>549669.91</v>
          </cell>
          <cell r="H4485">
            <v>0</v>
          </cell>
          <cell r="I4485">
            <v>0</v>
          </cell>
        </row>
        <row r="4486">
          <cell r="A4486" t="str">
            <v>a</v>
          </cell>
          <cell r="B4486">
            <v>4462</v>
          </cell>
          <cell r="C4486" t="str">
            <v xml:space="preserve">   064778498 - 13121</v>
          </cell>
          <cell r="D4486">
            <v>484212.37</v>
          </cell>
          <cell r="E4486">
            <v>0</v>
          </cell>
          <cell r="F4486">
            <v>0</v>
          </cell>
          <cell r="G4486">
            <v>484212.37</v>
          </cell>
          <cell r="H4486">
            <v>0</v>
          </cell>
          <cell r="I4486">
            <v>0</v>
          </cell>
        </row>
        <row r="4487">
          <cell r="A4487" t="str">
            <v>a</v>
          </cell>
          <cell r="B4487">
            <v>4463</v>
          </cell>
          <cell r="C4487" t="str">
            <v xml:space="preserve">   064778511 - 12716</v>
          </cell>
          <cell r="D4487">
            <v>1120494.24</v>
          </cell>
          <cell r="E4487">
            <v>0</v>
          </cell>
          <cell r="F4487">
            <v>0.02</v>
          </cell>
          <cell r="G4487">
            <v>24076.52</v>
          </cell>
          <cell r="H4487">
            <v>1096417.74</v>
          </cell>
          <cell r="I4487">
            <v>0</v>
          </cell>
        </row>
        <row r="4488">
          <cell r="A4488" t="str">
            <v>a</v>
          </cell>
          <cell r="B4488">
            <v>4464</v>
          </cell>
          <cell r="C4488" t="str">
            <v xml:space="preserve">   064778524 - 12770</v>
          </cell>
          <cell r="D4488">
            <v>470954.75</v>
          </cell>
          <cell r="E4488">
            <v>0</v>
          </cell>
          <cell r="F4488">
            <v>0</v>
          </cell>
          <cell r="G4488">
            <v>90235.69</v>
          </cell>
          <cell r="H4488">
            <v>380719.06</v>
          </cell>
          <cell r="I4488">
            <v>0</v>
          </cell>
        </row>
        <row r="4489">
          <cell r="A4489" t="str">
            <v>a</v>
          </cell>
          <cell r="B4489">
            <v>4465</v>
          </cell>
          <cell r="C4489" t="str">
            <v xml:space="preserve">   064778540 - 12818</v>
          </cell>
          <cell r="D4489">
            <v>1044757.55</v>
          </cell>
          <cell r="E4489">
            <v>0</v>
          </cell>
          <cell r="F4489">
            <v>0</v>
          </cell>
          <cell r="G4489">
            <v>22391.34</v>
          </cell>
          <cell r="H4489">
            <v>1022366.21</v>
          </cell>
          <cell r="I4489">
            <v>0</v>
          </cell>
        </row>
        <row r="4490">
          <cell r="A4490" t="str">
            <v>a</v>
          </cell>
          <cell r="B4490">
            <v>4466</v>
          </cell>
          <cell r="C4490" t="str">
            <v xml:space="preserve">   064778553 - 12857</v>
          </cell>
          <cell r="D4490">
            <v>877510.58</v>
          </cell>
          <cell r="E4490">
            <v>0</v>
          </cell>
          <cell r="F4490">
            <v>0</v>
          </cell>
          <cell r="G4490">
            <v>18587.75</v>
          </cell>
          <cell r="H4490">
            <v>858922.83</v>
          </cell>
          <cell r="I4490">
            <v>0</v>
          </cell>
        </row>
        <row r="4491">
          <cell r="A4491" t="str">
            <v>a</v>
          </cell>
          <cell r="B4491">
            <v>4467</v>
          </cell>
          <cell r="C4491" t="str">
            <v xml:space="preserve">   064778566 - 12902</v>
          </cell>
          <cell r="D4491">
            <v>1286184.03</v>
          </cell>
          <cell r="E4491">
            <v>0</v>
          </cell>
          <cell r="F4491">
            <v>0</v>
          </cell>
          <cell r="G4491">
            <v>27169.9</v>
          </cell>
          <cell r="H4491">
            <v>1259014.1299999999</v>
          </cell>
          <cell r="I4491">
            <v>0</v>
          </cell>
        </row>
        <row r="4492">
          <cell r="A4492" t="str">
            <v>a</v>
          </cell>
          <cell r="B4492">
            <v>4468</v>
          </cell>
          <cell r="C4492" t="str">
            <v xml:space="preserve">   064778579 - 13064</v>
          </cell>
          <cell r="D4492">
            <v>2890634.1</v>
          </cell>
          <cell r="E4492">
            <v>0</v>
          </cell>
          <cell r="F4492">
            <v>0</v>
          </cell>
          <cell r="G4492">
            <v>61230.5</v>
          </cell>
          <cell r="H4492">
            <v>2829403.6</v>
          </cell>
          <cell r="I4492">
            <v>0</v>
          </cell>
        </row>
        <row r="4493">
          <cell r="A4493" t="str">
            <v>a</v>
          </cell>
          <cell r="B4493">
            <v>4469</v>
          </cell>
          <cell r="C4493" t="str">
            <v xml:space="preserve">   064778582 - 13073</v>
          </cell>
          <cell r="D4493">
            <v>2228364.9300000002</v>
          </cell>
          <cell r="E4493">
            <v>0</v>
          </cell>
          <cell r="F4493">
            <v>0</v>
          </cell>
          <cell r="G4493">
            <v>47202.03</v>
          </cell>
          <cell r="H4493">
            <v>2181162.9</v>
          </cell>
          <cell r="I4493">
            <v>0</v>
          </cell>
        </row>
        <row r="4494">
          <cell r="A4494" t="str">
            <v>a</v>
          </cell>
          <cell r="B4494">
            <v>4470</v>
          </cell>
          <cell r="C4494" t="str">
            <v xml:space="preserve">   064778595 - 13112</v>
          </cell>
          <cell r="D4494">
            <v>295952.32</v>
          </cell>
          <cell r="E4494">
            <v>0</v>
          </cell>
          <cell r="F4494">
            <v>0</v>
          </cell>
          <cell r="G4494">
            <v>295952.32</v>
          </cell>
          <cell r="H4494">
            <v>0</v>
          </cell>
          <cell r="I4494">
            <v>0</v>
          </cell>
        </row>
        <row r="4495">
          <cell r="A4495" t="str">
            <v>a</v>
          </cell>
          <cell r="B4495">
            <v>4471</v>
          </cell>
          <cell r="C4495" t="str">
            <v xml:space="preserve">   064778605 - 12698</v>
          </cell>
          <cell r="D4495">
            <v>467898.45</v>
          </cell>
          <cell r="E4495">
            <v>0</v>
          </cell>
          <cell r="F4495">
            <v>0</v>
          </cell>
          <cell r="G4495">
            <v>11290.72</v>
          </cell>
          <cell r="H4495">
            <v>456607.73</v>
          </cell>
          <cell r="I4495">
            <v>0</v>
          </cell>
        </row>
        <row r="4496">
          <cell r="A4496" t="str">
            <v>a</v>
          </cell>
          <cell r="B4496">
            <v>4472</v>
          </cell>
          <cell r="C4496" t="str">
            <v xml:space="preserve">   064778618 - 12752</v>
          </cell>
          <cell r="D4496">
            <v>704409.53</v>
          </cell>
          <cell r="E4496">
            <v>0</v>
          </cell>
          <cell r="F4496">
            <v>0</v>
          </cell>
          <cell r="G4496">
            <v>15096.93</v>
          </cell>
          <cell r="H4496">
            <v>689312.6</v>
          </cell>
          <cell r="I4496">
            <v>0</v>
          </cell>
        </row>
        <row r="4497">
          <cell r="A4497" t="str">
            <v>a</v>
          </cell>
          <cell r="B4497">
            <v>4473</v>
          </cell>
          <cell r="C4497" t="str">
            <v xml:space="preserve">   064778621 - 12761</v>
          </cell>
          <cell r="D4497">
            <v>475970.32</v>
          </cell>
          <cell r="E4497">
            <v>0</v>
          </cell>
          <cell r="F4497">
            <v>0</v>
          </cell>
          <cell r="G4497">
            <v>475970.32</v>
          </cell>
          <cell r="H4497">
            <v>0</v>
          </cell>
          <cell r="I4497">
            <v>0</v>
          </cell>
        </row>
        <row r="4498">
          <cell r="A4498" t="str">
            <v>a</v>
          </cell>
          <cell r="B4498">
            <v>4474</v>
          </cell>
          <cell r="C4498" t="str">
            <v xml:space="preserve">   064778634 - 12800</v>
          </cell>
          <cell r="D4498">
            <v>969883.45</v>
          </cell>
          <cell r="E4498">
            <v>0</v>
          </cell>
          <cell r="F4498">
            <v>0.05</v>
          </cell>
          <cell r="G4498">
            <v>21089.84</v>
          </cell>
          <cell r="H4498">
            <v>948793.66</v>
          </cell>
          <cell r="I4498">
            <v>0</v>
          </cell>
        </row>
        <row r="4499">
          <cell r="A4499" t="str">
            <v>a</v>
          </cell>
          <cell r="B4499">
            <v>4475</v>
          </cell>
          <cell r="C4499" t="str">
            <v xml:space="preserve">   064778647 - 12839</v>
          </cell>
          <cell r="D4499">
            <v>585006.73</v>
          </cell>
          <cell r="E4499">
            <v>0</v>
          </cell>
          <cell r="F4499">
            <v>0.02</v>
          </cell>
          <cell r="G4499">
            <v>31230</v>
          </cell>
          <cell r="H4499">
            <v>553776.75</v>
          </cell>
          <cell r="I4499">
            <v>0</v>
          </cell>
        </row>
        <row r="4500">
          <cell r="A4500" t="str">
            <v>a</v>
          </cell>
          <cell r="B4500">
            <v>4476</v>
          </cell>
          <cell r="C4500" t="str">
            <v xml:space="preserve">   064778650 - 12848</v>
          </cell>
          <cell r="D4500">
            <v>571342.03</v>
          </cell>
          <cell r="E4500">
            <v>0</v>
          </cell>
          <cell r="F4500">
            <v>0</v>
          </cell>
          <cell r="G4500">
            <v>29813.58</v>
          </cell>
          <cell r="H4500">
            <v>541528.44999999995</v>
          </cell>
          <cell r="I4500">
            <v>0</v>
          </cell>
        </row>
        <row r="4501">
          <cell r="A4501" t="str">
            <v>a</v>
          </cell>
          <cell r="B4501">
            <v>4477</v>
          </cell>
          <cell r="C4501" t="str">
            <v xml:space="preserve">   064778663 - 12893</v>
          </cell>
          <cell r="D4501">
            <v>1472379.26</v>
          </cell>
          <cell r="E4501">
            <v>0</v>
          </cell>
          <cell r="F4501">
            <v>0</v>
          </cell>
          <cell r="G4501">
            <v>31556.15</v>
          </cell>
          <cell r="H4501">
            <v>1440823.11</v>
          </cell>
          <cell r="I4501">
            <v>0</v>
          </cell>
        </row>
        <row r="4502">
          <cell r="A4502" t="str">
            <v>a</v>
          </cell>
          <cell r="B4502">
            <v>4478</v>
          </cell>
          <cell r="C4502" t="str">
            <v xml:space="preserve">   064778676 - 13055</v>
          </cell>
          <cell r="D4502">
            <v>2992349.92</v>
          </cell>
          <cell r="E4502">
            <v>0</v>
          </cell>
          <cell r="F4502">
            <v>0</v>
          </cell>
          <cell r="G4502">
            <v>63385.07</v>
          </cell>
          <cell r="H4502">
            <v>2928964.85</v>
          </cell>
          <cell r="I4502">
            <v>0</v>
          </cell>
        </row>
        <row r="4503">
          <cell r="A4503" t="str">
            <v>a</v>
          </cell>
          <cell r="B4503">
            <v>4479</v>
          </cell>
          <cell r="C4503" t="str">
            <v xml:space="preserve">   064778689 - 13094</v>
          </cell>
          <cell r="D4503">
            <v>482570.91</v>
          </cell>
          <cell r="E4503">
            <v>0</v>
          </cell>
          <cell r="F4503">
            <v>0</v>
          </cell>
          <cell r="G4503">
            <v>71066.69</v>
          </cell>
          <cell r="H4503">
            <v>411504.22</v>
          </cell>
          <cell r="I4503">
            <v>0</v>
          </cell>
        </row>
        <row r="4504">
          <cell r="A4504" t="str">
            <v>a</v>
          </cell>
          <cell r="B4504">
            <v>4480</v>
          </cell>
          <cell r="C4504" t="str">
            <v xml:space="preserve">   064778692 - 13103</v>
          </cell>
          <cell r="D4504">
            <v>529222.01</v>
          </cell>
          <cell r="E4504">
            <v>0</v>
          </cell>
          <cell r="F4504">
            <v>0.04</v>
          </cell>
          <cell r="G4504">
            <v>27127.35</v>
          </cell>
          <cell r="H4504">
            <v>502094.7</v>
          </cell>
          <cell r="I4504">
            <v>0</v>
          </cell>
        </row>
        <row r="4505">
          <cell r="A4505" t="str">
            <v>a</v>
          </cell>
          <cell r="B4505">
            <v>4481</v>
          </cell>
          <cell r="C4505" t="str">
            <v xml:space="preserve">   064778702 - 12689</v>
          </cell>
          <cell r="D4505">
            <v>831527.16</v>
          </cell>
          <cell r="E4505">
            <v>0</v>
          </cell>
          <cell r="F4505">
            <v>0</v>
          </cell>
          <cell r="G4505">
            <v>831527.16</v>
          </cell>
          <cell r="H4505">
            <v>0</v>
          </cell>
          <cell r="I4505">
            <v>0</v>
          </cell>
        </row>
        <row r="4506">
          <cell r="A4506" t="str">
            <v>a</v>
          </cell>
          <cell r="B4506">
            <v>4482</v>
          </cell>
          <cell r="C4506" t="str">
            <v xml:space="preserve">   064778715 - 12728</v>
          </cell>
          <cell r="D4506">
            <v>2441441.06</v>
          </cell>
          <cell r="E4506">
            <v>0</v>
          </cell>
          <cell r="F4506">
            <v>0.05</v>
          </cell>
          <cell r="G4506">
            <v>52460.29</v>
          </cell>
          <cell r="H4506">
            <v>2388980.8199999998</v>
          </cell>
          <cell r="I4506">
            <v>0</v>
          </cell>
        </row>
        <row r="4507">
          <cell r="A4507" t="str">
            <v>a</v>
          </cell>
          <cell r="B4507">
            <v>4483</v>
          </cell>
          <cell r="C4507" t="str">
            <v xml:space="preserve">   064778728 - 12782</v>
          </cell>
          <cell r="D4507">
            <v>936626.25</v>
          </cell>
          <cell r="E4507">
            <v>0</v>
          </cell>
          <cell r="F4507">
            <v>0.01</v>
          </cell>
          <cell r="G4507">
            <v>411020.98</v>
          </cell>
          <cell r="H4507">
            <v>525605.28</v>
          </cell>
          <cell r="I4507">
            <v>0</v>
          </cell>
        </row>
        <row r="4508">
          <cell r="A4508" t="str">
            <v>a</v>
          </cell>
          <cell r="B4508">
            <v>4484</v>
          </cell>
          <cell r="C4508" t="str">
            <v xml:space="preserve">   064778731 - 12791</v>
          </cell>
          <cell r="D4508">
            <v>477837.31</v>
          </cell>
          <cell r="E4508">
            <v>0</v>
          </cell>
          <cell r="F4508">
            <v>0</v>
          </cell>
          <cell r="G4508">
            <v>477837.31</v>
          </cell>
          <cell r="H4508">
            <v>0</v>
          </cell>
          <cell r="I4508">
            <v>0</v>
          </cell>
        </row>
        <row r="4509">
          <cell r="A4509" t="str">
            <v>a</v>
          </cell>
          <cell r="B4509">
            <v>4485</v>
          </cell>
          <cell r="C4509" t="str">
            <v xml:space="preserve">   064778744 - 12830</v>
          </cell>
          <cell r="D4509">
            <v>705755.89</v>
          </cell>
          <cell r="E4509">
            <v>0</v>
          </cell>
          <cell r="F4509">
            <v>0</v>
          </cell>
          <cell r="G4509">
            <v>38620.18</v>
          </cell>
          <cell r="H4509">
            <v>667135.71</v>
          </cell>
          <cell r="I4509">
            <v>0</v>
          </cell>
        </row>
        <row r="4510">
          <cell r="A4510" t="str">
            <v>a</v>
          </cell>
          <cell r="B4510">
            <v>4486</v>
          </cell>
          <cell r="C4510" t="str">
            <v xml:space="preserve">   064778757 - 12869</v>
          </cell>
          <cell r="D4510">
            <v>455129.15</v>
          </cell>
          <cell r="E4510">
            <v>0</v>
          </cell>
          <cell r="F4510">
            <v>0</v>
          </cell>
          <cell r="G4510">
            <v>455129.15</v>
          </cell>
          <cell r="H4510">
            <v>0</v>
          </cell>
          <cell r="I4510">
            <v>0</v>
          </cell>
        </row>
        <row r="4511">
          <cell r="A4511" t="str">
            <v>a</v>
          </cell>
          <cell r="B4511">
            <v>4487</v>
          </cell>
          <cell r="C4511" t="str">
            <v xml:space="preserve">   064778760 - 12884</v>
          </cell>
          <cell r="D4511">
            <v>1591295.22</v>
          </cell>
          <cell r="E4511">
            <v>0</v>
          </cell>
          <cell r="F4511">
            <v>0</v>
          </cell>
          <cell r="G4511">
            <v>33615.279999999999</v>
          </cell>
          <cell r="H4511">
            <v>1557679.94</v>
          </cell>
          <cell r="I4511">
            <v>0</v>
          </cell>
        </row>
        <row r="4512">
          <cell r="A4512" t="str">
            <v>a</v>
          </cell>
          <cell r="B4512">
            <v>4488</v>
          </cell>
          <cell r="C4512" t="str">
            <v xml:space="preserve">   064778773 - 12923</v>
          </cell>
          <cell r="D4512">
            <v>835350.58</v>
          </cell>
          <cell r="E4512">
            <v>0</v>
          </cell>
          <cell r="F4512">
            <v>0.02</v>
          </cell>
          <cell r="G4512">
            <v>18164.46</v>
          </cell>
          <cell r="H4512">
            <v>817186.14</v>
          </cell>
          <cell r="I4512">
            <v>0</v>
          </cell>
        </row>
        <row r="4513">
          <cell r="A4513" t="str">
            <v>a</v>
          </cell>
          <cell r="B4513">
            <v>4489</v>
          </cell>
          <cell r="C4513" t="str">
            <v xml:space="preserve">   064778786 - 13085</v>
          </cell>
          <cell r="D4513">
            <v>3661792.96</v>
          </cell>
          <cell r="E4513">
            <v>0</v>
          </cell>
          <cell r="F4513">
            <v>0.03</v>
          </cell>
          <cell r="G4513">
            <v>77565.48</v>
          </cell>
          <cell r="H4513">
            <v>3584227.51</v>
          </cell>
          <cell r="I4513">
            <v>0</v>
          </cell>
        </row>
        <row r="4514">
          <cell r="A4514" t="str">
            <v>a</v>
          </cell>
          <cell r="B4514">
            <v>4490</v>
          </cell>
          <cell r="C4514" t="str">
            <v xml:space="preserve">   064778799 - 13124</v>
          </cell>
          <cell r="D4514">
            <v>2398834.0299999998</v>
          </cell>
          <cell r="E4514">
            <v>0</v>
          </cell>
          <cell r="F4514">
            <v>0.02</v>
          </cell>
          <cell r="G4514">
            <v>459620.55</v>
          </cell>
          <cell r="H4514">
            <v>1939213.5</v>
          </cell>
          <cell r="I4514">
            <v>0</v>
          </cell>
        </row>
        <row r="4515">
          <cell r="A4515" t="str">
            <v>a</v>
          </cell>
          <cell r="B4515">
            <v>4491</v>
          </cell>
          <cell r="C4515" t="str">
            <v xml:space="preserve">   064778809 - 12710</v>
          </cell>
          <cell r="D4515">
            <v>1443974.6</v>
          </cell>
          <cell r="E4515">
            <v>0</v>
          </cell>
          <cell r="F4515">
            <v>0.03</v>
          </cell>
          <cell r="G4515">
            <v>31857.73</v>
          </cell>
          <cell r="H4515">
            <v>1412116.9</v>
          </cell>
          <cell r="I4515">
            <v>0</v>
          </cell>
        </row>
        <row r="4516">
          <cell r="A4516" t="str">
            <v>a</v>
          </cell>
          <cell r="B4516">
            <v>4492</v>
          </cell>
          <cell r="C4516" t="str">
            <v xml:space="preserve">   064778825 - 12773</v>
          </cell>
          <cell r="D4516">
            <v>533138.48</v>
          </cell>
          <cell r="E4516">
            <v>0</v>
          </cell>
          <cell r="F4516">
            <v>0</v>
          </cell>
          <cell r="G4516">
            <v>533138.48</v>
          </cell>
          <cell r="H4516">
            <v>0</v>
          </cell>
          <cell r="I4516">
            <v>0</v>
          </cell>
        </row>
        <row r="4517">
          <cell r="A4517" t="str">
            <v>a</v>
          </cell>
          <cell r="B4517">
            <v>4493</v>
          </cell>
          <cell r="C4517" t="str">
            <v xml:space="preserve">   064778838 - 12812</v>
          </cell>
          <cell r="D4517">
            <v>722563.2</v>
          </cell>
          <cell r="E4517">
            <v>0</v>
          </cell>
          <cell r="F4517">
            <v>0</v>
          </cell>
          <cell r="G4517">
            <v>722563.2</v>
          </cell>
          <cell r="H4517">
            <v>0</v>
          </cell>
          <cell r="I4517">
            <v>0</v>
          </cell>
        </row>
        <row r="4518">
          <cell r="A4518" t="str">
            <v>a</v>
          </cell>
          <cell r="B4518">
            <v>4494</v>
          </cell>
          <cell r="C4518" t="str">
            <v xml:space="preserve">   064778841 - 12821</v>
          </cell>
          <cell r="D4518">
            <v>561739.43000000005</v>
          </cell>
          <cell r="E4518">
            <v>0</v>
          </cell>
          <cell r="F4518">
            <v>0</v>
          </cell>
          <cell r="G4518">
            <v>12039.23</v>
          </cell>
          <cell r="H4518">
            <v>549700.19999999995</v>
          </cell>
          <cell r="I4518">
            <v>0</v>
          </cell>
        </row>
        <row r="4519">
          <cell r="A4519" t="str">
            <v>a</v>
          </cell>
          <cell r="B4519">
            <v>4495</v>
          </cell>
          <cell r="C4519" t="str">
            <v xml:space="preserve">   064778854 - 12860</v>
          </cell>
          <cell r="D4519">
            <v>506212.93</v>
          </cell>
          <cell r="E4519">
            <v>0</v>
          </cell>
          <cell r="F4519">
            <v>0</v>
          </cell>
          <cell r="G4519">
            <v>11168.31</v>
          </cell>
          <cell r="H4519">
            <v>495044.62</v>
          </cell>
          <cell r="I4519">
            <v>0</v>
          </cell>
        </row>
        <row r="4520">
          <cell r="A4520" t="str">
            <v>a</v>
          </cell>
          <cell r="B4520">
            <v>4496</v>
          </cell>
          <cell r="C4520" t="str">
            <v xml:space="preserve">   064778867 - 12905</v>
          </cell>
          <cell r="D4520">
            <v>2182853.2599999998</v>
          </cell>
          <cell r="E4520">
            <v>0</v>
          </cell>
          <cell r="F4520">
            <v>0</v>
          </cell>
          <cell r="G4520">
            <v>46783.03</v>
          </cell>
          <cell r="H4520">
            <v>2136070.23</v>
          </cell>
          <cell r="I4520">
            <v>0</v>
          </cell>
        </row>
        <row r="4521">
          <cell r="A4521" t="str">
            <v>a</v>
          </cell>
          <cell r="B4521">
            <v>4497</v>
          </cell>
          <cell r="C4521" t="str">
            <v xml:space="preserve">   064778870 - 12914</v>
          </cell>
          <cell r="D4521">
            <v>715179.68</v>
          </cell>
          <cell r="E4521">
            <v>0</v>
          </cell>
          <cell r="F4521">
            <v>0.01</v>
          </cell>
          <cell r="G4521">
            <v>15107.79</v>
          </cell>
          <cell r="H4521">
            <v>700071.9</v>
          </cell>
          <cell r="I4521">
            <v>0</v>
          </cell>
        </row>
        <row r="4522">
          <cell r="A4522" t="str">
            <v>a</v>
          </cell>
          <cell r="B4522">
            <v>4498</v>
          </cell>
          <cell r="C4522" t="str">
            <v xml:space="preserve">   064778883 - 13076</v>
          </cell>
          <cell r="D4522">
            <v>3465606.74</v>
          </cell>
          <cell r="E4522">
            <v>0</v>
          </cell>
          <cell r="F4522">
            <v>0.06</v>
          </cell>
          <cell r="G4522">
            <v>68208.06</v>
          </cell>
          <cell r="H4522">
            <v>3397398.74</v>
          </cell>
          <cell r="I4522">
            <v>0</v>
          </cell>
        </row>
        <row r="4523">
          <cell r="A4523" t="str">
            <v>a</v>
          </cell>
          <cell r="B4523">
            <v>4499</v>
          </cell>
          <cell r="C4523" t="str">
            <v xml:space="preserve">   064778896 - 13115</v>
          </cell>
          <cell r="D4523">
            <v>606783.71</v>
          </cell>
          <cell r="E4523">
            <v>0</v>
          </cell>
          <cell r="F4523">
            <v>0</v>
          </cell>
          <cell r="G4523">
            <v>121620.4</v>
          </cell>
          <cell r="H4523">
            <v>485163.31</v>
          </cell>
          <cell r="I4523">
            <v>0</v>
          </cell>
        </row>
        <row r="4524">
          <cell r="A4524" t="str">
            <v>a</v>
          </cell>
          <cell r="B4524">
            <v>4500</v>
          </cell>
          <cell r="C4524" t="str">
            <v xml:space="preserve">   064778906 - 12701</v>
          </cell>
          <cell r="D4524">
            <v>1319065.1100000001</v>
          </cell>
          <cell r="E4524">
            <v>0</v>
          </cell>
          <cell r="F4524">
            <v>0.01</v>
          </cell>
          <cell r="G4524">
            <v>27326.68</v>
          </cell>
          <cell r="H4524">
            <v>1291738.44</v>
          </cell>
          <cell r="I4524">
            <v>0</v>
          </cell>
        </row>
        <row r="4525">
          <cell r="A4525" t="str">
            <v>a</v>
          </cell>
          <cell r="B4525">
            <v>4501</v>
          </cell>
          <cell r="C4525" t="str">
            <v xml:space="preserve">   064778919 - 12755</v>
          </cell>
          <cell r="D4525">
            <v>2934148.16</v>
          </cell>
          <cell r="E4525">
            <v>0</v>
          </cell>
          <cell r="F4525">
            <v>0</v>
          </cell>
          <cell r="G4525">
            <v>366013.96</v>
          </cell>
          <cell r="H4525">
            <v>2568134.2000000002</v>
          </cell>
          <cell r="I4525">
            <v>0</v>
          </cell>
        </row>
        <row r="4526">
          <cell r="A4526" t="str">
            <v>a</v>
          </cell>
          <cell r="B4526">
            <v>4502</v>
          </cell>
          <cell r="C4526" t="str">
            <v xml:space="preserve">   064778935 - 12803</v>
          </cell>
          <cell r="D4526">
            <v>561975.81000000006</v>
          </cell>
          <cell r="E4526">
            <v>0</v>
          </cell>
          <cell r="F4526">
            <v>0</v>
          </cell>
          <cell r="G4526">
            <v>29324.799999999999</v>
          </cell>
          <cell r="H4526">
            <v>532651.01</v>
          </cell>
          <cell r="I4526">
            <v>0</v>
          </cell>
        </row>
        <row r="4527">
          <cell r="A4527" t="str">
            <v>a</v>
          </cell>
          <cell r="B4527">
            <v>4503</v>
          </cell>
          <cell r="C4527" t="str">
            <v xml:space="preserve">   064778948 - 12842</v>
          </cell>
          <cell r="D4527">
            <v>1906436.35</v>
          </cell>
          <cell r="E4527">
            <v>0</v>
          </cell>
          <cell r="F4527">
            <v>0.03</v>
          </cell>
          <cell r="G4527">
            <v>160389.35</v>
          </cell>
          <cell r="H4527">
            <v>1746047.03</v>
          </cell>
          <cell r="I4527">
            <v>0</v>
          </cell>
        </row>
        <row r="4528">
          <cell r="A4528" t="str">
            <v>a</v>
          </cell>
          <cell r="B4528">
            <v>4504</v>
          </cell>
          <cell r="C4528" t="str">
            <v xml:space="preserve">   064778951 - 12851</v>
          </cell>
          <cell r="D4528">
            <v>970136.66</v>
          </cell>
          <cell r="E4528">
            <v>0</v>
          </cell>
          <cell r="F4528">
            <v>0</v>
          </cell>
          <cell r="G4528">
            <v>970136.66</v>
          </cell>
          <cell r="H4528">
            <v>0</v>
          </cell>
          <cell r="I4528">
            <v>0</v>
          </cell>
        </row>
        <row r="4529">
          <cell r="A4529" t="str">
            <v>a</v>
          </cell>
          <cell r="B4529">
            <v>4505</v>
          </cell>
          <cell r="C4529" t="str">
            <v xml:space="preserve">   064778977 - 13058</v>
          </cell>
          <cell r="D4529">
            <v>2372130.38</v>
          </cell>
          <cell r="E4529">
            <v>0</v>
          </cell>
          <cell r="F4529">
            <v>0</v>
          </cell>
          <cell r="G4529">
            <v>2372130.38</v>
          </cell>
          <cell r="H4529">
            <v>0</v>
          </cell>
          <cell r="I4529">
            <v>0</v>
          </cell>
        </row>
        <row r="4530">
          <cell r="A4530" t="str">
            <v>a</v>
          </cell>
          <cell r="B4530">
            <v>4506</v>
          </cell>
          <cell r="C4530" t="str">
            <v xml:space="preserve">   064778980 - 13067</v>
          </cell>
          <cell r="D4530">
            <v>1867754.56</v>
          </cell>
          <cell r="E4530">
            <v>0</v>
          </cell>
          <cell r="F4530">
            <v>0</v>
          </cell>
          <cell r="G4530">
            <v>39563.53</v>
          </cell>
          <cell r="H4530">
            <v>1828191.03</v>
          </cell>
          <cell r="I4530">
            <v>0</v>
          </cell>
        </row>
        <row r="4531">
          <cell r="A4531" t="str">
            <v>a</v>
          </cell>
          <cell r="B4531">
            <v>4507</v>
          </cell>
          <cell r="C4531" t="str">
            <v xml:space="preserve">   064778993 - 13106</v>
          </cell>
          <cell r="D4531">
            <v>244779.02</v>
          </cell>
          <cell r="E4531">
            <v>0</v>
          </cell>
          <cell r="F4531">
            <v>0</v>
          </cell>
          <cell r="G4531">
            <v>244779.02</v>
          </cell>
          <cell r="H4531">
            <v>0</v>
          </cell>
          <cell r="I4531">
            <v>0</v>
          </cell>
        </row>
        <row r="4532">
          <cell r="A4532" t="str">
            <v>a</v>
          </cell>
          <cell r="B4532">
            <v>4508</v>
          </cell>
          <cell r="C4532" t="str">
            <v xml:space="preserve">   065778002 - 41879</v>
          </cell>
          <cell r="D4532">
            <v>807001.55</v>
          </cell>
          <cell r="E4532">
            <v>0</v>
          </cell>
          <cell r="F4532">
            <v>0</v>
          </cell>
          <cell r="G4532">
            <v>91449.86</v>
          </cell>
          <cell r="H4532">
            <v>715551.69</v>
          </cell>
          <cell r="I4532">
            <v>0</v>
          </cell>
        </row>
        <row r="4533">
          <cell r="A4533" t="str">
            <v>a</v>
          </cell>
          <cell r="B4533">
            <v>4509</v>
          </cell>
          <cell r="C4533" t="str">
            <v xml:space="preserve">   065778015 - 42588</v>
          </cell>
          <cell r="D4533">
            <v>1157789.21</v>
          </cell>
          <cell r="E4533">
            <v>0</v>
          </cell>
          <cell r="F4533">
            <v>0</v>
          </cell>
          <cell r="G4533">
            <v>24874.75</v>
          </cell>
          <cell r="H4533">
            <v>1132914.46</v>
          </cell>
          <cell r="I4533">
            <v>0</v>
          </cell>
        </row>
        <row r="4534">
          <cell r="A4534" t="str">
            <v>a</v>
          </cell>
          <cell r="B4534">
            <v>4510</v>
          </cell>
          <cell r="C4534" t="str">
            <v xml:space="preserve">   065778028 - 43300</v>
          </cell>
          <cell r="D4534">
            <v>3319525.67</v>
          </cell>
          <cell r="E4534">
            <v>0</v>
          </cell>
          <cell r="F4534">
            <v>0</v>
          </cell>
          <cell r="G4534">
            <v>1285019.76</v>
          </cell>
          <cell r="H4534">
            <v>2034505.91</v>
          </cell>
          <cell r="I4534">
            <v>0</v>
          </cell>
        </row>
        <row r="4535">
          <cell r="A4535" t="str">
            <v>a</v>
          </cell>
          <cell r="B4535">
            <v>4511</v>
          </cell>
          <cell r="C4535" t="str">
            <v xml:space="preserve">   065778031 - 43452</v>
          </cell>
          <cell r="D4535">
            <v>2593363.94</v>
          </cell>
          <cell r="E4535">
            <v>0</v>
          </cell>
          <cell r="F4535">
            <v>0</v>
          </cell>
          <cell r="G4535">
            <v>26703.71</v>
          </cell>
          <cell r="H4535">
            <v>2566660.23</v>
          </cell>
          <cell r="I4535">
            <v>0</v>
          </cell>
        </row>
        <row r="4536">
          <cell r="A4536" t="str">
            <v>a</v>
          </cell>
          <cell r="B4536">
            <v>4512</v>
          </cell>
          <cell r="C4536" t="str">
            <v xml:space="preserve">   065778044 - 43580</v>
          </cell>
          <cell r="D4536">
            <v>2035324.1</v>
          </cell>
          <cell r="E4536">
            <v>0</v>
          </cell>
          <cell r="F4536">
            <v>0</v>
          </cell>
          <cell r="G4536">
            <v>2035324.1</v>
          </cell>
          <cell r="H4536">
            <v>0</v>
          </cell>
          <cell r="I4536">
            <v>0</v>
          </cell>
        </row>
        <row r="4537">
          <cell r="A4537" t="str">
            <v>a</v>
          </cell>
          <cell r="B4537">
            <v>4513</v>
          </cell>
          <cell r="C4537" t="str">
            <v xml:space="preserve">   065778057 - 43813</v>
          </cell>
          <cell r="D4537">
            <v>2915689.14</v>
          </cell>
          <cell r="E4537">
            <v>0</v>
          </cell>
          <cell r="F4537">
            <v>0</v>
          </cell>
          <cell r="G4537">
            <v>30022.720000000001</v>
          </cell>
          <cell r="H4537">
            <v>2885666.42</v>
          </cell>
          <cell r="I4537">
            <v>0</v>
          </cell>
        </row>
        <row r="4538">
          <cell r="A4538" t="str">
            <v>a</v>
          </cell>
          <cell r="B4538">
            <v>4514</v>
          </cell>
          <cell r="C4538" t="str">
            <v xml:space="preserve">   065778060 - 43837</v>
          </cell>
          <cell r="D4538">
            <v>2029980.96</v>
          </cell>
          <cell r="E4538">
            <v>0</v>
          </cell>
          <cell r="F4538">
            <v>0</v>
          </cell>
          <cell r="G4538">
            <v>99780.55</v>
          </cell>
          <cell r="H4538">
            <v>1930200.41</v>
          </cell>
          <cell r="I4538">
            <v>0</v>
          </cell>
        </row>
        <row r="4539">
          <cell r="A4539" t="str">
            <v>a</v>
          </cell>
          <cell r="B4539">
            <v>4515</v>
          </cell>
          <cell r="C4539" t="str">
            <v xml:space="preserve">   065778073 - 44359</v>
          </cell>
          <cell r="D4539">
            <v>3491338.15</v>
          </cell>
          <cell r="E4539">
            <v>0</v>
          </cell>
          <cell r="F4539">
            <v>0</v>
          </cell>
          <cell r="G4539">
            <v>35950.1</v>
          </cell>
          <cell r="H4539">
            <v>3455388.05</v>
          </cell>
          <cell r="I4539">
            <v>0</v>
          </cell>
        </row>
        <row r="4540">
          <cell r="A4540" t="str">
            <v>a</v>
          </cell>
          <cell r="B4540">
            <v>4516</v>
          </cell>
          <cell r="C4540" t="str">
            <v xml:space="preserve">   065778099 - 44660</v>
          </cell>
          <cell r="D4540">
            <v>2892175.06</v>
          </cell>
          <cell r="E4540">
            <v>0</v>
          </cell>
          <cell r="F4540">
            <v>0</v>
          </cell>
          <cell r="G4540">
            <v>26950.44</v>
          </cell>
          <cell r="H4540">
            <v>2865224.62</v>
          </cell>
          <cell r="I4540">
            <v>0</v>
          </cell>
        </row>
        <row r="4541">
          <cell r="A4541" t="str">
            <v>a</v>
          </cell>
          <cell r="B4541">
            <v>4517</v>
          </cell>
          <cell r="C4541" t="str">
            <v xml:space="preserve">   065778109 - 42527</v>
          </cell>
          <cell r="D4541">
            <v>1673286.74</v>
          </cell>
          <cell r="E4541">
            <v>0</v>
          </cell>
          <cell r="F4541">
            <v>0</v>
          </cell>
          <cell r="G4541">
            <v>1673286.74</v>
          </cell>
          <cell r="H4541">
            <v>0</v>
          </cell>
          <cell r="I4541">
            <v>0</v>
          </cell>
        </row>
        <row r="4542">
          <cell r="A4542" t="str">
            <v>a</v>
          </cell>
          <cell r="B4542">
            <v>4518</v>
          </cell>
          <cell r="C4542" t="str">
            <v xml:space="preserve">   065778112 - 42576</v>
          </cell>
          <cell r="D4542">
            <v>5771107.8899999997</v>
          </cell>
          <cell r="E4542">
            <v>0</v>
          </cell>
          <cell r="F4542">
            <v>0</v>
          </cell>
          <cell r="G4542">
            <v>60133.04</v>
          </cell>
          <cell r="H4542">
            <v>5710974.8499999996</v>
          </cell>
          <cell r="I4542">
            <v>0</v>
          </cell>
        </row>
        <row r="4543">
          <cell r="A4543" t="str">
            <v>a</v>
          </cell>
          <cell r="B4543">
            <v>4519</v>
          </cell>
          <cell r="C4543" t="str">
            <v xml:space="preserve">   065778125 - 43039</v>
          </cell>
          <cell r="D4543">
            <v>1333284.94</v>
          </cell>
          <cell r="E4543">
            <v>0</v>
          </cell>
          <cell r="F4543">
            <v>0</v>
          </cell>
          <cell r="G4543">
            <v>27000.27</v>
          </cell>
          <cell r="H4543">
            <v>1306284.67</v>
          </cell>
          <cell r="I4543">
            <v>0</v>
          </cell>
        </row>
        <row r="4544">
          <cell r="A4544" t="str">
            <v>a</v>
          </cell>
          <cell r="B4544">
            <v>4520</v>
          </cell>
          <cell r="C4544" t="str">
            <v xml:space="preserve">   065778138 - 43562</v>
          </cell>
          <cell r="D4544">
            <v>3203574.7</v>
          </cell>
          <cell r="E4544">
            <v>0</v>
          </cell>
          <cell r="F4544">
            <v>0</v>
          </cell>
          <cell r="G4544">
            <v>1246187.56</v>
          </cell>
          <cell r="H4544">
            <v>1957387.14</v>
          </cell>
          <cell r="I4544">
            <v>0</v>
          </cell>
        </row>
        <row r="4545">
          <cell r="A4545" t="str">
            <v>a</v>
          </cell>
          <cell r="B4545">
            <v>4521</v>
          </cell>
          <cell r="C4545" t="str">
            <v xml:space="preserve">   065778141 - 43571</v>
          </cell>
          <cell r="D4545">
            <v>4816732.6100000003</v>
          </cell>
          <cell r="E4545">
            <v>0</v>
          </cell>
          <cell r="F4545">
            <v>0</v>
          </cell>
          <cell r="G4545">
            <v>538640.75</v>
          </cell>
          <cell r="H4545">
            <v>4278091.8600000003</v>
          </cell>
          <cell r="I4545">
            <v>0</v>
          </cell>
        </row>
        <row r="4546">
          <cell r="A4546" t="str">
            <v>a</v>
          </cell>
          <cell r="B4546">
            <v>4522</v>
          </cell>
          <cell r="C4546" t="str">
            <v xml:space="preserve">   065778154 - 43771</v>
          </cell>
          <cell r="D4546">
            <v>4468565.54</v>
          </cell>
          <cell r="E4546">
            <v>0</v>
          </cell>
          <cell r="F4546">
            <v>0</v>
          </cell>
          <cell r="G4546">
            <v>46012.6</v>
          </cell>
          <cell r="H4546">
            <v>4422552.9400000004</v>
          </cell>
          <cell r="I4546">
            <v>0</v>
          </cell>
        </row>
        <row r="4547">
          <cell r="A4547" t="str">
            <v>a</v>
          </cell>
          <cell r="B4547">
            <v>4523</v>
          </cell>
          <cell r="C4547" t="str">
            <v xml:space="preserve">   065778167 - 44328</v>
          </cell>
          <cell r="D4547">
            <v>3498655.19</v>
          </cell>
          <cell r="E4547">
            <v>0</v>
          </cell>
          <cell r="F4547">
            <v>0</v>
          </cell>
          <cell r="G4547">
            <v>69856.78</v>
          </cell>
          <cell r="H4547">
            <v>3428798.41</v>
          </cell>
          <cell r="I4547">
            <v>0</v>
          </cell>
        </row>
        <row r="4548">
          <cell r="A4548" t="str">
            <v>a</v>
          </cell>
          <cell r="B4548">
            <v>4524</v>
          </cell>
          <cell r="C4548" t="str">
            <v xml:space="preserve">   065778170 - 44344</v>
          </cell>
          <cell r="D4548">
            <v>3401545.9</v>
          </cell>
          <cell r="E4548">
            <v>0</v>
          </cell>
          <cell r="F4548">
            <v>0</v>
          </cell>
          <cell r="G4548">
            <v>3401545.9</v>
          </cell>
          <cell r="H4548">
            <v>0</v>
          </cell>
          <cell r="I4548">
            <v>0</v>
          </cell>
        </row>
        <row r="4549">
          <cell r="A4549" t="str">
            <v>a</v>
          </cell>
          <cell r="B4549">
            <v>4525</v>
          </cell>
          <cell r="C4549" t="str">
            <v xml:space="preserve">   065778196 - 44651</v>
          </cell>
          <cell r="D4549">
            <v>3219144.55</v>
          </cell>
          <cell r="E4549">
            <v>0</v>
          </cell>
          <cell r="F4549">
            <v>0</v>
          </cell>
          <cell r="G4549">
            <v>32757.33</v>
          </cell>
          <cell r="H4549">
            <v>3186387.22</v>
          </cell>
          <cell r="I4549">
            <v>0</v>
          </cell>
        </row>
        <row r="4550">
          <cell r="A4550" t="str">
            <v>a</v>
          </cell>
          <cell r="B4550">
            <v>4526</v>
          </cell>
          <cell r="C4550" t="str">
            <v xml:space="preserve">   065778206 - 42518</v>
          </cell>
          <cell r="D4550">
            <v>4176654.66</v>
          </cell>
          <cell r="E4550">
            <v>0</v>
          </cell>
          <cell r="F4550">
            <v>0</v>
          </cell>
          <cell r="G4550">
            <v>38438.18</v>
          </cell>
          <cell r="H4550">
            <v>4138216.48</v>
          </cell>
          <cell r="I4550">
            <v>0</v>
          </cell>
        </row>
        <row r="4551">
          <cell r="A4551" t="str">
            <v>a</v>
          </cell>
          <cell r="B4551">
            <v>4527</v>
          </cell>
          <cell r="C4551" t="str">
            <v xml:space="preserve">   065778219 - 42990</v>
          </cell>
          <cell r="D4551">
            <v>3370711.89</v>
          </cell>
          <cell r="E4551">
            <v>0</v>
          </cell>
          <cell r="F4551">
            <v>0</v>
          </cell>
          <cell r="G4551">
            <v>3370711.89</v>
          </cell>
          <cell r="H4551">
            <v>0</v>
          </cell>
          <cell r="I4551">
            <v>0</v>
          </cell>
        </row>
        <row r="4552">
          <cell r="A4552" t="str">
            <v>a</v>
          </cell>
          <cell r="B4552">
            <v>4528</v>
          </cell>
          <cell r="C4552" t="str">
            <v xml:space="preserve">   065778222 - 43009</v>
          </cell>
          <cell r="D4552">
            <v>2980088.9</v>
          </cell>
          <cell r="E4552">
            <v>0</v>
          </cell>
          <cell r="F4552">
            <v>0</v>
          </cell>
          <cell r="G4552">
            <v>27769.7</v>
          </cell>
          <cell r="H4552">
            <v>2952319.2</v>
          </cell>
          <cell r="I4552">
            <v>0</v>
          </cell>
        </row>
        <row r="4553">
          <cell r="A4553" t="str">
            <v>a</v>
          </cell>
          <cell r="B4553">
            <v>4529</v>
          </cell>
          <cell r="C4553" t="str">
            <v xml:space="preserve">   065778235 - 43464</v>
          </cell>
          <cell r="D4553">
            <v>1393434.39</v>
          </cell>
          <cell r="E4553">
            <v>0</v>
          </cell>
          <cell r="F4553">
            <v>0</v>
          </cell>
          <cell r="G4553">
            <v>14348.1</v>
          </cell>
          <cell r="H4553">
            <v>1379086.29</v>
          </cell>
          <cell r="I4553">
            <v>0</v>
          </cell>
        </row>
        <row r="4554">
          <cell r="A4554" t="str">
            <v>a</v>
          </cell>
          <cell r="B4554">
            <v>4530</v>
          </cell>
          <cell r="C4554" t="str">
            <v xml:space="preserve">   065778248 - 43592</v>
          </cell>
          <cell r="D4554">
            <v>3249703.07</v>
          </cell>
          <cell r="E4554">
            <v>0</v>
          </cell>
          <cell r="F4554">
            <v>0</v>
          </cell>
          <cell r="G4554">
            <v>64886.06</v>
          </cell>
          <cell r="H4554">
            <v>3184817.01</v>
          </cell>
          <cell r="I4554">
            <v>0</v>
          </cell>
        </row>
        <row r="4555">
          <cell r="A4555" t="str">
            <v>a</v>
          </cell>
          <cell r="B4555">
            <v>4531</v>
          </cell>
          <cell r="C4555" t="str">
            <v xml:space="preserve">   065778251 - 43762</v>
          </cell>
          <cell r="D4555">
            <v>3229037.04</v>
          </cell>
          <cell r="E4555">
            <v>0</v>
          </cell>
          <cell r="F4555">
            <v>0</v>
          </cell>
          <cell r="G4555">
            <v>65391.06</v>
          </cell>
          <cell r="H4555">
            <v>3163645.98</v>
          </cell>
          <cell r="I4555">
            <v>0</v>
          </cell>
        </row>
        <row r="4556">
          <cell r="A4556" t="str">
            <v>a</v>
          </cell>
          <cell r="B4556">
            <v>4532</v>
          </cell>
          <cell r="C4556" t="str">
            <v xml:space="preserve">   065778264 - 43859</v>
          </cell>
          <cell r="D4556">
            <v>465445.59</v>
          </cell>
          <cell r="E4556">
            <v>0</v>
          </cell>
          <cell r="F4556">
            <v>0</v>
          </cell>
          <cell r="G4556">
            <v>137112.19</v>
          </cell>
          <cell r="H4556">
            <v>328333.40000000002</v>
          </cell>
          <cell r="I4556">
            <v>0</v>
          </cell>
        </row>
        <row r="4557">
          <cell r="A4557" t="str">
            <v>a</v>
          </cell>
          <cell r="B4557">
            <v>4533</v>
          </cell>
          <cell r="C4557" t="str">
            <v xml:space="preserve">   065778277 - 44498</v>
          </cell>
          <cell r="D4557">
            <v>4011748.17</v>
          </cell>
          <cell r="E4557">
            <v>0</v>
          </cell>
          <cell r="F4557">
            <v>0</v>
          </cell>
          <cell r="G4557">
            <v>42405.11</v>
          </cell>
          <cell r="H4557">
            <v>3969343.06</v>
          </cell>
          <cell r="I4557">
            <v>0</v>
          </cell>
        </row>
        <row r="4558">
          <cell r="A4558" t="str">
            <v>a</v>
          </cell>
          <cell r="B4558">
            <v>4534</v>
          </cell>
          <cell r="C4558" t="str">
            <v xml:space="preserve">   065778293 - 44642</v>
          </cell>
          <cell r="D4558">
            <v>3259248.73</v>
          </cell>
          <cell r="E4558">
            <v>0</v>
          </cell>
          <cell r="F4558">
            <v>0</v>
          </cell>
          <cell r="G4558">
            <v>65974.63</v>
          </cell>
          <cell r="H4558">
            <v>3193274.1</v>
          </cell>
          <cell r="I4558">
            <v>0</v>
          </cell>
        </row>
        <row r="4559">
          <cell r="A4559" t="str">
            <v>a</v>
          </cell>
          <cell r="B4559">
            <v>4535</v>
          </cell>
          <cell r="C4559" t="str">
            <v xml:space="preserve">   065778303 - 42509</v>
          </cell>
          <cell r="D4559">
            <v>2007944.08</v>
          </cell>
          <cell r="E4559">
            <v>0</v>
          </cell>
          <cell r="F4559">
            <v>0</v>
          </cell>
          <cell r="G4559">
            <v>288135.03000000003</v>
          </cell>
          <cell r="H4559">
            <v>1719809.05</v>
          </cell>
          <cell r="I4559">
            <v>0</v>
          </cell>
        </row>
        <row r="4560">
          <cell r="A4560" t="str">
            <v>a</v>
          </cell>
          <cell r="B4560">
            <v>4536</v>
          </cell>
          <cell r="C4560" t="str">
            <v xml:space="preserve">   065778316 - 42591</v>
          </cell>
          <cell r="D4560">
            <v>4030327.19</v>
          </cell>
          <cell r="E4560">
            <v>0</v>
          </cell>
          <cell r="F4560">
            <v>0</v>
          </cell>
          <cell r="G4560">
            <v>198104.42</v>
          </cell>
          <cell r="H4560">
            <v>3832222.77</v>
          </cell>
          <cell r="I4560">
            <v>0</v>
          </cell>
        </row>
        <row r="4561">
          <cell r="A4561" t="str">
            <v>a</v>
          </cell>
          <cell r="B4561">
            <v>4537</v>
          </cell>
          <cell r="C4561" t="str">
            <v xml:space="preserve">   065778329 - 43303</v>
          </cell>
          <cell r="D4561">
            <v>774687.82</v>
          </cell>
          <cell r="E4561">
            <v>0</v>
          </cell>
          <cell r="F4561">
            <v>0</v>
          </cell>
          <cell r="G4561">
            <v>225871.43</v>
          </cell>
          <cell r="H4561">
            <v>548816.39</v>
          </cell>
          <cell r="I4561">
            <v>0</v>
          </cell>
        </row>
        <row r="4562">
          <cell r="A4562" t="str">
            <v>a</v>
          </cell>
          <cell r="B4562">
            <v>4538</v>
          </cell>
          <cell r="C4562" t="str">
            <v xml:space="preserve">   065778332 - 43455</v>
          </cell>
          <cell r="D4562">
            <v>1229852.96</v>
          </cell>
          <cell r="E4562">
            <v>0</v>
          </cell>
          <cell r="F4562">
            <v>0</v>
          </cell>
          <cell r="G4562">
            <v>12663.77</v>
          </cell>
          <cell r="H4562">
            <v>1217189.19</v>
          </cell>
          <cell r="I4562">
            <v>0</v>
          </cell>
        </row>
        <row r="4563">
          <cell r="A4563" t="str">
            <v>a</v>
          </cell>
          <cell r="B4563">
            <v>4539</v>
          </cell>
          <cell r="C4563" t="str">
            <v xml:space="preserve">   065778345 - 43583</v>
          </cell>
          <cell r="D4563">
            <v>3476105.12</v>
          </cell>
          <cell r="E4563">
            <v>0</v>
          </cell>
          <cell r="F4563">
            <v>0</v>
          </cell>
          <cell r="G4563">
            <v>534311.98</v>
          </cell>
          <cell r="H4563">
            <v>2941793.14</v>
          </cell>
          <cell r="I4563">
            <v>0</v>
          </cell>
        </row>
        <row r="4564">
          <cell r="A4564" t="str">
            <v>a</v>
          </cell>
          <cell r="B4564">
            <v>4540</v>
          </cell>
          <cell r="C4564" t="str">
            <v xml:space="preserve">   065778358 - 43831</v>
          </cell>
          <cell r="D4564">
            <v>2324028.84</v>
          </cell>
          <cell r="E4564">
            <v>0</v>
          </cell>
          <cell r="F4564">
            <v>0</v>
          </cell>
          <cell r="G4564">
            <v>21388.240000000002</v>
          </cell>
          <cell r="H4564">
            <v>2302640.6</v>
          </cell>
          <cell r="I4564">
            <v>0</v>
          </cell>
        </row>
        <row r="4565">
          <cell r="A4565" t="str">
            <v>a</v>
          </cell>
          <cell r="B4565">
            <v>4541</v>
          </cell>
          <cell r="C4565" t="str">
            <v xml:space="preserve">   065778361 - 43843</v>
          </cell>
          <cell r="D4565">
            <v>1913016.02</v>
          </cell>
          <cell r="E4565">
            <v>0</v>
          </cell>
          <cell r="F4565">
            <v>0</v>
          </cell>
          <cell r="G4565">
            <v>20220.98</v>
          </cell>
          <cell r="H4565">
            <v>1892795.04</v>
          </cell>
          <cell r="I4565">
            <v>0</v>
          </cell>
        </row>
        <row r="4566">
          <cell r="A4566" t="str">
            <v>a</v>
          </cell>
          <cell r="B4566">
            <v>4542</v>
          </cell>
          <cell r="C4566" t="str">
            <v xml:space="preserve">   065778374 - 44365</v>
          </cell>
          <cell r="D4566">
            <v>3360800.17</v>
          </cell>
          <cell r="E4566">
            <v>0</v>
          </cell>
          <cell r="F4566">
            <v>0</v>
          </cell>
          <cell r="G4566">
            <v>34606</v>
          </cell>
          <cell r="H4566">
            <v>3326194.17</v>
          </cell>
          <cell r="I4566">
            <v>0</v>
          </cell>
        </row>
        <row r="4567">
          <cell r="A4567" t="str">
            <v>a</v>
          </cell>
          <cell r="B4567">
            <v>4543</v>
          </cell>
          <cell r="C4567" t="str">
            <v xml:space="preserve">   065778400 - 41632</v>
          </cell>
          <cell r="D4567">
            <v>4581192.16</v>
          </cell>
          <cell r="E4567">
            <v>0</v>
          </cell>
          <cell r="F4567">
            <v>0</v>
          </cell>
          <cell r="G4567">
            <v>47734.45</v>
          </cell>
          <cell r="H4567">
            <v>4533457.71</v>
          </cell>
          <cell r="I4567">
            <v>0</v>
          </cell>
        </row>
        <row r="4568">
          <cell r="A4568" t="str">
            <v>a</v>
          </cell>
          <cell r="B4568">
            <v>4544</v>
          </cell>
          <cell r="C4568" t="str">
            <v xml:space="preserve">   065778413 - 42579</v>
          </cell>
          <cell r="D4568">
            <v>2109543.9900000002</v>
          </cell>
          <cell r="E4568">
            <v>0</v>
          </cell>
          <cell r="F4568">
            <v>0</v>
          </cell>
          <cell r="G4568">
            <v>22298.39</v>
          </cell>
          <cell r="H4568">
            <v>2087245.6</v>
          </cell>
          <cell r="I4568">
            <v>0</v>
          </cell>
        </row>
        <row r="4569">
          <cell r="A4569" t="str">
            <v>a</v>
          </cell>
          <cell r="B4569">
            <v>4545</v>
          </cell>
          <cell r="C4569" t="str">
            <v xml:space="preserve">   065778426 - 43294</v>
          </cell>
          <cell r="D4569">
            <v>3287672.73</v>
          </cell>
          <cell r="E4569">
            <v>0</v>
          </cell>
          <cell r="F4569">
            <v>0</v>
          </cell>
          <cell r="G4569">
            <v>3287672.73</v>
          </cell>
          <cell r="H4569">
            <v>0</v>
          </cell>
          <cell r="I4569">
            <v>0</v>
          </cell>
        </row>
        <row r="4570">
          <cell r="A4570" t="str">
            <v>a</v>
          </cell>
          <cell r="B4570">
            <v>4546</v>
          </cell>
          <cell r="C4570" t="str">
            <v xml:space="preserve">   065778439 - 43565</v>
          </cell>
          <cell r="D4570">
            <v>6223889.8700000001</v>
          </cell>
          <cell r="E4570">
            <v>0</v>
          </cell>
          <cell r="F4570">
            <v>0</v>
          </cell>
          <cell r="G4570">
            <v>65787.960000000006</v>
          </cell>
          <cell r="H4570">
            <v>6158101.9100000001</v>
          </cell>
          <cell r="I4570">
            <v>0</v>
          </cell>
        </row>
        <row r="4571">
          <cell r="A4571" t="str">
            <v>a</v>
          </cell>
          <cell r="B4571">
            <v>4547</v>
          </cell>
          <cell r="C4571" t="str">
            <v xml:space="preserve">   065778442 - 43574</v>
          </cell>
          <cell r="D4571">
            <v>3120016.29</v>
          </cell>
          <cell r="E4571">
            <v>0</v>
          </cell>
          <cell r="F4571">
            <v>0</v>
          </cell>
          <cell r="G4571">
            <v>32126.65</v>
          </cell>
          <cell r="H4571">
            <v>3087889.64</v>
          </cell>
          <cell r="I4571">
            <v>0</v>
          </cell>
        </row>
        <row r="4572">
          <cell r="A4572" t="str">
            <v>a</v>
          </cell>
          <cell r="B4572">
            <v>4548</v>
          </cell>
          <cell r="C4572" t="str">
            <v xml:space="preserve">   065778455 - 43774</v>
          </cell>
          <cell r="D4572">
            <v>3118205.06</v>
          </cell>
          <cell r="E4572">
            <v>0</v>
          </cell>
          <cell r="F4572">
            <v>0</v>
          </cell>
          <cell r="G4572">
            <v>3118205.06</v>
          </cell>
          <cell r="H4572">
            <v>0</v>
          </cell>
          <cell r="I4572">
            <v>0</v>
          </cell>
        </row>
        <row r="4573">
          <cell r="A4573" t="str">
            <v>a</v>
          </cell>
          <cell r="B4573">
            <v>4549</v>
          </cell>
          <cell r="C4573" t="str">
            <v xml:space="preserve">   065778468 - 44332</v>
          </cell>
          <cell r="D4573">
            <v>3143777.57</v>
          </cell>
          <cell r="E4573">
            <v>0</v>
          </cell>
          <cell r="F4573">
            <v>0</v>
          </cell>
          <cell r="G4573">
            <v>28932.49</v>
          </cell>
          <cell r="H4573">
            <v>3114845.08</v>
          </cell>
          <cell r="I4573">
            <v>0</v>
          </cell>
        </row>
        <row r="4574">
          <cell r="A4574" t="str">
            <v>a</v>
          </cell>
          <cell r="B4574">
            <v>4550</v>
          </cell>
          <cell r="C4574" t="str">
            <v xml:space="preserve">   065778471 - 44347</v>
          </cell>
          <cell r="D4574">
            <v>3843382.74</v>
          </cell>
          <cell r="E4574">
            <v>0</v>
          </cell>
          <cell r="F4574">
            <v>0</v>
          </cell>
          <cell r="G4574">
            <v>3400193.27</v>
          </cell>
          <cell r="H4574">
            <v>443189.47</v>
          </cell>
          <cell r="I4574">
            <v>0</v>
          </cell>
        </row>
        <row r="4575">
          <cell r="A4575" t="str">
            <v>a</v>
          </cell>
          <cell r="B4575">
            <v>4551</v>
          </cell>
          <cell r="C4575" t="str">
            <v xml:space="preserve">   065778497 - 44654</v>
          </cell>
          <cell r="D4575">
            <v>2496585.39</v>
          </cell>
          <cell r="E4575">
            <v>0</v>
          </cell>
          <cell r="F4575">
            <v>0</v>
          </cell>
          <cell r="G4575">
            <v>25404.76</v>
          </cell>
          <cell r="H4575">
            <v>2471180.63</v>
          </cell>
          <cell r="I4575">
            <v>0</v>
          </cell>
        </row>
        <row r="4576">
          <cell r="A4576" t="str">
            <v>a</v>
          </cell>
          <cell r="B4576">
            <v>4552</v>
          </cell>
          <cell r="C4576" t="str">
            <v xml:space="preserve">   065778507 - 42521</v>
          </cell>
          <cell r="D4576">
            <v>3553736.97</v>
          </cell>
          <cell r="E4576">
            <v>0</v>
          </cell>
          <cell r="F4576">
            <v>0</v>
          </cell>
          <cell r="G4576">
            <v>1205769.81</v>
          </cell>
          <cell r="H4576">
            <v>2347967.16</v>
          </cell>
          <cell r="I4576">
            <v>0</v>
          </cell>
        </row>
        <row r="4577">
          <cell r="A4577" t="str">
            <v>a</v>
          </cell>
          <cell r="B4577">
            <v>4553</v>
          </cell>
          <cell r="C4577" t="str">
            <v xml:space="preserve">   065778510 - 42530</v>
          </cell>
          <cell r="D4577">
            <v>4988922.66</v>
          </cell>
          <cell r="E4577">
            <v>0</v>
          </cell>
          <cell r="F4577">
            <v>0</v>
          </cell>
          <cell r="G4577">
            <v>4988922.66</v>
          </cell>
          <cell r="H4577">
            <v>0</v>
          </cell>
          <cell r="I4577">
            <v>0</v>
          </cell>
        </row>
        <row r="4578">
          <cell r="A4578" t="str">
            <v>a</v>
          </cell>
          <cell r="B4578">
            <v>4554</v>
          </cell>
          <cell r="C4578" t="str">
            <v xml:space="preserve">   065778523 - 43012</v>
          </cell>
          <cell r="D4578">
            <v>3125902.13</v>
          </cell>
          <cell r="E4578">
            <v>0</v>
          </cell>
          <cell r="F4578">
            <v>0</v>
          </cell>
          <cell r="G4578">
            <v>28349.09</v>
          </cell>
          <cell r="H4578">
            <v>3097553.04</v>
          </cell>
          <cell r="I4578">
            <v>0</v>
          </cell>
        </row>
        <row r="4579">
          <cell r="A4579" t="str">
            <v>a</v>
          </cell>
          <cell r="B4579">
            <v>4555</v>
          </cell>
          <cell r="C4579" t="str">
            <v xml:space="preserve">   065778536 - 43467</v>
          </cell>
          <cell r="D4579">
            <v>418961.41</v>
          </cell>
          <cell r="E4579">
            <v>0</v>
          </cell>
          <cell r="F4579">
            <v>0</v>
          </cell>
          <cell r="G4579">
            <v>123177.34</v>
          </cell>
          <cell r="H4579">
            <v>295784.07</v>
          </cell>
          <cell r="I4579">
            <v>0</v>
          </cell>
        </row>
        <row r="4580">
          <cell r="A4580" t="str">
            <v>a</v>
          </cell>
          <cell r="B4580">
            <v>4556</v>
          </cell>
          <cell r="C4580" t="str">
            <v xml:space="preserve">   065778549 - 43756</v>
          </cell>
          <cell r="D4580">
            <v>3105987</v>
          </cell>
          <cell r="E4580">
            <v>0</v>
          </cell>
          <cell r="F4580">
            <v>0</v>
          </cell>
          <cell r="G4580">
            <v>37547.440000000002</v>
          </cell>
          <cell r="H4580">
            <v>3068439.56</v>
          </cell>
          <cell r="I4580">
            <v>0</v>
          </cell>
        </row>
        <row r="4581">
          <cell r="A4581" t="str">
            <v>a</v>
          </cell>
          <cell r="B4581">
            <v>4557</v>
          </cell>
          <cell r="C4581" t="str">
            <v xml:space="preserve">   065778552 - 43765</v>
          </cell>
          <cell r="D4581">
            <v>2882623.76</v>
          </cell>
          <cell r="E4581">
            <v>0</v>
          </cell>
          <cell r="F4581">
            <v>0</v>
          </cell>
          <cell r="G4581">
            <v>2882623.76</v>
          </cell>
          <cell r="H4581">
            <v>0</v>
          </cell>
          <cell r="I4581">
            <v>0</v>
          </cell>
        </row>
        <row r="4582">
          <cell r="A4582" t="str">
            <v>a</v>
          </cell>
          <cell r="B4582">
            <v>4558</v>
          </cell>
          <cell r="C4582" t="str">
            <v xml:space="preserve">   065778565 - 44316</v>
          </cell>
          <cell r="D4582">
            <v>3290040.28</v>
          </cell>
          <cell r="E4582">
            <v>0</v>
          </cell>
          <cell r="F4582">
            <v>0</v>
          </cell>
          <cell r="G4582">
            <v>3290040.28</v>
          </cell>
          <cell r="H4582">
            <v>0</v>
          </cell>
          <cell r="I4582">
            <v>0</v>
          </cell>
        </row>
        <row r="4583">
          <cell r="A4583" t="str">
            <v>a</v>
          </cell>
          <cell r="B4583">
            <v>4559</v>
          </cell>
          <cell r="C4583" t="str">
            <v xml:space="preserve">   065778578 - 44501</v>
          </cell>
          <cell r="D4583">
            <v>12817113.73</v>
          </cell>
          <cell r="E4583">
            <v>0</v>
          </cell>
          <cell r="F4583">
            <v>0</v>
          </cell>
          <cell r="G4583">
            <v>280395.32</v>
          </cell>
          <cell r="H4583">
            <v>12536718.41</v>
          </cell>
          <cell r="I4583">
            <v>0</v>
          </cell>
        </row>
        <row r="4584">
          <cell r="A4584" t="str">
            <v>a</v>
          </cell>
          <cell r="B4584">
            <v>4560</v>
          </cell>
          <cell r="C4584" t="str">
            <v xml:space="preserve">   065778594 - 44645</v>
          </cell>
          <cell r="D4584">
            <v>2683504.73</v>
          </cell>
          <cell r="E4584">
            <v>0</v>
          </cell>
          <cell r="F4584">
            <v>0</v>
          </cell>
          <cell r="G4584">
            <v>57654.28</v>
          </cell>
          <cell r="H4584">
            <v>2625850.4500000002</v>
          </cell>
          <cell r="I4584">
            <v>0</v>
          </cell>
        </row>
        <row r="4585">
          <cell r="A4585" t="str">
            <v>a</v>
          </cell>
          <cell r="B4585">
            <v>4561</v>
          </cell>
          <cell r="C4585" t="str">
            <v xml:space="preserve">   065778604 - 42512</v>
          </cell>
          <cell r="D4585">
            <v>4236691.66</v>
          </cell>
          <cell r="E4585">
            <v>0</v>
          </cell>
          <cell r="F4585">
            <v>0</v>
          </cell>
          <cell r="G4585">
            <v>39479.199999999997</v>
          </cell>
          <cell r="H4585">
            <v>4197212.46</v>
          </cell>
          <cell r="I4585">
            <v>0</v>
          </cell>
        </row>
        <row r="4586">
          <cell r="A4586" t="str">
            <v>a</v>
          </cell>
          <cell r="B4586">
            <v>4562</v>
          </cell>
          <cell r="C4586" t="str">
            <v xml:space="preserve">   065778617 - 42594</v>
          </cell>
          <cell r="D4586">
            <v>1220819.3899999999</v>
          </cell>
          <cell r="E4586">
            <v>0</v>
          </cell>
          <cell r="F4586">
            <v>0</v>
          </cell>
          <cell r="G4586">
            <v>12904.31</v>
          </cell>
          <cell r="H4586">
            <v>1207915.08</v>
          </cell>
          <cell r="I4586">
            <v>0</v>
          </cell>
        </row>
        <row r="4587">
          <cell r="A4587" t="str">
            <v>a</v>
          </cell>
          <cell r="B4587">
            <v>4563</v>
          </cell>
          <cell r="C4587" t="str">
            <v xml:space="preserve">   065778620 - 42993</v>
          </cell>
          <cell r="D4587">
            <v>2161471.0699999998</v>
          </cell>
          <cell r="E4587">
            <v>0</v>
          </cell>
          <cell r="F4587">
            <v>0</v>
          </cell>
          <cell r="G4587">
            <v>25842.36</v>
          </cell>
          <cell r="H4587">
            <v>2135628.71</v>
          </cell>
          <cell r="I4587">
            <v>0</v>
          </cell>
        </row>
        <row r="4588">
          <cell r="A4588" t="str">
            <v>a</v>
          </cell>
          <cell r="B4588">
            <v>4564</v>
          </cell>
          <cell r="C4588" t="str">
            <v xml:space="preserve">   065778633 - 43458</v>
          </cell>
          <cell r="D4588">
            <v>2845718.19</v>
          </cell>
          <cell r="E4588">
            <v>0</v>
          </cell>
          <cell r="F4588">
            <v>0</v>
          </cell>
          <cell r="G4588">
            <v>29302.19</v>
          </cell>
          <cell r="H4588">
            <v>2816416</v>
          </cell>
          <cell r="I4588">
            <v>0</v>
          </cell>
        </row>
        <row r="4589">
          <cell r="A4589" t="str">
            <v>a</v>
          </cell>
          <cell r="B4589">
            <v>4565</v>
          </cell>
          <cell r="C4589" t="str">
            <v xml:space="preserve">   065778646 - 43586</v>
          </cell>
          <cell r="D4589">
            <v>3636645.26</v>
          </cell>
          <cell r="E4589">
            <v>0</v>
          </cell>
          <cell r="F4589">
            <v>0</v>
          </cell>
          <cell r="G4589">
            <v>33468.44</v>
          </cell>
          <cell r="H4589">
            <v>3603176.82</v>
          </cell>
          <cell r="I4589">
            <v>0</v>
          </cell>
        </row>
        <row r="4590">
          <cell r="A4590" t="str">
            <v>a</v>
          </cell>
          <cell r="B4590">
            <v>4566</v>
          </cell>
          <cell r="C4590" t="str">
            <v xml:space="preserve">   065778659 - 43834</v>
          </cell>
          <cell r="D4590">
            <v>3168777.56</v>
          </cell>
          <cell r="E4590">
            <v>0</v>
          </cell>
          <cell r="F4590">
            <v>0</v>
          </cell>
          <cell r="G4590">
            <v>32244.82</v>
          </cell>
          <cell r="H4590">
            <v>3136532.74</v>
          </cell>
          <cell r="I4590">
            <v>0</v>
          </cell>
        </row>
        <row r="4591">
          <cell r="A4591" t="str">
            <v>a</v>
          </cell>
          <cell r="B4591">
            <v>4567</v>
          </cell>
          <cell r="C4591" t="str">
            <v xml:space="preserve">   065778662 - 43853</v>
          </cell>
          <cell r="D4591">
            <v>1913016.02</v>
          </cell>
          <cell r="E4591">
            <v>0</v>
          </cell>
          <cell r="F4591">
            <v>0</v>
          </cell>
          <cell r="G4591">
            <v>20220.98</v>
          </cell>
          <cell r="H4591">
            <v>1892795.04</v>
          </cell>
          <cell r="I4591">
            <v>0</v>
          </cell>
        </row>
        <row r="4592">
          <cell r="A4592" t="str">
            <v>a</v>
          </cell>
          <cell r="B4592">
            <v>4568</v>
          </cell>
          <cell r="C4592" t="str">
            <v xml:space="preserve">   065778675 - 44402</v>
          </cell>
          <cell r="D4592">
            <v>3447559.23</v>
          </cell>
          <cell r="E4592">
            <v>0</v>
          </cell>
          <cell r="F4592">
            <v>0</v>
          </cell>
          <cell r="G4592">
            <v>36017.75</v>
          </cell>
          <cell r="H4592">
            <v>3411541.48</v>
          </cell>
          <cell r="I4592">
            <v>0</v>
          </cell>
        </row>
        <row r="4593">
          <cell r="A4593" t="str">
            <v>a</v>
          </cell>
          <cell r="B4593">
            <v>4569</v>
          </cell>
          <cell r="C4593" t="str">
            <v xml:space="preserve">   065778691 - 44636</v>
          </cell>
          <cell r="D4593">
            <v>3696855.89</v>
          </cell>
          <cell r="E4593">
            <v>0</v>
          </cell>
          <cell r="F4593">
            <v>0</v>
          </cell>
          <cell r="G4593">
            <v>33527.120000000003</v>
          </cell>
          <cell r="H4593">
            <v>3663328.77</v>
          </cell>
          <cell r="I4593">
            <v>0</v>
          </cell>
        </row>
        <row r="4594">
          <cell r="A4594" t="str">
            <v>a</v>
          </cell>
          <cell r="B4594">
            <v>4570</v>
          </cell>
          <cell r="C4594" t="str">
            <v xml:space="preserve">   065778701 - 41736</v>
          </cell>
          <cell r="D4594">
            <v>926032.43</v>
          </cell>
          <cell r="E4594">
            <v>0</v>
          </cell>
          <cell r="F4594">
            <v>0</v>
          </cell>
          <cell r="G4594">
            <v>19895.54</v>
          </cell>
          <cell r="H4594">
            <v>906136.89</v>
          </cell>
          <cell r="I4594">
            <v>0</v>
          </cell>
        </row>
        <row r="4595">
          <cell r="A4595" t="str">
            <v>a</v>
          </cell>
          <cell r="B4595">
            <v>4571</v>
          </cell>
          <cell r="C4595" t="str">
            <v xml:space="preserve">   065778714 - 42585</v>
          </cell>
          <cell r="D4595">
            <v>1503153.64</v>
          </cell>
          <cell r="E4595">
            <v>0</v>
          </cell>
          <cell r="F4595">
            <v>0</v>
          </cell>
          <cell r="G4595">
            <v>1503153.64</v>
          </cell>
          <cell r="H4595">
            <v>0</v>
          </cell>
          <cell r="I4595">
            <v>0</v>
          </cell>
        </row>
        <row r="4596">
          <cell r="A4596" t="str">
            <v>a</v>
          </cell>
          <cell r="B4596">
            <v>4572</v>
          </cell>
          <cell r="C4596" t="str">
            <v xml:space="preserve">   065778727 - 43297</v>
          </cell>
          <cell r="D4596">
            <v>7692835.1699999999</v>
          </cell>
          <cell r="E4596">
            <v>0</v>
          </cell>
          <cell r="F4596">
            <v>0</v>
          </cell>
          <cell r="G4596">
            <v>71684.94</v>
          </cell>
          <cell r="H4596">
            <v>7621150.2300000004</v>
          </cell>
          <cell r="I4596">
            <v>0</v>
          </cell>
        </row>
        <row r="4597">
          <cell r="A4597" t="str">
            <v>a</v>
          </cell>
          <cell r="B4597">
            <v>4573</v>
          </cell>
          <cell r="C4597" t="str">
            <v xml:space="preserve">   065778730 - 43306</v>
          </cell>
          <cell r="D4597">
            <v>19840041.129999999</v>
          </cell>
          <cell r="E4597">
            <v>0</v>
          </cell>
          <cell r="F4597">
            <v>0</v>
          </cell>
          <cell r="G4597">
            <v>189827.66</v>
          </cell>
          <cell r="H4597">
            <v>19650213.469999999</v>
          </cell>
          <cell r="I4597">
            <v>0</v>
          </cell>
        </row>
        <row r="4598">
          <cell r="A4598" t="str">
            <v>a</v>
          </cell>
          <cell r="B4598">
            <v>4574</v>
          </cell>
          <cell r="C4598" t="str">
            <v xml:space="preserve">   065778743 - 43577</v>
          </cell>
          <cell r="D4598">
            <v>2001274.86</v>
          </cell>
          <cell r="E4598">
            <v>0</v>
          </cell>
          <cell r="F4598">
            <v>0</v>
          </cell>
          <cell r="G4598">
            <v>94986.69</v>
          </cell>
          <cell r="H4598">
            <v>1906288.17</v>
          </cell>
          <cell r="I4598">
            <v>0</v>
          </cell>
        </row>
        <row r="4599">
          <cell r="A4599" t="str">
            <v>a</v>
          </cell>
          <cell r="B4599">
            <v>4575</v>
          </cell>
          <cell r="C4599" t="str">
            <v xml:space="preserve">   065778756 - 43777</v>
          </cell>
          <cell r="D4599">
            <v>2075588.41</v>
          </cell>
          <cell r="E4599">
            <v>0</v>
          </cell>
          <cell r="F4599">
            <v>0</v>
          </cell>
          <cell r="G4599">
            <v>1505070.6</v>
          </cell>
          <cell r="H4599">
            <v>570517.81000000006</v>
          </cell>
          <cell r="I4599">
            <v>0</v>
          </cell>
        </row>
        <row r="4600">
          <cell r="A4600" t="str">
            <v>a</v>
          </cell>
          <cell r="B4600">
            <v>4576</v>
          </cell>
          <cell r="C4600" t="str">
            <v xml:space="preserve">   065778769 - 44338</v>
          </cell>
          <cell r="D4600">
            <v>2652213.35</v>
          </cell>
          <cell r="E4600">
            <v>0</v>
          </cell>
          <cell r="F4600">
            <v>0</v>
          </cell>
          <cell r="G4600">
            <v>27309.71</v>
          </cell>
          <cell r="H4600">
            <v>2624903.64</v>
          </cell>
          <cell r="I4600">
            <v>0</v>
          </cell>
        </row>
        <row r="4601">
          <cell r="A4601" t="str">
            <v>a</v>
          </cell>
          <cell r="B4601">
            <v>4577</v>
          </cell>
          <cell r="C4601" t="str">
            <v xml:space="preserve">   065778772 - 44353</v>
          </cell>
          <cell r="D4601">
            <v>5733677.5999999996</v>
          </cell>
          <cell r="E4601">
            <v>0</v>
          </cell>
          <cell r="F4601">
            <v>0</v>
          </cell>
          <cell r="G4601">
            <v>52767.67</v>
          </cell>
          <cell r="H4601">
            <v>5680909.9299999997</v>
          </cell>
          <cell r="I4601">
            <v>0</v>
          </cell>
        </row>
        <row r="4602">
          <cell r="A4602" t="str">
            <v>a</v>
          </cell>
          <cell r="B4602">
            <v>4578</v>
          </cell>
          <cell r="C4602" t="str">
            <v xml:space="preserve">   065778798 - 44657</v>
          </cell>
          <cell r="D4602">
            <v>3481025.87</v>
          </cell>
          <cell r="E4602">
            <v>0</v>
          </cell>
          <cell r="F4602">
            <v>0</v>
          </cell>
          <cell r="G4602">
            <v>36795.26</v>
          </cell>
          <cell r="H4602">
            <v>3444230.61</v>
          </cell>
          <cell r="I4602">
            <v>0</v>
          </cell>
        </row>
        <row r="4603">
          <cell r="A4603" t="str">
            <v>a</v>
          </cell>
          <cell r="B4603">
            <v>4579</v>
          </cell>
          <cell r="C4603" t="str">
            <v xml:space="preserve">   065778808 - 42524</v>
          </cell>
          <cell r="D4603">
            <v>3334729.55</v>
          </cell>
          <cell r="E4603">
            <v>0</v>
          </cell>
          <cell r="F4603">
            <v>0</v>
          </cell>
          <cell r="G4603">
            <v>29862.09</v>
          </cell>
          <cell r="H4603">
            <v>3304867.46</v>
          </cell>
          <cell r="I4603">
            <v>0</v>
          </cell>
        </row>
        <row r="4604">
          <cell r="A4604" t="str">
            <v>a</v>
          </cell>
          <cell r="B4604">
            <v>4580</v>
          </cell>
          <cell r="C4604" t="str">
            <v xml:space="preserve">   065778811 - 42533</v>
          </cell>
          <cell r="D4604">
            <v>3570860.95</v>
          </cell>
          <cell r="E4604">
            <v>0</v>
          </cell>
          <cell r="F4604">
            <v>0</v>
          </cell>
          <cell r="G4604">
            <v>32797.89</v>
          </cell>
          <cell r="H4604">
            <v>3538063.06</v>
          </cell>
          <cell r="I4604">
            <v>0</v>
          </cell>
        </row>
        <row r="4605">
          <cell r="A4605" t="str">
            <v>a</v>
          </cell>
          <cell r="B4605">
            <v>4581</v>
          </cell>
          <cell r="C4605" t="str">
            <v xml:space="preserve">   065778824 - 43015</v>
          </cell>
          <cell r="D4605">
            <v>2880950.32</v>
          </cell>
          <cell r="E4605">
            <v>0</v>
          </cell>
          <cell r="F4605">
            <v>0</v>
          </cell>
          <cell r="G4605">
            <v>26845.89</v>
          </cell>
          <cell r="H4605">
            <v>2854104.43</v>
          </cell>
          <cell r="I4605">
            <v>0</v>
          </cell>
        </row>
        <row r="4606">
          <cell r="A4606" t="str">
            <v>a</v>
          </cell>
          <cell r="B4606">
            <v>4582</v>
          </cell>
          <cell r="C4606" t="str">
            <v xml:space="preserve">   065778837 - 43470</v>
          </cell>
          <cell r="D4606">
            <v>2420805.4900000002</v>
          </cell>
          <cell r="E4606">
            <v>0</v>
          </cell>
          <cell r="F4606">
            <v>0</v>
          </cell>
          <cell r="G4606">
            <v>715604.39</v>
          </cell>
          <cell r="H4606">
            <v>1705201.1</v>
          </cell>
          <cell r="I4606">
            <v>0</v>
          </cell>
        </row>
        <row r="4607">
          <cell r="A4607" t="str">
            <v>a</v>
          </cell>
          <cell r="B4607">
            <v>4583</v>
          </cell>
          <cell r="C4607" t="str">
            <v xml:space="preserve">   065778840 - 43568</v>
          </cell>
          <cell r="D4607">
            <v>4342024.74</v>
          </cell>
          <cell r="E4607">
            <v>0</v>
          </cell>
          <cell r="F4607">
            <v>0</v>
          </cell>
          <cell r="G4607">
            <v>39960.129999999997</v>
          </cell>
          <cell r="H4607">
            <v>4302064.6100000003</v>
          </cell>
          <cell r="I4607">
            <v>0</v>
          </cell>
        </row>
        <row r="4608">
          <cell r="A4608" t="str">
            <v>a</v>
          </cell>
          <cell r="B4608">
            <v>4584</v>
          </cell>
          <cell r="C4608" t="str">
            <v xml:space="preserve">   065778853 - 43768</v>
          </cell>
          <cell r="D4608">
            <v>8007509.8600000003</v>
          </cell>
          <cell r="E4608">
            <v>0</v>
          </cell>
          <cell r="F4608">
            <v>0</v>
          </cell>
          <cell r="G4608">
            <v>82452.94</v>
          </cell>
          <cell r="H4608">
            <v>7925056.9199999999</v>
          </cell>
          <cell r="I4608">
            <v>0</v>
          </cell>
        </row>
        <row r="4609">
          <cell r="A4609" t="str">
            <v>a</v>
          </cell>
          <cell r="B4609">
            <v>4585</v>
          </cell>
          <cell r="C4609" t="str">
            <v xml:space="preserve">   065778866 - 44322</v>
          </cell>
          <cell r="D4609">
            <v>2479056.42</v>
          </cell>
          <cell r="E4609">
            <v>0</v>
          </cell>
          <cell r="F4609">
            <v>0</v>
          </cell>
          <cell r="G4609">
            <v>25526.76</v>
          </cell>
          <cell r="H4609">
            <v>2453529.66</v>
          </cell>
          <cell r="I4609">
            <v>0</v>
          </cell>
        </row>
        <row r="4610">
          <cell r="A4610" t="str">
            <v>a</v>
          </cell>
          <cell r="B4610">
            <v>4586</v>
          </cell>
          <cell r="C4610" t="str">
            <v xml:space="preserve">   065778879 - 44504</v>
          </cell>
          <cell r="D4610">
            <v>2522302.63</v>
          </cell>
          <cell r="E4610">
            <v>0</v>
          </cell>
          <cell r="F4610">
            <v>0</v>
          </cell>
          <cell r="G4610">
            <v>628229.13</v>
          </cell>
          <cell r="H4610">
            <v>1894073.5</v>
          </cell>
          <cell r="I4610">
            <v>0</v>
          </cell>
        </row>
        <row r="4611">
          <cell r="A4611" t="str">
            <v>a</v>
          </cell>
          <cell r="B4611">
            <v>4587</v>
          </cell>
          <cell r="C4611" t="str">
            <v xml:space="preserve">   065778895 - 44648</v>
          </cell>
          <cell r="D4611">
            <v>2285559.13</v>
          </cell>
          <cell r="E4611">
            <v>0</v>
          </cell>
          <cell r="F4611">
            <v>0</v>
          </cell>
          <cell r="G4611">
            <v>45635.21</v>
          </cell>
          <cell r="H4611">
            <v>2239923.92</v>
          </cell>
          <cell r="I4611">
            <v>0</v>
          </cell>
        </row>
        <row r="4612">
          <cell r="A4612" t="str">
            <v>a</v>
          </cell>
          <cell r="B4612">
            <v>4588</v>
          </cell>
          <cell r="C4612" t="str">
            <v xml:space="preserve">   065778905 - 42515</v>
          </cell>
          <cell r="D4612">
            <v>2537502.1</v>
          </cell>
          <cell r="E4612">
            <v>0</v>
          </cell>
          <cell r="F4612">
            <v>0</v>
          </cell>
          <cell r="G4612">
            <v>24278.58</v>
          </cell>
          <cell r="H4612">
            <v>2513223.52</v>
          </cell>
          <cell r="I4612">
            <v>0</v>
          </cell>
        </row>
        <row r="4613">
          <cell r="A4613" t="str">
            <v>a</v>
          </cell>
          <cell r="B4613">
            <v>4589</v>
          </cell>
          <cell r="C4613" t="str">
            <v xml:space="preserve">   065778918 - 42597</v>
          </cell>
          <cell r="D4613">
            <v>1362690.05</v>
          </cell>
          <cell r="E4613">
            <v>0</v>
          </cell>
          <cell r="F4613">
            <v>0</v>
          </cell>
          <cell r="G4613">
            <v>1362690.05</v>
          </cell>
          <cell r="H4613">
            <v>0</v>
          </cell>
          <cell r="I4613">
            <v>0</v>
          </cell>
        </row>
        <row r="4614">
          <cell r="A4614" t="str">
            <v>a</v>
          </cell>
          <cell r="B4614">
            <v>4590</v>
          </cell>
          <cell r="C4614" t="str">
            <v xml:space="preserve">   065778921 - 42996</v>
          </cell>
          <cell r="D4614">
            <v>3383342.49</v>
          </cell>
          <cell r="E4614">
            <v>0</v>
          </cell>
          <cell r="F4614">
            <v>0</v>
          </cell>
          <cell r="G4614">
            <v>34838.1</v>
          </cell>
          <cell r="H4614">
            <v>3348504.39</v>
          </cell>
          <cell r="I4614">
            <v>0</v>
          </cell>
        </row>
        <row r="4615">
          <cell r="A4615" t="str">
            <v>a</v>
          </cell>
          <cell r="B4615">
            <v>4591</v>
          </cell>
          <cell r="C4615" t="str">
            <v xml:space="preserve">   065778934 - 43461</v>
          </cell>
          <cell r="D4615">
            <v>1906122.49</v>
          </cell>
          <cell r="E4615">
            <v>0</v>
          </cell>
          <cell r="F4615">
            <v>0</v>
          </cell>
          <cell r="G4615">
            <v>19627.240000000002</v>
          </cell>
          <cell r="H4615">
            <v>1886495.25</v>
          </cell>
          <cell r="I4615">
            <v>0</v>
          </cell>
        </row>
        <row r="4616">
          <cell r="A4616" t="str">
            <v>a</v>
          </cell>
          <cell r="B4616">
            <v>4592</v>
          </cell>
          <cell r="C4616" t="str">
            <v xml:space="preserve">   065778947 - 43589</v>
          </cell>
          <cell r="D4616">
            <v>3816251.95</v>
          </cell>
          <cell r="E4616">
            <v>0</v>
          </cell>
          <cell r="F4616">
            <v>0</v>
          </cell>
          <cell r="G4616">
            <v>36066.910000000003</v>
          </cell>
          <cell r="H4616">
            <v>3780185.04</v>
          </cell>
          <cell r="I4616">
            <v>0</v>
          </cell>
        </row>
        <row r="4617">
          <cell r="A4617" t="str">
            <v>a</v>
          </cell>
          <cell r="B4617">
            <v>4593</v>
          </cell>
          <cell r="C4617" t="str">
            <v xml:space="preserve">   065778950 - 43759</v>
          </cell>
          <cell r="D4617">
            <v>4393449.24</v>
          </cell>
          <cell r="E4617">
            <v>0</v>
          </cell>
          <cell r="F4617">
            <v>0</v>
          </cell>
          <cell r="G4617">
            <v>40939.910000000003</v>
          </cell>
          <cell r="H4617">
            <v>4352509.33</v>
          </cell>
          <cell r="I4617">
            <v>0</v>
          </cell>
        </row>
        <row r="4618">
          <cell r="A4618" t="str">
            <v>a</v>
          </cell>
          <cell r="B4618">
            <v>4594</v>
          </cell>
          <cell r="C4618" t="str">
            <v xml:space="preserve">   065778963 - 43856</v>
          </cell>
          <cell r="D4618">
            <v>2322948</v>
          </cell>
          <cell r="E4618">
            <v>0</v>
          </cell>
          <cell r="F4618">
            <v>0</v>
          </cell>
          <cell r="G4618">
            <v>24554.12</v>
          </cell>
          <cell r="H4618">
            <v>2298393.88</v>
          </cell>
          <cell r="I4618">
            <v>0</v>
          </cell>
        </row>
        <row r="4619">
          <cell r="A4619" t="str">
            <v>a</v>
          </cell>
          <cell r="B4619">
            <v>4595</v>
          </cell>
          <cell r="C4619" t="str">
            <v xml:space="preserve">   065778976 - 44405</v>
          </cell>
          <cell r="D4619">
            <v>4581799.67</v>
          </cell>
          <cell r="E4619">
            <v>0</v>
          </cell>
          <cell r="F4619">
            <v>0</v>
          </cell>
          <cell r="G4619">
            <v>48750.02</v>
          </cell>
          <cell r="H4619">
            <v>4533049.6500000004</v>
          </cell>
          <cell r="I4619">
            <v>0</v>
          </cell>
        </row>
        <row r="4620">
          <cell r="A4620" t="str">
            <v>a</v>
          </cell>
          <cell r="B4620">
            <v>4596</v>
          </cell>
          <cell r="C4620" t="str">
            <v xml:space="preserve">   065778992 - 44639</v>
          </cell>
          <cell r="D4620">
            <v>5281739.46</v>
          </cell>
          <cell r="E4620">
            <v>0</v>
          </cell>
          <cell r="F4620">
            <v>0</v>
          </cell>
          <cell r="G4620">
            <v>55829.21</v>
          </cell>
          <cell r="H4620">
            <v>5225910.25</v>
          </cell>
          <cell r="I4620">
            <v>0</v>
          </cell>
        </row>
        <row r="4621">
          <cell r="A4621" t="str">
            <v>a</v>
          </cell>
          <cell r="B4621">
            <v>4597</v>
          </cell>
          <cell r="C4621" t="str">
            <v xml:space="preserve">   067778000 - 52681</v>
          </cell>
          <cell r="D4621">
            <v>0</v>
          </cell>
          <cell r="E4621">
            <v>0</v>
          </cell>
          <cell r="F4621">
            <v>9390000</v>
          </cell>
          <cell r="G4621">
            <v>183969.84</v>
          </cell>
          <cell r="H4621">
            <v>9206030.1600000001</v>
          </cell>
          <cell r="I4621">
            <v>0</v>
          </cell>
        </row>
        <row r="4622">
          <cell r="A4622" t="str">
            <v>a</v>
          </cell>
          <cell r="B4622">
            <v>4598</v>
          </cell>
          <cell r="C4622" t="str">
            <v xml:space="preserve">   067778013 - 53238</v>
          </cell>
          <cell r="D4622">
            <v>0</v>
          </cell>
          <cell r="E4622">
            <v>0</v>
          </cell>
          <cell r="F4622">
            <v>3880000</v>
          </cell>
          <cell r="G4622">
            <v>76017.350000000006</v>
          </cell>
          <cell r="H4622">
            <v>3803982.65</v>
          </cell>
          <cell r="I4622">
            <v>0</v>
          </cell>
        </row>
        <row r="4623">
          <cell r="A4623" t="str">
            <v>a</v>
          </cell>
          <cell r="B4623">
            <v>4599</v>
          </cell>
          <cell r="C4623" t="str">
            <v xml:space="preserve">   067778026 - 53667</v>
          </cell>
          <cell r="D4623">
            <v>0</v>
          </cell>
          <cell r="E4623">
            <v>0</v>
          </cell>
          <cell r="F4623">
            <v>23000000</v>
          </cell>
          <cell r="G4623">
            <v>577952.06999999995</v>
          </cell>
          <cell r="H4623">
            <v>22422047.93</v>
          </cell>
          <cell r="I4623">
            <v>0</v>
          </cell>
        </row>
        <row r="4624">
          <cell r="A4624" t="str">
            <v>a</v>
          </cell>
          <cell r="B4624">
            <v>4600</v>
          </cell>
          <cell r="C4624" t="str">
            <v xml:space="preserve">   067778039 - 53997</v>
          </cell>
          <cell r="D4624">
            <v>0</v>
          </cell>
          <cell r="E4624">
            <v>0</v>
          </cell>
          <cell r="F4624">
            <v>7000000</v>
          </cell>
          <cell r="G4624">
            <v>316841.52</v>
          </cell>
          <cell r="H4624">
            <v>6683158.4800000004</v>
          </cell>
          <cell r="I4624">
            <v>0</v>
          </cell>
        </row>
        <row r="4625">
          <cell r="A4625" t="str">
            <v>a</v>
          </cell>
          <cell r="B4625">
            <v>4601</v>
          </cell>
          <cell r="C4625" t="str">
            <v xml:space="preserve">   067778042 - 54168</v>
          </cell>
          <cell r="D4625">
            <v>0</v>
          </cell>
          <cell r="E4625">
            <v>0</v>
          </cell>
          <cell r="F4625">
            <v>600000</v>
          </cell>
          <cell r="G4625">
            <v>120960.75</v>
          </cell>
          <cell r="H4625">
            <v>479039.25</v>
          </cell>
          <cell r="I4625">
            <v>0</v>
          </cell>
        </row>
        <row r="4626">
          <cell r="A4626" t="str">
            <v>a</v>
          </cell>
          <cell r="B4626">
            <v>4602</v>
          </cell>
          <cell r="C4626" t="str">
            <v xml:space="preserve">   067778055 - 54210</v>
          </cell>
          <cell r="D4626">
            <v>0</v>
          </cell>
          <cell r="E4626">
            <v>0</v>
          </cell>
          <cell r="F4626">
            <v>1300000</v>
          </cell>
          <cell r="G4626">
            <v>70153.279999999999</v>
          </cell>
          <cell r="H4626">
            <v>1229846.72</v>
          </cell>
          <cell r="I4626">
            <v>0</v>
          </cell>
        </row>
        <row r="4627">
          <cell r="A4627" t="str">
            <v>a</v>
          </cell>
          <cell r="B4627">
            <v>4603</v>
          </cell>
          <cell r="C4627" t="str">
            <v xml:space="preserve">   067778068 - 54581</v>
          </cell>
          <cell r="D4627">
            <v>0</v>
          </cell>
          <cell r="E4627">
            <v>0</v>
          </cell>
          <cell r="F4627">
            <v>6200000</v>
          </cell>
          <cell r="G4627">
            <v>56309.21</v>
          </cell>
          <cell r="H4627">
            <v>6143690.79</v>
          </cell>
          <cell r="I4627">
            <v>0</v>
          </cell>
        </row>
        <row r="4628">
          <cell r="A4628" t="str">
            <v>a</v>
          </cell>
          <cell r="B4628">
            <v>4604</v>
          </cell>
          <cell r="C4628" t="str">
            <v xml:space="preserve">   067778071 - 54611</v>
          </cell>
          <cell r="D4628">
            <v>0</v>
          </cell>
          <cell r="E4628">
            <v>0</v>
          </cell>
          <cell r="F4628">
            <v>3865000</v>
          </cell>
          <cell r="G4628">
            <v>174941.75</v>
          </cell>
          <cell r="H4628">
            <v>3690058.25</v>
          </cell>
          <cell r="I4628">
            <v>0</v>
          </cell>
        </row>
        <row r="4629">
          <cell r="A4629" t="str">
            <v>a</v>
          </cell>
          <cell r="B4629">
            <v>4605</v>
          </cell>
          <cell r="C4629" t="str">
            <v xml:space="preserve">   067778084 - 54890</v>
          </cell>
          <cell r="D4629">
            <v>0</v>
          </cell>
          <cell r="E4629">
            <v>0</v>
          </cell>
          <cell r="F4629">
            <v>7867585.1600000001</v>
          </cell>
          <cell r="G4629">
            <v>341283.95</v>
          </cell>
          <cell r="H4629">
            <v>7526301.21</v>
          </cell>
          <cell r="I4629">
            <v>0</v>
          </cell>
        </row>
        <row r="4630">
          <cell r="A4630" t="str">
            <v>a</v>
          </cell>
          <cell r="B4630">
            <v>4606</v>
          </cell>
          <cell r="C4630" t="str">
            <v xml:space="preserve">   067778097 - 55132</v>
          </cell>
          <cell r="D4630">
            <v>0</v>
          </cell>
          <cell r="E4630">
            <v>0</v>
          </cell>
          <cell r="F4630">
            <v>7605000</v>
          </cell>
          <cell r="G4630">
            <v>55664.52</v>
          </cell>
          <cell r="H4630">
            <v>7549335.4800000004</v>
          </cell>
          <cell r="I4630">
            <v>0</v>
          </cell>
        </row>
        <row r="4631">
          <cell r="A4631" t="str">
            <v>a</v>
          </cell>
          <cell r="B4631">
            <v>4607</v>
          </cell>
          <cell r="C4631" t="str">
            <v xml:space="preserve">   067778107 - 53127</v>
          </cell>
          <cell r="D4631">
            <v>0</v>
          </cell>
          <cell r="E4631">
            <v>0</v>
          </cell>
          <cell r="F4631">
            <v>3925000</v>
          </cell>
          <cell r="G4631">
            <v>297907.05</v>
          </cell>
          <cell r="H4631">
            <v>3627092.95</v>
          </cell>
          <cell r="I4631">
            <v>0</v>
          </cell>
        </row>
        <row r="4632">
          <cell r="A4632" t="str">
            <v>a</v>
          </cell>
          <cell r="B4632">
            <v>4608</v>
          </cell>
          <cell r="C4632" t="str">
            <v xml:space="preserve">   067778110 - 53169</v>
          </cell>
          <cell r="D4632">
            <v>0</v>
          </cell>
          <cell r="E4632">
            <v>0</v>
          </cell>
          <cell r="F4632">
            <v>650000</v>
          </cell>
          <cell r="G4632">
            <v>118921.86</v>
          </cell>
          <cell r="H4632">
            <v>531078.14</v>
          </cell>
          <cell r="I4632">
            <v>0</v>
          </cell>
        </row>
        <row r="4633">
          <cell r="A4633" t="str">
            <v>a</v>
          </cell>
          <cell r="B4633">
            <v>4609</v>
          </cell>
          <cell r="C4633" t="str">
            <v xml:space="preserve">   067778123 - 53556</v>
          </cell>
          <cell r="D4633">
            <v>0</v>
          </cell>
          <cell r="E4633">
            <v>0</v>
          </cell>
          <cell r="F4633">
            <v>3315000</v>
          </cell>
          <cell r="G4633">
            <v>34253.730000000003</v>
          </cell>
          <cell r="H4633">
            <v>3280746.27</v>
          </cell>
          <cell r="I4633">
            <v>0</v>
          </cell>
        </row>
        <row r="4634">
          <cell r="A4634" t="str">
            <v>a</v>
          </cell>
          <cell r="B4634">
            <v>4610</v>
          </cell>
          <cell r="C4634" t="str">
            <v xml:space="preserve">   067778136 - 53957</v>
          </cell>
          <cell r="D4634">
            <v>0</v>
          </cell>
          <cell r="E4634">
            <v>0</v>
          </cell>
          <cell r="F4634">
            <v>14000000</v>
          </cell>
          <cell r="G4634">
            <v>621496.17000000004</v>
          </cell>
          <cell r="H4634">
            <v>13378503.83</v>
          </cell>
          <cell r="I4634">
            <v>0</v>
          </cell>
        </row>
        <row r="4635">
          <cell r="A4635" t="str">
            <v>a</v>
          </cell>
          <cell r="B4635">
            <v>4611</v>
          </cell>
          <cell r="C4635" t="str">
            <v xml:space="preserve">   067778149 - 54192</v>
          </cell>
          <cell r="D4635">
            <v>0</v>
          </cell>
          <cell r="E4635">
            <v>0</v>
          </cell>
          <cell r="F4635">
            <v>2700000</v>
          </cell>
          <cell r="G4635">
            <v>52555.59</v>
          </cell>
          <cell r="H4635">
            <v>2647444.41</v>
          </cell>
          <cell r="I4635">
            <v>0</v>
          </cell>
        </row>
        <row r="4636">
          <cell r="A4636" t="str">
            <v>a</v>
          </cell>
          <cell r="B4636">
            <v>4612</v>
          </cell>
          <cell r="C4636" t="str">
            <v xml:space="preserve">   067778152 - 54201</v>
          </cell>
          <cell r="D4636">
            <v>0</v>
          </cell>
          <cell r="E4636">
            <v>0</v>
          </cell>
          <cell r="F4636">
            <v>2601000</v>
          </cell>
          <cell r="G4636">
            <v>40764.14</v>
          </cell>
          <cell r="H4636">
            <v>2560235.86</v>
          </cell>
          <cell r="I4636">
            <v>0</v>
          </cell>
        </row>
        <row r="4637">
          <cell r="A4637" t="str">
            <v>a</v>
          </cell>
          <cell r="B4637">
            <v>4613</v>
          </cell>
          <cell r="C4637" t="str">
            <v xml:space="preserve">   067778165 - 54416</v>
          </cell>
          <cell r="D4637">
            <v>0</v>
          </cell>
          <cell r="E4637">
            <v>0</v>
          </cell>
          <cell r="F4637">
            <v>2742279</v>
          </cell>
          <cell r="G4637">
            <v>48904.74</v>
          </cell>
          <cell r="H4637">
            <v>2693374.26</v>
          </cell>
          <cell r="I4637">
            <v>0</v>
          </cell>
        </row>
        <row r="4638">
          <cell r="A4638" t="str">
            <v>a</v>
          </cell>
          <cell r="B4638">
            <v>4614</v>
          </cell>
          <cell r="C4638" t="str">
            <v xml:space="preserve">   067778178 - 54830</v>
          </cell>
          <cell r="D4638">
            <v>0</v>
          </cell>
          <cell r="E4638">
            <v>0</v>
          </cell>
          <cell r="F4638">
            <v>4891920</v>
          </cell>
          <cell r="G4638">
            <v>574934.17000000004</v>
          </cell>
          <cell r="H4638">
            <v>4316985.83</v>
          </cell>
          <cell r="I4638">
            <v>0</v>
          </cell>
        </row>
        <row r="4639">
          <cell r="A4639" t="str">
            <v>a</v>
          </cell>
          <cell r="B4639">
            <v>4615</v>
          </cell>
          <cell r="C4639" t="str">
            <v xml:space="preserve">   067778181 - 54842</v>
          </cell>
          <cell r="D4639">
            <v>0</v>
          </cell>
          <cell r="E4639">
            <v>0</v>
          </cell>
          <cell r="F4639">
            <v>16913000</v>
          </cell>
          <cell r="G4639">
            <v>5093665.7699999996</v>
          </cell>
          <cell r="H4639">
            <v>11819334.23</v>
          </cell>
          <cell r="I4639">
            <v>0</v>
          </cell>
        </row>
        <row r="4640">
          <cell r="A4640" t="str">
            <v>a</v>
          </cell>
          <cell r="B4640">
            <v>4616</v>
          </cell>
          <cell r="C4640" t="str">
            <v xml:space="preserve">   067778194 - 55105</v>
          </cell>
          <cell r="D4640">
            <v>0</v>
          </cell>
          <cell r="E4640">
            <v>0</v>
          </cell>
          <cell r="F4640">
            <v>5193500</v>
          </cell>
          <cell r="G4640">
            <v>47168.02</v>
          </cell>
          <cell r="H4640">
            <v>5146331.9800000004</v>
          </cell>
          <cell r="I4640">
            <v>0</v>
          </cell>
        </row>
        <row r="4641">
          <cell r="A4641" t="str">
            <v>a</v>
          </cell>
          <cell r="B4641">
            <v>4617</v>
          </cell>
          <cell r="C4641" t="str">
            <v xml:space="preserve">   067778204 - 52738</v>
          </cell>
          <cell r="D4641">
            <v>0</v>
          </cell>
          <cell r="E4641">
            <v>0</v>
          </cell>
          <cell r="F4641">
            <v>700000</v>
          </cell>
          <cell r="G4641">
            <v>184001.11</v>
          </cell>
          <cell r="H4641">
            <v>515998.89</v>
          </cell>
          <cell r="I4641">
            <v>0</v>
          </cell>
        </row>
        <row r="4642">
          <cell r="A4642" t="str">
            <v>a</v>
          </cell>
          <cell r="B4642">
            <v>4618</v>
          </cell>
          <cell r="C4642" t="str">
            <v xml:space="preserve">   067778217 - 53301</v>
          </cell>
          <cell r="D4642">
            <v>0</v>
          </cell>
          <cell r="E4642">
            <v>0</v>
          </cell>
          <cell r="F4642">
            <v>5780000</v>
          </cell>
          <cell r="G4642">
            <v>113242.33</v>
          </cell>
          <cell r="H4642">
            <v>5666757.6699999999</v>
          </cell>
          <cell r="I4642">
            <v>0</v>
          </cell>
        </row>
        <row r="4643">
          <cell r="A4643" t="str">
            <v>a</v>
          </cell>
          <cell r="B4643">
            <v>4619</v>
          </cell>
          <cell r="C4643" t="str">
            <v xml:space="preserve">   067778220 - 53331</v>
          </cell>
          <cell r="D4643">
            <v>0</v>
          </cell>
          <cell r="E4643">
            <v>0</v>
          </cell>
          <cell r="F4643">
            <v>2397000</v>
          </cell>
          <cell r="G4643">
            <v>42142.84</v>
          </cell>
          <cell r="H4643">
            <v>2354857.16</v>
          </cell>
          <cell r="I4643">
            <v>0</v>
          </cell>
        </row>
        <row r="4644">
          <cell r="A4644" t="str">
            <v>a</v>
          </cell>
          <cell r="B4644">
            <v>4620</v>
          </cell>
          <cell r="C4644" t="str">
            <v xml:space="preserve">   067778233 - 53882</v>
          </cell>
          <cell r="D4644">
            <v>0</v>
          </cell>
          <cell r="E4644">
            <v>0</v>
          </cell>
          <cell r="F4644">
            <v>3590400</v>
          </cell>
          <cell r="G4644">
            <v>33008.839999999997</v>
          </cell>
          <cell r="H4644">
            <v>3557391.16</v>
          </cell>
          <cell r="I4644">
            <v>0</v>
          </cell>
        </row>
        <row r="4645">
          <cell r="A4645" t="str">
            <v>a</v>
          </cell>
          <cell r="B4645">
            <v>4621</v>
          </cell>
          <cell r="C4645" t="str">
            <v xml:space="preserve">   067778246 - 54183</v>
          </cell>
          <cell r="D4645">
            <v>0</v>
          </cell>
          <cell r="E4645">
            <v>0</v>
          </cell>
          <cell r="F4645">
            <v>2099500</v>
          </cell>
          <cell r="G4645">
            <v>32803.99</v>
          </cell>
          <cell r="H4645">
            <v>2066696.01</v>
          </cell>
          <cell r="I4645">
            <v>0</v>
          </cell>
        </row>
        <row r="4646">
          <cell r="A4646" t="str">
            <v>a</v>
          </cell>
          <cell r="B4646">
            <v>4622</v>
          </cell>
          <cell r="C4646" t="str">
            <v xml:space="preserve">   067778259 - 54234</v>
          </cell>
          <cell r="D4646">
            <v>0</v>
          </cell>
          <cell r="E4646">
            <v>0</v>
          </cell>
          <cell r="F4646">
            <v>4690000</v>
          </cell>
          <cell r="G4646">
            <v>82739.62</v>
          </cell>
          <cell r="H4646">
            <v>4607260.38</v>
          </cell>
          <cell r="I4646">
            <v>0</v>
          </cell>
        </row>
        <row r="4647">
          <cell r="A4647" t="str">
            <v>a</v>
          </cell>
          <cell r="B4647">
            <v>4623</v>
          </cell>
          <cell r="C4647" t="str">
            <v xml:space="preserve">   067778262 - 54376</v>
          </cell>
          <cell r="D4647">
            <v>0</v>
          </cell>
          <cell r="E4647">
            <v>0</v>
          </cell>
          <cell r="F4647">
            <v>6500000</v>
          </cell>
          <cell r="G4647">
            <v>65442.98</v>
          </cell>
          <cell r="H4647">
            <v>6434557.0199999996</v>
          </cell>
          <cell r="I4647">
            <v>0</v>
          </cell>
        </row>
        <row r="4648">
          <cell r="A4648" t="str">
            <v>a</v>
          </cell>
          <cell r="B4648">
            <v>4624</v>
          </cell>
          <cell r="C4648" t="str">
            <v xml:space="preserve">   067778275 - 54818</v>
          </cell>
          <cell r="D4648">
            <v>0</v>
          </cell>
          <cell r="E4648">
            <v>0</v>
          </cell>
          <cell r="F4648">
            <v>3380000</v>
          </cell>
          <cell r="G4648">
            <v>3380000</v>
          </cell>
          <cell r="H4648">
            <v>0</v>
          </cell>
          <cell r="I4648">
            <v>0</v>
          </cell>
        </row>
        <row r="4649">
          <cell r="A4649" t="str">
            <v>a</v>
          </cell>
          <cell r="B4649">
            <v>4625</v>
          </cell>
          <cell r="C4649" t="str">
            <v xml:space="preserve">   067778288 - 55072</v>
          </cell>
          <cell r="D4649">
            <v>0</v>
          </cell>
          <cell r="E4649">
            <v>0</v>
          </cell>
          <cell r="F4649">
            <v>4143000</v>
          </cell>
          <cell r="G4649">
            <v>37627.25</v>
          </cell>
          <cell r="H4649">
            <v>4105372.75</v>
          </cell>
          <cell r="I4649">
            <v>0</v>
          </cell>
        </row>
        <row r="4650">
          <cell r="A4650" t="str">
            <v>a</v>
          </cell>
          <cell r="B4650">
            <v>4626</v>
          </cell>
          <cell r="C4650" t="str">
            <v xml:space="preserve">   067778291 - 55093</v>
          </cell>
          <cell r="D4650">
            <v>0</v>
          </cell>
          <cell r="E4650">
            <v>0</v>
          </cell>
          <cell r="F4650">
            <v>2055300</v>
          </cell>
          <cell r="G4650">
            <v>930667.35</v>
          </cell>
          <cell r="H4650">
            <v>1124632.6499999999</v>
          </cell>
          <cell r="I4650">
            <v>0</v>
          </cell>
        </row>
        <row r="4651">
          <cell r="A4651" t="str">
            <v>a</v>
          </cell>
          <cell r="B4651">
            <v>4627</v>
          </cell>
          <cell r="C4651" t="str">
            <v xml:space="preserve">   067778301 - 52684</v>
          </cell>
          <cell r="D4651">
            <v>0</v>
          </cell>
          <cell r="E4651">
            <v>0</v>
          </cell>
          <cell r="F4651">
            <v>1996900</v>
          </cell>
          <cell r="G4651">
            <v>34976.370000000003</v>
          </cell>
          <cell r="H4651">
            <v>1961923.63</v>
          </cell>
          <cell r="I4651">
            <v>0</v>
          </cell>
        </row>
        <row r="4652">
          <cell r="A4652" t="str">
            <v>a</v>
          </cell>
          <cell r="B4652">
            <v>4628</v>
          </cell>
          <cell r="C4652" t="str">
            <v xml:space="preserve">   067778314 - 53259</v>
          </cell>
          <cell r="D4652">
            <v>0</v>
          </cell>
          <cell r="E4652">
            <v>0</v>
          </cell>
          <cell r="F4652">
            <v>1100000</v>
          </cell>
          <cell r="G4652">
            <v>64485.48</v>
          </cell>
          <cell r="H4652">
            <v>1035514.52</v>
          </cell>
          <cell r="I4652">
            <v>0</v>
          </cell>
        </row>
        <row r="4653">
          <cell r="A4653" t="str">
            <v>a</v>
          </cell>
          <cell r="B4653">
            <v>4629</v>
          </cell>
          <cell r="C4653" t="str">
            <v xml:space="preserve">   067778327 - 53670</v>
          </cell>
          <cell r="D4653">
            <v>0</v>
          </cell>
          <cell r="E4653">
            <v>0</v>
          </cell>
          <cell r="F4653">
            <v>16300000</v>
          </cell>
          <cell r="G4653">
            <v>409592.12</v>
          </cell>
          <cell r="H4653">
            <v>15890407.880000001</v>
          </cell>
          <cell r="I4653">
            <v>0</v>
          </cell>
        </row>
        <row r="4654">
          <cell r="A4654" t="str">
            <v>a</v>
          </cell>
          <cell r="B4654">
            <v>4630</v>
          </cell>
          <cell r="C4654" t="str">
            <v xml:space="preserve">   067778330 - 53864</v>
          </cell>
          <cell r="D4654">
            <v>0</v>
          </cell>
          <cell r="E4654">
            <v>0</v>
          </cell>
          <cell r="F4654">
            <v>5946600</v>
          </cell>
          <cell r="G4654">
            <v>54670.83</v>
          </cell>
          <cell r="H4654">
            <v>5891929.1699999999</v>
          </cell>
          <cell r="I4654">
            <v>0</v>
          </cell>
        </row>
        <row r="4655">
          <cell r="A4655" t="str">
            <v>a</v>
          </cell>
          <cell r="B4655">
            <v>4631</v>
          </cell>
          <cell r="C4655" t="str">
            <v xml:space="preserve">   067778343 - 54171</v>
          </cell>
          <cell r="D4655">
            <v>0</v>
          </cell>
          <cell r="E4655">
            <v>0</v>
          </cell>
          <cell r="F4655">
            <v>2636700</v>
          </cell>
          <cell r="G4655">
            <v>41197.54</v>
          </cell>
          <cell r="H4655">
            <v>2595502.46</v>
          </cell>
          <cell r="I4655">
            <v>0</v>
          </cell>
        </row>
        <row r="4656">
          <cell r="A4656" t="str">
            <v>a</v>
          </cell>
          <cell r="B4656">
            <v>4632</v>
          </cell>
          <cell r="C4656" t="str">
            <v xml:space="preserve">   067778356 - 54216</v>
          </cell>
          <cell r="D4656">
            <v>0</v>
          </cell>
          <cell r="E4656">
            <v>0</v>
          </cell>
          <cell r="F4656">
            <v>2210000</v>
          </cell>
          <cell r="G4656">
            <v>34530.46</v>
          </cell>
          <cell r="H4656">
            <v>2175469.54</v>
          </cell>
          <cell r="I4656">
            <v>0</v>
          </cell>
        </row>
        <row r="4657">
          <cell r="A4657" t="str">
            <v>a</v>
          </cell>
          <cell r="B4657">
            <v>4633</v>
          </cell>
          <cell r="C4657" t="str">
            <v xml:space="preserve">   067778369 - 54590</v>
          </cell>
          <cell r="D4657">
            <v>0</v>
          </cell>
          <cell r="E4657">
            <v>0</v>
          </cell>
          <cell r="F4657">
            <v>11031107.18</v>
          </cell>
          <cell r="G4657">
            <v>11031107.18</v>
          </cell>
          <cell r="H4657">
            <v>0</v>
          </cell>
          <cell r="I4657">
            <v>0</v>
          </cell>
        </row>
        <row r="4658">
          <cell r="A4658" t="str">
            <v>a</v>
          </cell>
          <cell r="B4658">
            <v>4634</v>
          </cell>
          <cell r="C4658" t="str">
            <v xml:space="preserve">   067778372 - 54623</v>
          </cell>
          <cell r="D4658">
            <v>0</v>
          </cell>
          <cell r="E4658">
            <v>0</v>
          </cell>
          <cell r="F4658">
            <v>18772074.73</v>
          </cell>
          <cell r="G4658">
            <v>1034817.14</v>
          </cell>
          <cell r="H4658">
            <v>17737257.59</v>
          </cell>
          <cell r="I4658">
            <v>0</v>
          </cell>
        </row>
        <row r="4659">
          <cell r="A4659" t="str">
            <v>a</v>
          </cell>
          <cell r="B4659">
            <v>4635</v>
          </cell>
          <cell r="C4659" t="str">
            <v xml:space="preserve">   067778385 - 55014</v>
          </cell>
          <cell r="D4659">
            <v>0</v>
          </cell>
          <cell r="E4659">
            <v>0</v>
          </cell>
          <cell r="F4659">
            <v>2762500</v>
          </cell>
          <cell r="G4659">
            <v>43295.27</v>
          </cell>
          <cell r="H4659">
            <v>2719204.73</v>
          </cell>
          <cell r="I4659">
            <v>0</v>
          </cell>
        </row>
        <row r="4660">
          <cell r="A4660" t="str">
            <v>a</v>
          </cell>
          <cell r="B4660">
            <v>4636</v>
          </cell>
          <cell r="C4660" t="str">
            <v xml:space="preserve">   067778398 - 55192</v>
          </cell>
          <cell r="D4660">
            <v>0</v>
          </cell>
          <cell r="E4660">
            <v>0</v>
          </cell>
          <cell r="F4660">
            <v>15470000</v>
          </cell>
          <cell r="G4660">
            <v>113232.09</v>
          </cell>
          <cell r="H4660">
            <v>15356767.91</v>
          </cell>
          <cell r="I4660">
            <v>0</v>
          </cell>
        </row>
        <row r="4661">
          <cell r="A4661" t="str">
            <v>a</v>
          </cell>
          <cell r="B4661">
            <v>4637</v>
          </cell>
          <cell r="C4661" t="str">
            <v xml:space="preserve">   067778408 - 53136</v>
          </cell>
          <cell r="D4661">
            <v>0</v>
          </cell>
          <cell r="E4661">
            <v>0</v>
          </cell>
          <cell r="F4661">
            <v>2100000</v>
          </cell>
          <cell r="G4661">
            <v>2100000</v>
          </cell>
          <cell r="H4661">
            <v>0</v>
          </cell>
          <cell r="I4661">
            <v>0</v>
          </cell>
        </row>
        <row r="4662">
          <cell r="A4662" t="str">
            <v>a</v>
          </cell>
          <cell r="B4662">
            <v>4638</v>
          </cell>
          <cell r="C4662" t="str">
            <v xml:space="preserve">   067778411 - 53193</v>
          </cell>
          <cell r="D4662">
            <v>0</v>
          </cell>
          <cell r="E4662">
            <v>0</v>
          </cell>
          <cell r="F4662">
            <v>11440000</v>
          </cell>
          <cell r="G4662">
            <v>11440000</v>
          </cell>
          <cell r="H4662">
            <v>0</v>
          </cell>
          <cell r="I4662">
            <v>0</v>
          </cell>
        </row>
        <row r="4663">
          <cell r="A4663" t="str">
            <v>a</v>
          </cell>
          <cell r="B4663">
            <v>4639</v>
          </cell>
          <cell r="C4663" t="str">
            <v xml:space="preserve">   067778424 - 53652</v>
          </cell>
          <cell r="D4663">
            <v>0</v>
          </cell>
          <cell r="E4663">
            <v>0</v>
          </cell>
          <cell r="F4663">
            <v>4100000</v>
          </cell>
          <cell r="G4663">
            <v>223788.59</v>
          </cell>
          <cell r="H4663">
            <v>3876211.41</v>
          </cell>
          <cell r="I4663">
            <v>0</v>
          </cell>
        </row>
        <row r="4664">
          <cell r="A4664" t="str">
            <v>a</v>
          </cell>
          <cell r="B4664">
            <v>4640</v>
          </cell>
          <cell r="C4664" t="str">
            <v xml:space="preserve">   067778437 - 53977</v>
          </cell>
          <cell r="D4664">
            <v>0</v>
          </cell>
          <cell r="E4664">
            <v>0</v>
          </cell>
          <cell r="F4664">
            <v>11980391.109999999</v>
          </cell>
          <cell r="G4664">
            <v>129438.3</v>
          </cell>
          <cell r="H4664">
            <v>11850952.810000001</v>
          </cell>
          <cell r="I4664">
            <v>0</v>
          </cell>
        </row>
        <row r="4665">
          <cell r="A4665" t="str">
            <v>a</v>
          </cell>
          <cell r="B4665">
            <v>4641</v>
          </cell>
          <cell r="C4665" t="str">
            <v xml:space="preserve">   067778440 - 54006</v>
          </cell>
          <cell r="D4665">
            <v>0</v>
          </cell>
          <cell r="E4665">
            <v>0</v>
          </cell>
          <cell r="F4665">
            <v>3250000</v>
          </cell>
          <cell r="G4665">
            <v>56924.85</v>
          </cell>
          <cell r="H4665">
            <v>3193075.15</v>
          </cell>
          <cell r="I4665">
            <v>0</v>
          </cell>
        </row>
        <row r="4666">
          <cell r="A4666" t="str">
            <v>a</v>
          </cell>
          <cell r="B4666">
            <v>4642</v>
          </cell>
          <cell r="C4666" t="str">
            <v xml:space="preserve">   067778453 - 54204</v>
          </cell>
          <cell r="D4666">
            <v>0</v>
          </cell>
          <cell r="E4666">
            <v>0</v>
          </cell>
          <cell r="F4666">
            <v>1819000</v>
          </cell>
          <cell r="G4666">
            <v>28508.25</v>
          </cell>
          <cell r="H4666">
            <v>1790491.75</v>
          </cell>
          <cell r="I4666">
            <v>0</v>
          </cell>
        </row>
        <row r="4667">
          <cell r="A4667" t="str">
            <v>a</v>
          </cell>
          <cell r="B4667">
            <v>4643</v>
          </cell>
          <cell r="C4667" t="str">
            <v xml:space="preserve">   067778466 - 54422</v>
          </cell>
          <cell r="D4667">
            <v>0</v>
          </cell>
          <cell r="E4667">
            <v>0</v>
          </cell>
          <cell r="F4667">
            <v>7845500</v>
          </cell>
          <cell r="G4667">
            <v>57170.78</v>
          </cell>
          <cell r="H4667">
            <v>7788329.2199999997</v>
          </cell>
          <cell r="I4667">
            <v>0</v>
          </cell>
        </row>
        <row r="4668">
          <cell r="A4668" t="str">
            <v>a</v>
          </cell>
          <cell r="B4668">
            <v>4644</v>
          </cell>
          <cell r="C4668" t="str">
            <v xml:space="preserve">   067778479 - 54833</v>
          </cell>
          <cell r="D4668">
            <v>0</v>
          </cell>
          <cell r="E4668">
            <v>0</v>
          </cell>
          <cell r="F4668">
            <v>2210000</v>
          </cell>
          <cell r="G4668">
            <v>18076.75</v>
          </cell>
          <cell r="H4668">
            <v>2191923.25</v>
          </cell>
          <cell r="I4668">
            <v>0</v>
          </cell>
        </row>
        <row r="4669">
          <cell r="A4669" t="str">
            <v>a</v>
          </cell>
          <cell r="B4669">
            <v>4645</v>
          </cell>
          <cell r="C4669" t="str">
            <v xml:space="preserve">   067778482 - 54884</v>
          </cell>
          <cell r="D4669">
            <v>0</v>
          </cell>
          <cell r="E4669">
            <v>0</v>
          </cell>
          <cell r="F4669">
            <v>1387317.64</v>
          </cell>
          <cell r="G4669">
            <v>191779.89</v>
          </cell>
          <cell r="H4669">
            <v>1195537.75</v>
          </cell>
          <cell r="I4669">
            <v>0</v>
          </cell>
        </row>
        <row r="4670">
          <cell r="A4670" t="str">
            <v>a</v>
          </cell>
          <cell r="B4670">
            <v>4646</v>
          </cell>
          <cell r="C4670" t="str">
            <v xml:space="preserve">   067778495 - 55108</v>
          </cell>
          <cell r="D4670">
            <v>0</v>
          </cell>
          <cell r="E4670">
            <v>0</v>
          </cell>
          <cell r="F4670">
            <v>2779500</v>
          </cell>
          <cell r="G4670">
            <v>48683.89</v>
          </cell>
          <cell r="H4670">
            <v>2730816.11</v>
          </cell>
          <cell r="I4670">
            <v>0</v>
          </cell>
        </row>
        <row r="4671">
          <cell r="A4671" t="str">
            <v>a</v>
          </cell>
          <cell r="B4671">
            <v>4647</v>
          </cell>
          <cell r="C4671" t="str">
            <v xml:space="preserve">   067778505 - 52756</v>
          </cell>
          <cell r="D4671">
            <v>0</v>
          </cell>
          <cell r="E4671">
            <v>0</v>
          </cell>
          <cell r="F4671">
            <v>2870000</v>
          </cell>
          <cell r="G4671">
            <v>130558.49</v>
          </cell>
          <cell r="H4671">
            <v>2739441.51</v>
          </cell>
          <cell r="I4671">
            <v>0</v>
          </cell>
        </row>
        <row r="4672">
          <cell r="A4672" t="str">
            <v>a</v>
          </cell>
          <cell r="B4672">
            <v>4648</v>
          </cell>
          <cell r="C4672" t="str">
            <v xml:space="preserve">   067778518 - 53313</v>
          </cell>
          <cell r="D4672">
            <v>0</v>
          </cell>
          <cell r="E4672">
            <v>0</v>
          </cell>
          <cell r="F4672">
            <v>3674125</v>
          </cell>
          <cell r="G4672">
            <v>71516.98</v>
          </cell>
          <cell r="H4672">
            <v>3602608.02</v>
          </cell>
          <cell r="I4672">
            <v>0</v>
          </cell>
        </row>
        <row r="4673">
          <cell r="A4673" t="str">
            <v>a</v>
          </cell>
          <cell r="B4673">
            <v>4649</v>
          </cell>
          <cell r="C4673" t="str">
            <v xml:space="preserve">   067778521 - 53547</v>
          </cell>
          <cell r="D4673">
            <v>0</v>
          </cell>
          <cell r="E4673">
            <v>0</v>
          </cell>
          <cell r="F4673">
            <v>1690000</v>
          </cell>
          <cell r="G4673">
            <v>29600.94</v>
          </cell>
          <cell r="H4673">
            <v>1660399.06</v>
          </cell>
          <cell r="I4673">
            <v>0</v>
          </cell>
        </row>
        <row r="4674">
          <cell r="A4674" t="str">
            <v>a</v>
          </cell>
          <cell r="B4674">
            <v>4650</v>
          </cell>
          <cell r="C4674" t="str">
            <v xml:space="preserve">   067778534 - 53888</v>
          </cell>
          <cell r="D4674">
            <v>0</v>
          </cell>
          <cell r="E4674">
            <v>0</v>
          </cell>
          <cell r="F4674">
            <v>7033257</v>
          </cell>
          <cell r="G4674">
            <v>58581.26</v>
          </cell>
          <cell r="H4674">
            <v>6974675.7400000002</v>
          </cell>
          <cell r="I4674">
            <v>0</v>
          </cell>
        </row>
        <row r="4675">
          <cell r="A4675" t="str">
            <v>a</v>
          </cell>
          <cell r="B4675">
            <v>4651</v>
          </cell>
          <cell r="C4675" t="str">
            <v xml:space="preserve">   067778547 - 54186</v>
          </cell>
          <cell r="D4675">
            <v>0</v>
          </cell>
          <cell r="E4675">
            <v>0</v>
          </cell>
          <cell r="F4675">
            <v>2924000</v>
          </cell>
          <cell r="G4675">
            <v>45826.39</v>
          </cell>
          <cell r="H4675">
            <v>2878173.61</v>
          </cell>
          <cell r="I4675">
            <v>0</v>
          </cell>
        </row>
        <row r="4676">
          <cell r="A4676" t="str">
            <v>a</v>
          </cell>
          <cell r="B4676">
            <v>4652</v>
          </cell>
          <cell r="C4676" t="str">
            <v xml:space="preserve">   067778550 - 54195</v>
          </cell>
          <cell r="D4676">
            <v>0</v>
          </cell>
          <cell r="E4676">
            <v>0</v>
          </cell>
          <cell r="F4676">
            <v>2342600</v>
          </cell>
          <cell r="G4676">
            <v>36714.370000000003</v>
          </cell>
          <cell r="H4676">
            <v>2305885.63</v>
          </cell>
          <cell r="I4676">
            <v>0</v>
          </cell>
        </row>
        <row r="4677">
          <cell r="A4677" t="str">
            <v>a</v>
          </cell>
          <cell r="B4677">
            <v>4653</v>
          </cell>
          <cell r="C4677" t="str">
            <v xml:space="preserve">   067778563 - 54380</v>
          </cell>
          <cell r="D4677">
            <v>0</v>
          </cell>
          <cell r="E4677">
            <v>0</v>
          </cell>
          <cell r="F4677">
            <v>2600000</v>
          </cell>
          <cell r="G4677">
            <v>106203.36</v>
          </cell>
          <cell r="H4677">
            <v>2493796.64</v>
          </cell>
          <cell r="I4677">
            <v>0</v>
          </cell>
        </row>
        <row r="4678">
          <cell r="A4678" t="str">
            <v>a</v>
          </cell>
          <cell r="B4678">
            <v>4654</v>
          </cell>
          <cell r="C4678" t="str">
            <v xml:space="preserve">   067778576 - 54821</v>
          </cell>
          <cell r="D4678">
            <v>0</v>
          </cell>
          <cell r="E4678">
            <v>0</v>
          </cell>
          <cell r="F4678">
            <v>3055000</v>
          </cell>
          <cell r="G4678">
            <v>253708.33</v>
          </cell>
          <cell r="H4678">
            <v>2801291.67</v>
          </cell>
          <cell r="I4678">
            <v>0</v>
          </cell>
        </row>
        <row r="4679">
          <cell r="A4679" t="str">
            <v>a</v>
          </cell>
          <cell r="B4679">
            <v>4655</v>
          </cell>
          <cell r="C4679" t="str">
            <v xml:space="preserve">   067778589 - 55081</v>
          </cell>
          <cell r="D4679">
            <v>0</v>
          </cell>
          <cell r="E4679">
            <v>0</v>
          </cell>
          <cell r="F4679">
            <v>7182000</v>
          </cell>
          <cell r="G4679">
            <v>65227.82</v>
          </cell>
          <cell r="H4679">
            <v>7116772.1799999997</v>
          </cell>
          <cell r="I4679">
            <v>0</v>
          </cell>
        </row>
        <row r="4680">
          <cell r="A4680" t="str">
            <v>a</v>
          </cell>
          <cell r="B4680">
            <v>4656</v>
          </cell>
          <cell r="C4680" t="str">
            <v xml:space="preserve">   067778592 - 55096</v>
          </cell>
          <cell r="D4680">
            <v>0</v>
          </cell>
          <cell r="E4680">
            <v>0</v>
          </cell>
          <cell r="F4680">
            <v>10497000</v>
          </cell>
          <cell r="G4680">
            <v>95335.06</v>
          </cell>
          <cell r="H4680">
            <v>10401664.939999999</v>
          </cell>
          <cell r="I4680">
            <v>0</v>
          </cell>
        </row>
        <row r="4681">
          <cell r="A4681" t="str">
            <v>a</v>
          </cell>
          <cell r="B4681">
            <v>4657</v>
          </cell>
          <cell r="C4681" t="str">
            <v xml:space="preserve">   067778602 - 52696</v>
          </cell>
          <cell r="D4681">
            <v>0</v>
          </cell>
          <cell r="E4681">
            <v>0</v>
          </cell>
          <cell r="F4681">
            <v>6795000</v>
          </cell>
          <cell r="G4681">
            <v>307562.56</v>
          </cell>
          <cell r="H4681">
            <v>6487437.4400000004</v>
          </cell>
          <cell r="I4681">
            <v>0</v>
          </cell>
        </row>
        <row r="4682">
          <cell r="A4682" t="str">
            <v>a</v>
          </cell>
          <cell r="B4682">
            <v>4658</v>
          </cell>
          <cell r="C4682" t="str">
            <v xml:space="preserve">   067778615 - 53289</v>
          </cell>
          <cell r="D4682">
            <v>0</v>
          </cell>
          <cell r="E4682">
            <v>0</v>
          </cell>
          <cell r="F4682">
            <v>4400000</v>
          </cell>
          <cell r="G4682">
            <v>493465.2</v>
          </cell>
          <cell r="H4682">
            <v>3906534.8</v>
          </cell>
          <cell r="I4682">
            <v>0</v>
          </cell>
        </row>
        <row r="4683">
          <cell r="A4683" t="str">
            <v>a</v>
          </cell>
          <cell r="B4683">
            <v>4659</v>
          </cell>
          <cell r="C4683" t="str">
            <v xml:space="preserve">   067778628 - 53724</v>
          </cell>
          <cell r="D4683">
            <v>0</v>
          </cell>
          <cell r="E4683">
            <v>0</v>
          </cell>
          <cell r="F4683">
            <v>23000000</v>
          </cell>
          <cell r="G4683">
            <v>23000000</v>
          </cell>
          <cell r="H4683">
            <v>0</v>
          </cell>
          <cell r="I4683">
            <v>0</v>
          </cell>
        </row>
        <row r="4684">
          <cell r="A4684" t="str">
            <v>a</v>
          </cell>
          <cell r="B4684">
            <v>4660</v>
          </cell>
          <cell r="C4684" t="str">
            <v xml:space="preserve">   067778631 - 53870</v>
          </cell>
          <cell r="D4684">
            <v>0</v>
          </cell>
          <cell r="E4684">
            <v>0</v>
          </cell>
          <cell r="F4684">
            <v>5602350</v>
          </cell>
          <cell r="G4684">
            <v>45824.54</v>
          </cell>
          <cell r="H4684">
            <v>5556525.46</v>
          </cell>
          <cell r="I4684">
            <v>0</v>
          </cell>
        </row>
        <row r="4685">
          <cell r="A4685" t="str">
            <v>a</v>
          </cell>
          <cell r="B4685">
            <v>4661</v>
          </cell>
          <cell r="C4685" t="str">
            <v xml:space="preserve">   067778644 - 54174</v>
          </cell>
          <cell r="D4685">
            <v>0</v>
          </cell>
          <cell r="E4685">
            <v>0</v>
          </cell>
          <cell r="F4685">
            <v>2261000</v>
          </cell>
          <cell r="G4685">
            <v>39887.9</v>
          </cell>
          <cell r="H4685">
            <v>2221112.1</v>
          </cell>
          <cell r="I4685">
            <v>0</v>
          </cell>
        </row>
        <row r="4686">
          <cell r="A4686" t="str">
            <v>a</v>
          </cell>
          <cell r="B4686">
            <v>4662</v>
          </cell>
          <cell r="C4686" t="str">
            <v xml:space="preserve">   067778657 - 54222</v>
          </cell>
          <cell r="D4686">
            <v>0</v>
          </cell>
          <cell r="E4686">
            <v>0</v>
          </cell>
          <cell r="F4686">
            <v>2667300</v>
          </cell>
          <cell r="G4686">
            <v>42249.11</v>
          </cell>
          <cell r="H4686">
            <v>2625050.89</v>
          </cell>
          <cell r="I4686">
            <v>0</v>
          </cell>
        </row>
        <row r="4687">
          <cell r="A4687" t="str">
            <v>a</v>
          </cell>
          <cell r="B4687">
            <v>4663</v>
          </cell>
          <cell r="C4687" t="str">
            <v xml:space="preserve">   067778660 - 54237</v>
          </cell>
          <cell r="D4687">
            <v>0</v>
          </cell>
          <cell r="E4687">
            <v>0</v>
          </cell>
          <cell r="F4687">
            <v>1560000</v>
          </cell>
          <cell r="G4687">
            <v>24374.49</v>
          </cell>
          <cell r="H4687">
            <v>1535625.51</v>
          </cell>
          <cell r="I4687">
            <v>0</v>
          </cell>
        </row>
        <row r="4688">
          <cell r="A4688" t="str">
            <v>a</v>
          </cell>
          <cell r="B4688">
            <v>4664</v>
          </cell>
          <cell r="C4688" t="str">
            <v xml:space="preserve">   067778673 - 54632</v>
          </cell>
          <cell r="D4688">
            <v>0</v>
          </cell>
          <cell r="E4688">
            <v>0</v>
          </cell>
          <cell r="F4688">
            <v>780000</v>
          </cell>
          <cell r="G4688">
            <v>128914.34</v>
          </cell>
          <cell r="H4688">
            <v>651085.66</v>
          </cell>
          <cell r="I4688">
            <v>0</v>
          </cell>
        </row>
        <row r="4689">
          <cell r="A4689" t="str">
            <v>a</v>
          </cell>
          <cell r="B4689">
            <v>4665</v>
          </cell>
          <cell r="C4689" t="str">
            <v xml:space="preserve">   067778686 - 55063</v>
          </cell>
          <cell r="D4689">
            <v>0</v>
          </cell>
          <cell r="E4689">
            <v>0</v>
          </cell>
          <cell r="F4689">
            <v>4000000</v>
          </cell>
          <cell r="G4689">
            <v>36328.5</v>
          </cell>
          <cell r="H4689">
            <v>3963671.5</v>
          </cell>
          <cell r="I4689">
            <v>0</v>
          </cell>
        </row>
        <row r="4690">
          <cell r="A4690" t="str">
            <v>a</v>
          </cell>
          <cell r="B4690">
            <v>4666</v>
          </cell>
          <cell r="C4690" t="str">
            <v xml:space="preserve">   067778699 - 55201</v>
          </cell>
          <cell r="D4690">
            <v>0</v>
          </cell>
          <cell r="E4690">
            <v>0</v>
          </cell>
          <cell r="F4690">
            <v>2730000</v>
          </cell>
          <cell r="G4690">
            <v>1148716.25</v>
          </cell>
          <cell r="H4690">
            <v>1581283.75</v>
          </cell>
          <cell r="I4690">
            <v>0</v>
          </cell>
        </row>
        <row r="4691">
          <cell r="A4691" t="str">
            <v>a</v>
          </cell>
          <cell r="B4691">
            <v>4667</v>
          </cell>
          <cell r="C4691" t="str">
            <v xml:space="preserve">   067778709 - 53151</v>
          </cell>
          <cell r="D4691">
            <v>0</v>
          </cell>
          <cell r="E4691">
            <v>0</v>
          </cell>
          <cell r="F4691">
            <v>8095000</v>
          </cell>
          <cell r="G4691">
            <v>437504.75</v>
          </cell>
          <cell r="H4691">
            <v>7657495.25</v>
          </cell>
          <cell r="I4691">
            <v>0</v>
          </cell>
        </row>
        <row r="4692">
          <cell r="A4692" t="str">
            <v>a</v>
          </cell>
          <cell r="B4692">
            <v>4668</v>
          </cell>
          <cell r="C4692" t="str">
            <v xml:space="preserve">   067778712 - 53217</v>
          </cell>
          <cell r="D4692">
            <v>0</v>
          </cell>
          <cell r="E4692">
            <v>0</v>
          </cell>
          <cell r="F4692">
            <v>1950000</v>
          </cell>
          <cell r="G4692">
            <v>79652.509999999995</v>
          </cell>
          <cell r="H4692">
            <v>1870347.49</v>
          </cell>
          <cell r="I4692">
            <v>0</v>
          </cell>
        </row>
        <row r="4693">
          <cell r="A4693" t="str">
            <v>a</v>
          </cell>
          <cell r="B4693">
            <v>4669</v>
          </cell>
          <cell r="C4693" t="str">
            <v xml:space="preserve">   067778725 - 53655</v>
          </cell>
          <cell r="D4693">
            <v>0</v>
          </cell>
          <cell r="E4693">
            <v>0</v>
          </cell>
          <cell r="F4693">
            <v>3000000</v>
          </cell>
          <cell r="G4693">
            <v>122542.39</v>
          </cell>
          <cell r="H4693">
            <v>2877457.61</v>
          </cell>
          <cell r="I4693">
            <v>0</v>
          </cell>
        </row>
        <row r="4694">
          <cell r="A4694" t="str">
            <v>a</v>
          </cell>
          <cell r="B4694">
            <v>4670</v>
          </cell>
          <cell r="C4694" t="str">
            <v xml:space="preserve">   067778738 - 53986</v>
          </cell>
          <cell r="D4694">
            <v>0</v>
          </cell>
          <cell r="E4694">
            <v>0</v>
          </cell>
          <cell r="F4694">
            <v>3500000</v>
          </cell>
          <cell r="G4694">
            <v>67996.479999999996</v>
          </cell>
          <cell r="H4694">
            <v>3432003.52</v>
          </cell>
          <cell r="I4694">
            <v>0</v>
          </cell>
        </row>
        <row r="4695">
          <cell r="A4695" t="str">
            <v>a</v>
          </cell>
          <cell r="B4695">
            <v>4671</v>
          </cell>
          <cell r="C4695" t="str">
            <v xml:space="preserve">   067778741 - 54009</v>
          </cell>
          <cell r="D4695">
            <v>0</v>
          </cell>
          <cell r="E4695">
            <v>0</v>
          </cell>
          <cell r="F4695">
            <v>5330000</v>
          </cell>
          <cell r="G4695">
            <v>64767.72</v>
          </cell>
          <cell r="H4695">
            <v>5265232.28</v>
          </cell>
          <cell r="I4695">
            <v>0</v>
          </cell>
        </row>
        <row r="4696">
          <cell r="A4696" t="str">
            <v>a</v>
          </cell>
          <cell r="B4696">
            <v>4672</v>
          </cell>
          <cell r="C4696" t="str">
            <v xml:space="preserve">   067778754 - 54207</v>
          </cell>
          <cell r="D4696">
            <v>0</v>
          </cell>
          <cell r="E4696">
            <v>0</v>
          </cell>
          <cell r="F4696">
            <v>2082000</v>
          </cell>
          <cell r="G4696">
            <v>32530.54</v>
          </cell>
          <cell r="H4696">
            <v>2049469.46</v>
          </cell>
          <cell r="I4696">
            <v>0</v>
          </cell>
        </row>
        <row r="4697">
          <cell r="A4697" t="str">
            <v>a</v>
          </cell>
          <cell r="B4697">
            <v>4673</v>
          </cell>
          <cell r="C4697" t="str">
            <v xml:space="preserve">   067778770 - 54599</v>
          </cell>
          <cell r="D4697">
            <v>0</v>
          </cell>
          <cell r="E4697">
            <v>0</v>
          </cell>
          <cell r="F4697">
            <v>2670000</v>
          </cell>
          <cell r="G4697">
            <v>673707.41</v>
          </cell>
          <cell r="H4697">
            <v>1996292.59</v>
          </cell>
          <cell r="I4697">
            <v>0</v>
          </cell>
        </row>
        <row r="4698">
          <cell r="A4698" t="str">
            <v>a</v>
          </cell>
          <cell r="B4698">
            <v>4674</v>
          </cell>
          <cell r="C4698" t="str">
            <v xml:space="preserve">   067778783 - 54887</v>
          </cell>
          <cell r="D4698">
            <v>0</v>
          </cell>
          <cell r="E4698">
            <v>0</v>
          </cell>
          <cell r="F4698">
            <v>28600000</v>
          </cell>
          <cell r="G4698">
            <v>209336.63</v>
          </cell>
          <cell r="H4698">
            <v>28390663.370000001</v>
          </cell>
          <cell r="I4698">
            <v>0</v>
          </cell>
        </row>
        <row r="4699">
          <cell r="A4699" t="str">
            <v>a</v>
          </cell>
          <cell r="B4699">
            <v>4675</v>
          </cell>
          <cell r="C4699" t="str">
            <v xml:space="preserve">   067778796 - 55111</v>
          </cell>
          <cell r="D4699">
            <v>0</v>
          </cell>
          <cell r="E4699">
            <v>0</v>
          </cell>
          <cell r="F4699">
            <v>2465000</v>
          </cell>
          <cell r="G4699">
            <v>43338.35</v>
          </cell>
          <cell r="H4699">
            <v>2421661.65</v>
          </cell>
          <cell r="I4699">
            <v>0</v>
          </cell>
        </row>
        <row r="4700">
          <cell r="A4700" t="str">
            <v>a</v>
          </cell>
          <cell r="B4700">
            <v>4676</v>
          </cell>
          <cell r="C4700" t="str">
            <v xml:space="preserve">   067778806 - 52765</v>
          </cell>
          <cell r="D4700">
            <v>0</v>
          </cell>
          <cell r="E4700">
            <v>0</v>
          </cell>
          <cell r="F4700">
            <v>1890000</v>
          </cell>
          <cell r="G4700">
            <v>36718.1</v>
          </cell>
          <cell r="H4700">
            <v>1853281.9</v>
          </cell>
          <cell r="I4700">
            <v>0</v>
          </cell>
        </row>
        <row r="4701">
          <cell r="A4701" t="str">
            <v>a</v>
          </cell>
          <cell r="B4701">
            <v>4677</v>
          </cell>
          <cell r="C4701" t="str">
            <v xml:space="preserve">   067778819 - 53325</v>
          </cell>
          <cell r="D4701">
            <v>0</v>
          </cell>
          <cell r="E4701">
            <v>0</v>
          </cell>
          <cell r="F4701">
            <v>2618661.63</v>
          </cell>
          <cell r="G4701">
            <v>47769.47</v>
          </cell>
          <cell r="H4701">
            <v>2570892.16</v>
          </cell>
          <cell r="I4701">
            <v>0</v>
          </cell>
        </row>
        <row r="4702">
          <cell r="A4702" t="str">
            <v>a</v>
          </cell>
          <cell r="B4702">
            <v>4678</v>
          </cell>
          <cell r="C4702" t="str">
            <v xml:space="preserve">   067778822 - 53550</v>
          </cell>
          <cell r="D4702">
            <v>0</v>
          </cell>
          <cell r="E4702">
            <v>0</v>
          </cell>
          <cell r="F4702">
            <v>5359250</v>
          </cell>
          <cell r="G4702">
            <v>43836.14</v>
          </cell>
          <cell r="H4702">
            <v>5315413.8600000003</v>
          </cell>
          <cell r="I4702">
            <v>0</v>
          </cell>
        </row>
        <row r="4703">
          <cell r="A4703" t="str">
            <v>a</v>
          </cell>
          <cell r="B4703">
            <v>4679</v>
          </cell>
          <cell r="C4703" t="str">
            <v xml:space="preserve">   067778835 - 53942</v>
          </cell>
          <cell r="D4703">
            <v>0</v>
          </cell>
          <cell r="E4703">
            <v>0</v>
          </cell>
          <cell r="F4703">
            <v>7000000</v>
          </cell>
          <cell r="G4703">
            <v>63574.89</v>
          </cell>
          <cell r="H4703">
            <v>6936425.1100000003</v>
          </cell>
          <cell r="I4703">
            <v>0</v>
          </cell>
        </row>
        <row r="4704">
          <cell r="A4704" t="str">
            <v>a</v>
          </cell>
          <cell r="B4704">
            <v>4680</v>
          </cell>
          <cell r="C4704" t="str">
            <v xml:space="preserve">   067778848 - 54189</v>
          </cell>
          <cell r="D4704">
            <v>0</v>
          </cell>
          <cell r="E4704">
            <v>0</v>
          </cell>
          <cell r="F4704">
            <v>2210000</v>
          </cell>
          <cell r="G4704">
            <v>34636.21</v>
          </cell>
          <cell r="H4704">
            <v>2175363.79</v>
          </cell>
          <cell r="I4704">
            <v>0</v>
          </cell>
        </row>
        <row r="4705">
          <cell r="A4705" t="str">
            <v>a</v>
          </cell>
          <cell r="B4705">
            <v>4681</v>
          </cell>
          <cell r="C4705" t="str">
            <v xml:space="preserve">   067778851 - 54198</v>
          </cell>
          <cell r="D4705">
            <v>0</v>
          </cell>
          <cell r="E4705">
            <v>0</v>
          </cell>
          <cell r="F4705">
            <v>2672400</v>
          </cell>
          <cell r="G4705">
            <v>46808</v>
          </cell>
          <cell r="H4705">
            <v>2625592</v>
          </cell>
          <cell r="I4705">
            <v>0</v>
          </cell>
        </row>
        <row r="4706">
          <cell r="A4706" t="str">
            <v>a</v>
          </cell>
          <cell r="B4706">
            <v>4682</v>
          </cell>
          <cell r="C4706" t="str">
            <v xml:space="preserve">   067778864 - 54413</v>
          </cell>
          <cell r="D4706">
            <v>0</v>
          </cell>
          <cell r="E4706">
            <v>0</v>
          </cell>
          <cell r="F4706">
            <v>6740500</v>
          </cell>
          <cell r="G4706">
            <v>6740500</v>
          </cell>
          <cell r="H4706">
            <v>0</v>
          </cell>
          <cell r="I4706">
            <v>0</v>
          </cell>
        </row>
        <row r="4707">
          <cell r="A4707" t="str">
            <v>a</v>
          </cell>
          <cell r="B4707">
            <v>4683</v>
          </cell>
          <cell r="C4707" t="str">
            <v xml:space="preserve">   067778877 - 54827</v>
          </cell>
          <cell r="D4707">
            <v>0</v>
          </cell>
          <cell r="E4707">
            <v>0</v>
          </cell>
          <cell r="F4707">
            <v>5980000</v>
          </cell>
          <cell r="G4707">
            <v>60207.56</v>
          </cell>
          <cell r="H4707">
            <v>5919792.4400000004</v>
          </cell>
          <cell r="I4707">
            <v>0</v>
          </cell>
        </row>
        <row r="4708">
          <cell r="A4708" t="str">
            <v>a</v>
          </cell>
          <cell r="B4708">
            <v>4684</v>
          </cell>
          <cell r="C4708" t="str">
            <v xml:space="preserve">   067778880 - 54839</v>
          </cell>
          <cell r="D4708">
            <v>0</v>
          </cell>
          <cell r="E4708">
            <v>0</v>
          </cell>
          <cell r="F4708">
            <v>5723000</v>
          </cell>
          <cell r="G4708">
            <v>46811.39</v>
          </cell>
          <cell r="H4708">
            <v>5676188.6100000003</v>
          </cell>
          <cell r="I4708">
            <v>0</v>
          </cell>
        </row>
        <row r="4709">
          <cell r="A4709" t="str">
            <v>a</v>
          </cell>
          <cell r="B4709">
            <v>4685</v>
          </cell>
          <cell r="C4709" t="str">
            <v xml:space="preserve">   067778893 - 55099</v>
          </cell>
          <cell r="D4709">
            <v>0</v>
          </cell>
          <cell r="E4709">
            <v>0</v>
          </cell>
          <cell r="F4709">
            <v>2210000</v>
          </cell>
          <cell r="G4709">
            <v>34636.21</v>
          </cell>
          <cell r="H4709">
            <v>2175363.79</v>
          </cell>
          <cell r="I4709">
            <v>0</v>
          </cell>
        </row>
        <row r="4710">
          <cell r="A4710" t="str">
            <v>a</v>
          </cell>
          <cell r="B4710">
            <v>4686</v>
          </cell>
          <cell r="C4710" t="str">
            <v xml:space="preserve">   067778903 - 52705</v>
          </cell>
          <cell r="D4710">
            <v>0</v>
          </cell>
          <cell r="E4710">
            <v>0</v>
          </cell>
          <cell r="F4710">
            <v>3345000</v>
          </cell>
          <cell r="G4710">
            <v>64985.17</v>
          </cell>
          <cell r="H4710">
            <v>3280014.83</v>
          </cell>
          <cell r="I4710">
            <v>0</v>
          </cell>
        </row>
        <row r="4711">
          <cell r="A4711" t="str">
            <v>a</v>
          </cell>
          <cell r="B4711">
            <v>4687</v>
          </cell>
          <cell r="C4711" t="str">
            <v xml:space="preserve">   067778916 - 53286</v>
          </cell>
          <cell r="D4711">
            <v>0</v>
          </cell>
          <cell r="E4711">
            <v>0</v>
          </cell>
          <cell r="F4711">
            <v>1430000</v>
          </cell>
          <cell r="G4711">
            <v>175165.77</v>
          </cell>
          <cell r="H4711">
            <v>1254834.23</v>
          </cell>
          <cell r="I4711">
            <v>0</v>
          </cell>
        </row>
        <row r="4712">
          <cell r="A4712" t="str">
            <v>a</v>
          </cell>
          <cell r="B4712">
            <v>4688</v>
          </cell>
          <cell r="C4712" t="str">
            <v xml:space="preserve">   067778929 - 53861</v>
          </cell>
          <cell r="D4712">
            <v>0</v>
          </cell>
          <cell r="E4712">
            <v>0</v>
          </cell>
          <cell r="F4712">
            <v>4165850</v>
          </cell>
          <cell r="G4712">
            <v>34074.639999999999</v>
          </cell>
          <cell r="H4712">
            <v>4131775.36</v>
          </cell>
          <cell r="I4712">
            <v>0</v>
          </cell>
        </row>
        <row r="4713">
          <cell r="A4713" t="str">
            <v>a</v>
          </cell>
          <cell r="B4713">
            <v>4689</v>
          </cell>
          <cell r="C4713" t="str">
            <v xml:space="preserve">   067778932 - 53873</v>
          </cell>
          <cell r="D4713">
            <v>0</v>
          </cell>
          <cell r="E4713">
            <v>0</v>
          </cell>
          <cell r="F4713">
            <v>3508800</v>
          </cell>
          <cell r="G4713">
            <v>222257.58</v>
          </cell>
          <cell r="H4713">
            <v>3286542.42</v>
          </cell>
          <cell r="I4713">
            <v>0</v>
          </cell>
        </row>
        <row r="4714">
          <cell r="A4714" t="str">
            <v>a</v>
          </cell>
          <cell r="B4714">
            <v>4690</v>
          </cell>
          <cell r="C4714" t="str">
            <v xml:space="preserve">   067778945 - 54180</v>
          </cell>
          <cell r="D4714">
            <v>0</v>
          </cell>
          <cell r="E4714">
            <v>0</v>
          </cell>
          <cell r="F4714">
            <v>3912262</v>
          </cell>
          <cell r="G4714">
            <v>83369.960000000006</v>
          </cell>
          <cell r="H4714">
            <v>3828892.04</v>
          </cell>
          <cell r="I4714">
            <v>0</v>
          </cell>
        </row>
        <row r="4715">
          <cell r="A4715" t="str">
            <v>a</v>
          </cell>
          <cell r="B4715">
            <v>4691</v>
          </cell>
          <cell r="C4715" t="str">
            <v xml:space="preserve">   067778958 - 54228</v>
          </cell>
          <cell r="D4715">
            <v>0</v>
          </cell>
          <cell r="E4715">
            <v>0</v>
          </cell>
          <cell r="F4715">
            <v>1048000</v>
          </cell>
          <cell r="G4715">
            <v>51925.96</v>
          </cell>
          <cell r="H4715">
            <v>996074.04</v>
          </cell>
          <cell r="I4715">
            <v>0</v>
          </cell>
        </row>
        <row r="4716">
          <cell r="A4716" t="str">
            <v>a</v>
          </cell>
          <cell r="B4716">
            <v>4692</v>
          </cell>
          <cell r="C4716" t="str">
            <v xml:space="preserve">   067778961 - 54369</v>
          </cell>
          <cell r="D4716">
            <v>0</v>
          </cell>
          <cell r="E4716">
            <v>0</v>
          </cell>
          <cell r="F4716">
            <v>3757000</v>
          </cell>
          <cell r="G4716">
            <v>66053.66</v>
          </cell>
          <cell r="H4716">
            <v>3690946.34</v>
          </cell>
          <cell r="I4716">
            <v>0</v>
          </cell>
        </row>
        <row r="4717">
          <cell r="A4717" t="str">
            <v>a</v>
          </cell>
          <cell r="B4717">
            <v>4693</v>
          </cell>
          <cell r="C4717" t="str">
            <v xml:space="preserve">   067778974 - 54644</v>
          </cell>
          <cell r="D4717">
            <v>0</v>
          </cell>
          <cell r="E4717">
            <v>0</v>
          </cell>
          <cell r="F4717">
            <v>3250000</v>
          </cell>
          <cell r="G4717">
            <v>57139.83</v>
          </cell>
          <cell r="H4717">
            <v>3192860.17</v>
          </cell>
          <cell r="I4717">
            <v>0</v>
          </cell>
        </row>
        <row r="4718">
          <cell r="A4718" t="str">
            <v>a</v>
          </cell>
          <cell r="B4718">
            <v>4694</v>
          </cell>
          <cell r="C4718" t="str">
            <v xml:space="preserve">   067778987 - 55069</v>
          </cell>
          <cell r="D4718">
            <v>0</v>
          </cell>
          <cell r="E4718">
            <v>0</v>
          </cell>
          <cell r="F4718">
            <v>2596750</v>
          </cell>
          <cell r="G4718">
            <v>40697.54</v>
          </cell>
          <cell r="H4718">
            <v>2556052.46</v>
          </cell>
          <cell r="I4718">
            <v>0</v>
          </cell>
        </row>
        <row r="4719">
          <cell r="A4719" t="str">
            <v>a</v>
          </cell>
          <cell r="B4719">
            <v>4695</v>
          </cell>
          <cell r="C4719" t="str">
            <v xml:space="preserve">   067778990 - 55090</v>
          </cell>
          <cell r="D4719">
            <v>0</v>
          </cell>
          <cell r="E4719">
            <v>0</v>
          </cell>
          <cell r="F4719">
            <v>7182000</v>
          </cell>
          <cell r="G4719">
            <v>7182000</v>
          </cell>
          <cell r="H4719">
            <v>0</v>
          </cell>
          <cell r="I4719">
            <v>0</v>
          </cell>
        </row>
        <row r="4720">
          <cell r="A4720" t="str">
            <v>a</v>
          </cell>
          <cell r="B4720">
            <v>4696</v>
          </cell>
          <cell r="C4720" t="str">
            <v xml:space="preserve">   069778008 - 18731</v>
          </cell>
          <cell r="D4720">
            <v>266395.18</v>
          </cell>
          <cell r="E4720">
            <v>0</v>
          </cell>
          <cell r="F4720">
            <v>0</v>
          </cell>
          <cell r="G4720">
            <v>52826.3</v>
          </cell>
          <cell r="H4720">
            <v>213568.88</v>
          </cell>
          <cell r="I4720">
            <v>0</v>
          </cell>
        </row>
        <row r="4721">
          <cell r="A4721" t="str">
            <v>a</v>
          </cell>
          <cell r="B4721">
            <v>4697</v>
          </cell>
          <cell r="C4721" t="str">
            <v xml:space="preserve">   069778011 - 18740</v>
          </cell>
          <cell r="D4721">
            <v>788231.14</v>
          </cell>
          <cell r="E4721">
            <v>0</v>
          </cell>
          <cell r="F4721">
            <v>0</v>
          </cell>
          <cell r="G4721">
            <v>788231.14</v>
          </cell>
          <cell r="H4721">
            <v>0</v>
          </cell>
          <cell r="I4721">
            <v>0</v>
          </cell>
        </row>
        <row r="4722">
          <cell r="A4722" t="str">
            <v>a</v>
          </cell>
          <cell r="B4722">
            <v>4698</v>
          </cell>
          <cell r="C4722" t="str">
            <v xml:space="preserve">   069778037 - 18839</v>
          </cell>
          <cell r="D4722">
            <v>818502.07</v>
          </cell>
          <cell r="E4722">
            <v>0</v>
          </cell>
          <cell r="F4722">
            <v>0</v>
          </cell>
          <cell r="G4722">
            <v>19103.740000000002</v>
          </cell>
          <cell r="H4722">
            <v>799398.33</v>
          </cell>
          <cell r="I4722">
            <v>0</v>
          </cell>
        </row>
        <row r="4723">
          <cell r="A4723" t="str">
            <v>a</v>
          </cell>
          <cell r="B4723">
            <v>4699</v>
          </cell>
          <cell r="C4723" t="str">
            <v xml:space="preserve">   069778053 - 18905</v>
          </cell>
          <cell r="D4723">
            <v>772632.96</v>
          </cell>
          <cell r="E4723">
            <v>0</v>
          </cell>
          <cell r="F4723">
            <v>0</v>
          </cell>
          <cell r="G4723">
            <v>82738.31</v>
          </cell>
          <cell r="H4723">
            <v>689894.65</v>
          </cell>
          <cell r="I4723">
            <v>0</v>
          </cell>
        </row>
        <row r="4724">
          <cell r="A4724" t="str">
            <v>a</v>
          </cell>
          <cell r="B4724">
            <v>4700</v>
          </cell>
          <cell r="C4724" t="str">
            <v xml:space="preserve">   069778066 - 18965</v>
          </cell>
          <cell r="D4724">
            <v>276662.21000000002</v>
          </cell>
          <cell r="E4724">
            <v>0</v>
          </cell>
          <cell r="F4724">
            <v>0</v>
          </cell>
          <cell r="G4724">
            <v>276662.21000000002</v>
          </cell>
          <cell r="H4724">
            <v>0</v>
          </cell>
          <cell r="I4724">
            <v>0</v>
          </cell>
        </row>
        <row r="4725">
          <cell r="A4725" t="str">
            <v>a</v>
          </cell>
          <cell r="B4725">
            <v>4701</v>
          </cell>
          <cell r="C4725" t="str">
            <v xml:space="preserve">   069778079 - 19465</v>
          </cell>
          <cell r="D4725">
            <v>1234522.26</v>
          </cell>
          <cell r="E4725">
            <v>0</v>
          </cell>
          <cell r="F4725">
            <v>0</v>
          </cell>
          <cell r="G4725">
            <v>28813.64</v>
          </cell>
          <cell r="H4725">
            <v>1205708.6200000001</v>
          </cell>
          <cell r="I4725">
            <v>0</v>
          </cell>
        </row>
        <row r="4726">
          <cell r="A4726" t="str">
            <v>a</v>
          </cell>
          <cell r="B4726">
            <v>4702</v>
          </cell>
          <cell r="C4726" t="str">
            <v xml:space="preserve">   069778082 - 19474</v>
          </cell>
          <cell r="D4726">
            <v>1223015.68</v>
          </cell>
          <cell r="E4726">
            <v>0</v>
          </cell>
          <cell r="F4726">
            <v>0</v>
          </cell>
          <cell r="G4726">
            <v>28930.87</v>
          </cell>
          <cell r="H4726">
            <v>1194084.81</v>
          </cell>
          <cell r="I4726">
            <v>0</v>
          </cell>
        </row>
        <row r="4727">
          <cell r="A4727" t="str">
            <v>a</v>
          </cell>
          <cell r="B4727">
            <v>4703</v>
          </cell>
          <cell r="C4727" t="str">
            <v xml:space="preserve">   069778095 - 19664</v>
          </cell>
          <cell r="D4727">
            <v>642508.4</v>
          </cell>
          <cell r="E4727">
            <v>0</v>
          </cell>
          <cell r="F4727">
            <v>0</v>
          </cell>
          <cell r="G4727">
            <v>642508.4</v>
          </cell>
          <cell r="H4727">
            <v>0</v>
          </cell>
          <cell r="I4727">
            <v>0</v>
          </cell>
        </row>
        <row r="4728">
          <cell r="A4728" t="str">
            <v>a</v>
          </cell>
          <cell r="B4728">
            <v>4704</v>
          </cell>
          <cell r="C4728" t="str">
            <v xml:space="preserve">   069778105 - 18722</v>
          </cell>
          <cell r="D4728">
            <v>539383.75</v>
          </cell>
          <cell r="E4728">
            <v>0</v>
          </cell>
          <cell r="F4728">
            <v>0</v>
          </cell>
          <cell r="G4728">
            <v>539383.75</v>
          </cell>
          <cell r="H4728">
            <v>0</v>
          </cell>
          <cell r="I4728">
            <v>0</v>
          </cell>
        </row>
        <row r="4729">
          <cell r="A4729" t="str">
            <v>a</v>
          </cell>
          <cell r="B4729">
            <v>4705</v>
          </cell>
          <cell r="C4729" t="str">
            <v xml:space="preserve">   069778121 - 18779</v>
          </cell>
          <cell r="D4729">
            <v>2909072.56</v>
          </cell>
          <cell r="E4729">
            <v>0</v>
          </cell>
          <cell r="F4729">
            <v>0</v>
          </cell>
          <cell r="G4729">
            <v>63256.93</v>
          </cell>
          <cell r="H4729">
            <v>2845815.63</v>
          </cell>
          <cell r="I4729">
            <v>0</v>
          </cell>
        </row>
        <row r="4730">
          <cell r="A4730" t="str">
            <v>a</v>
          </cell>
          <cell r="B4730">
            <v>4706</v>
          </cell>
          <cell r="C4730" t="str">
            <v xml:space="preserve">   069778134 - 18824</v>
          </cell>
          <cell r="D4730">
            <v>586682.93000000005</v>
          </cell>
          <cell r="E4730">
            <v>0</v>
          </cell>
          <cell r="F4730">
            <v>0</v>
          </cell>
          <cell r="G4730">
            <v>40075.339999999997</v>
          </cell>
          <cell r="H4730">
            <v>546607.59</v>
          </cell>
          <cell r="I4730">
            <v>0</v>
          </cell>
        </row>
        <row r="4731">
          <cell r="A4731" t="str">
            <v>a</v>
          </cell>
          <cell r="B4731">
            <v>4707</v>
          </cell>
          <cell r="C4731" t="str">
            <v xml:space="preserve">   069778147 - 18872</v>
          </cell>
          <cell r="D4731">
            <v>1575717.57</v>
          </cell>
          <cell r="E4731">
            <v>0</v>
          </cell>
          <cell r="F4731">
            <v>0</v>
          </cell>
          <cell r="G4731">
            <v>947704.06</v>
          </cell>
          <cell r="H4731">
            <v>628013.51</v>
          </cell>
          <cell r="I4731">
            <v>0</v>
          </cell>
        </row>
        <row r="4732">
          <cell r="A4732" t="str">
            <v>a</v>
          </cell>
          <cell r="B4732">
            <v>4708</v>
          </cell>
          <cell r="C4732" t="str">
            <v xml:space="preserve">   069778150 - 18884</v>
          </cell>
          <cell r="D4732">
            <v>470684.4</v>
          </cell>
          <cell r="E4732">
            <v>0</v>
          </cell>
          <cell r="F4732">
            <v>0</v>
          </cell>
          <cell r="G4732">
            <v>51455.72</v>
          </cell>
          <cell r="H4732">
            <v>419228.68</v>
          </cell>
          <cell r="I4732">
            <v>0</v>
          </cell>
        </row>
        <row r="4733">
          <cell r="A4733" t="str">
            <v>a</v>
          </cell>
          <cell r="B4733">
            <v>4709</v>
          </cell>
          <cell r="C4733" t="str">
            <v xml:space="preserve">   069778163 - 18956</v>
          </cell>
          <cell r="D4733">
            <v>420075.78</v>
          </cell>
          <cell r="E4733">
            <v>0</v>
          </cell>
          <cell r="F4733">
            <v>0</v>
          </cell>
          <cell r="G4733">
            <v>46505.04</v>
          </cell>
          <cell r="H4733">
            <v>373570.74</v>
          </cell>
          <cell r="I4733">
            <v>0</v>
          </cell>
        </row>
        <row r="4734">
          <cell r="A4734" t="str">
            <v>a</v>
          </cell>
          <cell r="B4734">
            <v>4710</v>
          </cell>
          <cell r="C4734" t="str">
            <v xml:space="preserve">   069778176 - 19028</v>
          </cell>
          <cell r="D4734">
            <v>470417.21</v>
          </cell>
          <cell r="E4734">
            <v>0</v>
          </cell>
          <cell r="F4734">
            <v>0</v>
          </cell>
          <cell r="G4734">
            <v>66583.17</v>
          </cell>
          <cell r="H4734">
            <v>403834.04</v>
          </cell>
          <cell r="I4734">
            <v>0</v>
          </cell>
        </row>
        <row r="4735">
          <cell r="A4735" t="str">
            <v>a</v>
          </cell>
          <cell r="B4735">
            <v>4711</v>
          </cell>
          <cell r="C4735" t="str">
            <v xml:space="preserve">   069778189 - 19589</v>
          </cell>
          <cell r="D4735">
            <v>784397.78</v>
          </cell>
          <cell r="E4735">
            <v>0</v>
          </cell>
          <cell r="F4735">
            <v>0</v>
          </cell>
          <cell r="G4735">
            <v>18307.79</v>
          </cell>
          <cell r="H4735">
            <v>766089.99</v>
          </cell>
          <cell r="I4735">
            <v>0</v>
          </cell>
        </row>
        <row r="4736">
          <cell r="A4736" t="str">
            <v>a</v>
          </cell>
          <cell r="B4736">
            <v>4712</v>
          </cell>
          <cell r="C4736" t="str">
            <v xml:space="preserve">   069778192 - 19655</v>
          </cell>
          <cell r="D4736">
            <v>3307260.05</v>
          </cell>
          <cell r="E4736">
            <v>0</v>
          </cell>
          <cell r="F4736">
            <v>0</v>
          </cell>
          <cell r="G4736">
            <v>77474.58</v>
          </cell>
          <cell r="H4736">
            <v>3229785.47</v>
          </cell>
          <cell r="I4736">
            <v>0</v>
          </cell>
        </row>
        <row r="4737">
          <cell r="A4737" t="str">
            <v>a</v>
          </cell>
          <cell r="B4737">
            <v>4713</v>
          </cell>
          <cell r="C4737" t="str">
            <v xml:space="preserve">   069778202 - 18713</v>
          </cell>
          <cell r="D4737">
            <v>1311260.5900000001</v>
          </cell>
          <cell r="E4737">
            <v>0</v>
          </cell>
          <cell r="F4737">
            <v>0</v>
          </cell>
          <cell r="G4737">
            <v>1311260.5900000001</v>
          </cell>
          <cell r="H4737">
            <v>0</v>
          </cell>
          <cell r="I4737">
            <v>0</v>
          </cell>
        </row>
        <row r="4738">
          <cell r="A4738" t="str">
            <v>a</v>
          </cell>
          <cell r="B4738">
            <v>4714</v>
          </cell>
          <cell r="C4738" t="str">
            <v xml:space="preserve">   069778228 - 18800</v>
          </cell>
          <cell r="D4738">
            <v>571073.29</v>
          </cell>
          <cell r="E4738">
            <v>0</v>
          </cell>
          <cell r="F4738">
            <v>0</v>
          </cell>
          <cell r="G4738">
            <v>26423.52</v>
          </cell>
          <cell r="H4738">
            <v>544649.77</v>
          </cell>
          <cell r="I4738">
            <v>0</v>
          </cell>
        </row>
        <row r="4739">
          <cell r="A4739" t="str">
            <v>a</v>
          </cell>
          <cell r="B4739">
            <v>4715</v>
          </cell>
          <cell r="C4739" t="str">
            <v xml:space="preserve">   069778231 - 18809</v>
          </cell>
          <cell r="D4739">
            <v>284307.78000000003</v>
          </cell>
          <cell r="E4739">
            <v>0</v>
          </cell>
          <cell r="F4739">
            <v>0</v>
          </cell>
          <cell r="G4739">
            <v>15792.72</v>
          </cell>
          <cell r="H4739">
            <v>268515.06</v>
          </cell>
          <cell r="I4739">
            <v>0</v>
          </cell>
        </row>
        <row r="4740">
          <cell r="A4740" t="str">
            <v>a</v>
          </cell>
          <cell r="B4740">
            <v>4716</v>
          </cell>
          <cell r="C4740" t="str">
            <v xml:space="preserve">   069778257 - 18932</v>
          </cell>
          <cell r="D4740">
            <v>847748.72</v>
          </cell>
          <cell r="E4740">
            <v>0</v>
          </cell>
          <cell r="F4740">
            <v>0</v>
          </cell>
          <cell r="G4740">
            <v>48169.13</v>
          </cell>
          <cell r="H4740">
            <v>799579.59</v>
          </cell>
          <cell r="I4740">
            <v>0</v>
          </cell>
        </row>
        <row r="4741">
          <cell r="A4741" t="str">
            <v>a</v>
          </cell>
          <cell r="B4741">
            <v>4717</v>
          </cell>
          <cell r="C4741" t="str">
            <v xml:space="preserve">   069778260 - 18947</v>
          </cell>
          <cell r="D4741">
            <v>669590</v>
          </cell>
          <cell r="E4741">
            <v>0</v>
          </cell>
          <cell r="F4741">
            <v>0</v>
          </cell>
          <cell r="G4741">
            <v>38046.14</v>
          </cell>
          <cell r="H4741">
            <v>631543.86</v>
          </cell>
          <cell r="I4741">
            <v>0</v>
          </cell>
        </row>
        <row r="4742">
          <cell r="A4742" t="str">
            <v>a</v>
          </cell>
          <cell r="B4742">
            <v>4718</v>
          </cell>
          <cell r="C4742" t="str">
            <v xml:space="preserve">   069778273 - 18986</v>
          </cell>
          <cell r="D4742">
            <v>497273.64</v>
          </cell>
          <cell r="E4742">
            <v>0</v>
          </cell>
          <cell r="F4742">
            <v>0</v>
          </cell>
          <cell r="G4742">
            <v>70384.41</v>
          </cell>
          <cell r="H4742">
            <v>426889.23</v>
          </cell>
          <cell r="I4742">
            <v>0</v>
          </cell>
        </row>
        <row r="4743">
          <cell r="A4743" t="str">
            <v>a</v>
          </cell>
          <cell r="B4743">
            <v>4719</v>
          </cell>
          <cell r="C4743" t="str">
            <v xml:space="preserve">   069778286 - 19580</v>
          </cell>
          <cell r="D4743">
            <v>729099.46</v>
          </cell>
          <cell r="E4743">
            <v>0</v>
          </cell>
          <cell r="F4743">
            <v>0</v>
          </cell>
          <cell r="G4743">
            <v>41154.93</v>
          </cell>
          <cell r="H4743">
            <v>687944.53</v>
          </cell>
          <cell r="I4743">
            <v>0</v>
          </cell>
        </row>
        <row r="4744">
          <cell r="A4744" t="str">
            <v>a</v>
          </cell>
          <cell r="B4744">
            <v>4720</v>
          </cell>
          <cell r="C4744" t="str">
            <v xml:space="preserve">   069778299 - 19807</v>
          </cell>
          <cell r="D4744">
            <v>1058535.3600000001</v>
          </cell>
          <cell r="E4744">
            <v>0</v>
          </cell>
          <cell r="F4744">
            <v>0</v>
          </cell>
          <cell r="G4744">
            <v>90276.11</v>
          </cell>
          <cell r="H4744">
            <v>968259.25</v>
          </cell>
          <cell r="I4744">
            <v>0</v>
          </cell>
        </row>
        <row r="4745">
          <cell r="A4745" t="str">
            <v>a</v>
          </cell>
          <cell r="B4745">
            <v>4721</v>
          </cell>
          <cell r="C4745" t="str">
            <v xml:space="preserve">   069778309 - 18734</v>
          </cell>
          <cell r="D4745">
            <v>492345.56</v>
          </cell>
          <cell r="E4745">
            <v>0</v>
          </cell>
          <cell r="F4745">
            <v>0</v>
          </cell>
          <cell r="G4745">
            <v>27975.1</v>
          </cell>
          <cell r="H4745">
            <v>464370.46</v>
          </cell>
          <cell r="I4745">
            <v>0</v>
          </cell>
        </row>
        <row r="4746">
          <cell r="A4746" t="str">
            <v>a</v>
          </cell>
          <cell r="B4746">
            <v>4722</v>
          </cell>
          <cell r="C4746" t="str">
            <v xml:space="preserve">   069778325 - 18791</v>
          </cell>
          <cell r="D4746">
            <v>672141.54</v>
          </cell>
          <cell r="E4746">
            <v>0</v>
          </cell>
          <cell r="F4746">
            <v>0</v>
          </cell>
          <cell r="G4746">
            <v>37336.22</v>
          </cell>
          <cell r="H4746">
            <v>634805.31999999995</v>
          </cell>
          <cell r="I4746">
            <v>0</v>
          </cell>
        </row>
        <row r="4747">
          <cell r="A4747" t="str">
            <v>a</v>
          </cell>
          <cell r="B4747">
            <v>4723</v>
          </cell>
          <cell r="C4747" t="str">
            <v xml:space="preserve">   069778338 - 18842</v>
          </cell>
          <cell r="D4747">
            <v>1302043.03</v>
          </cell>
          <cell r="E4747">
            <v>0</v>
          </cell>
          <cell r="F4747">
            <v>0</v>
          </cell>
          <cell r="G4747">
            <v>73982.13</v>
          </cell>
          <cell r="H4747">
            <v>1228060.8999999999</v>
          </cell>
          <cell r="I4747">
            <v>0</v>
          </cell>
        </row>
        <row r="4748">
          <cell r="A4748" t="str">
            <v>a</v>
          </cell>
          <cell r="B4748">
            <v>4724</v>
          </cell>
          <cell r="C4748" t="str">
            <v xml:space="preserve">   069778341 - 18854</v>
          </cell>
          <cell r="D4748">
            <v>712400.68</v>
          </cell>
          <cell r="E4748">
            <v>0</v>
          </cell>
          <cell r="F4748">
            <v>0</v>
          </cell>
          <cell r="G4748">
            <v>48662.91</v>
          </cell>
          <cell r="H4748">
            <v>663737.77</v>
          </cell>
          <cell r="I4748">
            <v>0</v>
          </cell>
        </row>
        <row r="4749">
          <cell r="A4749" t="str">
            <v>a</v>
          </cell>
          <cell r="B4749">
            <v>4725</v>
          </cell>
          <cell r="C4749" t="str">
            <v xml:space="preserve">   069778354 - 18911</v>
          </cell>
          <cell r="D4749">
            <v>301673.48</v>
          </cell>
          <cell r="E4749">
            <v>0</v>
          </cell>
          <cell r="F4749">
            <v>0</v>
          </cell>
          <cell r="G4749">
            <v>301673.48</v>
          </cell>
          <cell r="H4749">
            <v>0</v>
          </cell>
          <cell r="I4749">
            <v>0</v>
          </cell>
        </row>
        <row r="4750">
          <cell r="A4750" t="str">
            <v>a</v>
          </cell>
          <cell r="B4750">
            <v>4726</v>
          </cell>
          <cell r="C4750" t="str">
            <v xml:space="preserve">   069778367 - 18968</v>
          </cell>
          <cell r="D4750">
            <v>329782.32</v>
          </cell>
          <cell r="E4750">
            <v>0</v>
          </cell>
          <cell r="F4750">
            <v>0</v>
          </cell>
          <cell r="G4750">
            <v>35315.129999999997</v>
          </cell>
          <cell r="H4750">
            <v>294467.19</v>
          </cell>
          <cell r="I4750">
            <v>0</v>
          </cell>
        </row>
        <row r="4751">
          <cell r="A4751" t="str">
            <v>a</v>
          </cell>
          <cell r="B4751">
            <v>4727</v>
          </cell>
          <cell r="C4751" t="str">
            <v xml:space="preserve">   069778370 - 18977</v>
          </cell>
          <cell r="D4751">
            <v>610578.26</v>
          </cell>
          <cell r="E4751">
            <v>0</v>
          </cell>
          <cell r="F4751">
            <v>0</v>
          </cell>
          <cell r="G4751">
            <v>32840.36</v>
          </cell>
          <cell r="H4751">
            <v>577737.9</v>
          </cell>
          <cell r="I4751">
            <v>0</v>
          </cell>
        </row>
        <row r="4752">
          <cell r="A4752" t="str">
            <v>a</v>
          </cell>
          <cell r="B4752">
            <v>4728</v>
          </cell>
          <cell r="C4752" t="str">
            <v xml:space="preserve">   069778383 - 19522</v>
          </cell>
          <cell r="D4752">
            <v>1904849.09</v>
          </cell>
          <cell r="E4752">
            <v>0</v>
          </cell>
          <cell r="F4752">
            <v>0</v>
          </cell>
          <cell r="G4752">
            <v>1904849.09</v>
          </cell>
          <cell r="H4752">
            <v>0</v>
          </cell>
          <cell r="I4752">
            <v>0</v>
          </cell>
        </row>
        <row r="4753">
          <cell r="A4753" t="str">
            <v>a</v>
          </cell>
          <cell r="B4753">
            <v>4729</v>
          </cell>
          <cell r="C4753" t="str">
            <v xml:space="preserve">   069778396 - 19667</v>
          </cell>
          <cell r="D4753">
            <v>643377.77</v>
          </cell>
          <cell r="E4753">
            <v>0</v>
          </cell>
          <cell r="F4753">
            <v>0</v>
          </cell>
          <cell r="G4753">
            <v>35968.230000000003</v>
          </cell>
          <cell r="H4753">
            <v>607409.54</v>
          </cell>
          <cell r="I4753">
            <v>0</v>
          </cell>
        </row>
        <row r="4754">
          <cell r="A4754" t="str">
            <v>a</v>
          </cell>
          <cell r="B4754">
            <v>4730</v>
          </cell>
          <cell r="C4754" t="str">
            <v xml:space="preserve">   069778406 - 18725</v>
          </cell>
          <cell r="D4754">
            <v>481706.6</v>
          </cell>
          <cell r="E4754">
            <v>0</v>
          </cell>
          <cell r="F4754">
            <v>0</v>
          </cell>
          <cell r="G4754">
            <v>481706.6</v>
          </cell>
          <cell r="H4754">
            <v>0</v>
          </cell>
          <cell r="I4754">
            <v>0</v>
          </cell>
        </row>
        <row r="4755">
          <cell r="A4755" t="str">
            <v>a</v>
          </cell>
          <cell r="B4755">
            <v>4731</v>
          </cell>
          <cell r="C4755" t="str">
            <v xml:space="preserve">   069778419 - 18773</v>
          </cell>
          <cell r="D4755">
            <v>379477.22</v>
          </cell>
          <cell r="E4755">
            <v>0</v>
          </cell>
          <cell r="F4755">
            <v>0</v>
          </cell>
          <cell r="G4755">
            <v>379477.22</v>
          </cell>
          <cell r="H4755">
            <v>0</v>
          </cell>
          <cell r="I4755">
            <v>0</v>
          </cell>
        </row>
        <row r="4756">
          <cell r="A4756" t="str">
            <v>a</v>
          </cell>
          <cell r="B4756">
            <v>4732</v>
          </cell>
          <cell r="C4756" t="str">
            <v xml:space="preserve">   069778422 - 18782</v>
          </cell>
          <cell r="D4756">
            <v>307011.33</v>
          </cell>
          <cell r="E4756">
            <v>0</v>
          </cell>
          <cell r="F4756">
            <v>0</v>
          </cell>
          <cell r="G4756">
            <v>136799.48000000001</v>
          </cell>
          <cell r="H4756">
            <v>170211.85</v>
          </cell>
          <cell r="I4756">
            <v>0</v>
          </cell>
        </row>
        <row r="4757">
          <cell r="A4757" t="str">
            <v>a</v>
          </cell>
          <cell r="B4757">
            <v>4733</v>
          </cell>
          <cell r="C4757" t="str">
            <v xml:space="preserve">   069778435 - 18827</v>
          </cell>
          <cell r="D4757">
            <v>976954.48</v>
          </cell>
          <cell r="E4757">
            <v>0</v>
          </cell>
          <cell r="F4757">
            <v>0</v>
          </cell>
          <cell r="G4757">
            <v>55145.41</v>
          </cell>
          <cell r="H4757">
            <v>921809.07</v>
          </cell>
          <cell r="I4757">
            <v>0</v>
          </cell>
        </row>
        <row r="4758">
          <cell r="A4758" t="str">
            <v>a</v>
          </cell>
          <cell r="B4758">
            <v>4734</v>
          </cell>
          <cell r="C4758" t="str">
            <v xml:space="preserve">   069778448 - 18875</v>
          </cell>
          <cell r="D4758">
            <v>392003.81</v>
          </cell>
          <cell r="E4758">
            <v>0</v>
          </cell>
          <cell r="F4758">
            <v>0</v>
          </cell>
          <cell r="G4758">
            <v>43397.22</v>
          </cell>
          <cell r="H4758">
            <v>348606.59</v>
          </cell>
          <cell r="I4758">
            <v>0</v>
          </cell>
        </row>
        <row r="4759">
          <cell r="A4759" t="str">
            <v>a</v>
          </cell>
          <cell r="B4759">
            <v>4735</v>
          </cell>
          <cell r="C4759" t="str">
            <v xml:space="preserve">   069778451 - 18893</v>
          </cell>
          <cell r="D4759">
            <v>289568.57</v>
          </cell>
          <cell r="E4759">
            <v>0</v>
          </cell>
          <cell r="F4759">
            <v>0</v>
          </cell>
          <cell r="G4759">
            <v>289568.57</v>
          </cell>
          <cell r="H4759">
            <v>0</v>
          </cell>
          <cell r="I4759">
            <v>0</v>
          </cell>
        </row>
        <row r="4760">
          <cell r="A4760" t="str">
            <v>a</v>
          </cell>
          <cell r="B4760">
            <v>4736</v>
          </cell>
          <cell r="C4760" t="str">
            <v xml:space="preserve">   069778464 - 18959</v>
          </cell>
          <cell r="D4760">
            <v>477399.22</v>
          </cell>
          <cell r="E4760">
            <v>0</v>
          </cell>
          <cell r="F4760">
            <v>0</v>
          </cell>
          <cell r="G4760">
            <v>51122.87</v>
          </cell>
          <cell r="H4760">
            <v>426276.35</v>
          </cell>
          <cell r="I4760">
            <v>0</v>
          </cell>
        </row>
        <row r="4761">
          <cell r="A4761" t="str">
            <v>a</v>
          </cell>
          <cell r="B4761">
            <v>4737</v>
          </cell>
          <cell r="C4761" t="str">
            <v xml:space="preserve">   069778477 - 19456</v>
          </cell>
          <cell r="D4761">
            <v>870742.56</v>
          </cell>
          <cell r="E4761">
            <v>0</v>
          </cell>
          <cell r="F4761">
            <v>0</v>
          </cell>
          <cell r="G4761">
            <v>49582.91</v>
          </cell>
          <cell r="H4761">
            <v>821159.65</v>
          </cell>
          <cell r="I4761">
            <v>0</v>
          </cell>
        </row>
        <row r="4762">
          <cell r="A4762" t="str">
            <v>a</v>
          </cell>
          <cell r="B4762">
            <v>4738</v>
          </cell>
          <cell r="C4762" t="str">
            <v xml:space="preserve">   069778480 - 19468</v>
          </cell>
          <cell r="D4762">
            <v>1419592.6</v>
          </cell>
          <cell r="E4762">
            <v>0</v>
          </cell>
          <cell r="F4762">
            <v>0</v>
          </cell>
          <cell r="G4762">
            <v>33580.949999999997</v>
          </cell>
          <cell r="H4762">
            <v>1386011.65</v>
          </cell>
          <cell r="I4762">
            <v>0</v>
          </cell>
        </row>
        <row r="4763">
          <cell r="A4763" t="str">
            <v>a</v>
          </cell>
          <cell r="B4763">
            <v>4739</v>
          </cell>
          <cell r="C4763" t="str">
            <v xml:space="preserve">   069778493 - 19658</v>
          </cell>
          <cell r="D4763">
            <v>2037490.96</v>
          </cell>
          <cell r="E4763">
            <v>0</v>
          </cell>
          <cell r="F4763">
            <v>0</v>
          </cell>
          <cell r="G4763">
            <v>2037490.96</v>
          </cell>
          <cell r="H4763">
            <v>0</v>
          </cell>
          <cell r="I4763">
            <v>0</v>
          </cell>
        </row>
        <row r="4764">
          <cell r="A4764" t="str">
            <v>a</v>
          </cell>
          <cell r="B4764">
            <v>4740</v>
          </cell>
          <cell r="C4764" t="str">
            <v xml:space="preserve">   069778503 - 18716</v>
          </cell>
          <cell r="D4764">
            <v>766617.36</v>
          </cell>
          <cell r="E4764">
            <v>0</v>
          </cell>
          <cell r="F4764">
            <v>0</v>
          </cell>
          <cell r="G4764">
            <v>17892.830000000002</v>
          </cell>
          <cell r="H4764">
            <v>748724.53</v>
          </cell>
          <cell r="I4764">
            <v>0</v>
          </cell>
        </row>
        <row r="4765">
          <cell r="A4765" t="str">
            <v>a</v>
          </cell>
          <cell r="B4765">
            <v>4741</v>
          </cell>
          <cell r="C4765" t="str">
            <v xml:space="preserve">   069778516 - 18764</v>
          </cell>
          <cell r="D4765">
            <v>1044286.74</v>
          </cell>
          <cell r="E4765">
            <v>0</v>
          </cell>
          <cell r="F4765">
            <v>0</v>
          </cell>
          <cell r="G4765">
            <v>1044286.74</v>
          </cell>
          <cell r="H4765">
            <v>0</v>
          </cell>
          <cell r="I4765">
            <v>0</v>
          </cell>
        </row>
        <row r="4766">
          <cell r="A4766" t="str">
            <v>a</v>
          </cell>
          <cell r="B4766">
            <v>4742</v>
          </cell>
          <cell r="C4766" t="str">
            <v xml:space="preserve">   069778529 - 18803</v>
          </cell>
          <cell r="D4766">
            <v>282740.2</v>
          </cell>
          <cell r="E4766">
            <v>0</v>
          </cell>
          <cell r="F4766">
            <v>0</v>
          </cell>
          <cell r="G4766">
            <v>19313.55</v>
          </cell>
          <cell r="H4766">
            <v>263426.65000000002</v>
          </cell>
          <cell r="I4766">
            <v>0</v>
          </cell>
        </row>
        <row r="4767">
          <cell r="A4767" t="str">
            <v>a</v>
          </cell>
          <cell r="B4767">
            <v>4743</v>
          </cell>
          <cell r="C4767" t="str">
            <v xml:space="preserve">   069778532 - 18815</v>
          </cell>
          <cell r="D4767">
            <v>216888.17</v>
          </cell>
          <cell r="E4767">
            <v>0</v>
          </cell>
          <cell r="F4767">
            <v>0</v>
          </cell>
          <cell r="G4767">
            <v>87963.05</v>
          </cell>
          <cell r="H4767">
            <v>128925.12</v>
          </cell>
          <cell r="I4767">
            <v>0</v>
          </cell>
        </row>
        <row r="4768">
          <cell r="A4768" t="str">
            <v>a</v>
          </cell>
          <cell r="B4768">
            <v>4744</v>
          </cell>
          <cell r="C4768" t="str">
            <v xml:space="preserve">   069778561 - 18950</v>
          </cell>
          <cell r="D4768">
            <v>787752.94</v>
          </cell>
          <cell r="E4768">
            <v>0</v>
          </cell>
          <cell r="F4768">
            <v>0</v>
          </cell>
          <cell r="G4768">
            <v>44760.12</v>
          </cell>
          <cell r="H4768">
            <v>742992.82</v>
          </cell>
          <cell r="I4768">
            <v>0</v>
          </cell>
        </row>
        <row r="4769">
          <cell r="A4769" t="str">
            <v>a</v>
          </cell>
          <cell r="B4769">
            <v>4745</v>
          </cell>
          <cell r="C4769" t="str">
            <v xml:space="preserve">   069778574 - 18989</v>
          </cell>
          <cell r="D4769">
            <v>1406701.63</v>
          </cell>
          <cell r="E4769">
            <v>0</v>
          </cell>
          <cell r="F4769">
            <v>0</v>
          </cell>
          <cell r="G4769">
            <v>79928.88</v>
          </cell>
          <cell r="H4769">
            <v>1326772.75</v>
          </cell>
          <cell r="I4769">
            <v>0</v>
          </cell>
        </row>
        <row r="4770">
          <cell r="A4770" t="str">
            <v>a</v>
          </cell>
          <cell r="B4770">
            <v>4746</v>
          </cell>
          <cell r="C4770" t="str">
            <v xml:space="preserve">   069778600 - 18707</v>
          </cell>
          <cell r="D4770">
            <v>611648.48</v>
          </cell>
          <cell r="E4770">
            <v>0</v>
          </cell>
          <cell r="F4770">
            <v>0</v>
          </cell>
          <cell r="G4770">
            <v>28272.59</v>
          </cell>
          <cell r="H4770">
            <v>583375.89</v>
          </cell>
          <cell r="I4770">
            <v>0</v>
          </cell>
        </row>
        <row r="4771">
          <cell r="A4771" t="str">
            <v>a</v>
          </cell>
          <cell r="B4771">
            <v>4747</v>
          </cell>
          <cell r="C4771" t="str">
            <v xml:space="preserve">   069778626 - 18794</v>
          </cell>
          <cell r="D4771">
            <v>883487.26</v>
          </cell>
          <cell r="E4771">
            <v>0</v>
          </cell>
          <cell r="F4771">
            <v>0</v>
          </cell>
          <cell r="G4771">
            <v>49391.56</v>
          </cell>
          <cell r="H4771">
            <v>834095.7</v>
          </cell>
          <cell r="I4771">
            <v>0</v>
          </cell>
        </row>
        <row r="4772">
          <cell r="A4772" t="str">
            <v>a</v>
          </cell>
          <cell r="B4772">
            <v>4748</v>
          </cell>
          <cell r="C4772" t="str">
            <v xml:space="preserve">   069778639 - 18845</v>
          </cell>
          <cell r="D4772">
            <v>461829.93</v>
          </cell>
          <cell r="E4772">
            <v>0</v>
          </cell>
          <cell r="F4772">
            <v>0</v>
          </cell>
          <cell r="G4772">
            <v>49455.61</v>
          </cell>
          <cell r="H4772">
            <v>412374.32</v>
          </cell>
          <cell r="I4772">
            <v>0</v>
          </cell>
        </row>
        <row r="4773">
          <cell r="A4773" t="str">
            <v>a</v>
          </cell>
          <cell r="B4773">
            <v>4749</v>
          </cell>
          <cell r="C4773" t="str">
            <v xml:space="preserve">   069778642 - 18857</v>
          </cell>
          <cell r="D4773">
            <v>463421.71</v>
          </cell>
          <cell r="E4773">
            <v>0</v>
          </cell>
          <cell r="F4773">
            <v>0</v>
          </cell>
          <cell r="G4773">
            <v>25742.22</v>
          </cell>
          <cell r="H4773">
            <v>437679.49</v>
          </cell>
          <cell r="I4773">
            <v>0</v>
          </cell>
        </row>
        <row r="4774">
          <cell r="A4774" t="str">
            <v>a</v>
          </cell>
          <cell r="B4774">
            <v>4750</v>
          </cell>
          <cell r="C4774" t="str">
            <v xml:space="preserve">   069778655 - 18917</v>
          </cell>
          <cell r="D4774">
            <v>691843.24</v>
          </cell>
          <cell r="E4774">
            <v>0</v>
          </cell>
          <cell r="F4774">
            <v>0</v>
          </cell>
          <cell r="G4774">
            <v>130338.21</v>
          </cell>
          <cell r="H4774">
            <v>561505.03</v>
          </cell>
          <cell r="I4774">
            <v>0</v>
          </cell>
        </row>
        <row r="4775">
          <cell r="A4775" t="str">
            <v>a</v>
          </cell>
          <cell r="B4775">
            <v>4751</v>
          </cell>
          <cell r="C4775" t="str">
            <v xml:space="preserve">   069778668 - 18971</v>
          </cell>
          <cell r="D4775">
            <v>239268.86</v>
          </cell>
          <cell r="E4775">
            <v>0</v>
          </cell>
          <cell r="F4775">
            <v>0</v>
          </cell>
          <cell r="G4775">
            <v>67290.929999999993</v>
          </cell>
          <cell r="H4775">
            <v>171977.93</v>
          </cell>
          <cell r="I4775">
            <v>0</v>
          </cell>
        </row>
        <row r="4776">
          <cell r="A4776" t="str">
            <v>a</v>
          </cell>
          <cell r="B4776">
            <v>4752</v>
          </cell>
          <cell r="C4776" t="str">
            <v xml:space="preserve">   069778671 - 18980</v>
          </cell>
          <cell r="D4776">
            <v>848693.17</v>
          </cell>
          <cell r="E4776">
            <v>0</v>
          </cell>
          <cell r="F4776">
            <v>0</v>
          </cell>
          <cell r="G4776">
            <v>848693.17</v>
          </cell>
          <cell r="H4776">
            <v>0</v>
          </cell>
          <cell r="I4776">
            <v>0</v>
          </cell>
        </row>
        <row r="4777">
          <cell r="A4777" t="str">
            <v>a</v>
          </cell>
          <cell r="B4777">
            <v>4753</v>
          </cell>
          <cell r="C4777" t="str">
            <v xml:space="preserve">   069778684 - 19574</v>
          </cell>
          <cell r="D4777">
            <v>966481.32</v>
          </cell>
          <cell r="E4777">
            <v>0</v>
          </cell>
          <cell r="F4777">
            <v>0</v>
          </cell>
          <cell r="G4777">
            <v>22291.3</v>
          </cell>
          <cell r="H4777">
            <v>944190.02</v>
          </cell>
          <cell r="I4777">
            <v>0</v>
          </cell>
        </row>
        <row r="4778">
          <cell r="A4778" t="str">
            <v>a</v>
          </cell>
          <cell r="B4778">
            <v>4754</v>
          </cell>
          <cell r="C4778" t="str">
            <v xml:space="preserve">   069778697 - 19670</v>
          </cell>
          <cell r="D4778">
            <v>1125729.8899999999</v>
          </cell>
          <cell r="E4778">
            <v>0</v>
          </cell>
          <cell r="F4778">
            <v>0</v>
          </cell>
          <cell r="G4778">
            <v>26723.1</v>
          </cell>
          <cell r="H4778">
            <v>1099006.79</v>
          </cell>
          <cell r="I4778">
            <v>0</v>
          </cell>
        </row>
        <row r="4779">
          <cell r="A4779" t="str">
            <v>a</v>
          </cell>
          <cell r="B4779">
            <v>4755</v>
          </cell>
          <cell r="C4779" t="str">
            <v xml:space="preserve">   069778707 - 18728</v>
          </cell>
          <cell r="D4779">
            <v>784110.19</v>
          </cell>
          <cell r="E4779">
            <v>0</v>
          </cell>
          <cell r="F4779">
            <v>0</v>
          </cell>
          <cell r="G4779">
            <v>784110.19</v>
          </cell>
          <cell r="H4779">
            <v>0</v>
          </cell>
          <cell r="I4779">
            <v>0</v>
          </cell>
        </row>
        <row r="4780">
          <cell r="A4780" t="str">
            <v>a</v>
          </cell>
          <cell r="B4780">
            <v>4756</v>
          </cell>
          <cell r="C4780" t="str">
            <v xml:space="preserve">   069778710 - 18737</v>
          </cell>
          <cell r="D4780">
            <v>355654.8</v>
          </cell>
          <cell r="E4780">
            <v>0</v>
          </cell>
          <cell r="F4780">
            <v>0</v>
          </cell>
          <cell r="G4780">
            <v>19129.150000000001</v>
          </cell>
          <cell r="H4780">
            <v>336525.65</v>
          </cell>
          <cell r="I4780">
            <v>0</v>
          </cell>
        </row>
        <row r="4781">
          <cell r="A4781" t="str">
            <v>a</v>
          </cell>
          <cell r="B4781">
            <v>4757</v>
          </cell>
          <cell r="C4781" t="str">
            <v xml:space="preserve">   069778736 - 18833</v>
          </cell>
          <cell r="D4781">
            <v>710101.3</v>
          </cell>
          <cell r="E4781">
            <v>0</v>
          </cell>
          <cell r="F4781">
            <v>0</v>
          </cell>
          <cell r="G4781">
            <v>325641.26</v>
          </cell>
          <cell r="H4781">
            <v>384460.04</v>
          </cell>
          <cell r="I4781">
            <v>0</v>
          </cell>
        </row>
        <row r="4782">
          <cell r="A4782" t="str">
            <v>a</v>
          </cell>
          <cell r="B4782">
            <v>4758</v>
          </cell>
          <cell r="C4782" t="str">
            <v xml:space="preserve">   069778749 - 18878</v>
          </cell>
          <cell r="D4782">
            <v>632408.73</v>
          </cell>
          <cell r="E4782">
            <v>0</v>
          </cell>
          <cell r="F4782">
            <v>0</v>
          </cell>
          <cell r="G4782">
            <v>632408.73</v>
          </cell>
          <cell r="H4782">
            <v>0</v>
          </cell>
          <cell r="I4782">
            <v>0</v>
          </cell>
        </row>
        <row r="4783">
          <cell r="A4783" t="str">
            <v>a</v>
          </cell>
          <cell r="B4783">
            <v>4759</v>
          </cell>
          <cell r="C4783" t="str">
            <v xml:space="preserve">   069778752 - 18902</v>
          </cell>
          <cell r="D4783">
            <v>512926.7</v>
          </cell>
          <cell r="E4783">
            <v>0</v>
          </cell>
          <cell r="F4783">
            <v>0</v>
          </cell>
          <cell r="G4783">
            <v>44648.02</v>
          </cell>
          <cell r="H4783">
            <v>468278.68</v>
          </cell>
          <cell r="I4783">
            <v>0</v>
          </cell>
        </row>
        <row r="4784">
          <cell r="A4784" t="str">
            <v>a</v>
          </cell>
          <cell r="B4784">
            <v>4760</v>
          </cell>
          <cell r="C4784" t="str">
            <v xml:space="preserve">   069778765 - 18962</v>
          </cell>
          <cell r="D4784">
            <v>639879.11</v>
          </cell>
          <cell r="E4784">
            <v>0</v>
          </cell>
          <cell r="F4784">
            <v>0</v>
          </cell>
          <cell r="G4784">
            <v>639879.11</v>
          </cell>
          <cell r="H4784">
            <v>0</v>
          </cell>
          <cell r="I4784">
            <v>0</v>
          </cell>
        </row>
        <row r="4785">
          <cell r="A4785" t="str">
            <v>a</v>
          </cell>
          <cell r="B4785">
            <v>4761</v>
          </cell>
          <cell r="C4785" t="str">
            <v xml:space="preserve">   069778778 - 19462</v>
          </cell>
          <cell r="D4785">
            <v>1003308.32</v>
          </cell>
          <cell r="E4785">
            <v>0</v>
          </cell>
          <cell r="F4785">
            <v>0</v>
          </cell>
          <cell r="G4785">
            <v>23140.66</v>
          </cell>
          <cell r="H4785">
            <v>980167.66</v>
          </cell>
          <cell r="I4785">
            <v>0</v>
          </cell>
        </row>
        <row r="4786">
          <cell r="A4786" t="str">
            <v>a</v>
          </cell>
          <cell r="B4786">
            <v>4762</v>
          </cell>
          <cell r="C4786" t="str">
            <v xml:space="preserve">   069778781 - 19471</v>
          </cell>
          <cell r="D4786">
            <v>1576721.86</v>
          </cell>
          <cell r="E4786">
            <v>0</v>
          </cell>
          <cell r="F4786">
            <v>0</v>
          </cell>
          <cell r="G4786">
            <v>36366.120000000003</v>
          </cell>
          <cell r="H4786">
            <v>1540355.74</v>
          </cell>
          <cell r="I4786">
            <v>0</v>
          </cell>
        </row>
        <row r="4787">
          <cell r="A4787" t="str">
            <v>a</v>
          </cell>
          <cell r="B4787">
            <v>4763</v>
          </cell>
          <cell r="C4787" t="str">
            <v xml:space="preserve">   069778794 - 19661</v>
          </cell>
          <cell r="D4787">
            <v>3033135.32</v>
          </cell>
          <cell r="E4787">
            <v>0</v>
          </cell>
          <cell r="F4787">
            <v>0</v>
          </cell>
          <cell r="G4787">
            <v>72002.06</v>
          </cell>
          <cell r="H4787">
            <v>2961133.26</v>
          </cell>
          <cell r="I4787">
            <v>0</v>
          </cell>
        </row>
        <row r="4788">
          <cell r="A4788" t="str">
            <v>a</v>
          </cell>
          <cell r="B4788">
            <v>4764</v>
          </cell>
          <cell r="C4788" t="str">
            <v xml:space="preserve">   069778817 - 18767</v>
          </cell>
          <cell r="D4788">
            <v>376265</v>
          </cell>
          <cell r="E4788">
            <v>0</v>
          </cell>
          <cell r="F4788">
            <v>0</v>
          </cell>
          <cell r="G4788">
            <v>376265</v>
          </cell>
          <cell r="H4788">
            <v>0</v>
          </cell>
          <cell r="I4788">
            <v>0</v>
          </cell>
        </row>
        <row r="4789">
          <cell r="A4789" t="str">
            <v>a</v>
          </cell>
          <cell r="B4789">
            <v>4765</v>
          </cell>
          <cell r="C4789" t="str">
            <v xml:space="preserve">   069778820 - 18776</v>
          </cell>
          <cell r="D4789">
            <v>1266031.5</v>
          </cell>
          <cell r="E4789">
            <v>0</v>
          </cell>
          <cell r="F4789">
            <v>0</v>
          </cell>
          <cell r="G4789">
            <v>71935.98</v>
          </cell>
          <cell r="H4789">
            <v>1194095.52</v>
          </cell>
          <cell r="I4789">
            <v>0</v>
          </cell>
        </row>
        <row r="4790">
          <cell r="A4790" t="str">
            <v>a</v>
          </cell>
          <cell r="B4790">
            <v>4766</v>
          </cell>
          <cell r="C4790" t="str">
            <v xml:space="preserve">   069778833 - 18818</v>
          </cell>
          <cell r="D4790">
            <v>826361.96</v>
          </cell>
          <cell r="E4790">
            <v>0</v>
          </cell>
          <cell r="F4790">
            <v>0</v>
          </cell>
          <cell r="G4790">
            <v>19547.830000000002</v>
          </cell>
          <cell r="H4790">
            <v>806814.13</v>
          </cell>
          <cell r="I4790">
            <v>0</v>
          </cell>
        </row>
        <row r="4791">
          <cell r="A4791" t="str">
            <v>a</v>
          </cell>
          <cell r="B4791">
            <v>4767</v>
          </cell>
          <cell r="C4791" t="str">
            <v xml:space="preserve">   069778846 - 18869</v>
          </cell>
          <cell r="D4791">
            <v>615493.81999999995</v>
          </cell>
          <cell r="E4791">
            <v>0</v>
          </cell>
          <cell r="F4791">
            <v>0</v>
          </cell>
          <cell r="G4791">
            <v>369649.95</v>
          </cell>
          <cell r="H4791">
            <v>245843.87</v>
          </cell>
          <cell r="I4791">
            <v>0</v>
          </cell>
        </row>
        <row r="4792">
          <cell r="A4792" t="str">
            <v>a</v>
          </cell>
          <cell r="B4792">
            <v>4768</v>
          </cell>
          <cell r="C4792" t="str">
            <v xml:space="preserve">   069778859 - 18944</v>
          </cell>
          <cell r="D4792">
            <v>601354.47</v>
          </cell>
          <cell r="E4792">
            <v>0</v>
          </cell>
          <cell r="F4792">
            <v>0</v>
          </cell>
          <cell r="G4792">
            <v>601354.47</v>
          </cell>
          <cell r="H4792">
            <v>0</v>
          </cell>
          <cell r="I4792">
            <v>0</v>
          </cell>
        </row>
        <row r="4793">
          <cell r="A4793" t="str">
            <v>a</v>
          </cell>
          <cell r="B4793">
            <v>4769</v>
          </cell>
          <cell r="C4793" t="str">
            <v xml:space="preserve">   069778875 - 19025</v>
          </cell>
          <cell r="D4793">
            <v>541580.12</v>
          </cell>
          <cell r="E4793">
            <v>0</v>
          </cell>
          <cell r="F4793">
            <v>0</v>
          </cell>
          <cell r="G4793">
            <v>30772.62</v>
          </cell>
          <cell r="H4793">
            <v>510807.5</v>
          </cell>
          <cell r="I4793">
            <v>0</v>
          </cell>
        </row>
        <row r="4794">
          <cell r="A4794" t="str">
            <v>a</v>
          </cell>
          <cell r="B4794">
            <v>4770</v>
          </cell>
          <cell r="C4794" t="str">
            <v xml:space="preserve">   069778888 - 19586</v>
          </cell>
          <cell r="D4794">
            <v>624666.13</v>
          </cell>
          <cell r="E4794">
            <v>0</v>
          </cell>
          <cell r="F4794">
            <v>0</v>
          </cell>
          <cell r="G4794">
            <v>88415.679999999993</v>
          </cell>
          <cell r="H4794">
            <v>536250.44999999995</v>
          </cell>
          <cell r="I4794">
            <v>0</v>
          </cell>
        </row>
        <row r="4795">
          <cell r="A4795" t="str">
            <v>a</v>
          </cell>
          <cell r="B4795">
            <v>4771</v>
          </cell>
          <cell r="C4795" t="str">
            <v xml:space="preserve">   069778891 - 19652</v>
          </cell>
          <cell r="D4795">
            <v>2904480.48</v>
          </cell>
          <cell r="E4795">
            <v>0</v>
          </cell>
          <cell r="F4795">
            <v>0</v>
          </cell>
          <cell r="G4795">
            <v>2904480.48</v>
          </cell>
          <cell r="H4795">
            <v>0</v>
          </cell>
          <cell r="I4795">
            <v>0</v>
          </cell>
        </row>
        <row r="4796">
          <cell r="A4796" t="str">
            <v>a</v>
          </cell>
          <cell r="B4796">
            <v>4772</v>
          </cell>
          <cell r="C4796" t="str">
            <v xml:space="preserve">   069778901 - 18710</v>
          </cell>
          <cell r="D4796">
            <v>582845.07999999996</v>
          </cell>
          <cell r="E4796">
            <v>0</v>
          </cell>
          <cell r="F4796">
            <v>0</v>
          </cell>
          <cell r="G4796">
            <v>32451.89</v>
          </cell>
          <cell r="H4796">
            <v>550393.18999999994</v>
          </cell>
          <cell r="I4796">
            <v>0</v>
          </cell>
        </row>
        <row r="4797">
          <cell r="A4797" t="str">
            <v>a</v>
          </cell>
          <cell r="B4797">
            <v>4773</v>
          </cell>
          <cell r="C4797" t="str">
            <v xml:space="preserve">   069778914 - 18758</v>
          </cell>
          <cell r="D4797">
            <v>615116.06999999995</v>
          </cell>
          <cell r="E4797">
            <v>0</v>
          </cell>
          <cell r="F4797">
            <v>0</v>
          </cell>
          <cell r="G4797">
            <v>615116.06999999995</v>
          </cell>
          <cell r="H4797">
            <v>0</v>
          </cell>
          <cell r="I4797">
            <v>0</v>
          </cell>
        </row>
        <row r="4798">
          <cell r="A4798" t="str">
            <v>a</v>
          </cell>
          <cell r="B4798">
            <v>4774</v>
          </cell>
          <cell r="C4798" t="str">
            <v xml:space="preserve">   069778927 - 18797</v>
          </cell>
          <cell r="D4798">
            <v>575493.41</v>
          </cell>
          <cell r="E4798">
            <v>0</v>
          </cell>
          <cell r="F4798">
            <v>0</v>
          </cell>
          <cell r="G4798">
            <v>240494.23</v>
          </cell>
          <cell r="H4798">
            <v>334999.18</v>
          </cell>
          <cell r="I4798">
            <v>0</v>
          </cell>
        </row>
        <row r="4799">
          <cell r="A4799" t="str">
            <v>a</v>
          </cell>
          <cell r="B4799">
            <v>4775</v>
          </cell>
          <cell r="C4799" t="str">
            <v xml:space="preserve">   069778930 - 18806</v>
          </cell>
          <cell r="D4799">
            <v>352507.39</v>
          </cell>
          <cell r="E4799">
            <v>0</v>
          </cell>
          <cell r="F4799">
            <v>0</v>
          </cell>
          <cell r="G4799">
            <v>352507.39</v>
          </cell>
          <cell r="H4799">
            <v>0</v>
          </cell>
          <cell r="I4799">
            <v>0</v>
          </cell>
        </row>
        <row r="4800">
          <cell r="A4800" t="str">
            <v>a</v>
          </cell>
          <cell r="B4800">
            <v>4776</v>
          </cell>
          <cell r="C4800" t="str">
            <v xml:space="preserve">   069778956 - 18923</v>
          </cell>
          <cell r="D4800">
            <v>928537.85</v>
          </cell>
          <cell r="E4800">
            <v>0</v>
          </cell>
          <cell r="F4800">
            <v>0</v>
          </cell>
          <cell r="G4800">
            <v>928537.85</v>
          </cell>
          <cell r="H4800">
            <v>0</v>
          </cell>
          <cell r="I4800">
            <v>0</v>
          </cell>
        </row>
        <row r="4801">
          <cell r="A4801" t="str">
            <v>a</v>
          </cell>
          <cell r="B4801">
            <v>4777</v>
          </cell>
          <cell r="C4801" t="str">
            <v xml:space="preserve">   069778969 - 18974</v>
          </cell>
          <cell r="D4801">
            <v>446583.77</v>
          </cell>
          <cell r="E4801">
            <v>0</v>
          </cell>
          <cell r="F4801">
            <v>0</v>
          </cell>
          <cell r="G4801">
            <v>64737.04</v>
          </cell>
          <cell r="H4801">
            <v>381846.73</v>
          </cell>
          <cell r="I4801">
            <v>0</v>
          </cell>
        </row>
        <row r="4802">
          <cell r="A4802" t="str">
            <v>a</v>
          </cell>
          <cell r="B4802">
            <v>4778</v>
          </cell>
          <cell r="C4802" t="str">
            <v xml:space="preserve">   069778972 - 18983</v>
          </cell>
          <cell r="D4802">
            <v>698902.21</v>
          </cell>
          <cell r="E4802">
            <v>0</v>
          </cell>
          <cell r="F4802">
            <v>0</v>
          </cell>
          <cell r="G4802">
            <v>698902.21</v>
          </cell>
          <cell r="H4802">
            <v>0</v>
          </cell>
          <cell r="I4802">
            <v>0</v>
          </cell>
        </row>
        <row r="4803">
          <cell r="A4803" t="str">
            <v>a</v>
          </cell>
          <cell r="B4803">
            <v>4779</v>
          </cell>
          <cell r="C4803" t="str">
            <v xml:space="preserve">   069778985 - 19577</v>
          </cell>
          <cell r="D4803">
            <v>1033320.82</v>
          </cell>
          <cell r="E4803">
            <v>0</v>
          </cell>
          <cell r="F4803">
            <v>0</v>
          </cell>
          <cell r="G4803">
            <v>1033320.82</v>
          </cell>
          <cell r="H4803">
            <v>0</v>
          </cell>
          <cell r="I4803">
            <v>0</v>
          </cell>
        </row>
        <row r="4804">
          <cell r="A4804" t="str">
            <v>a</v>
          </cell>
          <cell r="B4804">
            <v>4780</v>
          </cell>
          <cell r="C4804" t="str">
            <v xml:space="preserve">   069778998 - 19674</v>
          </cell>
          <cell r="D4804">
            <v>712198.79</v>
          </cell>
          <cell r="E4804">
            <v>0</v>
          </cell>
          <cell r="F4804">
            <v>0</v>
          </cell>
          <cell r="G4804">
            <v>60317.279999999999</v>
          </cell>
          <cell r="H4804">
            <v>651881.51</v>
          </cell>
          <cell r="I4804">
            <v>0</v>
          </cell>
        </row>
        <row r="4805">
          <cell r="A4805" t="str">
            <v>a</v>
          </cell>
          <cell r="B4805">
            <v>4781</v>
          </cell>
          <cell r="C4805" t="str">
            <v xml:space="preserve">   071778009 - 83126</v>
          </cell>
          <cell r="D4805">
            <v>0</v>
          </cell>
          <cell r="E4805">
            <v>0</v>
          </cell>
          <cell r="F4805">
            <v>3400000</v>
          </cell>
          <cell r="G4805">
            <v>10234.35</v>
          </cell>
          <cell r="H4805">
            <v>3389765.65</v>
          </cell>
          <cell r="I4805">
            <v>0</v>
          </cell>
        </row>
        <row r="4806">
          <cell r="A4806" t="str">
            <v>a</v>
          </cell>
          <cell r="B4806">
            <v>4782</v>
          </cell>
          <cell r="C4806" t="str">
            <v xml:space="preserve">   071778012 - 83135</v>
          </cell>
          <cell r="D4806">
            <v>0</v>
          </cell>
          <cell r="E4806">
            <v>0</v>
          </cell>
          <cell r="F4806">
            <v>2504850</v>
          </cell>
          <cell r="G4806">
            <v>9978.4699999999993</v>
          </cell>
          <cell r="H4806">
            <v>2494871.5299999998</v>
          </cell>
          <cell r="I4806">
            <v>0</v>
          </cell>
        </row>
        <row r="4807">
          <cell r="A4807" t="str">
            <v>a</v>
          </cell>
          <cell r="B4807">
            <v>4783</v>
          </cell>
          <cell r="C4807" t="str">
            <v xml:space="preserve">   071778025 - 83203</v>
          </cell>
          <cell r="D4807">
            <v>0</v>
          </cell>
          <cell r="E4807">
            <v>0</v>
          </cell>
          <cell r="F4807">
            <v>3375000</v>
          </cell>
          <cell r="G4807">
            <v>9711.39</v>
          </cell>
          <cell r="H4807">
            <v>3365288.61</v>
          </cell>
          <cell r="I4807">
            <v>0</v>
          </cell>
        </row>
        <row r="4808">
          <cell r="A4808" t="str">
            <v>a</v>
          </cell>
          <cell r="B4808">
            <v>4784</v>
          </cell>
          <cell r="C4808" t="str">
            <v xml:space="preserve">   071778038 - 83248</v>
          </cell>
          <cell r="D4808">
            <v>0</v>
          </cell>
          <cell r="E4808">
            <v>0</v>
          </cell>
          <cell r="F4808">
            <v>2036635</v>
          </cell>
          <cell r="G4808">
            <v>7183.18</v>
          </cell>
          <cell r="H4808">
            <v>2029451.82</v>
          </cell>
          <cell r="I4808">
            <v>0</v>
          </cell>
        </row>
        <row r="4809">
          <cell r="A4809" t="str">
            <v>a</v>
          </cell>
          <cell r="B4809">
            <v>4785</v>
          </cell>
          <cell r="C4809" t="str">
            <v xml:space="preserve">   071778041 - 83302</v>
          </cell>
          <cell r="D4809">
            <v>0</v>
          </cell>
          <cell r="E4809">
            <v>0</v>
          </cell>
          <cell r="F4809">
            <v>588996</v>
          </cell>
          <cell r="G4809">
            <v>28664.74</v>
          </cell>
          <cell r="H4809">
            <v>560331.26</v>
          </cell>
          <cell r="I4809">
            <v>0</v>
          </cell>
        </row>
        <row r="4810">
          <cell r="A4810" t="str">
            <v>a</v>
          </cell>
          <cell r="B4810">
            <v>4786</v>
          </cell>
          <cell r="C4810" t="str">
            <v xml:space="preserve">   071778054 - 83477</v>
          </cell>
          <cell r="D4810">
            <v>0</v>
          </cell>
          <cell r="E4810">
            <v>0</v>
          </cell>
          <cell r="F4810">
            <v>2127100</v>
          </cell>
          <cell r="G4810">
            <v>48117.31</v>
          </cell>
          <cell r="H4810">
            <v>2078982.69</v>
          </cell>
          <cell r="I4810">
            <v>0</v>
          </cell>
        </row>
        <row r="4811">
          <cell r="A4811" t="str">
            <v>a</v>
          </cell>
          <cell r="B4811">
            <v>4787</v>
          </cell>
          <cell r="C4811" t="str">
            <v xml:space="preserve">   071778067 - 83565</v>
          </cell>
          <cell r="D4811">
            <v>0</v>
          </cell>
          <cell r="E4811">
            <v>0</v>
          </cell>
          <cell r="F4811">
            <v>1833842</v>
          </cell>
          <cell r="G4811">
            <v>12367.67</v>
          </cell>
          <cell r="H4811">
            <v>1821474.33</v>
          </cell>
          <cell r="I4811">
            <v>0</v>
          </cell>
        </row>
        <row r="4812">
          <cell r="A4812" t="str">
            <v>a</v>
          </cell>
          <cell r="B4812">
            <v>4788</v>
          </cell>
          <cell r="C4812" t="str">
            <v xml:space="preserve">   071778070 - 83598</v>
          </cell>
          <cell r="D4812">
            <v>0</v>
          </cell>
          <cell r="E4812">
            <v>0</v>
          </cell>
          <cell r="F4812">
            <v>982266</v>
          </cell>
          <cell r="G4812">
            <v>5239.16</v>
          </cell>
          <cell r="H4812">
            <v>977026.84</v>
          </cell>
          <cell r="I4812">
            <v>0</v>
          </cell>
        </row>
        <row r="4813">
          <cell r="A4813" t="str">
            <v>a</v>
          </cell>
          <cell r="B4813">
            <v>4789</v>
          </cell>
          <cell r="C4813" t="str">
            <v xml:space="preserve">   071778083 - 83643</v>
          </cell>
          <cell r="D4813">
            <v>0</v>
          </cell>
          <cell r="E4813">
            <v>0</v>
          </cell>
          <cell r="F4813">
            <v>1992000</v>
          </cell>
          <cell r="G4813">
            <v>3875.03</v>
          </cell>
          <cell r="H4813">
            <v>1988124.97</v>
          </cell>
          <cell r="I4813">
            <v>0</v>
          </cell>
        </row>
        <row r="4814">
          <cell r="A4814" t="str">
            <v>a</v>
          </cell>
          <cell r="B4814">
            <v>4790</v>
          </cell>
          <cell r="C4814" t="str">
            <v xml:space="preserve">   071778096 - 83739</v>
          </cell>
          <cell r="D4814">
            <v>0</v>
          </cell>
          <cell r="E4814">
            <v>0</v>
          </cell>
          <cell r="F4814">
            <v>6181980</v>
          </cell>
          <cell r="G4814">
            <v>15386.12</v>
          </cell>
          <cell r="H4814">
            <v>6166593.8799999999</v>
          </cell>
          <cell r="I4814">
            <v>0</v>
          </cell>
        </row>
        <row r="4815">
          <cell r="A4815" t="str">
            <v>a</v>
          </cell>
          <cell r="B4815">
            <v>4791</v>
          </cell>
          <cell r="C4815" t="str">
            <v xml:space="preserve">   071778106 - 83085</v>
          </cell>
          <cell r="D4815">
            <v>0</v>
          </cell>
          <cell r="E4815">
            <v>0</v>
          </cell>
          <cell r="F4815">
            <v>7462065</v>
          </cell>
          <cell r="G4815">
            <v>14172.84</v>
          </cell>
          <cell r="H4815">
            <v>7447892.1600000001</v>
          </cell>
          <cell r="I4815">
            <v>0</v>
          </cell>
        </row>
        <row r="4816">
          <cell r="A4816" t="str">
            <v>a</v>
          </cell>
          <cell r="B4816">
            <v>4792</v>
          </cell>
          <cell r="C4816" t="str">
            <v xml:space="preserve">   071778119 - 83185</v>
          </cell>
          <cell r="D4816">
            <v>0</v>
          </cell>
          <cell r="E4816">
            <v>0</v>
          </cell>
          <cell r="F4816">
            <v>2946000</v>
          </cell>
          <cell r="G4816">
            <v>7435.52</v>
          </cell>
          <cell r="H4816">
            <v>2938564.48</v>
          </cell>
          <cell r="I4816">
            <v>0</v>
          </cell>
        </row>
        <row r="4817">
          <cell r="A4817" t="str">
            <v>a</v>
          </cell>
          <cell r="B4817">
            <v>4793</v>
          </cell>
          <cell r="C4817" t="str">
            <v xml:space="preserve">   071778122 - 83194</v>
          </cell>
          <cell r="D4817">
            <v>0</v>
          </cell>
          <cell r="E4817">
            <v>0</v>
          </cell>
          <cell r="F4817">
            <v>2150000</v>
          </cell>
          <cell r="G4817">
            <v>7150.46</v>
          </cell>
          <cell r="H4817">
            <v>2142849.54</v>
          </cell>
          <cell r="I4817">
            <v>0</v>
          </cell>
        </row>
        <row r="4818">
          <cell r="A4818" t="str">
            <v>a</v>
          </cell>
          <cell r="B4818">
            <v>4794</v>
          </cell>
          <cell r="C4818" t="str">
            <v xml:space="preserve">   071778135 - 83233</v>
          </cell>
          <cell r="D4818">
            <v>0</v>
          </cell>
          <cell r="E4818">
            <v>0</v>
          </cell>
          <cell r="F4818">
            <v>4044995.03</v>
          </cell>
          <cell r="G4818">
            <v>132620.01999999999</v>
          </cell>
          <cell r="H4818">
            <v>3912375.01</v>
          </cell>
          <cell r="I4818">
            <v>0</v>
          </cell>
        </row>
        <row r="4819">
          <cell r="A4819" t="str">
            <v>a</v>
          </cell>
          <cell r="B4819">
            <v>4795</v>
          </cell>
          <cell r="C4819" t="str">
            <v xml:space="preserve">   071778148 - 83424</v>
          </cell>
          <cell r="D4819">
            <v>0</v>
          </cell>
          <cell r="E4819">
            <v>0</v>
          </cell>
          <cell r="F4819">
            <v>50000000</v>
          </cell>
          <cell r="G4819">
            <v>116051.2</v>
          </cell>
          <cell r="H4819">
            <v>49883948.799999997</v>
          </cell>
          <cell r="I4819">
            <v>0</v>
          </cell>
        </row>
        <row r="4820">
          <cell r="A4820" t="str">
            <v>a</v>
          </cell>
          <cell r="B4820">
            <v>4796</v>
          </cell>
          <cell r="C4820" t="str">
            <v xml:space="preserve">   071778151 - 83444</v>
          </cell>
          <cell r="D4820">
            <v>0</v>
          </cell>
          <cell r="E4820">
            <v>0</v>
          </cell>
          <cell r="F4820">
            <v>6460000</v>
          </cell>
          <cell r="G4820">
            <v>16004.38</v>
          </cell>
          <cell r="H4820">
            <v>6443995.6200000001</v>
          </cell>
          <cell r="I4820">
            <v>0</v>
          </cell>
        </row>
        <row r="4821">
          <cell r="A4821" t="str">
            <v>a</v>
          </cell>
          <cell r="B4821">
            <v>4797</v>
          </cell>
          <cell r="C4821" t="str">
            <v xml:space="preserve">   071778164 - 83553</v>
          </cell>
          <cell r="D4821">
            <v>0</v>
          </cell>
          <cell r="E4821">
            <v>0</v>
          </cell>
          <cell r="F4821">
            <v>2900000</v>
          </cell>
          <cell r="G4821">
            <v>25339.279999999999</v>
          </cell>
          <cell r="H4821">
            <v>2874660.72</v>
          </cell>
          <cell r="I4821">
            <v>0</v>
          </cell>
        </row>
        <row r="4822">
          <cell r="A4822" t="str">
            <v>a</v>
          </cell>
          <cell r="B4822">
            <v>4798</v>
          </cell>
          <cell r="C4822" t="str">
            <v xml:space="preserve">   071778177 - 83619</v>
          </cell>
          <cell r="D4822">
            <v>0</v>
          </cell>
          <cell r="E4822">
            <v>0</v>
          </cell>
          <cell r="F4822">
            <v>1365000</v>
          </cell>
          <cell r="G4822">
            <v>2299.73</v>
          </cell>
          <cell r="H4822">
            <v>1362700.27</v>
          </cell>
          <cell r="I4822">
            <v>0</v>
          </cell>
        </row>
        <row r="4823">
          <cell r="A4823" t="str">
            <v>a</v>
          </cell>
          <cell r="B4823">
            <v>4799</v>
          </cell>
          <cell r="C4823" t="str">
            <v xml:space="preserve">   071778180 - 83634</v>
          </cell>
          <cell r="D4823">
            <v>0</v>
          </cell>
          <cell r="E4823">
            <v>0</v>
          </cell>
          <cell r="F4823">
            <v>3003000</v>
          </cell>
          <cell r="G4823">
            <v>5184.66</v>
          </cell>
          <cell r="H4823">
            <v>2997815.34</v>
          </cell>
          <cell r="I4823">
            <v>0</v>
          </cell>
        </row>
        <row r="4824">
          <cell r="A4824" t="str">
            <v>a</v>
          </cell>
          <cell r="B4824">
            <v>4800</v>
          </cell>
          <cell r="C4824" t="str">
            <v xml:space="preserve">   071778193 - 83682</v>
          </cell>
          <cell r="D4824">
            <v>0</v>
          </cell>
          <cell r="E4824">
            <v>0</v>
          </cell>
          <cell r="F4824">
            <v>2159840</v>
          </cell>
          <cell r="G4824">
            <v>6214.83</v>
          </cell>
          <cell r="H4824">
            <v>2153625.17</v>
          </cell>
          <cell r="I4824">
            <v>0</v>
          </cell>
        </row>
        <row r="4825">
          <cell r="A4825" t="str">
            <v>a</v>
          </cell>
          <cell r="B4825">
            <v>4801</v>
          </cell>
          <cell r="C4825" t="str">
            <v xml:space="preserve">   071778203 - 83046</v>
          </cell>
          <cell r="D4825">
            <v>0</v>
          </cell>
          <cell r="E4825">
            <v>0</v>
          </cell>
          <cell r="F4825">
            <v>15915600</v>
          </cell>
          <cell r="G4825">
            <v>83178.600000000006</v>
          </cell>
          <cell r="H4825">
            <v>15832421.4</v>
          </cell>
          <cell r="I4825">
            <v>0</v>
          </cell>
        </row>
        <row r="4826">
          <cell r="A4826" t="str">
            <v>a</v>
          </cell>
          <cell r="B4826">
            <v>4802</v>
          </cell>
          <cell r="C4826" t="str">
            <v xml:space="preserve">   071778216 - 83176</v>
          </cell>
          <cell r="D4826">
            <v>0</v>
          </cell>
          <cell r="E4826">
            <v>0</v>
          </cell>
          <cell r="F4826">
            <v>1715000</v>
          </cell>
          <cell r="G4826">
            <v>2829.63</v>
          </cell>
          <cell r="H4826">
            <v>1712170.37</v>
          </cell>
          <cell r="I4826">
            <v>0</v>
          </cell>
        </row>
        <row r="4827">
          <cell r="A4827" t="str">
            <v>a</v>
          </cell>
          <cell r="B4827">
            <v>4803</v>
          </cell>
          <cell r="C4827" t="str">
            <v xml:space="preserve">   071778229 - 83215</v>
          </cell>
          <cell r="D4827">
            <v>0</v>
          </cell>
          <cell r="E4827">
            <v>0</v>
          </cell>
          <cell r="F4827">
            <v>1828000</v>
          </cell>
          <cell r="G4827">
            <v>4549.66</v>
          </cell>
          <cell r="H4827">
            <v>1823450.34</v>
          </cell>
          <cell r="I4827">
            <v>0</v>
          </cell>
        </row>
        <row r="4828">
          <cell r="A4828" t="str">
            <v>a</v>
          </cell>
          <cell r="B4828">
            <v>4804</v>
          </cell>
          <cell r="C4828" t="str">
            <v xml:space="preserve">   071778232 - 83224</v>
          </cell>
          <cell r="D4828">
            <v>0</v>
          </cell>
          <cell r="E4828">
            <v>0</v>
          </cell>
          <cell r="F4828">
            <v>3318754.76</v>
          </cell>
          <cell r="G4828">
            <v>5475.7</v>
          </cell>
          <cell r="H4828">
            <v>3313279.06</v>
          </cell>
          <cell r="I4828">
            <v>0</v>
          </cell>
        </row>
        <row r="4829">
          <cell r="A4829" t="str">
            <v>a</v>
          </cell>
          <cell r="B4829">
            <v>4805</v>
          </cell>
          <cell r="C4829" t="str">
            <v xml:space="preserve">   071778245 - 83412</v>
          </cell>
          <cell r="D4829">
            <v>0</v>
          </cell>
          <cell r="E4829">
            <v>0</v>
          </cell>
          <cell r="F4829">
            <v>4051800</v>
          </cell>
          <cell r="G4829">
            <v>7695.65</v>
          </cell>
          <cell r="H4829">
            <v>4044104.35</v>
          </cell>
          <cell r="I4829">
            <v>0</v>
          </cell>
        </row>
        <row r="4830">
          <cell r="A4830" t="str">
            <v>a</v>
          </cell>
          <cell r="B4830">
            <v>4806</v>
          </cell>
          <cell r="C4830" t="str">
            <v xml:space="preserve">   071778258 - 83504</v>
          </cell>
          <cell r="D4830">
            <v>0</v>
          </cell>
          <cell r="E4830">
            <v>0</v>
          </cell>
          <cell r="F4830">
            <v>994500</v>
          </cell>
          <cell r="G4830">
            <v>14081.86</v>
          </cell>
          <cell r="H4830">
            <v>980418.14</v>
          </cell>
          <cell r="I4830">
            <v>0</v>
          </cell>
        </row>
        <row r="4831">
          <cell r="A4831" t="str">
            <v>a</v>
          </cell>
          <cell r="B4831">
            <v>4807</v>
          </cell>
          <cell r="C4831" t="str">
            <v xml:space="preserve">   071778261 - 83516</v>
          </cell>
          <cell r="D4831">
            <v>0</v>
          </cell>
          <cell r="E4831">
            <v>0</v>
          </cell>
          <cell r="F4831">
            <v>910000</v>
          </cell>
          <cell r="G4831">
            <v>22085.68</v>
          </cell>
          <cell r="H4831">
            <v>887914.32</v>
          </cell>
          <cell r="I4831">
            <v>0</v>
          </cell>
        </row>
        <row r="4832">
          <cell r="A4832" t="str">
            <v>a</v>
          </cell>
          <cell r="B4832">
            <v>4808</v>
          </cell>
          <cell r="C4832" t="str">
            <v xml:space="preserve">   071778274 - 83610</v>
          </cell>
          <cell r="D4832">
            <v>0</v>
          </cell>
          <cell r="E4832">
            <v>0</v>
          </cell>
          <cell r="F4832">
            <v>1360000</v>
          </cell>
          <cell r="G4832">
            <v>2348.04</v>
          </cell>
          <cell r="H4832">
            <v>1357651.96</v>
          </cell>
          <cell r="I4832">
            <v>0</v>
          </cell>
        </row>
        <row r="4833">
          <cell r="A4833" t="str">
            <v>a</v>
          </cell>
          <cell r="B4833">
            <v>4809</v>
          </cell>
          <cell r="C4833" t="str">
            <v xml:space="preserve">   071778287 - 83654</v>
          </cell>
          <cell r="D4833">
            <v>0</v>
          </cell>
          <cell r="E4833">
            <v>0</v>
          </cell>
          <cell r="F4833">
            <v>6485400</v>
          </cell>
          <cell r="G4833">
            <v>16141.3</v>
          </cell>
          <cell r="H4833">
            <v>6469258.7000000002</v>
          </cell>
          <cell r="I4833">
            <v>0</v>
          </cell>
        </row>
        <row r="4834">
          <cell r="A4834" t="str">
            <v>a</v>
          </cell>
          <cell r="B4834">
            <v>4810</v>
          </cell>
          <cell r="C4834" t="str">
            <v xml:space="preserve">   071778290 - 83664</v>
          </cell>
          <cell r="D4834">
            <v>0</v>
          </cell>
          <cell r="E4834">
            <v>0</v>
          </cell>
          <cell r="F4834">
            <v>3406000</v>
          </cell>
          <cell r="G4834">
            <v>11139.06</v>
          </cell>
          <cell r="H4834">
            <v>3394860.94</v>
          </cell>
          <cell r="I4834">
            <v>0</v>
          </cell>
        </row>
        <row r="4835">
          <cell r="A4835" t="str">
            <v>a</v>
          </cell>
          <cell r="B4835">
            <v>4811</v>
          </cell>
          <cell r="C4835" t="str">
            <v xml:space="preserve">   071778300 - 83031</v>
          </cell>
          <cell r="D4835">
            <v>0</v>
          </cell>
          <cell r="E4835">
            <v>0</v>
          </cell>
          <cell r="F4835">
            <v>6837300</v>
          </cell>
          <cell r="G4835">
            <v>11281.04</v>
          </cell>
          <cell r="H4835">
            <v>6826018.96</v>
          </cell>
          <cell r="I4835">
            <v>0</v>
          </cell>
        </row>
        <row r="4836">
          <cell r="A4836" t="str">
            <v>a</v>
          </cell>
          <cell r="B4836">
            <v>4812</v>
          </cell>
          <cell r="C4836" t="str">
            <v xml:space="preserve">   071778313 - 83150</v>
          </cell>
          <cell r="D4836">
            <v>0</v>
          </cell>
          <cell r="E4836">
            <v>0</v>
          </cell>
          <cell r="F4836">
            <v>2716800</v>
          </cell>
          <cell r="G4836">
            <v>4577.22</v>
          </cell>
          <cell r="H4836">
            <v>2712222.78</v>
          </cell>
          <cell r="I4836">
            <v>0</v>
          </cell>
        </row>
        <row r="4837">
          <cell r="A4837" t="str">
            <v>a</v>
          </cell>
          <cell r="B4837">
            <v>4813</v>
          </cell>
          <cell r="C4837" t="str">
            <v xml:space="preserve">   071778326 - 83206</v>
          </cell>
          <cell r="D4837">
            <v>0</v>
          </cell>
          <cell r="E4837">
            <v>0</v>
          </cell>
          <cell r="F4837">
            <v>700000</v>
          </cell>
          <cell r="G4837">
            <v>1742.21</v>
          </cell>
          <cell r="H4837">
            <v>698257.79</v>
          </cell>
          <cell r="I4837">
            <v>0</v>
          </cell>
        </row>
        <row r="4838">
          <cell r="A4838" t="str">
            <v>a</v>
          </cell>
          <cell r="B4838">
            <v>4814</v>
          </cell>
          <cell r="C4838" t="str">
            <v xml:space="preserve">   071778339 - 83296</v>
          </cell>
          <cell r="D4838">
            <v>0</v>
          </cell>
          <cell r="E4838">
            <v>0</v>
          </cell>
          <cell r="F4838">
            <v>1003000</v>
          </cell>
          <cell r="G4838">
            <v>9221.2199999999993</v>
          </cell>
          <cell r="H4838">
            <v>993778.78</v>
          </cell>
          <cell r="I4838">
            <v>0</v>
          </cell>
        </row>
        <row r="4839">
          <cell r="A4839" t="str">
            <v>a</v>
          </cell>
          <cell r="B4839">
            <v>4815</v>
          </cell>
          <cell r="C4839" t="str">
            <v xml:space="preserve">   071778342 - 83354</v>
          </cell>
          <cell r="D4839">
            <v>0</v>
          </cell>
          <cell r="E4839">
            <v>0</v>
          </cell>
          <cell r="F4839">
            <v>959000</v>
          </cell>
          <cell r="G4839">
            <v>22755.200000000001</v>
          </cell>
          <cell r="H4839">
            <v>936244.8</v>
          </cell>
          <cell r="I4839">
            <v>0</v>
          </cell>
        </row>
        <row r="4840">
          <cell r="A4840" t="str">
            <v>a</v>
          </cell>
          <cell r="B4840">
            <v>4816</v>
          </cell>
          <cell r="C4840" t="str">
            <v xml:space="preserve">   071778355 - 83480</v>
          </cell>
          <cell r="D4840">
            <v>0</v>
          </cell>
          <cell r="E4840">
            <v>0</v>
          </cell>
          <cell r="F4840">
            <v>1927196</v>
          </cell>
          <cell r="G4840">
            <v>13356.86</v>
          </cell>
          <cell r="H4840">
            <v>1913839.14</v>
          </cell>
          <cell r="I4840">
            <v>0</v>
          </cell>
        </row>
        <row r="4841">
          <cell r="A4841" t="str">
            <v>a</v>
          </cell>
          <cell r="B4841">
            <v>4817</v>
          </cell>
          <cell r="C4841" t="str">
            <v xml:space="preserve">   071778368 - 83589</v>
          </cell>
          <cell r="D4841">
            <v>0</v>
          </cell>
          <cell r="E4841">
            <v>0</v>
          </cell>
          <cell r="F4841">
            <v>600000</v>
          </cell>
          <cell r="G4841">
            <v>41383.919999999998</v>
          </cell>
          <cell r="H4841">
            <v>558616.07999999996</v>
          </cell>
          <cell r="I4841">
            <v>0</v>
          </cell>
        </row>
        <row r="4842">
          <cell r="A4842" t="str">
            <v>a</v>
          </cell>
          <cell r="B4842">
            <v>4818</v>
          </cell>
          <cell r="C4842" t="str">
            <v xml:space="preserve">   071778371 - 83601</v>
          </cell>
          <cell r="D4842">
            <v>0</v>
          </cell>
          <cell r="E4842">
            <v>0</v>
          </cell>
          <cell r="F4842">
            <v>411000</v>
          </cell>
          <cell r="G4842">
            <v>692.45</v>
          </cell>
          <cell r="H4842">
            <v>410307.55</v>
          </cell>
          <cell r="I4842">
            <v>0</v>
          </cell>
        </row>
        <row r="4843">
          <cell r="A4843" t="str">
            <v>a</v>
          </cell>
          <cell r="B4843">
            <v>4819</v>
          </cell>
          <cell r="C4843" t="str">
            <v xml:space="preserve">   071778384 - 83646</v>
          </cell>
          <cell r="D4843">
            <v>0</v>
          </cell>
          <cell r="E4843">
            <v>0</v>
          </cell>
          <cell r="F4843">
            <v>3315250</v>
          </cell>
          <cell r="G4843">
            <v>8251.2199999999993</v>
          </cell>
          <cell r="H4843">
            <v>3306998.78</v>
          </cell>
          <cell r="I4843">
            <v>0</v>
          </cell>
        </row>
        <row r="4844">
          <cell r="A4844" t="str">
            <v>a</v>
          </cell>
          <cell r="B4844">
            <v>4820</v>
          </cell>
          <cell r="C4844" t="str">
            <v xml:space="preserve">   071778397 - 83742</v>
          </cell>
          <cell r="D4844">
            <v>0</v>
          </cell>
          <cell r="E4844">
            <v>0</v>
          </cell>
          <cell r="F4844">
            <v>4277200</v>
          </cell>
          <cell r="G4844">
            <v>12368.5</v>
          </cell>
          <cell r="H4844">
            <v>4264831.5</v>
          </cell>
          <cell r="I4844">
            <v>0</v>
          </cell>
        </row>
        <row r="4845">
          <cell r="A4845" t="str">
            <v>a</v>
          </cell>
          <cell r="B4845">
            <v>4821</v>
          </cell>
          <cell r="C4845" t="str">
            <v xml:space="preserve">   071778407 - 83091</v>
          </cell>
          <cell r="D4845">
            <v>0</v>
          </cell>
          <cell r="E4845">
            <v>0</v>
          </cell>
          <cell r="F4845">
            <v>5576911</v>
          </cell>
          <cell r="G4845">
            <v>9395.9</v>
          </cell>
          <cell r="H4845">
            <v>5567515.0999999996</v>
          </cell>
          <cell r="I4845">
            <v>0</v>
          </cell>
        </row>
        <row r="4846">
          <cell r="A4846" t="str">
            <v>a</v>
          </cell>
          <cell r="B4846">
            <v>4822</v>
          </cell>
          <cell r="C4846" t="str">
            <v xml:space="preserve">   071778410 - 83129</v>
          </cell>
          <cell r="D4846">
            <v>0</v>
          </cell>
          <cell r="E4846">
            <v>0</v>
          </cell>
          <cell r="F4846">
            <v>1687482</v>
          </cell>
          <cell r="G4846">
            <v>6722.37</v>
          </cell>
          <cell r="H4846">
            <v>1680759.63</v>
          </cell>
          <cell r="I4846">
            <v>0</v>
          </cell>
        </row>
        <row r="4847">
          <cell r="A4847" t="str">
            <v>a</v>
          </cell>
          <cell r="B4847">
            <v>4823</v>
          </cell>
          <cell r="C4847" t="str">
            <v xml:space="preserve">   071778423 - 83197</v>
          </cell>
          <cell r="D4847">
            <v>0</v>
          </cell>
          <cell r="E4847">
            <v>0</v>
          </cell>
          <cell r="F4847">
            <v>947030</v>
          </cell>
          <cell r="G4847">
            <v>2357.0300000000002</v>
          </cell>
          <cell r="H4847">
            <v>944672.97</v>
          </cell>
          <cell r="I4847">
            <v>0</v>
          </cell>
        </row>
        <row r="4848">
          <cell r="A4848" t="str">
            <v>a</v>
          </cell>
          <cell r="B4848">
            <v>4824</v>
          </cell>
          <cell r="C4848" t="str">
            <v xml:space="preserve">   071778436 - 83236</v>
          </cell>
          <cell r="D4848">
            <v>0</v>
          </cell>
          <cell r="E4848">
            <v>0</v>
          </cell>
          <cell r="F4848">
            <v>3094000</v>
          </cell>
          <cell r="G4848">
            <v>5813.1</v>
          </cell>
          <cell r="H4848">
            <v>3088186.9</v>
          </cell>
          <cell r="I4848">
            <v>0</v>
          </cell>
        </row>
        <row r="4849">
          <cell r="A4849" t="str">
            <v>a</v>
          </cell>
          <cell r="B4849">
            <v>4825</v>
          </cell>
          <cell r="C4849" t="str">
            <v xml:space="preserve">   071778449 - 83427</v>
          </cell>
          <cell r="D4849">
            <v>0</v>
          </cell>
          <cell r="E4849">
            <v>0</v>
          </cell>
          <cell r="F4849">
            <v>6094105</v>
          </cell>
          <cell r="G4849">
            <v>10521.45</v>
          </cell>
          <cell r="H4849">
            <v>6083583.5499999998</v>
          </cell>
          <cell r="I4849">
            <v>0</v>
          </cell>
        </row>
        <row r="4850">
          <cell r="A4850" t="str">
            <v>a</v>
          </cell>
          <cell r="B4850">
            <v>4826</v>
          </cell>
          <cell r="C4850" t="str">
            <v xml:space="preserve">   071778452 - 83447</v>
          </cell>
          <cell r="D4850">
            <v>0</v>
          </cell>
          <cell r="E4850">
            <v>0</v>
          </cell>
          <cell r="F4850">
            <v>3740000</v>
          </cell>
          <cell r="G4850">
            <v>9308.36</v>
          </cell>
          <cell r="H4850">
            <v>3730691.64</v>
          </cell>
          <cell r="I4850">
            <v>0</v>
          </cell>
        </row>
        <row r="4851">
          <cell r="A4851" t="str">
            <v>a</v>
          </cell>
          <cell r="B4851">
            <v>4827</v>
          </cell>
          <cell r="C4851" t="str">
            <v xml:space="preserve">   071778465 - 83562</v>
          </cell>
          <cell r="D4851">
            <v>0</v>
          </cell>
          <cell r="E4851">
            <v>0</v>
          </cell>
          <cell r="F4851">
            <v>1255176</v>
          </cell>
          <cell r="G4851">
            <v>65650.880000000005</v>
          </cell>
          <cell r="H4851">
            <v>1189525.1200000001</v>
          </cell>
          <cell r="I4851">
            <v>0</v>
          </cell>
        </row>
        <row r="4852">
          <cell r="A4852" t="str">
            <v>a</v>
          </cell>
          <cell r="B4852">
            <v>4828</v>
          </cell>
          <cell r="C4852" t="str">
            <v xml:space="preserve">   071778478 - 83625</v>
          </cell>
          <cell r="D4852">
            <v>0</v>
          </cell>
          <cell r="E4852">
            <v>0</v>
          </cell>
          <cell r="F4852">
            <v>2200000</v>
          </cell>
          <cell r="G4852">
            <v>3798.3</v>
          </cell>
          <cell r="H4852">
            <v>2196201.7000000002</v>
          </cell>
          <cell r="I4852">
            <v>0</v>
          </cell>
        </row>
        <row r="4853">
          <cell r="A4853" t="str">
            <v>a</v>
          </cell>
          <cell r="B4853">
            <v>4829</v>
          </cell>
          <cell r="C4853" t="str">
            <v xml:space="preserve">   071778481 - 83637</v>
          </cell>
          <cell r="D4853">
            <v>0</v>
          </cell>
          <cell r="E4853">
            <v>0</v>
          </cell>
          <cell r="F4853">
            <v>2185000</v>
          </cell>
          <cell r="G4853">
            <v>3772.39</v>
          </cell>
          <cell r="H4853">
            <v>2181227.61</v>
          </cell>
          <cell r="I4853">
            <v>0</v>
          </cell>
        </row>
        <row r="4854">
          <cell r="A4854" t="str">
            <v>a</v>
          </cell>
          <cell r="B4854">
            <v>4830</v>
          </cell>
          <cell r="C4854" t="str">
            <v xml:space="preserve">   071778494 - 83721</v>
          </cell>
          <cell r="D4854">
            <v>0</v>
          </cell>
          <cell r="E4854">
            <v>0</v>
          </cell>
          <cell r="F4854">
            <v>4301000</v>
          </cell>
          <cell r="G4854">
            <v>8304.7199999999993</v>
          </cell>
          <cell r="H4854">
            <v>4292695.28</v>
          </cell>
          <cell r="I4854">
            <v>0</v>
          </cell>
        </row>
        <row r="4855">
          <cell r="A4855" t="str">
            <v>a</v>
          </cell>
          <cell r="B4855">
            <v>4831</v>
          </cell>
          <cell r="C4855" t="str">
            <v xml:space="preserve">   071778504 - 83049</v>
          </cell>
          <cell r="D4855">
            <v>0</v>
          </cell>
          <cell r="E4855">
            <v>0</v>
          </cell>
          <cell r="F4855">
            <v>3000000</v>
          </cell>
          <cell r="G4855">
            <v>9977.35</v>
          </cell>
          <cell r="H4855">
            <v>2990022.65</v>
          </cell>
          <cell r="I4855">
            <v>0</v>
          </cell>
        </row>
        <row r="4856">
          <cell r="A4856" t="str">
            <v>a</v>
          </cell>
          <cell r="B4856">
            <v>4832</v>
          </cell>
          <cell r="C4856" t="str">
            <v xml:space="preserve">   071778517 - 83179</v>
          </cell>
          <cell r="D4856">
            <v>0</v>
          </cell>
          <cell r="E4856">
            <v>0</v>
          </cell>
          <cell r="F4856">
            <v>1770000</v>
          </cell>
          <cell r="G4856">
            <v>2982.07</v>
          </cell>
          <cell r="H4856">
            <v>1767017.93</v>
          </cell>
          <cell r="I4856">
            <v>0</v>
          </cell>
        </row>
        <row r="4857">
          <cell r="A4857" t="str">
            <v>a</v>
          </cell>
          <cell r="B4857">
            <v>4833</v>
          </cell>
          <cell r="C4857" t="str">
            <v xml:space="preserve">   071778520 - 83188</v>
          </cell>
          <cell r="D4857">
            <v>0</v>
          </cell>
          <cell r="E4857">
            <v>0</v>
          </cell>
          <cell r="F4857">
            <v>4795000</v>
          </cell>
          <cell r="G4857">
            <v>7911.4</v>
          </cell>
          <cell r="H4857">
            <v>4787088.5999999996</v>
          </cell>
          <cell r="I4857">
            <v>0</v>
          </cell>
        </row>
        <row r="4858">
          <cell r="A4858" t="str">
            <v>a</v>
          </cell>
          <cell r="B4858">
            <v>4834</v>
          </cell>
          <cell r="C4858" t="str">
            <v xml:space="preserve">   071778533 - 83227</v>
          </cell>
          <cell r="D4858">
            <v>0</v>
          </cell>
          <cell r="E4858">
            <v>0</v>
          </cell>
          <cell r="F4858">
            <v>645602</v>
          </cell>
          <cell r="G4858">
            <v>645602</v>
          </cell>
          <cell r="H4858">
            <v>0</v>
          </cell>
          <cell r="I4858">
            <v>0</v>
          </cell>
        </row>
        <row r="4859">
          <cell r="A4859" t="str">
            <v>a</v>
          </cell>
          <cell r="B4859">
            <v>4835</v>
          </cell>
          <cell r="C4859" t="str">
            <v xml:space="preserve">   071778546 - 83418</v>
          </cell>
          <cell r="D4859">
            <v>0</v>
          </cell>
          <cell r="E4859">
            <v>0</v>
          </cell>
          <cell r="F4859">
            <v>12245164</v>
          </cell>
          <cell r="G4859">
            <v>21141.22</v>
          </cell>
          <cell r="H4859">
            <v>12224022.779999999</v>
          </cell>
          <cell r="I4859">
            <v>0</v>
          </cell>
        </row>
        <row r="4860">
          <cell r="A4860" t="str">
            <v>a</v>
          </cell>
          <cell r="B4860">
            <v>4836</v>
          </cell>
          <cell r="C4860" t="str">
            <v xml:space="preserve">   071778559 - 83522</v>
          </cell>
          <cell r="D4860">
            <v>0</v>
          </cell>
          <cell r="E4860">
            <v>0</v>
          </cell>
          <cell r="F4860">
            <v>1470450</v>
          </cell>
          <cell r="G4860">
            <v>5857.78</v>
          </cell>
          <cell r="H4860">
            <v>1464592.22</v>
          </cell>
          <cell r="I4860">
            <v>0</v>
          </cell>
        </row>
        <row r="4861">
          <cell r="A4861" t="str">
            <v>a</v>
          </cell>
          <cell r="B4861">
            <v>4837</v>
          </cell>
          <cell r="C4861" t="str">
            <v xml:space="preserve">   071778562 - 83534</v>
          </cell>
          <cell r="D4861">
            <v>0</v>
          </cell>
          <cell r="E4861">
            <v>0</v>
          </cell>
          <cell r="F4861">
            <v>1920022</v>
          </cell>
          <cell r="G4861">
            <v>12948.89</v>
          </cell>
          <cell r="H4861">
            <v>1907073.11</v>
          </cell>
          <cell r="I4861">
            <v>0</v>
          </cell>
        </row>
        <row r="4862">
          <cell r="A4862" t="str">
            <v>a</v>
          </cell>
          <cell r="B4862">
            <v>4838</v>
          </cell>
          <cell r="C4862" t="str">
            <v xml:space="preserve">   071778575 - 83613</v>
          </cell>
          <cell r="D4862">
            <v>0</v>
          </cell>
          <cell r="E4862">
            <v>0</v>
          </cell>
          <cell r="F4862">
            <v>2200000</v>
          </cell>
          <cell r="G4862">
            <v>3798.3</v>
          </cell>
          <cell r="H4862">
            <v>2196201.7000000002</v>
          </cell>
          <cell r="I4862">
            <v>0</v>
          </cell>
        </row>
        <row r="4863">
          <cell r="A4863" t="str">
            <v>a</v>
          </cell>
          <cell r="B4863">
            <v>4839</v>
          </cell>
          <cell r="C4863" t="str">
            <v xml:space="preserve">   071778588 - 83658</v>
          </cell>
          <cell r="D4863">
            <v>0</v>
          </cell>
          <cell r="E4863">
            <v>0</v>
          </cell>
          <cell r="F4863">
            <v>1044080</v>
          </cell>
          <cell r="G4863">
            <v>49876.84</v>
          </cell>
          <cell r="H4863">
            <v>994203.16</v>
          </cell>
          <cell r="I4863">
            <v>0</v>
          </cell>
        </row>
        <row r="4864">
          <cell r="A4864" t="str">
            <v>a</v>
          </cell>
          <cell r="B4864">
            <v>4840</v>
          </cell>
          <cell r="C4864" t="str">
            <v xml:space="preserve">   071778591 - 83670</v>
          </cell>
          <cell r="D4864">
            <v>0</v>
          </cell>
          <cell r="E4864">
            <v>0</v>
          </cell>
          <cell r="F4864">
            <v>1755260</v>
          </cell>
          <cell r="G4864">
            <v>4368.6099999999997</v>
          </cell>
          <cell r="H4864">
            <v>1750891.39</v>
          </cell>
          <cell r="I4864">
            <v>0</v>
          </cell>
        </row>
        <row r="4865">
          <cell r="A4865" t="str">
            <v>a</v>
          </cell>
          <cell r="B4865">
            <v>4841</v>
          </cell>
          <cell r="C4865" t="str">
            <v xml:space="preserve">   071778601 - 83034</v>
          </cell>
          <cell r="D4865">
            <v>0</v>
          </cell>
          <cell r="E4865">
            <v>0</v>
          </cell>
          <cell r="F4865">
            <v>7035300</v>
          </cell>
          <cell r="G4865">
            <v>17509.919999999998</v>
          </cell>
          <cell r="H4865">
            <v>7017790.0800000001</v>
          </cell>
          <cell r="I4865">
            <v>0</v>
          </cell>
        </row>
        <row r="4866">
          <cell r="A4866" t="str">
            <v>a</v>
          </cell>
          <cell r="B4866">
            <v>4842</v>
          </cell>
          <cell r="C4866" t="str">
            <v xml:space="preserve">   071778614 - 83167</v>
          </cell>
          <cell r="D4866">
            <v>0</v>
          </cell>
          <cell r="E4866">
            <v>0</v>
          </cell>
          <cell r="F4866">
            <v>5470000</v>
          </cell>
          <cell r="G4866">
            <v>9215.77</v>
          </cell>
          <cell r="H4866">
            <v>5460784.2300000004</v>
          </cell>
          <cell r="I4866">
            <v>0</v>
          </cell>
        </row>
        <row r="4867">
          <cell r="A4867" t="str">
            <v>a</v>
          </cell>
          <cell r="B4867">
            <v>4843</v>
          </cell>
          <cell r="C4867" t="str">
            <v xml:space="preserve">   071778627 - 83209</v>
          </cell>
          <cell r="D4867">
            <v>0</v>
          </cell>
          <cell r="E4867">
            <v>0</v>
          </cell>
          <cell r="F4867">
            <v>2502000</v>
          </cell>
          <cell r="G4867">
            <v>6227.15</v>
          </cell>
          <cell r="H4867">
            <v>2495772.85</v>
          </cell>
          <cell r="I4867">
            <v>0</v>
          </cell>
        </row>
        <row r="4868">
          <cell r="A4868" t="str">
            <v>a</v>
          </cell>
          <cell r="B4868">
            <v>4844</v>
          </cell>
          <cell r="C4868" t="str">
            <v xml:space="preserve">   071778630 - 83218</v>
          </cell>
          <cell r="D4868">
            <v>0</v>
          </cell>
          <cell r="E4868">
            <v>0</v>
          </cell>
          <cell r="F4868">
            <v>6476912.0999999996</v>
          </cell>
          <cell r="G4868">
            <v>16120.17</v>
          </cell>
          <cell r="H4868">
            <v>6460791.9299999997</v>
          </cell>
          <cell r="I4868">
            <v>0</v>
          </cell>
        </row>
        <row r="4869">
          <cell r="A4869" t="str">
            <v>a</v>
          </cell>
          <cell r="B4869">
            <v>4845</v>
          </cell>
          <cell r="C4869" t="str">
            <v xml:space="preserve">   071778643 - 83384</v>
          </cell>
          <cell r="D4869">
            <v>0</v>
          </cell>
          <cell r="E4869">
            <v>0</v>
          </cell>
          <cell r="F4869">
            <v>5628420</v>
          </cell>
          <cell r="G4869">
            <v>9717.43</v>
          </cell>
          <cell r="H4869">
            <v>5618702.5700000003</v>
          </cell>
          <cell r="I4869">
            <v>0</v>
          </cell>
        </row>
        <row r="4870">
          <cell r="A4870" t="str">
            <v>a</v>
          </cell>
          <cell r="B4870">
            <v>4846</v>
          </cell>
          <cell r="C4870" t="str">
            <v xml:space="preserve">   071778656 - 83486</v>
          </cell>
          <cell r="D4870">
            <v>0</v>
          </cell>
          <cell r="E4870">
            <v>0</v>
          </cell>
          <cell r="F4870">
            <v>871500</v>
          </cell>
          <cell r="G4870">
            <v>4569.37</v>
          </cell>
          <cell r="H4870">
            <v>866930.63</v>
          </cell>
          <cell r="I4870">
            <v>0</v>
          </cell>
        </row>
        <row r="4871">
          <cell r="A4871" t="str">
            <v>a</v>
          </cell>
          <cell r="B4871">
            <v>4847</v>
          </cell>
          <cell r="C4871" t="str">
            <v xml:space="preserve">   071778669 - 83595</v>
          </cell>
          <cell r="D4871">
            <v>0</v>
          </cell>
          <cell r="E4871">
            <v>0</v>
          </cell>
          <cell r="F4871">
            <v>1826000</v>
          </cell>
          <cell r="G4871">
            <v>8847.9599999999991</v>
          </cell>
          <cell r="H4871">
            <v>1817152.04</v>
          </cell>
          <cell r="I4871">
            <v>0</v>
          </cell>
        </row>
        <row r="4872">
          <cell r="A4872" t="str">
            <v>a</v>
          </cell>
          <cell r="B4872">
            <v>4848</v>
          </cell>
          <cell r="C4872" t="str">
            <v xml:space="preserve">   071778672 - 83604</v>
          </cell>
          <cell r="D4872">
            <v>0</v>
          </cell>
          <cell r="E4872">
            <v>0</v>
          </cell>
          <cell r="F4872">
            <v>3400000</v>
          </cell>
          <cell r="G4872">
            <v>5728.27</v>
          </cell>
          <cell r="H4872">
            <v>3394271.73</v>
          </cell>
          <cell r="I4872">
            <v>0</v>
          </cell>
        </row>
        <row r="4873">
          <cell r="A4873" t="str">
            <v>a</v>
          </cell>
          <cell r="B4873">
            <v>4849</v>
          </cell>
          <cell r="C4873" t="str">
            <v xml:space="preserve">   071778685 - 83649</v>
          </cell>
          <cell r="D4873">
            <v>0</v>
          </cell>
          <cell r="E4873">
            <v>0</v>
          </cell>
          <cell r="F4873">
            <v>2220000</v>
          </cell>
          <cell r="G4873">
            <v>5525.28</v>
          </cell>
          <cell r="H4873">
            <v>2214474.7200000002</v>
          </cell>
          <cell r="I4873">
            <v>0</v>
          </cell>
        </row>
        <row r="4874">
          <cell r="A4874" t="str">
            <v>a</v>
          </cell>
          <cell r="B4874">
            <v>4850</v>
          </cell>
          <cell r="C4874" t="str">
            <v xml:space="preserve">   071778698 - 83748</v>
          </cell>
          <cell r="D4874">
            <v>0</v>
          </cell>
          <cell r="E4874">
            <v>0</v>
          </cell>
          <cell r="F4874">
            <v>4739600</v>
          </cell>
          <cell r="G4874">
            <v>16716.5</v>
          </cell>
          <cell r="H4874">
            <v>4722883.5</v>
          </cell>
          <cell r="I4874">
            <v>0</v>
          </cell>
        </row>
        <row r="4875">
          <cell r="A4875" t="str">
            <v>a</v>
          </cell>
          <cell r="B4875">
            <v>4851</v>
          </cell>
          <cell r="C4875" t="str">
            <v xml:space="preserve">   071778708 - 83103</v>
          </cell>
          <cell r="D4875">
            <v>0</v>
          </cell>
          <cell r="E4875">
            <v>0</v>
          </cell>
          <cell r="F4875">
            <v>14747508</v>
          </cell>
          <cell r="G4875">
            <v>34919.54</v>
          </cell>
          <cell r="H4875">
            <v>14712588.460000001</v>
          </cell>
          <cell r="I4875">
            <v>0</v>
          </cell>
        </row>
        <row r="4876">
          <cell r="A4876" t="str">
            <v>a</v>
          </cell>
          <cell r="B4876">
            <v>4852</v>
          </cell>
          <cell r="C4876" t="str">
            <v xml:space="preserve">   071778711 - 83132</v>
          </cell>
          <cell r="D4876">
            <v>0</v>
          </cell>
          <cell r="E4876">
            <v>0</v>
          </cell>
          <cell r="F4876">
            <v>1220913</v>
          </cell>
          <cell r="G4876">
            <v>4863.6899999999996</v>
          </cell>
          <cell r="H4876">
            <v>1216049.31</v>
          </cell>
          <cell r="I4876">
            <v>0</v>
          </cell>
        </row>
        <row r="4877">
          <cell r="A4877" t="str">
            <v>a</v>
          </cell>
          <cell r="B4877">
            <v>4853</v>
          </cell>
          <cell r="C4877" t="str">
            <v xml:space="preserve">   071778724 - 83200</v>
          </cell>
          <cell r="D4877">
            <v>0</v>
          </cell>
          <cell r="E4877">
            <v>0</v>
          </cell>
          <cell r="F4877">
            <v>344990</v>
          </cell>
          <cell r="G4877">
            <v>3478.33</v>
          </cell>
          <cell r="H4877">
            <v>341511.67</v>
          </cell>
          <cell r="I4877">
            <v>0</v>
          </cell>
        </row>
        <row r="4878">
          <cell r="A4878" t="str">
            <v>a</v>
          </cell>
          <cell r="B4878">
            <v>4854</v>
          </cell>
          <cell r="C4878" t="str">
            <v xml:space="preserve">   071778737 - 83239</v>
          </cell>
          <cell r="D4878">
            <v>0</v>
          </cell>
          <cell r="E4878">
            <v>0</v>
          </cell>
          <cell r="F4878">
            <v>1604750</v>
          </cell>
          <cell r="G4878">
            <v>13969.96</v>
          </cell>
          <cell r="H4878">
            <v>1590780.04</v>
          </cell>
          <cell r="I4878">
            <v>0</v>
          </cell>
        </row>
        <row r="4879">
          <cell r="A4879" t="str">
            <v>a</v>
          </cell>
          <cell r="B4879">
            <v>4855</v>
          </cell>
          <cell r="C4879" t="str">
            <v xml:space="preserve">   071778740 - 83299</v>
          </cell>
          <cell r="D4879">
            <v>0</v>
          </cell>
          <cell r="E4879">
            <v>0</v>
          </cell>
          <cell r="F4879">
            <v>655000</v>
          </cell>
          <cell r="G4879">
            <v>19055.88</v>
          </cell>
          <cell r="H4879">
            <v>635944.12</v>
          </cell>
          <cell r="I4879">
            <v>0</v>
          </cell>
        </row>
        <row r="4880">
          <cell r="A4880" t="str">
            <v>a</v>
          </cell>
          <cell r="B4880">
            <v>4856</v>
          </cell>
          <cell r="C4880" t="str">
            <v xml:space="preserve">   071778753 - 83474</v>
          </cell>
          <cell r="D4880">
            <v>0</v>
          </cell>
          <cell r="E4880">
            <v>0</v>
          </cell>
          <cell r="F4880">
            <v>850080</v>
          </cell>
          <cell r="G4880">
            <v>1432.2</v>
          </cell>
          <cell r="H4880">
            <v>848647.8</v>
          </cell>
          <cell r="I4880">
            <v>0</v>
          </cell>
        </row>
        <row r="4881">
          <cell r="A4881" t="str">
            <v>a</v>
          </cell>
          <cell r="B4881">
            <v>4857</v>
          </cell>
          <cell r="C4881" t="str">
            <v xml:space="preserve">   071778766 - 83577</v>
          </cell>
          <cell r="D4881">
            <v>0</v>
          </cell>
          <cell r="E4881">
            <v>0</v>
          </cell>
          <cell r="F4881">
            <v>841565</v>
          </cell>
          <cell r="G4881">
            <v>3352.5</v>
          </cell>
          <cell r="H4881">
            <v>838212.5</v>
          </cell>
          <cell r="I4881">
            <v>0</v>
          </cell>
        </row>
        <row r="4882">
          <cell r="A4882" t="str">
            <v>a</v>
          </cell>
          <cell r="B4882">
            <v>4858</v>
          </cell>
          <cell r="C4882" t="str">
            <v xml:space="preserve">   071778779 - 83631</v>
          </cell>
          <cell r="D4882">
            <v>0</v>
          </cell>
          <cell r="E4882">
            <v>0</v>
          </cell>
          <cell r="F4882">
            <v>1650000</v>
          </cell>
          <cell r="G4882">
            <v>2779.89</v>
          </cell>
          <cell r="H4882">
            <v>1647220.11</v>
          </cell>
          <cell r="I4882">
            <v>0</v>
          </cell>
        </row>
        <row r="4883">
          <cell r="A4883" t="str">
            <v>a</v>
          </cell>
          <cell r="B4883">
            <v>4859</v>
          </cell>
          <cell r="C4883" t="str">
            <v xml:space="preserve">   071778782 - 83640</v>
          </cell>
          <cell r="D4883">
            <v>0</v>
          </cell>
          <cell r="E4883">
            <v>0</v>
          </cell>
          <cell r="F4883">
            <v>3550000</v>
          </cell>
          <cell r="G4883">
            <v>5980.99</v>
          </cell>
          <cell r="H4883">
            <v>3544019.01</v>
          </cell>
          <cell r="I4883">
            <v>0</v>
          </cell>
        </row>
        <row r="4884">
          <cell r="A4884" t="str">
            <v>a</v>
          </cell>
          <cell r="B4884">
            <v>4860</v>
          </cell>
          <cell r="C4884" t="str">
            <v xml:space="preserve">   071778795 - 83724</v>
          </cell>
          <cell r="D4884">
            <v>0</v>
          </cell>
          <cell r="E4884">
            <v>0</v>
          </cell>
          <cell r="F4884">
            <v>7157000</v>
          </cell>
          <cell r="G4884">
            <v>11808.52</v>
          </cell>
          <cell r="H4884">
            <v>7145191.4800000004</v>
          </cell>
          <cell r="I4884">
            <v>0</v>
          </cell>
        </row>
        <row r="4885">
          <cell r="A4885" t="str">
            <v>a</v>
          </cell>
          <cell r="B4885">
            <v>4861</v>
          </cell>
          <cell r="C4885" t="str">
            <v xml:space="preserve">   071778805 - 83082</v>
          </cell>
          <cell r="D4885">
            <v>0</v>
          </cell>
          <cell r="E4885">
            <v>0</v>
          </cell>
          <cell r="F4885">
            <v>4486853</v>
          </cell>
          <cell r="G4885">
            <v>7746.53</v>
          </cell>
          <cell r="H4885">
            <v>4479106.47</v>
          </cell>
          <cell r="I4885">
            <v>0</v>
          </cell>
        </row>
        <row r="4886">
          <cell r="A4886" t="str">
            <v>a</v>
          </cell>
          <cell r="B4886">
            <v>4862</v>
          </cell>
          <cell r="C4886" t="str">
            <v xml:space="preserve">   071778818 - 83182</v>
          </cell>
          <cell r="D4886">
            <v>0</v>
          </cell>
          <cell r="E4886">
            <v>0</v>
          </cell>
          <cell r="F4886">
            <v>3400000</v>
          </cell>
          <cell r="G4886">
            <v>5728.27</v>
          </cell>
          <cell r="H4886">
            <v>3394271.73</v>
          </cell>
          <cell r="I4886">
            <v>0</v>
          </cell>
        </row>
        <row r="4887">
          <cell r="A4887" t="str">
            <v>a</v>
          </cell>
          <cell r="B4887">
            <v>4863</v>
          </cell>
          <cell r="C4887" t="str">
            <v xml:space="preserve">   071778821 - 83191</v>
          </cell>
          <cell r="D4887">
            <v>0</v>
          </cell>
          <cell r="E4887">
            <v>0</v>
          </cell>
          <cell r="F4887">
            <v>8140000</v>
          </cell>
          <cell r="G4887">
            <v>13714.15</v>
          </cell>
          <cell r="H4887">
            <v>8126285.8499999996</v>
          </cell>
          <cell r="I4887">
            <v>0</v>
          </cell>
        </row>
        <row r="4888">
          <cell r="A4888" t="str">
            <v>a</v>
          </cell>
          <cell r="B4888">
            <v>4864</v>
          </cell>
          <cell r="C4888" t="str">
            <v xml:space="preserve">   071778834 - 83230</v>
          </cell>
          <cell r="D4888">
            <v>0</v>
          </cell>
          <cell r="E4888">
            <v>0</v>
          </cell>
          <cell r="F4888">
            <v>1300000</v>
          </cell>
          <cell r="G4888">
            <v>4314.43</v>
          </cell>
          <cell r="H4888">
            <v>1295685.57</v>
          </cell>
          <cell r="I4888">
            <v>0</v>
          </cell>
        </row>
        <row r="4889">
          <cell r="A4889" t="str">
            <v>a</v>
          </cell>
          <cell r="B4889">
            <v>4865</v>
          </cell>
          <cell r="C4889" t="str">
            <v xml:space="preserve">   071778847 - 83421</v>
          </cell>
          <cell r="D4889">
            <v>0</v>
          </cell>
          <cell r="E4889">
            <v>0</v>
          </cell>
          <cell r="F4889">
            <v>30453772</v>
          </cell>
          <cell r="G4889">
            <v>30453772</v>
          </cell>
          <cell r="H4889">
            <v>0</v>
          </cell>
          <cell r="I4889">
            <v>0</v>
          </cell>
        </row>
        <row r="4890">
          <cell r="A4890" t="str">
            <v>a</v>
          </cell>
          <cell r="B4890">
            <v>4866</v>
          </cell>
          <cell r="C4890" t="str">
            <v xml:space="preserve">   071778850 - 83435</v>
          </cell>
          <cell r="D4890">
            <v>0</v>
          </cell>
          <cell r="E4890">
            <v>0</v>
          </cell>
          <cell r="F4890">
            <v>4658000</v>
          </cell>
          <cell r="G4890">
            <v>11593.15</v>
          </cell>
          <cell r="H4890">
            <v>4646406.8499999996</v>
          </cell>
          <cell r="I4890">
            <v>0</v>
          </cell>
        </row>
        <row r="4891">
          <cell r="A4891" t="str">
            <v>a</v>
          </cell>
          <cell r="B4891">
            <v>4867</v>
          </cell>
          <cell r="C4891" t="str">
            <v xml:space="preserve">   071778863 - 83525</v>
          </cell>
          <cell r="D4891">
            <v>0</v>
          </cell>
          <cell r="E4891">
            <v>0</v>
          </cell>
          <cell r="F4891">
            <v>1615000</v>
          </cell>
          <cell r="G4891">
            <v>7088.6</v>
          </cell>
          <cell r="H4891">
            <v>1607911.4</v>
          </cell>
          <cell r="I4891">
            <v>0</v>
          </cell>
        </row>
        <row r="4892">
          <cell r="A4892" t="str">
            <v>a</v>
          </cell>
          <cell r="B4892">
            <v>4868</v>
          </cell>
          <cell r="C4892" t="str">
            <v xml:space="preserve">   071778876 - 83616</v>
          </cell>
          <cell r="D4892">
            <v>0</v>
          </cell>
          <cell r="E4892">
            <v>0</v>
          </cell>
          <cell r="F4892">
            <v>2730000</v>
          </cell>
          <cell r="G4892">
            <v>4713.34</v>
          </cell>
          <cell r="H4892">
            <v>2725286.66</v>
          </cell>
          <cell r="I4892">
            <v>0</v>
          </cell>
        </row>
        <row r="4893">
          <cell r="A4893" t="str">
            <v>a</v>
          </cell>
          <cell r="B4893">
            <v>4869</v>
          </cell>
          <cell r="C4893" t="str">
            <v xml:space="preserve">   071778889 - 83661</v>
          </cell>
          <cell r="D4893">
            <v>0</v>
          </cell>
          <cell r="E4893">
            <v>0</v>
          </cell>
          <cell r="F4893">
            <v>9289800</v>
          </cell>
          <cell r="G4893">
            <v>15327.47</v>
          </cell>
          <cell r="H4893">
            <v>9274472.5299999993</v>
          </cell>
          <cell r="I4893">
            <v>0</v>
          </cell>
        </row>
        <row r="4894">
          <cell r="A4894" t="str">
            <v>a</v>
          </cell>
          <cell r="B4894">
            <v>4870</v>
          </cell>
          <cell r="C4894" t="str">
            <v xml:space="preserve">   071778892 - 83676</v>
          </cell>
          <cell r="D4894">
            <v>0</v>
          </cell>
          <cell r="E4894">
            <v>0</v>
          </cell>
          <cell r="F4894">
            <v>3500000</v>
          </cell>
          <cell r="G4894">
            <v>11446.47</v>
          </cell>
          <cell r="H4894">
            <v>3488553.53</v>
          </cell>
          <cell r="I4894">
            <v>0</v>
          </cell>
        </row>
        <row r="4895">
          <cell r="A4895" t="str">
            <v>a</v>
          </cell>
          <cell r="B4895">
            <v>4871</v>
          </cell>
          <cell r="C4895" t="str">
            <v xml:space="preserve">   071778902 - 83041</v>
          </cell>
          <cell r="D4895">
            <v>0</v>
          </cell>
          <cell r="E4895">
            <v>0</v>
          </cell>
          <cell r="F4895">
            <v>2035350</v>
          </cell>
          <cell r="G4895">
            <v>5137.09</v>
          </cell>
          <cell r="H4895">
            <v>2030212.91</v>
          </cell>
          <cell r="I4895">
            <v>0</v>
          </cell>
        </row>
        <row r="4896">
          <cell r="A4896" t="str">
            <v>a</v>
          </cell>
          <cell r="B4896">
            <v>4872</v>
          </cell>
          <cell r="C4896" t="str">
            <v xml:space="preserve">   071778915 - 83173</v>
          </cell>
          <cell r="D4896">
            <v>0</v>
          </cell>
          <cell r="E4896">
            <v>0</v>
          </cell>
          <cell r="F4896">
            <v>1770000</v>
          </cell>
          <cell r="G4896">
            <v>2920.37</v>
          </cell>
          <cell r="H4896">
            <v>1767079.63</v>
          </cell>
          <cell r="I4896">
            <v>0</v>
          </cell>
        </row>
        <row r="4897">
          <cell r="A4897" t="str">
            <v>a</v>
          </cell>
          <cell r="B4897">
            <v>4873</v>
          </cell>
          <cell r="C4897" t="str">
            <v xml:space="preserve">   071778928 - 83212</v>
          </cell>
          <cell r="D4897">
            <v>0</v>
          </cell>
          <cell r="E4897">
            <v>0</v>
          </cell>
          <cell r="F4897">
            <v>1989150</v>
          </cell>
          <cell r="G4897">
            <v>6615.49</v>
          </cell>
          <cell r="H4897">
            <v>1982534.51</v>
          </cell>
          <cell r="I4897">
            <v>0</v>
          </cell>
        </row>
        <row r="4898">
          <cell r="A4898" t="str">
            <v>a</v>
          </cell>
          <cell r="B4898">
            <v>4874</v>
          </cell>
          <cell r="C4898" t="str">
            <v xml:space="preserve">   071778931 - 83221</v>
          </cell>
          <cell r="D4898">
            <v>0</v>
          </cell>
          <cell r="E4898">
            <v>0</v>
          </cell>
          <cell r="F4898">
            <v>5005730</v>
          </cell>
          <cell r="G4898">
            <v>12458.6</v>
          </cell>
          <cell r="H4898">
            <v>4993271.4000000004</v>
          </cell>
          <cell r="I4898">
            <v>0</v>
          </cell>
        </row>
        <row r="4899">
          <cell r="A4899" t="str">
            <v>a</v>
          </cell>
          <cell r="B4899">
            <v>4875</v>
          </cell>
          <cell r="C4899" t="str">
            <v xml:space="preserve">   071778944 - 83409</v>
          </cell>
          <cell r="D4899">
            <v>0</v>
          </cell>
          <cell r="E4899">
            <v>0</v>
          </cell>
          <cell r="F4899">
            <v>5483112</v>
          </cell>
          <cell r="G4899">
            <v>9466.57</v>
          </cell>
          <cell r="H4899">
            <v>5473645.4299999997</v>
          </cell>
          <cell r="I4899">
            <v>0</v>
          </cell>
        </row>
        <row r="4900">
          <cell r="A4900" t="str">
            <v>a</v>
          </cell>
          <cell r="B4900">
            <v>4876</v>
          </cell>
          <cell r="C4900" t="str">
            <v xml:space="preserve">   071778957 - 83498</v>
          </cell>
          <cell r="D4900">
            <v>0</v>
          </cell>
          <cell r="E4900">
            <v>0</v>
          </cell>
          <cell r="F4900">
            <v>2673000</v>
          </cell>
          <cell r="G4900">
            <v>13294.7</v>
          </cell>
          <cell r="H4900">
            <v>2659705.2999999998</v>
          </cell>
          <cell r="I4900">
            <v>0</v>
          </cell>
        </row>
        <row r="4901">
          <cell r="A4901" t="str">
            <v>a</v>
          </cell>
          <cell r="B4901">
            <v>4877</v>
          </cell>
          <cell r="C4901" t="str">
            <v xml:space="preserve">   071778960 - 83510</v>
          </cell>
          <cell r="D4901">
            <v>0</v>
          </cell>
          <cell r="E4901">
            <v>0</v>
          </cell>
          <cell r="F4901">
            <v>1904000</v>
          </cell>
          <cell r="G4901">
            <v>6293.36</v>
          </cell>
          <cell r="H4901">
            <v>1897706.64</v>
          </cell>
          <cell r="I4901">
            <v>0</v>
          </cell>
        </row>
        <row r="4902">
          <cell r="A4902" t="str">
            <v>a</v>
          </cell>
          <cell r="B4902">
            <v>4878</v>
          </cell>
          <cell r="C4902" t="str">
            <v xml:space="preserve">   071778973 - 83607</v>
          </cell>
          <cell r="D4902">
            <v>0</v>
          </cell>
          <cell r="E4902">
            <v>0</v>
          </cell>
          <cell r="F4902">
            <v>2200000</v>
          </cell>
          <cell r="G4902">
            <v>5669.63</v>
          </cell>
          <cell r="H4902">
            <v>2194330.37</v>
          </cell>
          <cell r="I4902">
            <v>0</v>
          </cell>
        </row>
        <row r="4903">
          <cell r="A4903" t="str">
            <v>a</v>
          </cell>
          <cell r="B4903">
            <v>4879</v>
          </cell>
          <cell r="C4903" t="str">
            <v xml:space="preserve">   071778986 - 83652</v>
          </cell>
          <cell r="D4903">
            <v>0</v>
          </cell>
          <cell r="E4903">
            <v>0</v>
          </cell>
          <cell r="F4903">
            <v>1957650</v>
          </cell>
          <cell r="G4903">
            <v>4872.33</v>
          </cell>
          <cell r="H4903">
            <v>1952777.67</v>
          </cell>
          <cell r="I4903">
            <v>0</v>
          </cell>
        </row>
        <row r="4904">
          <cell r="A4904" t="str">
            <v>a</v>
          </cell>
          <cell r="B4904">
            <v>4880</v>
          </cell>
          <cell r="C4904" t="str">
            <v xml:space="preserve">   071778999 - 83754</v>
          </cell>
          <cell r="D4904">
            <v>0</v>
          </cell>
          <cell r="E4904">
            <v>0</v>
          </cell>
          <cell r="F4904">
            <v>3283628</v>
          </cell>
          <cell r="G4904">
            <v>100954.26</v>
          </cell>
          <cell r="H4904">
            <v>3182673.74</v>
          </cell>
          <cell r="I4904">
            <v>0</v>
          </cell>
        </row>
        <row r="4905">
          <cell r="A4905" t="str">
            <v>a</v>
          </cell>
          <cell r="B4905">
            <v>4881</v>
          </cell>
          <cell r="C4905" t="str">
            <v xml:space="preserve">   072778008 - 14308</v>
          </cell>
          <cell r="D4905">
            <v>1060083.58</v>
          </cell>
          <cell r="E4905">
            <v>0</v>
          </cell>
          <cell r="F4905">
            <v>0</v>
          </cell>
          <cell r="G4905">
            <v>58812.44</v>
          </cell>
          <cell r="H4905">
            <v>1001271.14</v>
          </cell>
          <cell r="I4905">
            <v>0</v>
          </cell>
        </row>
        <row r="4906">
          <cell r="A4906" t="str">
            <v>a</v>
          </cell>
          <cell r="B4906">
            <v>4882</v>
          </cell>
          <cell r="C4906" t="str">
            <v xml:space="preserve">   072778011 - 14317</v>
          </cell>
          <cell r="D4906">
            <v>559080.15</v>
          </cell>
          <cell r="E4906">
            <v>0</v>
          </cell>
          <cell r="F4906">
            <v>0</v>
          </cell>
          <cell r="G4906">
            <v>30135.5</v>
          </cell>
          <cell r="H4906">
            <v>528944.65</v>
          </cell>
          <cell r="I4906">
            <v>0</v>
          </cell>
        </row>
        <row r="4907">
          <cell r="A4907" t="str">
            <v>a</v>
          </cell>
          <cell r="B4907">
            <v>4883</v>
          </cell>
          <cell r="C4907" t="str">
            <v xml:space="preserve">   072778024 - 14356</v>
          </cell>
          <cell r="D4907">
            <v>1237616.95</v>
          </cell>
          <cell r="E4907">
            <v>0</v>
          </cell>
          <cell r="F4907">
            <v>0</v>
          </cell>
          <cell r="G4907">
            <v>178004.34</v>
          </cell>
          <cell r="H4907">
            <v>1059612.6100000001</v>
          </cell>
          <cell r="I4907">
            <v>0</v>
          </cell>
        </row>
        <row r="4908">
          <cell r="A4908" t="str">
            <v>a</v>
          </cell>
          <cell r="B4908">
            <v>4884</v>
          </cell>
          <cell r="C4908" t="str">
            <v xml:space="preserve">   072778037 - 14395</v>
          </cell>
          <cell r="D4908">
            <v>491929.88</v>
          </cell>
          <cell r="E4908">
            <v>0</v>
          </cell>
          <cell r="F4908">
            <v>0</v>
          </cell>
          <cell r="G4908">
            <v>26515.95</v>
          </cell>
          <cell r="H4908">
            <v>465413.93</v>
          </cell>
          <cell r="I4908">
            <v>0</v>
          </cell>
        </row>
        <row r="4909">
          <cell r="A4909" t="str">
            <v>a</v>
          </cell>
          <cell r="B4909">
            <v>4885</v>
          </cell>
          <cell r="C4909" t="str">
            <v xml:space="preserve">   072778040 - 14404</v>
          </cell>
          <cell r="D4909">
            <v>3307438.37</v>
          </cell>
          <cell r="E4909">
            <v>0</v>
          </cell>
          <cell r="F4909">
            <v>0</v>
          </cell>
          <cell r="G4909">
            <v>183127.26</v>
          </cell>
          <cell r="H4909">
            <v>3124311.11</v>
          </cell>
          <cell r="I4909">
            <v>0</v>
          </cell>
        </row>
        <row r="4910">
          <cell r="A4910" t="str">
            <v>a</v>
          </cell>
          <cell r="B4910">
            <v>4886</v>
          </cell>
          <cell r="C4910" t="str">
            <v xml:space="preserve">   072778053 - 14443</v>
          </cell>
          <cell r="D4910">
            <v>2693171.26</v>
          </cell>
          <cell r="E4910">
            <v>0</v>
          </cell>
          <cell r="F4910">
            <v>0</v>
          </cell>
          <cell r="G4910">
            <v>61073.74</v>
          </cell>
          <cell r="H4910">
            <v>2632097.52</v>
          </cell>
          <cell r="I4910">
            <v>0</v>
          </cell>
        </row>
        <row r="4911">
          <cell r="A4911" t="str">
            <v>a</v>
          </cell>
          <cell r="B4911">
            <v>4887</v>
          </cell>
          <cell r="C4911" t="str">
            <v xml:space="preserve">   072778066 - 14482</v>
          </cell>
          <cell r="D4911">
            <v>1329053.0900000001</v>
          </cell>
          <cell r="E4911">
            <v>0</v>
          </cell>
          <cell r="F4911">
            <v>0</v>
          </cell>
          <cell r="G4911">
            <v>238790.01</v>
          </cell>
          <cell r="H4911">
            <v>1090263.08</v>
          </cell>
          <cell r="I4911">
            <v>0</v>
          </cell>
        </row>
        <row r="4912">
          <cell r="A4912" t="str">
            <v>a</v>
          </cell>
          <cell r="B4912">
            <v>4888</v>
          </cell>
          <cell r="C4912" t="str">
            <v xml:space="preserve">   072778079 - 14521</v>
          </cell>
          <cell r="D4912">
            <v>2512748.41</v>
          </cell>
          <cell r="E4912">
            <v>0</v>
          </cell>
          <cell r="F4912">
            <v>0</v>
          </cell>
          <cell r="G4912">
            <v>2512748.41</v>
          </cell>
          <cell r="H4912">
            <v>0</v>
          </cell>
          <cell r="I4912">
            <v>0</v>
          </cell>
        </row>
        <row r="4913">
          <cell r="A4913" t="str">
            <v>a</v>
          </cell>
          <cell r="B4913">
            <v>4889</v>
          </cell>
          <cell r="C4913" t="str">
            <v xml:space="preserve">   072778082 - 14530</v>
          </cell>
          <cell r="D4913">
            <v>487928.62</v>
          </cell>
          <cell r="E4913">
            <v>0</v>
          </cell>
          <cell r="F4913">
            <v>0</v>
          </cell>
          <cell r="G4913">
            <v>25921.85</v>
          </cell>
          <cell r="H4913">
            <v>462006.77</v>
          </cell>
          <cell r="I4913">
            <v>0</v>
          </cell>
        </row>
        <row r="4914">
          <cell r="A4914" t="str">
            <v>a</v>
          </cell>
          <cell r="B4914">
            <v>4890</v>
          </cell>
          <cell r="C4914" t="str">
            <v xml:space="preserve">   072778095 - 14569</v>
          </cell>
          <cell r="D4914">
            <v>2629629.83</v>
          </cell>
          <cell r="E4914">
            <v>0</v>
          </cell>
          <cell r="F4914">
            <v>0</v>
          </cell>
          <cell r="G4914">
            <v>2629629.83</v>
          </cell>
          <cell r="H4914">
            <v>0</v>
          </cell>
          <cell r="I4914">
            <v>0</v>
          </cell>
        </row>
        <row r="4915">
          <cell r="A4915" t="str">
            <v>a</v>
          </cell>
          <cell r="B4915">
            <v>4891</v>
          </cell>
          <cell r="C4915" t="str">
            <v xml:space="preserve">   072778105 - 14299</v>
          </cell>
          <cell r="D4915">
            <v>5822542.6399999997</v>
          </cell>
          <cell r="E4915">
            <v>0</v>
          </cell>
          <cell r="F4915">
            <v>0</v>
          </cell>
          <cell r="G4915">
            <v>5822542.6399999997</v>
          </cell>
          <cell r="H4915">
            <v>0</v>
          </cell>
          <cell r="I4915">
            <v>0</v>
          </cell>
        </row>
        <row r="4916">
          <cell r="A4916" t="str">
            <v>a</v>
          </cell>
          <cell r="B4916">
            <v>4892</v>
          </cell>
          <cell r="C4916" t="str">
            <v xml:space="preserve">   072778121 - 14347</v>
          </cell>
          <cell r="D4916">
            <v>2458666.89</v>
          </cell>
          <cell r="E4916">
            <v>0</v>
          </cell>
          <cell r="F4916">
            <v>0</v>
          </cell>
          <cell r="G4916">
            <v>48712.03</v>
          </cell>
          <cell r="H4916">
            <v>2409954.86</v>
          </cell>
          <cell r="I4916">
            <v>0</v>
          </cell>
        </row>
        <row r="4917">
          <cell r="A4917" t="str">
            <v>a</v>
          </cell>
          <cell r="B4917">
            <v>4893</v>
          </cell>
          <cell r="C4917" t="str">
            <v xml:space="preserve">   072778147 - 14425</v>
          </cell>
          <cell r="D4917">
            <v>2120992.4</v>
          </cell>
          <cell r="E4917">
            <v>0</v>
          </cell>
          <cell r="F4917">
            <v>0</v>
          </cell>
          <cell r="G4917">
            <v>120315.18</v>
          </cell>
          <cell r="H4917">
            <v>2000677.22</v>
          </cell>
          <cell r="I4917">
            <v>0</v>
          </cell>
        </row>
        <row r="4918">
          <cell r="A4918" t="str">
            <v>a</v>
          </cell>
          <cell r="B4918">
            <v>4894</v>
          </cell>
          <cell r="C4918" t="str">
            <v xml:space="preserve">   072778163 - 14473</v>
          </cell>
          <cell r="D4918">
            <v>1736253.78</v>
          </cell>
          <cell r="E4918">
            <v>0</v>
          </cell>
          <cell r="F4918">
            <v>0</v>
          </cell>
          <cell r="G4918">
            <v>40385.29</v>
          </cell>
          <cell r="H4918">
            <v>1695868.49</v>
          </cell>
          <cell r="I4918">
            <v>0</v>
          </cell>
        </row>
        <row r="4919">
          <cell r="A4919" t="str">
            <v>a</v>
          </cell>
          <cell r="B4919">
            <v>4895</v>
          </cell>
          <cell r="C4919" t="str">
            <v xml:space="preserve">   072778176 - 14512</v>
          </cell>
          <cell r="D4919">
            <v>2060353.46</v>
          </cell>
          <cell r="E4919">
            <v>0</v>
          </cell>
          <cell r="F4919">
            <v>0</v>
          </cell>
          <cell r="G4919">
            <v>2060353.46</v>
          </cell>
          <cell r="H4919">
            <v>0</v>
          </cell>
          <cell r="I4919">
            <v>0</v>
          </cell>
        </row>
        <row r="4920">
          <cell r="A4920" t="str">
            <v>a</v>
          </cell>
          <cell r="B4920">
            <v>4896</v>
          </cell>
          <cell r="C4920" t="str">
            <v xml:space="preserve">   072778189 - 14551</v>
          </cell>
          <cell r="D4920">
            <v>2438328.5099999998</v>
          </cell>
          <cell r="E4920">
            <v>0</v>
          </cell>
          <cell r="F4920">
            <v>0</v>
          </cell>
          <cell r="G4920">
            <v>56061.52</v>
          </cell>
          <cell r="H4920">
            <v>2382266.9900000002</v>
          </cell>
          <cell r="I4920">
            <v>0</v>
          </cell>
        </row>
        <row r="4921">
          <cell r="A4921" t="str">
            <v>a</v>
          </cell>
          <cell r="B4921">
            <v>4897</v>
          </cell>
          <cell r="C4921" t="str">
            <v xml:space="preserve">   072778192 - 14560</v>
          </cell>
          <cell r="D4921">
            <v>1102371.28</v>
          </cell>
          <cell r="E4921">
            <v>0</v>
          </cell>
          <cell r="F4921">
            <v>0</v>
          </cell>
          <cell r="G4921">
            <v>21742.82</v>
          </cell>
          <cell r="H4921">
            <v>1080628.46</v>
          </cell>
          <cell r="I4921">
            <v>0</v>
          </cell>
        </row>
        <row r="4922">
          <cell r="A4922" t="str">
            <v>a</v>
          </cell>
          <cell r="B4922">
            <v>4898</v>
          </cell>
          <cell r="C4922" t="str">
            <v xml:space="preserve">   072778202 - 14290</v>
          </cell>
          <cell r="D4922">
            <v>2141125.84</v>
          </cell>
          <cell r="E4922">
            <v>0</v>
          </cell>
          <cell r="F4922">
            <v>0</v>
          </cell>
          <cell r="G4922">
            <v>44464.04</v>
          </cell>
          <cell r="H4922">
            <v>2096661.8</v>
          </cell>
          <cell r="I4922">
            <v>0</v>
          </cell>
        </row>
        <row r="4923">
          <cell r="A4923" t="str">
            <v>a</v>
          </cell>
          <cell r="B4923">
            <v>4899</v>
          </cell>
          <cell r="C4923" t="str">
            <v xml:space="preserve">   072778215 - 14329</v>
          </cell>
          <cell r="D4923">
            <v>1858662.8</v>
          </cell>
          <cell r="E4923">
            <v>0</v>
          </cell>
          <cell r="F4923">
            <v>0</v>
          </cell>
          <cell r="G4923">
            <v>1858662.8</v>
          </cell>
          <cell r="H4923">
            <v>0</v>
          </cell>
          <cell r="I4923">
            <v>0</v>
          </cell>
        </row>
        <row r="4924">
          <cell r="A4924" t="str">
            <v>a</v>
          </cell>
          <cell r="B4924">
            <v>4900</v>
          </cell>
          <cell r="C4924" t="str">
            <v xml:space="preserve">   072778228 - 14368</v>
          </cell>
          <cell r="D4924">
            <v>1071287.57</v>
          </cell>
          <cell r="E4924">
            <v>0</v>
          </cell>
          <cell r="F4924">
            <v>0</v>
          </cell>
          <cell r="G4924">
            <v>25555.66</v>
          </cell>
          <cell r="H4924">
            <v>1045731.91</v>
          </cell>
          <cell r="I4924">
            <v>0</v>
          </cell>
        </row>
        <row r="4925">
          <cell r="A4925" t="str">
            <v>a</v>
          </cell>
          <cell r="B4925">
            <v>4901</v>
          </cell>
          <cell r="C4925" t="str">
            <v xml:space="preserve">   072778231 - 14377</v>
          </cell>
          <cell r="D4925">
            <v>988472.64</v>
          </cell>
          <cell r="E4925">
            <v>0</v>
          </cell>
          <cell r="F4925">
            <v>0</v>
          </cell>
          <cell r="G4925">
            <v>53280.57</v>
          </cell>
          <cell r="H4925">
            <v>935192.07</v>
          </cell>
          <cell r="I4925">
            <v>0</v>
          </cell>
        </row>
        <row r="4926">
          <cell r="A4926" t="str">
            <v>a</v>
          </cell>
          <cell r="B4926">
            <v>4902</v>
          </cell>
          <cell r="C4926" t="str">
            <v xml:space="preserve">   072778244 - 14416</v>
          </cell>
          <cell r="D4926">
            <v>1368892.85</v>
          </cell>
          <cell r="E4926">
            <v>0</v>
          </cell>
          <cell r="F4926">
            <v>0</v>
          </cell>
          <cell r="G4926">
            <v>32381.65</v>
          </cell>
          <cell r="H4926">
            <v>1336511.2</v>
          </cell>
          <cell r="I4926">
            <v>0</v>
          </cell>
        </row>
        <row r="4927">
          <cell r="A4927" t="str">
            <v>a</v>
          </cell>
          <cell r="B4927">
            <v>4903</v>
          </cell>
          <cell r="C4927" t="str">
            <v xml:space="preserve">   072778257 - 14455</v>
          </cell>
          <cell r="D4927">
            <v>1538713.05</v>
          </cell>
          <cell r="E4927">
            <v>0</v>
          </cell>
          <cell r="F4927">
            <v>0</v>
          </cell>
          <cell r="G4927">
            <v>82939.600000000006</v>
          </cell>
          <cell r="H4927">
            <v>1455773.45</v>
          </cell>
          <cell r="I4927">
            <v>0</v>
          </cell>
        </row>
        <row r="4928">
          <cell r="A4928" t="str">
            <v>a</v>
          </cell>
          <cell r="B4928">
            <v>4904</v>
          </cell>
          <cell r="C4928" t="str">
            <v xml:space="preserve">   072778260 - 14464</v>
          </cell>
          <cell r="D4928">
            <v>555992.35</v>
          </cell>
          <cell r="E4928">
            <v>0</v>
          </cell>
          <cell r="F4928">
            <v>0</v>
          </cell>
          <cell r="G4928">
            <v>29969.03</v>
          </cell>
          <cell r="H4928">
            <v>526023.31999999995</v>
          </cell>
          <cell r="I4928">
            <v>0</v>
          </cell>
        </row>
        <row r="4929">
          <cell r="A4929" t="str">
            <v>a</v>
          </cell>
          <cell r="B4929">
            <v>4905</v>
          </cell>
          <cell r="C4929" t="str">
            <v xml:space="preserve">   072778273 - 14503</v>
          </cell>
          <cell r="D4929">
            <v>2929185</v>
          </cell>
          <cell r="E4929">
            <v>0</v>
          </cell>
          <cell r="F4929">
            <v>0</v>
          </cell>
          <cell r="G4929">
            <v>70465.100000000006</v>
          </cell>
          <cell r="H4929">
            <v>2858719.9</v>
          </cell>
          <cell r="I4929">
            <v>0</v>
          </cell>
        </row>
        <row r="4930">
          <cell r="A4930" t="str">
            <v>a</v>
          </cell>
          <cell r="B4930">
            <v>4906</v>
          </cell>
          <cell r="C4930" t="str">
            <v xml:space="preserve">   072778286 - 14542</v>
          </cell>
          <cell r="D4930">
            <v>2509487.0299999998</v>
          </cell>
          <cell r="E4930">
            <v>0</v>
          </cell>
          <cell r="F4930">
            <v>0</v>
          </cell>
          <cell r="G4930">
            <v>55630.28</v>
          </cell>
          <cell r="H4930">
            <v>2453856.75</v>
          </cell>
          <cell r="I4930">
            <v>0</v>
          </cell>
        </row>
        <row r="4931">
          <cell r="A4931" t="str">
            <v>a</v>
          </cell>
          <cell r="B4931">
            <v>4907</v>
          </cell>
          <cell r="C4931" t="str">
            <v xml:space="preserve">   072778299 - 14581</v>
          </cell>
          <cell r="D4931">
            <v>724281.92</v>
          </cell>
          <cell r="E4931">
            <v>0</v>
          </cell>
          <cell r="F4931">
            <v>0</v>
          </cell>
          <cell r="G4931">
            <v>17133.16</v>
          </cell>
          <cell r="H4931">
            <v>707148.76</v>
          </cell>
          <cell r="I4931">
            <v>0</v>
          </cell>
        </row>
        <row r="4932">
          <cell r="A4932" t="str">
            <v>a</v>
          </cell>
          <cell r="B4932">
            <v>4908</v>
          </cell>
          <cell r="C4932" t="str">
            <v xml:space="preserve">   072778309 - 14311</v>
          </cell>
          <cell r="D4932">
            <v>1020716.31</v>
          </cell>
          <cell r="E4932">
            <v>0</v>
          </cell>
          <cell r="F4932">
            <v>0</v>
          </cell>
          <cell r="G4932">
            <v>23942.89</v>
          </cell>
          <cell r="H4932">
            <v>996773.42</v>
          </cell>
          <cell r="I4932">
            <v>0</v>
          </cell>
        </row>
        <row r="4933">
          <cell r="A4933" t="str">
            <v>a</v>
          </cell>
          <cell r="B4933">
            <v>4909</v>
          </cell>
          <cell r="C4933" t="str">
            <v xml:space="preserve">   072778312 - 14320</v>
          </cell>
          <cell r="D4933">
            <v>1124422.18</v>
          </cell>
          <cell r="E4933">
            <v>0</v>
          </cell>
          <cell r="F4933">
            <v>0</v>
          </cell>
          <cell r="G4933">
            <v>123795.7</v>
          </cell>
          <cell r="H4933">
            <v>1000626.48</v>
          </cell>
          <cell r="I4933">
            <v>0</v>
          </cell>
        </row>
        <row r="4934">
          <cell r="A4934" t="str">
            <v>a</v>
          </cell>
          <cell r="B4934">
            <v>4910</v>
          </cell>
          <cell r="C4934" t="str">
            <v xml:space="preserve">   072778338 - 14398</v>
          </cell>
          <cell r="D4934">
            <v>276697.84000000003</v>
          </cell>
          <cell r="E4934">
            <v>0</v>
          </cell>
          <cell r="F4934">
            <v>0</v>
          </cell>
          <cell r="G4934">
            <v>276697.84000000003</v>
          </cell>
          <cell r="H4934">
            <v>0</v>
          </cell>
          <cell r="I4934">
            <v>0</v>
          </cell>
        </row>
        <row r="4935">
          <cell r="A4935" t="str">
            <v>a</v>
          </cell>
          <cell r="B4935">
            <v>4911</v>
          </cell>
          <cell r="C4935" t="str">
            <v xml:space="preserve">   072778354 - 14446</v>
          </cell>
          <cell r="D4935">
            <v>1094745.52</v>
          </cell>
          <cell r="E4935">
            <v>0</v>
          </cell>
          <cell r="F4935">
            <v>0</v>
          </cell>
          <cell r="G4935">
            <v>24825.84</v>
          </cell>
          <cell r="H4935">
            <v>1069919.68</v>
          </cell>
          <cell r="I4935">
            <v>0</v>
          </cell>
        </row>
        <row r="4936">
          <cell r="A4936" t="str">
            <v>a</v>
          </cell>
          <cell r="B4936">
            <v>4912</v>
          </cell>
          <cell r="C4936" t="str">
            <v xml:space="preserve">   072778367 - 14485</v>
          </cell>
          <cell r="D4936">
            <v>1464535.96</v>
          </cell>
          <cell r="E4936">
            <v>0</v>
          </cell>
          <cell r="F4936">
            <v>0</v>
          </cell>
          <cell r="G4936">
            <v>33211.69</v>
          </cell>
          <cell r="H4936">
            <v>1431324.27</v>
          </cell>
          <cell r="I4936">
            <v>0</v>
          </cell>
        </row>
        <row r="4937">
          <cell r="A4937" t="str">
            <v>a</v>
          </cell>
          <cell r="B4937">
            <v>4913</v>
          </cell>
          <cell r="C4937" t="str">
            <v xml:space="preserve">   072778370 - 14494</v>
          </cell>
          <cell r="D4937">
            <v>2243722.67</v>
          </cell>
          <cell r="E4937">
            <v>0</v>
          </cell>
          <cell r="F4937">
            <v>0</v>
          </cell>
          <cell r="G4937">
            <v>2243722.67</v>
          </cell>
          <cell r="H4937">
            <v>0</v>
          </cell>
          <cell r="I4937">
            <v>0</v>
          </cell>
        </row>
        <row r="4938">
          <cell r="A4938" t="str">
            <v>a</v>
          </cell>
          <cell r="B4938">
            <v>4914</v>
          </cell>
          <cell r="C4938" t="str">
            <v xml:space="preserve">   072778383 - 14533</v>
          </cell>
          <cell r="D4938">
            <v>2218726.35</v>
          </cell>
          <cell r="E4938">
            <v>0</v>
          </cell>
          <cell r="F4938">
            <v>0</v>
          </cell>
          <cell r="G4938">
            <v>198437.75</v>
          </cell>
          <cell r="H4938">
            <v>2020288.6</v>
          </cell>
          <cell r="I4938">
            <v>0</v>
          </cell>
        </row>
        <row r="4939">
          <cell r="A4939" t="str">
            <v>a</v>
          </cell>
          <cell r="B4939">
            <v>4915</v>
          </cell>
          <cell r="C4939" t="str">
            <v xml:space="preserve">   072778406 - 14302</v>
          </cell>
          <cell r="D4939">
            <v>430304.82</v>
          </cell>
          <cell r="E4939">
            <v>0</v>
          </cell>
          <cell r="F4939">
            <v>0</v>
          </cell>
          <cell r="G4939">
            <v>10093.65</v>
          </cell>
          <cell r="H4939">
            <v>420211.17</v>
          </cell>
          <cell r="I4939">
            <v>0</v>
          </cell>
        </row>
        <row r="4940">
          <cell r="A4940" t="str">
            <v>a</v>
          </cell>
          <cell r="B4940">
            <v>4916</v>
          </cell>
          <cell r="C4940" t="str">
            <v xml:space="preserve">   072778419 - 14341</v>
          </cell>
          <cell r="D4940">
            <v>6092202.3700000001</v>
          </cell>
          <cell r="E4940">
            <v>0</v>
          </cell>
          <cell r="F4940">
            <v>0</v>
          </cell>
          <cell r="G4940">
            <v>138154.51</v>
          </cell>
          <cell r="H4940">
            <v>5954047.8600000003</v>
          </cell>
          <cell r="I4940">
            <v>0</v>
          </cell>
        </row>
        <row r="4941">
          <cell r="A4941" t="str">
            <v>a</v>
          </cell>
          <cell r="B4941">
            <v>4917</v>
          </cell>
          <cell r="C4941" t="str">
            <v xml:space="preserve">   072778422 - 14350</v>
          </cell>
          <cell r="D4941">
            <v>811450.11</v>
          </cell>
          <cell r="E4941">
            <v>0</v>
          </cell>
          <cell r="F4941">
            <v>0</v>
          </cell>
          <cell r="G4941">
            <v>18874.32</v>
          </cell>
          <cell r="H4941">
            <v>792575.79</v>
          </cell>
          <cell r="I4941">
            <v>0</v>
          </cell>
        </row>
        <row r="4942">
          <cell r="A4942" t="str">
            <v>a</v>
          </cell>
          <cell r="B4942">
            <v>4918</v>
          </cell>
          <cell r="C4942" t="str">
            <v xml:space="preserve">   072778435 - 14389</v>
          </cell>
          <cell r="D4942">
            <v>301846.45</v>
          </cell>
          <cell r="E4942">
            <v>0</v>
          </cell>
          <cell r="F4942">
            <v>0</v>
          </cell>
          <cell r="G4942">
            <v>133720.35</v>
          </cell>
          <cell r="H4942">
            <v>168126.1</v>
          </cell>
          <cell r="I4942">
            <v>0</v>
          </cell>
        </row>
        <row r="4943">
          <cell r="A4943" t="str">
            <v>a</v>
          </cell>
          <cell r="B4943">
            <v>4919</v>
          </cell>
          <cell r="C4943" t="str">
            <v xml:space="preserve">   072778448 - 14428</v>
          </cell>
          <cell r="D4943">
            <v>1169697.58</v>
          </cell>
          <cell r="E4943">
            <v>0</v>
          </cell>
          <cell r="F4943">
            <v>0</v>
          </cell>
          <cell r="G4943">
            <v>25929.8</v>
          </cell>
          <cell r="H4943">
            <v>1143767.78</v>
          </cell>
          <cell r="I4943">
            <v>0</v>
          </cell>
        </row>
        <row r="4944">
          <cell r="A4944" t="str">
            <v>a</v>
          </cell>
          <cell r="B4944">
            <v>4920</v>
          </cell>
          <cell r="C4944" t="str">
            <v xml:space="preserve">   072778451 - 14437</v>
          </cell>
          <cell r="D4944">
            <v>603034.51</v>
          </cell>
          <cell r="E4944">
            <v>0</v>
          </cell>
          <cell r="F4944">
            <v>0</v>
          </cell>
          <cell r="G4944">
            <v>115870.22</v>
          </cell>
          <cell r="H4944">
            <v>487164.29</v>
          </cell>
          <cell r="I4944">
            <v>0</v>
          </cell>
        </row>
        <row r="4945">
          <cell r="A4945" t="str">
            <v>a</v>
          </cell>
          <cell r="B4945">
            <v>4921</v>
          </cell>
          <cell r="C4945" t="str">
            <v xml:space="preserve">   072778464 - 14476</v>
          </cell>
          <cell r="D4945">
            <v>833072.41</v>
          </cell>
          <cell r="E4945">
            <v>0</v>
          </cell>
          <cell r="F4945">
            <v>0</v>
          </cell>
          <cell r="G4945">
            <v>46218.07</v>
          </cell>
          <cell r="H4945">
            <v>786854.34</v>
          </cell>
          <cell r="I4945">
            <v>0</v>
          </cell>
        </row>
        <row r="4946">
          <cell r="A4946" t="str">
            <v>a</v>
          </cell>
          <cell r="B4946">
            <v>4922</v>
          </cell>
          <cell r="C4946" t="str">
            <v xml:space="preserve">   072778477 - 14515</v>
          </cell>
          <cell r="D4946">
            <v>1261013.49</v>
          </cell>
          <cell r="E4946">
            <v>0</v>
          </cell>
          <cell r="F4946">
            <v>0</v>
          </cell>
          <cell r="G4946">
            <v>26187.05</v>
          </cell>
          <cell r="H4946">
            <v>1234826.44</v>
          </cell>
          <cell r="I4946">
            <v>0</v>
          </cell>
        </row>
        <row r="4947">
          <cell r="A4947" t="str">
            <v>a</v>
          </cell>
          <cell r="B4947">
            <v>4923</v>
          </cell>
          <cell r="C4947" t="str">
            <v xml:space="preserve">   072778493 - 14563</v>
          </cell>
          <cell r="D4947">
            <v>1586087.58</v>
          </cell>
          <cell r="E4947">
            <v>0</v>
          </cell>
          <cell r="F4947">
            <v>0</v>
          </cell>
          <cell r="G4947">
            <v>1586087.58</v>
          </cell>
          <cell r="H4947">
            <v>0</v>
          </cell>
          <cell r="I4947">
            <v>0</v>
          </cell>
        </row>
        <row r="4948">
          <cell r="A4948" t="str">
            <v>a</v>
          </cell>
          <cell r="B4948">
            <v>4924</v>
          </cell>
          <cell r="C4948" t="str">
            <v xml:space="preserve">   072778503 - 14293</v>
          </cell>
          <cell r="D4948">
            <v>2852416.9</v>
          </cell>
          <cell r="E4948">
            <v>0</v>
          </cell>
          <cell r="F4948">
            <v>0</v>
          </cell>
          <cell r="G4948">
            <v>2852416.9</v>
          </cell>
          <cell r="H4948">
            <v>0</v>
          </cell>
          <cell r="I4948">
            <v>0</v>
          </cell>
        </row>
        <row r="4949">
          <cell r="A4949" t="str">
            <v>a</v>
          </cell>
          <cell r="B4949">
            <v>4925</v>
          </cell>
          <cell r="C4949" t="str">
            <v xml:space="preserve">   072778516 - 14332</v>
          </cell>
          <cell r="D4949">
            <v>1981810.39</v>
          </cell>
          <cell r="E4949">
            <v>0</v>
          </cell>
          <cell r="F4949">
            <v>0</v>
          </cell>
          <cell r="G4949">
            <v>46880.39</v>
          </cell>
          <cell r="H4949">
            <v>1934930</v>
          </cell>
          <cell r="I4949">
            <v>0</v>
          </cell>
        </row>
        <row r="4950">
          <cell r="A4950" t="str">
            <v>a</v>
          </cell>
          <cell r="B4950">
            <v>4926</v>
          </cell>
          <cell r="C4950" t="str">
            <v xml:space="preserve">   072778529 - 14371</v>
          </cell>
          <cell r="D4950">
            <v>663410.32999999996</v>
          </cell>
          <cell r="E4950">
            <v>0</v>
          </cell>
          <cell r="F4950">
            <v>0</v>
          </cell>
          <cell r="G4950">
            <v>15511.39</v>
          </cell>
          <cell r="H4950">
            <v>647898.93999999994</v>
          </cell>
          <cell r="I4950">
            <v>0</v>
          </cell>
        </row>
        <row r="4951">
          <cell r="A4951" t="str">
            <v>a</v>
          </cell>
          <cell r="B4951">
            <v>4927</v>
          </cell>
          <cell r="C4951" t="str">
            <v xml:space="preserve">   072778532 - 14380</v>
          </cell>
          <cell r="D4951">
            <v>266967.76</v>
          </cell>
          <cell r="E4951">
            <v>0</v>
          </cell>
          <cell r="F4951">
            <v>0</v>
          </cell>
          <cell r="G4951">
            <v>27723</v>
          </cell>
          <cell r="H4951">
            <v>239244.76</v>
          </cell>
          <cell r="I4951">
            <v>0</v>
          </cell>
        </row>
        <row r="4952">
          <cell r="A4952" t="str">
            <v>a</v>
          </cell>
          <cell r="B4952">
            <v>4928</v>
          </cell>
          <cell r="C4952" t="str">
            <v xml:space="preserve">   072778545 - 14419</v>
          </cell>
          <cell r="D4952">
            <v>374436.11</v>
          </cell>
          <cell r="E4952">
            <v>0</v>
          </cell>
          <cell r="F4952">
            <v>0</v>
          </cell>
          <cell r="G4952">
            <v>21321.61</v>
          </cell>
          <cell r="H4952">
            <v>353114.5</v>
          </cell>
          <cell r="I4952">
            <v>0</v>
          </cell>
        </row>
        <row r="4953">
          <cell r="A4953" t="str">
            <v>a</v>
          </cell>
          <cell r="B4953">
            <v>4929</v>
          </cell>
          <cell r="C4953" t="str">
            <v xml:space="preserve">   072778558 - 14458</v>
          </cell>
          <cell r="D4953">
            <v>1933428.58</v>
          </cell>
          <cell r="E4953">
            <v>0</v>
          </cell>
          <cell r="F4953">
            <v>0</v>
          </cell>
          <cell r="G4953">
            <v>104489.32</v>
          </cell>
          <cell r="H4953">
            <v>1828939.26</v>
          </cell>
          <cell r="I4953">
            <v>0</v>
          </cell>
        </row>
        <row r="4954">
          <cell r="A4954" t="str">
            <v>a</v>
          </cell>
          <cell r="B4954">
            <v>4930</v>
          </cell>
          <cell r="C4954" t="str">
            <v xml:space="preserve">   072778561 - 14467</v>
          </cell>
          <cell r="D4954">
            <v>2261473.61</v>
          </cell>
          <cell r="E4954">
            <v>0</v>
          </cell>
          <cell r="F4954">
            <v>0</v>
          </cell>
          <cell r="G4954">
            <v>507296.46</v>
          </cell>
          <cell r="H4954">
            <v>1754177.15</v>
          </cell>
          <cell r="I4954">
            <v>0</v>
          </cell>
        </row>
        <row r="4955">
          <cell r="A4955" t="str">
            <v>a</v>
          </cell>
          <cell r="B4955">
            <v>4931</v>
          </cell>
          <cell r="C4955" t="str">
            <v xml:space="preserve">   072778574 - 14506</v>
          </cell>
          <cell r="D4955">
            <v>1412103.85</v>
          </cell>
          <cell r="E4955">
            <v>0</v>
          </cell>
          <cell r="F4955">
            <v>0</v>
          </cell>
          <cell r="G4955">
            <v>1412103.85</v>
          </cell>
          <cell r="H4955">
            <v>0</v>
          </cell>
          <cell r="I4955">
            <v>0</v>
          </cell>
        </row>
        <row r="4956">
          <cell r="A4956" t="str">
            <v>a</v>
          </cell>
          <cell r="B4956">
            <v>4932</v>
          </cell>
          <cell r="C4956" t="str">
            <v xml:space="preserve">   072778587 - 14545</v>
          </cell>
          <cell r="D4956">
            <v>2108308.14</v>
          </cell>
          <cell r="E4956">
            <v>0</v>
          </cell>
          <cell r="F4956">
            <v>0</v>
          </cell>
          <cell r="G4956">
            <v>2108308.14</v>
          </cell>
          <cell r="H4956">
            <v>0</v>
          </cell>
          <cell r="I4956">
            <v>0</v>
          </cell>
        </row>
        <row r="4957">
          <cell r="A4957" t="str">
            <v>a</v>
          </cell>
          <cell r="B4957">
            <v>4933</v>
          </cell>
          <cell r="C4957" t="str">
            <v xml:space="preserve">   072778590 - 14554</v>
          </cell>
          <cell r="D4957">
            <v>1470988.52</v>
          </cell>
          <cell r="E4957">
            <v>0</v>
          </cell>
          <cell r="F4957">
            <v>0</v>
          </cell>
          <cell r="G4957">
            <v>32184.23</v>
          </cell>
          <cell r="H4957">
            <v>1438804.29</v>
          </cell>
          <cell r="I4957">
            <v>0</v>
          </cell>
        </row>
        <row r="4958">
          <cell r="A4958" t="str">
            <v>a</v>
          </cell>
          <cell r="B4958">
            <v>4934</v>
          </cell>
          <cell r="C4958" t="str">
            <v xml:space="preserve">   072778600 - 14284</v>
          </cell>
          <cell r="D4958">
            <v>558588.57999999996</v>
          </cell>
          <cell r="E4958">
            <v>0</v>
          </cell>
          <cell r="F4958">
            <v>0</v>
          </cell>
          <cell r="G4958">
            <v>29009.03</v>
          </cell>
          <cell r="H4958">
            <v>529579.55000000005</v>
          </cell>
          <cell r="I4958">
            <v>0</v>
          </cell>
        </row>
        <row r="4959">
          <cell r="A4959" t="str">
            <v>a</v>
          </cell>
          <cell r="B4959">
            <v>4935</v>
          </cell>
          <cell r="C4959" t="str">
            <v xml:space="preserve">   072778613 - 14323</v>
          </cell>
          <cell r="D4959">
            <v>1799538.02</v>
          </cell>
          <cell r="E4959">
            <v>0</v>
          </cell>
          <cell r="F4959">
            <v>0</v>
          </cell>
          <cell r="G4959">
            <v>100796.65</v>
          </cell>
          <cell r="H4959">
            <v>1698741.37</v>
          </cell>
          <cell r="I4959">
            <v>0</v>
          </cell>
        </row>
        <row r="4960">
          <cell r="A4960" t="str">
            <v>a</v>
          </cell>
          <cell r="B4960">
            <v>4936</v>
          </cell>
          <cell r="C4960" t="str">
            <v xml:space="preserve">   072778626 - 14362</v>
          </cell>
          <cell r="D4960">
            <v>420426.84</v>
          </cell>
          <cell r="E4960">
            <v>0</v>
          </cell>
          <cell r="F4960">
            <v>0</v>
          </cell>
          <cell r="G4960">
            <v>420426.84</v>
          </cell>
          <cell r="H4960">
            <v>0</v>
          </cell>
          <cell r="I4960">
            <v>0</v>
          </cell>
        </row>
        <row r="4961">
          <cell r="A4961" t="str">
            <v>a</v>
          </cell>
          <cell r="B4961">
            <v>4937</v>
          </cell>
          <cell r="C4961" t="str">
            <v xml:space="preserve">   072778639 - 14401</v>
          </cell>
          <cell r="D4961">
            <v>687738.8</v>
          </cell>
          <cell r="E4961">
            <v>0</v>
          </cell>
          <cell r="F4961">
            <v>0</v>
          </cell>
          <cell r="G4961">
            <v>35716.120000000003</v>
          </cell>
          <cell r="H4961">
            <v>652022.68000000005</v>
          </cell>
          <cell r="I4961">
            <v>0</v>
          </cell>
        </row>
        <row r="4962">
          <cell r="A4962" t="str">
            <v>a</v>
          </cell>
          <cell r="B4962">
            <v>4938</v>
          </cell>
          <cell r="C4962" t="str">
            <v xml:space="preserve">   072778642 - 14410</v>
          </cell>
          <cell r="D4962">
            <v>314082.09999999998</v>
          </cell>
          <cell r="E4962">
            <v>0</v>
          </cell>
          <cell r="F4962">
            <v>0</v>
          </cell>
          <cell r="G4962">
            <v>314082.09999999998</v>
          </cell>
          <cell r="H4962">
            <v>0</v>
          </cell>
          <cell r="I4962">
            <v>0</v>
          </cell>
        </row>
        <row r="4963">
          <cell r="A4963" t="str">
            <v>a</v>
          </cell>
          <cell r="B4963">
            <v>4939</v>
          </cell>
          <cell r="C4963" t="str">
            <v xml:space="preserve">   072778655 - 14449</v>
          </cell>
          <cell r="D4963">
            <v>498466.01</v>
          </cell>
          <cell r="E4963">
            <v>0</v>
          </cell>
          <cell r="F4963">
            <v>0</v>
          </cell>
          <cell r="G4963">
            <v>11049.97</v>
          </cell>
          <cell r="H4963">
            <v>487416.04</v>
          </cell>
          <cell r="I4963">
            <v>0</v>
          </cell>
        </row>
        <row r="4964">
          <cell r="A4964" t="str">
            <v>a</v>
          </cell>
          <cell r="B4964">
            <v>4940</v>
          </cell>
          <cell r="C4964" t="str">
            <v xml:space="preserve">   072778668 - 14488</v>
          </cell>
          <cell r="D4964">
            <v>1963941.44</v>
          </cell>
          <cell r="E4964">
            <v>0</v>
          </cell>
          <cell r="F4964">
            <v>0</v>
          </cell>
          <cell r="G4964">
            <v>645480.27</v>
          </cell>
          <cell r="H4964">
            <v>1318461.17</v>
          </cell>
          <cell r="I4964">
            <v>0</v>
          </cell>
        </row>
        <row r="4965">
          <cell r="A4965" t="str">
            <v>a</v>
          </cell>
          <cell r="B4965">
            <v>4941</v>
          </cell>
          <cell r="C4965" t="str">
            <v xml:space="preserve">   072778671 - 14497</v>
          </cell>
          <cell r="D4965">
            <v>679345.16</v>
          </cell>
          <cell r="E4965">
            <v>0</v>
          </cell>
          <cell r="F4965">
            <v>0</v>
          </cell>
          <cell r="G4965">
            <v>35920.300000000003</v>
          </cell>
          <cell r="H4965">
            <v>643424.86</v>
          </cell>
          <cell r="I4965">
            <v>0</v>
          </cell>
        </row>
        <row r="4966">
          <cell r="A4966" t="str">
            <v>a</v>
          </cell>
          <cell r="B4966">
            <v>4942</v>
          </cell>
          <cell r="C4966" t="str">
            <v xml:space="preserve">   072778684 - 14536</v>
          </cell>
          <cell r="D4966">
            <v>489083.18</v>
          </cell>
          <cell r="E4966">
            <v>0</v>
          </cell>
          <cell r="F4966">
            <v>0</v>
          </cell>
          <cell r="G4966">
            <v>21525.89</v>
          </cell>
          <cell r="H4966">
            <v>467557.29</v>
          </cell>
          <cell r="I4966">
            <v>0</v>
          </cell>
        </row>
        <row r="4967">
          <cell r="A4967" t="str">
            <v>a</v>
          </cell>
          <cell r="B4967">
            <v>4943</v>
          </cell>
          <cell r="C4967" t="str">
            <v xml:space="preserve">   072778697 - 14575</v>
          </cell>
          <cell r="D4967">
            <v>835307.36</v>
          </cell>
          <cell r="E4967">
            <v>0</v>
          </cell>
          <cell r="F4967">
            <v>0</v>
          </cell>
          <cell r="G4967">
            <v>45142.97</v>
          </cell>
          <cell r="H4967">
            <v>790164.39</v>
          </cell>
          <cell r="I4967">
            <v>0</v>
          </cell>
        </row>
        <row r="4968">
          <cell r="A4968" t="str">
            <v>a</v>
          </cell>
          <cell r="B4968">
            <v>4944</v>
          </cell>
          <cell r="C4968" t="str">
            <v xml:space="preserve">   072778707 - 14305</v>
          </cell>
          <cell r="D4968">
            <v>2066178.88</v>
          </cell>
          <cell r="E4968">
            <v>0</v>
          </cell>
          <cell r="F4968">
            <v>0</v>
          </cell>
          <cell r="G4968">
            <v>46855.25</v>
          </cell>
          <cell r="H4968">
            <v>2019323.63</v>
          </cell>
          <cell r="I4968">
            <v>0</v>
          </cell>
        </row>
        <row r="4969">
          <cell r="A4969" t="str">
            <v>a</v>
          </cell>
          <cell r="B4969">
            <v>4945</v>
          </cell>
          <cell r="C4969" t="str">
            <v xml:space="preserve">   072778710 - 14314</v>
          </cell>
          <cell r="D4969">
            <v>247309.92</v>
          </cell>
          <cell r="E4969">
            <v>0</v>
          </cell>
          <cell r="F4969">
            <v>0</v>
          </cell>
          <cell r="G4969">
            <v>47063.98</v>
          </cell>
          <cell r="H4969">
            <v>200245.94</v>
          </cell>
          <cell r="I4969">
            <v>0</v>
          </cell>
        </row>
        <row r="4970">
          <cell r="A4970" t="str">
            <v>a</v>
          </cell>
          <cell r="B4970">
            <v>4946</v>
          </cell>
          <cell r="C4970" t="str">
            <v xml:space="preserve">   072778736 - 14392</v>
          </cell>
          <cell r="D4970">
            <v>774316.22</v>
          </cell>
          <cell r="E4970">
            <v>0</v>
          </cell>
          <cell r="F4970">
            <v>0</v>
          </cell>
          <cell r="G4970">
            <v>419878.48</v>
          </cell>
          <cell r="H4970">
            <v>354437.74</v>
          </cell>
          <cell r="I4970">
            <v>0</v>
          </cell>
        </row>
        <row r="4971">
          <cell r="A4971" t="str">
            <v>a</v>
          </cell>
          <cell r="B4971">
            <v>4947</v>
          </cell>
          <cell r="C4971" t="str">
            <v xml:space="preserve">   072778749 - 14431</v>
          </cell>
          <cell r="D4971">
            <v>1112894.58</v>
          </cell>
          <cell r="E4971">
            <v>0</v>
          </cell>
          <cell r="F4971">
            <v>0</v>
          </cell>
          <cell r="G4971">
            <v>211787.97</v>
          </cell>
          <cell r="H4971">
            <v>901106.61</v>
          </cell>
          <cell r="I4971">
            <v>0</v>
          </cell>
        </row>
        <row r="4972">
          <cell r="A4972" t="str">
            <v>a</v>
          </cell>
          <cell r="B4972">
            <v>4948</v>
          </cell>
          <cell r="C4972" t="str">
            <v xml:space="preserve">   072778752 - 14440</v>
          </cell>
          <cell r="D4972">
            <v>768120.39</v>
          </cell>
          <cell r="E4972">
            <v>0</v>
          </cell>
          <cell r="F4972">
            <v>0</v>
          </cell>
          <cell r="G4972">
            <v>41511.94</v>
          </cell>
          <cell r="H4972">
            <v>726608.45</v>
          </cell>
          <cell r="I4972">
            <v>0</v>
          </cell>
        </row>
        <row r="4973">
          <cell r="A4973" t="str">
            <v>a</v>
          </cell>
          <cell r="B4973">
            <v>4949</v>
          </cell>
          <cell r="C4973" t="str">
            <v xml:space="preserve">   072778765 - 14479</v>
          </cell>
          <cell r="D4973">
            <v>2096679.1</v>
          </cell>
          <cell r="E4973">
            <v>0</v>
          </cell>
          <cell r="F4973">
            <v>0</v>
          </cell>
          <cell r="G4973">
            <v>116919.26</v>
          </cell>
          <cell r="H4973">
            <v>1979759.84</v>
          </cell>
          <cell r="I4973">
            <v>0</v>
          </cell>
        </row>
        <row r="4974">
          <cell r="A4974" t="str">
            <v>a</v>
          </cell>
          <cell r="B4974">
            <v>4950</v>
          </cell>
          <cell r="C4974" t="str">
            <v xml:space="preserve">   072778778 - 14518</v>
          </cell>
          <cell r="D4974">
            <v>635446.69999999995</v>
          </cell>
          <cell r="E4974">
            <v>0</v>
          </cell>
          <cell r="F4974">
            <v>0</v>
          </cell>
          <cell r="G4974">
            <v>34251.83</v>
          </cell>
          <cell r="H4974">
            <v>601194.87</v>
          </cell>
          <cell r="I4974">
            <v>0</v>
          </cell>
        </row>
        <row r="4975">
          <cell r="A4975" t="str">
            <v>a</v>
          </cell>
          <cell r="B4975">
            <v>4951</v>
          </cell>
          <cell r="C4975" t="str">
            <v xml:space="preserve">   072778781 - 14527</v>
          </cell>
          <cell r="D4975">
            <v>4240686.09</v>
          </cell>
          <cell r="E4975">
            <v>0</v>
          </cell>
          <cell r="F4975">
            <v>0</v>
          </cell>
          <cell r="G4975">
            <v>4240686.09</v>
          </cell>
          <cell r="H4975">
            <v>0</v>
          </cell>
          <cell r="I4975">
            <v>0</v>
          </cell>
        </row>
        <row r="4976">
          <cell r="A4976" t="str">
            <v>a</v>
          </cell>
          <cell r="B4976">
            <v>4952</v>
          </cell>
          <cell r="C4976" t="str">
            <v xml:space="preserve">   072778804 - 14296</v>
          </cell>
          <cell r="D4976">
            <v>1282179.69</v>
          </cell>
          <cell r="E4976">
            <v>0</v>
          </cell>
          <cell r="F4976">
            <v>0</v>
          </cell>
          <cell r="G4976">
            <v>1282179.69</v>
          </cell>
          <cell r="H4976">
            <v>0</v>
          </cell>
          <cell r="I4976">
            <v>0</v>
          </cell>
        </row>
        <row r="4977">
          <cell r="A4977" t="str">
            <v>a</v>
          </cell>
          <cell r="B4977">
            <v>4953</v>
          </cell>
          <cell r="C4977" t="str">
            <v xml:space="preserve">   072778817 - 14335</v>
          </cell>
          <cell r="D4977">
            <v>282420.74</v>
          </cell>
          <cell r="E4977">
            <v>0</v>
          </cell>
          <cell r="F4977">
            <v>0</v>
          </cell>
          <cell r="G4977">
            <v>282420.74</v>
          </cell>
          <cell r="H4977">
            <v>0</v>
          </cell>
          <cell r="I4977">
            <v>0</v>
          </cell>
        </row>
        <row r="4978">
          <cell r="A4978" t="str">
            <v>a</v>
          </cell>
          <cell r="B4978">
            <v>4954</v>
          </cell>
          <cell r="C4978" t="str">
            <v xml:space="preserve">   072778820 - 14344</v>
          </cell>
          <cell r="D4978">
            <v>786644.89</v>
          </cell>
          <cell r="E4978">
            <v>0</v>
          </cell>
          <cell r="F4978">
            <v>0</v>
          </cell>
          <cell r="G4978">
            <v>19243.45</v>
          </cell>
          <cell r="H4978">
            <v>767401.44</v>
          </cell>
          <cell r="I4978">
            <v>0</v>
          </cell>
        </row>
        <row r="4979">
          <cell r="A4979" t="str">
            <v>a</v>
          </cell>
          <cell r="B4979">
            <v>4955</v>
          </cell>
          <cell r="C4979" t="str">
            <v xml:space="preserve">   072778833 - 14383</v>
          </cell>
          <cell r="D4979">
            <v>1616973.72</v>
          </cell>
          <cell r="E4979">
            <v>0</v>
          </cell>
          <cell r="F4979">
            <v>0</v>
          </cell>
          <cell r="G4979">
            <v>31892.7</v>
          </cell>
          <cell r="H4979">
            <v>1585081.02</v>
          </cell>
          <cell r="I4979">
            <v>0</v>
          </cell>
        </row>
        <row r="4980">
          <cell r="A4980" t="str">
            <v>a</v>
          </cell>
          <cell r="B4980">
            <v>4956</v>
          </cell>
          <cell r="C4980" t="str">
            <v xml:space="preserve">   072778846 - 14422</v>
          </cell>
          <cell r="D4980">
            <v>3239663.4</v>
          </cell>
          <cell r="E4980">
            <v>0</v>
          </cell>
          <cell r="F4980">
            <v>0</v>
          </cell>
          <cell r="G4980">
            <v>179733.43</v>
          </cell>
          <cell r="H4980">
            <v>3059929.97</v>
          </cell>
          <cell r="I4980">
            <v>0</v>
          </cell>
        </row>
        <row r="4981">
          <cell r="A4981" t="str">
            <v>a</v>
          </cell>
          <cell r="B4981">
            <v>4957</v>
          </cell>
          <cell r="C4981" t="str">
            <v xml:space="preserve">   072778859 - 14461</v>
          </cell>
          <cell r="D4981">
            <v>1811272.57</v>
          </cell>
          <cell r="E4981">
            <v>0</v>
          </cell>
          <cell r="F4981">
            <v>0</v>
          </cell>
          <cell r="G4981">
            <v>42130.2</v>
          </cell>
          <cell r="H4981">
            <v>1769142.37</v>
          </cell>
          <cell r="I4981">
            <v>0</v>
          </cell>
        </row>
        <row r="4982">
          <cell r="A4982" t="str">
            <v>a</v>
          </cell>
          <cell r="B4982">
            <v>4958</v>
          </cell>
          <cell r="C4982" t="str">
            <v xml:space="preserve">   072778862 - 14470</v>
          </cell>
          <cell r="D4982">
            <v>717909.48</v>
          </cell>
          <cell r="E4982">
            <v>0</v>
          </cell>
          <cell r="F4982">
            <v>0</v>
          </cell>
          <cell r="G4982">
            <v>17356.57</v>
          </cell>
          <cell r="H4982">
            <v>700552.91</v>
          </cell>
          <cell r="I4982">
            <v>0</v>
          </cell>
        </row>
        <row r="4983">
          <cell r="A4983" t="str">
            <v>a</v>
          </cell>
          <cell r="B4983">
            <v>4959</v>
          </cell>
          <cell r="C4983" t="str">
            <v xml:space="preserve">   072778875 - 14509</v>
          </cell>
          <cell r="D4983">
            <v>2119381.02</v>
          </cell>
          <cell r="E4983">
            <v>0</v>
          </cell>
          <cell r="F4983">
            <v>0</v>
          </cell>
          <cell r="G4983">
            <v>2119381.02</v>
          </cell>
          <cell r="H4983">
            <v>0</v>
          </cell>
          <cell r="I4983">
            <v>0</v>
          </cell>
        </row>
        <row r="4984">
          <cell r="A4984" t="str">
            <v>a</v>
          </cell>
          <cell r="B4984">
            <v>4960</v>
          </cell>
          <cell r="C4984" t="str">
            <v xml:space="preserve">   072778888 - 14548</v>
          </cell>
          <cell r="D4984">
            <v>974927.94</v>
          </cell>
          <cell r="E4984">
            <v>0</v>
          </cell>
          <cell r="F4984">
            <v>0</v>
          </cell>
          <cell r="G4984">
            <v>50320.3</v>
          </cell>
          <cell r="H4984">
            <v>924607.64</v>
          </cell>
          <cell r="I4984">
            <v>0</v>
          </cell>
        </row>
        <row r="4985">
          <cell r="A4985" t="str">
            <v>a</v>
          </cell>
          <cell r="B4985">
            <v>4961</v>
          </cell>
          <cell r="C4985" t="str">
            <v xml:space="preserve">   072778891 - 14557</v>
          </cell>
          <cell r="D4985">
            <v>697393.86</v>
          </cell>
          <cell r="E4985">
            <v>0</v>
          </cell>
          <cell r="F4985">
            <v>0</v>
          </cell>
          <cell r="G4985">
            <v>697393.86</v>
          </cell>
          <cell r="H4985">
            <v>0</v>
          </cell>
          <cell r="I4985">
            <v>0</v>
          </cell>
        </row>
        <row r="4986">
          <cell r="A4986" t="str">
            <v>a</v>
          </cell>
          <cell r="B4986">
            <v>4962</v>
          </cell>
          <cell r="C4986" t="str">
            <v xml:space="preserve">   072778914 - 14326</v>
          </cell>
          <cell r="D4986">
            <v>298387.83</v>
          </cell>
          <cell r="E4986">
            <v>0</v>
          </cell>
          <cell r="F4986">
            <v>0</v>
          </cell>
          <cell r="G4986">
            <v>298387.83</v>
          </cell>
          <cell r="H4986">
            <v>0</v>
          </cell>
          <cell r="I4986">
            <v>0</v>
          </cell>
        </row>
        <row r="4987">
          <cell r="A4987" t="str">
            <v>a</v>
          </cell>
          <cell r="B4987">
            <v>4963</v>
          </cell>
          <cell r="C4987" t="str">
            <v xml:space="preserve">   072778927 - 14365</v>
          </cell>
          <cell r="D4987">
            <v>5376798.1500000004</v>
          </cell>
          <cell r="E4987">
            <v>0</v>
          </cell>
          <cell r="F4987">
            <v>0</v>
          </cell>
          <cell r="G4987">
            <v>297704.11</v>
          </cell>
          <cell r="H4987">
            <v>5079094.04</v>
          </cell>
          <cell r="I4987">
            <v>0</v>
          </cell>
        </row>
        <row r="4988">
          <cell r="A4988" t="str">
            <v>a</v>
          </cell>
          <cell r="B4988">
            <v>4964</v>
          </cell>
          <cell r="C4988" t="str">
            <v xml:space="preserve">   072778943 - 14413</v>
          </cell>
          <cell r="D4988">
            <v>875804.28</v>
          </cell>
          <cell r="E4988">
            <v>0</v>
          </cell>
          <cell r="F4988">
            <v>0</v>
          </cell>
          <cell r="G4988">
            <v>118601.74</v>
          </cell>
          <cell r="H4988">
            <v>757202.54</v>
          </cell>
          <cell r="I4988">
            <v>0</v>
          </cell>
        </row>
        <row r="4989">
          <cell r="A4989" t="str">
            <v>a</v>
          </cell>
          <cell r="B4989">
            <v>4965</v>
          </cell>
          <cell r="C4989" t="str">
            <v xml:space="preserve">   072778956 - 14452</v>
          </cell>
          <cell r="D4989">
            <v>803650.37</v>
          </cell>
          <cell r="E4989">
            <v>0</v>
          </cell>
          <cell r="F4989">
            <v>0</v>
          </cell>
          <cell r="G4989">
            <v>18535.72</v>
          </cell>
          <cell r="H4989">
            <v>785114.65</v>
          </cell>
          <cell r="I4989">
            <v>0</v>
          </cell>
        </row>
        <row r="4990">
          <cell r="A4990" t="str">
            <v>a</v>
          </cell>
          <cell r="B4990">
            <v>4966</v>
          </cell>
          <cell r="C4990" t="str">
            <v xml:space="preserve">   072778969 - 14491</v>
          </cell>
          <cell r="D4990">
            <v>2139080.15</v>
          </cell>
          <cell r="E4990">
            <v>0</v>
          </cell>
          <cell r="F4990">
            <v>0</v>
          </cell>
          <cell r="G4990">
            <v>44421.55</v>
          </cell>
          <cell r="H4990">
            <v>2094658.6</v>
          </cell>
          <cell r="I4990">
            <v>0</v>
          </cell>
        </row>
        <row r="4991">
          <cell r="A4991" t="str">
            <v>a</v>
          </cell>
          <cell r="B4991">
            <v>4967</v>
          </cell>
          <cell r="C4991" t="str">
            <v xml:space="preserve">   072778972 - 14500</v>
          </cell>
          <cell r="D4991">
            <v>2235666.79</v>
          </cell>
          <cell r="E4991">
            <v>0</v>
          </cell>
          <cell r="F4991">
            <v>0</v>
          </cell>
          <cell r="G4991">
            <v>46427.33</v>
          </cell>
          <cell r="H4991">
            <v>2189239.46</v>
          </cell>
          <cell r="I4991">
            <v>0</v>
          </cell>
        </row>
        <row r="4992">
          <cell r="A4992" t="str">
            <v>a</v>
          </cell>
          <cell r="B4992">
            <v>4968</v>
          </cell>
          <cell r="C4992" t="str">
            <v xml:space="preserve">   072778985 - 14539</v>
          </cell>
          <cell r="D4992">
            <v>195043.26</v>
          </cell>
          <cell r="E4992">
            <v>0</v>
          </cell>
          <cell r="F4992">
            <v>0</v>
          </cell>
          <cell r="G4992">
            <v>195043.26</v>
          </cell>
          <cell r="H4992">
            <v>0</v>
          </cell>
          <cell r="I4992">
            <v>0</v>
          </cell>
        </row>
        <row r="4993">
          <cell r="A4993" t="str">
            <v>a</v>
          </cell>
          <cell r="B4993">
            <v>4969</v>
          </cell>
          <cell r="C4993" t="str">
            <v xml:space="preserve">   072778998 - 14578</v>
          </cell>
          <cell r="D4993">
            <v>507781.41</v>
          </cell>
          <cell r="E4993">
            <v>0</v>
          </cell>
          <cell r="F4993">
            <v>0</v>
          </cell>
          <cell r="G4993">
            <v>98508.49</v>
          </cell>
          <cell r="H4993">
            <v>409272.92</v>
          </cell>
          <cell r="I4993">
            <v>0</v>
          </cell>
        </row>
        <row r="4994">
          <cell r="A4994" t="str">
            <v>a</v>
          </cell>
          <cell r="B4994">
            <v>4970</v>
          </cell>
          <cell r="C4994" t="str">
            <v xml:space="preserve">   073778007 - 10870</v>
          </cell>
          <cell r="D4994">
            <v>2318244.9500000002</v>
          </cell>
          <cell r="E4994">
            <v>0</v>
          </cell>
          <cell r="F4994">
            <v>0</v>
          </cell>
          <cell r="G4994">
            <v>45626.36</v>
          </cell>
          <cell r="H4994">
            <v>2272618.59</v>
          </cell>
          <cell r="I4994">
            <v>0</v>
          </cell>
        </row>
        <row r="4995">
          <cell r="A4995" t="str">
            <v>a</v>
          </cell>
          <cell r="B4995">
            <v>4971</v>
          </cell>
          <cell r="C4995" t="str">
            <v xml:space="preserve">   073778023 - 10918</v>
          </cell>
          <cell r="D4995">
            <v>2094443.89</v>
          </cell>
          <cell r="E4995">
            <v>0</v>
          </cell>
          <cell r="F4995">
            <v>0</v>
          </cell>
          <cell r="G4995">
            <v>40602.9</v>
          </cell>
          <cell r="H4995">
            <v>2053840.99</v>
          </cell>
          <cell r="I4995">
            <v>0</v>
          </cell>
        </row>
        <row r="4996">
          <cell r="A4996" t="str">
            <v>a</v>
          </cell>
          <cell r="B4996">
            <v>4972</v>
          </cell>
          <cell r="C4996" t="str">
            <v xml:space="preserve">   073778049 - 11204</v>
          </cell>
          <cell r="D4996">
            <v>244779.02</v>
          </cell>
          <cell r="E4996">
            <v>0</v>
          </cell>
          <cell r="F4996">
            <v>0</v>
          </cell>
          <cell r="G4996">
            <v>46900.09</v>
          </cell>
          <cell r="H4996">
            <v>197878.93</v>
          </cell>
          <cell r="I4996">
            <v>0</v>
          </cell>
        </row>
        <row r="4997">
          <cell r="A4997" t="str">
            <v>a</v>
          </cell>
          <cell r="B4997">
            <v>4973</v>
          </cell>
          <cell r="C4997" t="str">
            <v xml:space="preserve">   073778065 - 11252</v>
          </cell>
          <cell r="D4997">
            <v>557694.1</v>
          </cell>
          <cell r="E4997">
            <v>0</v>
          </cell>
          <cell r="F4997">
            <v>0</v>
          </cell>
          <cell r="G4997">
            <v>557694.1</v>
          </cell>
          <cell r="H4997">
            <v>0</v>
          </cell>
          <cell r="I4997">
            <v>0</v>
          </cell>
        </row>
        <row r="4998">
          <cell r="A4998" t="str">
            <v>a</v>
          </cell>
          <cell r="B4998">
            <v>4974</v>
          </cell>
          <cell r="C4998" t="str">
            <v xml:space="preserve">   073778078 - 11326</v>
          </cell>
          <cell r="D4998">
            <v>1542444.78</v>
          </cell>
          <cell r="E4998">
            <v>0</v>
          </cell>
          <cell r="F4998">
            <v>0</v>
          </cell>
          <cell r="G4998">
            <v>129766.58</v>
          </cell>
          <cell r="H4998">
            <v>1412678.2</v>
          </cell>
          <cell r="I4998">
            <v>0</v>
          </cell>
        </row>
        <row r="4999">
          <cell r="A4999" t="str">
            <v>a</v>
          </cell>
          <cell r="B4999">
            <v>4975</v>
          </cell>
          <cell r="C4999" t="str">
            <v xml:space="preserve">   073778081 - 11335</v>
          </cell>
          <cell r="D4999">
            <v>1798285.46</v>
          </cell>
          <cell r="E4999">
            <v>0</v>
          </cell>
          <cell r="F4999">
            <v>0</v>
          </cell>
          <cell r="G4999">
            <v>34861.61</v>
          </cell>
          <cell r="H4999">
            <v>1763423.85</v>
          </cell>
          <cell r="I4999">
            <v>0</v>
          </cell>
        </row>
        <row r="5000">
          <cell r="A5000" t="str">
            <v>a</v>
          </cell>
          <cell r="B5000">
            <v>4976</v>
          </cell>
          <cell r="C5000" t="str">
            <v xml:space="preserve">   073778104 - 10861</v>
          </cell>
          <cell r="D5000">
            <v>402872.87</v>
          </cell>
          <cell r="E5000">
            <v>0</v>
          </cell>
          <cell r="F5000">
            <v>0</v>
          </cell>
          <cell r="G5000">
            <v>178287.29</v>
          </cell>
          <cell r="H5000">
            <v>224585.58</v>
          </cell>
          <cell r="I5000">
            <v>0</v>
          </cell>
        </row>
        <row r="5001">
          <cell r="A5001" t="str">
            <v>a</v>
          </cell>
          <cell r="B5001">
            <v>4977</v>
          </cell>
          <cell r="C5001" t="str">
            <v xml:space="preserve">   073778159 - 11234</v>
          </cell>
          <cell r="D5001">
            <v>1755564.27</v>
          </cell>
          <cell r="E5001">
            <v>0</v>
          </cell>
          <cell r="F5001">
            <v>0</v>
          </cell>
          <cell r="G5001">
            <v>1755564.27</v>
          </cell>
          <cell r="H5001">
            <v>0</v>
          </cell>
          <cell r="I5001">
            <v>0</v>
          </cell>
        </row>
        <row r="5002">
          <cell r="A5002" t="str">
            <v>a</v>
          </cell>
          <cell r="B5002">
            <v>4978</v>
          </cell>
          <cell r="C5002" t="str">
            <v xml:space="preserve">   073778162 - 11243</v>
          </cell>
          <cell r="D5002">
            <v>1944664.8</v>
          </cell>
          <cell r="E5002">
            <v>0</v>
          </cell>
          <cell r="F5002">
            <v>0</v>
          </cell>
          <cell r="G5002">
            <v>54625.58</v>
          </cell>
          <cell r="H5002">
            <v>1890039.22</v>
          </cell>
          <cell r="I5002">
            <v>0</v>
          </cell>
        </row>
        <row r="5003">
          <cell r="A5003" t="str">
            <v>a</v>
          </cell>
          <cell r="B5003">
            <v>4979</v>
          </cell>
          <cell r="C5003" t="str">
            <v xml:space="preserve">   073778188 - 11842</v>
          </cell>
          <cell r="D5003">
            <v>706529.84</v>
          </cell>
          <cell r="E5003">
            <v>0</v>
          </cell>
          <cell r="F5003">
            <v>0</v>
          </cell>
          <cell r="G5003">
            <v>706529.84</v>
          </cell>
          <cell r="H5003">
            <v>0</v>
          </cell>
          <cell r="I5003">
            <v>0</v>
          </cell>
        </row>
        <row r="5004">
          <cell r="A5004" t="str">
            <v>a</v>
          </cell>
          <cell r="B5004">
            <v>4980</v>
          </cell>
          <cell r="C5004" t="str">
            <v xml:space="preserve">   073778191 - 11851</v>
          </cell>
          <cell r="D5004">
            <v>746477.29</v>
          </cell>
          <cell r="E5004">
            <v>0</v>
          </cell>
          <cell r="F5004">
            <v>0.01</v>
          </cell>
          <cell r="G5004">
            <v>61500.36</v>
          </cell>
          <cell r="H5004">
            <v>684976.94</v>
          </cell>
          <cell r="I5004">
            <v>0</v>
          </cell>
        </row>
        <row r="5005">
          <cell r="A5005" t="str">
            <v>a</v>
          </cell>
          <cell r="B5005">
            <v>4981</v>
          </cell>
          <cell r="C5005" t="str">
            <v xml:space="preserve">   073778201 - 10852</v>
          </cell>
          <cell r="D5005">
            <v>2008311.21</v>
          </cell>
          <cell r="E5005">
            <v>0</v>
          </cell>
          <cell r="F5005">
            <v>0</v>
          </cell>
          <cell r="G5005">
            <v>69557.23</v>
          </cell>
          <cell r="H5005">
            <v>1938753.98</v>
          </cell>
          <cell r="I5005">
            <v>0</v>
          </cell>
        </row>
        <row r="5006">
          <cell r="A5006" t="str">
            <v>a</v>
          </cell>
          <cell r="B5006">
            <v>4982</v>
          </cell>
          <cell r="C5006" t="str">
            <v xml:space="preserve">   073778214 - 10891</v>
          </cell>
          <cell r="D5006">
            <v>4671150.17</v>
          </cell>
          <cell r="E5006">
            <v>0</v>
          </cell>
          <cell r="F5006">
            <v>0</v>
          </cell>
          <cell r="G5006">
            <v>4671150.17</v>
          </cell>
          <cell r="H5006">
            <v>0</v>
          </cell>
          <cell r="I5006">
            <v>0</v>
          </cell>
        </row>
        <row r="5007">
          <cell r="A5007" t="str">
            <v>a</v>
          </cell>
          <cell r="B5007">
            <v>4983</v>
          </cell>
          <cell r="C5007" t="str">
            <v xml:space="preserve">   073778227 - 10930</v>
          </cell>
          <cell r="D5007">
            <v>1094916.96</v>
          </cell>
          <cell r="E5007">
            <v>0</v>
          </cell>
          <cell r="F5007">
            <v>0.02</v>
          </cell>
          <cell r="G5007">
            <v>23526.93</v>
          </cell>
          <cell r="H5007">
            <v>1071390.05</v>
          </cell>
          <cell r="I5007">
            <v>0</v>
          </cell>
        </row>
        <row r="5008">
          <cell r="A5008" t="str">
            <v>a</v>
          </cell>
          <cell r="B5008">
            <v>4984</v>
          </cell>
          <cell r="C5008" t="str">
            <v xml:space="preserve">   073778230 - 10939</v>
          </cell>
          <cell r="D5008">
            <v>448109.87</v>
          </cell>
          <cell r="E5008">
            <v>0</v>
          </cell>
          <cell r="F5008">
            <v>0</v>
          </cell>
          <cell r="G5008">
            <v>232378.71</v>
          </cell>
          <cell r="H5008">
            <v>215731.16</v>
          </cell>
          <cell r="I5008">
            <v>0</v>
          </cell>
        </row>
        <row r="5009">
          <cell r="A5009" t="str">
            <v>a</v>
          </cell>
          <cell r="B5009">
            <v>4985</v>
          </cell>
          <cell r="C5009" t="str">
            <v xml:space="preserve">   073778272 - 11308</v>
          </cell>
          <cell r="D5009">
            <v>670661.15</v>
          </cell>
          <cell r="E5009">
            <v>0</v>
          </cell>
          <cell r="F5009">
            <v>0</v>
          </cell>
          <cell r="G5009">
            <v>193623.28</v>
          </cell>
          <cell r="H5009">
            <v>477037.87</v>
          </cell>
          <cell r="I5009">
            <v>0</v>
          </cell>
        </row>
        <row r="5010">
          <cell r="A5010" t="str">
            <v>a</v>
          </cell>
          <cell r="B5010">
            <v>4986</v>
          </cell>
          <cell r="C5010" t="str">
            <v xml:space="preserve">   073778285 - 11833</v>
          </cell>
          <cell r="D5010">
            <v>2141171.04</v>
          </cell>
          <cell r="E5010">
            <v>0</v>
          </cell>
          <cell r="F5010">
            <v>0</v>
          </cell>
          <cell r="G5010">
            <v>46008.26</v>
          </cell>
          <cell r="H5010">
            <v>2095162.78</v>
          </cell>
          <cell r="I5010">
            <v>0</v>
          </cell>
        </row>
        <row r="5011">
          <cell r="A5011" t="str">
            <v>a</v>
          </cell>
          <cell r="B5011">
            <v>4987</v>
          </cell>
          <cell r="C5011" t="str">
            <v xml:space="preserve">   073778298 - 11989</v>
          </cell>
          <cell r="D5011">
            <v>1854405.6</v>
          </cell>
          <cell r="E5011">
            <v>0</v>
          </cell>
          <cell r="F5011">
            <v>0</v>
          </cell>
          <cell r="G5011">
            <v>35949.599999999999</v>
          </cell>
          <cell r="H5011">
            <v>1818456</v>
          </cell>
          <cell r="I5011">
            <v>0</v>
          </cell>
        </row>
        <row r="5012">
          <cell r="A5012" t="str">
            <v>a</v>
          </cell>
          <cell r="B5012">
            <v>4988</v>
          </cell>
          <cell r="C5012" t="str">
            <v xml:space="preserve">   073778311 - 10882</v>
          </cell>
          <cell r="D5012">
            <v>796536.05</v>
          </cell>
          <cell r="E5012">
            <v>0</v>
          </cell>
          <cell r="F5012">
            <v>0</v>
          </cell>
          <cell r="G5012">
            <v>85774.68</v>
          </cell>
          <cell r="H5012">
            <v>710761.37</v>
          </cell>
          <cell r="I5012">
            <v>0</v>
          </cell>
        </row>
        <row r="5013">
          <cell r="A5013" t="str">
            <v>a</v>
          </cell>
          <cell r="B5013">
            <v>4989</v>
          </cell>
          <cell r="C5013" t="str">
            <v xml:space="preserve">   073778324 - 10921</v>
          </cell>
          <cell r="D5013">
            <v>549656.37</v>
          </cell>
          <cell r="E5013">
            <v>0</v>
          </cell>
          <cell r="F5013">
            <v>0.05</v>
          </cell>
          <cell r="G5013">
            <v>29513.48</v>
          </cell>
          <cell r="H5013">
            <v>520142.94</v>
          </cell>
          <cell r="I5013">
            <v>0</v>
          </cell>
        </row>
        <row r="5014">
          <cell r="A5014" t="str">
            <v>a</v>
          </cell>
          <cell r="B5014">
            <v>4990</v>
          </cell>
          <cell r="C5014" t="str">
            <v xml:space="preserve">   073778337 - 10960</v>
          </cell>
          <cell r="D5014">
            <v>289574.14</v>
          </cell>
          <cell r="E5014">
            <v>0</v>
          </cell>
          <cell r="F5014">
            <v>0</v>
          </cell>
          <cell r="G5014">
            <v>134460.93</v>
          </cell>
          <cell r="H5014">
            <v>155113.21</v>
          </cell>
          <cell r="I5014">
            <v>0</v>
          </cell>
        </row>
        <row r="5015">
          <cell r="A5015" t="str">
            <v>a</v>
          </cell>
          <cell r="B5015">
            <v>4991</v>
          </cell>
          <cell r="C5015" t="str">
            <v xml:space="preserve">   073778353 - 11216</v>
          </cell>
          <cell r="D5015">
            <v>1712514.23</v>
          </cell>
          <cell r="E5015">
            <v>0</v>
          </cell>
          <cell r="F5015">
            <v>0</v>
          </cell>
          <cell r="G5015">
            <v>1712514.23</v>
          </cell>
          <cell r="H5015">
            <v>0</v>
          </cell>
          <cell r="I5015">
            <v>0</v>
          </cell>
        </row>
        <row r="5016">
          <cell r="A5016" t="str">
            <v>a</v>
          </cell>
          <cell r="B5016">
            <v>4992</v>
          </cell>
          <cell r="C5016" t="str">
            <v xml:space="preserve">   073778379 - 11329</v>
          </cell>
          <cell r="D5016">
            <v>1687219.65</v>
          </cell>
          <cell r="E5016">
            <v>0</v>
          </cell>
          <cell r="F5016">
            <v>0.03</v>
          </cell>
          <cell r="G5016">
            <v>91620.05</v>
          </cell>
          <cell r="H5016">
            <v>1595599.63</v>
          </cell>
          <cell r="I5016">
            <v>0</v>
          </cell>
        </row>
        <row r="5017">
          <cell r="A5017" t="str">
            <v>a</v>
          </cell>
          <cell r="B5017">
            <v>4993</v>
          </cell>
          <cell r="C5017" t="str">
            <v xml:space="preserve">   073778382 - 11338</v>
          </cell>
          <cell r="D5017">
            <v>1221512.1499999999</v>
          </cell>
          <cell r="E5017">
            <v>0</v>
          </cell>
          <cell r="F5017">
            <v>0.01</v>
          </cell>
          <cell r="G5017">
            <v>114182.43</v>
          </cell>
          <cell r="H5017">
            <v>1107329.73</v>
          </cell>
          <cell r="I5017">
            <v>0</v>
          </cell>
        </row>
        <row r="5018">
          <cell r="A5018" t="str">
            <v>a</v>
          </cell>
          <cell r="B5018">
            <v>4994</v>
          </cell>
          <cell r="C5018" t="str">
            <v xml:space="preserve">   073778405 - 10864</v>
          </cell>
          <cell r="D5018">
            <v>1427824.08</v>
          </cell>
          <cell r="E5018">
            <v>0</v>
          </cell>
          <cell r="F5018">
            <v>0</v>
          </cell>
          <cell r="G5018">
            <v>750437.02</v>
          </cell>
          <cell r="H5018">
            <v>677387.06</v>
          </cell>
          <cell r="I5018">
            <v>0</v>
          </cell>
        </row>
        <row r="5019">
          <cell r="A5019" t="str">
            <v>a</v>
          </cell>
          <cell r="B5019">
            <v>4995</v>
          </cell>
          <cell r="C5019" t="str">
            <v xml:space="preserve">   073778421 - 10912</v>
          </cell>
          <cell r="D5019">
            <v>337362.6</v>
          </cell>
          <cell r="E5019">
            <v>0</v>
          </cell>
          <cell r="F5019">
            <v>0</v>
          </cell>
          <cell r="G5019">
            <v>96247.37</v>
          </cell>
          <cell r="H5019">
            <v>241115.23</v>
          </cell>
          <cell r="I5019">
            <v>0</v>
          </cell>
        </row>
        <row r="5020">
          <cell r="A5020" t="str">
            <v>a</v>
          </cell>
          <cell r="B5020">
            <v>4996</v>
          </cell>
          <cell r="C5020" t="str">
            <v xml:space="preserve">   073778434 - 10951</v>
          </cell>
          <cell r="D5020">
            <v>1300035.97</v>
          </cell>
          <cell r="E5020">
            <v>0</v>
          </cell>
          <cell r="F5020">
            <v>0</v>
          </cell>
          <cell r="G5020">
            <v>1300035.97</v>
          </cell>
          <cell r="H5020">
            <v>0</v>
          </cell>
          <cell r="I5020">
            <v>0</v>
          </cell>
        </row>
        <row r="5021">
          <cell r="A5021" t="str">
            <v>a</v>
          </cell>
          <cell r="B5021">
            <v>4997</v>
          </cell>
          <cell r="C5021" t="str">
            <v xml:space="preserve">   073778450 - 11207</v>
          </cell>
          <cell r="D5021">
            <v>1683211.87</v>
          </cell>
          <cell r="E5021">
            <v>0</v>
          </cell>
          <cell r="F5021">
            <v>0</v>
          </cell>
          <cell r="G5021">
            <v>1683211.87</v>
          </cell>
          <cell r="H5021">
            <v>0</v>
          </cell>
          <cell r="I5021">
            <v>0</v>
          </cell>
        </row>
        <row r="5022">
          <cell r="A5022" t="str">
            <v>a</v>
          </cell>
          <cell r="B5022">
            <v>4998</v>
          </cell>
          <cell r="C5022" t="str">
            <v xml:space="preserve">   073778463 - 11246</v>
          </cell>
          <cell r="D5022">
            <v>1863792.02</v>
          </cell>
          <cell r="E5022">
            <v>0</v>
          </cell>
          <cell r="F5022">
            <v>0</v>
          </cell>
          <cell r="G5022">
            <v>429246.17</v>
          </cell>
          <cell r="H5022">
            <v>1434545.85</v>
          </cell>
          <cell r="I5022">
            <v>0</v>
          </cell>
        </row>
        <row r="5023">
          <cell r="A5023" t="str">
            <v>a</v>
          </cell>
          <cell r="B5023">
            <v>4999</v>
          </cell>
          <cell r="C5023" t="str">
            <v xml:space="preserve">   073778489 - 11845</v>
          </cell>
          <cell r="D5023">
            <v>2316357.75</v>
          </cell>
          <cell r="E5023">
            <v>0</v>
          </cell>
          <cell r="F5023">
            <v>0.02</v>
          </cell>
          <cell r="G5023">
            <v>2316357.77</v>
          </cell>
          <cell r="H5023">
            <v>0</v>
          </cell>
          <cell r="I5023">
            <v>0</v>
          </cell>
        </row>
        <row r="5024">
          <cell r="A5024" t="str">
            <v>a</v>
          </cell>
          <cell r="B5024">
            <v>5000</v>
          </cell>
          <cell r="C5024" t="str">
            <v xml:space="preserve">   073778492 - 11854</v>
          </cell>
          <cell r="D5024">
            <v>800256.64</v>
          </cell>
          <cell r="E5024">
            <v>0</v>
          </cell>
          <cell r="F5024">
            <v>0</v>
          </cell>
          <cell r="G5024">
            <v>67325.960000000006</v>
          </cell>
          <cell r="H5024">
            <v>732930.68</v>
          </cell>
          <cell r="I5024">
            <v>0</v>
          </cell>
        </row>
        <row r="5025">
          <cell r="A5025" t="str">
            <v>a</v>
          </cell>
          <cell r="B5025">
            <v>5001</v>
          </cell>
          <cell r="C5025" t="str">
            <v xml:space="preserve">   073778502 - 10855</v>
          </cell>
          <cell r="D5025">
            <v>547706.61</v>
          </cell>
          <cell r="E5025">
            <v>0</v>
          </cell>
          <cell r="F5025">
            <v>0</v>
          </cell>
          <cell r="G5025">
            <v>547706.61</v>
          </cell>
          <cell r="H5025">
            <v>0</v>
          </cell>
          <cell r="I5025">
            <v>0</v>
          </cell>
        </row>
        <row r="5026">
          <cell r="A5026" t="str">
            <v>a</v>
          </cell>
          <cell r="B5026">
            <v>5002</v>
          </cell>
          <cell r="C5026" t="str">
            <v xml:space="preserve">   073778515 - 10894</v>
          </cell>
          <cell r="D5026">
            <v>481976.63</v>
          </cell>
          <cell r="E5026">
            <v>0</v>
          </cell>
          <cell r="F5026">
            <v>0</v>
          </cell>
          <cell r="G5026">
            <v>32332.97</v>
          </cell>
          <cell r="H5026">
            <v>449643.66</v>
          </cell>
          <cell r="I5026">
            <v>0</v>
          </cell>
        </row>
        <row r="5027">
          <cell r="A5027" t="str">
            <v>a</v>
          </cell>
          <cell r="B5027">
            <v>5003</v>
          </cell>
          <cell r="C5027" t="str">
            <v xml:space="preserve">   073778528 - 10933</v>
          </cell>
          <cell r="D5027">
            <v>835799.41</v>
          </cell>
          <cell r="E5027">
            <v>0</v>
          </cell>
          <cell r="F5027">
            <v>0.03</v>
          </cell>
          <cell r="G5027">
            <v>531413.41</v>
          </cell>
          <cell r="H5027">
            <v>304386.03000000003</v>
          </cell>
          <cell r="I5027">
            <v>0</v>
          </cell>
        </row>
        <row r="5028">
          <cell r="A5028" t="str">
            <v>a</v>
          </cell>
          <cell r="B5028">
            <v>5004</v>
          </cell>
          <cell r="C5028" t="str">
            <v xml:space="preserve">   073778531 - 10942</v>
          </cell>
          <cell r="D5028">
            <v>1586360.4</v>
          </cell>
          <cell r="E5028">
            <v>0</v>
          </cell>
          <cell r="F5028">
            <v>0</v>
          </cell>
          <cell r="G5028">
            <v>57726.33</v>
          </cell>
          <cell r="H5028">
            <v>1528634.07</v>
          </cell>
          <cell r="I5028">
            <v>0</v>
          </cell>
        </row>
        <row r="5029">
          <cell r="A5029" t="str">
            <v>a</v>
          </cell>
          <cell r="B5029">
            <v>5005</v>
          </cell>
          <cell r="C5029" t="str">
            <v xml:space="preserve">   073778544 - 10994</v>
          </cell>
          <cell r="D5029">
            <v>1258663.7</v>
          </cell>
          <cell r="E5029">
            <v>0</v>
          </cell>
          <cell r="F5029">
            <v>0</v>
          </cell>
          <cell r="G5029">
            <v>131072.12</v>
          </cell>
          <cell r="H5029">
            <v>1127591.58</v>
          </cell>
          <cell r="I5029">
            <v>0</v>
          </cell>
        </row>
        <row r="5030">
          <cell r="A5030" t="str">
            <v>a</v>
          </cell>
          <cell r="B5030">
            <v>5006</v>
          </cell>
          <cell r="C5030" t="str">
            <v xml:space="preserve">   073778557 - 11228</v>
          </cell>
          <cell r="D5030">
            <v>1425189.68</v>
          </cell>
          <cell r="E5030">
            <v>0</v>
          </cell>
          <cell r="F5030">
            <v>0.01</v>
          </cell>
          <cell r="G5030">
            <v>43547.9</v>
          </cell>
          <cell r="H5030">
            <v>1381641.79</v>
          </cell>
          <cell r="I5030">
            <v>0</v>
          </cell>
        </row>
        <row r="5031">
          <cell r="A5031" t="str">
            <v>a</v>
          </cell>
          <cell r="B5031">
            <v>5007</v>
          </cell>
          <cell r="C5031" t="str">
            <v xml:space="preserve">   073778560 - 11237</v>
          </cell>
          <cell r="D5031">
            <v>1538887.52</v>
          </cell>
          <cell r="E5031">
            <v>0</v>
          </cell>
          <cell r="F5031">
            <v>0</v>
          </cell>
          <cell r="G5031">
            <v>78881.7</v>
          </cell>
          <cell r="H5031">
            <v>1460005.82</v>
          </cell>
          <cell r="I5031">
            <v>0</v>
          </cell>
        </row>
        <row r="5032">
          <cell r="A5032" t="str">
            <v>a</v>
          </cell>
          <cell r="B5032">
            <v>5008</v>
          </cell>
          <cell r="C5032" t="str">
            <v xml:space="preserve">   073778573 - 11311</v>
          </cell>
          <cell r="D5032">
            <v>190831.84</v>
          </cell>
          <cell r="E5032">
            <v>0</v>
          </cell>
          <cell r="F5032">
            <v>0</v>
          </cell>
          <cell r="G5032">
            <v>88353.34</v>
          </cell>
          <cell r="H5032">
            <v>102478.5</v>
          </cell>
          <cell r="I5032">
            <v>0</v>
          </cell>
        </row>
        <row r="5033">
          <cell r="A5033" t="str">
            <v>a</v>
          </cell>
          <cell r="B5033">
            <v>5009</v>
          </cell>
          <cell r="C5033" t="str">
            <v xml:space="preserve">   073778609 - 10876</v>
          </cell>
          <cell r="D5033">
            <v>871552.38</v>
          </cell>
          <cell r="E5033">
            <v>0</v>
          </cell>
          <cell r="F5033">
            <v>0</v>
          </cell>
          <cell r="G5033">
            <v>128350.75</v>
          </cell>
          <cell r="H5033">
            <v>743201.63</v>
          </cell>
          <cell r="I5033">
            <v>0</v>
          </cell>
        </row>
        <row r="5034">
          <cell r="A5034" t="str">
            <v>a</v>
          </cell>
          <cell r="B5034">
            <v>5010</v>
          </cell>
          <cell r="C5034" t="str">
            <v xml:space="preserve">   073778625 - 10924</v>
          </cell>
          <cell r="D5034">
            <v>3152489.52</v>
          </cell>
          <cell r="E5034">
            <v>0</v>
          </cell>
          <cell r="F5034">
            <v>0.04</v>
          </cell>
          <cell r="G5034">
            <v>3152489.56</v>
          </cell>
          <cell r="H5034">
            <v>0</v>
          </cell>
          <cell r="I5034">
            <v>0</v>
          </cell>
        </row>
        <row r="5035">
          <cell r="A5035" t="str">
            <v>a</v>
          </cell>
          <cell r="B5035">
            <v>5011</v>
          </cell>
          <cell r="C5035" t="str">
            <v xml:space="preserve">   073778654 - 11219</v>
          </cell>
          <cell r="D5035">
            <v>2297510.92</v>
          </cell>
          <cell r="E5035">
            <v>0</v>
          </cell>
          <cell r="F5035">
            <v>0.03</v>
          </cell>
          <cell r="G5035">
            <v>44539.65</v>
          </cell>
          <cell r="H5035">
            <v>2252971.2999999998</v>
          </cell>
          <cell r="I5035">
            <v>0</v>
          </cell>
        </row>
        <row r="5036">
          <cell r="A5036" t="str">
            <v>a</v>
          </cell>
          <cell r="B5036">
            <v>5012</v>
          </cell>
          <cell r="C5036" t="str">
            <v xml:space="preserve">   073778667 - 11293</v>
          </cell>
          <cell r="D5036">
            <v>1988334.71</v>
          </cell>
          <cell r="E5036">
            <v>0</v>
          </cell>
          <cell r="F5036">
            <v>0.01</v>
          </cell>
          <cell r="G5036">
            <v>55852.29</v>
          </cell>
          <cell r="H5036">
            <v>1932482.43</v>
          </cell>
          <cell r="I5036">
            <v>0</v>
          </cell>
        </row>
        <row r="5037">
          <cell r="A5037" t="str">
            <v>a</v>
          </cell>
          <cell r="B5037">
            <v>5013</v>
          </cell>
          <cell r="C5037" t="str">
            <v xml:space="preserve">   073778670 - 11302</v>
          </cell>
          <cell r="D5037">
            <v>1726544.65</v>
          </cell>
          <cell r="E5037">
            <v>0</v>
          </cell>
          <cell r="F5037">
            <v>0</v>
          </cell>
          <cell r="G5037">
            <v>1726544.65</v>
          </cell>
          <cell r="H5037">
            <v>0</v>
          </cell>
          <cell r="I5037">
            <v>0</v>
          </cell>
        </row>
        <row r="5038">
          <cell r="A5038" t="str">
            <v>a</v>
          </cell>
          <cell r="B5038">
            <v>5014</v>
          </cell>
          <cell r="C5038" t="str">
            <v xml:space="preserve">   073778683 - 11341</v>
          </cell>
          <cell r="D5038">
            <v>1695671.66</v>
          </cell>
          <cell r="E5038">
            <v>0</v>
          </cell>
          <cell r="F5038">
            <v>0</v>
          </cell>
          <cell r="G5038">
            <v>1695671.66</v>
          </cell>
          <cell r="H5038">
            <v>0</v>
          </cell>
          <cell r="I5038">
            <v>0</v>
          </cell>
        </row>
        <row r="5039">
          <cell r="A5039" t="str">
            <v>a</v>
          </cell>
          <cell r="B5039">
            <v>5015</v>
          </cell>
          <cell r="C5039" t="str">
            <v xml:space="preserve">   073778696 - 11983</v>
          </cell>
          <cell r="D5039">
            <v>201436.41</v>
          </cell>
          <cell r="E5039">
            <v>0</v>
          </cell>
          <cell r="F5039">
            <v>0</v>
          </cell>
          <cell r="G5039">
            <v>89143.65</v>
          </cell>
          <cell r="H5039">
            <v>112292.76</v>
          </cell>
          <cell r="I5039">
            <v>0</v>
          </cell>
        </row>
        <row r="5040">
          <cell r="A5040" t="str">
            <v>a</v>
          </cell>
          <cell r="B5040">
            <v>5016</v>
          </cell>
          <cell r="C5040" t="str">
            <v xml:space="preserve">   073778706 - 10867</v>
          </cell>
          <cell r="D5040">
            <v>2075233.23</v>
          </cell>
          <cell r="E5040">
            <v>0</v>
          </cell>
          <cell r="F5040">
            <v>0.01</v>
          </cell>
          <cell r="G5040">
            <v>111428.49</v>
          </cell>
          <cell r="H5040">
            <v>1963804.75</v>
          </cell>
          <cell r="I5040">
            <v>0</v>
          </cell>
        </row>
        <row r="5041">
          <cell r="A5041" t="str">
            <v>a</v>
          </cell>
          <cell r="B5041">
            <v>5017</v>
          </cell>
          <cell r="C5041" t="str">
            <v xml:space="preserve">   073778719 - 10906</v>
          </cell>
          <cell r="D5041">
            <v>1406016.38</v>
          </cell>
          <cell r="E5041">
            <v>0</v>
          </cell>
          <cell r="F5041">
            <v>0</v>
          </cell>
          <cell r="G5041">
            <v>76350.02</v>
          </cell>
          <cell r="H5041">
            <v>1329666.3600000001</v>
          </cell>
          <cell r="I5041">
            <v>0</v>
          </cell>
        </row>
        <row r="5042">
          <cell r="A5042" t="str">
            <v>a</v>
          </cell>
          <cell r="B5042">
            <v>5018</v>
          </cell>
          <cell r="C5042" t="str">
            <v xml:space="preserve">   073778735 - 10954</v>
          </cell>
          <cell r="D5042">
            <v>1130369.27</v>
          </cell>
          <cell r="E5042">
            <v>0</v>
          </cell>
          <cell r="F5042">
            <v>0</v>
          </cell>
          <cell r="G5042">
            <v>1130369.27</v>
          </cell>
          <cell r="H5042">
            <v>0</v>
          </cell>
          <cell r="I5042">
            <v>0</v>
          </cell>
        </row>
        <row r="5043">
          <cell r="A5043" t="str">
            <v>a</v>
          </cell>
          <cell r="B5043">
            <v>5019</v>
          </cell>
          <cell r="C5043" t="str">
            <v xml:space="preserve">   073778764 - 11249</v>
          </cell>
          <cell r="D5043">
            <v>1850191.19</v>
          </cell>
          <cell r="E5043">
            <v>0</v>
          </cell>
          <cell r="F5043">
            <v>0</v>
          </cell>
          <cell r="G5043">
            <v>1850191.19</v>
          </cell>
          <cell r="H5043">
            <v>0</v>
          </cell>
          <cell r="I5043">
            <v>0</v>
          </cell>
        </row>
        <row r="5044">
          <cell r="A5044" t="str">
            <v>a</v>
          </cell>
          <cell r="B5044">
            <v>5020</v>
          </cell>
          <cell r="C5044" t="str">
            <v xml:space="preserve">   073778777 - 11323</v>
          </cell>
          <cell r="D5044">
            <v>1362563.36</v>
          </cell>
          <cell r="E5044">
            <v>0</v>
          </cell>
          <cell r="F5044">
            <v>0.04</v>
          </cell>
          <cell r="G5044">
            <v>29277.98</v>
          </cell>
          <cell r="H5044">
            <v>1333285.42</v>
          </cell>
          <cell r="I5044">
            <v>0</v>
          </cell>
        </row>
        <row r="5045">
          <cell r="A5045" t="str">
            <v>a</v>
          </cell>
          <cell r="B5045">
            <v>5021</v>
          </cell>
          <cell r="C5045" t="str">
            <v xml:space="preserve">   073778780 - 11332</v>
          </cell>
          <cell r="D5045">
            <v>3007404.83</v>
          </cell>
          <cell r="E5045">
            <v>0</v>
          </cell>
          <cell r="F5045">
            <v>0.02</v>
          </cell>
          <cell r="G5045">
            <v>1677259.34</v>
          </cell>
          <cell r="H5045">
            <v>1330145.51</v>
          </cell>
          <cell r="I5045">
            <v>0</v>
          </cell>
        </row>
        <row r="5046">
          <cell r="A5046" t="str">
            <v>a</v>
          </cell>
          <cell r="B5046">
            <v>5022</v>
          </cell>
          <cell r="C5046" t="str">
            <v xml:space="preserve">   073778793 - 11884</v>
          </cell>
          <cell r="D5046">
            <v>3513610.61</v>
          </cell>
          <cell r="E5046">
            <v>0</v>
          </cell>
          <cell r="F5046">
            <v>0.02</v>
          </cell>
          <cell r="G5046">
            <v>68114.95</v>
          </cell>
          <cell r="H5046">
            <v>3445495.68</v>
          </cell>
          <cell r="I5046">
            <v>0</v>
          </cell>
        </row>
        <row r="5047">
          <cell r="A5047" t="str">
            <v>a</v>
          </cell>
          <cell r="B5047">
            <v>5023</v>
          </cell>
          <cell r="C5047" t="str">
            <v xml:space="preserve">   073778803 - 10858</v>
          </cell>
          <cell r="D5047">
            <v>596298.52</v>
          </cell>
          <cell r="E5047">
            <v>0</v>
          </cell>
          <cell r="F5047">
            <v>0.06</v>
          </cell>
          <cell r="G5047">
            <v>116420.01</v>
          </cell>
          <cell r="H5047">
            <v>479878.57</v>
          </cell>
          <cell r="I5047">
            <v>0</v>
          </cell>
        </row>
        <row r="5048">
          <cell r="A5048" t="str">
            <v>a</v>
          </cell>
          <cell r="B5048">
            <v>5024</v>
          </cell>
          <cell r="C5048" t="str">
            <v xml:space="preserve">   073778816 - 10897</v>
          </cell>
          <cell r="D5048">
            <v>872891.12</v>
          </cell>
          <cell r="E5048">
            <v>0</v>
          </cell>
          <cell r="F5048">
            <v>0</v>
          </cell>
          <cell r="G5048">
            <v>872891.12</v>
          </cell>
          <cell r="H5048">
            <v>0</v>
          </cell>
          <cell r="I5048">
            <v>0</v>
          </cell>
        </row>
        <row r="5049">
          <cell r="A5049" t="str">
            <v>a</v>
          </cell>
          <cell r="B5049">
            <v>5025</v>
          </cell>
          <cell r="C5049" t="str">
            <v xml:space="preserve">   073778829 - 10936</v>
          </cell>
          <cell r="D5049">
            <v>1406907.19</v>
          </cell>
          <cell r="E5049">
            <v>0</v>
          </cell>
          <cell r="F5049">
            <v>0.02</v>
          </cell>
          <cell r="G5049">
            <v>93813.8</v>
          </cell>
          <cell r="H5049">
            <v>1313093.4099999999</v>
          </cell>
          <cell r="I5049">
            <v>0</v>
          </cell>
        </row>
        <row r="5050">
          <cell r="A5050" t="str">
            <v>a</v>
          </cell>
          <cell r="B5050">
            <v>5026</v>
          </cell>
          <cell r="C5050" t="str">
            <v xml:space="preserve">   073778832 - 10945</v>
          </cell>
          <cell r="D5050">
            <v>357385.89</v>
          </cell>
          <cell r="E5050">
            <v>0</v>
          </cell>
          <cell r="F5050">
            <v>0.01</v>
          </cell>
          <cell r="G5050">
            <v>165466.32</v>
          </cell>
          <cell r="H5050">
            <v>191919.58</v>
          </cell>
          <cell r="I5050">
            <v>0</v>
          </cell>
        </row>
        <row r="5051">
          <cell r="A5051" t="str">
            <v>a</v>
          </cell>
          <cell r="B5051">
            <v>5027</v>
          </cell>
          <cell r="C5051" t="str">
            <v xml:space="preserve">   073778858 - 11231</v>
          </cell>
          <cell r="D5051">
            <v>1942177.24</v>
          </cell>
          <cell r="E5051">
            <v>0</v>
          </cell>
          <cell r="F5051">
            <v>0.01</v>
          </cell>
          <cell r="G5051">
            <v>105464.86</v>
          </cell>
          <cell r="H5051">
            <v>1836712.39</v>
          </cell>
          <cell r="I5051">
            <v>0</v>
          </cell>
        </row>
        <row r="5052">
          <cell r="A5052" t="str">
            <v>a</v>
          </cell>
          <cell r="B5052">
            <v>5028</v>
          </cell>
          <cell r="C5052" t="str">
            <v xml:space="preserve">   073778861 - 11240</v>
          </cell>
          <cell r="D5052">
            <v>596298.52</v>
          </cell>
          <cell r="E5052">
            <v>0</v>
          </cell>
          <cell r="F5052">
            <v>0.06</v>
          </cell>
          <cell r="G5052">
            <v>116420.01</v>
          </cell>
          <cell r="H5052">
            <v>479878.57</v>
          </cell>
          <cell r="I5052">
            <v>0</v>
          </cell>
        </row>
        <row r="5053">
          <cell r="A5053" t="str">
            <v>a</v>
          </cell>
          <cell r="B5053">
            <v>5029</v>
          </cell>
          <cell r="C5053" t="str">
            <v xml:space="preserve">   073778874 - 11314</v>
          </cell>
          <cell r="D5053">
            <v>1848247.54</v>
          </cell>
          <cell r="E5053">
            <v>0</v>
          </cell>
          <cell r="F5053">
            <v>0</v>
          </cell>
          <cell r="G5053">
            <v>1848247.54</v>
          </cell>
          <cell r="H5053">
            <v>0</v>
          </cell>
          <cell r="I5053">
            <v>0</v>
          </cell>
        </row>
        <row r="5054">
          <cell r="A5054" t="str">
            <v>a</v>
          </cell>
          <cell r="B5054">
            <v>5030</v>
          </cell>
          <cell r="C5054" t="str">
            <v xml:space="preserve">   073778887 - 11839</v>
          </cell>
          <cell r="D5054">
            <v>371306.37</v>
          </cell>
          <cell r="E5054">
            <v>0</v>
          </cell>
          <cell r="F5054">
            <v>0</v>
          </cell>
          <cell r="G5054">
            <v>70433.97</v>
          </cell>
          <cell r="H5054">
            <v>300872.40000000002</v>
          </cell>
          <cell r="I5054">
            <v>0</v>
          </cell>
        </row>
        <row r="5055">
          <cell r="A5055" t="str">
            <v>a</v>
          </cell>
          <cell r="B5055">
            <v>5031</v>
          </cell>
          <cell r="C5055" t="str">
            <v xml:space="preserve">   073778890 - 11848</v>
          </cell>
          <cell r="D5055">
            <v>1584466.57</v>
          </cell>
          <cell r="E5055">
            <v>0</v>
          </cell>
          <cell r="F5055">
            <v>0</v>
          </cell>
          <cell r="G5055">
            <v>34046.120000000003</v>
          </cell>
          <cell r="H5055">
            <v>1550420.45</v>
          </cell>
          <cell r="I5055">
            <v>0</v>
          </cell>
        </row>
        <row r="5056">
          <cell r="A5056" t="str">
            <v>a</v>
          </cell>
          <cell r="B5056">
            <v>5032</v>
          </cell>
          <cell r="C5056" t="str">
            <v xml:space="preserve">   073778913 - 10888</v>
          </cell>
          <cell r="D5056">
            <v>649032.44999999995</v>
          </cell>
          <cell r="E5056">
            <v>0</v>
          </cell>
          <cell r="F5056">
            <v>0</v>
          </cell>
          <cell r="G5056">
            <v>126715.64</v>
          </cell>
          <cell r="H5056">
            <v>522316.81</v>
          </cell>
          <cell r="I5056">
            <v>0</v>
          </cell>
        </row>
        <row r="5057">
          <cell r="A5057" t="str">
            <v>a</v>
          </cell>
          <cell r="B5057">
            <v>5033</v>
          </cell>
          <cell r="C5057" t="str">
            <v xml:space="preserve">   073778926 - 10927</v>
          </cell>
          <cell r="D5057">
            <v>1338297.71</v>
          </cell>
          <cell r="E5057">
            <v>0</v>
          </cell>
          <cell r="F5057">
            <v>0</v>
          </cell>
          <cell r="G5057">
            <v>112591.62</v>
          </cell>
          <cell r="H5057">
            <v>1225706.0900000001</v>
          </cell>
          <cell r="I5057">
            <v>0</v>
          </cell>
        </row>
        <row r="5058">
          <cell r="A5058" t="str">
            <v>a</v>
          </cell>
          <cell r="B5058">
            <v>5034</v>
          </cell>
          <cell r="C5058" t="str">
            <v xml:space="preserve">   073778939 - 10966</v>
          </cell>
          <cell r="D5058">
            <v>3153465.56</v>
          </cell>
          <cell r="E5058">
            <v>0</v>
          </cell>
          <cell r="F5058">
            <v>0</v>
          </cell>
          <cell r="G5058">
            <v>61133.19</v>
          </cell>
          <cell r="H5058">
            <v>3092332.37</v>
          </cell>
          <cell r="I5058">
            <v>0</v>
          </cell>
        </row>
        <row r="5059">
          <cell r="A5059" t="str">
            <v>a</v>
          </cell>
          <cell r="B5059">
            <v>5035</v>
          </cell>
          <cell r="C5059" t="str">
            <v xml:space="preserve">   073778942 - 10975</v>
          </cell>
          <cell r="D5059">
            <v>2610460.7000000002</v>
          </cell>
          <cell r="E5059">
            <v>0</v>
          </cell>
          <cell r="F5059">
            <v>0</v>
          </cell>
          <cell r="G5059">
            <v>2610460.7000000002</v>
          </cell>
          <cell r="H5059">
            <v>0</v>
          </cell>
          <cell r="I5059">
            <v>0</v>
          </cell>
        </row>
        <row r="5060">
          <cell r="A5060" t="str">
            <v>a</v>
          </cell>
          <cell r="B5060">
            <v>5036</v>
          </cell>
          <cell r="C5060" t="str">
            <v xml:space="preserve">   073778955 - 11222</v>
          </cell>
          <cell r="D5060">
            <v>856677.36</v>
          </cell>
          <cell r="E5060">
            <v>0</v>
          </cell>
          <cell r="F5060">
            <v>0</v>
          </cell>
          <cell r="G5060">
            <v>856677.36</v>
          </cell>
          <cell r="H5060">
            <v>0</v>
          </cell>
          <cell r="I5060">
            <v>0</v>
          </cell>
        </row>
        <row r="5061">
          <cell r="A5061" t="str">
            <v>a</v>
          </cell>
          <cell r="B5061">
            <v>5037</v>
          </cell>
          <cell r="C5061" t="str">
            <v xml:space="preserve">   073778968 - 11296</v>
          </cell>
          <cell r="D5061">
            <v>1927252.44</v>
          </cell>
          <cell r="E5061">
            <v>0</v>
          </cell>
          <cell r="F5061">
            <v>0</v>
          </cell>
          <cell r="G5061">
            <v>1141285.44</v>
          </cell>
          <cell r="H5061">
            <v>785967</v>
          </cell>
          <cell r="I5061">
            <v>0</v>
          </cell>
        </row>
        <row r="5062">
          <cell r="A5062" t="str">
            <v>a</v>
          </cell>
          <cell r="B5062">
            <v>5038</v>
          </cell>
          <cell r="C5062" t="str">
            <v xml:space="preserve">   073778971 - 11305</v>
          </cell>
          <cell r="D5062">
            <v>2635207.9500000002</v>
          </cell>
          <cell r="E5062">
            <v>0</v>
          </cell>
          <cell r="F5062">
            <v>0.01</v>
          </cell>
          <cell r="G5062">
            <v>51086.25</v>
          </cell>
          <cell r="H5062">
            <v>2584121.71</v>
          </cell>
          <cell r="I5062">
            <v>0</v>
          </cell>
        </row>
        <row r="5063">
          <cell r="A5063" t="str">
            <v>a</v>
          </cell>
          <cell r="B5063">
            <v>5039</v>
          </cell>
          <cell r="C5063" t="str">
            <v xml:space="preserve">   073778984 - 11344</v>
          </cell>
          <cell r="D5063">
            <v>2142915.5499999998</v>
          </cell>
          <cell r="E5063">
            <v>0</v>
          </cell>
          <cell r="F5063">
            <v>0.02</v>
          </cell>
          <cell r="G5063">
            <v>42175.62</v>
          </cell>
          <cell r="H5063">
            <v>2100739.9500000002</v>
          </cell>
          <cell r="I5063">
            <v>0</v>
          </cell>
        </row>
        <row r="5064">
          <cell r="A5064" t="str">
            <v>a</v>
          </cell>
          <cell r="B5064">
            <v>5040</v>
          </cell>
          <cell r="C5064" t="str">
            <v xml:space="preserve">   073778997 - 11986</v>
          </cell>
          <cell r="D5064">
            <v>1317701.81</v>
          </cell>
          <cell r="E5064">
            <v>0</v>
          </cell>
          <cell r="F5064">
            <v>0</v>
          </cell>
          <cell r="G5064">
            <v>1317701.81</v>
          </cell>
          <cell r="H5064">
            <v>0</v>
          </cell>
          <cell r="I5064">
            <v>0</v>
          </cell>
        </row>
        <row r="5065">
          <cell r="A5065" t="str">
            <v>a</v>
          </cell>
          <cell r="B5065">
            <v>5041</v>
          </cell>
          <cell r="C5065" t="str">
            <v xml:space="preserve">   074778006 - 13146</v>
          </cell>
          <cell r="D5065">
            <v>1170871.8500000001</v>
          </cell>
          <cell r="E5065">
            <v>0</v>
          </cell>
          <cell r="F5065">
            <v>0</v>
          </cell>
          <cell r="G5065">
            <v>129609.94</v>
          </cell>
          <cell r="H5065">
            <v>1041261.91</v>
          </cell>
          <cell r="I5065">
            <v>0</v>
          </cell>
        </row>
        <row r="5066">
          <cell r="A5066" t="str">
            <v>a</v>
          </cell>
          <cell r="B5066">
            <v>5042</v>
          </cell>
          <cell r="C5066" t="str">
            <v xml:space="preserve">   074778019 - 13185</v>
          </cell>
          <cell r="D5066">
            <v>1433249.07</v>
          </cell>
          <cell r="E5066">
            <v>0</v>
          </cell>
          <cell r="F5066">
            <v>0</v>
          </cell>
          <cell r="G5066">
            <v>28208.42</v>
          </cell>
          <cell r="H5066">
            <v>1405040.65</v>
          </cell>
          <cell r="I5066">
            <v>0</v>
          </cell>
        </row>
        <row r="5067">
          <cell r="A5067" t="str">
            <v>a</v>
          </cell>
          <cell r="B5067">
            <v>5043</v>
          </cell>
          <cell r="C5067" t="str">
            <v xml:space="preserve">   074778022 - 13194</v>
          </cell>
          <cell r="D5067">
            <v>599708.52</v>
          </cell>
          <cell r="E5067">
            <v>0</v>
          </cell>
          <cell r="F5067">
            <v>0.02</v>
          </cell>
          <cell r="G5067">
            <v>114905.12</v>
          </cell>
          <cell r="H5067">
            <v>484803.42</v>
          </cell>
          <cell r="I5067">
            <v>0</v>
          </cell>
        </row>
        <row r="5068">
          <cell r="A5068" t="str">
            <v>a</v>
          </cell>
          <cell r="B5068">
            <v>5044</v>
          </cell>
          <cell r="C5068" t="str">
            <v xml:space="preserve">   074778035 - 13362</v>
          </cell>
          <cell r="D5068">
            <v>3523704.5</v>
          </cell>
          <cell r="E5068">
            <v>0</v>
          </cell>
          <cell r="F5068">
            <v>0</v>
          </cell>
          <cell r="G5068">
            <v>3523704.5</v>
          </cell>
          <cell r="H5068">
            <v>0</v>
          </cell>
          <cell r="I5068">
            <v>0</v>
          </cell>
        </row>
        <row r="5069">
          <cell r="A5069" t="str">
            <v>a</v>
          </cell>
          <cell r="B5069">
            <v>5045</v>
          </cell>
          <cell r="C5069" t="str">
            <v xml:space="preserve">   074778051 - 13492</v>
          </cell>
          <cell r="D5069">
            <v>897922.71</v>
          </cell>
          <cell r="E5069">
            <v>0</v>
          </cell>
          <cell r="F5069">
            <v>0</v>
          </cell>
          <cell r="G5069">
            <v>897922.71</v>
          </cell>
          <cell r="H5069">
            <v>0</v>
          </cell>
          <cell r="I5069">
            <v>0</v>
          </cell>
        </row>
        <row r="5070">
          <cell r="A5070" t="str">
            <v>a</v>
          </cell>
          <cell r="B5070">
            <v>5046</v>
          </cell>
          <cell r="C5070" t="str">
            <v xml:space="preserve">   074778064 - 13531</v>
          </cell>
          <cell r="D5070">
            <v>2001872.71</v>
          </cell>
          <cell r="E5070">
            <v>0</v>
          </cell>
          <cell r="F5070">
            <v>0.02</v>
          </cell>
          <cell r="G5070">
            <v>39399.67</v>
          </cell>
          <cell r="H5070">
            <v>1962473.06</v>
          </cell>
          <cell r="I5070">
            <v>0</v>
          </cell>
        </row>
        <row r="5071">
          <cell r="A5071" t="str">
            <v>a</v>
          </cell>
          <cell r="B5071">
            <v>5047</v>
          </cell>
          <cell r="C5071" t="str">
            <v xml:space="preserve">   074778077 - 13570</v>
          </cell>
          <cell r="D5071">
            <v>549837.06000000006</v>
          </cell>
          <cell r="E5071">
            <v>0</v>
          </cell>
          <cell r="F5071">
            <v>0.01</v>
          </cell>
          <cell r="G5071">
            <v>28691.38</v>
          </cell>
          <cell r="H5071">
            <v>521145.69</v>
          </cell>
          <cell r="I5071">
            <v>0</v>
          </cell>
        </row>
        <row r="5072">
          <cell r="A5072" t="str">
            <v>a</v>
          </cell>
          <cell r="B5072">
            <v>5048</v>
          </cell>
          <cell r="C5072" t="str">
            <v xml:space="preserve">   074778080 - 13579</v>
          </cell>
          <cell r="D5072">
            <v>1576801.11</v>
          </cell>
          <cell r="E5072">
            <v>0</v>
          </cell>
          <cell r="F5072">
            <v>0.01</v>
          </cell>
          <cell r="G5072">
            <v>30567.919999999998</v>
          </cell>
          <cell r="H5072">
            <v>1546233.2</v>
          </cell>
          <cell r="I5072">
            <v>0</v>
          </cell>
        </row>
        <row r="5073">
          <cell r="A5073" t="str">
            <v>a</v>
          </cell>
          <cell r="B5073">
            <v>5049</v>
          </cell>
          <cell r="C5073" t="str">
            <v xml:space="preserve">   074778093 - 13963</v>
          </cell>
          <cell r="D5073">
            <v>475698.4</v>
          </cell>
          <cell r="E5073">
            <v>0</v>
          </cell>
          <cell r="F5073">
            <v>0</v>
          </cell>
          <cell r="G5073">
            <v>19794.259999999998</v>
          </cell>
          <cell r="H5073">
            <v>455904.14</v>
          </cell>
          <cell r="I5073">
            <v>0</v>
          </cell>
        </row>
        <row r="5074">
          <cell r="A5074" t="str">
            <v>a</v>
          </cell>
          <cell r="B5074">
            <v>5050</v>
          </cell>
          <cell r="C5074" t="str">
            <v xml:space="preserve">   074778116 - 13176</v>
          </cell>
          <cell r="D5074">
            <v>601380.04</v>
          </cell>
          <cell r="E5074">
            <v>0</v>
          </cell>
          <cell r="F5074">
            <v>0.02</v>
          </cell>
          <cell r="G5074">
            <v>11835.99</v>
          </cell>
          <cell r="H5074">
            <v>589544.06999999995</v>
          </cell>
          <cell r="I5074">
            <v>0</v>
          </cell>
        </row>
        <row r="5075">
          <cell r="A5075" t="str">
            <v>a</v>
          </cell>
          <cell r="B5075">
            <v>5051</v>
          </cell>
          <cell r="C5075" t="str">
            <v xml:space="preserve">   074778132 - 13353</v>
          </cell>
          <cell r="D5075">
            <v>3424199.55</v>
          </cell>
          <cell r="E5075">
            <v>0</v>
          </cell>
          <cell r="F5075">
            <v>0</v>
          </cell>
          <cell r="G5075">
            <v>1262911.08</v>
          </cell>
          <cell r="H5075">
            <v>2161288.4700000002</v>
          </cell>
          <cell r="I5075">
            <v>0</v>
          </cell>
        </row>
        <row r="5076">
          <cell r="A5076" t="str">
            <v>a</v>
          </cell>
          <cell r="B5076">
            <v>5052</v>
          </cell>
          <cell r="C5076" t="str">
            <v xml:space="preserve">   074778145 - 13474</v>
          </cell>
          <cell r="D5076">
            <v>1411823.4</v>
          </cell>
          <cell r="E5076">
            <v>0</v>
          </cell>
          <cell r="F5076">
            <v>0</v>
          </cell>
          <cell r="G5076">
            <v>72368.55</v>
          </cell>
          <cell r="H5076">
            <v>1339454.8500000001</v>
          </cell>
          <cell r="I5076">
            <v>0</v>
          </cell>
        </row>
        <row r="5077">
          <cell r="A5077" t="str">
            <v>a</v>
          </cell>
          <cell r="B5077">
            <v>5053</v>
          </cell>
          <cell r="C5077" t="str">
            <v xml:space="preserve">   074778161 - 13522</v>
          </cell>
          <cell r="D5077">
            <v>1374592.68</v>
          </cell>
          <cell r="E5077">
            <v>0</v>
          </cell>
          <cell r="F5077">
            <v>0</v>
          </cell>
          <cell r="G5077">
            <v>71728.460000000006</v>
          </cell>
          <cell r="H5077">
            <v>1302864.22</v>
          </cell>
          <cell r="I5077">
            <v>0</v>
          </cell>
        </row>
        <row r="5078">
          <cell r="A5078" t="str">
            <v>a</v>
          </cell>
          <cell r="B5078">
            <v>5054</v>
          </cell>
          <cell r="C5078" t="str">
            <v xml:space="preserve">   074778174 - 13561</v>
          </cell>
          <cell r="D5078">
            <v>1752789.19</v>
          </cell>
          <cell r="E5078">
            <v>0</v>
          </cell>
          <cell r="F5078">
            <v>0</v>
          </cell>
          <cell r="G5078">
            <v>33979.629999999997</v>
          </cell>
          <cell r="H5078">
            <v>1718809.56</v>
          </cell>
          <cell r="I5078">
            <v>0</v>
          </cell>
        </row>
        <row r="5079">
          <cell r="A5079" t="str">
            <v>a</v>
          </cell>
          <cell r="B5079">
            <v>5055</v>
          </cell>
          <cell r="C5079" t="str">
            <v xml:space="preserve">   074778187 - 13945</v>
          </cell>
          <cell r="D5079">
            <v>2100978.61</v>
          </cell>
          <cell r="E5079">
            <v>0</v>
          </cell>
          <cell r="F5079">
            <v>0</v>
          </cell>
          <cell r="G5079">
            <v>45660.639999999999</v>
          </cell>
          <cell r="H5079">
            <v>2055317.97</v>
          </cell>
          <cell r="I5079">
            <v>0</v>
          </cell>
        </row>
        <row r="5080">
          <cell r="A5080" t="str">
            <v>a</v>
          </cell>
          <cell r="B5080">
            <v>5056</v>
          </cell>
          <cell r="C5080" t="str">
            <v xml:space="preserve">   074778190 - 13954</v>
          </cell>
          <cell r="D5080">
            <v>920236.58</v>
          </cell>
          <cell r="E5080">
            <v>0</v>
          </cell>
          <cell r="F5080">
            <v>0</v>
          </cell>
          <cell r="G5080">
            <v>920236.58</v>
          </cell>
          <cell r="H5080">
            <v>0</v>
          </cell>
          <cell r="I5080">
            <v>0</v>
          </cell>
        </row>
        <row r="5081">
          <cell r="A5081" t="str">
            <v>a</v>
          </cell>
          <cell r="B5081">
            <v>5057</v>
          </cell>
          <cell r="C5081" t="str">
            <v xml:space="preserve">   074778200 - 13127</v>
          </cell>
          <cell r="D5081">
            <v>465521.8</v>
          </cell>
          <cell r="E5081">
            <v>0</v>
          </cell>
          <cell r="F5081">
            <v>7.0000000000000007E-2</v>
          </cell>
          <cell r="G5081">
            <v>465521.87</v>
          </cell>
          <cell r="H5081">
            <v>0</v>
          </cell>
          <cell r="I5081">
            <v>0</v>
          </cell>
        </row>
        <row r="5082">
          <cell r="A5082" t="str">
            <v>a</v>
          </cell>
          <cell r="B5082">
            <v>5058</v>
          </cell>
          <cell r="C5082" t="str">
            <v xml:space="preserve">   074778226 - 13267</v>
          </cell>
          <cell r="D5082">
            <v>1277562.4099999999</v>
          </cell>
          <cell r="E5082">
            <v>0</v>
          </cell>
          <cell r="F5082">
            <v>0.02</v>
          </cell>
          <cell r="G5082">
            <v>136048.65</v>
          </cell>
          <cell r="H5082">
            <v>1141513.78</v>
          </cell>
          <cell r="I5082">
            <v>0</v>
          </cell>
        </row>
        <row r="5083">
          <cell r="A5083" t="str">
            <v>a</v>
          </cell>
          <cell r="B5083">
            <v>5059</v>
          </cell>
          <cell r="C5083" t="str">
            <v xml:space="preserve">   074778239 - 13374</v>
          </cell>
          <cell r="D5083">
            <v>2238053.7999999998</v>
          </cell>
          <cell r="E5083">
            <v>0</v>
          </cell>
          <cell r="F5083">
            <v>0.01</v>
          </cell>
          <cell r="G5083">
            <v>49377.09</v>
          </cell>
          <cell r="H5083">
            <v>2188676.7200000002</v>
          </cell>
          <cell r="I5083">
            <v>0</v>
          </cell>
        </row>
        <row r="5084">
          <cell r="A5084" t="str">
            <v>a</v>
          </cell>
          <cell r="B5084">
            <v>5060</v>
          </cell>
          <cell r="C5084" t="str">
            <v xml:space="preserve">   074778271 - 13552</v>
          </cell>
          <cell r="D5084">
            <v>2501488.59</v>
          </cell>
          <cell r="E5084">
            <v>0</v>
          </cell>
          <cell r="F5084">
            <v>0.01</v>
          </cell>
          <cell r="G5084">
            <v>49232.87</v>
          </cell>
          <cell r="H5084">
            <v>2452255.73</v>
          </cell>
          <cell r="I5084">
            <v>0</v>
          </cell>
        </row>
        <row r="5085">
          <cell r="A5085" t="str">
            <v>a</v>
          </cell>
          <cell r="B5085">
            <v>5061</v>
          </cell>
          <cell r="C5085" t="str">
            <v xml:space="preserve">   074778284 - 13591</v>
          </cell>
          <cell r="D5085">
            <v>3287092.07</v>
          </cell>
          <cell r="E5085">
            <v>0</v>
          </cell>
          <cell r="F5085">
            <v>0.01</v>
          </cell>
          <cell r="G5085">
            <v>63723.66</v>
          </cell>
          <cell r="H5085">
            <v>3223368.42</v>
          </cell>
          <cell r="I5085">
            <v>0</v>
          </cell>
        </row>
        <row r="5086">
          <cell r="A5086" t="str">
            <v>a</v>
          </cell>
          <cell r="B5086">
            <v>5062</v>
          </cell>
          <cell r="C5086" t="str">
            <v xml:space="preserve">   074778297 - 13975</v>
          </cell>
          <cell r="D5086">
            <v>1168863.02</v>
          </cell>
          <cell r="E5086">
            <v>0</v>
          </cell>
          <cell r="F5086">
            <v>0</v>
          </cell>
          <cell r="G5086">
            <v>1168863.02</v>
          </cell>
          <cell r="H5086">
            <v>0</v>
          </cell>
          <cell r="I5086">
            <v>0</v>
          </cell>
        </row>
        <row r="5087">
          <cell r="A5087" t="str">
            <v>a</v>
          </cell>
          <cell r="B5087">
            <v>5063</v>
          </cell>
          <cell r="C5087" t="str">
            <v xml:space="preserve">   074778307 - 13149</v>
          </cell>
          <cell r="D5087">
            <v>1192882.72</v>
          </cell>
          <cell r="E5087">
            <v>0</v>
          </cell>
          <cell r="F5087">
            <v>0.02</v>
          </cell>
          <cell r="G5087">
            <v>63372.05</v>
          </cell>
          <cell r="H5087">
            <v>1129510.69</v>
          </cell>
          <cell r="I5087">
            <v>0</v>
          </cell>
        </row>
        <row r="5088">
          <cell r="A5088" t="str">
            <v>a</v>
          </cell>
          <cell r="B5088">
            <v>5064</v>
          </cell>
          <cell r="C5088" t="str">
            <v xml:space="preserve">   074778310 - 13158</v>
          </cell>
          <cell r="D5088">
            <v>1081813.8899999999</v>
          </cell>
          <cell r="E5088">
            <v>0</v>
          </cell>
          <cell r="F5088">
            <v>0</v>
          </cell>
          <cell r="G5088">
            <v>21291.66</v>
          </cell>
          <cell r="H5088">
            <v>1060522.23</v>
          </cell>
          <cell r="I5088">
            <v>0</v>
          </cell>
        </row>
        <row r="5089">
          <cell r="A5089" t="str">
            <v>a</v>
          </cell>
          <cell r="B5089">
            <v>5065</v>
          </cell>
          <cell r="C5089" t="str">
            <v xml:space="preserve">   074778323 - 13258</v>
          </cell>
          <cell r="D5089">
            <v>463630.24</v>
          </cell>
          <cell r="E5089">
            <v>0</v>
          </cell>
          <cell r="F5089">
            <v>0.02</v>
          </cell>
          <cell r="G5089">
            <v>38197.29</v>
          </cell>
          <cell r="H5089">
            <v>425432.97</v>
          </cell>
          <cell r="I5089">
            <v>0</v>
          </cell>
        </row>
        <row r="5090">
          <cell r="A5090" t="str">
            <v>a</v>
          </cell>
          <cell r="B5090">
            <v>5066</v>
          </cell>
          <cell r="C5090" t="str">
            <v xml:space="preserve">   074778336 - 13365</v>
          </cell>
          <cell r="D5090">
            <v>1946230.59</v>
          </cell>
          <cell r="E5090">
            <v>0</v>
          </cell>
          <cell r="F5090">
            <v>0</v>
          </cell>
          <cell r="G5090">
            <v>41225.75</v>
          </cell>
          <cell r="H5090">
            <v>1905004.84</v>
          </cell>
          <cell r="I5090">
            <v>0</v>
          </cell>
        </row>
        <row r="5091">
          <cell r="A5091" t="str">
            <v>a</v>
          </cell>
          <cell r="B5091">
            <v>5067</v>
          </cell>
          <cell r="C5091" t="str">
            <v xml:space="preserve">   074778349 - 13486</v>
          </cell>
          <cell r="D5091">
            <v>870009.02</v>
          </cell>
          <cell r="E5091">
            <v>0</v>
          </cell>
          <cell r="F5091">
            <v>0.02</v>
          </cell>
          <cell r="G5091">
            <v>16866</v>
          </cell>
          <cell r="H5091">
            <v>853143.04000000004</v>
          </cell>
          <cell r="I5091">
            <v>0</v>
          </cell>
        </row>
        <row r="5092">
          <cell r="A5092" t="str">
            <v>a</v>
          </cell>
          <cell r="B5092">
            <v>5068</v>
          </cell>
          <cell r="C5092" t="str">
            <v xml:space="preserve">   074778352 - 13495</v>
          </cell>
          <cell r="D5092">
            <v>1208463.54</v>
          </cell>
          <cell r="E5092">
            <v>0</v>
          </cell>
          <cell r="F5092">
            <v>0</v>
          </cell>
          <cell r="G5092">
            <v>1208463.54</v>
          </cell>
          <cell r="H5092">
            <v>0</v>
          </cell>
          <cell r="I5092">
            <v>0</v>
          </cell>
        </row>
        <row r="5093">
          <cell r="A5093" t="str">
            <v>a</v>
          </cell>
          <cell r="B5093">
            <v>5069</v>
          </cell>
          <cell r="C5093" t="str">
            <v xml:space="preserve">   074778365 - 13534</v>
          </cell>
          <cell r="D5093">
            <v>1883391.87</v>
          </cell>
          <cell r="E5093">
            <v>0</v>
          </cell>
          <cell r="F5093">
            <v>0</v>
          </cell>
          <cell r="G5093">
            <v>37067.83</v>
          </cell>
          <cell r="H5093">
            <v>1846324.04</v>
          </cell>
          <cell r="I5093">
            <v>0</v>
          </cell>
        </row>
        <row r="5094">
          <cell r="A5094" t="str">
            <v>a</v>
          </cell>
          <cell r="B5094">
            <v>5070</v>
          </cell>
          <cell r="C5094" t="str">
            <v xml:space="preserve">   074778378 - 13573</v>
          </cell>
          <cell r="D5094">
            <v>1217856.49</v>
          </cell>
          <cell r="E5094">
            <v>0</v>
          </cell>
          <cell r="F5094">
            <v>0</v>
          </cell>
          <cell r="G5094">
            <v>23609.42</v>
          </cell>
          <cell r="H5094">
            <v>1194247.07</v>
          </cell>
          <cell r="I5094">
            <v>0</v>
          </cell>
        </row>
        <row r="5095">
          <cell r="A5095" t="str">
            <v>a</v>
          </cell>
          <cell r="B5095">
            <v>5071</v>
          </cell>
          <cell r="C5095" t="str">
            <v xml:space="preserve">   074778381 - 13582</v>
          </cell>
          <cell r="D5095">
            <v>1948039.41</v>
          </cell>
          <cell r="E5095">
            <v>0</v>
          </cell>
          <cell r="F5095">
            <v>0</v>
          </cell>
          <cell r="G5095">
            <v>37764.769999999997</v>
          </cell>
          <cell r="H5095">
            <v>1910274.64</v>
          </cell>
          <cell r="I5095">
            <v>0</v>
          </cell>
        </row>
        <row r="5096">
          <cell r="A5096" t="str">
            <v>a</v>
          </cell>
          <cell r="B5096">
            <v>5072</v>
          </cell>
          <cell r="C5096" t="str">
            <v xml:space="preserve">   074778404 - 13140</v>
          </cell>
          <cell r="D5096">
            <v>582831.76</v>
          </cell>
          <cell r="E5096">
            <v>0</v>
          </cell>
          <cell r="F5096">
            <v>0.01</v>
          </cell>
          <cell r="G5096">
            <v>116819.58</v>
          </cell>
          <cell r="H5096">
            <v>466012.19</v>
          </cell>
          <cell r="I5096">
            <v>0</v>
          </cell>
        </row>
        <row r="5097">
          <cell r="A5097" t="str">
            <v>a</v>
          </cell>
          <cell r="B5097">
            <v>5073</v>
          </cell>
          <cell r="C5097" t="str">
            <v xml:space="preserve">   074778417 - 13179</v>
          </cell>
          <cell r="D5097">
            <v>1482507.91</v>
          </cell>
          <cell r="E5097">
            <v>0</v>
          </cell>
          <cell r="F5097">
            <v>0</v>
          </cell>
          <cell r="G5097">
            <v>29177.93</v>
          </cell>
          <cell r="H5097">
            <v>1453329.98</v>
          </cell>
          <cell r="I5097">
            <v>0</v>
          </cell>
        </row>
        <row r="5098">
          <cell r="A5098" t="str">
            <v>a</v>
          </cell>
          <cell r="B5098">
            <v>5074</v>
          </cell>
          <cell r="C5098" t="str">
            <v xml:space="preserve">   074778420 - 13188</v>
          </cell>
          <cell r="D5098">
            <v>1317145.18</v>
          </cell>
          <cell r="E5098">
            <v>0</v>
          </cell>
          <cell r="F5098">
            <v>0.01</v>
          </cell>
          <cell r="G5098">
            <v>25923.31</v>
          </cell>
          <cell r="H5098">
            <v>1291221.8799999999</v>
          </cell>
          <cell r="I5098">
            <v>0</v>
          </cell>
        </row>
        <row r="5099">
          <cell r="A5099" t="str">
            <v>a</v>
          </cell>
          <cell r="B5099">
            <v>5075</v>
          </cell>
          <cell r="C5099" t="str">
            <v xml:space="preserve">   074778433 - 13356</v>
          </cell>
          <cell r="D5099">
            <v>2446002.09</v>
          </cell>
          <cell r="E5099">
            <v>0</v>
          </cell>
          <cell r="F5099">
            <v>0.04</v>
          </cell>
          <cell r="G5099">
            <v>51812.12</v>
          </cell>
          <cell r="H5099">
            <v>2394190.0099999998</v>
          </cell>
          <cell r="I5099">
            <v>0</v>
          </cell>
        </row>
        <row r="5100">
          <cell r="A5100" t="str">
            <v>a</v>
          </cell>
          <cell r="B5100">
            <v>5076</v>
          </cell>
          <cell r="C5100" t="str">
            <v xml:space="preserve">   074778459 - 13516</v>
          </cell>
          <cell r="D5100">
            <v>668587.72</v>
          </cell>
          <cell r="E5100">
            <v>0</v>
          </cell>
          <cell r="F5100">
            <v>0</v>
          </cell>
          <cell r="G5100">
            <v>668587.72</v>
          </cell>
          <cell r="H5100">
            <v>0</v>
          </cell>
          <cell r="I5100">
            <v>0</v>
          </cell>
        </row>
        <row r="5101">
          <cell r="A5101" t="str">
            <v>a</v>
          </cell>
          <cell r="B5101">
            <v>5077</v>
          </cell>
          <cell r="C5101" t="str">
            <v xml:space="preserve">   074778475 - 13564</v>
          </cell>
          <cell r="D5101">
            <v>1000663.61</v>
          </cell>
          <cell r="E5101">
            <v>0</v>
          </cell>
          <cell r="F5101">
            <v>0</v>
          </cell>
          <cell r="G5101">
            <v>19694.47</v>
          </cell>
          <cell r="H5101">
            <v>980969.14</v>
          </cell>
          <cell r="I5101">
            <v>0</v>
          </cell>
        </row>
        <row r="5102">
          <cell r="A5102" t="str">
            <v>a</v>
          </cell>
          <cell r="B5102">
            <v>5078</v>
          </cell>
          <cell r="C5102" t="str">
            <v xml:space="preserve">   074778488 - 13948</v>
          </cell>
          <cell r="D5102">
            <v>1298083.96</v>
          </cell>
          <cell r="E5102">
            <v>0</v>
          </cell>
          <cell r="F5102">
            <v>0</v>
          </cell>
          <cell r="G5102">
            <v>25164.69</v>
          </cell>
          <cell r="H5102">
            <v>1272919.27</v>
          </cell>
          <cell r="I5102">
            <v>0</v>
          </cell>
        </row>
        <row r="5103">
          <cell r="A5103" t="str">
            <v>a</v>
          </cell>
          <cell r="B5103">
            <v>5079</v>
          </cell>
          <cell r="C5103" t="str">
            <v xml:space="preserve">   074778491 - 13957</v>
          </cell>
          <cell r="D5103">
            <v>656414.53</v>
          </cell>
          <cell r="E5103">
            <v>0</v>
          </cell>
          <cell r="F5103">
            <v>0.02</v>
          </cell>
          <cell r="G5103">
            <v>124516.81</v>
          </cell>
          <cell r="H5103">
            <v>531897.74</v>
          </cell>
          <cell r="I5103">
            <v>0</v>
          </cell>
        </row>
        <row r="5104">
          <cell r="A5104" t="str">
            <v>a</v>
          </cell>
          <cell r="B5104">
            <v>5080</v>
          </cell>
          <cell r="C5104" t="str">
            <v xml:space="preserve">   074778501 - 13130</v>
          </cell>
          <cell r="D5104">
            <v>677842.75</v>
          </cell>
          <cell r="E5104">
            <v>0</v>
          </cell>
          <cell r="F5104">
            <v>0.04</v>
          </cell>
          <cell r="G5104">
            <v>37041.46</v>
          </cell>
          <cell r="H5104">
            <v>640801.32999999996</v>
          </cell>
          <cell r="I5104">
            <v>0</v>
          </cell>
        </row>
        <row r="5105">
          <cell r="A5105" t="str">
            <v>a</v>
          </cell>
          <cell r="B5105">
            <v>5081</v>
          </cell>
          <cell r="C5105" t="str">
            <v xml:space="preserve">   074778514 - 13170</v>
          </cell>
          <cell r="D5105">
            <v>665043.4</v>
          </cell>
          <cell r="E5105">
            <v>0</v>
          </cell>
          <cell r="F5105">
            <v>0</v>
          </cell>
          <cell r="G5105">
            <v>665043.4</v>
          </cell>
          <cell r="H5105">
            <v>0</v>
          </cell>
          <cell r="I5105">
            <v>0</v>
          </cell>
        </row>
        <row r="5106">
          <cell r="A5106" t="str">
            <v>a</v>
          </cell>
          <cell r="B5106">
            <v>5082</v>
          </cell>
          <cell r="C5106" t="str">
            <v xml:space="preserve">   074778527 - 13300</v>
          </cell>
          <cell r="D5106">
            <v>2791320.05</v>
          </cell>
          <cell r="E5106">
            <v>0</v>
          </cell>
          <cell r="F5106">
            <v>0</v>
          </cell>
          <cell r="G5106">
            <v>59126.76</v>
          </cell>
          <cell r="H5106">
            <v>2732193.29</v>
          </cell>
          <cell r="I5106">
            <v>0</v>
          </cell>
        </row>
        <row r="5107">
          <cell r="A5107" t="str">
            <v>a</v>
          </cell>
          <cell r="B5107">
            <v>5083</v>
          </cell>
          <cell r="C5107" t="str">
            <v xml:space="preserve">   074778530 - 13347</v>
          </cell>
          <cell r="D5107">
            <v>4308869.25</v>
          </cell>
          <cell r="E5107">
            <v>0</v>
          </cell>
          <cell r="F5107">
            <v>0.01</v>
          </cell>
          <cell r="G5107">
            <v>1237525.0900000001</v>
          </cell>
          <cell r="H5107">
            <v>3071344.17</v>
          </cell>
          <cell r="I5107">
            <v>0</v>
          </cell>
        </row>
        <row r="5108">
          <cell r="A5108" t="str">
            <v>a</v>
          </cell>
          <cell r="B5108">
            <v>5084</v>
          </cell>
          <cell r="C5108" t="str">
            <v xml:space="preserve">   074778543 - 13468</v>
          </cell>
          <cell r="D5108">
            <v>555296.19999999995</v>
          </cell>
          <cell r="E5108">
            <v>0</v>
          </cell>
          <cell r="F5108">
            <v>0.04</v>
          </cell>
          <cell r="G5108">
            <v>238927.34</v>
          </cell>
          <cell r="H5108">
            <v>316368.90000000002</v>
          </cell>
          <cell r="I5108">
            <v>0</v>
          </cell>
        </row>
        <row r="5109">
          <cell r="A5109" t="str">
            <v>a</v>
          </cell>
          <cell r="B5109">
            <v>5085</v>
          </cell>
          <cell r="C5109" t="str">
            <v xml:space="preserve">   074778556 - 13507</v>
          </cell>
          <cell r="D5109">
            <v>1825629.17</v>
          </cell>
          <cell r="E5109">
            <v>0</v>
          </cell>
          <cell r="F5109">
            <v>0.01</v>
          </cell>
          <cell r="G5109">
            <v>35391.74</v>
          </cell>
          <cell r="H5109">
            <v>1790237.44</v>
          </cell>
          <cell r="I5109">
            <v>0</v>
          </cell>
        </row>
        <row r="5110">
          <cell r="A5110" t="str">
            <v>a</v>
          </cell>
          <cell r="B5110">
            <v>5086</v>
          </cell>
          <cell r="C5110" t="str">
            <v xml:space="preserve">   074778585 - 13594</v>
          </cell>
          <cell r="D5110">
            <v>1718139</v>
          </cell>
          <cell r="E5110">
            <v>0</v>
          </cell>
          <cell r="F5110">
            <v>0.05</v>
          </cell>
          <cell r="G5110">
            <v>33815.43</v>
          </cell>
          <cell r="H5110">
            <v>1684323.62</v>
          </cell>
          <cell r="I5110">
            <v>0</v>
          </cell>
        </row>
        <row r="5111">
          <cell r="A5111" t="str">
            <v>a</v>
          </cell>
          <cell r="B5111">
            <v>5087</v>
          </cell>
          <cell r="C5111" t="str">
            <v xml:space="preserve">   074778598 - 13978</v>
          </cell>
          <cell r="D5111">
            <v>1460742.86</v>
          </cell>
          <cell r="E5111">
            <v>0</v>
          </cell>
          <cell r="F5111">
            <v>0.01</v>
          </cell>
          <cell r="G5111">
            <v>30857.4</v>
          </cell>
          <cell r="H5111">
            <v>1429885.47</v>
          </cell>
          <cell r="I5111">
            <v>0</v>
          </cell>
        </row>
        <row r="5112">
          <cell r="A5112" t="str">
            <v>a</v>
          </cell>
          <cell r="B5112">
            <v>5088</v>
          </cell>
          <cell r="C5112" t="str">
            <v xml:space="preserve">   074778608 - 13152</v>
          </cell>
          <cell r="D5112">
            <v>254949.39</v>
          </cell>
          <cell r="E5112">
            <v>0</v>
          </cell>
          <cell r="F5112">
            <v>0</v>
          </cell>
          <cell r="G5112">
            <v>124866.33</v>
          </cell>
          <cell r="H5112">
            <v>130083.06</v>
          </cell>
          <cell r="I5112">
            <v>0</v>
          </cell>
        </row>
        <row r="5113">
          <cell r="A5113" t="str">
            <v>a</v>
          </cell>
          <cell r="B5113">
            <v>5089</v>
          </cell>
          <cell r="C5113" t="str">
            <v xml:space="preserve">   074778611 - 13161</v>
          </cell>
          <cell r="D5113">
            <v>4383236.29</v>
          </cell>
          <cell r="E5113">
            <v>0</v>
          </cell>
          <cell r="F5113">
            <v>0</v>
          </cell>
          <cell r="G5113">
            <v>4383236.29</v>
          </cell>
          <cell r="H5113">
            <v>0</v>
          </cell>
          <cell r="I5113">
            <v>0</v>
          </cell>
        </row>
        <row r="5114">
          <cell r="A5114" t="str">
            <v>a</v>
          </cell>
          <cell r="B5114">
            <v>5090</v>
          </cell>
          <cell r="C5114" t="str">
            <v xml:space="preserve">   074778637 - 13368</v>
          </cell>
          <cell r="D5114">
            <v>3088959.92</v>
          </cell>
          <cell r="E5114">
            <v>0</v>
          </cell>
          <cell r="F5114">
            <v>0</v>
          </cell>
          <cell r="G5114">
            <v>3088959.92</v>
          </cell>
          <cell r="H5114">
            <v>0</v>
          </cell>
          <cell r="I5114">
            <v>0</v>
          </cell>
        </row>
        <row r="5115">
          <cell r="A5115" t="str">
            <v>a</v>
          </cell>
          <cell r="B5115">
            <v>5091</v>
          </cell>
          <cell r="C5115" t="str">
            <v xml:space="preserve">   074778640 - 13377</v>
          </cell>
          <cell r="D5115">
            <v>2165257.2400000002</v>
          </cell>
          <cell r="E5115">
            <v>0</v>
          </cell>
          <cell r="F5115">
            <v>0</v>
          </cell>
          <cell r="G5115">
            <v>2165257.2400000002</v>
          </cell>
          <cell r="H5115">
            <v>0</v>
          </cell>
          <cell r="I5115">
            <v>0</v>
          </cell>
        </row>
        <row r="5116">
          <cell r="A5116" t="str">
            <v>a</v>
          </cell>
          <cell r="B5116">
            <v>5092</v>
          </cell>
          <cell r="C5116" t="str">
            <v xml:space="preserve">   074778653 - 13498</v>
          </cell>
          <cell r="D5116">
            <v>653203.63</v>
          </cell>
          <cell r="E5116">
            <v>0</v>
          </cell>
          <cell r="F5116">
            <v>0</v>
          </cell>
          <cell r="G5116">
            <v>33482.480000000003</v>
          </cell>
          <cell r="H5116">
            <v>619721.15</v>
          </cell>
          <cell r="I5116">
            <v>0</v>
          </cell>
        </row>
        <row r="5117">
          <cell r="A5117" t="str">
            <v>a</v>
          </cell>
          <cell r="B5117">
            <v>5093</v>
          </cell>
          <cell r="C5117" t="str">
            <v xml:space="preserve">   074778666 - 13537</v>
          </cell>
          <cell r="D5117">
            <v>1002667.39</v>
          </cell>
          <cell r="E5117">
            <v>0</v>
          </cell>
          <cell r="F5117">
            <v>0</v>
          </cell>
          <cell r="G5117">
            <v>19437.75</v>
          </cell>
          <cell r="H5117">
            <v>983229.64</v>
          </cell>
          <cell r="I5117">
            <v>0</v>
          </cell>
        </row>
        <row r="5118">
          <cell r="A5118" t="str">
            <v>a</v>
          </cell>
          <cell r="B5118">
            <v>5094</v>
          </cell>
          <cell r="C5118" t="str">
            <v xml:space="preserve">   074778679 - 13576</v>
          </cell>
          <cell r="D5118">
            <v>2144279.2000000002</v>
          </cell>
          <cell r="E5118">
            <v>0</v>
          </cell>
          <cell r="F5118">
            <v>0.02</v>
          </cell>
          <cell r="G5118">
            <v>42202.48</v>
          </cell>
          <cell r="H5118">
            <v>2102076.7400000002</v>
          </cell>
          <cell r="I5118">
            <v>0</v>
          </cell>
        </row>
        <row r="5119">
          <cell r="A5119" t="str">
            <v>a</v>
          </cell>
          <cell r="B5119">
            <v>5095</v>
          </cell>
          <cell r="C5119" t="str">
            <v xml:space="preserve">   074778682 - 13585</v>
          </cell>
          <cell r="D5119">
            <v>1437061.06</v>
          </cell>
          <cell r="E5119">
            <v>0</v>
          </cell>
          <cell r="F5119">
            <v>0</v>
          </cell>
          <cell r="G5119">
            <v>29771.15</v>
          </cell>
          <cell r="H5119">
            <v>1407289.91</v>
          </cell>
          <cell r="I5119">
            <v>0</v>
          </cell>
        </row>
        <row r="5120">
          <cell r="A5120" t="str">
            <v>a</v>
          </cell>
          <cell r="B5120">
            <v>5096</v>
          </cell>
          <cell r="C5120" t="str">
            <v xml:space="preserve">   074778695 - 13969</v>
          </cell>
          <cell r="D5120">
            <v>647744.93000000005</v>
          </cell>
          <cell r="E5120">
            <v>0</v>
          </cell>
          <cell r="F5120">
            <v>0.02</v>
          </cell>
          <cell r="G5120">
            <v>12748.56</v>
          </cell>
          <cell r="H5120">
            <v>634996.39</v>
          </cell>
          <cell r="I5120">
            <v>0</v>
          </cell>
        </row>
        <row r="5121">
          <cell r="A5121" t="str">
            <v>a</v>
          </cell>
          <cell r="B5121">
            <v>5097</v>
          </cell>
          <cell r="C5121" t="str">
            <v xml:space="preserve">   074778718 - 13182</v>
          </cell>
          <cell r="D5121">
            <v>988276.38</v>
          </cell>
          <cell r="E5121">
            <v>0</v>
          </cell>
          <cell r="F5121">
            <v>0</v>
          </cell>
          <cell r="G5121">
            <v>50657.97</v>
          </cell>
          <cell r="H5121">
            <v>937618.41</v>
          </cell>
          <cell r="I5121">
            <v>0</v>
          </cell>
        </row>
        <row r="5122">
          <cell r="A5122" t="str">
            <v>a</v>
          </cell>
          <cell r="B5122">
            <v>5098</v>
          </cell>
          <cell r="C5122" t="str">
            <v xml:space="preserve">   074778721 - 13191</v>
          </cell>
          <cell r="D5122">
            <v>219288.43</v>
          </cell>
          <cell r="E5122">
            <v>0</v>
          </cell>
          <cell r="F5122">
            <v>0</v>
          </cell>
          <cell r="G5122">
            <v>64984.91</v>
          </cell>
          <cell r="H5122">
            <v>154303.51999999999</v>
          </cell>
          <cell r="I5122">
            <v>0</v>
          </cell>
        </row>
        <row r="5123">
          <cell r="A5123" t="str">
            <v>a</v>
          </cell>
          <cell r="B5123">
            <v>5099</v>
          </cell>
          <cell r="C5123" t="str">
            <v xml:space="preserve">   074778734 - 13359</v>
          </cell>
          <cell r="D5123">
            <v>3525120.67</v>
          </cell>
          <cell r="E5123">
            <v>0</v>
          </cell>
          <cell r="F5123">
            <v>0.05</v>
          </cell>
          <cell r="G5123">
            <v>74670.47</v>
          </cell>
          <cell r="H5123">
            <v>3450450.25</v>
          </cell>
          <cell r="I5123">
            <v>0</v>
          </cell>
        </row>
        <row r="5124">
          <cell r="A5124" t="str">
            <v>a</v>
          </cell>
          <cell r="B5124">
            <v>5100</v>
          </cell>
          <cell r="C5124" t="str">
            <v xml:space="preserve">   074778747 - 13480</v>
          </cell>
          <cell r="D5124">
            <v>2029038.42</v>
          </cell>
          <cell r="E5124">
            <v>0</v>
          </cell>
          <cell r="F5124">
            <v>0.04</v>
          </cell>
          <cell r="G5124">
            <v>39334.99</v>
          </cell>
          <cell r="H5124">
            <v>1989703.47</v>
          </cell>
          <cell r="I5124">
            <v>0</v>
          </cell>
        </row>
        <row r="5125">
          <cell r="A5125" t="str">
            <v>a</v>
          </cell>
          <cell r="B5125">
            <v>5101</v>
          </cell>
          <cell r="C5125" t="str">
            <v xml:space="preserve">   074778750 - 13489</v>
          </cell>
          <cell r="D5125">
            <v>401722.81</v>
          </cell>
          <cell r="E5125">
            <v>0</v>
          </cell>
          <cell r="F5125">
            <v>0.04</v>
          </cell>
          <cell r="G5125">
            <v>7787.84</v>
          </cell>
          <cell r="H5125">
            <v>393935.01</v>
          </cell>
          <cell r="I5125">
            <v>0</v>
          </cell>
        </row>
        <row r="5126">
          <cell r="A5126" t="str">
            <v>a</v>
          </cell>
          <cell r="B5126">
            <v>5102</v>
          </cell>
          <cell r="C5126" t="str">
            <v xml:space="preserve">   074778763 - 13528</v>
          </cell>
          <cell r="D5126">
            <v>1143615.5900000001</v>
          </cell>
          <cell r="E5126">
            <v>0</v>
          </cell>
          <cell r="F5126">
            <v>0</v>
          </cell>
          <cell r="G5126">
            <v>1143615.5900000001</v>
          </cell>
          <cell r="H5126">
            <v>0</v>
          </cell>
          <cell r="I5126">
            <v>0</v>
          </cell>
        </row>
        <row r="5127">
          <cell r="A5127" t="str">
            <v>a</v>
          </cell>
          <cell r="B5127">
            <v>5103</v>
          </cell>
          <cell r="C5127" t="str">
            <v xml:space="preserve">   074778776 - 13567</v>
          </cell>
          <cell r="D5127">
            <v>857711.7</v>
          </cell>
          <cell r="E5127">
            <v>0</v>
          </cell>
          <cell r="F5127">
            <v>0.01</v>
          </cell>
          <cell r="G5127">
            <v>16881.02</v>
          </cell>
          <cell r="H5127">
            <v>840830.69</v>
          </cell>
          <cell r="I5127">
            <v>0</v>
          </cell>
        </row>
        <row r="5128">
          <cell r="A5128" t="str">
            <v>a</v>
          </cell>
          <cell r="B5128">
            <v>5104</v>
          </cell>
          <cell r="C5128" t="str">
            <v xml:space="preserve">   074778789 - 13951</v>
          </cell>
          <cell r="D5128">
            <v>1464004.44</v>
          </cell>
          <cell r="E5128">
            <v>0</v>
          </cell>
          <cell r="F5128">
            <v>0</v>
          </cell>
          <cell r="G5128">
            <v>28381.23</v>
          </cell>
          <cell r="H5128">
            <v>1435623.21</v>
          </cell>
          <cell r="I5128">
            <v>0</v>
          </cell>
        </row>
        <row r="5129">
          <cell r="A5129" t="str">
            <v>a</v>
          </cell>
          <cell r="B5129">
            <v>5105</v>
          </cell>
          <cell r="C5129" t="str">
            <v xml:space="preserve">   074778792 - 13960</v>
          </cell>
          <cell r="D5129">
            <v>1464004.44</v>
          </cell>
          <cell r="E5129">
            <v>0</v>
          </cell>
          <cell r="F5129">
            <v>0</v>
          </cell>
          <cell r="G5129">
            <v>1464004.44</v>
          </cell>
          <cell r="H5129">
            <v>0</v>
          </cell>
          <cell r="I5129">
            <v>0</v>
          </cell>
        </row>
        <row r="5130">
          <cell r="A5130" t="str">
            <v>a</v>
          </cell>
          <cell r="B5130">
            <v>5106</v>
          </cell>
          <cell r="C5130" t="str">
            <v xml:space="preserve">   074778802 - 13133</v>
          </cell>
          <cell r="D5130">
            <v>851765.84</v>
          </cell>
          <cell r="E5130">
            <v>0</v>
          </cell>
          <cell r="F5130">
            <v>0</v>
          </cell>
          <cell r="G5130">
            <v>25744.05</v>
          </cell>
          <cell r="H5130">
            <v>826021.79</v>
          </cell>
          <cell r="I5130">
            <v>0</v>
          </cell>
        </row>
        <row r="5131">
          <cell r="A5131" t="str">
            <v>a</v>
          </cell>
          <cell r="B5131">
            <v>5107</v>
          </cell>
          <cell r="C5131" t="str">
            <v xml:space="preserve">   074778815 - 13173</v>
          </cell>
          <cell r="D5131">
            <v>842963.6</v>
          </cell>
          <cell r="E5131">
            <v>0</v>
          </cell>
          <cell r="F5131">
            <v>0.02</v>
          </cell>
          <cell r="G5131">
            <v>43987.22</v>
          </cell>
          <cell r="H5131">
            <v>798976.4</v>
          </cell>
          <cell r="I5131">
            <v>0</v>
          </cell>
        </row>
        <row r="5132">
          <cell r="A5132" t="str">
            <v>a</v>
          </cell>
          <cell r="B5132">
            <v>5108</v>
          </cell>
          <cell r="C5132" t="str">
            <v xml:space="preserve">   074778828 - 13303</v>
          </cell>
          <cell r="D5132">
            <v>4021197.03</v>
          </cell>
          <cell r="E5132">
            <v>0</v>
          </cell>
          <cell r="F5132">
            <v>0</v>
          </cell>
          <cell r="G5132">
            <v>4021197.03</v>
          </cell>
          <cell r="H5132">
            <v>0</v>
          </cell>
          <cell r="I5132">
            <v>0</v>
          </cell>
        </row>
        <row r="5133">
          <cell r="A5133" t="str">
            <v>a</v>
          </cell>
          <cell r="B5133">
            <v>5109</v>
          </cell>
          <cell r="C5133" t="str">
            <v xml:space="preserve">   074778831 - 13350</v>
          </cell>
          <cell r="D5133">
            <v>2585321.52</v>
          </cell>
          <cell r="E5133">
            <v>0</v>
          </cell>
          <cell r="F5133">
            <v>0</v>
          </cell>
          <cell r="G5133">
            <v>2585321.52</v>
          </cell>
          <cell r="H5133">
            <v>0</v>
          </cell>
          <cell r="I5133">
            <v>0</v>
          </cell>
        </row>
        <row r="5134">
          <cell r="A5134" t="str">
            <v>a</v>
          </cell>
          <cell r="B5134">
            <v>5110</v>
          </cell>
          <cell r="C5134" t="str">
            <v xml:space="preserve">   074778844 - 13471</v>
          </cell>
          <cell r="D5134">
            <v>592769.14</v>
          </cell>
          <cell r="E5134">
            <v>0</v>
          </cell>
          <cell r="F5134">
            <v>0.03</v>
          </cell>
          <cell r="G5134">
            <v>37850.49</v>
          </cell>
          <cell r="H5134">
            <v>554918.68000000005</v>
          </cell>
          <cell r="I5134">
            <v>0</v>
          </cell>
        </row>
        <row r="5135">
          <cell r="A5135" t="str">
            <v>a</v>
          </cell>
          <cell r="B5135">
            <v>5111</v>
          </cell>
          <cell r="C5135" t="str">
            <v xml:space="preserve">   074778857 - 13510</v>
          </cell>
          <cell r="D5135">
            <v>713763.99</v>
          </cell>
          <cell r="E5135">
            <v>0</v>
          </cell>
          <cell r="F5135">
            <v>0.03</v>
          </cell>
          <cell r="G5135">
            <v>14786.83</v>
          </cell>
          <cell r="H5135">
            <v>698977.19</v>
          </cell>
          <cell r="I5135">
            <v>0</v>
          </cell>
        </row>
        <row r="5136">
          <cell r="A5136" t="str">
            <v>a</v>
          </cell>
          <cell r="B5136">
            <v>5112</v>
          </cell>
          <cell r="C5136" t="str">
            <v xml:space="preserve">   074778860 - 13519</v>
          </cell>
          <cell r="D5136">
            <v>2187015.77</v>
          </cell>
          <cell r="E5136">
            <v>0</v>
          </cell>
          <cell r="F5136">
            <v>0</v>
          </cell>
          <cell r="G5136">
            <v>43043.63</v>
          </cell>
          <cell r="H5136">
            <v>2143972.14</v>
          </cell>
          <cell r="I5136">
            <v>0</v>
          </cell>
        </row>
        <row r="5137">
          <cell r="A5137" t="str">
            <v>a</v>
          </cell>
          <cell r="B5137">
            <v>5113</v>
          </cell>
          <cell r="C5137" t="str">
            <v xml:space="preserve">   074778873 - 13558</v>
          </cell>
          <cell r="D5137">
            <v>784842.8</v>
          </cell>
          <cell r="E5137">
            <v>0</v>
          </cell>
          <cell r="F5137">
            <v>0</v>
          </cell>
          <cell r="G5137">
            <v>15446.8</v>
          </cell>
          <cell r="H5137">
            <v>769396</v>
          </cell>
          <cell r="I5137">
            <v>0</v>
          </cell>
        </row>
        <row r="5138">
          <cell r="A5138" t="str">
            <v>a</v>
          </cell>
          <cell r="B5138">
            <v>5114</v>
          </cell>
          <cell r="C5138" t="str">
            <v xml:space="preserve">   074778886 - 13597</v>
          </cell>
          <cell r="D5138">
            <v>500297.73</v>
          </cell>
          <cell r="E5138">
            <v>0</v>
          </cell>
          <cell r="F5138">
            <v>0</v>
          </cell>
          <cell r="G5138">
            <v>9846.57</v>
          </cell>
          <cell r="H5138">
            <v>490451.16</v>
          </cell>
          <cell r="I5138">
            <v>0</v>
          </cell>
        </row>
        <row r="5139">
          <cell r="A5139" t="str">
            <v>a</v>
          </cell>
          <cell r="B5139">
            <v>5115</v>
          </cell>
          <cell r="C5139" t="str">
            <v xml:space="preserve">   074778899 - 13981</v>
          </cell>
          <cell r="D5139">
            <v>1357791.83</v>
          </cell>
          <cell r="E5139">
            <v>0</v>
          </cell>
          <cell r="F5139">
            <v>0</v>
          </cell>
          <cell r="G5139">
            <v>29508.94</v>
          </cell>
          <cell r="H5139">
            <v>1328282.8899999999</v>
          </cell>
          <cell r="I5139">
            <v>0</v>
          </cell>
        </row>
        <row r="5140">
          <cell r="A5140" t="str">
            <v>a</v>
          </cell>
          <cell r="B5140">
            <v>5116</v>
          </cell>
          <cell r="C5140" t="str">
            <v xml:space="preserve">   074778909 - 13155</v>
          </cell>
          <cell r="D5140">
            <v>308377.12</v>
          </cell>
          <cell r="E5140">
            <v>0</v>
          </cell>
          <cell r="F5140">
            <v>0</v>
          </cell>
          <cell r="G5140">
            <v>32839.32</v>
          </cell>
          <cell r="H5140">
            <v>275537.8</v>
          </cell>
          <cell r="I5140">
            <v>0</v>
          </cell>
        </row>
        <row r="5141">
          <cell r="A5141" t="str">
            <v>a</v>
          </cell>
          <cell r="B5141">
            <v>5117</v>
          </cell>
          <cell r="C5141" t="str">
            <v xml:space="preserve">   074778912 - 13164</v>
          </cell>
          <cell r="D5141">
            <v>515555.11</v>
          </cell>
          <cell r="E5141">
            <v>0</v>
          </cell>
          <cell r="F5141">
            <v>0</v>
          </cell>
          <cell r="G5141">
            <v>71267.23</v>
          </cell>
          <cell r="H5141">
            <v>444287.88</v>
          </cell>
          <cell r="I5141">
            <v>0</v>
          </cell>
        </row>
        <row r="5142">
          <cell r="A5142" t="str">
            <v>a</v>
          </cell>
          <cell r="B5142">
            <v>5118</v>
          </cell>
          <cell r="C5142" t="str">
            <v xml:space="preserve">   074778925 - 13264</v>
          </cell>
          <cell r="D5142">
            <v>765168.95</v>
          </cell>
          <cell r="E5142">
            <v>0</v>
          </cell>
          <cell r="F5142">
            <v>0.04</v>
          </cell>
          <cell r="G5142">
            <v>151054.94</v>
          </cell>
          <cell r="H5142">
            <v>614114.05000000005</v>
          </cell>
          <cell r="I5142">
            <v>0</v>
          </cell>
        </row>
        <row r="5143">
          <cell r="A5143" t="str">
            <v>a</v>
          </cell>
          <cell r="B5143">
            <v>5119</v>
          </cell>
          <cell r="C5143" t="str">
            <v xml:space="preserve">   074778938 - 13371</v>
          </cell>
          <cell r="D5143">
            <v>3333067.77</v>
          </cell>
          <cell r="E5143">
            <v>0</v>
          </cell>
          <cell r="F5143">
            <v>0</v>
          </cell>
          <cell r="G5143">
            <v>3333067.77</v>
          </cell>
          <cell r="H5143">
            <v>0</v>
          </cell>
          <cell r="I5143">
            <v>0</v>
          </cell>
        </row>
        <row r="5144">
          <cell r="A5144" t="str">
            <v>a</v>
          </cell>
          <cell r="B5144">
            <v>5120</v>
          </cell>
          <cell r="C5144" t="str">
            <v xml:space="preserve">   074778941 - 13462</v>
          </cell>
          <cell r="D5144">
            <v>184643.58</v>
          </cell>
          <cell r="E5144">
            <v>0</v>
          </cell>
          <cell r="F5144">
            <v>0</v>
          </cell>
          <cell r="G5144">
            <v>184643.58</v>
          </cell>
          <cell r="H5144">
            <v>0</v>
          </cell>
          <cell r="I5144">
            <v>0</v>
          </cell>
        </row>
        <row r="5145">
          <cell r="A5145" t="str">
            <v>a</v>
          </cell>
          <cell r="B5145">
            <v>5121</v>
          </cell>
          <cell r="C5145" t="str">
            <v xml:space="preserve">   074778954 - 13501</v>
          </cell>
          <cell r="D5145">
            <v>2152086.5099999998</v>
          </cell>
          <cell r="E5145">
            <v>0</v>
          </cell>
          <cell r="F5145">
            <v>0.03</v>
          </cell>
          <cell r="G5145">
            <v>926633.33</v>
          </cell>
          <cell r="H5145">
            <v>1225453.21</v>
          </cell>
          <cell r="I5145">
            <v>0</v>
          </cell>
        </row>
        <row r="5146">
          <cell r="A5146" t="str">
            <v>a</v>
          </cell>
          <cell r="B5146">
            <v>5122</v>
          </cell>
          <cell r="C5146" t="str">
            <v xml:space="preserve">   074778967 - 13540</v>
          </cell>
          <cell r="D5146">
            <v>1871112.96</v>
          </cell>
          <cell r="E5146">
            <v>0</v>
          </cell>
          <cell r="F5146">
            <v>0</v>
          </cell>
          <cell r="G5146">
            <v>36826.160000000003</v>
          </cell>
          <cell r="H5146">
            <v>1834286.8</v>
          </cell>
          <cell r="I5146">
            <v>0</v>
          </cell>
        </row>
        <row r="5147">
          <cell r="A5147" t="str">
            <v>a</v>
          </cell>
          <cell r="B5147">
            <v>5123</v>
          </cell>
          <cell r="C5147" t="str">
            <v xml:space="preserve">   074778970 - 13549</v>
          </cell>
          <cell r="D5147">
            <v>1105062.3899999999</v>
          </cell>
          <cell r="E5147">
            <v>0</v>
          </cell>
          <cell r="F5147">
            <v>0</v>
          </cell>
          <cell r="G5147">
            <v>56644.26</v>
          </cell>
          <cell r="H5147">
            <v>1048418.13</v>
          </cell>
          <cell r="I5147">
            <v>0</v>
          </cell>
        </row>
        <row r="5148">
          <cell r="A5148" t="str">
            <v>a</v>
          </cell>
          <cell r="B5148">
            <v>5124</v>
          </cell>
          <cell r="C5148" t="str">
            <v xml:space="preserve">   074778983 - 13588</v>
          </cell>
          <cell r="D5148">
            <v>589516.96</v>
          </cell>
          <cell r="E5148">
            <v>0</v>
          </cell>
          <cell r="F5148">
            <v>0.06</v>
          </cell>
          <cell r="G5148">
            <v>116378.82</v>
          </cell>
          <cell r="H5148">
            <v>473138.2</v>
          </cell>
          <cell r="I5148">
            <v>0</v>
          </cell>
        </row>
        <row r="5149">
          <cell r="A5149" t="str">
            <v>a</v>
          </cell>
          <cell r="B5149">
            <v>5125</v>
          </cell>
          <cell r="C5149" t="str">
            <v xml:space="preserve">   074778996 - 13972</v>
          </cell>
          <cell r="D5149">
            <v>1419985.66</v>
          </cell>
          <cell r="E5149">
            <v>0</v>
          </cell>
          <cell r="F5149">
            <v>0</v>
          </cell>
          <cell r="G5149">
            <v>30511.86</v>
          </cell>
          <cell r="H5149">
            <v>1389473.8</v>
          </cell>
          <cell r="I5149">
            <v>0</v>
          </cell>
        </row>
        <row r="5150">
          <cell r="A5150" t="str">
            <v>a</v>
          </cell>
          <cell r="B5150">
            <v>5126</v>
          </cell>
          <cell r="C5150" t="str">
            <v xml:space="preserve">   075778005 - 44900</v>
          </cell>
          <cell r="D5150">
            <v>2965013.38</v>
          </cell>
          <cell r="E5150">
            <v>0</v>
          </cell>
          <cell r="F5150">
            <v>0</v>
          </cell>
          <cell r="G5150">
            <v>30171.34</v>
          </cell>
          <cell r="H5150">
            <v>2934842.04</v>
          </cell>
          <cell r="I5150">
            <v>0</v>
          </cell>
        </row>
        <row r="5151">
          <cell r="A5151" t="str">
            <v>a</v>
          </cell>
          <cell r="B5151">
            <v>5127</v>
          </cell>
          <cell r="C5151" t="str">
            <v xml:space="preserve">   075778018 - 45122</v>
          </cell>
          <cell r="D5151">
            <v>1357570.28</v>
          </cell>
          <cell r="E5151">
            <v>0</v>
          </cell>
          <cell r="F5151">
            <v>0</v>
          </cell>
          <cell r="G5151">
            <v>14444.46</v>
          </cell>
          <cell r="H5151">
            <v>1343125.82</v>
          </cell>
          <cell r="I5151">
            <v>0</v>
          </cell>
        </row>
        <row r="5152">
          <cell r="A5152" t="str">
            <v>a</v>
          </cell>
          <cell r="B5152">
            <v>5128</v>
          </cell>
          <cell r="C5152" t="str">
            <v xml:space="preserve">   075778021 - 45176</v>
          </cell>
          <cell r="D5152">
            <v>1777987.77</v>
          </cell>
          <cell r="E5152">
            <v>0</v>
          </cell>
          <cell r="F5152">
            <v>0</v>
          </cell>
          <cell r="G5152">
            <v>18575.25</v>
          </cell>
          <cell r="H5152">
            <v>1759412.52</v>
          </cell>
          <cell r="I5152">
            <v>0</v>
          </cell>
        </row>
        <row r="5153">
          <cell r="A5153" t="str">
            <v>a</v>
          </cell>
          <cell r="B5153">
            <v>5129</v>
          </cell>
          <cell r="C5153" t="str">
            <v xml:space="preserve">   075778034 - 45393</v>
          </cell>
          <cell r="D5153">
            <v>4612345</v>
          </cell>
          <cell r="E5153">
            <v>0</v>
          </cell>
          <cell r="F5153">
            <v>0</v>
          </cell>
          <cell r="G5153">
            <v>49075.02</v>
          </cell>
          <cell r="H5153">
            <v>4563269.9800000004</v>
          </cell>
          <cell r="I5153">
            <v>0</v>
          </cell>
        </row>
        <row r="5154">
          <cell r="A5154" t="str">
            <v>a</v>
          </cell>
          <cell r="B5154">
            <v>5130</v>
          </cell>
          <cell r="C5154" t="str">
            <v xml:space="preserve">   075778047 - 45502</v>
          </cell>
          <cell r="D5154">
            <v>5963696.4500000002</v>
          </cell>
          <cell r="E5154">
            <v>0</v>
          </cell>
          <cell r="F5154">
            <v>0</v>
          </cell>
          <cell r="G5154">
            <v>62304.68</v>
          </cell>
          <cell r="H5154">
            <v>5901391.7699999996</v>
          </cell>
          <cell r="I5154">
            <v>0</v>
          </cell>
        </row>
        <row r="5155">
          <cell r="A5155" t="str">
            <v>a</v>
          </cell>
          <cell r="B5155">
            <v>5131</v>
          </cell>
          <cell r="C5155" t="str">
            <v xml:space="preserve">   075778050 - 45535</v>
          </cell>
          <cell r="D5155">
            <v>3433484.88</v>
          </cell>
          <cell r="E5155">
            <v>0</v>
          </cell>
          <cell r="F5155">
            <v>0</v>
          </cell>
          <cell r="G5155">
            <v>36532.07</v>
          </cell>
          <cell r="H5155">
            <v>3396952.81</v>
          </cell>
          <cell r="I5155">
            <v>0</v>
          </cell>
        </row>
        <row r="5156">
          <cell r="A5156" t="str">
            <v>a</v>
          </cell>
          <cell r="B5156">
            <v>5132</v>
          </cell>
          <cell r="C5156" t="str">
            <v xml:space="preserve">   075778063 - 46089</v>
          </cell>
          <cell r="D5156">
            <v>476998.35</v>
          </cell>
          <cell r="E5156">
            <v>0</v>
          </cell>
          <cell r="F5156">
            <v>0</v>
          </cell>
          <cell r="G5156">
            <v>135802.6</v>
          </cell>
          <cell r="H5156">
            <v>341195.75</v>
          </cell>
          <cell r="I5156">
            <v>0</v>
          </cell>
        </row>
        <row r="5157">
          <cell r="A5157" t="str">
            <v>a</v>
          </cell>
          <cell r="B5157">
            <v>5133</v>
          </cell>
          <cell r="C5157" t="str">
            <v xml:space="preserve">   075778076 - 46912</v>
          </cell>
          <cell r="D5157">
            <v>6133536.96</v>
          </cell>
          <cell r="E5157">
            <v>0</v>
          </cell>
          <cell r="F5157">
            <v>0</v>
          </cell>
          <cell r="G5157">
            <v>64501.4</v>
          </cell>
          <cell r="H5157">
            <v>6069035.5599999996</v>
          </cell>
          <cell r="I5157">
            <v>0</v>
          </cell>
        </row>
        <row r="5158">
          <cell r="A5158" t="str">
            <v>a</v>
          </cell>
          <cell r="B5158">
            <v>5134</v>
          </cell>
          <cell r="C5158" t="str">
            <v xml:space="preserve">   075778089 - 47123</v>
          </cell>
          <cell r="D5158">
            <v>3570409.81</v>
          </cell>
          <cell r="E5158">
            <v>0</v>
          </cell>
          <cell r="F5158">
            <v>0</v>
          </cell>
          <cell r="G5158">
            <v>37988.949999999997</v>
          </cell>
          <cell r="H5158">
            <v>3532420.86</v>
          </cell>
          <cell r="I5158">
            <v>0</v>
          </cell>
        </row>
        <row r="5159">
          <cell r="A5159" t="str">
            <v>a</v>
          </cell>
          <cell r="B5159">
            <v>5135</v>
          </cell>
          <cell r="C5159" t="str">
            <v xml:space="preserve">   075778092 - 47138</v>
          </cell>
          <cell r="D5159">
            <v>1984318.27</v>
          </cell>
          <cell r="E5159">
            <v>0</v>
          </cell>
          <cell r="F5159">
            <v>0</v>
          </cell>
          <cell r="G5159">
            <v>1984318.27</v>
          </cell>
          <cell r="H5159">
            <v>0</v>
          </cell>
          <cell r="I5159">
            <v>0</v>
          </cell>
        </row>
        <row r="5160">
          <cell r="A5160" t="str">
            <v>a</v>
          </cell>
          <cell r="B5160">
            <v>5136</v>
          </cell>
          <cell r="C5160" t="str">
            <v xml:space="preserve">   075778102 - 44891</v>
          </cell>
          <cell r="D5160">
            <v>2020860.52</v>
          </cell>
          <cell r="E5160">
            <v>0</v>
          </cell>
          <cell r="F5160">
            <v>0</v>
          </cell>
          <cell r="G5160">
            <v>2020860.52</v>
          </cell>
          <cell r="H5160">
            <v>0</v>
          </cell>
          <cell r="I5160">
            <v>0</v>
          </cell>
        </row>
        <row r="5161">
          <cell r="A5161" t="str">
            <v>a</v>
          </cell>
          <cell r="B5161">
            <v>5137</v>
          </cell>
          <cell r="C5161" t="str">
            <v xml:space="preserve">   075778115 - 45074</v>
          </cell>
          <cell r="D5161">
            <v>1041136.62</v>
          </cell>
          <cell r="E5161">
            <v>0</v>
          </cell>
          <cell r="F5161">
            <v>0</v>
          </cell>
          <cell r="G5161">
            <v>1041136.62</v>
          </cell>
          <cell r="H5161">
            <v>0</v>
          </cell>
          <cell r="I5161">
            <v>0</v>
          </cell>
        </row>
        <row r="5162">
          <cell r="A5162" t="str">
            <v>a</v>
          </cell>
          <cell r="B5162">
            <v>5138</v>
          </cell>
          <cell r="C5162" t="str">
            <v xml:space="preserve">   075778128 - 45295</v>
          </cell>
          <cell r="D5162">
            <v>3419207.26</v>
          </cell>
          <cell r="E5162">
            <v>0</v>
          </cell>
          <cell r="F5162">
            <v>0</v>
          </cell>
          <cell r="G5162">
            <v>35721.51</v>
          </cell>
          <cell r="H5162">
            <v>3383485.75</v>
          </cell>
          <cell r="I5162">
            <v>0</v>
          </cell>
        </row>
        <row r="5163">
          <cell r="A5163" t="str">
            <v>a</v>
          </cell>
          <cell r="B5163">
            <v>5139</v>
          </cell>
          <cell r="C5163" t="str">
            <v xml:space="preserve">   075778131 - 45354</v>
          </cell>
          <cell r="D5163">
            <v>2425954.94</v>
          </cell>
          <cell r="E5163">
            <v>0</v>
          </cell>
          <cell r="F5163">
            <v>0</v>
          </cell>
          <cell r="G5163">
            <v>51458.51</v>
          </cell>
          <cell r="H5163">
            <v>2374496.4300000002</v>
          </cell>
          <cell r="I5163">
            <v>0</v>
          </cell>
        </row>
        <row r="5164">
          <cell r="A5164" t="str">
            <v>a</v>
          </cell>
          <cell r="B5164">
            <v>5140</v>
          </cell>
          <cell r="C5164" t="str">
            <v xml:space="preserve">   075778144 - 45472</v>
          </cell>
          <cell r="D5164">
            <v>19903773.579999998</v>
          </cell>
          <cell r="E5164">
            <v>0</v>
          </cell>
          <cell r="F5164">
            <v>0</v>
          </cell>
          <cell r="G5164">
            <v>183176.57</v>
          </cell>
          <cell r="H5164">
            <v>19720597.010000002</v>
          </cell>
          <cell r="I5164">
            <v>0</v>
          </cell>
        </row>
        <row r="5165">
          <cell r="A5165" t="str">
            <v>a</v>
          </cell>
          <cell r="B5165">
            <v>5141</v>
          </cell>
          <cell r="C5165" t="str">
            <v xml:space="preserve">   075778157 - 45989</v>
          </cell>
          <cell r="D5165">
            <v>1917568</v>
          </cell>
          <cell r="E5165">
            <v>0</v>
          </cell>
          <cell r="F5165">
            <v>0</v>
          </cell>
          <cell r="G5165">
            <v>20402.78</v>
          </cell>
          <cell r="H5165">
            <v>1897165.22</v>
          </cell>
          <cell r="I5165">
            <v>0</v>
          </cell>
        </row>
        <row r="5166">
          <cell r="A5166" t="str">
            <v>a</v>
          </cell>
          <cell r="B5166">
            <v>5142</v>
          </cell>
          <cell r="C5166" t="str">
            <v xml:space="preserve">   075778160 - 46013</v>
          </cell>
          <cell r="D5166">
            <v>1726909.24</v>
          </cell>
          <cell r="E5166">
            <v>0</v>
          </cell>
          <cell r="F5166">
            <v>0</v>
          </cell>
          <cell r="G5166">
            <v>18374.189999999999</v>
          </cell>
          <cell r="H5166">
            <v>1708535.05</v>
          </cell>
          <cell r="I5166">
            <v>0</v>
          </cell>
        </row>
        <row r="5167">
          <cell r="A5167" t="str">
            <v>a</v>
          </cell>
          <cell r="B5167">
            <v>5143</v>
          </cell>
          <cell r="C5167" t="str">
            <v xml:space="preserve">   075778173 - 46549</v>
          </cell>
          <cell r="D5167">
            <v>3327045.38</v>
          </cell>
          <cell r="E5167">
            <v>0</v>
          </cell>
          <cell r="F5167">
            <v>0</v>
          </cell>
          <cell r="G5167">
            <v>35399.550000000003</v>
          </cell>
          <cell r="H5167">
            <v>3291645.83</v>
          </cell>
          <cell r="I5167">
            <v>0</v>
          </cell>
        </row>
        <row r="5168">
          <cell r="A5168" t="str">
            <v>a</v>
          </cell>
          <cell r="B5168">
            <v>5144</v>
          </cell>
          <cell r="C5168" t="str">
            <v xml:space="preserve">   075778186 - 47114</v>
          </cell>
          <cell r="D5168">
            <v>3088472.37</v>
          </cell>
          <cell r="E5168">
            <v>0</v>
          </cell>
          <cell r="F5168">
            <v>0</v>
          </cell>
          <cell r="G5168">
            <v>32861.17</v>
          </cell>
          <cell r="H5168">
            <v>3055611.2</v>
          </cell>
          <cell r="I5168">
            <v>0</v>
          </cell>
        </row>
        <row r="5169">
          <cell r="A5169" t="str">
            <v>a</v>
          </cell>
          <cell r="B5169">
            <v>5145</v>
          </cell>
          <cell r="C5169" t="str">
            <v xml:space="preserve">   075778199 - 47409</v>
          </cell>
          <cell r="D5169">
            <v>1562675.62</v>
          </cell>
          <cell r="E5169">
            <v>0</v>
          </cell>
          <cell r="F5169">
            <v>0</v>
          </cell>
          <cell r="G5169">
            <v>1562675.62</v>
          </cell>
          <cell r="H5169">
            <v>0</v>
          </cell>
          <cell r="I5169">
            <v>0</v>
          </cell>
        </row>
        <row r="5170">
          <cell r="A5170" t="str">
            <v>a</v>
          </cell>
          <cell r="B5170">
            <v>5146</v>
          </cell>
          <cell r="C5170" t="str">
            <v xml:space="preserve">   075778209 - 44990</v>
          </cell>
          <cell r="D5170">
            <v>1629239.77</v>
          </cell>
          <cell r="E5170">
            <v>0</v>
          </cell>
          <cell r="F5170">
            <v>0</v>
          </cell>
          <cell r="G5170">
            <v>17021.22</v>
          </cell>
          <cell r="H5170">
            <v>1612218.55</v>
          </cell>
          <cell r="I5170">
            <v>0</v>
          </cell>
        </row>
        <row r="5171">
          <cell r="A5171" t="str">
            <v>a</v>
          </cell>
          <cell r="B5171">
            <v>5147</v>
          </cell>
          <cell r="C5171" t="str">
            <v xml:space="preserve">   075778212 - 45038</v>
          </cell>
          <cell r="D5171">
            <v>4400414.54</v>
          </cell>
          <cell r="E5171">
            <v>0</v>
          </cell>
          <cell r="F5171">
            <v>0</v>
          </cell>
          <cell r="G5171">
            <v>4400414.54</v>
          </cell>
          <cell r="H5171">
            <v>0</v>
          </cell>
          <cell r="I5171">
            <v>0</v>
          </cell>
        </row>
        <row r="5172">
          <cell r="A5172" t="str">
            <v>a</v>
          </cell>
          <cell r="B5172">
            <v>5148</v>
          </cell>
          <cell r="C5172" t="str">
            <v xml:space="preserve">   075778225 - 45245</v>
          </cell>
          <cell r="D5172">
            <v>1720085.87</v>
          </cell>
          <cell r="E5172">
            <v>0</v>
          </cell>
          <cell r="F5172">
            <v>0</v>
          </cell>
          <cell r="G5172">
            <v>17970.28</v>
          </cell>
          <cell r="H5172">
            <v>1702115.59</v>
          </cell>
          <cell r="I5172">
            <v>0</v>
          </cell>
        </row>
        <row r="5173">
          <cell r="A5173" t="str">
            <v>a</v>
          </cell>
          <cell r="B5173">
            <v>5149</v>
          </cell>
          <cell r="C5173" t="str">
            <v xml:space="preserve">   075778238 - 45423</v>
          </cell>
          <cell r="D5173">
            <v>2234900.06</v>
          </cell>
          <cell r="E5173">
            <v>0</v>
          </cell>
          <cell r="F5173">
            <v>0</v>
          </cell>
          <cell r="G5173">
            <v>23779.19</v>
          </cell>
          <cell r="H5173">
            <v>2211120.87</v>
          </cell>
          <cell r="I5173">
            <v>0</v>
          </cell>
        </row>
        <row r="5174">
          <cell r="A5174" t="str">
            <v>a</v>
          </cell>
          <cell r="B5174">
            <v>5150</v>
          </cell>
          <cell r="C5174" t="str">
            <v xml:space="preserve">   075778241 - 45454</v>
          </cell>
          <cell r="D5174">
            <v>7825993.3300000001</v>
          </cell>
          <cell r="E5174">
            <v>0</v>
          </cell>
          <cell r="F5174">
            <v>0</v>
          </cell>
          <cell r="G5174">
            <v>83268.08</v>
          </cell>
          <cell r="H5174">
            <v>7742725.25</v>
          </cell>
          <cell r="I5174">
            <v>0</v>
          </cell>
        </row>
        <row r="5175">
          <cell r="A5175" t="str">
            <v>a</v>
          </cell>
          <cell r="B5175">
            <v>5151</v>
          </cell>
          <cell r="C5175" t="str">
            <v xml:space="preserve">   075778254 - 45959</v>
          </cell>
          <cell r="D5175">
            <v>5396341.8300000001</v>
          </cell>
          <cell r="E5175">
            <v>0</v>
          </cell>
          <cell r="F5175">
            <v>0</v>
          </cell>
          <cell r="G5175">
            <v>57416.73</v>
          </cell>
          <cell r="H5175">
            <v>5338925.0999999996</v>
          </cell>
          <cell r="I5175">
            <v>0</v>
          </cell>
        </row>
        <row r="5176">
          <cell r="A5176" t="str">
            <v>a</v>
          </cell>
          <cell r="B5176">
            <v>5152</v>
          </cell>
          <cell r="C5176" t="str">
            <v xml:space="preserve">   075778267 - 46166</v>
          </cell>
          <cell r="D5176">
            <v>12576431.970000001</v>
          </cell>
          <cell r="E5176">
            <v>0</v>
          </cell>
          <cell r="F5176">
            <v>0</v>
          </cell>
          <cell r="G5176">
            <v>5657236.3499999996</v>
          </cell>
          <cell r="H5176">
            <v>6919195.6200000001</v>
          </cell>
          <cell r="I5176">
            <v>0</v>
          </cell>
        </row>
        <row r="5177">
          <cell r="A5177" t="str">
            <v>a</v>
          </cell>
          <cell r="B5177">
            <v>5153</v>
          </cell>
          <cell r="C5177" t="str">
            <v xml:space="preserve">   075778270 - 46508</v>
          </cell>
          <cell r="D5177">
            <v>5989280.6100000003</v>
          </cell>
          <cell r="E5177">
            <v>0</v>
          </cell>
          <cell r="F5177">
            <v>0</v>
          </cell>
          <cell r="G5177">
            <v>703026.24</v>
          </cell>
          <cell r="H5177">
            <v>5286254.37</v>
          </cell>
          <cell r="I5177">
            <v>0</v>
          </cell>
        </row>
        <row r="5178">
          <cell r="A5178" t="str">
            <v>a</v>
          </cell>
          <cell r="B5178">
            <v>5154</v>
          </cell>
          <cell r="C5178" t="str">
            <v xml:space="preserve">   075778283 - 47084</v>
          </cell>
          <cell r="D5178">
            <v>5756946.4199999999</v>
          </cell>
          <cell r="E5178">
            <v>0</v>
          </cell>
          <cell r="F5178">
            <v>0</v>
          </cell>
          <cell r="G5178">
            <v>61253.53</v>
          </cell>
          <cell r="H5178">
            <v>5695692.8899999997</v>
          </cell>
          <cell r="I5178">
            <v>0</v>
          </cell>
        </row>
        <row r="5179">
          <cell r="A5179" t="str">
            <v>a</v>
          </cell>
          <cell r="B5179">
            <v>5155</v>
          </cell>
          <cell r="C5179" t="str">
            <v xml:space="preserve">   075778296 - 47165</v>
          </cell>
          <cell r="D5179">
            <v>1861422.43</v>
          </cell>
          <cell r="E5179">
            <v>0</v>
          </cell>
          <cell r="F5179">
            <v>0</v>
          </cell>
          <cell r="G5179">
            <v>617750.93000000005</v>
          </cell>
          <cell r="H5179">
            <v>1243671.5</v>
          </cell>
          <cell r="I5179">
            <v>0</v>
          </cell>
        </row>
        <row r="5180">
          <cell r="A5180" t="str">
            <v>a</v>
          </cell>
          <cell r="B5180">
            <v>5156</v>
          </cell>
          <cell r="C5180" t="str">
            <v xml:space="preserve">   075778306 - 44903</v>
          </cell>
          <cell r="D5180">
            <v>3133885.06</v>
          </cell>
          <cell r="E5180">
            <v>0</v>
          </cell>
          <cell r="F5180">
            <v>0</v>
          </cell>
          <cell r="G5180">
            <v>31889.72</v>
          </cell>
          <cell r="H5180">
            <v>3101995.34</v>
          </cell>
          <cell r="I5180">
            <v>0</v>
          </cell>
        </row>
        <row r="5181">
          <cell r="A5181" t="str">
            <v>a</v>
          </cell>
          <cell r="B5181">
            <v>5157</v>
          </cell>
          <cell r="C5181" t="str">
            <v xml:space="preserve">   075778319 - 45146</v>
          </cell>
          <cell r="D5181">
            <v>286281.45</v>
          </cell>
          <cell r="E5181">
            <v>0</v>
          </cell>
          <cell r="F5181">
            <v>0</v>
          </cell>
          <cell r="G5181">
            <v>81385.53</v>
          </cell>
          <cell r="H5181">
            <v>204895.92</v>
          </cell>
          <cell r="I5181">
            <v>0</v>
          </cell>
        </row>
        <row r="5182">
          <cell r="A5182" t="str">
            <v>a</v>
          </cell>
          <cell r="B5182">
            <v>5158</v>
          </cell>
          <cell r="C5182" t="str">
            <v xml:space="preserve">   075778322 - 45206</v>
          </cell>
          <cell r="D5182">
            <v>1765009.76</v>
          </cell>
          <cell r="E5182">
            <v>0</v>
          </cell>
          <cell r="F5182">
            <v>0</v>
          </cell>
          <cell r="G5182">
            <v>18439.62</v>
          </cell>
          <cell r="H5182">
            <v>1746570.14</v>
          </cell>
          <cell r="I5182">
            <v>0</v>
          </cell>
        </row>
        <row r="5183">
          <cell r="A5183" t="str">
            <v>a</v>
          </cell>
          <cell r="B5183">
            <v>5159</v>
          </cell>
          <cell r="C5183" t="str">
            <v xml:space="preserve">   075778335 - 45399</v>
          </cell>
          <cell r="D5183">
            <v>3292260.63</v>
          </cell>
          <cell r="E5183">
            <v>0</v>
          </cell>
          <cell r="F5183">
            <v>0</v>
          </cell>
          <cell r="G5183">
            <v>3292260.63</v>
          </cell>
          <cell r="H5183">
            <v>0</v>
          </cell>
          <cell r="I5183">
            <v>0</v>
          </cell>
        </row>
        <row r="5184">
          <cell r="A5184" t="str">
            <v>a</v>
          </cell>
          <cell r="B5184">
            <v>5160</v>
          </cell>
          <cell r="C5184" t="str">
            <v xml:space="preserve">   075778348 - 45513</v>
          </cell>
          <cell r="D5184">
            <v>4028789.42</v>
          </cell>
          <cell r="E5184">
            <v>0</v>
          </cell>
          <cell r="F5184">
            <v>0</v>
          </cell>
          <cell r="G5184">
            <v>42866.12</v>
          </cell>
          <cell r="H5184">
            <v>3985923.3</v>
          </cell>
          <cell r="I5184">
            <v>0</v>
          </cell>
        </row>
        <row r="5185">
          <cell r="A5185" t="str">
            <v>a</v>
          </cell>
          <cell r="B5185">
            <v>5161</v>
          </cell>
          <cell r="C5185" t="str">
            <v xml:space="preserve">   075778351 - 45544</v>
          </cell>
          <cell r="D5185">
            <v>3793211.05</v>
          </cell>
          <cell r="E5185">
            <v>0</v>
          </cell>
          <cell r="F5185">
            <v>0</v>
          </cell>
          <cell r="G5185">
            <v>40359.519999999997</v>
          </cell>
          <cell r="H5185">
            <v>3752851.53</v>
          </cell>
          <cell r="I5185">
            <v>0</v>
          </cell>
        </row>
        <row r="5186">
          <cell r="A5186" t="str">
            <v>a</v>
          </cell>
          <cell r="B5186">
            <v>5162</v>
          </cell>
          <cell r="C5186" t="str">
            <v xml:space="preserve">   075778364 - 46092</v>
          </cell>
          <cell r="D5186">
            <v>1299673.8899999999</v>
          </cell>
          <cell r="E5186">
            <v>0</v>
          </cell>
          <cell r="F5186">
            <v>0</v>
          </cell>
          <cell r="G5186">
            <v>13828.48</v>
          </cell>
          <cell r="H5186">
            <v>1285845.4099999999</v>
          </cell>
          <cell r="I5186">
            <v>0</v>
          </cell>
        </row>
        <row r="5187">
          <cell r="A5187" t="str">
            <v>a</v>
          </cell>
          <cell r="B5187">
            <v>5163</v>
          </cell>
          <cell r="C5187" t="str">
            <v xml:space="preserve">   075778377 - 46921</v>
          </cell>
          <cell r="D5187">
            <v>2533464.37</v>
          </cell>
          <cell r="E5187">
            <v>0</v>
          </cell>
          <cell r="F5187">
            <v>0</v>
          </cell>
          <cell r="G5187">
            <v>54975.54</v>
          </cell>
          <cell r="H5187">
            <v>2478488.83</v>
          </cell>
          <cell r="I5187">
            <v>0</v>
          </cell>
        </row>
        <row r="5188">
          <cell r="A5188" t="str">
            <v>a</v>
          </cell>
          <cell r="B5188">
            <v>5164</v>
          </cell>
          <cell r="C5188" t="str">
            <v xml:space="preserve">   075778380 - 47059</v>
          </cell>
          <cell r="D5188">
            <v>2604346.15</v>
          </cell>
          <cell r="E5188">
            <v>0</v>
          </cell>
          <cell r="F5188">
            <v>0</v>
          </cell>
          <cell r="G5188">
            <v>126543.82</v>
          </cell>
          <cell r="H5188">
            <v>2477802.33</v>
          </cell>
          <cell r="I5188">
            <v>0</v>
          </cell>
        </row>
        <row r="5189">
          <cell r="A5189" t="str">
            <v>a</v>
          </cell>
          <cell r="B5189">
            <v>5165</v>
          </cell>
          <cell r="C5189" t="str">
            <v xml:space="preserve">   075778393 - 47144</v>
          </cell>
          <cell r="D5189">
            <v>6887672.7000000002</v>
          </cell>
          <cell r="E5189">
            <v>0</v>
          </cell>
          <cell r="F5189">
            <v>0</v>
          </cell>
          <cell r="G5189">
            <v>6887672.7000000002</v>
          </cell>
          <cell r="H5189">
            <v>0</v>
          </cell>
          <cell r="I5189">
            <v>0</v>
          </cell>
        </row>
        <row r="5190">
          <cell r="A5190" t="str">
            <v>a</v>
          </cell>
          <cell r="B5190">
            <v>5166</v>
          </cell>
          <cell r="C5190" t="str">
            <v xml:space="preserve">   075778403 - 44894</v>
          </cell>
          <cell r="D5190">
            <v>2906326.17</v>
          </cell>
          <cell r="E5190">
            <v>0</v>
          </cell>
          <cell r="F5190">
            <v>0</v>
          </cell>
          <cell r="G5190">
            <v>30363.33</v>
          </cell>
          <cell r="H5190">
            <v>2875962.84</v>
          </cell>
          <cell r="I5190">
            <v>0</v>
          </cell>
        </row>
        <row r="5191">
          <cell r="A5191" t="str">
            <v>a</v>
          </cell>
          <cell r="B5191">
            <v>5167</v>
          </cell>
          <cell r="C5191" t="str">
            <v xml:space="preserve">   075778416 - 45098</v>
          </cell>
          <cell r="D5191">
            <v>1800777.04</v>
          </cell>
          <cell r="E5191">
            <v>0</v>
          </cell>
          <cell r="F5191">
            <v>0</v>
          </cell>
          <cell r="G5191">
            <v>19160.16</v>
          </cell>
          <cell r="H5191">
            <v>1781616.88</v>
          </cell>
          <cell r="I5191">
            <v>0</v>
          </cell>
        </row>
        <row r="5192">
          <cell r="A5192" t="str">
            <v>a</v>
          </cell>
          <cell r="B5192">
            <v>5168</v>
          </cell>
          <cell r="C5192" t="str">
            <v xml:space="preserve">   075778429 - 45318</v>
          </cell>
          <cell r="D5192">
            <v>2324839.09</v>
          </cell>
          <cell r="E5192">
            <v>0</v>
          </cell>
          <cell r="F5192">
            <v>0</v>
          </cell>
          <cell r="G5192">
            <v>412018.31</v>
          </cell>
          <cell r="H5192">
            <v>1912820.78</v>
          </cell>
          <cell r="I5192">
            <v>0</v>
          </cell>
        </row>
        <row r="5193">
          <cell r="A5193" t="str">
            <v>a</v>
          </cell>
          <cell r="B5193">
            <v>5169</v>
          </cell>
          <cell r="C5193" t="str">
            <v xml:space="preserve">   075778432 - 45366</v>
          </cell>
          <cell r="D5193">
            <v>5357467.7</v>
          </cell>
          <cell r="E5193">
            <v>0</v>
          </cell>
          <cell r="F5193">
            <v>0</v>
          </cell>
          <cell r="G5193">
            <v>50632.73</v>
          </cell>
          <cell r="H5193">
            <v>5306834.97</v>
          </cell>
          <cell r="I5193">
            <v>0</v>
          </cell>
        </row>
        <row r="5194">
          <cell r="A5194" t="str">
            <v>a</v>
          </cell>
          <cell r="B5194">
            <v>5170</v>
          </cell>
          <cell r="C5194" t="str">
            <v xml:space="preserve">   075778445 - 45484</v>
          </cell>
          <cell r="D5194">
            <v>6524323.0099999998</v>
          </cell>
          <cell r="E5194">
            <v>0</v>
          </cell>
          <cell r="F5194">
            <v>0</v>
          </cell>
          <cell r="G5194">
            <v>69418.37</v>
          </cell>
          <cell r="H5194">
            <v>6454904.6399999997</v>
          </cell>
          <cell r="I5194">
            <v>0</v>
          </cell>
        </row>
        <row r="5195">
          <cell r="A5195" t="str">
            <v>a</v>
          </cell>
          <cell r="B5195">
            <v>5171</v>
          </cell>
          <cell r="C5195" t="str">
            <v xml:space="preserve">   075778458 - 45998</v>
          </cell>
          <cell r="D5195">
            <v>1940526.92</v>
          </cell>
          <cell r="E5195">
            <v>0</v>
          </cell>
          <cell r="F5195">
            <v>0</v>
          </cell>
          <cell r="G5195">
            <v>20647.07</v>
          </cell>
          <cell r="H5195">
            <v>1919879.85</v>
          </cell>
          <cell r="I5195">
            <v>0</v>
          </cell>
        </row>
        <row r="5196">
          <cell r="A5196" t="str">
            <v>a</v>
          </cell>
          <cell r="B5196">
            <v>5172</v>
          </cell>
          <cell r="C5196" t="str">
            <v xml:space="preserve">   075778461 - 46022</v>
          </cell>
          <cell r="D5196">
            <v>957286.68</v>
          </cell>
          <cell r="E5196">
            <v>0</v>
          </cell>
          <cell r="F5196">
            <v>0</v>
          </cell>
          <cell r="G5196">
            <v>10185.5</v>
          </cell>
          <cell r="H5196">
            <v>947101.18</v>
          </cell>
          <cell r="I5196">
            <v>0</v>
          </cell>
        </row>
        <row r="5197">
          <cell r="A5197" t="str">
            <v>a</v>
          </cell>
          <cell r="B5197">
            <v>5173</v>
          </cell>
          <cell r="C5197" t="str">
            <v xml:space="preserve">   075778474 - 46559</v>
          </cell>
          <cell r="D5197">
            <v>4278043.3099999996</v>
          </cell>
          <cell r="E5197">
            <v>0</v>
          </cell>
          <cell r="F5197">
            <v>0</v>
          </cell>
          <cell r="G5197">
            <v>44754.23</v>
          </cell>
          <cell r="H5197">
            <v>4233289.08</v>
          </cell>
          <cell r="I5197">
            <v>0</v>
          </cell>
        </row>
        <row r="5198">
          <cell r="A5198" t="str">
            <v>a</v>
          </cell>
          <cell r="B5198">
            <v>5174</v>
          </cell>
          <cell r="C5198" t="str">
            <v xml:space="preserve">   075778487 - 47117</v>
          </cell>
          <cell r="D5198">
            <v>2038272.54</v>
          </cell>
          <cell r="E5198">
            <v>0</v>
          </cell>
          <cell r="F5198">
            <v>0</v>
          </cell>
          <cell r="G5198">
            <v>21186.560000000001</v>
          </cell>
          <cell r="H5198">
            <v>2017085.98</v>
          </cell>
          <cell r="I5198">
            <v>0</v>
          </cell>
        </row>
        <row r="5199">
          <cell r="A5199" t="str">
            <v>a</v>
          </cell>
          <cell r="B5199">
            <v>5175</v>
          </cell>
          <cell r="C5199" t="str">
            <v xml:space="preserve">   075778490 - 47129</v>
          </cell>
          <cell r="D5199">
            <v>3292209.82</v>
          </cell>
          <cell r="E5199">
            <v>0</v>
          </cell>
          <cell r="F5199">
            <v>0</v>
          </cell>
          <cell r="G5199">
            <v>34220.449999999997</v>
          </cell>
          <cell r="H5199">
            <v>3257989.37</v>
          </cell>
          <cell r="I5199">
            <v>0</v>
          </cell>
        </row>
        <row r="5200">
          <cell r="A5200" t="str">
            <v>a</v>
          </cell>
          <cell r="B5200">
            <v>5176</v>
          </cell>
          <cell r="C5200" t="str">
            <v xml:space="preserve">   075778500 - 44663</v>
          </cell>
          <cell r="D5200">
            <v>2189397.64</v>
          </cell>
          <cell r="E5200">
            <v>0</v>
          </cell>
          <cell r="F5200">
            <v>0</v>
          </cell>
          <cell r="G5200">
            <v>22544.07</v>
          </cell>
          <cell r="H5200">
            <v>2166853.5699999998</v>
          </cell>
          <cell r="I5200">
            <v>0</v>
          </cell>
        </row>
        <row r="5201">
          <cell r="A5201" t="str">
            <v>a</v>
          </cell>
          <cell r="B5201">
            <v>5177</v>
          </cell>
          <cell r="C5201" t="str">
            <v xml:space="preserve">   075778513 - 45047</v>
          </cell>
          <cell r="D5201">
            <v>964824.33</v>
          </cell>
          <cell r="E5201">
            <v>0</v>
          </cell>
          <cell r="F5201">
            <v>0</v>
          </cell>
          <cell r="G5201">
            <v>20728.96</v>
          </cell>
          <cell r="H5201">
            <v>944095.37</v>
          </cell>
          <cell r="I5201">
            <v>0</v>
          </cell>
        </row>
        <row r="5202">
          <cell r="A5202" t="str">
            <v>a</v>
          </cell>
          <cell r="B5202">
            <v>5178</v>
          </cell>
          <cell r="C5202" t="str">
            <v xml:space="preserve">   075778526 - 45263</v>
          </cell>
          <cell r="D5202">
            <v>2443859.6800000002</v>
          </cell>
          <cell r="E5202">
            <v>0</v>
          </cell>
          <cell r="F5202">
            <v>0</v>
          </cell>
          <cell r="G5202">
            <v>25531.78</v>
          </cell>
          <cell r="H5202">
            <v>2418327.9</v>
          </cell>
          <cell r="I5202">
            <v>0</v>
          </cell>
        </row>
        <row r="5203">
          <cell r="A5203" t="str">
            <v>a</v>
          </cell>
          <cell r="B5203">
            <v>5179</v>
          </cell>
          <cell r="C5203" t="str">
            <v xml:space="preserve">   075778539 - 45433</v>
          </cell>
          <cell r="D5203">
            <v>2126194.62</v>
          </cell>
          <cell r="E5203">
            <v>0</v>
          </cell>
          <cell r="F5203">
            <v>0</v>
          </cell>
          <cell r="G5203">
            <v>22622.58</v>
          </cell>
          <cell r="H5203">
            <v>2103572.04</v>
          </cell>
          <cell r="I5203">
            <v>0</v>
          </cell>
        </row>
        <row r="5204">
          <cell r="A5204" t="str">
            <v>a</v>
          </cell>
          <cell r="B5204">
            <v>5180</v>
          </cell>
          <cell r="C5204" t="str">
            <v xml:space="preserve">   075778542 - 45463</v>
          </cell>
          <cell r="D5204">
            <v>1357762.28</v>
          </cell>
          <cell r="E5204">
            <v>0</v>
          </cell>
          <cell r="F5204">
            <v>0</v>
          </cell>
          <cell r="G5204">
            <v>1357762.28</v>
          </cell>
          <cell r="H5204">
            <v>0</v>
          </cell>
          <cell r="I5204">
            <v>0</v>
          </cell>
        </row>
        <row r="5205">
          <cell r="A5205" t="str">
            <v>a</v>
          </cell>
          <cell r="B5205">
            <v>5181</v>
          </cell>
          <cell r="C5205" t="str">
            <v xml:space="preserve">   075778555 - 45975</v>
          </cell>
          <cell r="D5205">
            <v>3613532.63</v>
          </cell>
          <cell r="E5205">
            <v>0</v>
          </cell>
          <cell r="F5205">
            <v>0</v>
          </cell>
          <cell r="G5205">
            <v>683147.76</v>
          </cell>
          <cell r="H5205">
            <v>2930384.87</v>
          </cell>
          <cell r="I5205">
            <v>0</v>
          </cell>
        </row>
        <row r="5206">
          <cell r="A5206" t="str">
            <v>a</v>
          </cell>
          <cell r="B5206">
            <v>5182</v>
          </cell>
          <cell r="C5206" t="str">
            <v xml:space="preserve">   075778568 - 46169</v>
          </cell>
          <cell r="D5206">
            <v>3055427.83</v>
          </cell>
          <cell r="E5206">
            <v>0</v>
          </cell>
          <cell r="F5206">
            <v>0</v>
          </cell>
          <cell r="G5206">
            <v>32131.439999999999</v>
          </cell>
          <cell r="H5206">
            <v>3023296.39</v>
          </cell>
          <cell r="I5206">
            <v>0</v>
          </cell>
        </row>
        <row r="5207">
          <cell r="A5207" t="str">
            <v>a</v>
          </cell>
          <cell r="B5207">
            <v>5183</v>
          </cell>
          <cell r="C5207" t="str">
            <v xml:space="preserve">   075778571 - 46528</v>
          </cell>
          <cell r="D5207">
            <v>4092675.08</v>
          </cell>
          <cell r="E5207">
            <v>0</v>
          </cell>
          <cell r="F5207">
            <v>0</v>
          </cell>
          <cell r="G5207">
            <v>43545.83</v>
          </cell>
          <cell r="H5207">
            <v>4049129.25</v>
          </cell>
          <cell r="I5207">
            <v>0</v>
          </cell>
        </row>
        <row r="5208">
          <cell r="A5208" t="str">
            <v>a</v>
          </cell>
          <cell r="B5208">
            <v>5184</v>
          </cell>
          <cell r="C5208" t="str">
            <v xml:space="preserve">   075778584 - 47099</v>
          </cell>
          <cell r="D5208">
            <v>3231017.24</v>
          </cell>
          <cell r="E5208">
            <v>0</v>
          </cell>
          <cell r="F5208">
            <v>0</v>
          </cell>
          <cell r="G5208">
            <v>34377.86</v>
          </cell>
          <cell r="H5208">
            <v>3196639.38</v>
          </cell>
          <cell r="I5208">
            <v>0</v>
          </cell>
        </row>
        <row r="5209">
          <cell r="A5209" t="str">
            <v>a</v>
          </cell>
          <cell r="B5209">
            <v>5185</v>
          </cell>
          <cell r="C5209" t="str">
            <v xml:space="preserve">   075778597 - 47397</v>
          </cell>
          <cell r="D5209">
            <v>1766502.87</v>
          </cell>
          <cell r="E5209">
            <v>0</v>
          </cell>
          <cell r="F5209">
            <v>0</v>
          </cell>
          <cell r="G5209">
            <v>18361.72</v>
          </cell>
          <cell r="H5209">
            <v>1748141.15</v>
          </cell>
          <cell r="I5209">
            <v>0</v>
          </cell>
        </row>
        <row r="5210">
          <cell r="A5210" t="str">
            <v>a</v>
          </cell>
          <cell r="B5210">
            <v>5186</v>
          </cell>
          <cell r="C5210" t="str">
            <v xml:space="preserve">   075778607 - 44906</v>
          </cell>
          <cell r="D5210">
            <v>4522126.7</v>
          </cell>
          <cell r="E5210">
            <v>0</v>
          </cell>
          <cell r="F5210">
            <v>0</v>
          </cell>
          <cell r="G5210">
            <v>48646.91</v>
          </cell>
          <cell r="H5210">
            <v>4473479.79</v>
          </cell>
          <cell r="I5210">
            <v>0</v>
          </cell>
        </row>
        <row r="5211">
          <cell r="A5211" t="str">
            <v>a</v>
          </cell>
          <cell r="B5211">
            <v>5187</v>
          </cell>
          <cell r="C5211" t="str">
            <v xml:space="preserve">   075778610 - 45017</v>
          </cell>
          <cell r="D5211">
            <v>7474232.5599999996</v>
          </cell>
          <cell r="E5211">
            <v>0</v>
          </cell>
          <cell r="F5211">
            <v>0</v>
          </cell>
          <cell r="G5211">
            <v>160581.6</v>
          </cell>
          <cell r="H5211">
            <v>7313650.96</v>
          </cell>
          <cell r="I5211">
            <v>0</v>
          </cell>
        </row>
        <row r="5212">
          <cell r="A5212" t="str">
            <v>a</v>
          </cell>
          <cell r="B5212">
            <v>5188</v>
          </cell>
          <cell r="C5212" t="str">
            <v xml:space="preserve">   075778623 - 45218</v>
          </cell>
          <cell r="D5212">
            <v>1708941.4</v>
          </cell>
          <cell r="E5212">
            <v>0</v>
          </cell>
          <cell r="F5212">
            <v>0</v>
          </cell>
          <cell r="G5212">
            <v>18183.009999999998</v>
          </cell>
          <cell r="H5212">
            <v>1690758.39</v>
          </cell>
          <cell r="I5212">
            <v>0</v>
          </cell>
        </row>
        <row r="5213">
          <cell r="A5213" t="str">
            <v>a</v>
          </cell>
          <cell r="B5213">
            <v>5189</v>
          </cell>
          <cell r="C5213" t="str">
            <v xml:space="preserve">   075778636 - 45405</v>
          </cell>
          <cell r="D5213">
            <v>2024518.59</v>
          </cell>
          <cell r="E5213">
            <v>0</v>
          </cell>
          <cell r="F5213">
            <v>0</v>
          </cell>
          <cell r="G5213">
            <v>494327.49</v>
          </cell>
          <cell r="H5213">
            <v>1530191.1</v>
          </cell>
          <cell r="I5213">
            <v>0</v>
          </cell>
        </row>
        <row r="5214">
          <cell r="A5214" t="str">
            <v>a</v>
          </cell>
          <cell r="B5214">
            <v>5190</v>
          </cell>
          <cell r="C5214" t="str">
            <v xml:space="preserve">   075778649 - 45523</v>
          </cell>
          <cell r="D5214">
            <v>4432067.6500000004</v>
          </cell>
          <cell r="E5214">
            <v>0</v>
          </cell>
          <cell r="F5214">
            <v>0</v>
          </cell>
          <cell r="G5214">
            <v>47156.93</v>
          </cell>
          <cell r="H5214">
            <v>4384910.72</v>
          </cell>
          <cell r="I5214">
            <v>0</v>
          </cell>
        </row>
        <row r="5215">
          <cell r="A5215" t="str">
            <v>a</v>
          </cell>
          <cell r="B5215">
            <v>5191</v>
          </cell>
          <cell r="C5215" t="str">
            <v xml:space="preserve">   075778652 - 45611</v>
          </cell>
          <cell r="D5215">
            <v>1981817.45</v>
          </cell>
          <cell r="E5215">
            <v>0</v>
          </cell>
          <cell r="F5215">
            <v>0</v>
          </cell>
          <cell r="G5215">
            <v>20704.689999999999</v>
          </cell>
          <cell r="H5215">
            <v>1961112.76</v>
          </cell>
          <cell r="I5215">
            <v>0</v>
          </cell>
        </row>
        <row r="5216">
          <cell r="A5216" t="str">
            <v>a</v>
          </cell>
          <cell r="B5216">
            <v>5192</v>
          </cell>
          <cell r="C5216" t="str">
            <v xml:space="preserve">   075778665 - 46095</v>
          </cell>
          <cell r="D5216">
            <v>815206.82</v>
          </cell>
          <cell r="E5216">
            <v>0</v>
          </cell>
          <cell r="F5216">
            <v>0</v>
          </cell>
          <cell r="G5216">
            <v>815206.82</v>
          </cell>
          <cell r="H5216">
            <v>0</v>
          </cell>
          <cell r="I5216">
            <v>0</v>
          </cell>
        </row>
        <row r="5217">
          <cell r="A5217" t="str">
            <v>a</v>
          </cell>
          <cell r="B5217">
            <v>5193</v>
          </cell>
          <cell r="C5217" t="str">
            <v xml:space="preserve">   075778678 - 47043</v>
          </cell>
          <cell r="D5217">
            <v>5494206.1200000001</v>
          </cell>
          <cell r="E5217">
            <v>0</v>
          </cell>
          <cell r="F5217">
            <v>0</v>
          </cell>
          <cell r="G5217">
            <v>56809.48</v>
          </cell>
          <cell r="H5217">
            <v>5437396.6399999997</v>
          </cell>
          <cell r="I5217">
            <v>0</v>
          </cell>
        </row>
        <row r="5218">
          <cell r="A5218" t="str">
            <v>a</v>
          </cell>
          <cell r="B5218">
            <v>5194</v>
          </cell>
          <cell r="C5218" t="str">
            <v xml:space="preserve">   075778681 - 47068</v>
          </cell>
          <cell r="D5218">
            <v>3434121.08</v>
          </cell>
          <cell r="E5218">
            <v>0</v>
          </cell>
          <cell r="F5218">
            <v>0</v>
          </cell>
          <cell r="G5218">
            <v>1370714.03</v>
          </cell>
          <cell r="H5218">
            <v>2063407.05</v>
          </cell>
          <cell r="I5218">
            <v>0</v>
          </cell>
        </row>
        <row r="5219">
          <cell r="A5219" t="str">
            <v>a</v>
          </cell>
          <cell r="B5219">
            <v>5195</v>
          </cell>
          <cell r="C5219" t="str">
            <v xml:space="preserve">   075778694 - 47153</v>
          </cell>
          <cell r="D5219">
            <v>1557148.52</v>
          </cell>
          <cell r="E5219">
            <v>0</v>
          </cell>
          <cell r="F5219">
            <v>0</v>
          </cell>
          <cell r="G5219">
            <v>33643.519999999997</v>
          </cell>
          <cell r="H5219">
            <v>1523505</v>
          </cell>
          <cell r="I5219">
            <v>0</v>
          </cell>
        </row>
        <row r="5220">
          <cell r="A5220" t="str">
            <v>a</v>
          </cell>
          <cell r="B5220">
            <v>5196</v>
          </cell>
          <cell r="C5220" t="str">
            <v xml:space="preserve">   075778704 - 44897</v>
          </cell>
          <cell r="D5220">
            <v>3594076.63</v>
          </cell>
          <cell r="E5220">
            <v>0</v>
          </cell>
          <cell r="F5220">
            <v>0</v>
          </cell>
          <cell r="G5220">
            <v>3594076.63</v>
          </cell>
          <cell r="H5220">
            <v>0</v>
          </cell>
          <cell r="I5220">
            <v>0</v>
          </cell>
        </row>
        <row r="5221">
          <cell r="A5221" t="str">
            <v>a</v>
          </cell>
          <cell r="B5221">
            <v>5197</v>
          </cell>
          <cell r="C5221" t="str">
            <v xml:space="preserve">   075778717 - 45107</v>
          </cell>
          <cell r="D5221">
            <v>1641062.88</v>
          </cell>
          <cell r="E5221">
            <v>0</v>
          </cell>
          <cell r="F5221">
            <v>0</v>
          </cell>
          <cell r="G5221">
            <v>17460.8</v>
          </cell>
          <cell r="H5221">
            <v>1623602.08</v>
          </cell>
          <cell r="I5221">
            <v>0</v>
          </cell>
        </row>
        <row r="5222">
          <cell r="A5222" t="str">
            <v>a</v>
          </cell>
          <cell r="B5222">
            <v>5198</v>
          </cell>
          <cell r="C5222" t="str">
            <v xml:space="preserve">   075778720 - 45158</v>
          </cell>
          <cell r="D5222">
            <v>2538698.9900000002</v>
          </cell>
          <cell r="E5222">
            <v>0</v>
          </cell>
          <cell r="F5222">
            <v>0</v>
          </cell>
          <cell r="G5222">
            <v>26522.58</v>
          </cell>
          <cell r="H5222">
            <v>2512176.41</v>
          </cell>
          <cell r="I5222">
            <v>0</v>
          </cell>
        </row>
        <row r="5223">
          <cell r="A5223" t="str">
            <v>a</v>
          </cell>
          <cell r="B5223">
            <v>5199</v>
          </cell>
          <cell r="C5223" t="str">
            <v xml:space="preserve">   075778733 - 45378</v>
          </cell>
          <cell r="D5223">
            <v>7659241.7699999996</v>
          </cell>
          <cell r="E5223">
            <v>0</v>
          </cell>
          <cell r="F5223">
            <v>0</v>
          </cell>
          <cell r="G5223">
            <v>81493.8</v>
          </cell>
          <cell r="H5223">
            <v>7577747.9699999997</v>
          </cell>
          <cell r="I5223">
            <v>0</v>
          </cell>
        </row>
        <row r="5224">
          <cell r="A5224" t="str">
            <v>a</v>
          </cell>
          <cell r="B5224">
            <v>5200</v>
          </cell>
          <cell r="C5224" t="str">
            <v xml:space="preserve">   075778746 - 45490</v>
          </cell>
          <cell r="D5224">
            <v>1868268.57</v>
          </cell>
          <cell r="E5224">
            <v>0</v>
          </cell>
          <cell r="F5224">
            <v>0</v>
          </cell>
          <cell r="G5224">
            <v>91501.52</v>
          </cell>
          <cell r="H5224">
            <v>1776767.05</v>
          </cell>
          <cell r="I5224">
            <v>0</v>
          </cell>
        </row>
        <row r="5225">
          <cell r="A5225" t="str">
            <v>a</v>
          </cell>
          <cell r="B5225">
            <v>5201</v>
          </cell>
          <cell r="C5225" t="str">
            <v xml:space="preserve">   075778759 - 46007</v>
          </cell>
          <cell r="D5225">
            <v>1765289.7</v>
          </cell>
          <cell r="E5225">
            <v>0</v>
          </cell>
          <cell r="F5225">
            <v>0</v>
          </cell>
          <cell r="G5225">
            <v>87060.49</v>
          </cell>
          <cell r="H5225">
            <v>1678229.21</v>
          </cell>
          <cell r="I5225">
            <v>0</v>
          </cell>
        </row>
        <row r="5226">
          <cell r="A5226" t="str">
            <v>a</v>
          </cell>
          <cell r="B5226">
            <v>5202</v>
          </cell>
          <cell r="C5226" t="str">
            <v xml:space="preserve">   075778762 - 46062</v>
          </cell>
          <cell r="D5226">
            <v>12184514.75</v>
          </cell>
          <cell r="E5226">
            <v>0</v>
          </cell>
          <cell r="F5226">
            <v>0</v>
          </cell>
          <cell r="G5226">
            <v>5093063.33</v>
          </cell>
          <cell r="H5226">
            <v>7091451.4199999999</v>
          </cell>
          <cell r="I5226">
            <v>0</v>
          </cell>
        </row>
        <row r="5227">
          <cell r="A5227" t="str">
            <v>a</v>
          </cell>
          <cell r="B5227">
            <v>5203</v>
          </cell>
          <cell r="C5227" t="str">
            <v xml:space="preserve">   075778775 - 46570</v>
          </cell>
          <cell r="D5227">
            <v>3796105.88</v>
          </cell>
          <cell r="E5227">
            <v>0</v>
          </cell>
          <cell r="F5227">
            <v>0</v>
          </cell>
          <cell r="G5227">
            <v>40390.31</v>
          </cell>
          <cell r="H5227">
            <v>3755715.57</v>
          </cell>
          <cell r="I5227">
            <v>0</v>
          </cell>
        </row>
        <row r="5228">
          <cell r="A5228" t="str">
            <v>a</v>
          </cell>
          <cell r="B5228">
            <v>5204</v>
          </cell>
          <cell r="C5228" t="str">
            <v xml:space="preserve">   075778788 - 47120</v>
          </cell>
          <cell r="D5228">
            <v>1163014.33</v>
          </cell>
          <cell r="E5228">
            <v>0</v>
          </cell>
          <cell r="F5228">
            <v>0</v>
          </cell>
          <cell r="G5228">
            <v>12088.82</v>
          </cell>
          <cell r="H5228">
            <v>1150925.51</v>
          </cell>
          <cell r="I5228">
            <v>0</v>
          </cell>
        </row>
        <row r="5229">
          <cell r="A5229" t="str">
            <v>a</v>
          </cell>
          <cell r="B5229">
            <v>5205</v>
          </cell>
          <cell r="C5229" t="str">
            <v xml:space="preserve">   075778791 - 47132</v>
          </cell>
          <cell r="D5229">
            <v>2377984.64</v>
          </cell>
          <cell r="E5229">
            <v>0</v>
          </cell>
          <cell r="F5229">
            <v>0</v>
          </cell>
          <cell r="G5229">
            <v>24717.67</v>
          </cell>
          <cell r="H5229">
            <v>2353266.9700000002</v>
          </cell>
          <cell r="I5229">
            <v>0</v>
          </cell>
        </row>
        <row r="5230">
          <cell r="A5230" t="str">
            <v>a</v>
          </cell>
          <cell r="B5230">
            <v>5206</v>
          </cell>
          <cell r="C5230" t="str">
            <v xml:space="preserve">   075778801 - 44666</v>
          </cell>
          <cell r="D5230">
            <v>2593363.94</v>
          </cell>
          <cell r="E5230">
            <v>0</v>
          </cell>
          <cell r="F5230">
            <v>0</v>
          </cell>
          <cell r="G5230">
            <v>26703.71</v>
          </cell>
          <cell r="H5230">
            <v>2566660.23</v>
          </cell>
          <cell r="I5230">
            <v>0</v>
          </cell>
        </row>
        <row r="5231">
          <cell r="A5231" t="str">
            <v>a</v>
          </cell>
          <cell r="B5231">
            <v>5207</v>
          </cell>
          <cell r="C5231" t="str">
            <v xml:space="preserve">   075778814 - 45059</v>
          </cell>
          <cell r="D5231">
            <v>1046127.68</v>
          </cell>
          <cell r="E5231">
            <v>0</v>
          </cell>
          <cell r="F5231">
            <v>0</v>
          </cell>
          <cell r="G5231">
            <v>11130.7</v>
          </cell>
          <cell r="H5231">
            <v>1034996.98</v>
          </cell>
          <cell r="I5231">
            <v>0</v>
          </cell>
        </row>
        <row r="5232">
          <cell r="A5232" t="str">
            <v>a</v>
          </cell>
          <cell r="B5232">
            <v>5208</v>
          </cell>
          <cell r="C5232" t="str">
            <v xml:space="preserve">   075778827 - 45275</v>
          </cell>
          <cell r="D5232">
            <v>2047446.91</v>
          </cell>
          <cell r="E5232">
            <v>0</v>
          </cell>
          <cell r="F5232">
            <v>0</v>
          </cell>
          <cell r="G5232">
            <v>44795.49</v>
          </cell>
          <cell r="H5232">
            <v>2002651.42</v>
          </cell>
          <cell r="I5232">
            <v>0</v>
          </cell>
        </row>
        <row r="5233">
          <cell r="A5233" t="str">
            <v>a</v>
          </cell>
          <cell r="B5233">
            <v>5209</v>
          </cell>
          <cell r="C5233" t="str">
            <v xml:space="preserve">   075778830 - 45339</v>
          </cell>
          <cell r="D5233">
            <v>2310864.1</v>
          </cell>
          <cell r="E5233">
            <v>0</v>
          </cell>
          <cell r="F5233">
            <v>0</v>
          </cell>
          <cell r="G5233">
            <v>24587.43</v>
          </cell>
          <cell r="H5233">
            <v>2286276.67</v>
          </cell>
          <cell r="I5233">
            <v>0</v>
          </cell>
        </row>
        <row r="5234">
          <cell r="A5234" t="str">
            <v>a</v>
          </cell>
          <cell r="B5234">
            <v>5210</v>
          </cell>
          <cell r="C5234" t="str">
            <v xml:space="preserve">   075778843 - 45466</v>
          </cell>
          <cell r="D5234">
            <v>2367762.2599999998</v>
          </cell>
          <cell r="E5234">
            <v>0</v>
          </cell>
          <cell r="F5234">
            <v>0</v>
          </cell>
          <cell r="G5234">
            <v>25192.799999999999</v>
          </cell>
          <cell r="H5234">
            <v>2342569.46</v>
          </cell>
          <cell r="I5234">
            <v>0</v>
          </cell>
        </row>
        <row r="5235">
          <cell r="A5235" t="str">
            <v>a</v>
          </cell>
          <cell r="B5235">
            <v>5211</v>
          </cell>
          <cell r="C5235" t="str">
            <v xml:space="preserve">   075778856 - 45986</v>
          </cell>
          <cell r="D5235">
            <v>2380739.04</v>
          </cell>
          <cell r="E5235">
            <v>0</v>
          </cell>
          <cell r="F5235">
            <v>0</v>
          </cell>
          <cell r="G5235">
            <v>25330.880000000001</v>
          </cell>
          <cell r="H5235">
            <v>2355408.16</v>
          </cell>
          <cell r="I5235">
            <v>0</v>
          </cell>
        </row>
        <row r="5236">
          <cell r="A5236" t="str">
            <v>a</v>
          </cell>
          <cell r="B5236">
            <v>5212</v>
          </cell>
          <cell r="C5236" t="str">
            <v xml:space="preserve">   075778869 - 46172</v>
          </cell>
          <cell r="D5236">
            <v>2697981.52</v>
          </cell>
          <cell r="E5236">
            <v>0</v>
          </cell>
          <cell r="F5236">
            <v>0</v>
          </cell>
          <cell r="G5236">
            <v>132401.56</v>
          </cell>
          <cell r="H5236">
            <v>2565579.96</v>
          </cell>
          <cell r="I5236">
            <v>0</v>
          </cell>
        </row>
        <row r="5237">
          <cell r="A5237" t="str">
            <v>a</v>
          </cell>
          <cell r="B5237">
            <v>5213</v>
          </cell>
          <cell r="C5237" t="str">
            <v xml:space="preserve">   075778872 - 46540</v>
          </cell>
          <cell r="D5237">
            <v>3919188.39</v>
          </cell>
          <cell r="E5237">
            <v>0</v>
          </cell>
          <cell r="F5237">
            <v>0</v>
          </cell>
          <cell r="G5237">
            <v>282456.40000000002</v>
          </cell>
          <cell r="H5237">
            <v>3636731.99</v>
          </cell>
          <cell r="I5237">
            <v>0</v>
          </cell>
        </row>
        <row r="5238">
          <cell r="A5238" t="str">
            <v>a</v>
          </cell>
          <cell r="B5238">
            <v>5214</v>
          </cell>
          <cell r="C5238" t="str">
            <v xml:space="preserve">   075778885 - 47111</v>
          </cell>
          <cell r="D5238">
            <v>1386634.58</v>
          </cell>
          <cell r="E5238">
            <v>0</v>
          </cell>
          <cell r="F5238">
            <v>0</v>
          </cell>
          <cell r="G5238">
            <v>14582.13</v>
          </cell>
          <cell r="H5238">
            <v>1372052.45</v>
          </cell>
          <cell r="I5238">
            <v>0</v>
          </cell>
        </row>
        <row r="5239">
          <cell r="A5239" t="str">
            <v>a</v>
          </cell>
          <cell r="B5239">
            <v>5215</v>
          </cell>
          <cell r="C5239" t="str">
            <v xml:space="preserve">   075778898 - 47403</v>
          </cell>
          <cell r="D5239">
            <v>2299051.5299999998</v>
          </cell>
          <cell r="E5239">
            <v>0</v>
          </cell>
          <cell r="F5239">
            <v>0</v>
          </cell>
          <cell r="G5239">
            <v>23897.200000000001</v>
          </cell>
          <cell r="H5239">
            <v>2275154.33</v>
          </cell>
          <cell r="I5239">
            <v>0</v>
          </cell>
        </row>
        <row r="5240">
          <cell r="A5240" t="str">
            <v>a</v>
          </cell>
          <cell r="B5240">
            <v>5216</v>
          </cell>
          <cell r="C5240" t="str">
            <v xml:space="preserve">   075778908 - 44909</v>
          </cell>
          <cell r="D5240">
            <v>4338311.0599999996</v>
          </cell>
          <cell r="E5240">
            <v>0</v>
          </cell>
          <cell r="F5240">
            <v>0</v>
          </cell>
          <cell r="G5240">
            <v>44145.71</v>
          </cell>
          <cell r="H5240">
            <v>4294165.3499999996</v>
          </cell>
          <cell r="I5240">
            <v>0</v>
          </cell>
        </row>
        <row r="5241">
          <cell r="A5241" t="str">
            <v>a</v>
          </cell>
          <cell r="B5241">
            <v>5217</v>
          </cell>
          <cell r="C5241" t="str">
            <v xml:space="preserve">   075778911 - 45029</v>
          </cell>
          <cell r="D5241">
            <v>2352015.2799999998</v>
          </cell>
          <cell r="E5241">
            <v>0</v>
          </cell>
          <cell r="F5241">
            <v>0</v>
          </cell>
          <cell r="G5241">
            <v>24572.28</v>
          </cell>
          <cell r="H5241">
            <v>2327443</v>
          </cell>
          <cell r="I5241">
            <v>0</v>
          </cell>
        </row>
        <row r="5242">
          <cell r="A5242" t="str">
            <v>a</v>
          </cell>
          <cell r="B5242">
            <v>5218</v>
          </cell>
          <cell r="C5242" t="str">
            <v xml:space="preserve">   075778924 - 45233</v>
          </cell>
          <cell r="D5242">
            <v>1162031.31</v>
          </cell>
          <cell r="E5242">
            <v>0</v>
          </cell>
          <cell r="F5242">
            <v>0</v>
          </cell>
          <cell r="G5242">
            <v>1162031.31</v>
          </cell>
          <cell r="H5242">
            <v>0</v>
          </cell>
          <cell r="I5242">
            <v>0</v>
          </cell>
        </row>
        <row r="5243">
          <cell r="A5243" t="str">
            <v>a</v>
          </cell>
          <cell r="B5243">
            <v>5219</v>
          </cell>
          <cell r="C5243" t="str">
            <v xml:space="preserve">   075778937 - 45411</v>
          </cell>
          <cell r="D5243">
            <v>2900808.24</v>
          </cell>
          <cell r="E5243">
            <v>0</v>
          </cell>
          <cell r="F5243">
            <v>0</v>
          </cell>
          <cell r="G5243">
            <v>30864.39</v>
          </cell>
          <cell r="H5243">
            <v>2869943.85</v>
          </cell>
          <cell r="I5243">
            <v>0</v>
          </cell>
        </row>
        <row r="5244">
          <cell r="A5244" t="str">
            <v>a</v>
          </cell>
          <cell r="B5244">
            <v>5220</v>
          </cell>
          <cell r="C5244" t="str">
            <v xml:space="preserve">   075778940 - 45442</v>
          </cell>
          <cell r="D5244">
            <v>667589.84</v>
          </cell>
          <cell r="E5244">
            <v>0</v>
          </cell>
          <cell r="F5244">
            <v>0</v>
          </cell>
          <cell r="G5244">
            <v>74111.850000000006</v>
          </cell>
          <cell r="H5244">
            <v>593477.99</v>
          </cell>
          <cell r="I5244">
            <v>0</v>
          </cell>
        </row>
        <row r="5245">
          <cell r="A5245" t="str">
            <v>a</v>
          </cell>
          <cell r="B5245">
            <v>5221</v>
          </cell>
          <cell r="C5245" t="str">
            <v xml:space="preserve">   075778953 - 45950</v>
          </cell>
          <cell r="D5245">
            <v>2579383.5099999998</v>
          </cell>
          <cell r="E5245">
            <v>0</v>
          </cell>
          <cell r="F5245">
            <v>0</v>
          </cell>
          <cell r="G5245">
            <v>27444.46</v>
          </cell>
          <cell r="H5245">
            <v>2551939.0499999998</v>
          </cell>
          <cell r="I5245">
            <v>0</v>
          </cell>
        </row>
        <row r="5246">
          <cell r="A5246" t="str">
            <v>a</v>
          </cell>
          <cell r="B5246">
            <v>5222</v>
          </cell>
          <cell r="C5246" t="str">
            <v xml:space="preserve">   075778966 - 46098</v>
          </cell>
          <cell r="D5246">
            <v>1859671.63</v>
          </cell>
          <cell r="E5246">
            <v>0</v>
          </cell>
          <cell r="F5246">
            <v>0</v>
          </cell>
          <cell r="G5246">
            <v>19786.78</v>
          </cell>
          <cell r="H5246">
            <v>1839884.85</v>
          </cell>
          <cell r="I5246">
            <v>0</v>
          </cell>
        </row>
        <row r="5247">
          <cell r="A5247" t="str">
            <v>a</v>
          </cell>
          <cell r="B5247">
            <v>5223</v>
          </cell>
          <cell r="C5247" t="str">
            <v xml:space="preserve">   075778979 - 47050</v>
          </cell>
          <cell r="D5247">
            <v>1288105.71</v>
          </cell>
          <cell r="E5247">
            <v>0</v>
          </cell>
          <cell r="F5247">
            <v>0</v>
          </cell>
          <cell r="G5247">
            <v>141111.38</v>
          </cell>
          <cell r="H5247">
            <v>1146994.33</v>
          </cell>
          <cell r="I5247">
            <v>0</v>
          </cell>
        </row>
        <row r="5248">
          <cell r="A5248" t="str">
            <v>a</v>
          </cell>
          <cell r="B5248">
            <v>5224</v>
          </cell>
          <cell r="C5248" t="str">
            <v xml:space="preserve">   075778982 - 47078</v>
          </cell>
          <cell r="D5248">
            <v>2825020.76</v>
          </cell>
          <cell r="E5248">
            <v>0</v>
          </cell>
          <cell r="F5248">
            <v>0</v>
          </cell>
          <cell r="G5248">
            <v>254442.71</v>
          </cell>
          <cell r="H5248">
            <v>2570578.0499999998</v>
          </cell>
          <cell r="I5248">
            <v>0</v>
          </cell>
        </row>
        <row r="5249">
          <cell r="A5249" t="str">
            <v>a</v>
          </cell>
          <cell r="B5249">
            <v>5225</v>
          </cell>
          <cell r="C5249" t="str">
            <v xml:space="preserve">   075778995 - 47159</v>
          </cell>
          <cell r="D5249">
            <v>4380287.66</v>
          </cell>
          <cell r="E5249">
            <v>0</v>
          </cell>
          <cell r="F5249">
            <v>0</v>
          </cell>
          <cell r="G5249">
            <v>45530.34</v>
          </cell>
          <cell r="H5249">
            <v>4334757.32</v>
          </cell>
          <cell r="I5249">
            <v>0</v>
          </cell>
        </row>
        <row r="5250">
          <cell r="A5250" t="str">
            <v>a</v>
          </cell>
          <cell r="B5250">
            <v>5226</v>
          </cell>
          <cell r="C5250" t="str">
            <v xml:space="preserve">   077778003 - 55633</v>
          </cell>
          <cell r="D5250">
            <v>0</v>
          </cell>
          <cell r="E5250">
            <v>0</v>
          </cell>
          <cell r="F5250">
            <v>2210000</v>
          </cell>
          <cell r="G5250">
            <v>34636.21</v>
          </cell>
          <cell r="H5250">
            <v>2175363.79</v>
          </cell>
          <cell r="I5250">
            <v>0</v>
          </cell>
        </row>
        <row r="5251">
          <cell r="A5251" t="str">
            <v>a</v>
          </cell>
          <cell r="B5251">
            <v>5227</v>
          </cell>
          <cell r="C5251" t="str">
            <v xml:space="preserve">   077778016 - 56331</v>
          </cell>
          <cell r="D5251">
            <v>0</v>
          </cell>
          <cell r="E5251">
            <v>0</v>
          </cell>
          <cell r="F5251">
            <v>1989000</v>
          </cell>
          <cell r="G5251">
            <v>31172.63</v>
          </cell>
          <cell r="H5251">
            <v>1957827.37</v>
          </cell>
          <cell r="I5251">
            <v>0</v>
          </cell>
        </row>
        <row r="5252">
          <cell r="A5252" t="str">
            <v>a</v>
          </cell>
          <cell r="B5252">
            <v>5228</v>
          </cell>
          <cell r="C5252" t="str">
            <v xml:space="preserve">   077778029 - 56415</v>
          </cell>
          <cell r="D5252">
            <v>0</v>
          </cell>
          <cell r="E5252">
            <v>0</v>
          </cell>
          <cell r="F5252">
            <v>4806000</v>
          </cell>
          <cell r="G5252">
            <v>35548.61</v>
          </cell>
          <cell r="H5252">
            <v>4770451.3899999997</v>
          </cell>
          <cell r="I5252">
            <v>0</v>
          </cell>
        </row>
        <row r="5253">
          <cell r="A5253" t="str">
            <v>a</v>
          </cell>
          <cell r="B5253">
            <v>5229</v>
          </cell>
          <cell r="C5253" t="str">
            <v xml:space="preserve">   077778032 - 56541</v>
          </cell>
          <cell r="D5253">
            <v>0</v>
          </cell>
          <cell r="E5253">
            <v>0</v>
          </cell>
          <cell r="F5253">
            <v>1989000</v>
          </cell>
          <cell r="G5253">
            <v>27646.1</v>
          </cell>
          <cell r="H5253">
            <v>1961353.9</v>
          </cell>
          <cell r="I5253">
            <v>0</v>
          </cell>
        </row>
        <row r="5254">
          <cell r="A5254" t="str">
            <v>a</v>
          </cell>
          <cell r="B5254">
            <v>5230</v>
          </cell>
          <cell r="C5254" t="str">
            <v xml:space="preserve">   077778045 - 56770</v>
          </cell>
          <cell r="D5254">
            <v>0</v>
          </cell>
          <cell r="E5254">
            <v>0</v>
          </cell>
          <cell r="F5254">
            <v>1564000</v>
          </cell>
          <cell r="G5254">
            <v>21738.799999999999</v>
          </cell>
          <cell r="H5254">
            <v>1542261.2</v>
          </cell>
          <cell r="I5254">
            <v>0</v>
          </cell>
        </row>
        <row r="5255">
          <cell r="A5255" t="str">
            <v>a</v>
          </cell>
          <cell r="B5255">
            <v>5231</v>
          </cell>
          <cell r="C5255" t="str">
            <v xml:space="preserve">   077778058 - 57011</v>
          </cell>
          <cell r="D5255">
            <v>0</v>
          </cell>
          <cell r="E5255">
            <v>0</v>
          </cell>
          <cell r="F5255">
            <v>3966000</v>
          </cell>
          <cell r="G5255">
            <v>26092.78</v>
          </cell>
          <cell r="H5255">
            <v>3939907.22</v>
          </cell>
          <cell r="I5255">
            <v>0</v>
          </cell>
        </row>
        <row r="5256">
          <cell r="A5256" t="str">
            <v>a</v>
          </cell>
          <cell r="B5256">
            <v>5232</v>
          </cell>
          <cell r="C5256" t="str">
            <v xml:space="preserve">   077778061 - 57059</v>
          </cell>
          <cell r="D5256">
            <v>0</v>
          </cell>
          <cell r="E5256">
            <v>0</v>
          </cell>
          <cell r="F5256">
            <v>4700000</v>
          </cell>
          <cell r="G5256">
            <v>30556.639999999999</v>
          </cell>
          <cell r="H5256">
            <v>4669443.3600000003</v>
          </cell>
          <cell r="I5256">
            <v>0</v>
          </cell>
        </row>
        <row r="5257">
          <cell r="A5257" t="str">
            <v>a</v>
          </cell>
          <cell r="B5257">
            <v>5233</v>
          </cell>
          <cell r="C5257" t="str">
            <v xml:space="preserve">   077778074 - 57180</v>
          </cell>
          <cell r="D5257">
            <v>0</v>
          </cell>
          <cell r="E5257">
            <v>0</v>
          </cell>
          <cell r="F5257">
            <v>2762500</v>
          </cell>
          <cell r="G5257">
            <v>93732.12</v>
          </cell>
          <cell r="H5257">
            <v>2668767.88</v>
          </cell>
          <cell r="I5257">
            <v>0</v>
          </cell>
        </row>
        <row r="5258">
          <cell r="A5258" t="str">
            <v>a</v>
          </cell>
          <cell r="B5258">
            <v>5234</v>
          </cell>
          <cell r="C5258" t="str">
            <v xml:space="preserve">   077778087 - 57344</v>
          </cell>
          <cell r="D5258">
            <v>0</v>
          </cell>
          <cell r="E5258">
            <v>0</v>
          </cell>
          <cell r="F5258">
            <v>1360000</v>
          </cell>
          <cell r="G5258">
            <v>21314.59</v>
          </cell>
          <cell r="H5258">
            <v>1338685.4099999999</v>
          </cell>
          <cell r="I5258">
            <v>0</v>
          </cell>
        </row>
        <row r="5259">
          <cell r="A5259" t="str">
            <v>a</v>
          </cell>
          <cell r="B5259">
            <v>5235</v>
          </cell>
          <cell r="C5259" t="str">
            <v xml:space="preserve">   077778090 - 57362</v>
          </cell>
          <cell r="D5259">
            <v>0</v>
          </cell>
          <cell r="E5259">
            <v>0</v>
          </cell>
          <cell r="F5259">
            <v>1445000</v>
          </cell>
          <cell r="G5259">
            <v>20084.740000000002</v>
          </cell>
          <cell r="H5259">
            <v>1424915.26</v>
          </cell>
          <cell r="I5259">
            <v>0</v>
          </cell>
        </row>
        <row r="5260">
          <cell r="A5260" t="str">
            <v>a</v>
          </cell>
          <cell r="B5260">
            <v>5236</v>
          </cell>
          <cell r="C5260" t="str">
            <v xml:space="preserve">   077778100 - 55216</v>
          </cell>
          <cell r="D5260">
            <v>0</v>
          </cell>
          <cell r="E5260">
            <v>0</v>
          </cell>
          <cell r="F5260">
            <v>11713000</v>
          </cell>
          <cell r="G5260">
            <v>85732.89</v>
          </cell>
          <cell r="H5260">
            <v>11627267.109999999</v>
          </cell>
          <cell r="I5260">
            <v>0</v>
          </cell>
        </row>
        <row r="5261">
          <cell r="A5261" t="str">
            <v>a</v>
          </cell>
          <cell r="B5261">
            <v>5237</v>
          </cell>
          <cell r="C5261" t="str">
            <v xml:space="preserve">   077778113 - 56301</v>
          </cell>
          <cell r="D5261">
            <v>0</v>
          </cell>
          <cell r="E5261">
            <v>0</v>
          </cell>
          <cell r="F5261">
            <v>8287000</v>
          </cell>
          <cell r="G5261">
            <v>304214.46000000002</v>
          </cell>
          <cell r="H5261">
            <v>7982785.54</v>
          </cell>
          <cell r="I5261">
            <v>0</v>
          </cell>
        </row>
        <row r="5262">
          <cell r="A5262" t="str">
            <v>a</v>
          </cell>
          <cell r="B5262">
            <v>5238</v>
          </cell>
          <cell r="C5262" t="str">
            <v xml:space="preserve">   077778126 - 56385</v>
          </cell>
          <cell r="D5262">
            <v>0</v>
          </cell>
          <cell r="E5262">
            <v>0</v>
          </cell>
          <cell r="F5262">
            <v>4033000</v>
          </cell>
          <cell r="G5262">
            <v>29830.98</v>
          </cell>
          <cell r="H5262">
            <v>4003169.02</v>
          </cell>
          <cell r="I5262">
            <v>0</v>
          </cell>
        </row>
        <row r="5263">
          <cell r="A5263" t="str">
            <v>a</v>
          </cell>
          <cell r="B5263">
            <v>5239</v>
          </cell>
          <cell r="C5263" t="str">
            <v xml:space="preserve">   077778139 - 56631</v>
          </cell>
          <cell r="D5263">
            <v>0</v>
          </cell>
          <cell r="E5263">
            <v>0</v>
          </cell>
          <cell r="F5263">
            <v>7281000</v>
          </cell>
          <cell r="G5263">
            <v>47336.76</v>
          </cell>
          <cell r="H5263">
            <v>7233663.2400000002</v>
          </cell>
          <cell r="I5263">
            <v>0</v>
          </cell>
        </row>
        <row r="5264">
          <cell r="A5264" t="str">
            <v>a</v>
          </cell>
          <cell r="B5264">
            <v>5240</v>
          </cell>
          <cell r="C5264" t="str">
            <v xml:space="preserve">   077778142 - 56743</v>
          </cell>
          <cell r="D5264">
            <v>0</v>
          </cell>
          <cell r="E5264">
            <v>0</v>
          </cell>
          <cell r="F5264">
            <v>2601000</v>
          </cell>
          <cell r="G5264">
            <v>31296.28</v>
          </cell>
          <cell r="H5264">
            <v>2569703.7200000002</v>
          </cell>
          <cell r="I5264">
            <v>0</v>
          </cell>
        </row>
        <row r="5265">
          <cell r="A5265" t="str">
            <v>a</v>
          </cell>
          <cell r="B5265">
            <v>5241</v>
          </cell>
          <cell r="C5265" t="str">
            <v xml:space="preserve">   077778155 - 56969</v>
          </cell>
          <cell r="D5265">
            <v>0</v>
          </cell>
          <cell r="E5265">
            <v>0</v>
          </cell>
          <cell r="F5265">
            <v>2229000</v>
          </cell>
          <cell r="G5265">
            <v>72147.490000000005</v>
          </cell>
          <cell r="H5265">
            <v>2156852.5099999998</v>
          </cell>
          <cell r="I5265">
            <v>0</v>
          </cell>
        </row>
        <row r="5266">
          <cell r="A5266" t="str">
            <v>a</v>
          </cell>
          <cell r="B5266">
            <v>5242</v>
          </cell>
          <cell r="C5266" t="str">
            <v xml:space="preserve">   077778168 - 57159</v>
          </cell>
          <cell r="D5266">
            <v>0</v>
          </cell>
          <cell r="E5266">
            <v>0</v>
          </cell>
          <cell r="F5266">
            <v>4340000</v>
          </cell>
          <cell r="G5266">
            <v>85029.69</v>
          </cell>
          <cell r="H5266">
            <v>4254970.3099999996</v>
          </cell>
          <cell r="I5266">
            <v>0</v>
          </cell>
        </row>
        <row r="5267">
          <cell r="A5267" t="str">
            <v>a</v>
          </cell>
          <cell r="B5267">
            <v>5243</v>
          </cell>
          <cell r="C5267" t="str">
            <v xml:space="preserve">   077778171 - 57168</v>
          </cell>
          <cell r="D5267">
            <v>0</v>
          </cell>
          <cell r="E5267">
            <v>0</v>
          </cell>
          <cell r="F5267">
            <v>4231000</v>
          </cell>
          <cell r="G5267">
            <v>42598.400000000001</v>
          </cell>
          <cell r="H5267">
            <v>4188401.6</v>
          </cell>
          <cell r="I5267">
            <v>0</v>
          </cell>
        </row>
        <row r="5268">
          <cell r="A5268" t="str">
            <v>a</v>
          </cell>
          <cell r="B5268">
            <v>5244</v>
          </cell>
          <cell r="C5268" t="str">
            <v xml:space="preserve">   077778184 - 57332</v>
          </cell>
          <cell r="D5268">
            <v>0</v>
          </cell>
          <cell r="E5268">
            <v>0</v>
          </cell>
          <cell r="F5268">
            <v>2983500</v>
          </cell>
          <cell r="G5268">
            <v>41469.120000000003</v>
          </cell>
          <cell r="H5268">
            <v>2942030.88</v>
          </cell>
          <cell r="I5268">
            <v>0</v>
          </cell>
        </row>
        <row r="5269">
          <cell r="A5269" t="str">
            <v>a</v>
          </cell>
          <cell r="B5269">
            <v>5245</v>
          </cell>
          <cell r="C5269" t="str">
            <v xml:space="preserve">   077778197 - 57476</v>
          </cell>
          <cell r="D5269">
            <v>0</v>
          </cell>
          <cell r="E5269">
            <v>0</v>
          </cell>
          <cell r="F5269">
            <v>2601000</v>
          </cell>
          <cell r="G5269">
            <v>32117.87</v>
          </cell>
          <cell r="H5269">
            <v>2568882.13</v>
          </cell>
          <cell r="I5269">
            <v>0</v>
          </cell>
        </row>
        <row r="5270">
          <cell r="A5270" t="str">
            <v>a</v>
          </cell>
          <cell r="B5270">
            <v>5246</v>
          </cell>
          <cell r="C5270" t="str">
            <v xml:space="preserve">   077778207 - 55847</v>
          </cell>
          <cell r="D5270">
            <v>0</v>
          </cell>
          <cell r="E5270">
            <v>0</v>
          </cell>
          <cell r="F5270">
            <v>16250000</v>
          </cell>
          <cell r="G5270">
            <v>118941.32</v>
          </cell>
          <cell r="H5270">
            <v>16131058.68</v>
          </cell>
          <cell r="I5270">
            <v>0</v>
          </cell>
        </row>
        <row r="5271">
          <cell r="A5271" t="str">
            <v>a</v>
          </cell>
          <cell r="B5271">
            <v>5247</v>
          </cell>
          <cell r="C5271" t="str">
            <v xml:space="preserve">   077778210 - 55915</v>
          </cell>
          <cell r="D5271">
            <v>0</v>
          </cell>
          <cell r="E5271">
            <v>0</v>
          </cell>
          <cell r="F5271">
            <v>4978000</v>
          </cell>
          <cell r="G5271">
            <v>1479818.6</v>
          </cell>
          <cell r="H5271">
            <v>3498181.4</v>
          </cell>
          <cell r="I5271">
            <v>0</v>
          </cell>
        </row>
        <row r="5272">
          <cell r="A5272" t="str">
            <v>a</v>
          </cell>
          <cell r="B5272">
            <v>5248</v>
          </cell>
          <cell r="C5272" t="str">
            <v xml:space="preserve">   077778223 - 56376</v>
          </cell>
          <cell r="D5272">
            <v>0</v>
          </cell>
          <cell r="E5272">
            <v>0</v>
          </cell>
          <cell r="F5272">
            <v>6188000</v>
          </cell>
          <cell r="G5272">
            <v>40230.720000000001</v>
          </cell>
          <cell r="H5272">
            <v>6147769.2800000003</v>
          </cell>
          <cell r="I5272">
            <v>0</v>
          </cell>
        </row>
        <row r="5273">
          <cell r="A5273" t="str">
            <v>a</v>
          </cell>
          <cell r="B5273">
            <v>5249</v>
          </cell>
          <cell r="C5273" t="str">
            <v xml:space="preserve">   077778236 - 56559</v>
          </cell>
          <cell r="D5273">
            <v>0</v>
          </cell>
          <cell r="E5273">
            <v>0</v>
          </cell>
          <cell r="F5273">
            <v>2601000</v>
          </cell>
          <cell r="G5273">
            <v>36152.6</v>
          </cell>
          <cell r="H5273">
            <v>2564847.4</v>
          </cell>
          <cell r="I5273">
            <v>0</v>
          </cell>
        </row>
        <row r="5274">
          <cell r="A5274" t="str">
            <v>a</v>
          </cell>
          <cell r="B5274">
            <v>5250</v>
          </cell>
          <cell r="C5274" t="str">
            <v xml:space="preserve">   077778249 - 56806</v>
          </cell>
          <cell r="D5274">
            <v>0</v>
          </cell>
          <cell r="E5274">
            <v>0</v>
          </cell>
          <cell r="F5274">
            <v>2730000</v>
          </cell>
          <cell r="G5274">
            <v>70372.320000000007</v>
          </cell>
          <cell r="H5274">
            <v>2659627.6800000002</v>
          </cell>
          <cell r="I5274">
            <v>0</v>
          </cell>
        </row>
        <row r="5275">
          <cell r="A5275" t="str">
            <v>a</v>
          </cell>
          <cell r="B5275">
            <v>5251</v>
          </cell>
          <cell r="C5275" t="str">
            <v xml:space="preserve">   077778252 - 56942</v>
          </cell>
          <cell r="D5275">
            <v>0</v>
          </cell>
          <cell r="E5275">
            <v>0</v>
          </cell>
          <cell r="F5275">
            <v>6000000</v>
          </cell>
          <cell r="G5275">
            <v>6000000</v>
          </cell>
          <cell r="H5275">
            <v>0</v>
          </cell>
          <cell r="I5275">
            <v>0</v>
          </cell>
        </row>
        <row r="5276">
          <cell r="A5276" t="str">
            <v>a</v>
          </cell>
          <cell r="B5276">
            <v>5252</v>
          </cell>
          <cell r="C5276" t="str">
            <v xml:space="preserve">   077778265 - 57077</v>
          </cell>
          <cell r="D5276">
            <v>0</v>
          </cell>
          <cell r="E5276">
            <v>0</v>
          </cell>
          <cell r="F5276">
            <v>1570000</v>
          </cell>
          <cell r="G5276">
            <v>10207.23</v>
          </cell>
          <cell r="H5276">
            <v>1559792.77</v>
          </cell>
          <cell r="I5276">
            <v>0</v>
          </cell>
        </row>
        <row r="5277">
          <cell r="A5277" t="str">
            <v>a</v>
          </cell>
          <cell r="B5277">
            <v>5253</v>
          </cell>
          <cell r="C5277" t="str">
            <v xml:space="preserve">   077778278 - 57289</v>
          </cell>
          <cell r="D5277">
            <v>0</v>
          </cell>
          <cell r="E5277">
            <v>0</v>
          </cell>
          <cell r="F5277">
            <v>19500000</v>
          </cell>
          <cell r="G5277">
            <v>144236.01999999999</v>
          </cell>
          <cell r="H5277">
            <v>19355763.98</v>
          </cell>
          <cell r="I5277">
            <v>0</v>
          </cell>
        </row>
        <row r="5278">
          <cell r="A5278" t="str">
            <v>a</v>
          </cell>
          <cell r="B5278">
            <v>5254</v>
          </cell>
          <cell r="C5278" t="str">
            <v xml:space="preserve">   077778281 - 57311</v>
          </cell>
          <cell r="D5278">
            <v>0</v>
          </cell>
          <cell r="E5278">
            <v>0</v>
          </cell>
          <cell r="F5278">
            <v>1900000</v>
          </cell>
          <cell r="G5278">
            <v>61498.49</v>
          </cell>
          <cell r="H5278">
            <v>1838501.51</v>
          </cell>
          <cell r="I5278">
            <v>0</v>
          </cell>
        </row>
        <row r="5279">
          <cell r="A5279" t="str">
            <v>a</v>
          </cell>
          <cell r="B5279">
            <v>5255</v>
          </cell>
          <cell r="C5279" t="str">
            <v xml:space="preserve">   077778294 - 57434</v>
          </cell>
          <cell r="D5279">
            <v>0</v>
          </cell>
          <cell r="E5279">
            <v>0</v>
          </cell>
          <cell r="F5279">
            <v>3900000</v>
          </cell>
          <cell r="G5279">
            <v>25355.5</v>
          </cell>
          <cell r="H5279">
            <v>3874644.5</v>
          </cell>
          <cell r="I5279">
            <v>0</v>
          </cell>
        </row>
        <row r="5280">
          <cell r="A5280" t="str">
            <v>a</v>
          </cell>
          <cell r="B5280">
            <v>5256</v>
          </cell>
          <cell r="C5280" t="str">
            <v xml:space="preserve">   077778304 - 55642</v>
          </cell>
          <cell r="D5280">
            <v>0</v>
          </cell>
          <cell r="E5280">
            <v>0</v>
          </cell>
          <cell r="F5280">
            <v>3668600</v>
          </cell>
          <cell r="G5280">
            <v>57496.12</v>
          </cell>
          <cell r="H5280">
            <v>3611103.88</v>
          </cell>
          <cell r="I5280">
            <v>0</v>
          </cell>
        </row>
        <row r="5281">
          <cell r="A5281" t="str">
            <v>a</v>
          </cell>
          <cell r="B5281">
            <v>5257</v>
          </cell>
          <cell r="C5281" t="str">
            <v xml:space="preserve">   077778317 - 56340</v>
          </cell>
          <cell r="D5281">
            <v>0</v>
          </cell>
          <cell r="E5281">
            <v>0</v>
          </cell>
          <cell r="F5281">
            <v>2080000</v>
          </cell>
          <cell r="G5281">
            <v>2080000</v>
          </cell>
          <cell r="H5281">
            <v>0</v>
          </cell>
          <cell r="I5281">
            <v>0</v>
          </cell>
        </row>
        <row r="5282">
          <cell r="A5282" t="str">
            <v>a</v>
          </cell>
          <cell r="B5282">
            <v>5258</v>
          </cell>
          <cell r="C5282" t="str">
            <v xml:space="preserve">   077778320 - 56364</v>
          </cell>
          <cell r="D5282">
            <v>0</v>
          </cell>
          <cell r="E5282">
            <v>0</v>
          </cell>
          <cell r="F5282">
            <v>1995000</v>
          </cell>
          <cell r="G5282">
            <v>81673.77</v>
          </cell>
          <cell r="H5282">
            <v>1913326.23</v>
          </cell>
          <cell r="I5282">
            <v>0</v>
          </cell>
        </row>
        <row r="5283">
          <cell r="A5283" t="str">
            <v>a</v>
          </cell>
          <cell r="B5283">
            <v>5259</v>
          </cell>
          <cell r="C5283" t="str">
            <v xml:space="preserve">   077778333 - 56547</v>
          </cell>
          <cell r="D5283">
            <v>0</v>
          </cell>
          <cell r="E5283">
            <v>0</v>
          </cell>
          <cell r="F5283">
            <v>1810000</v>
          </cell>
          <cell r="G5283">
            <v>28367.26</v>
          </cell>
          <cell r="H5283">
            <v>1781632.74</v>
          </cell>
          <cell r="I5283">
            <v>0</v>
          </cell>
        </row>
        <row r="5284">
          <cell r="A5284" t="str">
            <v>a</v>
          </cell>
          <cell r="B5284">
            <v>5260</v>
          </cell>
          <cell r="C5284" t="str">
            <v xml:space="preserve">   077778346 - 56782</v>
          </cell>
          <cell r="D5284">
            <v>0</v>
          </cell>
          <cell r="E5284">
            <v>0</v>
          </cell>
          <cell r="F5284">
            <v>10800000</v>
          </cell>
          <cell r="G5284">
            <v>170506.88</v>
          </cell>
          <cell r="H5284">
            <v>10629493.119999999</v>
          </cell>
          <cell r="I5284">
            <v>0</v>
          </cell>
        </row>
        <row r="5285">
          <cell r="A5285" t="str">
            <v>a</v>
          </cell>
          <cell r="B5285">
            <v>5261</v>
          </cell>
          <cell r="C5285" t="str">
            <v xml:space="preserve">   077778359 - 57014</v>
          </cell>
          <cell r="D5285">
            <v>0</v>
          </cell>
          <cell r="E5285">
            <v>0</v>
          </cell>
          <cell r="F5285">
            <v>5071000</v>
          </cell>
          <cell r="G5285">
            <v>32968.660000000003</v>
          </cell>
          <cell r="H5285">
            <v>5038031.34</v>
          </cell>
          <cell r="I5285">
            <v>0</v>
          </cell>
        </row>
        <row r="5286">
          <cell r="A5286" t="str">
            <v>a</v>
          </cell>
          <cell r="B5286">
            <v>5262</v>
          </cell>
          <cell r="C5286" t="str">
            <v xml:space="preserve">   077778362 - 57062</v>
          </cell>
          <cell r="D5286">
            <v>0</v>
          </cell>
          <cell r="E5286">
            <v>0</v>
          </cell>
          <cell r="F5286">
            <v>3094000</v>
          </cell>
          <cell r="G5286">
            <v>48847.11</v>
          </cell>
          <cell r="H5286">
            <v>3045152.89</v>
          </cell>
          <cell r="I5286">
            <v>0</v>
          </cell>
        </row>
        <row r="5287">
          <cell r="A5287" t="str">
            <v>a</v>
          </cell>
          <cell r="B5287">
            <v>5263</v>
          </cell>
          <cell r="C5287" t="str">
            <v xml:space="preserve">   077778375 - 57184</v>
          </cell>
          <cell r="D5287">
            <v>0</v>
          </cell>
          <cell r="E5287">
            <v>0</v>
          </cell>
          <cell r="F5287">
            <v>2924000</v>
          </cell>
          <cell r="G5287">
            <v>40980.050000000003</v>
          </cell>
          <cell r="H5287">
            <v>2883019.95</v>
          </cell>
          <cell r="I5287">
            <v>0</v>
          </cell>
        </row>
        <row r="5288">
          <cell r="A5288" t="str">
            <v>a</v>
          </cell>
          <cell r="B5288">
            <v>5264</v>
          </cell>
          <cell r="C5288" t="str">
            <v xml:space="preserve">   077778388 - 57347</v>
          </cell>
          <cell r="D5288">
            <v>0</v>
          </cell>
          <cell r="E5288">
            <v>0</v>
          </cell>
          <cell r="F5288">
            <v>2200000</v>
          </cell>
          <cell r="G5288">
            <v>71565.66</v>
          </cell>
          <cell r="H5288">
            <v>2128434.34</v>
          </cell>
          <cell r="I5288">
            <v>0</v>
          </cell>
        </row>
        <row r="5289">
          <cell r="A5289" t="str">
            <v>a</v>
          </cell>
          <cell r="B5289">
            <v>5265</v>
          </cell>
          <cell r="C5289" t="str">
            <v xml:space="preserve">   077778391 - 57365</v>
          </cell>
          <cell r="D5289">
            <v>0</v>
          </cell>
          <cell r="E5289">
            <v>0</v>
          </cell>
          <cell r="F5289">
            <v>1878500</v>
          </cell>
          <cell r="G5289">
            <v>26110.21</v>
          </cell>
          <cell r="H5289">
            <v>1852389.79</v>
          </cell>
          <cell r="I5289">
            <v>0</v>
          </cell>
        </row>
        <row r="5290">
          <cell r="A5290" t="str">
            <v>a</v>
          </cell>
          <cell r="B5290">
            <v>5266</v>
          </cell>
          <cell r="C5290" t="str">
            <v xml:space="preserve">   077778401 - 55219</v>
          </cell>
          <cell r="D5290">
            <v>0</v>
          </cell>
          <cell r="E5290">
            <v>0</v>
          </cell>
          <cell r="F5290">
            <v>4552000</v>
          </cell>
          <cell r="G5290">
            <v>33318.19</v>
          </cell>
          <cell r="H5290">
            <v>4518681.8099999996</v>
          </cell>
          <cell r="I5290">
            <v>0</v>
          </cell>
        </row>
        <row r="5291">
          <cell r="A5291" t="str">
            <v>a</v>
          </cell>
          <cell r="B5291">
            <v>5267</v>
          </cell>
          <cell r="C5291" t="str">
            <v xml:space="preserve">   077778414 - 56310</v>
          </cell>
          <cell r="D5291">
            <v>0</v>
          </cell>
          <cell r="E5291">
            <v>0</v>
          </cell>
          <cell r="F5291">
            <v>1950000</v>
          </cell>
          <cell r="G5291">
            <v>130783.24</v>
          </cell>
          <cell r="H5291">
            <v>1819216.76</v>
          </cell>
          <cell r="I5291">
            <v>0</v>
          </cell>
        </row>
        <row r="5292">
          <cell r="A5292" t="str">
            <v>a</v>
          </cell>
          <cell r="B5292">
            <v>5268</v>
          </cell>
          <cell r="C5292" t="str">
            <v xml:space="preserve">   077778427 - 56391</v>
          </cell>
          <cell r="D5292">
            <v>0</v>
          </cell>
          <cell r="E5292">
            <v>0</v>
          </cell>
          <cell r="F5292">
            <v>2459186</v>
          </cell>
          <cell r="G5292">
            <v>52405.03</v>
          </cell>
          <cell r="H5292">
            <v>2406780.9700000002</v>
          </cell>
          <cell r="I5292">
            <v>0</v>
          </cell>
        </row>
        <row r="5293">
          <cell r="A5293" t="str">
            <v>a</v>
          </cell>
          <cell r="B5293">
            <v>5269</v>
          </cell>
          <cell r="C5293" t="str">
            <v xml:space="preserve">   077778430 - 56535</v>
          </cell>
          <cell r="D5293">
            <v>0</v>
          </cell>
          <cell r="E5293">
            <v>0</v>
          </cell>
          <cell r="F5293">
            <v>3910000</v>
          </cell>
          <cell r="G5293">
            <v>53898.7</v>
          </cell>
          <cell r="H5293">
            <v>3856101.3</v>
          </cell>
          <cell r="I5293">
            <v>0</v>
          </cell>
        </row>
        <row r="5294">
          <cell r="A5294" t="str">
            <v>a</v>
          </cell>
          <cell r="B5294">
            <v>5270</v>
          </cell>
          <cell r="C5294" t="str">
            <v xml:space="preserve">   077778443 - 56758</v>
          </cell>
          <cell r="D5294">
            <v>0</v>
          </cell>
          <cell r="E5294">
            <v>0</v>
          </cell>
          <cell r="F5294">
            <v>2728500</v>
          </cell>
          <cell r="G5294">
            <v>37924.74</v>
          </cell>
          <cell r="H5294">
            <v>2690575.26</v>
          </cell>
          <cell r="I5294">
            <v>0</v>
          </cell>
        </row>
        <row r="5295">
          <cell r="A5295" t="str">
            <v>a</v>
          </cell>
          <cell r="B5295">
            <v>5271</v>
          </cell>
          <cell r="C5295" t="str">
            <v xml:space="preserve">   077778456 - 56996</v>
          </cell>
          <cell r="D5295">
            <v>0</v>
          </cell>
          <cell r="E5295">
            <v>0</v>
          </cell>
          <cell r="F5295">
            <v>4420000</v>
          </cell>
          <cell r="G5295">
            <v>28736.240000000002</v>
          </cell>
          <cell r="H5295">
            <v>4391263.76</v>
          </cell>
          <cell r="I5295">
            <v>0</v>
          </cell>
        </row>
        <row r="5296">
          <cell r="A5296" t="str">
            <v>a</v>
          </cell>
          <cell r="B5296">
            <v>5272</v>
          </cell>
          <cell r="C5296" t="str">
            <v xml:space="preserve">   077778469 - 57162</v>
          </cell>
          <cell r="D5296">
            <v>0</v>
          </cell>
          <cell r="E5296">
            <v>0</v>
          </cell>
          <cell r="F5296">
            <v>3360000</v>
          </cell>
          <cell r="G5296">
            <v>77873.31</v>
          </cell>
          <cell r="H5296">
            <v>3282126.69</v>
          </cell>
          <cell r="I5296">
            <v>0</v>
          </cell>
        </row>
        <row r="5297">
          <cell r="A5297" t="str">
            <v>a</v>
          </cell>
          <cell r="B5297">
            <v>5273</v>
          </cell>
          <cell r="C5297" t="str">
            <v xml:space="preserve">   077778472 - 57174</v>
          </cell>
          <cell r="D5297">
            <v>0</v>
          </cell>
          <cell r="E5297">
            <v>0</v>
          </cell>
          <cell r="F5297">
            <v>12342000</v>
          </cell>
          <cell r="G5297">
            <v>12342000</v>
          </cell>
          <cell r="H5297">
            <v>0</v>
          </cell>
          <cell r="I5297">
            <v>0</v>
          </cell>
        </row>
        <row r="5298">
          <cell r="A5298" t="str">
            <v>a</v>
          </cell>
          <cell r="B5298">
            <v>5274</v>
          </cell>
          <cell r="C5298" t="str">
            <v xml:space="preserve">   077778485 - 57335</v>
          </cell>
          <cell r="D5298">
            <v>0</v>
          </cell>
          <cell r="E5298">
            <v>0</v>
          </cell>
          <cell r="F5298">
            <v>2600000</v>
          </cell>
          <cell r="G5298">
            <v>36439.21</v>
          </cell>
          <cell r="H5298">
            <v>2563560.79</v>
          </cell>
          <cell r="I5298">
            <v>0</v>
          </cell>
        </row>
        <row r="5299">
          <cell r="A5299" t="str">
            <v>a</v>
          </cell>
          <cell r="B5299">
            <v>5275</v>
          </cell>
          <cell r="C5299" t="str">
            <v xml:space="preserve">   077778498 - 57479</v>
          </cell>
          <cell r="D5299">
            <v>0</v>
          </cell>
          <cell r="E5299">
            <v>0</v>
          </cell>
          <cell r="F5299">
            <v>1823250</v>
          </cell>
          <cell r="G5299">
            <v>22514.02</v>
          </cell>
          <cell r="H5299">
            <v>1800735.98</v>
          </cell>
          <cell r="I5299">
            <v>0</v>
          </cell>
        </row>
        <row r="5300">
          <cell r="A5300" t="str">
            <v>a</v>
          </cell>
          <cell r="B5300">
            <v>5276</v>
          </cell>
          <cell r="C5300" t="str">
            <v xml:space="preserve">   077778508 - 55909</v>
          </cell>
          <cell r="D5300">
            <v>0</v>
          </cell>
          <cell r="E5300">
            <v>0</v>
          </cell>
          <cell r="F5300">
            <v>8972000</v>
          </cell>
          <cell r="G5300">
            <v>65670.2</v>
          </cell>
          <cell r="H5300">
            <v>8906329.8000000007</v>
          </cell>
          <cell r="I5300">
            <v>0</v>
          </cell>
        </row>
        <row r="5301">
          <cell r="A5301" t="str">
            <v>a</v>
          </cell>
          <cell r="B5301">
            <v>5277</v>
          </cell>
          <cell r="C5301" t="str">
            <v xml:space="preserve">   077778511 - 55918</v>
          </cell>
          <cell r="D5301">
            <v>0</v>
          </cell>
          <cell r="E5301">
            <v>0</v>
          </cell>
          <cell r="F5301">
            <v>3867400</v>
          </cell>
          <cell r="G5301">
            <v>28606.09</v>
          </cell>
          <cell r="H5301">
            <v>3838793.91</v>
          </cell>
          <cell r="I5301">
            <v>0</v>
          </cell>
        </row>
        <row r="5302">
          <cell r="A5302" t="str">
            <v>a</v>
          </cell>
          <cell r="B5302">
            <v>5278</v>
          </cell>
          <cell r="C5302" t="str">
            <v xml:space="preserve">   077778524 - 56379</v>
          </cell>
          <cell r="D5302">
            <v>0</v>
          </cell>
          <cell r="E5302">
            <v>0</v>
          </cell>
          <cell r="F5302">
            <v>5304000</v>
          </cell>
          <cell r="G5302">
            <v>49278.71</v>
          </cell>
          <cell r="H5302">
            <v>5254721.29</v>
          </cell>
          <cell r="I5302">
            <v>0</v>
          </cell>
        </row>
        <row r="5303">
          <cell r="A5303" t="str">
            <v>a</v>
          </cell>
          <cell r="B5303">
            <v>5279</v>
          </cell>
          <cell r="C5303" t="str">
            <v xml:space="preserve">   077778537 - 56556</v>
          </cell>
          <cell r="D5303">
            <v>0</v>
          </cell>
          <cell r="E5303">
            <v>0</v>
          </cell>
          <cell r="F5303">
            <v>2983500</v>
          </cell>
          <cell r="G5303">
            <v>41469.120000000003</v>
          </cell>
          <cell r="H5303">
            <v>2942030.88</v>
          </cell>
          <cell r="I5303">
            <v>0</v>
          </cell>
        </row>
        <row r="5304">
          <cell r="A5304" t="str">
            <v>a</v>
          </cell>
          <cell r="B5304">
            <v>5280</v>
          </cell>
          <cell r="C5304" t="str">
            <v xml:space="preserve">   077778540 - 56637</v>
          </cell>
          <cell r="D5304">
            <v>0</v>
          </cell>
          <cell r="E5304">
            <v>0</v>
          </cell>
          <cell r="F5304">
            <v>4420000</v>
          </cell>
          <cell r="G5304">
            <v>28736.240000000002</v>
          </cell>
          <cell r="H5304">
            <v>4391263.76</v>
          </cell>
          <cell r="I5304">
            <v>0</v>
          </cell>
        </row>
        <row r="5305">
          <cell r="A5305" t="str">
            <v>a</v>
          </cell>
          <cell r="B5305">
            <v>5281</v>
          </cell>
          <cell r="C5305" t="str">
            <v xml:space="preserve">   077778553 - 56954</v>
          </cell>
          <cell r="D5305">
            <v>0</v>
          </cell>
          <cell r="E5305">
            <v>0</v>
          </cell>
          <cell r="F5305">
            <v>2730000</v>
          </cell>
          <cell r="G5305">
            <v>88363.66</v>
          </cell>
          <cell r="H5305">
            <v>2641636.34</v>
          </cell>
          <cell r="I5305">
            <v>0</v>
          </cell>
        </row>
        <row r="5306">
          <cell r="A5306" t="str">
            <v>a</v>
          </cell>
          <cell r="B5306">
            <v>5282</v>
          </cell>
          <cell r="C5306" t="str">
            <v xml:space="preserve">   077778566 - 57083</v>
          </cell>
          <cell r="D5306">
            <v>0</v>
          </cell>
          <cell r="E5306">
            <v>0</v>
          </cell>
          <cell r="F5306">
            <v>3600000</v>
          </cell>
          <cell r="G5306">
            <v>693708.4</v>
          </cell>
          <cell r="H5306">
            <v>2906291.6</v>
          </cell>
          <cell r="I5306">
            <v>0</v>
          </cell>
        </row>
        <row r="5307">
          <cell r="A5307" t="str">
            <v>a</v>
          </cell>
          <cell r="B5307">
            <v>5283</v>
          </cell>
          <cell r="C5307" t="str">
            <v xml:space="preserve">   077778579 - 57298</v>
          </cell>
          <cell r="D5307">
            <v>0</v>
          </cell>
          <cell r="E5307">
            <v>0</v>
          </cell>
          <cell r="F5307">
            <v>1600000</v>
          </cell>
          <cell r="G5307">
            <v>22239.22</v>
          </cell>
          <cell r="H5307">
            <v>1577760.78</v>
          </cell>
          <cell r="I5307">
            <v>0</v>
          </cell>
        </row>
        <row r="5308">
          <cell r="A5308" t="str">
            <v>a</v>
          </cell>
          <cell r="B5308">
            <v>5284</v>
          </cell>
          <cell r="C5308" t="str">
            <v xml:space="preserve">   077778582 - 57314</v>
          </cell>
          <cell r="D5308">
            <v>0</v>
          </cell>
          <cell r="E5308">
            <v>0</v>
          </cell>
          <cell r="F5308">
            <v>1500000</v>
          </cell>
          <cell r="G5308">
            <v>48551.48</v>
          </cell>
          <cell r="H5308">
            <v>1451448.52</v>
          </cell>
          <cell r="I5308">
            <v>0</v>
          </cell>
        </row>
        <row r="5309">
          <cell r="A5309" t="str">
            <v>a</v>
          </cell>
          <cell r="B5309">
            <v>5285</v>
          </cell>
          <cell r="C5309" t="str">
            <v xml:space="preserve">   077778595 - 57437</v>
          </cell>
          <cell r="D5309">
            <v>0</v>
          </cell>
          <cell r="E5309">
            <v>0</v>
          </cell>
          <cell r="F5309">
            <v>2652000</v>
          </cell>
          <cell r="G5309">
            <v>17241.72</v>
          </cell>
          <cell r="H5309">
            <v>2634758.2799999998</v>
          </cell>
          <cell r="I5309">
            <v>0</v>
          </cell>
        </row>
        <row r="5310">
          <cell r="A5310" t="str">
            <v>a</v>
          </cell>
          <cell r="B5310">
            <v>5286</v>
          </cell>
          <cell r="C5310" t="str">
            <v xml:space="preserve">   077778605 - 55648</v>
          </cell>
          <cell r="D5310">
            <v>0</v>
          </cell>
          <cell r="E5310">
            <v>0</v>
          </cell>
          <cell r="F5310">
            <v>2625000</v>
          </cell>
          <cell r="G5310">
            <v>2625000</v>
          </cell>
          <cell r="H5310">
            <v>0</v>
          </cell>
          <cell r="I5310">
            <v>0</v>
          </cell>
        </row>
        <row r="5311">
          <cell r="A5311" t="str">
            <v>a</v>
          </cell>
          <cell r="B5311">
            <v>5287</v>
          </cell>
          <cell r="C5311" t="str">
            <v xml:space="preserve">   077778618 - 56352</v>
          </cell>
          <cell r="D5311">
            <v>0</v>
          </cell>
          <cell r="E5311">
            <v>0</v>
          </cell>
          <cell r="F5311">
            <v>3127150</v>
          </cell>
          <cell r="G5311">
            <v>49370.400000000001</v>
          </cell>
          <cell r="H5311">
            <v>3077779.6</v>
          </cell>
          <cell r="I5311">
            <v>0</v>
          </cell>
        </row>
        <row r="5312">
          <cell r="A5312" t="str">
            <v>a</v>
          </cell>
          <cell r="B5312">
            <v>5288</v>
          </cell>
          <cell r="C5312" t="str">
            <v xml:space="preserve">   077778621 - 56367</v>
          </cell>
          <cell r="D5312">
            <v>0</v>
          </cell>
          <cell r="E5312">
            <v>0</v>
          </cell>
          <cell r="F5312">
            <v>1624350</v>
          </cell>
          <cell r="G5312">
            <v>22577.63</v>
          </cell>
          <cell r="H5312">
            <v>1601772.37</v>
          </cell>
          <cell r="I5312">
            <v>0</v>
          </cell>
        </row>
        <row r="5313">
          <cell r="A5313" t="str">
            <v>a</v>
          </cell>
          <cell r="B5313">
            <v>5289</v>
          </cell>
          <cell r="C5313" t="str">
            <v xml:space="preserve">   077778634 - 56550</v>
          </cell>
          <cell r="D5313">
            <v>0</v>
          </cell>
          <cell r="E5313">
            <v>0</v>
          </cell>
          <cell r="F5313">
            <v>4641000</v>
          </cell>
          <cell r="G5313">
            <v>64507.56</v>
          </cell>
          <cell r="H5313">
            <v>4576492.4400000004</v>
          </cell>
          <cell r="I5313">
            <v>0</v>
          </cell>
        </row>
        <row r="5314">
          <cell r="A5314" t="str">
            <v>a</v>
          </cell>
          <cell r="B5314">
            <v>5290</v>
          </cell>
          <cell r="C5314" t="str">
            <v xml:space="preserve">   077778647 - 56794</v>
          </cell>
          <cell r="D5314">
            <v>0</v>
          </cell>
          <cell r="E5314">
            <v>0</v>
          </cell>
          <cell r="F5314">
            <v>22100000</v>
          </cell>
          <cell r="G5314">
            <v>161760.16</v>
          </cell>
          <cell r="H5314">
            <v>21938239.84</v>
          </cell>
          <cell r="I5314">
            <v>0</v>
          </cell>
        </row>
        <row r="5315">
          <cell r="A5315" t="str">
            <v>a</v>
          </cell>
          <cell r="B5315">
            <v>5291</v>
          </cell>
          <cell r="C5315" t="str">
            <v xml:space="preserve">   077778650 - 56909</v>
          </cell>
          <cell r="D5315">
            <v>0</v>
          </cell>
          <cell r="E5315">
            <v>0</v>
          </cell>
          <cell r="F5315">
            <v>6512000</v>
          </cell>
          <cell r="G5315">
            <v>42337.17</v>
          </cell>
          <cell r="H5315">
            <v>6469662.8300000001</v>
          </cell>
          <cell r="I5315">
            <v>0</v>
          </cell>
        </row>
        <row r="5316">
          <cell r="A5316" t="str">
            <v>a</v>
          </cell>
          <cell r="B5316">
            <v>5292</v>
          </cell>
          <cell r="C5316" t="str">
            <v xml:space="preserve">   077778663 - 57065</v>
          </cell>
          <cell r="D5316">
            <v>0</v>
          </cell>
          <cell r="E5316">
            <v>0</v>
          </cell>
          <cell r="F5316">
            <v>2178000</v>
          </cell>
          <cell r="G5316">
            <v>15941.83</v>
          </cell>
          <cell r="H5316">
            <v>2162058.17</v>
          </cell>
          <cell r="I5316">
            <v>0</v>
          </cell>
        </row>
        <row r="5317">
          <cell r="A5317" t="str">
            <v>a</v>
          </cell>
          <cell r="B5317">
            <v>5293</v>
          </cell>
          <cell r="C5317" t="str">
            <v xml:space="preserve">   077778676 - 57216</v>
          </cell>
          <cell r="D5317">
            <v>0</v>
          </cell>
          <cell r="E5317">
            <v>0</v>
          </cell>
          <cell r="F5317">
            <v>2339200</v>
          </cell>
          <cell r="G5317">
            <v>32513.7</v>
          </cell>
          <cell r="H5317">
            <v>2306686.2999999998</v>
          </cell>
          <cell r="I5317">
            <v>0</v>
          </cell>
        </row>
        <row r="5318">
          <cell r="A5318" t="str">
            <v>a</v>
          </cell>
          <cell r="B5318">
            <v>5294</v>
          </cell>
          <cell r="C5318" t="str">
            <v xml:space="preserve">   077778689 - 57350</v>
          </cell>
          <cell r="D5318">
            <v>0</v>
          </cell>
          <cell r="E5318">
            <v>0</v>
          </cell>
          <cell r="F5318">
            <v>1400000</v>
          </cell>
          <cell r="G5318">
            <v>16845.34</v>
          </cell>
          <cell r="H5318">
            <v>1383154.66</v>
          </cell>
          <cell r="I5318">
            <v>0</v>
          </cell>
        </row>
        <row r="5319">
          <cell r="A5319" t="str">
            <v>a</v>
          </cell>
          <cell r="B5319">
            <v>5295</v>
          </cell>
          <cell r="C5319" t="str">
            <v xml:space="preserve">   077778692 - 57425</v>
          </cell>
          <cell r="D5319">
            <v>0</v>
          </cell>
          <cell r="E5319">
            <v>0</v>
          </cell>
          <cell r="F5319">
            <v>6077500</v>
          </cell>
          <cell r="G5319">
            <v>39512.28</v>
          </cell>
          <cell r="H5319">
            <v>6037987.7199999997</v>
          </cell>
          <cell r="I5319">
            <v>0</v>
          </cell>
        </row>
        <row r="5320">
          <cell r="A5320" t="str">
            <v>a</v>
          </cell>
          <cell r="B5320">
            <v>5296</v>
          </cell>
          <cell r="C5320" t="str">
            <v xml:space="preserve">   077778702 - 55618</v>
          </cell>
          <cell r="D5320">
            <v>0</v>
          </cell>
          <cell r="E5320">
            <v>0</v>
          </cell>
          <cell r="F5320">
            <v>1547000</v>
          </cell>
          <cell r="G5320">
            <v>24245.37</v>
          </cell>
          <cell r="H5320">
            <v>1522754.63</v>
          </cell>
          <cell r="I5320">
            <v>0</v>
          </cell>
        </row>
        <row r="5321">
          <cell r="A5321" t="str">
            <v>a</v>
          </cell>
          <cell r="B5321">
            <v>5297</v>
          </cell>
          <cell r="C5321" t="str">
            <v xml:space="preserve">   077778715 - 56325</v>
          </cell>
          <cell r="D5321">
            <v>0</v>
          </cell>
          <cell r="E5321">
            <v>0</v>
          </cell>
          <cell r="F5321">
            <v>2375750</v>
          </cell>
          <cell r="G5321">
            <v>33021.72</v>
          </cell>
          <cell r="H5321">
            <v>2342728.2799999998</v>
          </cell>
          <cell r="I5321">
            <v>0</v>
          </cell>
        </row>
        <row r="5322">
          <cell r="A5322" t="str">
            <v>a</v>
          </cell>
          <cell r="B5322">
            <v>5298</v>
          </cell>
          <cell r="C5322" t="str">
            <v xml:space="preserve">   077778728 - 56394</v>
          </cell>
          <cell r="D5322">
            <v>0</v>
          </cell>
          <cell r="E5322">
            <v>0</v>
          </cell>
          <cell r="F5322">
            <v>3315000</v>
          </cell>
          <cell r="G5322">
            <v>46076.84</v>
          </cell>
          <cell r="H5322">
            <v>3268923.16</v>
          </cell>
          <cell r="I5322">
            <v>0</v>
          </cell>
        </row>
        <row r="5323">
          <cell r="A5323" t="str">
            <v>a</v>
          </cell>
          <cell r="B5323">
            <v>5299</v>
          </cell>
          <cell r="C5323" t="str">
            <v xml:space="preserve">   077778731 - 56538</v>
          </cell>
          <cell r="D5323">
            <v>0</v>
          </cell>
          <cell r="E5323">
            <v>0</v>
          </cell>
          <cell r="F5323">
            <v>2873000</v>
          </cell>
          <cell r="G5323">
            <v>39933.25</v>
          </cell>
          <cell r="H5323">
            <v>2833066.75</v>
          </cell>
          <cell r="I5323">
            <v>0</v>
          </cell>
        </row>
        <row r="5324">
          <cell r="A5324" t="str">
            <v>a</v>
          </cell>
          <cell r="B5324">
            <v>5300</v>
          </cell>
          <cell r="C5324" t="str">
            <v xml:space="preserve">   077778744 - 56761</v>
          </cell>
          <cell r="D5324">
            <v>0</v>
          </cell>
          <cell r="E5324">
            <v>0</v>
          </cell>
          <cell r="F5324">
            <v>2856000</v>
          </cell>
          <cell r="G5324">
            <v>39696.92</v>
          </cell>
          <cell r="H5324">
            <v>2816303.08</v>
          </cell>
          <cell r="I5324">
            <v>0</v>
          </cell>
        </row>
        <row r="5325">
          <cell r="A5325" t="str">
            <v>a</v>
          </cell>
          <cell r="B5325">
            <v>5301</v>
          </cell>
          <cell r="C5325" t="str">
            <v xml:space="preserve">   077778757 - 57002</v>
          </cell>
          <cell r="D5325">
            <v>0</v>
          </cell>
          <cell r="E5325">
            <v>0</v>
          </cell>
          <cell r="F5325">
            <v>4950300</v>
          </cell>
          <cell r="G5325">
            <v>32183.93</v>
          </cell>
          <cell r="H5325">
            <v>4918116.07</v>
          </cell>
          <cell r="I5325">
            <v>0</v>
          </cell>
        </row>
        <row r="5326">
          <cell r="A5326" t="str">
            <v>a</v>
          </cell>
          <cell r="B5326">
            <v>5302</v>
          </cell>
          <cell r="C5326" t="str">
            <v xml:space="preserve">   077778760 - 57056</v>
          </cell>
          <cell r="D5326">
            <v>0</v>
          </cell>
          <cell r="E5326">
            <v>0</v>
          </cell>
          <cell r="F5326">
            <v>7293000</v>
          </cell>
          <cell r="G5326">
            <v>47414.8</v>
          </cell>
          <cell r="H5326">
            <v>7245585.2000000002</v>
          </cell>
          <cell r="I5326">
            <v>0</v>
          </cell>
        </row>
        <row r="5327">
          <cell r="A5327" t="str">
            <v>a</v>
          </cell>
          <cell r="B5327">
            <v>5303</v>
          </cell>
          <cell r="C5327" t="str">
            <v xml:space="preserve">   077778773 - 57177</v>
          </cell>
          <cell r="D5327">
            <v>0</v>
          </cell>
          <cell r="E5327">
            <v>0</v>
          </cell>
          <cell r="F5327">
            <v>3281000</v>
          </cell>
          <cell r="G5327">
            <v>45983.47</v>
          </cell>
          <cell r="H5327">
            <v>3235016.53</v>
          </cell>
          <cell r="I5327">
            <v>0</v>
          </cell>
        </row>
        <row r="5328">
          <cell r="A5328" t="str">
            <v>a</v>
          </cell>
          <cell r="B5328">
            <v>5304</v>
          </cell>
          <cell r="C5328" t="str">
            <v xml:space="preserve">   077778786 - 57341</v>
          </cell>
          <cell r="D5328">
            <v>0</v>
          </cell>
          <cell r="E5328">
            <v>0</v>
          </cell>
          <cell r="F5328">
            <v>2961400</v>
          </cell>
          <cell r="G5328">
            <v>35632.720000000001</v>
          </cell>
          <cell r="H5328">
            <v>2925767.28</v>
          </cell>
          <cell r="I5328">
            <v>0</v>
          </cell>
        </row>
        <row r="5329">
          <cell r="A5329" t="str">
            <v>a</v>
          </cell>
          <cell r="B5329">
            <v>5305</v>
          </cell>
          <cell r="C5329" t="str">
            <v xml:space="preserve">   077778799 - 57482</v>
          </cell>
          <cell r="D5329">
            <v>0</v>
          </cell>
          <cell r="E5329">
            <v>0</v>
          </cell>
          <cell r="F5329">
            <v>2000000</v>
          </cell>
          <cell r="G5329">
            <v>24696.54</v>
          </cell>
          <cell r="H5329">
            <v>1975303.46</v>
          </cell>
          <cell r="I5329">
            <v>0</v>
          </cell>
        </row>
        <row r="5330">
          <cell r="A5330" t="str">
            <v>a</v>
          </cell>
          <cell r="B5330">
            <v>5306</v>
          </cell>
          <cell r="C5330" t="str">
            <v xml:space="preserve">   077778809 - 55912</v>
          </cell>
          <cell r="D5330">
            <v>0</v>
          </cell>
          <cell r="E5330">
            <v>0</v>
          </cell>
          <cell r="F5330">
            <v>4972000</v>
          </cell>
          <cell r="G5330">
            <v>36392.339999999997</v>
          </cell>
          <cell r="H5330">
            <v>4935607.66</v>
          </cell>
          <cell r="I5330">
            <v>0</v>
          </cell>
        </row>
        <row r="5331">
          <cell r="A5331" t="str">
            <v>a</v>
          </cell>
          <cell r="B5331">
            <v>5307</v>
          </cell>
          <cell r="C5331" t="str">
            <v xml:space="preserve">   077778812 - 56292</v>
          </cell>
          <cell r="D5331">
            <v>0</v>
          </cell>
          <cell r="E5331">
            <v>0</v>
          </cell>
          <cell r="F5331">
            <v>6370000</v>
          </cell>
          <cell r="G5331">
            <v>47117.08</v>
          </cell>
          <cell r="H5331">
            <v>6322882.9199999999</v>
          </cell>
          <cell r="I5331">
            <v>0</v>
          </cell>
        </row>
        <row r="5332">
          <cell r="A5332" t="str">
            <v>a</v>
          </cell>
          <cell r="B5332">
            <v>5308</v>
          </cell>
          <cell r="C5332" t="str">
            <v xml:space="preserve">   077778825 - 56382</v>
          </cell>
          <cell r="D5332">
            <v>0</v>
          </cell>
          <cell r="E5332">
            <v>0</v>
          </cell>
          <cell r="F5332">
            <v>3253500</v>
          </cell>
          <cell r="G5332">
            <v>45221.99</v>
          </cell>
          <cell r="H5332">
            <v>3208278.01</v>
          </cell>
          <cell r="I5332">
            <v>0</v>
          </cell>
        </row>
        <row r="5333">
          <cell r="A5333" t="str">
            <v>a</v>
          </cell>
          <cell r="B5333">
            <v>5309</v>
          </cell>
          <cell r="C5333" t="str">
            <v xml:space="preserve">   077778838 - 56628</v>
          </cell>
          <cell r="D5333">
            <v>0</v>
          </cell>
          <cell r="E5333">
            <v>0</v>
          </cell>
          <cell r="F5333">
            <v>8287000</v>
          </cell>
          <cell r="G5333">
            <v>53877.18</v>
          </cell>
          <cell r="H5333">
            <v>8233122.8200000003</v>
          </cell>
          <cell r="I5333">
            <v>0</v>
          </cell>
        </row>
        <row r="5334">
          <cell r="A5334" t="str">
            <v>a</v>
          </cell>
          <cell r="B5334">
            <v>5310</v>
          </cell>
          <cell r="C5334" t="str">
            <v xml:space="preserve">   077778841 - 56731</v>
          </cell>
          <cell r="D5334">
            <v>0</v>
          </cell>
          <cell r="E5334">
            <v>0</v>
          </cell>
          <cell r="F5334">
            <v>2983500</v>
          </cell>
          <cell r="G5334">
            <v>41469.120000000003</v>
          </cell>
          <cell r="H5334">
            <v>2942030.88</v>
          </cell>
          <cell r="I5334">
            <v>0</v>
          </cell>
        </row>
        <row r="5335">
          <cell r="A5335" t="str">
            <v>a</v>
          </cell>
          <cell r="B5335">
            <v>5311</v>
          </cell>
          <cell r="C5335" t="str">
            <v xml:space="preserve">   077778854 - 56963</v>
          </cell>
          <cell r="D5335">
            <v>0</v>
          </cell>
          <cell r="E5335">
            <v>0</v>
          </cell>
          <cell r="F5335">
            <v>6000000</v>
          </cell>
          <cell r="G5335">
            <v>39474.67</v>
          </cell>
          <cell r="H5335">
            <v>5960525.3300000001</v>
          </cell>
          <cell r="I5335">
            <v>0</v>
          </cell>
        </row>
        <row r="5336">
          <cell r="A5336" t="str">
            <v>a</v>
          </cell>
          <cell r="B5336">
            <v>5312</v>
          </cell>
          <cell r="C5336" t="str">
            <v xml:space="preserve">   077778867 - 57156</v>
          </cell>
          <cell r="D5336">
            <v>0</v>
          </cell>
          <cell r="E5336">
            <v>0</v>
          </cell>
          <cell r="F5336">
            <v>6048000</v>
          </cell>
          <cell r="G5336">
            <v>140171.91</v>
          </cell>
          <cell r="H5336">
            <v>5907828.0899999999</v>
          </cell>
          <cell r="I5336">
            <v>0</v>
          </cell>
        </row>
        <row r="5337">
          <cell r="A5337" t="str">
            <v>a</v>
          </cell>
          <cell r="B5337">
            <v>5313</v>
          </cell>
          <cell r="C5337" t="str">
            <v xml:space="preserve">   077778870 - 57165</v>
          </cell>
          <cell r="D5337">
            <v>0</v>
          </cell>
          <cell r="E5337">
            <v>0</v>
          </cell>
          <cell r="F5337">
            <v>4563000</v>
          </cell>
          <cell r="G5337">
            <v>2111829.7400000002</v>
          </cell>
          <cell r="H5337">
            <v>2451170.2599999998</v>
          </cell>
          <cell r="I5337">
            <v>0</v>
          </cell>
        </row>
        <row r="5338">
          <cell r="A5338" t="str">
            <v>a</v>
          </cell>
          <cell r="B5338">
            <v>5314</v>
          </cell>
          <cell r="C5338" t="str">
            <v xml:space="preserve">   077778883 - 57323</v>
          </cell>
          <cell r="D5338">
            <v>0</v>
          </cell>
          <cell r="E5338">
            <v>0</v>
          </cell>
          <cell r="F5338">
            <v>5000000</v>
          </cell>
          <cell r="G5338">
            <v>70075.360000000001</v>
          </cell>
          <cell r="H5338">
            <v>4929924.6399999997</v>
          </cell>
          <cell r="I5338">
            <v>0</v>
          </cell>
        </row>
        <row r="5339">
          <cell r="A5339" t="str">
            <v>a</v>
          </cell>
          <cell r="B5339">
            <v>5315</v>
          </cell>
          <cell r="C5339" t="str">
            <v xml:space="preserve">   077778896 - 57440</v>
          </cell>
          <cell r="D5339">
            <v>0</v>
          </cell>
          <cell r="E5339">
            <v>0</v>
          </cell>
          <cell r="F5339">
            <v>4506000</v>
          </cell>
          <cell r="G5339">
            <v>29295.34</v>
          </cell>
          <cell r="H5339">
            <v>4476704.66</v>
          </cell>
          <cell r="I5339">
            <v>0</v>
          </cell>
        </row>
        <row r="5340">
          <cell r="A5340" t="str">
            <v>a</v>
          </cell>
          <cell r="B5340">
            <v>5316</v>
          </cell>
          <cell r="C5340" t="str">
            <v xml:space="preserve">   077778906 - 55651</v>
          </cell>
          <cell r="D5340">
            <v>0</v>
          </cell>
          <cell r="E5340">
            <v>0</v>
          </cell>
          <cell r="F5340">
            <v>3248700</v>
          </cell>
          <cell r="G5340">
            <v>50915.24</v>
          </cell>
          <cell r="H5340">
            <v>3197784.76</v>
          </cell>
          <cell r="I5340">
            <v>0</v>
          </cell>
        </row>
        <row r="5341">
          <cell r="A5341" t="str">
            <v>a</v>
          </cell>
          <cell r="B5341">
            <v>5317</v>
          </cell>
          <cell r="C5341" t="str">
            <v xml:space="preserve">   077778919 - 56358</v>
          </cell>
          <cell r="D5341">
            <v>0</v>
          </cell>
          <cell r="E5341">
            <v>0</v>
          </cell>
          <cell r="F5341">
            <v>10400000</v>
          </cell>
          <cell r="G5341">
            <v>76925.88</v>
          </cell>
          <cell r="H5341">
            <v>10323074.119999999</v>
          </cell>
          <cell r="I5341">
            <v>0</v>
          </cell>
        </row>
        <row r="5342">
          <cell r="A5342" t="str">
            <v>a</v>
          </cell>
          <cell r="B5342">
            <v>5318</v>
          </cell>
          <cell r="C5342" t="str">
            <v xml:space="preserve">   077778922 - 56370</v>
          </cell>
          <cell r="D5342">
            <v>0</v>
          </cell>
          <cell r="E5342">
            <v>0</v>
          </cell>
          <cell r="F5342">
            <v>4972000</v>
          </cell>
          <cell r="G5342">
            <v>4972000</v>
          </cell>
          <cell r="H5342">
            <v>0</v>
          </cell>
          <cell r="I5342">
            <v>0</v>
          </cell>
        </row>
        <row r="5343">
          <cell r="A5343" t="str">
            <v>a</v>
          </cell>
          <cell r="B5343">
            <v>5319</v>
          </cell>
          <cell r="C5343" t="str">
            <v xml:space="preserve">   077778935 - 56553</v>
          </cell>
          <cell r="D5343">
            <v>0</v>
          </cell>
          <cell r="E5343">
            <v>0</v>
          </cell>
          <cell r="F5343">
            <v>1989000</v>
          </cell>
          <cell r="G5343">
            <v>34838.04</v>
          </cell>
          <cell r="H5343">
            <v>1954161.96</v>
          </cell>
          <cell r="I5343">
            <v>0</v>
          </cell>
        </row>
        <row r="5344">
          <cell r="A5344" t="str">
            <v>a</v>
          </cell>
          <cell r="B5344">
            <v>5320</v>
          </cell>
          <cell r="C5344" t="str">
            <v xml:space="preserve">   077778948 - 56800</v>
          </cell>
          <cell r="D5344">
            <v>0</v>
          </cell>
          <cell r="E5344">
            <v>0</v>
          </cell>
          <cell r="F5344">
            <v>1950000</v>
          </cell>
          <cell r="G5344">
            <v>27103.99</v>
          </cell>
          <cell r="H5344">
            <v>1922896.01</v>
          </cell>
          <cell r="I5344">
            <v>0</v>
          </cell>
        </row>
        <row r="5345">
          <cell r="A5345" t="str">
            <v>a</v>
          </cell>
          <cell r="B5345">
            <v>5321</v>
          </cell>
          <cell r="C5345" t="str">
            <v xml:space="preserve">   077778951 - 56930</v>
          </cell>
          <cell r="D5345">
            <v>0</v>
          </cell>
          <cell r="E5345">
            <v>0</v>
          </cell>
          <cell r="F5345">
            <v>22000000</v>
          </cell>
          <cell r="G5345">
            <v>344794.92</v>
          </cell>
          <cell r="H5345">
            <v>21655205.079999998</v>
          </cell>
          <cell r="I5345">
            <v>0</v>
          </cell>
        </row>
        <row r="5346">
          <cell r="A5346" t="str">
            <v>a</v>
          </cell>
          <cell r="B5346">
            <v>5322</v>
          </cell>
          <cell r="C5346" t="str">
            <v xml:space="preserve">   077778964 - 57071</v>
          </cell>
          <cell r="D5346">
            <v>0</v>
          </cell>
          <cell r="E5346">
            <v>0</v>
          </cell>
          <cell r="F5346">
            <v>1600000</v>
          </cell>
          <cell r="G5346">
            <v>51529.83</v>
          </cell>
          <cell r="H5346">
            <v>1548470.17</v>
          </cell>
          <cell r="I5346">
            <v>0</v>
          </cell>
        </row>
        <row r="5347">
          <cell r="A5347" t="str">
            <v>a</v>
          </cell>
          <cell r="B5347">
            <v>5323</v>
          </cell>
          <cell r="C5347" t="str">
            <v xml:space="preserve">   077778977 - 57225</v>
          </cell>
          <cell r="D5347">
            <v>0</v>
          </cell>
          <cell r="E5347">
            <v>0</v>
          </cell>
          <cell r="F5347">
            <v>1690650</v>
          </cell>
          <cell r="G5347">
            <v>23694.55</v>
          </cell>
          <cell r="H5347">
            <v>1666955.45</v>
          </cell>
          <cell r="I5347">
            <v>0</v>
          </cell>
        </row>
        <row r="5348">
          <cell r="A5348" t="str">
            <v>a</v>
          </cell>
          <cell r="B5348">
            <v>5324</v>
          </cell>
          <cell r="C5348" t="str">
            <v xml:space="preserve">   077778980 - 57308</v>
          </cell>
          <cell r="D5348">
            <v>0</v>
          </cell>
          <cell r="E5348">
            <v>0</v>
          </cell>
          <cell r="F5348">
            <v>1300000</v>
          </cell>
          <cell r="G5348">
            <v>18069.37</v>
          </cell>
          <cell r="H5348">
            <v>1281930.6299999999</v>
          </cell>
          <cell r="I5348">
            <v>0</v>
          </cell>
        </row>
        <row r="5349">
          <cell r="A5349" t="str">
            <v>a</v>
          </cell>
          <cell r="B5349">
            <v>5325</v>
          </cell>
          <cell r="C5349" t="str">
            <v xml:space="preserve">   077778993 - 57428</v>
          </cell>
          <cell r="D5349">
            <v>0</v>
          </cell>
          <cell r="E5349">
            <v>0</v>
          </cell>
          <cell r="F5349">
            <v>4309500</v>
          </cell>
          <cell r="G5349">
            <v>31876.17</v>
          </cell>
          <cell r="H5349">
            <v>4277623.83</v>
          </cell>
          <cell r="I5349">
            <v>0</v>
          </cell>
        </row>
        <row r="5350">
          <cell r="A5350" t="str">
            <v>a</v>
          </cell>
          <cell r="B5350">
            <v>5326</v>
          </cell>
          <cell r="C5350" t="str">
            <v xml:space="preserve">   079778001 - 19849</v>
          </cell>
          <cell r="D5350">
            <v>802024.91</v>
          </cell>
          <cell r="E5350">
            <v>0</v>
          </cell>
          <cell r="F5350">
            <v>0</v>
          </cell>
          <cell r="G5350">
            <v>224356.7</v>
          </cell>
          <cell r="H5350">
            <v>577668.21</v>
          </cell>
          <cell r="I5350">
            <v>0</v>
          </cell>
        </row>
        <row r="5351">
          <cell r="A5351" t="str">
            <v>a</v>
          </cell>
          <cell r="B5351">
            <v>5327</v>
          </cell>
          <cell r="C5351" t="str">
            <v xml:space="preserve">   079778014 - 20009</v>
          </cell>
          <cell r="D5351">
            <v>1383360.55</v>
          </cell>
          <cell r="E5351">
            <v>0</v>
          </cell>
          <cell r="F5351">
            <v>0</v>
          </cell>
          <cell r="G5351">
            <v>1383360.55</v>
          </cell>
          <cell r="H5351">
            <v>0</v>
          </cell>
          <cell r="I5351">
            <v>0</v>
          </cell>
        </row>
        <row r="5352">
          <cell r="A5352" t="str">
            <v>a</v>
          </cell>
          <cell r="B5352">
            <v>5328</v>
          </cell>
          <cell r="C5352" t="str">
            <v xml:space="preserve">   079778027 - 20527</v>
          </cell>
          <cell r="D5352">
            <v>2869652.41</v>
          </cell>
          <cell r="E5352">
            <v>0</v>
          </cell>
          <cell r="F5352">
            <v>0</v>
          </cell>
          <cell r="G5352">
            <v>246830.29</v>
          </cell>
          <cell r="H5352">
            <v>2622822.12</v>
          </cell>
          <cell r="I5352">
            <v>0</v>
          </cell>
        </row>
        <row r="5353">
          <cell r="A5353" t="str">
            <v>a</v>
          </cell>
          <cell r="B5353">
            <v>5329</v>
          </cell>
          <cell r="C5353" t="str">
            <v xml:space="preserve">   079778030 - 20536</v>
          </cell>
          <cell r="D5353">
            <v>525390.80000000005</v>
          </cell>
          <cell r="E5353">
            <v>0</v>
          </cell>
          <cell r="F5353">
            <v>0</v>
          </cell>
          <cell r="G5353">
            <v>525390.80000000005</v>
          </cell>
          <cell r="H5353">
            <v>0</v>
          </cell>
          <cell r="I5353">
            <v>0</v>
          </cell>
        </row>
        <row r="5354">
          <cell r="A5354" t="str">
            <v>a</v>
          </cell>
          <cell r="B5354">
            <v>5330</v>
          </cell>
          <cell r="C5354" t="str">
            <v xml:space="preserve">   079778056 - 21482</v>
          </cell>
          <cell r="D5354">
            <v>1879230.36</v>
          </cell>
          <cell r="E5354">
            <v>0</v>
          </cell>
          <cell r="F5354">
            <v>0</v>
          </cell>
          <cell r="G5354">
            <v>1879230.36</v>
          </cell>
          <cell r="H5354">
            <v>0</v>
          </cell>
          <cell r="I5354">
            <v>0</v>
          </cell>
        </row>
        <row r="5355">
          <cell r="A5355" t="str">
            <v>a</v>
          </cell>
          <cell r="B5355">
            <v>5331</v>
          </cell>
          <cell r="C5355" t="str">
            <v xml:space="preserve">   079778069 - 21761</v>
          </cell>
          <cell r="D5355">
            <v>3201771.55</v>
          </cell>
          <cell r="E5355">
            <v>0</v>
          </cell>
          <cell r="F5355">
            <v>0</v>
          </cell>
          <cell r="G5355">
            <v>75003.5</v>
          </cell>
          <cell r="H5355">
            <v>3126768.05</v>
          </cell>
          <cell r="I5355">
            <v>0</v>
          </cell>
        </row>
        <row r="5356">
          <cell r="A5356" t="str">
            <v>a</v>
          </cell>
          <cell r="B5356">
            <v>5332</v>
          </cell>
          <cell r="C5356" t="str">
            <v xml:space="preserve">   079778072 - 21770</v>
          </cell>
          <cell r="D5356">
            <v>585867.64</v>
          </cell>
          <cell r="E5356">
            <v>0</v>
          </cell>
          <cell r="F5356">
            <v>0</v>
          </cell>
          <cell r="G5356">
            <v>82924.11</v>
          </cell>
          <cell r="H5356">
            <v>502943.53</v>
          </cell>
          <cell r="I5356">
            <v>0</v>
          </cell>
        </row>
        <row r="5357">
          <cell r="A5357" t="str">
            <v>a</v>
          </cell>
          <cell r="B5357">
            <v>5333</v>
          </cell>
          <cell r="C5357" t="str">
            <v xml:space="preserve">   079778085 - 22141</v>
          </cell>
          <cell r="D5357">
            <v>5860385.7999999998</v>
          </cell>
          <cell r="E5357">
            <v>0</v>
          </cell>
          <cell r="F5357">
            <v>0</v>
          </cell>
          <cell r="G5357">
            <v>139638.39000000001</v>
          </cell>
          <cell r="H5357">
            <v>5720747.4100000001</v>
          </cell>
          <cell r="I5357">
            <v>0</v>
          </cell>
        </row>
        <row r="5358">
          <cell r="A5358" t="str">
            <v>a</v>
          </cell>
          <cell r="B5358">
            <v>5334</v>
          </cell>
          <cell r="C5358" t="str">
            <v xml:space="preserve">   079778098 - 22477</v>
          </cell>
          <cell r="D5358">
            <v>815161.53</v>
          </cell>
          <cell r="E5358">
            <v>0</v>
          </cell>
          <cell r="F5358">
            <v>0</v>
          </cell>
          <cell r="G5358">
            <v>83131.539999999994</v>
          </cell>
          <cell r="H5358">
            <v>732029.99</v>
          </cell>
          <cell r="I5358">
            <v>0</v>
          </cell>
        </row>
        <row r="5359">
          <cell r="A5359" t="str">
            <v>a</v>
          </cell>
          <cell r="B5359">
            <v>5335</v>
          </cell>
          <cell r="C5359" t="str">
            <v xml:space="preserve">   079778108 - 19870</v>
          </cell>
          <cell r="D5359">
            <v>714569.68</v>
          </cell>
          <cell r="E5359">
            <v>0</v>
          </cell>
          <cell r="F5359">
            <v>0</v>
          </cell>
          <cell r="G5359">
            <v>16804.63</v>
          </cell>
          <cell r="H5359">
            <v>697765.05</v>
          </cell>
          <cell r="I5359">
            <v>0</v>
          </cell>
        </row>
        <row r="5360">
          <cell r="A5360" t="str">
            <v>a</v>
          </cell>
          <cell r="B5360">
            <v>5336</v>
          </cell>
          <cell r="C5360" t="str">
            <v xml:space="preserve">   079778137 - 20605</v>
          </cell>
          <cell r="D5360">
            <v>400481.2</v>
          </cell>
          <cell r="E5360">
            <v>0</v>
          </cell>
          <cell r="F5360">
            <v>0</v>
          </cell>
          <cell r="G5360">
            <v>400481.2</v>
          </cell>
          <cell r="H5360">
            <v>0</v>
          </cell>
          <cell r="I5360">
            <v>0</v>
          </cell>
        </row>
        <row r="5361">
          <cell r="A5361" t="str">
            <v>a</v>
          </cell>
          <cell r="B5361">
            <v>5337</v>
          </cell>
          <cell r="C5361" t="str">
            <v xml:space="preserve">   079778140 - 20614</v>
          </cell>
          <cell r="D5361">
            <v>8648283.6400000006</v>
          </cell>
          <cell r="E5361">
            <v>0</v>
          </cell>
          <cell r="F5361">
            <v>0</v>
          </cell>
          <cell r="G5361">
            <v>205297.19</v>
          </cell>
          <cell r="H5361">
            <v>8442986.4499999993</v>
          </cell>
          <cell r="I5361">
            <v>0</v>
          </cell>
        </row>
        <row r="5362">
          <cell r="A5362" t="str">
            <v>a</v>
          </cell>
          <cell r="B5362">
            <v>5338</v>
          </cell>
          <cell r="C5362" t="str">
            <v xml:space="preserve">   079778153 - 21244</v>
          </cell>
          <cell r="D5362">
            <v>2009158.11</v>
          </cell>
          <cell r="E5362">
            <v>0</v>
          </cell>
          <cell r="F5362">
            <v>0</v>
          </cell>
          <cell r="G5362">
            <v>60127.77</v>
          </cell>
          <cell r="H5362">
            <v>1949030.34</v>
          </cell>
          <cell r="I5362">
            <v>0</v>
          </cell>
        </row>
        <row r="5363">
          <cell r="A5363" t="str">
            <v>a</v>
          </cell>
          <cell r="B5363">
            <v>5339</v>
          </cell>
          <cell r="C5363" t="str">
            <v xml:space="preserve">   079778166 - 21752</v>
          </cell>
          <cell r="D5363">
            <v>1165643.29</v>
          </cell>
          <cell r="E5363">
            <v>0</v>
          </cell>
          <cell r="F5363">
            <v>0</v>
          </cell>
          <cell r="G5363">
            <v>65381.8</v>
          </cell>
          <cell r="H5363">
            <v>1100261.49</v>
          </cell>
          <cell r="I5363">
            <v>0</v>
          </cell>
        </row>
        <row r="5364">
          <cell r="A5364" t="str">
            <v>a</v>
          </cell>
          <cell r="B5364">
            <v>5340</v>
          </cell>
          <cell r="C5364" t="str">
            <v xml:space="preserve">   079778179 - 22108</v>
          </cell>
          <cell r="D5364">
            <v>2936185.5</v>
          </cell>
          <cell r="E5364">
            <v>0</v>
          </cell>
          <cell r="F5364">
            <v>0</v>
          </cell>
          <cell r="G5364">
            <v>69050.600000000006</v>
          </cell>
          <cell r="H5364">
            <v>2867134.9</v>
          </cell>
          <cell r="I5364">
            <v>0</v>
          </cell>
        </row>
        <row r="5365">
          <cell r="A5365" t="str">
            <v>a</v>
          </cell>
          <cell r="B5365">
            <v>5341</v>
          </cell>
          <cell r="C5365" t="str">
            <v xml:space="preserve">   079778182 - 22129</v>
          </cell>
          <cell r="D5365">
            <v>6327672.3600000003</v>
          </cell>
          <cell r="E5365">
            <v>0</v>
          </cell>
          <cell r="F5365">
            <v>0</v>
          </cell>
          <cell r="G5365">
            <v>2849043.68</v>
          </cell>
          <cell r="H5365">
            <v>3478628.68</v>
          </cell>
          <cell r="I5365">
            <v>0</v>
          </cell>
        </row>
        <row r="5366">
          <cell r="A5366" t="str">
            <v>a</v>
          </cell>
          <cell r="B5366">
            <v>5342</v>
          </cell>
          <cell r="C5366" t="str">
            <v xml:space="preserve">   079778195 - 22196</v>
          </cell>
          <cell r="D5366">
            <v>746430.12</v>
          </cell>
          <cell r="E5366">
            <v>0</v>
          </cell>
          <cell r="F5366">
            <v>0</v>
          </cell>
          <cell r="G5366">
            <v>17325.63</v>
          </cell>
          <cell r="H5366">
            <v>729104.49</v>
          </cell>
          <cell r="I5366">
            <v>0</v>
          </cell>
        </row>
        <row r="5367">
          <cell r="A5367" t="str">
            <v>a</v>
          </cell>
          <cell r="B5367">
            <v>5343</v>
          </cell>
          <cell r="C5367" t="str">
            <v xml:space="preserve">   079778205 - 19861</v>
          </cell>
          <cell r="D5367">
            <v>790873.21</v>
          </cell>
          <cell r="E5367">
            <v>0</v>
          </cell>
          <cell r="F5367">
            <v>0</v>
          </cell>
          <cell r="G5367">
            <v>790873.21</v>
          </cell>
          <cell r="H5367">
            <v>0</v>
          </cell>
          <cell r="I5367">
            <v>0</v>
          </cell>
        </row>
        <row r="5368">
          <cell r="A5368" t="str">
            <v>a</v>
          </cell>
          <cell r="B5368">
            <v>5344</v>
          </cell>
          <cell r="C5368" t="str">
            <v xml:space="preserve">   079778218 - 20072</v>
          </cell>
          <cell r="D5368">
            <v>2331456.7799999998</v>
          </cell>
          <cell r="E5368">
            <v>0</v>
          </cell>
          <cell r="F5368">
            <v>0</v>
          </cell>
          <cell r="G5368">
            <v>55552.77</v>
          </cell>
          <cell r="H5368">
            <v>2275904.0099999998</v>
          </cell>
          <cell r="I5368">
            <v>0</v>
          </cell>
        </row>
        <row r="5369">
          <cell r="A5369" t="str">
            <v>a</v>
          </cell>
          <cell r="B5369">
            <v>5345</v>
          </cell>
          <cell r="C5369" t="str">
            <v xml:space="preserve">   079778221 - 20262</v>
          </cell>
          <cell r="D5369">
            <v>1231222.07</v>
          </cell>
          <cell r="E5369">
            <v>0</v>
          </cell>
          <cell r="F5369">
            <v>0</v>
          </cell>
          <cell r="G5369">
            <v>28013.33</v>
          </cell>
          <cell r="H5369">
            <v>1203208.74</v>
          </cell>
          <cell r="I5369">
            <v>0</v>
          </cell>
        </row>
        <row r="5370">
          <cell r="A5370" t="str">
            <v>a</v>
          </cell>
          <cell r="B5370">
            <v>5346</v>
          </cell>
          <cell r="C5370" t="str">
            <v xml:space="preserve">   079778234 - 20548</v>
          </cell>
          <cell r="D5370">
            <v>3668839.86</v>
          </cell>
          <cell r="E5370">
            <v>0</v>
          </cell>
          <cell r="F5370">
            <v>0</v>
          </cell>
          <cell r="G5370">
            <v>87419.34</v>
          </cell>
          <cell r="H5370">
            <v>3581420.52</v>
          </cell>
          <cell r="I5370">
            <v>0</v>
          </cell>
        </row>
        <row r="5371">
          <cell r="A5371" t="str">
            <v>a</v>
          </cell>
          <cell r="B5371">
            <v>5347</v>
          </cell>
          <cell r="C5371" t="str">
            <v xml:space="preserve">   079778247 - 20740</v>
          </cell>
          <cell r="D5371">
            <v>323484.89</v>
          </cell>
          <cell r="E5371">
            <v>0</v>
          </cell>
          <cell r="F5371">
            <v>0</v>
          </cell>
          <cell r="G5371">
            <v>34334.94</v>
          </cell>
          <cell r="H5371">
            <v>289149.95</v>
          </cell>
          <cell r="I5371">
            <v>0</v>
          </cell>
        </row>
        <row r="5372">
          <cell r="A5372" t="str">
            <v>a</v>
          </cell>
          <cell r="B5372">
            <v>5348</v>
          </cell>
          <cell r="C5372" t="str">
            <v xml:space="preserve">   079778250 - 20749</v>
          </cell>
          <cell r="D5372">
            <v>717907.92</v>
          </cell>
          <cell r="E5372">
            <v>0</v>
          </cell>
          <cell r="F5372">
            <v>0</v>
          </cell>
          <cell r="G5372">
            <v>16817.439999999999</v>
          </cell>
          <cell r="H5372">
            <v>701090.48</v>
          </cell>
          <cell r="I5372">
            <v>0</v>
          </cell>
        </row>
        <row r="5373">
          <cell r="A5373" t="str">
            <v>a</v>
          </cell>
          <cell r="B5373">
            <v>5349</v>
          </cell>
          <cell r="C5373" t="str">
            <v xml:space="preserve">   079778263 - 21668</v>
          </cell>
          <cell r="D5373">
            <v>1319239.25</v>
          </cell>
          <cell r="E5373">
            <v>0</v>
          </cell>
          <cell r="F5373">
            <v>0</v>
          </cell>
          <cell r="G5373">
            <v>90075.67</v>
          </cell>
          <cell r="H5373">
            <v>1229163.58</v>
          </cell>
          <cell r="I5373">
            <v>0</v>
          </cell>
        </row>
        <row r="5374">
          <cell r="A5374" t="str">
            <v>a</v>
          </cell>
          <cell r="B5374">
            <v>5350</v>
          </cell>
          <cell r="C5374" t="str">
            <v xml:space="preserve">   079778276 - 22090</v>
          </cell>
          <cell r="D5374">
            <v>3849442.72</v>
          </cell>
          <cell r="E5374">
            <v>0</v>
          </cell>
          <cell r="F5374">
            <v>0</v>
          </cell>
          <cell r="G5374">
            <v>116327.01</v>
          </cell>
          <cell r="H5374">
            <v>3733115.71</v>
          </cell>
          <cell r="I5374">
            <v>0</v>
          </cell>
        </row>
        <row r="5375">
          <cell r="A5375" t="str">
            <v>a</v>
          </cell>
          <cell r="B5375">
            <v>5351</v>
          </cell>
          <cell r="C5375" t="str">
            <v xml:space="preserve">   079778292 - 22162</v>
          </cell>
          <cell r="D5375">
            <v>3054668.18</v>
          </cell>
          <cell r="E5375">
            <v>0</v>
          </cell>
          <cell r="F5375">
            <v>0</v>
          </cell>
          <cell r="G5375">
            <v>3054668.18</v>
          </cell>
          <cell r="H5375">
            <v>0</v>
          </cell>
          <cell r="I5375">
            <v>0</v>
          </cell>
        </row>
        <row r="5376">
          <cell r="A5376" t="str">
            <v>a</v>
          </cell>
          <cell r="B5376">
            <v>5352</v>
          </cell>
          <cell r="C5376" t="str">
            <v xml:space="preserve">   079778315 - 20063</v>
          </cell>
          <cell r="D5376">
            <v>1868755.55</v>
          </cell>
          <cell r="E5376">
            <v>0</v>
          </cell>
          <cell r="F5376">
            <v>0</v>
          </cell>
          <cell r="G5376">
            <v>105484.18</v>
          </cell>
          <cell r="H5376">
            <v>1763271.37</v>
          </cell>
          <cell r="I5376">
            <v>0</v>
          </cell>
        </row>
        <row r="5377">
          <cell r="A5377" t="str">
            <v>a</v>
          </cell>
          <cell r="B5377">
            <v>5353</v>
          </cell>
          <cell r="C5377" t="str">
            <v xml:space="preserve">   079778328 - 20530</v>
          </cell>
          <cell r="D5377">
            <v>5875344.46</v>
          </cell>
          <cell r="E5377">
            <v>0</v>
          </cell>
          <cell r="F5377">
            <v>0</v>
          </cell>
          <cell r="G5377">
            <v>139994.82999999999</v>
          </cell>
          <cell r="H5377">
            <v>5735349.6299999999</v>
          </cell>
          <cell r="I5377">
            <v>0</v>
          </cell>
        </row>
        <row r="5378">
          <cell r="A5378" t="str">
            <v>a</v>
          </cell>
          <cell r="B5378">
            <v>5354</v>
          </cell>
          <cell r="C5378" t="str">
            <v xml:space="preserve">   079778331 - 20539</v>
          </cell>
          <cell r="D5378">
            <v>2481286.0099999998</v>
          </cell>
          <cell r="E5378">
            <v>0</v>
          </cell>
          <cell r="F5378">
            <v>0</v>
          </cell>
          <cell r="G5378">
            <v>74610.820000000007</v>
          </cell>
          <cell r="H5378">
            <v>2406675.19</v>
          </cell>
          <cell r="I5378">
            <v>0</v>
          </cell>
        </row>
        <row r="5379">
          <cell r="A5379" t="str">
            <v>a</v>
          </cell>
          <cell r="B5379">
            <v>5355</v>
          </cell>
          <cell r="C5379" t="str">
            <v xml:space="preserve">   079778344 - 20731</v>
          </cell>
          <cell r="D5379">
            <v>334605.13</v>
          </cell>
          <cell r="E5379">
            <v>0</v>
          </cell>
          <cell r="F5379">
            <v>0</v>
          </cell>
          <cell r="G5379">
            <v>334605.13</v>
          </cell>
          <cell r="H5379">
            <v>0</v>
          </cell>
          <cell r="I5379">
            <v>0</v>
          </cell>
        </row>
        <row r="5380">
          <cell r="A5380" t="str">
            <v>a</v>
          </cell>
          <cell r="B5380">
            <v>5356</v>
          </cell>
          <cell r="C5380" t="str">
            <v xml:space="preserve">   079778357 - 21615</v>
          </cell>
          <cell r="D5380">
            <v>3681408.96</v>
          </cell>
          <cell r="E5380">
            <v>0</v>
          </cell>
          <cell r="F5380">
            <v>0</v>
          </cell>
          <cell r="G5380">
            <v>86576.12</v>
          </cell>
          <cell r="H5380">
            <v>3594832.84</v>
          </cell>
          <cell r="I5380">
            <v>0</v>
          </cell>
        </row>
        <row r="5381">
          <cell r="A5381" t="str">
            <v>a</v>
          </cell>
          <cell r="B5381">
            <v>5357</v>
          </cell>
          <cell r="C5381" t="str">
            <v xml:space="preserve">   079778360 - 21659</v>
          </cell>
          <cell r="D5381">
            <v>1429780.73</v>
          </cell>
          <cell r="E5381">
            <v>0</v>
          </cell>
          <cell r="F5381">
            <v>0</v>
          </cell>
          <cell r="G5381">
            <v>33624.29</v>
          </cell>
          <cell r="H5381">
            <v>1396156.44</v>
          </cell>
          <cell r="I5381">
            <v>0</v>
          </cell>
        </row>
        <row r="5382">
          <cell r="A5382" t="str">
            <v>a</v>
          </cell>
          <cell r="B5382">
            <v>5358</v>
          </cell>
          <cell r="C5382" t="str">
            <v xml:space="preserve">   079778373 - 21775</v>
          </cell>
          <cell r="D5382">
            <v>277200.88</v>
          </cell>
          <cell r="E5382">
            <v>0</v>
          </cell>
          <cell r="F5382">
            <v>0</v>
          </cell>
          <cell r="G5382">
            <v>29422.33</v>
          </cell>
          <cell r="H5382">
            <v>247778.55</v>
          </cell>
          <cell r="I5382">
            <v>0</v>
          </cell>
        </row>
        <row r="5383">
          <cell r="A5383" t="str">
            <v>a</v>
          </cell>
          <cell r="B5383">
            <v>5359</v>
          </cell>
          <cell r="C5383" t="str">
            <v xml:space="preserve">   079778386 - 22144</v>
          </cell>
          <cell r="D5383">
            <v>1690796.41</v>
          </cell>
          <cell r="E5383">
            <v>0</v>
          </cell>
          <cell r="F5383">
            <v>0</v>
          </cell>
          <cell r="G5383">
            <v>39762.639999999999</v>
          </cell>
          <cell r="H5383">
            <v>1651033.77</v>
          </cell>
          <cell r="I5383">
            <v>0</v>
          </cell>
        </row>
        <row r="5384">
          <cell r="A5384" t="str">
            <v>a</v>
          </cell>
          <cell r="B5384">
            <v>5360</v>
          </cell>
          <cell r="C5384" t="str">
            <v xml:space="preserve">   079778399 - 22480</v>
          </cell>
          <cell r="D5384">
            <v>446828.52</v>
          </cell>
          <cell r="E5384">
            <v>0</v>
          </cell>
          <cell r="F5384">
            <v>0</v>
          </cell>
          <cell r="G5384">
            <v>10371.5</v>
          </cell>
          <cell r="H5384">
            <v>436457.02</v>
          </cell>
          <cell r="I5384">
            <v>0</v>
          </cell>
        </row>
        <row r="5385">
          <cell r="A5385" t="str">
            <v>a</v>
          </cell>
          <cell r="B5385">
            <v>5361</v>
          </cell>
          <cell r="C5385" t="str">
            <v xml:space="preserve">   079778409 - 19873</v>
          </cell>
          <cell r="D5385">
            <v>504994.57</v>
          </cell>
          <cell r="E5385">
            <v>0</v>
          </cell>
          <cell r="F5385">
            <v>0</v>
          </cell>
          <cell r="G5385">
            <v>11875.97</v>
          </cell>
          <cell r="H5385">
            <v>493118.6</v>
          </cell>
          <cell r="I5385">
            <v>0</v>
          </cell>
        </row>
        <row r="5386">
          <cell r="A5386" t="str">
            <v>a</v>
          </cell>
          <cell r="B5386">
            <v>5362</v>
          </cell>
          <cell r="C5386" t="str">
            <v xml:space="preserve">   079778412 - 20003</v>
          </cell>
          <cell r="D5386">
            <v>7581774.0099999998</v>
          </cell>
          <cell r="E5386">
            <v>0</v>
          </cell>
          <cell r="F5386">
            <v>0</v>
          </cell>
          <cell r="G5386">
            <v>176957.96</v>
          </cell>
          <cell r="H5386">
            <v>7404816.0499999998</v>
          </cell>
          <cell r="I5386">
            <v>0</v>
          </cell>
        </row>
        <row r="5387">
          <cell r="A5387" t="str">
            <v>a</v>
          </cell>
          <cell r="B5387">
            <v>5363</v>
          </cell>
          <cell r="C5387" t="str">
            <v xml:space="preserve">   079778425 - 20521</v>
          </cell>
          <cell r="D5387">
            <v>8444345.3900000006</v>
          </cell>
          <cell r="E5387">
            <v>0</v>
          </cell>
          <cell r="F5387">
            <v>0</v>
          </cell>
          <cell r="G5387">
            <v>8444345.3900000006</v>
          </cell>
          <cell r="H5387">
            <v>0</v>
          </cell>
          <cell r="I5387">
            <v>0</v>
          </cell>
        </row>
        <row r="5388">
          <cell r="A5388" t="str">
            <v>a</v>
          </cell>
          <cell r="B5388">
            <v>5364</v>
          </cell>
          <cell r="C5388" t="str">
            <v xml:space="preserve">   079778438 - 20608</v>
          </cell>
          <cell r="D5388">
            <v>553512.07999999996</v>
          </cell>
          <cell r="E5388">
            <v>0</v>
          </cell>
          <cell r="F5388">
            <v>0</v>
          </cell>
          <cell r="G5388">
            <v>45826.81</v>
          </cell>
          <cell r="H5388">
            <v>507685.27</v>
          </cell>
          <cell r="I5388">
            <v>0</v>
          </cell>
        </row>
        <row r="5389">
          <cell r="A5389" t="str">
            <v>a</v>
          </cell>
          <cell r="B5389">
            <v>5365</v>
          </cell>
          <cell r="C5389" t="str">
            <v xml:space="preserve">   079778441 - 20644</v>
          </cell>
          <cell r="D5389">
            <v>516444.82</v>
          </cell>
          <cell r="E5389">
            <v>0</v>
          </cell>
          <cell r="F5389">
            <v>0</v>
          </cell>
          <cell r="G5389">
            <v>288118.21999999997</v>
          </cell>
          <cell r="H5389">
            <v>228326.6</v>
          </cell>
          <cell r="I5389">
            <v>0</v>
          </cell>
        </row>
        <row r="5390">
          <cell r="A5390" t="str">
            <v>a</v>
          </cell>
          <cell r="B5390">
            <v>5366</v>
          </cell>
          <cell r="C5390" t="str">
            <v xml:space="preserve">   079778454 - 21461</v>
          </cell>
          <cell r="D5390">
            <v>2582182.77</v>
          </cell>
          <cell r="E5390">
            <v>0</v>
          </cell>
          <cell r="F5390">
            <v>0</v>
          </cell>
          <cell r="G5390">
            <v>60725.46</v>
          </cell>
          <cell r="H5390">
            <v>2521457.31</v>
          </cell>
          <cell r="I5390">
            <v>0</v>
          </cell>
        </row>
        <row r="5391">
          <cell r="A5391" t="str">
            <v>a</v>
          </cell>
          <cell r="B5391">
            <v>5367</v>
          </cell>
          <cell r="C5391" t="str">
            <v xml:space="preserve">   079778470 - 21764</v>
          </cell>
          <cell r="D5391">
            <v>437389.12</v>
          </cell>
          <cell r="E5391">
            <v>0</v>
          </cell>
          <cell r="F5391">
            <v>0</v>
          </cell>
          <cell r="G5391">
            <v>177609.84</v>
          </cell>
          <cell r="H5391">
            <v>259779.28</v>
          </cell>
          <cell r="I5391">
            <v>0</v>
          </cell>
        </row>
        <row r="5392">
          <cell r="A5392" t="str">
            <v>a</v>
          </cell>
          <cell r="B5392">
            <v>5368</v>
          </cell>
          <cell r="C5392" t="str">
            <v xml:space="preserve">   079778483 - 22135</v>
          </cell>
          <cell r="D5392">
            <v>3544417.31</v>
          </cell>
          <cell r="E5392">
            <v>0</v>
          </cell>
          <cell r="F5392">
            <v>0</v>
          </cell>
          <cell r="G5392">
            <v>83354.45</v>
          </cell>
          <cell r="H5392">
            <v>3461062.86</v>
          </cell>
          <cell r="I5392">
            <v>0</v>
          </cell>
        </row>
        <row r="5393">
          <cell r="A5393" t="str">
            <v>a</v>
          </cell>
          <cell r="B5393">
            <v>5369</v>
          </cell>
          <cell r="C5393" t="str">
            <v xml:space="preserve">   079778496 - 22199</v>
          </cell>
          <cell r="D5393">
            <v>684004.68</v>
          </cell>
          <cell r="E5393">
            <v>0</v>
          </cell>
          <cell r="F5393">
            <v>0</v>
          </cell>
          <cell r="G5393">
            <v>16298.16</v>
          </cell>
          <cell r="H5393">
            <v>667706.52</v>
          </cell>
          <cell r="I5393">
            <v>0</v>
          </cell>
        </row>
        <row r="5394">
          <cell r="A5394" t="str">
            <v>a</v>
          </cell>
          <cell r="B5394">
            <v>5370</v>
          </cell>
          <cell r="C5394" t="str">
            <v xml:space="preserve">   079778506 - 19864</v>
          </cell>
          <cell r="D5394">
            <v>337529.74</v>
          </cell>
          <cell r="E5394">
            <v>0</v>
          </cell>
          <cell r="F5394">
            <v>0</v>
          </cell>
          <cell r="G5394">
            <v>35825.71</v>
          </cell>
          <cell r="H5394">
            <v>301704.03000000003</v>
          </cell>
          <cell r="I5394">
            <v>0</v>
          </cell>
        </row>
        <row r="5395">
          <cell r="A5395" t="str">
            <v>a</v>
          </cell>
          <cell r="B5395">
            <v>5371</v>
          </cell>
          <cell r="C5395" t="str">
            <v xml:space="preserve">   079778519 - 20075</v>
          </cell>
          <cell r="D5395">
            <v>5059541.4000000004</v>
          </cell>
          <cell r="E5395">
            <v>0</v>
          </cell>
          <cell r="F5395">
            <v>0</v>
          </cell>
          <cell r="G5395">
            <v>3681126.46</v>
          </cell>
          <cell r="H5395">
            <v>1378414.94</v>
          </cell>
          <cell r="I5395">
            <v>0</v>
          </cell>
        </row>
        <row r="5396">
          <cell r="A5396" t="str">
            <v>a</v>
          </cell>
          <cell r="B5396">
            <v>5372</v>
          </cell>
          <cell r="C5396" t="str">
            <v xml:space="preserve">   079778522 - 20512</v>
          </cell>
          <cell r="D5396">
            <v>7779669.0099999998</v>
          </cell>
          <cell r="E5396">
            <v>0</v>
          </cell>
          <cell r="F5396">
            <v>0</v>
          </cell>
          <cell r="G5396">
            <v>185370.16</v>
          </cell>
          <cell r="H5396">
            <v>7594298.8499999996</v>
          </cell>
          <cell r="I5396">
            <v>0</v>
          </cell>
        </row>
        <row r="5397">
          <cell r="A5397" t="str">
            <v>a</v>
          </cell>
          <cell r="B5397">
            <v>5373</v>
          </cell>
          <cell r="C5397" t="str">
            <v xml:space="preserve">   079778535 - 20551</v>
          </cell>
          <cell r="D5397">
            <v>2117301.0499999998</v>
          </cell>
          <cell r="E5397">
            <v>0</v>
          </cell>
          <cell r="F5397">
            <v>0</v>
          </cell>
          <cell r="G5397">
            <v>82654.48</v>
          </cell>
          <cell r="H5397">
            <v>2034646.57</v>
          </cell>
          <cell r="I5397">
            <v>0</v>
          </cell>
        </row>
        <row r="5398">
          <cell r="A5398" t="str">
            <v>a</v>
          </cell>
          <cell r="B5398">
            <v>5374</v>
          </cell>
          <cell r="C5398" t="str">
            <v xml:space="preserve">   079778548 - 20743</v>
          </cell>
          <cell r="D5398">
            <v>502535.56</v>
          </cell>
          <cell r="E5398">
            <v>0</v>
          </cell>
          <cell r="F5398">
            <v>0</v>
          </cell>
          <cell r="G5398">
            <v>11772.22</v>
          </cell>
          <cell r="H5398">
            <v>490763.34</v>
          </cell>
          <cell r="I5398">
            <v>0</v>
          </cell>
        </row>
        <row r="5399">
          <cell r="A5399" t="str">
            <v>a</v>
          </cell>
          <cell r="B5399">
            <v>5375</v>
          </cell>
          <cell r="C5399" t="str">
            <v xml:space="preserve">   079778551 - 20752</v>
          </cell>
          <cell r="D5399">
            <v>646800.24</v>
          </cell>
          <cell r="E5399">
            <v>0</v>
          </cell>
          <cell r="F5399">
            <v>0</v>
          </cell>
          <cell r="G5399">
            <v>35928.51</v>
          </cell>
          <cell r="H5399">
            <v>610871.73</v>
          </cell>
          <cell r="I5399">
            <v>0</v>
          </cell>
        </row>
        <row r="5400">
          <cell r="A5400" t="str">
            <v>a</v>
          </cell>
          <cell r="B5400">
            <v>5376</v>
          </cell>
          <cell r="C5400" t="str">
            <v xml:space="preserve">   079778564 - 21671</v>
          </cell>
          <cell r="D5400">
            <v>710837.46</v>
          </cell>
          <cell r="E5400">
            <v>0</v>
          </cell>
          <cell r="F5400">
            <v>0</v>
          </cell>
          <cell r="G5400">
            <v>16937.46</v>
          </cell>
          <cell r="H5400">
            <v>693900</v>
          </cell>
          <cell r="I5400">
            <v>0</v>
          </cell>
        </row>
        <row r="5401">
          <cell r="A5401" t="str">
            <v>a</v>
          </cell>
          <cell r="B5401">
            <v>5377</v>
          </cell>
          <cell r="C5401" t="str">
            <v xml:space="preserve">   079778577 - 22096</v>
          </cell>
          <cell r="D5401">
            <v>1176660.5900000001</v>
          </cell>
          <cell r="E5401">
            <v>0</v>
          </cell>
          <cell r="F5401">
            <v>0</v>
          </cell>
          <cell r="G5401">
            <v>1176660.5900000001</v>
          </cell>
          <cell r="H5401">
            <v>0</v>
          </cell>
          <cell r="I5401">
            <v>0</v>
          </cell>
        </row>
        <row r="5402">
          <cell r="A5402" t="str">
            <v>a</v>
          </cell>
          <cell r="B5402">
            <v>5378</v>
          </cell>
          <cell r="C5402" t="str">
            <v xml:space="preserve">   079778580 - 22114</v>
          </cell>
          <cell r="D5402">
            <v>2409617.84</v>
          </cell>
          <cell r="E5402">
            <v>0</v>
          </cell>
          <cell r="F5402">
            <v>0</v>
          </cell>
          <cell r="G5402">
            <v>2409617.84</v>
          </cell>
          <cell r="H5402">
            <v>0</v>
          </cell>
          <cell r="I5402">
            <v>0</v>
          </cell>
        </row>
        <row r="5403">
          <cell r="A5403" t="str">
            <v>a</v>
          </cell>
          <cell r="B5403">
            <v>5379</v>
          </cell>
          <cell r="C5403" t="str">
            <v xml:space="preserve">   079778593 - 22165</v>
          </cell>
          <cell r="D5403">
            <v>2665793.16</v>
          </cell>
          <cell r="E5403">
            <v>0</v>
          </cell>
          <cell r="F5403">
            <v>0</v>
          </cell>
          <cell r="G5403">
            <v>62691.79</v>
          </cell>
          <cell r="H5403">
            <v>2603101.37</v>
          </cell>
          <cell r="I5403">
            <v>0</v>
          </cell>
        </row>
        <row r="5404">
          <cell r="A5404" t="str">
            <v>a</v>
          </cell>
          <cell r="B5404">
            <v>5380</v>
          </cell>
          <cell r="C5404" t="str">
            <v xml:space="preserve">   079778603 - 19855</v>
          </cell>
          <cell r="D5404">
            <v>342098.85</v>
          </cell>
          <cell r="E5404">
            <v>0</v>
          </cell>
          <cell r="F5404">
            <v>0</v>
          </cell>
          <cell r="G5404">
            <v>66260.56</v>
          </cell>
          <cell r="H5404">
            <v>275838.28999999998</v>
          </cell>
          <cell r="I5404">
            <v>0</v>
          </cell>
        </row>
        <row r="5405">
          <cell r="A5405" t="str">
            <v>a</v>
          </cell>
          <cell r="B5405">
            <v>5381</v>
          </cell>
          <cell r="C5405" t="str">
            <v xml:space="preserve">   079778616 - 20066</v>
          </cell>
          <cell r="D5405">
            <v>1806756.43</v>
          </cell>
          <cell r="E5405">
            <v>0</v>
          </cell>
          <cell r="F5405">
            <v>0</v>
          </cell>
          <cell r="G5405">
            <v>113252.08</v>
          </cell>
          <cell r="H5405">
            <v>1693504.35</v>
          </cell>
          <cell r="I5405">
            <v>0</v>
          </cell>
        </row>
        <row r="5406">
          <cell r="A5406" t="str">
            <v>a</v>
          </cell>
          <cell r="B5406">
            <v>5382</v>
          </cell>
          <cell r="C5406" t="str">
            <v xml:space="preserve">   079778629 - 20533</v>
          </cell>
          <cell r="D5406">
            <v>2430826.33</v>
          </cell>
          <cell r="E5406">
            <v>0</v>
          </cell>
          <cell r="F5406">
            <v>0</v>
          </cell>
          <cell r="G5406">
            <v>56943.59</v>
          </cell>
          <cell r="H5406">
            <v>2373882.7400000002</v>
          </cell>
          <cell r="I5406">
            <v>0</v>
          </cell>
        </row>
        <row r="5407">
          <cell r="A5407" t="str">
            <v>a</v>
          </cell>
          <cell r="B5407">
            <v>5383</v>
          </cell>
          <cell r="C5407" t="str">
            <v xml:space="preserve">   079778632 - 20542</v>
          </cell>
          <cell r="D5407">
            <v>1689713.34</v>
          </cell>
          <cell r="E5407">
            <v>0</v>
          </cell>
          <cell r="F5407">
            <v>0</v>
          </cell>
          <cell r="G5407">
            <v>1689713.34</v>
          </cell>
          <cell r="H5407">
            <v>0</v>
          </cell>
          <cell r="I5407">
            <v>0</v>
          </cell>
        </row>
        <row r="5408">
          <cell r="A5408" t="str">
            <v>a</v>
          </cell>
          <cell r="B5408">
            <v>5384</v>
          </cell>
          <cell r="C5408" t="str">
            <v xml:space="preserve">   079778645 - 20734</v>
          </cell>
          <cell r="D5408">
            <v>712913.17</v>
          </cell>
          <cell r="E5408">
            <v>0</v>
          </cell>
          <cell r="F5408">
            <v>0</v>
          </cell>
          <cell r="G5408">
            <v>137422.25</v>
          </cell>
          <cell r="H5408">
            <v>575490.92000000004</v>
          </cell>
          <cell r="I5408">
            <v>0</v>
          </cell>
        </row>
        <row r="5409">
          <cell r="A5409" t="str">
            <v>a</v>
          </cell>
          <cell r="B5409">
            <v>5385</v>
          </cell>
          <cell r="C5409" t="str">
            <v xml:space="preserve">   079778658 - 21635</v>
          </cell>
          <cell r="D5409">
            <v>824090.78</v>
          </cell>
          <cell r="E5409">
            <v>0</v>
          </cell>
          <cell r="F5409">
            <v>0</v>
          </cell>
          <cell r="G5409">
            <v>45497</v>
          </cell>
          <cell r="H5409">
            <v>778593.78</v>
          </cell>
          <cell r="I5409">
            <v>0</v>
          </cell>
        </row>
        <row r="5410">
          <cell r="A5410" t="str">
            <v>a</v>
          </cell>
          <cell r="B5410">
            <v>5386</v>
          </cell>
          <cell r="C5410" t="str">
            <v xml:space="preserve">   079778661 - 21662</v>
          </cell>
          <cell r="D5410">
            <v>1584649.54</v>
          </cell>
          <cell r="E5410">
            <v>0</v>
          </cell>
          <cell r="F5410">
            <v>0</v>
          </cell>
          <cell r="G5410">
            <v>60976.37</v>
          </cell>
          <cell r="H5410">
            <v>1523673.17</v>
          </cell>
          <cell r="I5410">
            <v>0</v>
          </cell>
        </row>
        <row r="5411">
          <cell r="A5411" t="str">
            <v>a</v>
          </cell>
          <cell r="B5411">
            <v>5387</v>
          </cell>
          <cell r="C5411" t="str">
            <v xml:space="preserve">   079778674 - 21778</v>
          </cell>
          <cell r="D5411">
            <v>469818.88</v>
          </cell>
          <cell r="E5411">
            <v>0</v>
          </cell>
          <cell r="F5411">
            <v>0</v>
          </cell>
          <cell r="G5411">
            <v>469818.88</v>
          </cell>
          <cell r="H5411">
            <v>0</v>
          </cell>
          <cell r="I5411">
            <v>0</v>
          </cell>
        </row>
        <row r="5412">
          <cell r="A5412" t="str">
            <v>a</v>
          </cell>
          <cell r="B5412">
            <v>5388</v>
          </cell>
          <cell r="C5412" t="str">
            <v xml:space="preserve">   079778687 - 22147</v>
          </cell>
          <cell r="D5412">
            <v>5199365.8</v>
          </cell>
          <cell r="E5412">
            <v>0</v>
          </cell>
          <cell r="F5412">
            <v>0</v>
          </cell>
          <cell r="G5412">
            <v>5199365.8</v>
          </cell>
          <cell r="H5412">
            <v>0</v>
          </cell>
          <cell r="I5412">
            <v>0</v>
          </cell>
        </row>
        <row r="5413">
          <cell r="A5413" t="str">
            <v>a</v>
          </cell>
          <cell r="B5413">
            <v>5389</v>
          </cell>
          <cell r="C5413" t="str">
            <v xml:space="preserve">   079778690 - 22156</v>
          </cell>
          <cell r="D5413">
            <v>3546349.84</v>
          </cell>
          <cell r="E5413">
            <v>0</v>
          </cell>
          <cell r="F5413">
            <v>0</v>
          </cell>
          <cell r="G5413">
            <v>195789.56</v>
          </cell>
          <cell r="H5413">
            <v>3350560.28</v>
          </cell>
          <cell r="I5413">
            <v>0</v>
          </cell>
        </row>
        <row r="5414">
          <cell r="A5414" t="str">
            <v>a</v>
          </cell>
          <cell r="B5414">
            <v>5390</v>
          </cell>
          <cell r="C5414" t="str">
            <v xml:space="preserve">   079778700 - 19846</v>
          </cell>
          <cell r="D5414">
            <v>1958447.46</v>
          </cell>
          <cell r="E5414">
            <v>0</v>
          </cell>
          <cell r="F5414">
            <v>0</v>
          </cell>
          <cell r="G5414">
            <v>916445.46</v>
          </cell>
          <cell r="H5414">
            <v>1042002</v>
          </cell>
          <cell r="I5414">
            <v>0</v>
          </cell>
        </row>
        <row r="5415">
          <cell r="A5415" t="str">
            <v>a</v>
          </cell>
          <cell r="B5415">
            <v>5391</v>
          </cell>
          <cell r="C5415" t="str">
            <v xml:space="preserve">   079778713 - 20006</v>
          </cell>
          <cell r="D5415">
            <v>3961687.11</v>
          </cell>
          <cell r="E5415">
            <v>0</v>
          </cell>
          <cell r="F5415">
            <v>0</v>
          </cell>
          <cell r="G5415">
            <v>84907.06</v>
          </cell>
          <cell r="H5415">
            <v>3876780.05</v>
          </cell>
          <cell r="I5415">
            <v>0</v>
          </cell>
        </row>
        <row r="5416">
          <cell r="A5416" t="str">
            <v>a</v>
          </cell>
          <cell r="B5416">
            <v>5392</v>
          </cell>
          <cell r="C5416" t="str">
            <v xml:space="preserve">   079778726 - 20524</v>
          </cell>
          <cell r="D5416">
            <v>1195725.8500000001</v>
          </cell>
          <cell r="E5416">
            <v>0</v>
          </cell>
          <cell r="F5416">
            <v>0</v>
          </cell>
          <cell r="G5416">
            <v>38837.78</v>
          </cell>
          <cell r="H5416">
            <v>1156888.07</v>
          </cell>
          <cell r="I5416">
            <v>0</v>
          </cell>
        </row>
        <row r="5417">
          <cell r="A5417" t="str">
            <v>a</v>
          </cell>
          <cell r="B5417">
            <v>5393</v>
          </cell>
          <cell r="C5417" t="str">
            <v xml:space="preserve">   079778739 - 20611</v>
          </cell>
          <cell r="D5417">
            <v>317511.81</v>
          </cell>
          <cell r="E5417">
            <v>0</v>
          </cell>
          <cell r="F5417">
            <v>0</v>
          </cell>
          <cell r="G5417">
            <v>57060.68</v>
          </cell>
          <cell r="H5417">
            <v>260451.13</v>
          </cell>
          <cell r="I5417">
            <v>0</v>
          </cell>
        </row>
        <row r="5418">
          <cell r="A5418" t="str">
            <v>a</v>
          </cell>
          <cell r="B5418">
            <v>5394</v>
          </cell>
          <cell r="C5418" t="str">
            <v xml:space="preserve">   079778742 - 20713</v>
          </cell>
          <cell r="D5418">
            <v>813399.52</v>
          </cell>
          <cell r="E5418">
            <v>0</v>
          </cell>
          <cell r="F5418">
            <v>0</v>
          </cell>
          <cell r="G5418">
            <v>813399.52</v>
          </cell>
          <cell r="H5418">
            <v>0</v>
          </cell>
          <cell r="I5418">
            <v>0</v>
          </cell>
        </row>
        <row r="5419">
          <cell r="A5419" t="str">
            <v>a</v>
          </cell>
          <cell r="B5419">
            <v>5395</v>
          </cell>
          <cell r="C5419" t="str">
            <v xml:space="preserve">   079778755 - 21464</v>
          </cell>
          <cell r="D5419">
            <v>503785.2</v>
          </cell>
          <cell r="E5419">
            <v>0</v>
          </cell>
          <cell r="F5419">
            <v>0</v>
          </cell>
          <cell r="G5419">
            <v>19385.37</v>
          </cell>
          <cell r="H5419">
            <v>484399.83</v>
          </cell>
          <cell r="I5419">
            <v>0</v>
          </cell>
        </row>
        <row r="5420">
          <cell r="A5420" t="str">
            <v>a</v>
          </cell>
          <cell r="B5420">
            <v>5396</v>
          </cell>
          <cell r="C5420" t="str">
            <v xml:space="preserve">   079778768 - 21758</v>
          </cell>
          <cell r="D5420">
            <v>575630.38</v>
          </cell>
          <cell r="E5420">
            <v>0</v>
          </cell>
          <cell r="F5420">
            <v>0</v>
          </cell>
          <cell r="G5420">
            <v>12159.86</v>
          </cell>
          <cell r="H5420">
            <v>563470.52</v>
          </cell>
          <cell r="I5420">
            <v>0</v>
          </cell>
        </row>
        <row r="5421">
          <cell r="A5421" t="str">
            <v>a</v>
          </cell>
          <cell r="B5421">
            <v>5397</v>
          </cell>
          <cell r="C5421" t="str">
            <v xml:space="preserve">   079778771 - 21767</v>
          </cell>
          <cell r="D5421">
            <v>879191.26</v>
          </cell>
          <cell r="E5421">
            <v>0</v>
          </cell>
          <cell r="F5421">
            <v>0</v>
          </cell>
          <cell r="G5421">
            <v>20595.62</v>
          </cell>
          <cell r="H5421">
            <v>858595.64</v>
          </cell>
          <cell r="I5421">
            <v>0</v>
          </cell>
        </row>
        <row r="5422">
          <cell r="A5422" t="str">
            <v>a</v>
          </cell>
          <cell r="B5422">
            <v>5398</v>
          </cell>
          <cell r="C5422" t="str">
            <v xml:space="preserve">   079778784 - 22138</v>
          </cell>
          <cell r="D5422">
            <v>2167366.35</v>
          </cell>
          <cell r="E5422">
            <v>0</v>
          </cell>
          <cell r="F5422">
            <v>0</v>
          </cell>
          <cell r="G5422">
            <v>2167366.35</v>
          </cell>
          <cell r="H5422">
            <v>0</v>
          </cell>
          <cell r="I5422">
            <v>0</v>
          </cell>
        </row>
        <row r="5423">
          <cell r="A5423" t="str">
            <v>a</v>
          </cell>
          <cell r="B5423">
            <v>5399</v>
          </cell>
          <cell r="C5423" t="str">
            <v xml:space="preserve">   079778797 - 22202</v>
          </cell>
          <cell r="D5423">
            <v>563582.1</v>
          </cell>
          <cell r="E5423">
            <v>0</v>
          </cell>
          <cell r="F5423">
            <v>0</v>
          </cell>
          <cell r="G5423">
            <v>13202.24</v>
          </cell>
          <cell r="H5423">
            <v>550379.86</v>
          </cell>
          <cell r="I5423">
            <v>0</v>
          </cell>
        </row>
        <row r="5424">
          <cell r="A5424" t="str">
            <v>a</v>
          </cell>
          <cell r="B5424">
            <v>5400</v>
          </cell>
          <cell r="C5424" t="str">
            <v xml:space="preserve">   079778807 - 19867</v>
          </cell>
          <cell r="D5424">
            <v>772901.88</v>
          </cell>
          <cell r="E5424">
            <v>0</v>
          </cell>
          <cell r="F5424">
            <v>0</v>
          </cell>
          <cell r="G5424">
            <v>18176.39</v>
          </cell>
          <cell r="H5424">
            <v>754725.49</v>
          </cell>
          <cell r="I5424">
            <v>0</v>
          </cell>
        </row>
        <row r="5425">
          <cell r="A5425" t="str">
            <v>a</v>
          </cell>
          <cell r="B5425">
            <v>5401</v>
          </cell>
          <cell r="C5425" t="str">
            <v xml:space="preserve">   079778810 - 19876</v>
          </cell>
          <cell r="D5425">
            <v>531394.13</v>
          </cell>
          <cell r="E5425">
            <v>0</v>
          </cell>
          <cell r="F5425">
            <v>0</v>
          </cell>
          <cell r="G5425">
            <v>56402.6</v>
          </cell>
          <cell r="H5425">
            <v>474991.53</v>
          </cell>
          <cell r="I5425">
            <v>0</v>
          </cell>
        </row>
        <row r="5426">
          <cell r="A5426" t="str">
            <v>a</v>
          </cell>
          <cell r="B5426">
            <v>5402</v>
          </cell>
          <cell r="C5426" t="str">
            <v xml:space="preserve">   079778823 - 20515</v>
          </cell>
          <cell r="D5426">
            <v>3289190.29</v>
          </cell>
          <cell r="E5426">
            <v>0</v>
          </cell>
          <cell r="F5426">
            <v>0</v>
          </cell>
          <cell r="G5426">
            <v>3289190.29</v>
          </cell>
          <cell r="H5426">
            <v>0</v>
          </cell>
          <cell r="I5426">
            <v>0</v>
          </cell>
        </row>
        <row r="5427">
          <cell r="A5427" t="str">
            <v>a</v>
          </cell>
          <cell r="B5427">
            <v>5403</v>
          </cell>
          <cell r="C5427" t="str">
            <v xml:space="preserve">   079778836 - 20554</v>
          </cell>
          <cell r="D5427">
            <v>716483.79</v>
          </cell>
          <cell r="E5427">
            <v>0</v>
          </cell>
          <cell r="F5427">
            <v>0</v>
          </cell>
          <cell r="G5427">
            <v>189430.02</v>
          </cell>
          <cell r="H5427">
            <v>527053.77</v>
          </cell>
          <cell r="I5427">
            <v>0</v>
          </cell>
        </row>
        <row r="5428">
          <cell r="A5428" t="str">
            <v>a</v>
          </cell>
          <cell r="B5428">
            <v>5404</v>
          </cell>
          <cell r="C5428" t="str">
            <v xml:space="preserve">   079778849 - 20746</v>
          </cell>
          <cell r="D5428">
            <v>648613.36</v>
          </cell>
          <cell r="E5428">
            <v>0</v>
          </cell>
          <cell r="F5428">
            <v>0</v>
          </cell>
          <cell r="G5428">
            <v>69854.63</v>
          </cell>
          <cell r="H5428">
            <v>578758.73</v>
          </cell>
          <cell r="I5428">
            <v>0</v>
          </cell>
        </row>
        <row r="5429">
          <cell r="A5429" t="str">
            <v>a</v>
          </cell>
          <cell r="B5429">
            <v>5405</v>
          </cell>
          <cell r="C5429" t="str">
            <v xml:space="preserve">   079778865 - 21674</v>
          </cell>
          <cell r="D5429">
            <v>697183.48</v>
          </cell>
          <cell r="E5429">
            <v>0</v>
          </cell>
          <cell r="F5429">
            <v>0</v>
          </cell>
          <cell r="G5429">
            <v>16395.77</v>
          </cell>
          <cell r="H5429">
            <v>680787.71</v>
          </cell>
          <cell r="I5429">
            <v>0</v>
          </cell>
        </row>
        <row r="5430">
          <cell r="A5430" t="str">
            <v>a</v>
          </cell>
          <cell r="B5430">
            <v>5406</v>
          </cell>
          <cell r="C5430" t="str">
            <v xml:space="preserve">   079778878 - 22102</v>
          </cell>
          <cell r="D5430">
            <v>3547890.82</v>
          </cell>
          <cell r="E5430">
            <v>0</v>
          </cell>
          <cell r="F5430">
            <v>0</v>
          </cell>
          <cell r="G5430">
            <v>3547890.82</v>
          </cell>
          <cell r="H5430">
            <v>0</v>
          </cell>
          <cell r="I5430">
            <v>0</v>
          </cell>
        </row>
        <row r="5431">
          <cell r="A5431" t="str">
            <v>a</v>
          </cell>
          <cell r="B5431">
            <v>5407</v>
          </cell>
          <cell r="C5431" t="str">
            <v xml:space="preserve">   079778881 - 22120</v>
          </cell>
          <cell r="D5431">
            <v>3294800.41</v>
          </cell>
          <cell r="E5431">
            <v>0</v>
          </cell>
          <cell r="F5431">
            <v>0</v>
          </cell>
          <cell r="G5431">
            <v>3294800.41</v>
          </cell>
          <cell r="H5431">
            <v>0</v>
          </cell>
          <cell r="I5431">
            <v>0</v>
          </cell>
        </row>
        <row r="5432">
          <cell r="A5432" t="str">
            <v>a</v>
          </cell>
          <cell r="B5432">
            <v>5408</v>
          </cell>
          <cell r="C5432" t="str">
            <v xml:space="preserve">   079778894 - 22168</v>
          </cell>
          <cell r="D5432">
            <v>6714262.3100000005</v>
          </cell>
          <cell r="E5432">
            <v>0</v>
          </cell>
          <cell r="F5432">
            <v>0</v>
          </cell>
          <cell r="G5432">
            <v>157900.06</v>
          </cell>
          <cell r="H5432">
            <v>6556362.25</v>
          </cell>
          <cell r="I5432">
            <v>0</v>
          </cell>
        </row>
        <row r="5433">
          <cell r="A5433" t="str">
            <v>a</v>
          </cell>
          <cell r="B5433">
            <v>5409</v>
          </cell>
          <cell r="C5433" t="str">
            <v xml:space="preserve">   079778904 - 19858</v>
          </cell>
          <cell r="D5433">
            <v>360077.17</v>
          </cell>
          <cell r="E5433">
            <v>0</v>
          </cell>
          <cell r="F5433">
            <v>0</v>
          </cell>
          <cell r="G5433">
            <v>360077.17</v>
          </cell>
          <cell r="H5433">
            <v>0</v>
          </cell>
          <cell r="I5433">
            <v>0</v>
          </cell>
        </row>
        <row r="5434">
          <cell r="A5434" t="str">
            <v>a</v>
          </cell>
          <cell r="B5434">
            <v>5410</v>
          </cell>
          <cell r="C5434" t="str">
            <v xml:space="preserve">   079778920 - 20259</v>
          </cell>
          <cell r="D5434">
            <v>2050713.92</v>
          </cell>
          <cell r="E5434">
            <v>0</v>
          </cell>
          <cell r="F5434">
            <v>0</v>
          </cell>
          <cell r="G5434">
            <v>48863.44</v>
          </cell>
          <cell r="H5434">
            <v>2001850.48</v>
          </cell>
          <cell r="I5434">
            <v>0</v>
          </cell>
        </row>
        <row r="5435">
          <cell r="A5435" t="str">
            <v>a</v>
          </cell>
          <cell r="B5435">
            <v>5411</v>
          </cell>
          <cell r="C5435" t="str">
            <v xml:space="preserve">   079778933 - 20545</v>
          </cell>
          <cell r="D5435">
            <v>7549984.2300000004</v>
          </cell>
          <cell r="E5435">
            <v>0</v>
          </cell>
          <cell r="F5435">
            <v>0</v>
          </cell>
          <cell r="G5435">
            <v>1160788.01</v>
          </cell>
          <cell r="H5435">
            <v>6389196.2199999997</v>
          </cell>
          <cell r="I5435">
            <v>0</v>
          </cell>
        </row>
        <row r="5436">
          <cell r="A5436" t="str">
            <v>a</v>
          </cell>
          <cell r="B5436">
            <v>5412</v>
          </cell>
          <cell r="C5436" t="str">
            <v xml:space="preserve">   079778946 - 20737</v>
          </cell>
          <cell r="D5436">
            <v>2371777.89</v>
          </cell>
          <cell r="E5436">
            <v>0</v>
          </cell>
          <cell r="F5436">
            <v>0</v>
          </cell>
          <cell r="G5436">
            <v>2371777.89</v>
          </cell>
          <cell r="H5436">
            <v>0</v>
          </cell>
          <cell r="I5436">
            <v>0</v>
          </cell>
        </row>
        <row r="5437">
          <cell r="A5437" t="str">
            <v>a</v>
          </cell>
          <cell r="B5437">
            <v>5413</v>
          </cell>
          <cell r="C5437" t="str">
            <v xml:space="preserve">   079778959 - 21638</v>
          </cell>
          <cell r="D5437">
            <v>2838681.57</v>
          </cell>
          <cell r="E5437">
            <v>0</v>
          </cell>
          <cell r="F5437">
            <v>0</v>
          </cell>
          <cell r="G5437">
            <v>85782.59</v>
          </cell>
          <cell r="H5437">
            <v>2752898.98</v>
          </cell>
          <cell r="I5437">
            <v>0</v>
          </cell>
        </row>
        <row r="5438">
          <cell r="A5438" t="str">
            <v>a</v>
          </cell>
          <cell r="B5438">
            <v>5414</v>
          </cell>
          <cell r="C5438" t="str">
            <v xml:space="preserve">   079778962 - 21665</v>
          </cell>
          <cell r="D5438">
            <v>713766.93</v>
          </cell>
          <cell r="E5438">
            <v>0</v>
          </cell>
          <cell r="F5438">
            <v>0</v>
          </cell>
          <cell r="G5438">
            <v>27920.74</v>
          </cell>
          <cell r="H5438">
            <v>685846.19</v>
          </cell>
          <cell r="I5438">
            <v>0</v>
          </cell>
        </row>
        <row r="5439">
          <cell r="A5439" t="str">
            <v>a</v>
          </cell>
          <cell r="B5439">
            <v>5415</v>
          </cell>
          <cell r="C5439" t="str">
            <v xml:space="preserve">   079778975 - 22084</v>
          </cell>
          <cell r="D5439">
            <v>979474.2</v>
          </cell>
          <cell r="E5439">
            <v>0</v>
          </cell>
          <cell r="F5439">
            <v>0</v>
          </cell>
          <cell r="G5439">
            <v>150480.87</v>
          </cell>
          <cell r="H5439">
            <v>828993.33</v>
          </cell>
          <cell r="I5439">
            <v>0</v>
          </cell>
        </row>
        <row r="5440">
          <cell r="A5440" t="str">
            <v>a</v>
          </cell>
          <cell r="B5440">
            <v>5416</v>
          </cell>
          <cell r="C5440" t="str">
            <v xml:space="preserve">   079778988 - 22150</v>
          </cell>
          <cell r="D5440">
            <v>3411245.54</v>
          </cell>
          <cell r="E5440">
            <v>0</v>
          </cell>
          <cell r="F5440">
            <v>0</v>
          </cell>
          <cell r="G5440">
            <v>3411245.54</v>
          </cell>
          <cell r="H5440">
            <v>0</v>
          </cell>
          <cell r="I5440">
            <v>0</v>
          </cell>
        </row>
        <row r="5441">
          <cell r="A5441" t="str">
            <v>a</v>
          </cell>
          <cell r="B5441">
            <v>5417</v>
          </cell>
          <cell r="C5441" t="str">
            <v xml:space="preserve">   079778991 - 22159</v>
          </cell>
          <cell r="D5441">
            <v>1508435.81</v>
          </cell>
          <cell r="E5441">
            <v>0</v>
          </cell>
          <cell r="F5441">
            <v>0</v>
          </cell>
          <cell r="G5441">
            <v>33982.870000000003</v>
          </cell>
          <cell r="H5441">
            <v>1474452.94</v>
          </cell>
          <cell r="I5441">
            <v>0</v>
          </cell>
        </row>
        <row r="5442">
          <cell r="A5442" t="str">
            <v>a</v>
          </cell>
          <cell r="B5442">
            <v>5418</v>
          </cell>
          <cell r="C5442" t="str">
            <v xml:space="preserve">   081778002 - 83851</v>
          </cell>
          <cell r="D5442">
            <v>0</v>
          </cell>
          <cell r="E5442">
            <v>0</v>
          </cell>
          <cell r="F5442">
            <v>927292</v>
          </cell>
          <cell r="G5442">
            <v>3694.02</v>
          </cell>
          <cell r="H5442">
            <v>923597.98</v>
          </cell>
          <cell r="I5442">
            <v>0</v>
          </cell>
        </row>
        <row r="5443">
          <cell r="A5443" t="str">
            <v>a</v>
          </cell>
          <cell r="B5443">
            <v>5419</v>
          </cell>
          <cell r="C5443" t="str">
            <v xml:space="preserve">   081778015 - 84064</v>
          </cell>
          <cell r="D5443">
            <v>0</v>
          </cell>
          <cell r="E5443">
            <v>0</v>
          </cell>
          <cell r="F5443">
            <v>6205000</v>
          </cell>
          <cell r="G5443">
            <v>10454.09</v>
          </cell>
          <cell r="H5443">
            <v>6194545.9100000001</v>
          </cell>
          <cell r="I5443">
            <v>0</v>
          </cell>
        </row>
        <row r="5444">
          <cell r="A5444" t="str">
            <v>a</v>
          </cell>
          <cell r="B5444">
            <v>5420</v>
          </cell>
          <cell r="C5444" t="str">
            <v xml:space="preserve">   081778028 - 84265</v>
          </cell>
          <cell r="D5444">
            <v>0</v>
          </cell>
          <cell r="E5444">
            <v>0</v>
          </cell>
          <cell r="F5444">
            <v>2070000</v>
          </cell>
          <cell r="G5444">
            <v>7032.3</v>
          </cell>
          <cell r="H5444">
            <v>2062967.7</v>
          </cell>
          <cell r="I5444">
            <v>0</v>
          </cell>
        </row>
        <row r="5445">
          <cell r="A5445" t="str">
            <v>a</v>
          </cell>
          <cell r="B5445">
            <v>5421</v>
          </cell>
          <cell r="C5445" t="str">
            <v xml:space="preserve">   081778031 - 84289</v>
          </cell>
          <cell r="D5445">
            <v>0</v>
          </cell>
          <cell r="E5445">
            <v>0</v>
          </cell>
          <cell r="F5445">
            <v>6802139</v>
          </cell>
          <cell r="G5445">
            <v>5839.81</v>
          </cell>
          <cell r="H5445">
            <v>6796299.1900000004</v>
          </cell>
          <cell r="I5445">
            <v>0</v>
          </cell>
        </row>
        <row r="5446">
          <cell r="A5446" t="str">
            <v>a</v>
          </cell>
          <cell r="B5446">
            <v>5422</v>
          </cell>
          <cell r="C5446" t="str">
            <v xml:space="preserve">   081778044 - 84539</v>
          </cell>
          <cell r="D5446">
            <v>0</v>
          </cell>
          <cell r="E5446">
            <v>0</v>
          </cell>
          <cell r="F5446">
            <v>4624000</v>
          </cell>
          <cell r="G5446">
            <v>7790.44</v>
          </cell>
          <cell r="H5446">
            <v>4616209.5599999996</v>
          </cell>
          <cell r="I5446">
            <v>0</v>
          </cell>
        </row>
        <row r="5447">
          <cell r="A5447" t="str">
            <v>a</v>
          </cell>
          <cell r="B5447">
            <v>5423</v>
          </cell>
          <cell r="C5447" t="str">
            <v xml:space="preserve">   081778057 - 84644</v>
          </cell>
          <cell r="D5447">
            <v>0</v>
          </cell>
          <cell r="E5447">
            <v>0</v>
          </cell>
          <cell r="F5447">
            <v>6479080</v>
          </cell>
          <cell r="G5447">
            <v>11560.66</v>
          </cell>
          <cell r="H5447">
            <v>6467519.3399999999</v>
          </cell>
          <cell r="I5447">
            <v>0</v>
          </cell>
        </row>
        <row r="5448">
          <cell r="A5448" t="str">
            <v>a</v>
          </cell>
          <cell r="B5448">
            <v>5424</v>
          </cell>
          <cell r="C5448" t="str">
            <v xml:space="preserve">   081778060 - 84659</v>
          </cell>
          <cell r="D5448">
            <v>0</v>
          </cell>
          <cell r="E5448">
            <v>0</v>
          </cell>
          <cell r="F5448">
            <v>2992000</v>
          </cell>
          <cell r="G5448">
            <v>2568.71</v>
          </cell>
          <cell r="H5448">
            <v>2989431.29</v>
          </cell>
          <cell r="I5448">
            <v>0</v>
          </cell>
        </row>
        <row r="5449">
          <cell r="A5449" t="str">
            <v>a</v>
          </cell>
          <cell r="B5449">
            <v>5425</v>
          </cell>
          <cell r="C5449" t="str">
            <v xml:space="preserve">   081778073 - 84789</v>
          </cell>
          <cell r="D5449">
            <v>0</v>
          </cell>
          <cell r="E5449">
            <v>0</v>
          </cell>
          <cell r="F5449">
            <v>4830000</v>
          </cell>
          <cell r="G5449">
            <v>8137.51</v>
          </cell>
          <cell r="H5449">
            <v>4821862.49</v>
          </cell>
          <cell r="I5449">
            <v>0</v>
          </cell>
        </row>
        <row r="5450">
          <cell r="A5450" t="str">
            <v>a</v>
          </cell>
          <cell r="B5450">
            <v>5426</v>
          </cell>
          <cell r="C5450" t="str">
            <v xml:space="preserve">   081778086 - 84837</v>
          </cell>
          <cell r="D5450">
            <v>0</v>
          </cell>
          <cell r="E5450">
            <v>0</v>
          </cell>
          <cell r="F5450">
            <v>2524500</v>
          </cell>
          <cell r="G5450">
            <v>8424.92</v>
          </cell>
          <cell r="H5450">
            <v>2516075.08</v>
          </cell>
          <cell r="I5450">
            <v>0</v>
          </cell>
        </row>
        <row r="5451">
          <cell r="A5451" t="str">
            <v>a</v>
          </cell>
          <cell r="B5451">
            <v>5427</v>
          </cell>
          <cell r="C5451" t="str">
            <v xml:space="preserve">   081778099 - 85173</v>
          </cell>
          <cell r="D5451">
            <v>0</v>
          </cell>
          <cell r="E5451">
            <v>0</v>
          </cell>
          <cell r="F5451">
            <v>2012850</v>
          </cell>
          <cell r="G5451">
            <v>0</v>
          </cell>
          <cell r="H5451">
            <v>2012850</v>
          </cell>
          <cell r="I5451">
            <v>0</v>
          </cell>
        </row>
        <row r="5452">
          <cell r="A5452" t="str">
            <v>a</v>
          </cell>
          <cell r="B5452">
            <v>5428</v>
          </cell>
          <cell r="C5452" t="str">
            <v xml:space="preserve">   081778109 - 83887</v>
          </cell>
          <cell r="D5452">
            <v>0</v>
          </cell>
          <cell r="E5452">
            <v>0</v>
          </cell>
          <cell r="F5452">
            <v>1868730</v>
          </cell>
          <cell r="G5452">
            <v>7444.4</v>
          </cell>
          <cell r="H5452">
            <v>1861285.6</v>
          </cell>
          <cell r="I5452">
            <v>0</v>
          </cell>
        </row>
        <row r="5453">
          <cell r="A5453" t="str">
            <v>a</v>
          </cell>
          <cell r="B5453">
            <v>5429</v>
          </cell>
          <cell r="C5453" t="str">
            <v xml:space="preserve">   081778112 - 84043</v>
          </cell>
          <cell r="D5453">
            <v>0</v>
          </cell>
          <cell r="E5453">
            <v>0</v>
          </cell>
          <cell r="F5453">
            <v>1233842</v>
          </cell>
          <cell r="G5453">
            <v>18077.86</v>
          </cell>
          <cell r="H5453">
            <v>1215764.1399999999</v>
          </cell>
          <cell r="I5453">
            <v>0</v>
          </cell>
        </row>
        <row r="5454">
          <cell r="A5454" t="str">
            <v>a</v>
          </cell>
          <cell r="B5454">
            <v>5430</v>
          </cell>
          <cell r="C5454" t="str">
            <v xml:space="preserve">   081778125 - 84211</v>
          </cell>
          <cell r="D5454">
            <v>0</v>
          </cell>
          <cell r="E5454">
            <v>0</v>
          </cell>
          <cell r="F5454">
            <v>3456440</v>
          </cell>
          <cell r="G5454">
            <v>2835.45</v>
          </cell>
          <cell r="H5454">
            <v>3453604.55</v>
          </cell>
          <cell r="I5454">
            <v>0</v>
          </cell>
        </row>
        <row r="5455">
          <cell r="A5455" t="str">
            <v>a</v>
          </cell>
          <cell r="B5455">
            <v>5431</v>
          </cell>
          <cell r="C5455" t="str">
            <v xml:space="preserve">   081778138 - 84368</v>
          </cell>
          <cell r="D5455">
            <v>0</v>
          </cell>
          <cell r="E5455">
            <v>0</v>
          </cell>
          <cell r="F5455">
            <v>3727331</v>
          </cell>
          <cell r="G5455">
            <v>3200.01</v>
          </cell>
          <cell r="H5455">
            <v>3724130.99</v>
          </cell>
          <cell r="I5455">
            <v>0</v>
          </cell>
        </row>
        <row r="5456">
          <cell r="A5456" t="str">
            <v>a</v>
          </cell>
          <cell r="B5456">
            <v>5432</v>
          </cell>
          <cell r="C5456" t="str">
            <v xml:space="preserve">   081778141 - 84530</v>
          </cell>
          <cell r="D5456">
            <v>0</v>
          </cell>
          <cell r="E5456">
            <v>0</v>
          </cell>
          <cell r="F5456">
            <v>2900000</v>
          </cell>
          <cell r="G5456">
            <v>16520.02</v>
          </cell>
          <cell r="H5456">
            <v>2883479.98</v>
          </cell>
          <cell r="I5456">
            <v>0</v>
          </cell>
        </row>
        <row r="5457">
          <cell r="A5457" t="str">
            <v>a</v>
          </cell>
          <cell r="B5457">
            <v>5433</v>
          </cell>
          <cell r="C5457" t="str">
            <v xml:space="preserve">   081778154 - 84575</v>
          </cell>
          <cell r="D5457">
            <v>0</v>
          </cell>
          <cell r="E5457">
            <v>0</v>
          </cell>
          <cell r="F5457">
            <v>1593900</v>
          </cell>
          <cell r="G5457">
            <v>2685.38</v>
          </cell>
          <cell r="H5457">
            <v>1591214.62</v>
          </cell>
          <cell r="I5457">
            <v>0</v>
          </cell>
        </row>
        <row r="5458">
          <cell r="A5458" t="str">
            <v>a</v>
          </cell>
          <cell r="B5458">
            <v>5434</v>
          </cell>
          <cell r="C5458" t="str">
            <v xml:space="preserve">   081778167 - 84680</v>
          </cell>
          <cell r="D5458">
            <v>0</v>
          </cell>
          <cell r="E5458">
            <v>0</v>
          </cell>
          <cell r="F5458">
            <v>1502611</v>
          </cell>
          <cell r="G5458">
            <v>8014.53</v>
          </cell>
          <cell r="H5458">
            <v>1494596.47</v>
          </cell>
          <cell r="I5458">
            <v>0</v>
          </cell>
        </row>
        <row r="5459">
          <cell r="A5459" t="str">
            <v>a</v>
          </cell>
          <cell r="B5459">
            <v>5435</v>
          </cell>
          <cell r="C5459" t="str">
            <v xml:space="preserve">   081778170 - 84689</v>
          </cell>
          <cell r="D5459">
            <v>0</v>
          </cell>
          <cell r="E5459">
            <v>0</v>
          </cell>
          <cell r="F5459">
            <v>2800000</v>
          </cell>
          <cell r="G5459">
            <v>2403.87</v>
          </cell>
          <cell r="H5459">
            <v>2797596.13</v>
          </cell>
          <cell r="I5459">
            <v>0</v>
          </cell>
        </row>
        <row r="5460">
          <cell r="A5460" t="str">
            <v>a</v>
          </cell>
          <cell r="B5460">
            <v>5436</v>
          </cell>
          <cell r="C5460" t="str">
            <v xml:space="preserve">   081778183 - 84819</v>
          </cell>
          <cell r="D5460">
            <v>0</v>
          </cell>
          <cell r="E5460">
            <v>0</v>
          </cell>
          <cell r="F5460">
            <v>3500000</v>
          </cell>
          <cell r="G5460">
            <v>21046.48</v>
          </cell>
          <cell r="H5460">
            <v>3478953.52</v>
          </cell>
          <cell r="I5460">
            <v>0</v>
          </cell>
        </row>
        <row r="5461">
          <cell r="A5461" t="str">
            <v>a</v>
          </cell>
          <cell r="B5461">
            <v>5437</v>
          </cell>
          <cell r="C5461" t="str">
            <v xml:space="preserve">   081778196 - 85158</v>
          </cell>
          <cell r="D5461">
            <v>0</v>
          </cell>
          <cell r="E5461">
            <v>0</v>
          </cell>
          <cell r="F5461">
            <v>3591000</v>
          </cell>
          <cell r="G5461">
            <v>3082.97</v>
          </cell>
          <cell r="H5461">
            <v>3587917.03</v>
          </cell>
          <cell r="I5461">
            <v>0</v>
          </cell>
        </row>
        <row r="5462">
          <cell r="A5462" t="str">
            <v>a</v>
          </cell>
          <cell r="B5462">
            <v>5438</v>
          </cell>
          <cell r="C5462" t="str">
            <v xml:space="preserve">   081778206 - 83870</v>
          </cell>
          <cell r="D5462">
            <v>0</v>
          </cell>
          <cell r="E5462">
            <v>0</v>
          </cell>
          <cell r="F5462">
            <v>943820</v>
          </cell>
          <cell r="G5462">
            <v>5364.12</v>
          </cell>
          <cell r="H5462">
            <v>938455.88</v>
          </cell>
          <cell r="I5462">
            <v>0</v>
          </cell>
        </row>
        <row r="5463">
          <cell r="A5463" t="str">
            <v>a</v>
          </cell>
          <cell r="B5463">
            <v>5439</v>
          </cell>
          <cell r="C5463" t="str">
            <v xml:space="preserve">   081778219 - 84140</v>
          </cell>
          <cell r="D5463">
            <v>0</v>
          </cell>
          <cell r="E5463">
            <v>0</v>
          </cell>
          <cell r="F5463">
            <v>1767022</v>
          </cell>
          <cell r="G5463">
            <v>8900.59</v>
          </cell>
          <cell r="H5463">
            <v>1758121.41</v>
          </cell>
          <cell r="I5463">
            <v>0</v>
          </cell>
        </row>
        <row r="5464">
          <cell r="A5464" t="str">
            <v>a</v>
          </cell>
          <cell r="B5464">
            <v>5440</v>
          </cell>
          <cell r="C5464" t="str">
            <v xml:space="preserve">   081778222 - 84184</v>
          </cell>
          <cell r="D5464">
            <v>0</v>
          </cell>
          <cell r="E5464">
            <v>0</v>
          </cell>
          <cell r="F5464">
            <v>1817657</v>
          </cell>
          <cell r="G5464">
            <v>8807.5300000000007</v>
          </cell>
          <cell r="H5464">
            <v>1808849.47</v>
          </cell>
          <cell r="I5464">
            <v>0</v>
          </cell>
        </row>
        <row r="5465">
          <cell r="A5465" t="str">
            <v>a</v>
          </cell>
          <cell r="B5465">
            <v>5441</v>
          </cell>
          <cell r="C5465" t="str">
            <v xml:space="preserve">   081778235 - 84355</v>
          </cell>
          <cell r="D5465">
            <v>0</v>
          </cell>
          <cell r="E5465">
            <v>0</v>
          </cell>
          <cell r="F5465">
            <v>1684697</v>
          </cell>
          <cell r="G5465">
            <v>2218.5500000000002</v>
          </cell>
          <cell r="H5465">
            <v>1682478.45</v>
          </cell>
          <cell r="I5465">
            <v>0</v>
          </cell>
        </row>
        <row r="5466">
          <cell r="A5466" t="str">
            <v>a</v>
          </cell>
          <cell r="B5466">
            <v>5442</v>
          </cell>
          <cell r="C5466" t="str">
            <v xml:space="preserve">   081778248 - 84554</v>
          </cell>
          <cell r="D5466">
            <v>0</v>
          </cell>
          <cell r="E5466">
            <v>0</v>
          </cell>
          <cell r="F5466">
            <v>3825000</v>
          </cell>
          <cell r="G5466">
            <v>26510.01</v>
          </cell>
          <cell r="H5466">
            <v>3798489.99</v>
          </cell>
          <cell r="I5466">
            <v>0</v>
          </cell>
        </row>
        <row r="5467">
          <cell r="A5467" t="str">
            <v>a</v>
          </cell>
          <cell r="B5467">
            <v>5443</v>
          </cell>
          <cell r="C5467" t="str">
            <v xml:space="preserve">   081778251 - 84564</v>
          </cell>
          <cell r="D5467">
            <v>0</v>
          </cell>
          <cell r="E5467">
            <v>0</v>
          </cell>
          <cell r="F5467">
            <v>5270000</v>
          </cell>
          <cell r="G5467">
            <v>8878.81</v>
          </cell>
          <cell r="H5467">
            <v>5261121.1900000004</v>
          </cell>
          <cell r="I5467">
            <v>0</v>
          </cell>
        </row>
        <row r="5468">
          <cell r="A5468" t="str">
            <v>a</v>
          </cell>
          <cell r="B5468">
            <v>5444</v>
          </cell>
          <cell r="C5468" t="str">
            <v xml:space="preserve">   081778264 - 84671</v>
          </cell>
          <cell r="D5468">
            <v>0</v>
          </cell>
          <cell r="E5468">
            <v>0</v>
          </cell>
          <cell r="F5468">
            <v>1574000</v>
          </cell>
          <cell r="G5468">
            <v>1351.32</v>
          </cell>
          <cell r="H5468">
            <v>1572648.68</v>
          </cell>
          <cell r="I5468">
            <v>0</v>
          </cell>
        </row>
        <row r="5469">
          <cell r="A5469" t="str">
            <v>a</v>
          </cell>
          <cell r="B5469">
            <v>5445</v>
          </cell>
          <cell r="C5469" t="str">
            <v xml:space="preserve">   081778277 - 84801</v>
          </cell>
          <cell r="D5469">
            <v>0</v>
          </cell>
          <cell r="E5469">
            <v>0</v>
          </cell>
          <cell r="F5469">
            <v>3270000</v>
          </cell>
          <cell r="G5469">
            <v>13498.49</v>
          </cell>
          <cell r="H5469">
            <v>3256501.51</v>
          </cell>
          <cell r="I5469">
            <v>0</v>
          </cell>
        </row>
        <row r="5470">
          <cell r="A5470" t="str">
            <v>a</v>
          </cell>
          <cell r="B5470">
            <v>5446</v>
          </cell>
          <cell r="C5470" t="str">
            <v xml:space="preserve">   081778280 - 84810</v>
          </cell>
          <cell r="D5470">
            <v>0</v>
          </cell>
          <cell r="E5470">
            <v>0</v>
          </cell>
          <cell r="F5470">
            <v>1875000</v>
          </cell>
          <cell r="G5470">
            <v>7098.07</v>
          </cell>
          <cell r="H5470">
            <v>1867901.93</v>
          </cell>
          <cell r="I5470">
            <v>0</v>
          </cell>
        </row>
        <row r="5471">
          <cell r="A5471" t="str">
            <v>a</v>
          </cell>
          <cell r="B5471">
            <v>5447</v>
          </cell>
          <cell r="C5471" t="str">
            <v xml:space="preserve">   081778293 - 85123</v>
          </cell>
          <cell r="D5471">
            <v>0</v>
          </cell>
          <cell r="E5471">
            <v>0</v>
          </cell>
          <cell r="F5471">
            <v>1452200</v>
          </cell>
          <cell r="G5471">
            <v>1366.37</v>
          </cell>
          <cell r="H5471">
            <v>1450833.63</v>
          </cell>
          <cell r="I5471">
            <v>0</v>
          </cell>
        </row>
        <row r="5472">
          <cell r="A5472" t="str">
            <v>a</v>
          </cell>
          <cell r="B5472">
            <v>5448</v>
          </cell>
          <cell r="C5472" t="str">
            <v xml:space="preserve">   081778303 - 83854</v>
          </cell>
          <cell r="D5472">
            <v>0</v>
          </cell>
          <cell r="E5472">
            <v>0</v>
          </cell>
          <cell r="F5472">
            <v>1221061</v>
          </cell>
          <cell r="G5472">
            <v>13362.11</v>
          </cell>
          <cell r="H5472">
            <v>1207698.8899999999</v>
          </cell>
          <cell r="I5472">
            <v>0</v>
          </cell>
        </row>
        <row r="5473">
          <cell r="A5473" t="str">
            <v>a</v>
          </cell>
          <cell r="B5473">
            <v>5449</v>
          </cell>
          <cell r="C5473" t="str">
            <v xml:space="preserve">   081778316 - 84119</v>
          </cell>
          <cell r="D5473">
            <v>0</v>
          </cell>
          <cell r="E5473">
            <v>0</v>
          </cell>
          <cell r="F5473">
            <v>5851800</v>
          </cell>
          <cell r="G5473">
            <v>9859.0300000000007</v>
          </cell>
          <cell r="H5473">
            <v>5841940.9699999997</v>
          </cell>
          <cell r="I5473">
            <v>0</v>
          </cell>
        </row>
        <row r="5474">
          <cell r="A5474" t="str">
            <v>a</v>
          </cell>
          <cell r="B5474">
            <v>5450</v>
          </cell>
          <cell r="C5474" t="str">
            <v xml:space="preserve">   081778329 - 84280</v>
          </cell>
          <cell r="D5474">
            <v>0</v>
          </cell>
          <cell r="E5474">
            <v>0</v>
          </cell>
          <cell r="F5474">
            <v>870000</v>
          </cell>
          <cell r="G5474">
            <v>10356.27</v>
          </cell>
          <cell r="H5474">
            <v>859643.73</v>
          </cell>
          <cell r="I5474">
            <v>0</v>
          </cell>
        </row>
        <row r="5475">
          <cell r="A5475" t="str">
            <v>a</v>
          </cell>
          <cell r="B5475">
            <v>5451</v>
          </cell>
          <cell r="C5475" t="str">
            <v xml:space="preserve">   081778332 - 84292</v>
          </cell>
          <cell r="D5475">
            <v>0</v>
          </cell>
          <cell r="E5475">
            <v>0</v>
          </cell>
          <cell r="F5475">
            <v>13662036</v>
          </cell>
          <cell r="G5475">
            <v>11729.21</v>
          </cell>
          <cell r="H5475">
            <v>13650306.789999999</v>
          </cell>
          <cell r="I5475">
            <v>0</v>
          </cell>
        </row>
        <row r="5476">
          <cell r="A5476" t="str">
            <v>a</v>
          </cell>
          <cell r="B5476">
            <v>5452</v>
          </cell>
          <cell r="C5476" t="str">
            <v xml:space="preserve">   081778345 - 84542</v>
          </cell>
          <cell r="D5476">
            <v>0</v>
          </cell>
          <cell r="E5476">
            <v>0</v>
          </cell>
          <cell r="F5476">
            <v>2660000</v>
          </cell>
          <cell r="G5476">
            <v>23242.240000000002</v>
          </cell>
          <cell r="H5476">
            <v>2636757.7599999998</v>
          </cell>
          <cell r="I5476">
            <v>0</v>
          </cell>
        </row>
        <row r="5477">
          <cell r="A5477" t="str">
            <v>a</v>
          </cell>
          <cell r="B5477">
            <v>5453</v>
          </cell>
          <cell r="C5477" t="str">
            <v xml:space="preserve">   081778358 - 84647</v>
          </cell>
          <cell r="D5477">
            <v>0</v>
          </cell>
          <cell r="E5477">
            <v>0</v>
          </cell>
          <cell r="F5477">
            <v>3677447</v>
          </cell>
          <cell r="G5477">
            <v>3717.39</v>
          </cell>
          <cell r="H5477">
            <v>3673729.61</v>
          </cell>
          <cell r="I5477">
            <v>0</v>
          </cell>
        </row>
        <row r="5478">
          <cell r="A5478" t="str">
            <v>a</v>
          </cell>
          <cell r="B5478">
            <v>5454</v>
          </cell>
          <cell r="C5478" t="str">
            <v xml:space="preserve">   081778361 - 84662</v>
          </cell>
          <cell r="D5478">
            <v>0</v>
          </cell>
          <cell r="E5478">
            <v>0</v>
          </cell>
          <cell r="F5478">
            <v>3000000</v>
          </cell>
          <cell r="G5478">
            <v>2575.58</v>
          </cell>
          <cell r="H5478">
            <v>2997424.42</v>
          </cell>
          <cell r="I5478">
            <v>0</v>
          </cell>
        </row>
        <row r="5479">
          <cell r="A5479" t="str">
            <v>a</v>
          </cell>
          <cell r="B5479">
            <v>5455</v>
          </cell>
          <cell r="C5479" t="str">
            <v xml:space="preserve">   081778374 - 84792</v>
          </cell>
          <cell r="D5479">
            <v>0</v>
          </cell>
          <cell r="E5479">
            <v>0</v>
          </cell>
          <cell r="F5479">
            <v>678300</v>
          </cell>
          <cell r="G5479">
            <v>2218.34</v>
          </cell>
          <cell r="H5479">
            <v>676081.66</v>
          </cell>
          <cell r="I5479">
            <v>0</v>
          </cell>
        </row>
        <row r="5480">
          <cell r="A5480" t="str">
            <v>a</v>
          </cell>
          <cell r="B5480">
            <v>5456</v>
          </cell>
          <cell r="C5480" t="str">
            <v xml:space="preserve">   081778387 - 84840</v>
          </cell>
          <cell r="D5480">
            <v>0</v>
          </cell>
          <cell r="E5480">
            <v>0</v>
          </cell>
          <cell r="F5480">
            <v>2696625</v>
          </cell>
          <cell r="G5480">
            <v>8999.36</v>
          </cell>
          <cell r="H5480">
            <v>2687625.64</v>
          </cell>
          <cell r="I5480">
            <v>0</v>
          </cell>
        </row>
        <row r="5481">
          <cell r="A5481" t="str">
            <v>a</v>
          </cell>
          <cell r="B5481">
            <v>5457</v>
          </cell>
          <cell r="C5481" t="str">
            <v xml:space="preserve">   081778390 - 85054</v>
          </cell>
          <cell r="D5481">
            <v>0</v>
          </cell>
          <cell r="E5481">
            <v>0</v>
          </cell>
          <cell r="F5481">
            <v>3076463</v>
          </cell>
          <cell r="G5481">
            <v>4051.34</v>
          </cell>
          <cell r="H5481">
            <v>3072411.66</v>
          </cell>
          <cell r="I5481">
            <v>0</v>
          </cell>
        </row>
        <row r="5482">
          <cell r="A5482" t="str">
            <v>a</v>
          </cell>
          <cell r="B5482">
            <v>5458</v>
          </cell>
          <cell r="C5482" t="str">
            <v xml:space="preserve">   081778400 - 83757</v>
          </cell>
          <cell r="D5482">
            <v>0</v>
          </cell>
          <cell r="E5482">
            <v>0</v>
          </cell>
          <cell r="F5482">
            <v>1898441.36</v>
          </cell>
          <cell r="G5482">
            <v>6204.32</v>
          </cell>
          <cell r="H5482">
            <v>1892237.04</v>
          </cell>
          <cell r="I5482">
            <v>0</v>
          </cell>
        </row>
        <row r="5483">
          <cell r="A5483" t="str">
            <v>a</v>
          </cell>
          <cell r="B5483">
            <v>5459</v>
          </cell>
          <cell r="C5483" t="str">
            <v xml:space="preserve">   081778413 - 84058</v>
          </cell>
          <cell r="D5483">
            <v>0</v>
          </cell>
          <cell r="E5483">
            <v>0</v>
          </cell>
          <cell r="F5483">
            <v>5355000</v>
          </cell>
          <cell r="G5483">
            <v>28076.81</v>
          </cell>
          <cell r="H5483">
            <v>5326923.1900000004</v>
          </cell>
          <cell r="I5483">
            <v>0</v>
          </cell>
        </row>
        <row r="5484">
          <cell r="A5484" t="str">
            <v>a</v>
          </cell>
          <cell r="B5484">
            <v>5460</v>
          </cell>
          <cell r="C5484" t="str">
            <v xml:space="preserve">   081778426 - 84250</v>
          </cell>
          <cell r="D5484">
            <v>0</v>
          </cell>
          <cell r="E5484">
            <v>0</v>
          </cell>
          <cell r="F5484">
            <v>25820687</v>
          </cell>
          <cell r="G5484">
            <v>29828.5</v>
          </cell>
          <cell r="H5484">
            <v>25790858.5</v>
          </cell>
          <cell r="I5484">
            <v>0</v>
          </cell>
        </row>
        <row r="5485">
          <cell r="A5485" t="str">
            <v>a</v>
          </cell>
          <cell r="B5485">
            <v>5461</v>
          </cell>
          <cell r="C5485" t="str">
            <v xml:space="preserve">   081778439 - 84418</v>
          </cell>
          <cell r="D5485">
            <v>0</v>
          </cell>
          <cell r="E5485">
            <v>0</v>
          </cell>
          <cell r="F5485">
            <v>6120000</v>
          </cell>
          <cell r="G5485">
            <v>15294.77</v>
          </cell>
          <cell r="H5485">
            <v>6104705.2300000004</v>
          </cell>
          <cell r="I5485">
            <v>0</v>
          </cell>
        </row>
        <row r="5486">
          <cell r="A5486" t="str">
            <v>a</v>
          </cell>
          <cell r="B5486">
            <v>5462</v>
          </cell>
          <cell r="C5486" t="str">
            <v xml:space="preserve">   081778442 - 84533</v>
          </cell>
          <cell r="D5486">
            <v>0</v>
          </cell>
          <cell r="E5486">
            <v>0</v>
          </cell>
          <cell r="F5486">
            <v>6600000</v>
          </cell>
          <cell r="G5486">
            <v>5414.23</v>
          </cell>
          <cell r="H5486">
            <v>6594585.7699999996</v>
          </cell>
          <cell r="I5486">
            <v>0</v>
          </cell>
        </row>
        <row r="5487">
          <cell r="A5487" t="str">
            <v>a</v>
          </cell>
          <cell r="B5487">
            <v>5463</v>
          </cell>
          <cell r="C5487" t="str">
            <v xml:space="preserve">   081778455 - 84578</v>
          </cell>
          <cell r="D5487">
            <v>0</v>
          </cell>
          <cell r="E5487">
            <v>0</v>
          </cell>
          <cell r="F5487">
            <v>2438100</v>
          </cell>
          <cell r="G5487">
            <v>9872.5300000000007</v>
          </cell>
          <cell r="H5487">
            <v>2428227.4700000002</v>
          </cell>
          <cell r="I5487">
            <v>0</v>
          </cell>
        </row>
        <row r="5488">
          <cell r="A5488" t="str">
            <v>a</v>
          </cell>
          <cell r="B5488">
            <v>5464</v>
          </cell>
          <cell r="C5488" t="str">
            <v xml:space="preserve">   081778468 - 84683</v>
          </cell>
          <cell r="D5488">
            <v>0</v>
          </cell>
          <cell r="E5488">
            <v>0</v>
          </cell>
          <cell r="F5488">
            <v>2480000</v>
          </cell>
          <cell r="G5488">
            <v>0</v>
          </cell>
          <cell r="H5488">
            <v>2480000</v>
          </cell>
          <cell r="I5488">
            <v>0</v>
          </cell>
        </row>
        <row r="5489">
          <cell r="A5489" t="str">
            <v>a</v>
          </cell>
          <cell r="B5489">
            <v>5465</v>
          </cell>
          <cell r="C5489" t="str">
            <v xml:space="preserve">   081778471 - 84692</v>
          </cell>
          <cell r="D5489">
            <v>0</v>
          </cell>
          <cell r="E5489">
            <v>0</v>
          </cell>
          <cell r="F5489">
            <v>3412000</v>
          </cell>
          <cell r="G5489">
            <v>2929.29</v>
          </cell>
          <cell r="H5489">
            <v>3409070.71</v>
          </cell>
          <cell r="I5489">
            <v>0</v>
          </cell>
        </row>
        <row r="5490">
          <cell r="A5490" t="str">
            <v>a</v>
          </cell>
          <cell r="B5490">
            <v>5466</v>
          </cell>
          <cell r="C5490" t="str">
            <v xml:space="preserve">   081778484 - 84825</v>
          </cell>
          <cell r="D5490">
            <v>0</v>
          </cell>
          <cell r="E5490">
            <v>0</v>
          </cell>
          <cell r="F5490">
            <v>2395000</v>
          </cell>
          <cell r="G5490">
            <v>7832.68</v>
          </cell>
          <cell r="H5490">
            <v>2387167.3199999998</v>
          </cell>
          <cell r="I5490">
            <v>0</v>
          </cell>
        </row>
        <row r="5491">
          <cell r="A5491" t="str">
            <v>a</v>
          </cell>
          <cell r="B5491">
            <v>5467</v>
          </cell>
          <cell r="C5491" t="str">
            <v xml:space="preserve">   081778497 - 85161</v>
          </cell>
          <cell r="D5491">
            <v>0</v>
          </cell>
          <cell r="E5491">
            <v>0</v>
          </cell>
          <cell r="F5491">
            <v>6550000</v>
          </cell>
          <cell r="G5491">
            <v>27038.25</v>
          </cell>
          <cell r="H5491">
            <v>6522961.75</v>
          </cell>
          <cell r="I5491">
            <v>0</v>
          </cell>
        </row>
        <row r="5492">
          <cell r="A5492" t="str">
            <v>a</v>
          </cell>
          <cell r="B5492">
            <v>5468</v>
          </cell>
          <cell r="C5492" t="str">
            <v xml:space="preserve">   081778507 - 83875</v>
          </cell>
          <cell r="D5492">
            <v>0</v>
          </cell>
          <cell r="E5492">
            <v>0</v>
          </cell>
          <cell r="F5492">
            <v>2799368</v>
          </cell>
          <cell r="G5492">
            <v>7403.6</v>
          </cell>
          <cell r="H5492">
            <v>2791964.4</v>
          </cell>
          <cell r="I5492">
            <v>0</v>
          </cell>
        </row>
        <row r="5493">
          <cell r="A5493" t="str">
            <v>a</v>
          </cell>
          <cell r="B5493">
            <v>5469</v>
          </cell>
          <cell r="C5493" t="str">
            <v xml:space="preserve">   081778510 - 84037</v>
          </cell>
          <cell r="D5493">
            <v>0</v>
          </cell>
          <cell r="E5493">
            <v>0</v>
          </cell>
          <cell r="F5493">
            <v>600000</v>
          </cell>
          <cell r="G5493">
            <v>11863.43</v>
          </cell>
          <cell r="H5493">
            <v>588136.56999999995</v>
          </cell>
          <cell r="I5493">
            <v>0</v>
          </cell>
        </row>
        <row r="5494">
          <cell r="A5494" t="str">
            <v>a</v>
          </cell>
          <cell r="B5494">
            <v>5470</v>
          </cell>
          <cell r="C5494" t="str">
            <v xml:space="preserve">   081778523 - 84187</v>
          </cell>
          <cell r="D5494">
            <v>0</v>
          </cell>
          <cell r="E5494">
            <v>0</v>
          </cell>
          <cell r="F5494">
            <v>1580315</v>
          </cell>
          <cell r="G5494">
            <v>11534.15</v>
          </cell>
          <cell r="H5494">
            <v>1568780.85</v>
          </cell>
          <cell r="I5494">
            <v>0</v>
          </cell>
        </row>
        <row r="5495">
          <cell r="A5495" t="str">
            <v>a</v>
          </cell>
          <cell r="B5495">
            <v>5471</v>
          </cell>
          <cell r="C5495" t="str">
            <v xml:space="preserve">   081778536 - 84358</v>
          </cell>
          <cell r="D5495">
            <v>0</v>
          </cell>
          <cell r="E5495">
            <v>0</v>
          </cell>
          <cell r="F5495">
            <v>2957368</v>
          </cell>
          <cell r="G5495">
            <v>3894.51</v>
          </cell>
          <cell r="H5495">
            <v>2953473.49</v>
          </cell>
          <cell r="I5495">
            <v>0</v>
          </cell>
        </row>
        <row r="5496">
          <cell r="A5496" t="str">
            <v>a</v>
          </cell>
          <cell r="B5496">
            <v>5472</v>
          </cell>
          <cell r="C5496" t="str">
            <v xml:space="preserve">   081778549 - 84557</v>
          </cell>
          <cell r="D5496">
            <v>0</v>
          </cell>
          <cell r="E5496">
            <v>0</v>
          </cell>
          <cell r="F5496">
            <v>1703000</v>
          </cell>
          <cell r="G5496">
            <v>14880.27</v>
          </cell>
          <cell r="H5496">
            <v>1688119.73</v>
          </cell>
          <cell r="I5496">
            <v>0</v>
          </cell>
        </row>
        <row r="5497">
          <cell r="A5497" t="str">
            <v>a</v>
          </cell>
          <cell r="B5497">
            <v>5473</v>
          </cell>
          <cell r="C5497" t="str">
            <v xml:space="preserve">   081778552 - 84569</v>
          </cell>
          <cell r="D5497">
            <v>0</v>
          </cell>
          <cell r="E5497">
            <v>0</v>
          </cell>
          <cell r="F5497">
            <v>3258050</v>
          </cell>
          <cell r="G5497">
            <v>2672.7</v>
          </cell>
          <cell r="H5497">
            <v>3255377.3</v>
          </cell>
          <cell r="I5497">
            <v>0</v>
          </cell>
        </row>
        <row r="5498">
          <cell r="A5498" t="str">
            <v>a</v>
          </cell>
          <cell r="B5498">
            <v>5474</v>
          </cell>
          <cell r="C5498" t="str">
            <v xml:space="preserve">   081778565 - 84674</v>
          </cell>
          <cell r="D5498">
            <v>0</v>
          </cell>
          <cell r="E5498">
            <v>0</v>
          </cell>
          <cell r="F5498">
            <v>2380000</v>
          </cell>
          <cell r="G5498">
            <v>2043.29</v>
          </cell>
          <cell r="H5498">
            <v>2377956.71</v>
          </cell>
          <cell r="I5498">
            <v>0</v>
          </cell>
        </row>
        <row r="5499">
          <cell r="A5499" t="str">
            <v>a</v>
          </cell>
          <cell r="B5499">
            <v>5475</v>
          </cell>
          <cell r="C5499" t="str">
            <v xml:space="preserve">   081778578 - 84804</v>
          </cell>
          <cell r="D5499">
            <v>0</v>
          </cell>
          <cell r="E5499">
            <v>0</v>
          </cell>
          <cell r="F5499">
            <v>2513280</v>
          </cell>
          <cell r="G5499">
            <v>10374.75</v>
          </cell>
          <cell r="H5499">
            <v>2502905.25</v>
          </cell>
          <cell r="I5499">
            <v>0</v>
          </cell>
        </row>
        <row r="5500">
          <cell r="A5500" t="str">
            <v>a</v>
          </cell>
          <cell r="B5500">
            <v>5476</v>
          </cell>
          <cell r="C5500" t="str">
            <v xml:space="preserve">   081778581 - 84813</v>
          </cell>
          <cell r="D5500">
            <v>0</v>
          </cell>
          <cell r="E5500">
            <v>0</v>
          </cell>
          <cell r="F5500">
            <v>3213000</v>
          </cell>
          <cell r="G5500">
            <v>10722.64</v>
          </cell>
          <cell r="H5500">
            <v>3202277.36</v>
          </cell>
          <cell r="I5500">
            <v>0</v>
          </cell>
        </row>
        <row r="5501">
          <cell r="A5501" t="str">
            <v>a</v>
          </cell>
          <cell r="B5501">
            <v>5477</v>
          </cell>
          <cell r="C5501" t="str">
            <v xml:space="preserve">   081778594 - 85126</v>
          </cell>
          <cell r="D5501">
            <v>0</v>
          </cell>
          <cell r="E5501">
            <v>0</v>
          </cell>
          <cell r="F5501">
            <v>1356600</v>
          </cell>
          <cell r="G5501">
            <v>3360.92</v>
          </cell>
          <cell r="H5501">
            <v>1353239.08</v>
          </cell>
          <cell r="I5501">
            <v>0</v>
          </cell>
        </row>
        <row r="5502">
          <cell r="A5502" t="str">
            <v>a</v>
          </cell>
          <cell r="B5502">
            <v>5478</v>
          </cell>
          <cell r="C5502" t="str">
            <v xml:space="preserve">   081778604 - 83857</v>
          </cell>
          <cell r="D5502">
            <v>0</v>
          </cell>
          <cell r="E5502">
            <v>0</v>
          </cell>
          <cell r="F5502">
            <v>997110</v>
          </cell>
          <cell r="G5502">
            <v>38951.97</v>
          </cell>
          <cell r="H5502">
            <v>958158.03</v>
          </cell>
          <cell r="I5502">
            <v>0</v>
          </cell>
        </row>
        <row r="5503">
          <cell r="A5503" t="str">
            <v>a</v>
          </cell>
          <cell r="B5503">
            <v>5479</v>
          </cell>
          <cell r="C5503" t="str">
            <v xml:space="preserve">   081778617 - 84134</v>
          </cell>
          <cell r="D5503">
            <v>0</v>
          </cell>
          <cell r="E5503">
            <v>0</v>
          </cell>
          <cell r="F5503">
            <v>4479300</v>
          </cell>
          <cell r="G5503">
            <v>35768.86</v>
          </cell>
          <cell r="H5503">
            <v>4443531.1399999997</v>
          </cell>
          <cell r="I5503">
            <v>0</v>
          </cell>
        </row>
        <row r="5504">
          <cell r="A5504" t="str">
            <v>a</v>
          </cell>
          <cell r="B5504">
            <v>5480</v>
          </cell>
          <cell r="C5504" t="str">
            <v xml:space="preserve">   081778620 - 84143</v>
          </cell>
          <cell r="D5504">
            <v>0</v>
          </cell>
          <cell r="E5504">
            <v>0</v>
          </cell>
          <cell r="F5504">
            <v>1482266</v>
          </cell>
          <cell r="G5504">
            <v>16220.49</v>
          </cell>
          <cell r="H5504">
            <v>1466045.51</v>
          </cell>
          <cell r="I5504">
            <v>0</v>
          </cell>
        </row>
        <row r="5505">
          <cell r="A5505" t="str">
            <v>a</v>
          </cell>
          <cell r="B5505">
            <v>5481</v>
          </cell>
          <cell r="C5505" t="str">
            <v xml:space="preserve">   081778633 - 84349</v>
          </cell>
          <cell r="D5505">
            <v>0</v>
          </cell>
          <cell r="E5505">
            <v>0</v>
          </cell>
          <cell r="F5505">
            <v>1914527</v>
          </cell>
          <cell r="G5505">
            <v>2521.21</v>
          </cell>
          <cell r="H5505">
            <v>1912005.79</v>
          </cell>
          <cell r="I5505">
            <v>0</v>
          </cell>
        </row>
        <row r="5506">
          <cell r="A5506" t="str">
            <v>a</v>
          </cell>
          <cell r="B5506">
            <v>5482</v>
          </cell>
          <cell r="C5506" t="str">
            <v xml:space="preserve">   081778646 - 84545</v>
          </cell>
          <cell r="D5506">
            <v>0</v>
          </cell>
          <cell r="E5506">
            <v>0</v>
          </cell>
          <cell r="F5506">
            <v>1738800</v>
          </cell>
          <cell r="G5506">
            <v>2929.5</v>
          </cell>
          <cell r="H5506">
            <v>1735870.5</v>
          </cell>
          <cell r="I5506">
            <v>0</v>
          </cell>
        </row>
        <row r="5507">
          <cell r="A5507" t="str">
            <v>a</v>
          </cell>
          <cell r="B5507">
            <v>5483</v>
          </cell>
          <cell r="C5507" t="str">
            <v xml:space="preserve">   081778659 - 84650</v>
          </cell>
          <cell r="D5507">
            <v>0</v>
          </cell>
          <cell r="E5507">
            <v>0</v>
          </cell>
          <cell r="F5507">
            <v>5199322</v>
          </cell>
          <cell r="G5507">
            <v>5255.79</v>
          </cell>
          <cell r="H5507">
            <v>5194066.21</v>
          </cell>
          <cell r="I5507">
            <v>0</v>
          </cell>
        </row>
        <row r="5508">
          <cell r="A5508" t="str">
            <v>a</v>
          </cell>
          <cell r="B5508">
            <v>5484</v>
          </cell>
          <cell r="C5508" t="str">
            <v xml:space="preserve">   081778662 - 84665</v>
          </cell>
          <cell r="D5508">
            <v>0</v>
          </cell>
          <cell r="E5508">
            <v>0</v>
          </cell>
          <cell r="F5508">
            <v>1000000</v>
          </cell>
          <cell r="G5508">
            <v>1784.31</v>
          </cell>
          <cell r="H5508">
            <v>998215.69</v>
          </cell>
          <cell r="I5508">
            <v>0</v>
          </cell>
        </row>
        <row r="5509">
          <cell r="A5509" t="str">
            <v>a</v>
          </cell>
          <cell r="B5509">
            <v>5485</v>
          </cell>
          <cell r="C5509" t="str">
            <v xml:space="preserve">   081778675 - 84795</v>
          </cell>
          <cell r="D5509">
            <v>0</v>
          </cell>
          <cell r="E5509">
            <v>0</v>
          </cell>
          <cell r="F5509">
            <v>1266160</v>
          </cell>
          <cell r="G5509">
            <v>4745.1099999999997</v>
          </cell>
          <cell r="H5509">
            <v>1261414.8899999999</v>
          </cell>
          <cell r="I5509">
            <v>0</v>
          </cell>
        </row>
        <row r="5510">
          <cell r="A5510" t="str">
            <v>a</v>
          </cell>
          <cell r="B5510">
            <v>5486</v>
          </cell>
          <cell r="C5510" t="str">
            <v xml:space="preserve">   081778688 - 84988</v>
          </cell>
          <cell r="D5510">
            <v>0</v>
          </cell>
          <cell r="E5510">
            <v>0</v>
          </cell>
          <cell r="F5510">
            <v>2034900</v>
          </cell>
          <cell r="G5510">
            <v>14657.15</v>
          </cell>
          <cell r="H5510">
            <v>2020242.85</v>
          </cell>
          <cell r="I5510">
            <v>0</v>
          </cell>
        </row>
        <row r="5511">
          <cell r="A5511" t="str">
            <v>a</v>
          </cell>
          <cell r="B5511">
            <v>5487</v>
          </cell>
          <cell r="C5511" t="str">
            <v xml:space="preserve">   081778691 - 85081</v>
          </cell>
          <cell r="D5511">
            <v>0</v>
          </cell>
          <cell r="E5511">
            <v>0</v>
          </cell>
          <cell r="F5511">
            <v>3800000</v>
          </cell>
          <cell r="G5511">
            <v>3262.4</v>
          </cell>
          <cell r="H5511">
            <v>3796737.6</v>
          </cell>
          <cell r="I5511">
            <v>0</v>
          </cell>
        </row>
        <row r="5512">
          <cell r="A5512" t="str">
            <v>a</v>
          </cell>
          <cell r="B5512">
            <v>5488</v>
          </cell>
          <cell r="C5512" t="str">
            <v xml:space="preserve">   081778701 - 83760</v>
          </cell>
          <cell r="D5512">
            <v>0</v>
          </cell>
          <cell r="E5512">
            <v>0</v>
          </cell>
          <cell r="F5512">
            <v>1009800</v>
          </cell>
          <cell r="G5512">
            <v>6998.64</v>
          </cell>
          <cell r="H5512">
            <v>1002801.36</v>
          </cell>
          <cell r="I5512">
            <v>0</v>
          </cell>
        </row>
        <row r="5513">
          <cell r="A5513" t="str">
            <v>a</v>
          </cell>
          <cell r="B5513">
            <v>5489</v>
          </cell>
          <cell r="C5513" t="str">
            <v xml:space="preserve">   081778714 - 84061</v>
          </cell>
          <cell r="D5513">
            <v>0</v>
          </cell>
          <cell r="E5513">
            <v>0</v>
          </cell>
          <cell r="F5513">
            <v>3315000</v>
          </cell>
          <cell r="G5513">
            <v>5469.51</v>
          </cell>
          <cell r="H5513">
            <v>3309530.49</v>
          </cell>
          <cell r="I5513">
            <v>0</v>
          </cell>
        </row>
        <row r="5514">
          <cell r="A5514" t="str">
            <v>a</v>
          </cell>
          <cell r="B5514">
            <v>5490</v>
          </cell>
          <cell r="C5514" t="str">
            <v xml:space="preserve">   081778727 - 84256</v>
          </cell>
          <cell r="D5514">
            <v>0</v>
          </cell>
          <cell r="E5514">
            <v>0</v>
          </cell>
          <cell r="F5514">
            <v>1818000</v>
          </cell>
          <cell r="G5514">
            <v>8809.19</v>
          </cell>
          <cell r="H5514">
            <v>1809190.81</v>
          </cell>
          <cell r="I5514">
            <v>0</v>
          </cell>
        </row>
        <row r="5515">
          <cell r="A5515" t="str">
            <v>a</v>
          </cell>
          <cell r="B5515">
            <v>5491</v>
          </cell>
          <cell r="C5515" t="str">
            <v xml:space="preserve">   081778730 - 84283</v>
          </cell>
          <cell r="D5515">
            <v>0</v>
          </cell>
          <cell r="E5515">
            <v>0</v>
          </cell>
          <cell r="F5515">
            <v>4624000</v>
          </cell>
          <cell r="G5515">
            <v>31217.82</v>
          </cell>
          <cell r="H5515">
            <v>4592782.18</v>
          </cell>
          <cell r="I5515">
            <v>0</v>
          </cell>
        </row>
        <row r="5516">
          <cell r="A5516" t="str">
            <v>a</v>
          </cell>
          <cell r="B5516">
            <v>5492</v>
          </cell>
          <cell r="C5516" t="str">
            <v xml:space="preserve">   081778743 - 84536</v>
          </cell>
          <cell r="D5516">
            <v>0</v>
          </cell>
          <cell r="E5516">
            <v>0</v>
          </cell>
          <cell r="F5516">
            <v>7745200</v>
          </cell>
          <cell r="G5516">
            <v>19548.37</v>
          </cell>
          <cell r="H5516">
            <v>7725651.6299999999</v>
          </cell>
          <cell r="I5516">
            <v>0</v>
          </cell>
        </row>
        <row r="5517">
          <cell r="A5517" t="str">
            <v>a</v>
          </cell>
          <cell r="B5517">
            <v>5493</v>
          </cell>
          <cell r="C5517" t="str">
            <v xml:space="preserve">   081778756 - 84641</v>
          </cell>
          <cell r="D5517">
            <v>0</v>
          </cell>
          <cell r="E5517">
            <v>0</v>
          </cell>
          <cell r="F5517">
            <v>3065000</v>
          </cell>
          <cell r="G5517">
            <v>7628.37</v>
          </cell>
          <cell r="H5517">
            <v>3057371.63</v>
          </cell>
          <cell r="I5517">
            <v>0</v>
          </cell>
        </row>
        <row r="5518">
          <cell r="A5518" t="str">
            <v>a</v>
          </cell>
          <cell r="B5518">
            <v>5494</v>
          </cell>
          <cell r="C5518" t="str">
            <v xml:space="preserve">   081778769 - 84686</v>
          </cell>
          <cell r="D5518">
            <v>0</v>
          </cell>
          <cell r="E5518">
            <v>0</v>
          </cell>
          <cell r="F5518">
            <v>2600000</v>
          </cell>
          <cell r="G5518">
            <v>2232.17</v>
          </cell>
          <cell r="H5518">
            <v>2597767.83</v>
          </cell>
          <cell r="I5518">
            <v>0</v>
          </cell>
        </row>
        <row r="5519">
          <cell r="A5519" t="str">
            <v>a</v>
          </cell>
          <cell r="B5519">
            <v>5495</v>
          </cell>
          <cell r="C5519" t="str">
            <v xml:space="preserve">   081778772 - 84753</v>
          </cell>
          <cell r="D5519">
            <v>0</v>
          </cell>
          <cell r="E5519">
            <v>0</v>
          </cell>
          <cell r="F5519">
            <v>2931689</v>
          </cell>
          <cell r="G5519">
            <v>3860.69</v>
          </cell>
          <cell r="H5519">
            <v>2927828.31</v>
          </cell>
          <cell r="I5519">
            <v>0</v>
          </cell>
        </row>
        <row r="5520">
          <cell r="A5520" t="str">
            <v>a</v>
          </cell>
          <cell r="B5520">
            <v>5496</v>
          </cell>
          <cell r="C5520" t="str">
            <v xml:space="preserve">   081778785 - 84831</v>
          </cell>
          <cell r="D5520">
            <v>0</v>
          </cell>
          <cell r="E5520">
            <v>0</v>
          </cell>
          <cell r="F5520">
            <v>2580600</v>
          </cell>
          <cell r="G5520">
            <v>8612.14</v>
          </cell>
          <cell r="H5520">
            <v>2571987.86</v>
          </cell>
          <cell r="I5520">
            <v>0</v>
          </cell>
        </row>
        <row r="5521">
          <cell r="A5521" t="str">
            <v>a</v>
          </cell>
          <cell r="B5521">
            <v>5497</v>
          </cell>
          <cell r="C5521" t="str">
            <v xml:space="preserve">   081778798 - 85167</v>
          </cell>
          <cell r="D5521">
            <v>0</v>
          </cell>
          <cell r="E5521">
            <v>0</v>
          </cell>
          <cell r="F5521">
            <v>1636000</v>
          </cell>
          <cell r="G5521">
            <v>127820.69</v>
          </cell>
          <cell r="H5521">
            <v>1508179.31</v>
          </cell>
          <cell r="I5521">
            <v>0</v>
          </cell>
        </row>
        <row r="5522">
          <cell r="A5522" t="str">
            <v>a</v>
          </cell>
          <cell r="B5522">
            <v>5498</v>
          </cell>
          <cell r="C5522" t="str">
            <v xml:space="preserve">   081778808 - 83882</v>
          </cell>
          <cell r="D5522">
            <v>0</v>
          </cell>
          <cell r="E5522">
            <v>0</v>
          </cell>
          <cell r="F5522">
            <v>1684141</v>
          </cell>
          <cell r="G5522">
            <v>6709.06</v>
          </cell>
          <cell r="H5522">
            <v>1677431.94</v>
          </cell>
          <cell r="I5522">
            <v>0</v>
          </cell>
        </row>
        <row r="5523">
          <cell r="A5523" t="str">
            <v>a</v>
          </cell>
          <cell r="B5523">
            <v>5499</v>
          </cell>
          <cell r="C5523" t="str">
            <v xml:space="preserve">   081778811 - 84040</v>
          </cell>
          <cell r="D5523">
            <v>0</v>
          </cell>
          <cell r="E5523">
            <v>0</v>
          </cell>
          <cell r="F5523">
            <v>1255176</v>
          </cell>
          <cell r="G5523">
            <v>18535.93</v>
          </cell>
          <cell r="H5523">
            <v>1236640.07</v>
          </cell>
          <cell r="I5523">
            <v>0</v>
          </cell>
        </row>
        <row r="5524">
          <cell r="A5524" t="str">
            <v>a</v>
          </cell>
          <cell r="B5524">
            <v>5500</v>
          </cell>
          <cell r="C5524" t="str">
            <v xml:space="preserve">   081778824 - 84190</v>
          </cell>
          <cell r="D5524">
            <v>0</v>
          </cell>
          <cell r="E5524">
            <v>0</v>
          </cell>
          <cell r="F5524">
            <v>3257431</v>
          </cell>
          <cell r="G5524">
            <v>15784.02</v>
          </cell>
          <cell r="H5524">
            <v>3241646.98</v>
          </cell>
          <cell r="I5524">
            <v>0</v>
          </cell>
        </row>
        <row r="5525">
          <cell r="A5525" t="str">
            <v>a</v>
          </cell>
          <cell r="B5525">
            <v>5501</v>
          </cell>
          <cell r="C5525" t="str">
            <v xml:space="preserve">   081778837 - 84365</v>
          </cell>
          <cell r="D5525">
            <v>0</v>
          </cell>
          <cell r="E5525">
            <v>0</v>
          </cell>
          <cell r="F5525">
            <v>3246158</v>
          </cell>
          <cell r="G5525">
            <v>23699.78</v>
          </cell>
          <cell r="H5525">
            <v>3222458.22</v>
          </cell>
          <cell r="I5525">
            <v>0</v>
          </cell>
        </row>
        <row r="5526">
          <cell r="A5526" t="str">
            <v>a</v>
          </cell>
          <cell r="B5526">
            <v>5502</v>
          </cell>
          <cell r="C5526" t="str">
            <v xml:space="preserve">   081778840 - 84430</v>
          </cell>
          <cell r="D5526">
            <v>0</v>
          </cell>
          <cell r="E5526">
            <v>0</v>
          </cell>
          <cell r="F5526">
            <v>1770000</v>
          </cell>
          <cell r="G5526">
            <v>4614.7700000000004</v>
          </cell>
          <cell r="H5526">
            <v>1765385.23</v>
          </cell>
          <cell r="I5526">
            <v>0</v>
          </cell>
        </row>
        <row r="5527">
          <cell r="A5527" t="str">
            <v>a</v>
          </cell>
          <cell r="B5527">
            <v>5503</v>
          </cell>
          <cell r="C5527" t="str">
            <v xml:space="preserve">   081778853 - 84572</v>
          </cell>
          <cell r="D5527">
            <v>0</v>
          </cell>
          <cell r="E5527">
            <v>0</v>
          </cell>
          <cell r="F5527">
            <v>2216800</v>
          </cell>
          <cell r="G5527">
            <v>2493.91</v>
          </cell>
          <cell r="H5527">
            <v>2214306.09</v>
          </cell>
          <cell r="I5527">
            <v>0</v>
          </cell>
        </row>
        <row r="5528">
          <cell r="A5528" t="str">
            <v>a</v>
          </cell>
          <cell r="B5528">
            <v>5504</v>
          </cell>
          <cell r="C5528" t="str">
            <v xml:space="preserve">   081778866 - 84677</v>
          </cell>
          <cell r="D5528">
            <v>0</v>
          </cell>
          <cell r="E5528">
            <v>0</v>
          </cell>
          <cell r="F5528">
            <v>2300000</v>
          </cell>
          <cell r="G5528">
            <v>1974.61</v>
          </cell>
          <cell r="H5528">
            <v>2298025.39</v>
          </cell>
          <cell r="I5528">
            <v>0</v>
          </cell>
        </row>
        <row r="5529">
          <cell r="A5529" t="str">
            <v>a</v>
          </cell>
          <cell r="B5529">
            <v>5505</v>
          </cell>
          <cell r="C5529" t="str">
            <v xml:space="preserve">   081778879 - 84807</v>
          </cell>
          <cell r="D5529">
            <v>0</v>
          </cell>
          <cell r="E5529">
            <v>0</v>
          </cell>
          <cell r="F5529">
            <v>2310000</v>
          </cell>
          <cell r="G5529">
            <v>27778.86</v>
          </cell>
          <cell r="H5529">
            <v>2282221.14</v>
          </cell>
          <cell r="I5529">
            <v>0</v>
          </cell>
        </row>
        <row r="5530">
          <cell r="A5530" t="str">
            <v>a</v>
          </cell>
          <cell r="B5530">
            <v>5506</v>
          </cell>
          <cell r="C5530" t="str">
            <v xml:space="preserve">   081778882 - 84816</v>
          </cell>
          <cell r="D5530">
            <v>0</v>
          </cell>
          <cell r="E5530">
            <v>0</v>
          </cell>
          <cell r="F5530">
            <v>2949075</v>
          </cell>
          <cell r="G5530">
            <v>11941.6</v>
          </cell>
          <cell r="H5530">
            <v>2937133.4</v>
          </cell>
          <cell r="I5530">
            <v>0</v>
          </cell>
        </row>
        <row r="5531">
          <cell r="A5531" t="str">
            <v>a</v>
          </cell>
          <cell r="B5531">
            <v>5507</v>
          </cell>
          <cell r="C5531" t="str">
            <v xml:space="preserve">   081778895 - 85132</v>
          </cell>
          <cell r="D5531">
            <v>0</v>
          </cell>
          <cell r="E5531">
            <v>0</v>
          </cell>
          <cell r="F5531">
            <v>7859700</v>
          </cell>
          <cell r="G5531">
            <v>6747.76</v>
          </cell>
          <cell r="H5531">
            <v>7852952.2400000002</v>
          </cell>
          <cell r="I5531">
            <v>0</v>
          </cell>
        </row>
        <row r="5532">
          <cell r="A5532" t="str">
            <v>a</v>
          </cell>
          <cell r="B5532">
            <v>5508</v>
          </cell>
          <cell r="C5532" t="str">
            <v xml:space="preserve">   081778905 - 83865</v>
          </cell>
          <cell r="D5532">
            <v>0</v>
          </cell>
          <cell r="E5532">
            <v>0</v>
          </cell>
          <cell r="F5532">
            <v>1612936</v>
          </cell>
          <cell r="G5532">
            <v>6425.4</v>
          </cell>
          <cell r="H5532">
            <v>1606510.6</v>
          </cell>
          <cell r="I5532">
            <v>0</v>
          </cell>
        </row>
        <row r="5533">
          <cell r="A5533" t="str">
            <v>a</v>
          </cell>
          <cell r="B5533">
            <v>5509</v>
          </cell>
          <cell r="C5533" t="str">
            <v xml:space="preserve">   081778918 - 84137</v>
          </cell>
          <cell r="D5533">
            <v>0</v>
          </cell>
          <cell r="E5533">
            <v>0</v>
          </cell>
          <cell r="F5533">
            <v>1815390</v>
          </cell>
          <cell r="G5533">
            <v>35894.620000000003</v>
          </cell>
          <cell r="H5533">
            <v>1779495.38</v>
          </cell>
          <cell r="I5533">
            <v>0</v>
          </cell>
        </row>
        <row r="5534">
          <cell r="A5534" t="str">
            <v>a</v>
          </cell>
          <cell r="B5534">
            <v>5510</v>
          </cell>
          <cell r="C5534" t="str">
            <v xml:space="preserve">   081778921 - 84181</v>
          </cell>
          <cell r="D5534">
            <v>0</v>
          </cell>
          <cell r="E5534">
            <v>0</v>
          </cell>
          <cell r="F5534">
            <v>2312000</v>
          </cell>
          <cell r="G5534">
            <v>35163.06</v>
          </cell>
          <cell r="H5534">
            <v>2276836.94</v>
          </cell>
          <cell r="I5534">
            <v>0</v>
          </cell>
        </row>
        <row r="5535">
          <cell r="A5535" t="str">
            <v>a</v>
          </cell>
          <cell r="B5535">
            <v>5511</v>
          </cell>
          <cell r="C5535" t="str">
            <v xml:space="preserve">   081778934 - 84352</v>
          </cell>
          <cell r="D5535">
            <v>0</v>
          </cell>
          <cell r="E5535">
            <v>0</v>
          </cell>
          <cell r="F5535">
            <v>2500000</v>
          </cell>
          <cell r="G5535">
            <v>3292.21</v>
          </cell>
          <cell r="H5535">
            <v>2496707.79</v>
          </cell>
          <cell r="I5535">
            <v>0</v>
          </cell>
        </row>
        <row r="5536">
          <cell r="A5536" t="str">
            <v>a</v>
          </cell>
          <cell r="B5536">
            <v>5512</v>
          </cell>
          <cell r="C5536" t="str">
            <v xml:space="preserve">   081778947 - 84548</v>
          </cell>
          <cell r="D5536">
            <v>0</v>
          </cell>
          <cell r="E5536">
            <v>0</v>
          </cell>
          <cell r="F5536">
            <v>5008000</v>
          </cell>
          <cell r="G5536">
            <v>273527.71000000002</v>
          </cell>
          <cell r="H5536">
            <v>4734472.29</v>
          </cell>
          <cell r="I5536">
            <v>0</v>
          </cell>
        </row>
        <row r="5537">
          <cell r="A5537" t="str">
            <v>a</v>
          </cell>
          <cell r="B5537">
            <v>5513</v>
          </cell>
          <cell r="C5537" t="str">
            <v xml:space="preserve">   081778950 - 84563</v>
          </cell>
          <cell r="D5537">
            <v>0</v>
          </cell>
          <cell r="E5537">
            <v>0</v>
          </cell>
          <cell r="F5537">
            <v>780000</v>
          </cell>
          <cell r="G5537">
            <v>65693.98</v>
          </cell>
          <cell r="H5537">
            <v>714306.02</v>
          </cell>
          <cell r="I5537">
            <v>0</v>
          </cell>
        </row>
        <row r="5538">
          <cell r="A5538" t="str">
            <v>a</v>
          </cell>
          <cell r="B5538">
            <v>5514</v>
          </cell>
          <cell r="C5538" t="str">
            <v xml:space="preserve">   081778963 - 84668</v>
          </cell>
          <cell r="D5538">
            <v>0</v>
          </cell>
          <cell r="E5538">
            <v>0</v>
          </cell>
          <cell r="F5538">
            <v>2800000</v>
          </cell>
          <cell r="G5538">
            <v>2403.87</v>
          </cell>
          <cell r="H5538">
            <v>2797596.13</v>
          </cell>
          <cell r="I5538">
            <v>0</v>
          </cell>
        </row>
        <row r="5539">
          <cell r="A5539" t="str">
            <v>a</v>
          </cell>
          <cell r="B5539">
            <v>5515</v>
          </cell>
          <cell r="C5539" t="str">
            <v xml:space="preserve">   081778976 - 84798</v>
          </cell>
          <cell r="D5539">
            <v>0</v>
          </cell>
          <cell r="E5539">
            <v>0</v>
          </cell>
          <cell r="F5539">
            <v>1387200</v>
          </cell>
          <cell r="G5539">
            <v>2337.13</v>
          </cell>
          <cell r="H5539">
            <v>1384862.87</v>
          </cell>
          <cell r="I5539">
            <v>0</v>
          </cell>
        </row>
        <row r="5540">
          <cell r="A5540" t="str">
            <v>a</v>
          </cell>
          <cell r="B5540">
            <v>5516</v>
          </cell>
          <cell r="C5540" t="str">
            <v xml:space="preserve">   081778989 - 84997</v>
          </cell>
          <cell r="D5540">
            <v>0</v>
          </cell>
          <cell r="E5540">
            <v>0</v>
          </cell>
          <cell r="F5540">
            <v>2221050</v>
          </cell>
          <cell r="G5540">
            <v>2215.11</v>
          </cell>
          <cell r="H5540">
            <v>2218834.89</v>
          </cell>
          <cell r="I5540">
            <v>0</v>
          </cell>
        </row>
        <row r="5541">
          <cell r="A5541" t="str">
            <v>a</v>
          </cell>
          <cell r="B5541">
            <v>5517</v>
          </cell>
          <cell r="C5541" t="str">
            <v xml:space="preserve">   081778992 - 85093</v>
          </cell>
          <cell r="D5541">
            <v>0</v>
          </cell>
          <cell r="E5541">
            <v>0</v>
          </cell>
          <cell r="F5541">
            <v>1608000</v>
          </cell>
          <cell r="G5541">
            <v>16936.36</v>
          </cell>
          <cell r="H5541">
            <v>1591063.64</v>
          </cell>
          <cell r="I5541">
            <v>0</v>
          </cell>
        </row>
        <row r="5542">
          <cell r="A5542" t="str">
            <v>a</v>
          </cell>
          <cell r="B5542">
            <v>5518</v>
          </cell>
          <cell r="C5542" t="str">
            <v xml:space="preserve">   082778001 - 14587</v>
          </cell>
          <cell r="D5542">
            <v>4827965.42</v>
          </cell>
          <cell r="E5542">
            <v>0</v>
          </cell>
          <cell r="F5542">
            <v>0</v>
          </cell>
          <cell r="G5542">
            <v>112684.3</v>
          </cell>
          <cell r="H5542">
            <v>4715281.12</v>
          </cell>
          <cell r="I5542">
            <v>0</v>
          </cell>
        </row>
        <row r="5543">
          <cell r="A5543" t="str">
            <v>a</v>
          </cell>
          <cell r="B5543">
            <v>5519</v>
          </cell>
          <cell r="C5543" t="str">
            <v xml:space="preserve">   082778014 - 16811</v>
          </cell>
          <cell r="D5543">
            <v>1303824.43</v>
          </cell>
          <cell r="E5543">
            <v>0</v>
          </cell>
          <cell r="F5543">
            <v>0</v>
          </cell>
          <cell r="G5543">
            <v>729971.15</v>
          </cell>
          <cell r="H5543">
            <v>573853.28</v>
          </cell>
          <cell r="I5543">
            <v>0</v>
          </cell>
        </row>
        <row r="5544">
          <cell r="A5544" t="str">
            <v>a</v>
          </cell>
          <cell r="B5544">
            <v>5520</v>
          </cell>
          <cell r="C5544" t="str">
            <v xml:space="preserve">   082778027 - 16871</v>
          </cell>
          <cell r="D5544">
            <v>714186.48</v>
          </cell>
          <cell r="E5544">
            <v>0</v>
          </cell>
          <cell r="F5544">
            <v>0</v>
          </cell>
          <cell r="G5544">
            <v>17180.62</v>
          </cell>
          <cell r="H5544">
            <v>697005.86</v>
          </cell>
          <cell r="I5544">
            <v>0</v>
          </cell>
        </row>
        <row r="5545">
          <cell r="A5545" t="str">
            <v>a</v>
          </cell>
          <cell r="B5545">
            <v>5521</v>
          </cell>
          <cell r="C5545" t="str">
            <v xml:space="preserve">   082778030 - 16880</v>
          </cell>
          <cell r="D5545">
            <v>301913.02</v>
          </cell>
          <cell r="E5545">
            <v>0</v>
          </cell>
          <cell r="F5545">
            <v>0</v>
          </cell>
          <cell r="G5545">
            <v>13673.36</v>
          </cell>
          <cell r="H5545">
            <v>288239.65999999997</v>
          </cell>
          <cell r="I5545">
            <v>0</v>
          </cell>
        </row>
        <row r="5546">
          <cell r="A5546" t="str">
            <v>a</v>
          </cell>
          <cell r="B5546">
            <v>5522</v>
          </cell>
          <cell r="C5546" t="str">
            <v xml:space="preserve">   082778043 - 16918</v>
          </cell>
          <cell r="D5546">
            <v>1387799.59</v>
          </cell>
          <cell r="E5546">
            <v>0</v>
          </cell>
          <cell r="F5546">
            <v>0</v>
          </cell>
          <cell r="G5546">
            <v>78479.91</v>
          </cell>
          <cell r="H5546">
            <v>1309319.6799999999</v>
          </cell>
          <cell r="I5546">
            <v>0</v>
          </cell>
        </row>
        <row r="5547">
          <cell r="A5547" t="str">
            <v>a</v>
          </cell>
          <cell r="B5547">
            <v>5523</v>
          </cell>
          <cell r="C5547" t="str">
            <v xml:space="preserve">   082778069 - 16996</v>
          </cell>
          <cell r="D5547">
            <v>2237327.4700000002</v>
          </cell>
          <cell r="E5547">
            <v>0</v>
          </cell>
          <cell r="F5547">
            <v>0</v>
          </cell>
          <cell r="G5547">
            <v>51339.74</v>
          </cell>
          <cell r="H5547">
            <v>2185987.73</v>
          </cell>
          <cell r="I5547">
            <v>0</v>
          </cell>
        </row>
        <row r="5548">
          <cell r="A5548" t="str">
            <v>a</v>
          </cell>
          <cell r="B5548">
            <v>5524</v>
          </cell>
          <cell r="C5548" t="str">
            <v xml:space="preserve">   082778085 - 17044</v>
          </cell>
          <cell r="D5548">
            <v>2827074.04</v>
          </cell>
          <cell r="E5548">
            <v>0</v>
          </cell>
          <cell r="F5548">
            <v>0</v>
          </cell>
          <cell r="G5548">
            <v>2827074.04</v>
          </cell>
          <cell r="H5548">
            <v>0</v>
          </cell>
          <cell r="I5548">
            <v>0</v>
          </cell>
        </row>
        <row r="5549">
          <cell r="A5549" t="str">
            <v>a</v>
          </cell>
          <cell r="B5549">
            <v>5525</v>
          </cell>
          <cell r="C5549" t="str">
            <v xml:space="preserve">   082778098 - 17083</v>
          </cell>
          <cell r="D5549">
            <v>1925479.69</v>
          </cell>
          <cell r="E5549">
            <v>0</v>
          </cell>
          <cell r="F5549">
            <v>0</v>
          </cell>
          <cell r="G5549">
            <v>105073.82</v>
          </cell>
          <cell r="H5549">
            <v>1820405.87</v>
          </cell>
          <cell r="I5549">
            <v>0</v>
          </cell>
        </row>
        <row r="5550">
          <cell r="A5550" t="str">
            <v>a</v>
          </cell>
          <cell r="B5550">
            <v>5526</v>
          </cell>
          <cell r="C5550" t="str">
            <v xml:space="preserve">   082778108 - 14608</v>
          </cell>
          <cell r="D5550">
            <v>936198.92</v>
          </cell>
          <cell r="E5550">
            <v>0</v>
          </cell>
          <cell r="F5550">
            <v>0</v>
          </cell>
          <cell r="G5550">
            <v>47431.14</v>
          </cell>
          <cell r="H5550">
            <v>888767.78</v>
          </cell>
          <cell r="I5550">
            <v>0</v>
          </cell>
        </row>
        <row r="5551">
          <cell r="A5551" t="str">
            <v>a</v>
          </cell>
          <cell r="B5551">
            <v>5527</v>
          </cell>
          <cell r="C5551" t="str">
            <v xml:space="preserve">   082778111 - 15316</v>
          </cell>
          <cell r="D5551">
            <v>5841319</v>
          </cell>
          <cell r="E5551">
            <v>0</v>
          </cell>
          <cell r="F5551">
            <v>0</v>
          </cell>
          <cell r="G5551">
            <v>2041016.66</v>
          </cell>
          <cell r="H5551">
            <v>3800302.34</v>
          </cell>
          <cell r="I5551">
            <v>0</v>
          </cell>
        </row>
        <row r="5552">
          <cell r="A5552" t="str">
            <v>a</v>
          </cell>
          <cell r="B5552">
            <v>5528</v>
          </cell>
          <cell r="C5552" t="str">
            <v xml:space="preserve">   082778140 - 16910</v>
          </cell>
          <cell r="D5552">
            <v>729830.31</v>
          </cell>
          <cell r="E5552">
            <v>0</v>
          </cell>
          <cell r="F5552">
            <v>0</v>
          </cell>
          <cell r="G5552">
            <v>16550.54</v>
          </cell>
          <cell r="H5552">
            <v>713279.77</v>
          </cell>
          <cell r="I5552">
            <v>0</v>
          </cell>
        </row>
        <row r="5553">
          <cell r="A5553" t="str">
            <v>a</v>
          </cell>
          <cell r="B5553">
            <v>5529</v>
          </cell>
          <cell r="C5553" t="str">
            <v xml:space="preserve">   082778153 - 16948</v>
          </cell>
          <cell r="D5553">
            <v>4384832.2699999996</v>
          </cell>
          <cell r="E5553">
            <v>0</v>
          </cell>
          <cell r="F5553">
            <v>0</v>
          </cell>
          <cell r="G5553">
            <v>102341.59</v>
          </cell>
          <cell r="H5553">
            <v>4282490.68</v>
          </cell>
          <cell r="I5553">
            <v>0</v>
          </cell>
        </row>
        <row r="5554">
          <cell r="A5554" t="str">
            <v>a</v>
          </cell>
          <cell r="B5554">
            <v>5530</v>
          </cell>
          <cell r="C5554" t="str">
            <v xml:space="preserve">   082778166 - 16987</v>
          </cell>
          <cell r="D5554">
            <v>1498384.4</v>
          </cell>
          <cell r="E5554">
            <v>0</v>
          </cell>
          <cell r="F5554">
            <v>0</v>
          </cell>
          <cell r="G5554">
            <v>311965.62</v>
          </cell>
          <cell r="H5554">
            <v>1186418.78</v>
          </cell>
          <cell r="I5554">
            <v>0</v>
          </cell>
        </row>
        <row r="5555">
          <cell r="A5555" t="str">
            <v>a</v>
          </cell>
          <cell r="B5555">
            <v>5531</v>
          </cell>
          <cell r="C5555" t="str">
            <v xml:space="preserve">   082778179 - 17026</v>
          </cell>
          <cell r="D5555">
            <v>3275624.83</v>
          </cell>
          <cell r="E5555">
            <v>0</v>
          </cell>
          <cell r="F5555">
            <v>0</v>
          </cell>
          <cell r="G5555">
            <v>3275624.83</v>
          </cell>
          <cell r="H5555">
            <v>0</v>
          </cell>
          <cell r="I5555">
            <v>0</v>
          </cell>
        </row>
        <row r="5556">
          <cell r="A5556" t="str">
            <v>a</v>
          </cell>
          <cell r="B5556">
            <v>5532</v>
          </cell>
          <cell r="C5556" t="str">
            <v xml:space="preserve">   082778195 - 17074</v>
          </cell>
          <cell r="D5556">
            <v>972607.53</v>
          </cell>
          <cell r="E5556">
            <v>0</v>
          </cell>
          <cell r="F5556">
            <v>0</v>
          </cell>
          <cell r="G5556">
            <v>51548.7</v>
          </cell>
          <cell r="H5556">
            <v>921058.83</v>
          </cell>
          <cell r="I5556">
            <v>0</v>
          </cell>
        </row>
        <row r="5557">
          <cell r="A5557" t="str">
            <v>a</v>
          </cell>
          <cell r="B5557">
            <v>5533</v>
          </cell>
          <cell r="C5557" t="str">
            <v xml:space="preserve">   082778205 - 14599</v>
          </cell>
          <cell r="D5557">
            <v>247329.74</v>
          </cell>
          <cell r="E5557">
            <v>0</v>
          </cell>
          <cell r="F5557">
            <v>0</v>
          </cell>
          <cell r="G5557">
            <v>109395.41</v>
          </cell>
          <cell r="H5557">
            <v>137934.32999999999</v>
          </cell>
          <cell r="I5557">
            <v>0</v>
          </cell>
        </row>
        <row r="5558">
          <cell r="A5558" t="str">
            <v>a</v>
          </cell>
          <cell r="B5558">
            <v>5534</v>
          </cell>
          <cell r="C5558" t="str">
            <v xml:space="preserve">   082778221 - 16853</v>
          </cell>
          <cell r="D5558">
            <v>847280.45</v>
          </cell>
          <cell r="E5558">
            <v>0</v>
          </cell>
          <cell r="F5558">
            <v>0</v>
          </cell>
          <cell r="G5558">
            <v>847280.45</v>
          </cell>
          <cell r="H5558">
            <v>0</v>
          </cell>
          <cell r="I5558">
            <v>0</v>
          </cell>
        </row>
        <row r="5559">
          <cell r="A5559" t="str">
            <v>a</v>
          </cell>
          <cell r="B5559">
            <v>5535</v>
          </cell>
          <cell r="C5559" t="str">
            <v xml:space="preserve">   082778234 - 16892</v>
          </cell>
          <cell r="D5559">
            <v>1474029.6</v>
          </cell>
          <cell r="E5559">
            <v>0</v>
          </cell>
          <cell r="F5559">
            <v>0</v>
          </cell>
          <cell r="G5559">
            <v>31860.06</v>
          </cell>
          <cell r="H5559">
            <v>1442169.54</v>
          </cell>
          <cell r="I5559">
            <v>0</v>
          </cell>
        </row>
        <row r="5560">
          <cell r="A5560" t="str">
            <v>a</v>
          </cell>
          <cell r="B5560">
            <v>5536</v>
          </cell>
          <cell r="C5560" t="str">
            <v xml:space="preserve">   082778247 - 16930</v>
          </cell>
          <cell r="D5560">
            <v>892600.04</v>
          </cell>
          <cell r="E5560">
            <v>0</v>
          </cell>
          <cell r="F5560">
            <v>0</v>
          </cell>
          <cell r="G5560">
            <v>47420.63</v>
          </cell>
          <cell r="H5560">
            <v>845179.41</v>
          </cell>
          <cell r="I5560">
            <v>0</v>
          </cell>
        </row>
        <row r="5561">
          <cell r="A5561" t="str">
            <v>a</v>
          </cell>
          <cell r="B5561">
            <v>5537</v>
          </cell>
          <cell r="C5561" t="str">
            <v xml:space="preserve">   082778250 - 16939</v>
          </cell>
          <cell r="D5561">
            <v>957237.51</v>
          </cell>
          <cell r="E5561">
            <v>0</v>
          </cell>
          <cell r="F5561">
            <v>0</v>
          </cell>
          <cell r="G5561">
            <v>53874.02</v>
          </cell>
          <cell r="H5561">
            <v>903363.49</v>
          </cell>
          <cell r="I5561">
            <v>0</v>
          </cell>
        </row>
        <row r="5562">
          <cell r="A5562" t="str">
            <v>a</v>
          </cell>
          <cell r="B5562">
            <v>5538</v>
          </cell>
          <cell r="C5562" t="str">
            <v xml:space="preserve">   082778263 - 16978</v>
          </cell>
          <cell r="D5562">
            <v>1672521.71</v>
          </cell>
          <cell r="E5562">
            <v>0</v>
          </cell>
          <cell r="F5562">
            <v>0</v>
          </cell>
          <cell r="G5562">
            <v>93052.91</v>
          </cell>
          <cell r="H5562">
            <v>1579468.8</v>
          </cell>
          <cell r="I5562">
            <v>0</v>
          </cell>
        </row>
        <row r="5563">
          <cell r="A5563" t="str">
            <v>a</v>
          </cell>
          <cell r="B5563">
            <v>5539</v>
          </cell>
          <cell r="C5563" t="str">
            <v xml:space="preserve">   082778276 - 17017</v>
          </cell>
          <cell r="D5563">
            <v>1297910.3600000001</v>
          </cell>
          <cell r="E5563">
            <v>0</v>
          </cell>
          <cell r="F5563">
            <v>0</v>
          </cell>
          <cell r="G5563">
            <v>30293.08</v>
          </cell>
          <cell r="H5563">
            <v>1267617.28</v>
          </cell>
          <cell r="I5563">
            <v>0</v>
          </cell>
        </row>
        <row r="5564">
          <cell r="A5564" t="str">
            <v>a</v>
          </cell>
          <cell r="B5564">
            <v>5540</v>
          </cell>
          <cell r="C5564" t="str">
            <v xml:space="preserve">   082778292 - 17065</v>
          </cell>
          <cell r="D5564">
            <v>713807.41</v>
          </cell>
          <cell r="E5564">
            <v>0</v>
          </cell>
          <cell r="F5564">
            <v>0</v>
          </cell>
          <cell r="G5564">
            <v>17461.580000000002</v>
          </cell>
          <cell r="H5564">
            <v>696345.83</v>
          </cell>
          <cell r="I5564">
            <v>0</v>
          </cell>
        </row>
        <row r="5565">
          <cell r="A5565" t="str">
            <v>a</v>
          </cell>
          <cell r="B5565">
            <v>5541</v>
          </cell>
          <cell r="C5565" t="str">
            <v xml:space="preserve">   082778302 - 14590</v>
          </cell>
          <cell r="D5565">
            <v>455652.72</v>
          </cell>
          <cell r="E5565">
            <v>0</v>
          </cell>
          <cell r="F5565">
            <v>0</v>
          </cell>
          <cell r="G5565">
            <v>47885.91</v>
          </cell>
          <cell r="H5565">
            <v>407766.81</v>
          </cell>
          <cell r="I5565">
            <v>0</v>
          </cell>
        </row>
        <row r="5566">
          <cell r="A5566" t="str">
            <v>a</v>
          </cell>
          <cell r="B5566">
            <v>5542</v>
          </cell>
          <cell r="C5566" t="str">
            <v xml:space="preserve">   082778315 - 16814</v>
          </cell>
          <cell r="D5566">
            <v>919193.18</v>
          </cell>
          <cell r="E5566">
            <v>0</v>
          </cell>
          <cell r="F5566">
            <v>0</v>
          </cell>
          <cell r="G5566">
            <v>21380.47</v>
          </cell>
          <cell r="H5566">
            <v>897812.71</v>
          </cell>
          <cell r="I5566">
            <v>0</v>
          </cell>
        </row>
        <row r="5567">
          <cell r="A5567" t="str">
            <v>a</v>
          </cell>
          <cell r="B5567">
            <v>5543</v>
          </cell>
          <cell r="C5567" t="str">
            <v xml:space="preserve">   082778328 - 16874</v>
          </cell>
          <cell r="D5567">
            <v>988472.64</v>
          </cell>
          <cell r="E5567">
            <v>0</v>
          </cell>
          <cell r="F5567">
            <v>0</v>
          </cell>
          <cell r="G5567">
            <v>53280.57</v>
          </cell>
          <cell r="H5567">
            <v>935192.07</v>
          </cell>
          <cell r="I5567">
            <v>0</v>
          </cell>
        </row>
        <row r="5568">
          <cell r="A5568" t="str">
            <v>a</v>
          </cell>
          <cell r="B5568">
            <v>5544</v>
          </cell>
          <cell r="C5568" t="str">
            <v xml:space="preserve">   082778331 - 16883</v>
          </cell>
          <cell r="D5568">
            <v>1537824.79</v>
          </cell>
          <cell r="E5568">
            <v>0</v>
          </cell>
          <cell r="F5568">
            <v>0</v>
          </cell>
          <cell r="G5568">
            <v>35769.839999999997</v>
          </cell>
          <cell r="H5568">
            <v>1502054.95</v>
          </cell>
          <cell r="I5568">
            <v>0</v>
          </cell>
        </row>
        <row r="5569">
          <cell r="A5569" t="str">
            <v>a</v>
          </cell>
          <cell r="B5569">
            <v>5545</v>
          </cell>
          <cell r="C5569" t="str">
            <v xml:space="preserve">   082778344 - 16921</v>
          </cell>
          <cell r="D5569">
            <v>1576628.95</v>
          </cell>
          <cell r="E5569">
            <v>0</v>
          </cell>
          <cell r="F5569">
            <v>0</v>
          </cell>
          <cell r="G5569">
            <v>88141.88</v>
          </cell>
          <cell r="H5569">
            <v>1488487.07</v>
          </cell>
          <cell r="I5569">
            <v>0</v>
          </cell>
        </row>
        <row r="5570">
          <cell r="A5570" t="str">
            <v>a</v>
          </cell>
          <cell r="B5570">
            <v>5546</v>
          </cell>
          <cell r="C5570" t="str">
            <v xml:space="preserve">   082778357 - 16960</v>
          </cell>
          <cell r="D5570">
            <v>2187428.7000000002</v>
          </cell>
          <cell r="E5570">
            <v>0</v>
          </cell>
          <cell r="F5570">
            <v>0</v>
          </cell>
          <cell r="G5570">
            <v>2187428.7000000002</v>
          </cell>
          <cell r="H5570">
            <v>0</v>
          </cell>
          <cell r="I5570">
            <v>0</v>
          </cell>
        </row>
        <row r="5571">
          <cell r="A5571" t="str">
            <v>a</v>
          </cell>
          <cell r="B5571">
            <v>5547</v>
          </cell>
          <cell r="C5571" t="str">
            <v xml:space="preserve">   082778373 - 17008</v>
          </cell>
          <cell r="D5571">
            <v>611869.05000000005</v>
          </cell>
          <cell r="E5571">
            <v>0</v>
          </cell>
          <cell r="F5571">
            <v>0</v>
          </cell>
          <cell r="G5571">
            <v>180872.11</v>
          </cell>
          <cell r="H5571">
            <v>430996.94</v>
          </cell>
          <cell r="I5571">
            <v>0</v>
          </cell>
        </row>
        <row r="5572">
          <cell r="A5572" t="str">
            <v>a</v>
          </cell>
          <cell r="B5572">
            <v>5548</v>
          </cell>
          <cell r="C5572" t="str">
            <v xml:space="preserve">   082778386 - 17047</v>
          </cell>
          <cell r="D5572">
            <v>1826131.85</v>
          </cell>
          <cell r="E5572">
            <v>0</v>
          </cell>
          <cell r="F5572">
            <v>0</v>
          </cell>
          <cell r="G5572">
            <v>43349.59</v>
          </cell>
          <cell r="H5572">
            <v>1782782.26</v>
          </cell>
          <cell r="I5572">
            <v>0</v>
          </cell>
        </row>
        <row r="5573">
          <cell r="A5573" t="str">
            <v>a</v>
          </cell>
          <cell r="B5573">
            <v>5549</v>
          </cell>
          <cell r="C5573" t="str">
            <v xml:space="preserve">   082778399 - 17086</v>
          </cell>
          <cell r="D5573">
            <v>2154746.02</v>
          </cell>
          <cell r="E5573">
            <v>0</v>
          </cell>
          <cell r="F5573">
            <v>0</v>
          </cell>
          <cell r="G5573">
            <v>234242.1</v>
          </cell>
          <cell r="H5573">
            <v>1920503.92</v>
          </cell>
          <cell r="I5573">
            <v>0</v>
          </cell>
        </row>
        <row r="5574">
          <cell r="A5574" t="str">
            <v>a</v>
          </cell>
          <cell r="B5574">
            <v>5550</v>
          </cell>
          <cell r="C5574" t="str">
            <v xml:space="preserve">   082778409 - 14611</v>
          </cell>
          <cell r="D5574">
            <v>418224.52</v>
          </cell>
          <cell r="E5574">
            <v>0</v>
          </cell>
          <cell r="F5574">
            <v>0</v>
          </cell>
          <cell r="G5574">
            <v>22218.71</v>
          </cell>
          <cell r="H5574">
            <v>396005.81</v>
          </cell>
          <cell r="I5574">
            <v>0</v>
          </cell>
        </row>
        <row r="5575">
          <cell r="A5575" t="str">
            <v>a</v>
          </cell>
          <cell r="B5575">
            <v>5551</v>
          </cell>
          <cell r="C5575" t="str">
            <v xml:space="preserve">   082778412 - 15319</v>
          </cell>
          <cell r="D5575">
            <v>220480.09</v>
          </cell>
          <cell r="E5575">
            <v>0</v>
          </cell>
          <cell r="F5575">
            <v>0</v>
          </cell>
          <cell r="G5575">
            <v>220480.09</v>
          </cell>
          <cell r="H5575">
            <v>0</v>
          </cell>
          <cell r="I5575">
            <v>0</v>
          </cell>
        </row>
        <row r="5576">
          <cell r="A5576" t="str">
            <v>a</v>
          </cell>
          <cell r="B5576">
            <v>5552</v>
          </cell>
          <cell r="C5576" t="str">
            <v xml:space="preserve">   082778425 - 16865</v>
          </cell>
          <cell r="D5576">
            <v>874221.22</v>
          </cell>
          <cell r="E5576">
            <v>0</v>
          </cell>
          <cell r="F5576">
            <v>0</v>
          </cell>
          <cell r="G5576">
            <v>874221.22</v>
          </cell>
          <cell r="H5576">
            <v>0</v>
          </cell>
          <cell r="I5576">
            <v>0</v>
          </cell>
        </row>
        <row r="5577">
          <cell r="A5577" t="str">
            <v>a</v>
          </cell>
          <cell r="B5577">
            <v>5553</v>
          </cell>
          <cell r="C5577" t="str">
            <v xml:space="preserve">   082778441 - 16913</v>
          </cell>
          <cell r="D5577">
            <v>3946349.09</v>
          </cell>
          <cell r="E5577">
            <v>0</v>
          </cell>
          <cell r="F5577">
            <v>0</v>
          </cell>
          <cell r="G5577">
            <v>92107.43</v>
          </cell>
          <cell r="H5577">
            <v>3854241.66</v>
          </cell>
          <cell r="I5577">
            <v>0</v>
          </cell>
        </row>
        <row r="5578">
          <cell r="A5578" t="str">
            <v>a</v>
          </cell>
          <cell r="B5578">
            <v>5554</v>
          </cell>
          <cell r="C5578" t="str">
            <v xml:space="preserve">   082778454 - 16951</v>
          </cell>
          <cell r="D5578">
            <v>2154861.36</v>
          </cell>
          <cell r="E5578">
            <v>0</v>
          </cell>
          <cell r="F5578">
            <v>0</v>
          </cell>
          <cell r="G5578">
            <v>44749.29</v>
          </cell>
          <cell r="H5578">
            <v>2110112.0699999998</v>
          </cell>
          <cell r="I5578">
            <v>0</v>
          </cell>
        </row>
        <row r="5579">
          <cell r="A5579" t="str">
            <v>a</v>
          </cell>
          <cell r="B5579">
            <v>5555</v>
          </cell>
          <cell r="C5579" t="str">
            <v xml:space="preserve">   082778467 - 16990</v>
          </cell>
          <cell r="D5579">
            <v>573211.61</v>
          </cell>
          <cell r="E5579">
            <v>0</v>
          </cell>
          <cell r="F5579">
            <v>0</v>
          </cell>
          <cell r="G5579">
            <v>573211.61</v>
          </cell>
          <cell r="H5579">
            <v>0</v>
          </cell>
          <cell r="I5579">
            <v>0</v>
          </cell>
        </row>
        <row r="5580">
          <cell r="A5580" t="str">
            <v>a</v>
          </cell>
          <cell r="B5580">
            <v>5556</v>
          </cell>
          <cell r="C5580" t="str">
            <v xml:space="preserve">   082778470 - 16999</v>
          </cell>
          <cell r="D5580">
            <v>1712215.06</v>
          </cell>
          <cell r="E5580">
            <v>0</v>
          </cell>
          <cell r="F5580">
            <v>0</v>
          </cell>
          <cell r="G5580">
            <v>38828.39</v>
          </cell>
          <cell r="H5580">
            <v>1673386.67</v>
          </cell>
          <cell r="I5580">
            <v>0</v>
          </cell>
        </row>
        <row r="5581">
          <cell r="A5581" t="str">
            <v>a</v>
          </cell>
          <cell r="B5581">
            <v>5557</v>
          </cell>
          <cell r="C5581" t="str">
            <v xml:space="preserve">   082778483 - 17038</v>
          </cell>
          <cell r="D5581">
            <v>271661.78999999998</v>
          </cell>
          <cell r="E5581">
            <v>0</v>
          </cell>
          <cell r="F5581">
            <v>0</v>
          </cell>
          <cell r="G5581">
            <v>120348.28</v>
          </cell>
          <cell r="H5581">
            <v>151313.51</v>
          </cell>
          <cell r="I5581">
            <v>0</v>
          </cell>
        </row>
        <row r="5582">
          <cell r="A5582" t="str">
            <v>a</v>
          </cell>
          <cell r="B5582">
            <v>5558</v>
          </cell>
          <cell r="C5582" t="str">
            <v xml:space="preserve">   082778496 - 17077</v>
          </cell>
          <cell r="D5582">
            <v>2650148.42</v>
          </cell>
          <cell r="E5582">
            <v>0</v>
          </cell>
          <cell r="F5582">
            <v>0</v>
          </cell>
          <cell r="G5582">
            <v>149152.24</v>
          </cell>
          <cell r="H5582">
            <v>2500996.1800000002</v>
          </cell>
          <cell r="I5582">
            <v>0</v>
          </cell>
        </row>
        <row r="5583">
          <cell r="A5583" t="str">
            <v>a</v>
          </cell>
          <cell r="B5583">
            <v>5559</v>
          </cell>
          <cell r="C5583" t="str">
            <v xml:space="preserve">   082778506 - 14602</v>
          </cell>
          <cell r="D5583">
            <v>2023163.69</v>
          </cell>
          <cell r="E5583">
            <v>0</v>
          </cell>
          <cell r="F5583">
            <v>0</v>
          </cell>
          <cell r="G5583">
            <v>40426.49</v>
          </cell>
          <cell r="H5583">
            <v>1982737.2</v>
          </cell>
          <cell r="I5583">
            <v>0</v>
          </cell>
        </row>
        <row r="5584">
          <cell r="A5584" t="str">
            <v>a</v>
          </cell>
          <cell r="B5584">
            <v>5560</v>
          </cell>
          <cell r="C5584" t="str">
            <v xml:space="preserve">   082778519 - 16847</v>
          </cell>
          <cell r="D5584">
            <v>1202122.5900000001</v>
          </cell>
          <cell r="E5584">
            <v>0</v>
          </cell>
          <cell r="F5584">
            <v>0</v>
          </cell>
          <cell r="G5584">
            <v>128730.68</v>
          </cell>
          <cell r="H5584">
            <v>1073391.9099999999</v>
          </cell>
          <cell r="I5584">
            <v>0</v>
          </cell>
        </row>
        <row r="5585">
          <cell r="A5585" t="str">
            <v>a</v>
          </cell>
          <cell r="B5585">
            <v>5561</v>
          </cell>
          <cell r="C5585" t="str">
            <v xml:space="preserve">   082778522 - 16856</v>
          </cell>
          <cell r="D5585">
            <v>1053350.6599999999</v>
          </cell>
          <cell r="E5585">
            <v>0</v>
          </cell>
          <cell r="F5585">
            <v>0</v>
          </cell>
          <cell r="G5585">
            <v>55828.14</v>
          </cell>
          <cell r="H5585">
            <v>997522.52</v>
          </cell>
          <cell r="I5585">
            <v>0</v>
          </cell>
        </row>
        <row r="5586">
          <cell r="A5586" t="str">
            <v>a</v>
          </cell>
          <cell r="B5586">
            <v>5562</v>
          </cell>
          <cell r="C5586" t="str">
            <v xml:space="preserve">   082778535 - 16895</v>
          </cell>
          <cell r="D5586">
            <v>572502.02</v>
          </cell>
          <cell r="E5586">
            <v>0</v>
          </cell>
          <cell r="F5586">
            <v>0</v>
          </cell>
          <cell r="G5586">
            <v>267340.56</v>
          </cell>
          <cell r="H5586">
            <v>305161.46000000002</v>
          </cell>
          <cell r="I5586">
            <v>0</v>
          </cell>
        </row>
        <row r="5587">
          <cell r="A5587" t="str">
            <v>a</v>
          </cell>
          <cell r="B5587">
            <v>5563</v>
          </cell>
          <cell r="C5587" t="str">
            <v xml:space="preserve">   082778548 - 16933</v>
          </cell>
          <cell r="D5587">
            <v>837522.83</v>
          </cell>
          <cell r="E5587">
            <v>0</v>
          </cell>
          <cell r="F5587">
            <v>0</v>
          </cell>
          <cell r="G5587">
            <v>44494.61</v>
          </cell>
          <cell r="H5587">
            <v>793028.22</v>
          </cell>
          <cell r="I5587">
            <v>0</v>
          </cell>
        </row>
        <row r="5588">
          <cell r="A5588" t="str">
            <v>a</v>
          </cell>
          <cell r="B5588">
            <v>5564</v>
          </cell>
          <cell r="C5588" t="str">
            <v xml:space="preserve">   082778551 - 16942</v>
          </cell>
          <cell r="D5588">
            <v>2826356.44</v>
          </cell>
          <cell r="E5588">
            <v>0</v>
          </cell>
          <cell r="F5588">
            <v>0</v>
          </cell>
          <cell r="G5588">
            <v>156490.56</v>
          </cell>
          <cell r="H5588">
            <v>2669865.88</v>
          </cell>
          <cell r="I5588">
            <v>0</v>
          </cell>
        </row>
        <row r="5589">
          <cell r="A5589" t="str">
            <v>a</v>
          </cell>
          <cell r="B5589">
            <v>5565</v>
          </cell>
          <cell r="C5589" t="str">
            <v xml:space="preserve">   082778564 - 16981</v>
          </cell>
          <cell r="D5589">
            <v>729830.31</v>
          </cell>
          <cell r="E5589">
            <v>0</v>
          </cell>
          <cell r="F5589">
            <v>0</v>
          </cell>
          <cell r="G5589">
            <v>16550.54</v>
          </cell>
          <cell r="H5589">
            <v>713279.77</v>
          </cell>
          <cell r="I5589">
            <v>0</v>
          </cell>
        </row>
        <row r="5590">
          <cell r="A5590" t="str">
            <v>a</v>
          </cell>
          <cell r="B5590">
            <v>5566</v>
          </cell>
          <cell r="C5590" t="str">
            <v xml:space="preserve">   082778577 - 17020</v>
          </cell>
          <cell r="D5590">
            <v>1550226.55</v>
          </cell>
          <cell r="E5590">
            <v>0</v>
          </cell>
          <cell r="F5590">
            <v>0</v>
          </cell>
          <cell r="G5590">
            <v>36058.28</v>
          </cell>
          <cell r="H5590">
            <v>1514168.27</v>
          </cell>
          <cell r="I5590">
            <v>0</v>
          </cell>
        </row>
        <row r="5591">
          <cell r="A5591" t="str">
            <v>a</v>
          </cell>
          <cell r="B5591">
            <v>5567</v>
          </cell>
          <cell r="C5591" t="str">
            <v xml:space="preserve">   082778580 - 17029</v>
          </cell>
          <cell r="D5591">
            <v>2557818.83</v>
          </cell>
          <cell r="E5591">
            <v>0</v>
          </cell>
          <cell r="F5591">
            <v>0</v>
          </cell>
          <cell r="G5591">
            <v>59699.27</v>
          </cell>
          <cell r="H5591">
            <v>2498119.56</v>
          </cell>
          <cell r="I5591">
            <v>0</v>
          </cell>
        </row>
        <row r="5592">
          <cell r="A5592" t="str">
            <v>a</v>
          </cell>
          <cell r="B5592">
            <v>5568</v>
          </cell>
          <cell r="C5592" t="str">
            <v xml:space="preserve">   082778593 - 17068</v>
          </cell>
          <cell r="D5592">
            <v>727432.01</v>
          </cell>
          <cell r="E5592">
            <v>0</v>
          </cell>
          <cell r="F5592">
            <v>0</v>
          </cell>
          <cell r="G5592">
            <v>16978.21</v>
          </cell>
          <cell r="H5592">
            <v>710453.8</v>
          </cell>
          <cell r="I5592">
            <v>0</v>
          </cell>
        </row>
        <row r="5593">
          <cell r="A5593" t="str">
            <v>a</v>
          </cell>
          <cell r="B5593">
            <v>5569</v>
          </cell>
          <cell r="C5593" t="str">
            <v xml:space="preserve">   082778603 - 14593</v>
          </cell>
          <cell r="D5593">
            <v>503544.95</v>
          </cell>
          <cell r="E5593">
            <v>0</v>
          </cell>
          <cell r="F5593">
            <v>0</v>
          </cell>
          <cell r="G5593">
            <v>147077.97</v>
          </cell>
          <cell r="H5593">
            <v>356466.98</v>
          </cell>
          <cell r="I5593">
            <v>0</v>
          </cell>
        </row>
        <row r="5594">
          <cell r="A5594" t="str">
            <v>a</v>
          </cell>
          <cell r="B5594">
            <v>5570</v>
          </cell>
          <cell r="C5594" t="str">
            <v xml:space="preserve">   082778616 - 16832</v>
          </cell>
          <cell r="D5594">
            <v>2299475.46</v>
          </cell>
          <cell r="E5594">
            <v>0</v>
          </cell>
          <cell r="F5594">
            <v>0</v>
          </cell>
          <cell r="G5594">
            <v>1300047.51</v>
          </cell>
          <cell r="H5594">
            <v>999427.95</v>
          </cell>
          <cell r="I5594">
            <v>0</v>
          </cell>
        </row>
        <row r="5595">
          <cell r="A5595" t="str">
            <v>a</v>
          </cell>
          <cell r="B5595">
            <v>5571</v>
          </cell>
          <cell r="C5595" t="str">
            <v xml:space="preserve">   082778632 - 16886</v>
          </cell>
          <cell r="D5595">
            <v>2447290.9900000002</v>
          </cell>
          <cell r="E5595">
            <v>0</v>
          </cell>
          <cell r="F5595">
            <v>0</v>
          </cell>
          <cell r="G5595">
            <v>56924.02</v>
          </cell>
          <cell r="H5595">
            <v>2390366.9700000002</v>
          </cell>
          <cell r="I5595">
            <v>0</v>
          </cell>
        </row>
        <row r="5596">
          <cell r="A5596" t="str">
            <v>a</v>
          </cell>
          <cell r="B5596">
            <v>5572</v>
          </cell>
          <cell r="C5596" t="str">
            <v xml:space="preserve">   082778645 - 16924</v>
          </cell>
          <cell r="D5596">
            <v>559759.73</v>
          </cell>
          <cell r="E5596">
            <v>0</v>
          </cell>
          <cell r="F5596">
            <v>0</v>
          </cell>
          <cell r="G5596">
            <v>29738.01</v>
          </cell>
          <cell r="H5596">
            <v>530021.72</v>
          </cell>
          <cell r="I5596">
            <v>0</v>
          </cell>
        </row>
        <row r="5597">
          <cell r="A5597" t="str">
            <v>a</v>
          </cell>
          <cell r="B5597">
            <v>5573</v>
          </cell>
          <cell r="C5597" t="str">
            <v xml:space="preserve">   082778658 - 16963</v>
          </cell>
          <cell r="D5597">
            <v>1755185.85</v>
          </cell>
          <cell r="E5597">
            <v>0</v>
          </cell>
          <cell r="F5597">
            <v>0</v>
          </cell>
          <cell r="G5597">
            <v>93503.61</v>
          </cell>
          <cell r="H5597">
            <v>1661682.24</v>
          </cell>
          <cell r="I5597">
            <v>0</v>
          </cell>
        </row>
        <row r="5598">
          <cell r="A5598" t="str">
            <v>a</v>
          </cell>
          <cell r="B5598">
            <v>5574</v>
          </cell>
          <cell r="C5598" t="str">
            <v xml:space="preserve">   082778661 - 16972</v>
          </cell>
          <cell r="D5598">
            <v>1884486.85</v>
          </cell>
          <cell r="E5598">
            <v>0</v>
          </cell>
          <cell r="F5598">
            <v>0</v>
          </cell>
          <cell r="G5598">
            <v>39134.51</v>
          </cell>
          <cell r="H5598">
            <v>1845352.34</v>
          </cell>
          <cell r="I5598">
            <v>0</v>
          </cell>
        </row>
        <row r="5599">
          <cell r="A5599" t="str">
            <v>a</v>
          </cell>
          <cell r="B5599">
            <v>5575</v>
          </cell>
          <cell r="C5599" t="str">
            <v xml:space="preserve">   082778674 - 17011</v>
          </cell>
          <cell r="D5599">
            <v>1231861.22</v>
          </cell>
          <cell r="E5599">
            <v>0</v>
          </cell>
          <cell r="F5599">
            <v>0</v>
          </cell>
          <cell r="G5599">
            <v>27935.24</v>
          </cell>
          <cell r="H5599">
            <v>1203925.98</v>
          </cell>
          <cell r="I5599">
            <v>0</v>
          </cell>
        </row>
        <row r="5600">
          <cell r="A5600" t="str">
            <v>a</v>
          </cell>
          <cell r="B5600">
            <v>5576</v>
          </cell>
          <cell r="C5600" t="str">
            <v xml:space="preserve">   082778687 - 17050</v>
          </cell>
          <cell r="D5600">
            <v>4351459.87</v>
          </cell>
          <cell r="E5600">
            <v>0</v>
          </cell>
          <cell r="F5600">
            <v>0</v>
          </cell>
          <cell r="G5600">
            <v>4351459.87</v>
          </cell>
          <cell r="H5600">
            <v>0</v>
          </cell>
          <cell r="I5600">
            <v>0</v>
          </cell>
        </row>
        <row r="5601">
          <cell r="A5601" t="str">
            <v>a</v>
          </cell>
          <cell r="B5601">
            <v>5577</v>
          </cell>
          <cell r="C5601" t="str">
            <v xml:space="preserve">   082778690 - 17059</v>
          </cell>
          <cell r="D5601">
            <v>2696168.99</v>
          </cell>
          <cell r="E5601">
            <v>0</v>
          </cell>
          <cell r="F5601">
            <v>0</v>
          </cell>
          <cell r="G5601">
            <v>2696168.99</v>
          </cell>
          <cell r="H5601">
            <v>0</v>
          </cell>
          <cell r="I5601">
            <v>0</v>
          </cell>
        </row>
        <row r="5602">
          <cell r="A5602" t="str">
            <v>a</v>
          </cell>
          <cell r="B5602">
            <v>5578</v>
          </cell>
          <cell r="C5602" t="str">
            <v xml:space="preserve">   082778700 - 14584</v>
          </cell>
          <cell r="D5602">
            <v>1020266.44</v>
          </cell>
          <cell r="E5602">
            <v>0</v>
          </cell>
          <cell r="F5602">
            <v>0</v>
          </cell>
          <cell r="G5602">
            <v>24543.759999999998</v>
          </cell>
          <cell r="H5602">
            <v>995722.68</v>
          </cell>
          <cell r="I5602">
            <v>0</v>
          </cell>
        </row>
        <row r="5603">
          <cell r="A5603" t="str">
            <v>a</v>
          </cell>
          <cell r="B5603">
            <v>5579</v>
          </cell>
          <cell r="C5603" t="str">
            <v xml:space="preserve">   082778713 - 16757</v>
          </cell>
          <cell r="D5603">
            <v>1138847.5900000001</v>
          </cell>
          <cell r="E5603">
            <v>0</v>
          </cell>
          <cell r="F5603">
            <v>0</v>
          </cell>
          <cell r="G5603">
            <v>1138847.5900000001</v>
          </cell>
          <cell r="H5603">
            <v>0</v>
          </cell>
          <cell r="I5603">
            <v>0</v>
          </cell>
        </row>
        <row r="5604">
          <cell r="A5604" t="str">
            <v>a</v>
          </cell>
          <cell r="B5604">
            <v>5580</v>
          </cell>
          <cell r="C5604" t="str">
            <v xml:space="preserve">   082778742 - 16915</v>
          </cell>
          <cell r="D5604">
            <v>432792.32000000001</v>
          </cell>
          <cell r="E5604">
            <v>0</v>
          </cell>
          <cell r="F5604">
            <v>0</v>
          </cell>
          <cell r="G5604">
            <v>133953.99</v>
          </cell>
          <cell r="H5604">
            <v>298838.33</v>
          </cell>
          <cell r="I5604">
            <v>0</v>
          </cell>
        </row>
        <row r="5605">
          <cell r="A5605" t="str">
            <v>a</v>
          </cell>
          <cell r="B5605">
            <v>5581</v>
          </cell>
          <cell r="C5605" t="str">
            <v xml:space="preserve">   082778768 - 16993</v>
          </cell>
          <cell r="D5605">
            <v>715468.21</v>
          </cell>
          <cell r="E5605">
            <v>0</v>
          </cell>
          <cell r="F5605">
            <v>0</v>
          </cell>
          <cell r="G5605">
            <v>139020.94</v>
          </cell>
          <cell r="H5605">
            <v>576447.27</v>
          </cell>
          <cell r="I5605">
            <v>0</v>
          </cell>
        </row>
        <row r="5606">
          <cell r="A5606" t="str">
            <v>a</v>
          </cell>
          <cell r="B5606">
            <v>5582</v>
          </cell>
          <cell r="C5606" t="str">
            <v xml:space="preserve">   082778771 - 17002</v>
          </cell>
          <cell r="D5606">
            <v>1298542.75</v>
          </cell>
          <cell r="E5606">
            <v>0</v>
          </cell>
          <cell r="F5606">
            <v>0</v>
          </cell>
          <cell r="G5606">
            <v>30204.11</v>
          </cell>
          <cell r="H5606">
            <v>1268338.6399999999</v>
          </cell>
          <cell r="I5606">
            <v>0</v>
          </cell>
        </row>
        <row r="5607">
          <cell r="A5607" t="str">
            <v>a</v>
          </cell>
          <cell r="B5607">
            <v>5583</v>
          </cell>
          <cell r="C5607" t="str">
            <v xml:space="preserve">   082778784 - 17041</v>
          </cell>
          <cell r="D5607">
            <v>1060760.76</v>
          </cell>
          <cell r="E5607">
            <v>0</v>
          </cell>
          <cell r="F5607">
            <v>0</v>
          </cell>
          <cell r="G5607">
            <v>45778.6</v>
          </cell>
          <cell r="H5607">
            <v>1014982.16</v>
          </cell>
          <cell r="I5607">
            <v>0</v>
          </cell>
        </row>
        <row r="5608">
          <cell r="A5608" t="str">
            <v>a</v>
          </cell>
          <cell r="B5608">
            <v>5584</v>
          </cell>
          <cell r="C5608" t="str">
            <v xml:space="preserve">   082778797 - 17080</v>
          </cell>
          <cell r="D5608">
            <v>1521402.15</v>
          </cell>
          <cell r="E5608">
            <v>0</v>
          </cell>
          <cell r="F5608">
            <v>0</v>
          </cell>
          <cell r="G5608">
            <v>81049.33</v>
          </cell>
          <cell r="H5608">
            <v>1440352.82</v>
          </cell>
          <cell r="I5608">
            <v>0</v>
          </cell>
        </row>
        <row r="5609">
          <cell r="A5609" t="str">
            <v>a</v>
          </cell>
          <cell r="B5609">
            <v>5585</v>
          </cell>
          <cell r="C5609" t="str">
            <v xml:space="preserve">   082778807 - 14605</v>
          </cell>
          <cell r="D5609">
            <v>1996863.92</v>
          </cell>
          <cell r="E5609">
            <v>0</v>
          </cell>
          <cell r="F5609">
            <v>0</v>
          </cell>
          <cell r="G5609">
            <v>91534.83</v>
          </cell>
          <cell r="H5609">
            <v>1905329.09</v>
          </cell>
          <cell r="I5609">
            <v>0</v>
          </cell>
        </row>
        <row r="5610">
          <cell r="A5610" t="str">
            <v>a</v>
          </cell>
          <cell r="B5610">
            <v>5586</v>
          </cell>
          <cell r="C5610" t="str">
            <v xml:space="preserve">   082778810 - 15313</v>
          </cell>
          <cell r="D5610">
            <v>1652393.24</v>
          </cell>
          <cell r="E5610">
            <v>0</v>
          </cell>
          <cell r="F5610">
            <v>0</v>
          </cell>
          <cell r="G5610">
            <v>1652393.24</v>
          </cell>
          <cell r="H5610">
            <v>0</v>
          </cell>
          <cell r="I5610">
            <v>0</v>
          </cell>
        </row>
        <row r="5611">
          <cell r="A5611" t="str">
            <v>a</v>
          </cell>
          <cell r="B5611">
            <v>5587</v>
          </cell>
          <cell r="C5611" t="str">
            <v xml:space="preserve">   082778823 - 16859</v>
          </cell>
          <cell r="D5611">
            <v>2181686.27</v>
          </cell>
          <cell r="E5611">
            <v>0</v>
          </cell>
          <cell r="F5611">
            <v>0</v>
          </cell>
          <cell r="G5611">
            <v>49474.64</v>
          </cell>
          <cell r="H5611">
            <v>2132211.63</v>
          </cell>
          <cell r="I5611">
            <v>0</v>
          </cell>
        </row>
        <row r="5612">
          <cell r="A5612" t="str">
            <v>a</v>
          </cell>
          <cell r="B5612">
            <v>5588</v>
          </cell>
          <cell r="C5612" t="str">
            <v xml:space="preserve">   082778836 - 16898</v>
          </cell>
          <cell r="D5612">
            <v>1679218.02</v>
          </cell>
          <cell r="E5612">
            <v>0</v>
          </cell>
          <cell r="F5612">
            <v>0</v>
          </cell>
          <cell r="G5612">
            <v>40540.74</v>
          </cell>
          <cell r="H5612">
            <v>1638677.28</v>
          </cell>
          <cell r="I5612">
            <v>0</v>
          </cell>
        </row>
        <row r="5613">
          <cell r="A5613" t="str">
            <v>a</v>
          </cell>
          <cell r="B5613">
            <v>5589</v>
          </cell>
          <cell r="C5613" t="str">
            <v xml:space="preserve">   082778849 - 16936</v>
          </cell>
          <cell r="D5613">
            <v>921252.46</v>
          </cell>
          <cell r="E5613">
            <v>0</v>
          </cell>
          <cell r="F5613">
            <v>0</v>
          </cell>
          <cell r="G5613">
            <v>21139.89</v>
          </cell>
          <cell r="H5613">
            <v>900112.57</v>
          </cell>
          <cell r="I5613">
            <v>0</v>
          </cell>
        </row>
        <row r="5614">
          <cell r="A5614" t="str">
            <v>a</v>
          </cell>
          <cell r="B5614">
            <v>5590</v>
          </cell>
          <cell r="C5614" t="str">
            <v xml:space="preserve">   082778852 - 16945</v>
          </cell>
          <cell r="D5614">
            <v>1656720.68</v>
          </cell>
          <cell r="E5614">
            <v>0</v>
          </cell>
          <cell r="F5614">
            <v>0</v>
          </cell>
          <cell r="G5614">
            <v>38535.32</v>
          </cell>
          <cell r="H5614">
            <v>1618185.36</v>
          </cell>
          <cell r="I5614">
            <v>0</v>
          </cell>
        </row>
        <row r="5615">
          <cell r="A5615" t="str">
            <v>a</v>
          </cell>
          <cell r="B5615">
            <v>5591</v>
          </cell>
          <cell r="C5615" t="str">
            <v xml:space="preserve">   082778865 - 16984</v>
          </cell>
          <cell r="D5615">
            <v>2485919.4</v>
          </cell>
          <cell r="E5615">
            <v>0</v>
          </cell>
          <cell r="F5615">
            <v>0</v>
          </cell>
          <cell r="G5615">
            <v>57044.160000000003</v>
          </cell>
          <cell r="H5615">
            <v>2428875.2400000002</v>
          </cell>
          <cell r="I5615">
            <v>0</v>
          </cell>
        </row>
        <row r="5616">
          <cell r="A5616" t="str">
            <v>a</v>
          </cell>
          <cell r="B5616">
            <v>5592</v>
          </cell>
          <cell r="C5616" t="str">
            <v xml:space="preserve">   082778878 - 17023</v>
          </cell>
          <cell r="D5616">
            <v>398842.01</v>
          </cell>
          <cell r="E5616">
            <v>0</v>
          </cell>
          <cell r="F5616">
            <v>0</v>
          </cell>
          <cell r="G5616">
            <v>398842.01</v>
          </cell>
          <cell r="H5616">
            <v>0</v>
          </cell>
          <cell r="I5616">
            <v>0</v>
          </cell>
        </row>
        <row r="5617">
          <cell r="A5617" t="str">
            <v>a</v>
          </cell>
          <cell r="B5617">
            <v>5593</v>
          </cell>
          <cell r="C5617" t="str">
            <v xml:space="preserve">   082778881 - 17032</v>
          </cell>
          <cell r="D5617">
            <v>2021495.46</v>
          </cell>
          <cell r="E5617">
            <v>0</v>
          </cell>
          <cell r="F5617">
            <v>0</v>
          </cell>
          <cell r="G5617">
            <v>2021495.46</v>
          </cell>
          <cell r="H5617">
            <v>0</v>
          </cell>
          <cell r="I5617">
            <v>0</v>
          </cell>
        </row>
        <row r="5618">
          <cell r="A5618" t="str">
            <v>a</v>
          </cell>
          <cell r="B5618">
            <v>5594</v>
          </cell>
          <cell r="C5618" t="str">
            <v xml:space="preserve">   082778894 - 17071</v>
          </cell>
          <cell r="D5618">
            <v>2158186.19</v>
          </cell>
          <cell r="E5618">
            <v>0</v>
          </cell>
          <cell r="F5618">
            <v>0</v>
          </cell>
          <cell r="G5618">
            <v>50371.88</v>
          </cell>
          <cell r="H5618">
            <v>2107814.31</v>
          </cell>
          <cell r="I5618">
            <v>0</v>
          </cell>
        </row>
        <row r="5619">
          <cell r="A5619" t="str">
            <v>a</v>
          </cell>
          <cell r="B5619">
            <v>5595</v>
          </cell>
          <cell r="C5619" t="str">
            <v xml:space="preserve">   082778904 - 14596</v>
          </cell>
          <cell r="D5619">
            <v>585601.81000000006</v>
          </cell>
          <cell r="E5619">
            <v>0</v>
          </cell>
          <cell r="F5619">
            <v>0</v>
          </cell>
          <cell r="G5619">
            <v>585601.81000000006</v>
          </cell>
          <cell r="H5619">
            <v>0</v>
          </cell>
          <cell r="I5619">
            <v>0</v>
          </cell>
        </row>
        <row r="5620">
          <cell r="A5620" t="str">
            <v>a</v>
          </cell>
          <cell r="B5620">
            <v>5596</v>
          </cell>
          <cell r="C5620" t="str">
            <v xml:space="preserve">   082778917 - 16841</v>
          </cell>
          <cell r="D5620">
            <v>1179855.82</v>
          </cell>
          <cell r="E5620">
            <v>0</v>
          </cell>
          <cell r="F5620">
            <v>0</v>
          </cell>
          <cell r="G5620">
            <v>65960.2</v>
          </cell>
          <cell r="H5620">
            <v>1113895.6200000001</v>
          </cell>
          <cell r="I5620">
            <v>0</v>
          </cell>
        </row>
        <row r="5621">
          <cell r="A5621" t="str">
            <v>a</v>
          </cell>
          <cell r="B5621">
            <v>5597</v>
          </cell>
          <cell r="C5621" t="str">
            <v xml:space="preserve">   082778920 - 16850</v>
          </cell>
          <cell r="D5621">
            <v>725271.31</v>
          </cell>
          <cell r="E5621">
            <v>0</v>
          </cell>
          <cell r="F5621">
            <v>0</v>
          </cell>
          <cell r="G5621">
            <v>725271.31</v>
          </cell>
          <cell r="H5621">
            <v>0</v>
          </cell>
          <cell r="I5621">
            <v>0</v>
          </cell>
        </row>
        <row r="5622">
          <cell r="A5622" t="str">
            <v>a</v>
          </cell>
          <cell r="B5622">
            <v>5598</v>
          </cell>
          <cell r="C5622" t="str">
            <v xml:space="preserve">   082778933 - 16889</v>
          </cell>
          <cell r="D5622">
            <v>469108.24</v>
          </cell>
          <cell r="E5622">
            <v>0</v>
          </cell>
          <cell r="F5622">
            <v>0</v>
          </cell>
          <cell r="G5622">
            <v>469108.24</v>
          </cell>
          <cell r="H5622">
            <v>0</v>
          </cell>
          <cell r="I5622">
            <v>0</v>
          </cell>
        </row>
        <row r="5623">
          <cell r="A5623" t="str">
            <v>a</v>
          </cell>
          <cell r="B5623">
            <v>5599</v>
          </cell>
          <cell r="C5623" t="str">
            <v xml:space="preserve">   082778959 - 16966</v>
          </cell>
          <cell r="D5623">
            <v>1718854.25</v>
          </cell>
          <cell r="E5623">
            <v>0</v>
          </cell>
          <cell r="F5623">
            <v>0</v>
          </cell>
          <cell r="G5623">
            <v>1221212.8600000001</v>
          </cell>
          <cell r="H5623">
            <v>497641.39</v>
          </cell>
          <cell r="I5623">
            <v>0</v>
          </cell>
        </row>
        <row r="5624">
          <cell r="A5624" t="str">
            <v>a</v>
          </cell>
          <cell r="B5624">
            <v>5600</v>
          </cell>
          <cell r="C5624" t="str">
            <v xml:space="preserve">   082778962 - 16975</v>
          </cell>
          <cell r="D5624">
            <v>1406730.48</v>
          </cell>
          <cell r="E5624">
            <v>0</v>
          </cell>
          <cell r="F5624">
            <v>0</v>
          </cell>
          <cell r="G5624">
            <v>33276.65</v>
          </cell>
          <cell r="H5624">
            <v>1373453.83</v>
          </cell>
          <cell r="I5624">
            <v>0</v>
          </cell>
        </row>
        <row r="5625">
          <cell r="A5625" t="str">
            <v>a</v>
          </cell>
          <cell r="B5625">
            <v>5601</v>
          </cell>
          <cell r="C5625" t="str">
            <v xml:space="preserve">   082778991 - 17062</v>
          </cell>
          <cell r="D5625">
            <v>1558315.39</v>
          </cell>
          <cell r="E5625">
            <v>0</v>
          </cell>
          <cell r="F5625">
            <v>0</v>
          </cell>
          <cell r="G5625">
            <v>1211528.6100000001</v>
          </cell>
          <cell r="H5625">
            <v>346786.78</v>
          </cell>
          <cell r="I5625">
            <v>0</v>
          </cell>
        </row>
        <row r="5626">
          <cell r="A5626" t="str">
            <v>a</v>
          </cell>
          <cell r="B5626">
            <v>5602</v>
          </cell>
          <cell r="C5626" t="str">
            <v xml:space="preserve">   083778000 - 11995</v>
          </cell>
          <cell r="D5626">
            <v>756246.28</v>
          </cell>
          <cell r="E5626">
            <v>0</v>
          </cell>
          <cell r="F5626">
            <v>0</v>
          </cell>
          <cell r="G5626">
            <v>81436.13</v>
          </cell>
          <cell r="H5626">
            <v>674810.15</v>
          </cell>
          <cell r="I5626">
            <v>0</v>
          </cell>
        </row>
        <row r="5627">
          <cell r="A5627" t="str">
            <v>a</v>
          </cell>
          <cell r="B5627">
            <v>5603</v>
          </cell>
          <cell r="C5627" t="str">
            <v xml:space="preserve">   083778013 - 12034</v>
          </cell>
          <cell r="D5627">
            <v>187119.92</v>
          </cell>
          <cell r="E5627">
            <v>0</v>
          </cell>
          <cell r="F5627">
            <v>0</v>
          </cell>
          <cell r="G5627">
            <v>91403.86</v>
          </cell>
          <cell r="H5627">
            <v>95716.06</v>
          </cell>
          <cell r="I5627">
            <v>0</v>
          </cell>
        </row>
        <row r="5628">
          <cell r="A5628" t="str">
            <v>a</v>
          </cell>
          <cell r="B5628">
            <v>5604</v>
          </cell>
          <cell r="C5628" t="str">
            <v xml:space="preserve">   083778026 - 12097</v>
          </cell>
          <cell r="D5628">
            <v>865873.42</v>
          </cell>
          <cell r="E5628">
            <v>0</v>
          </cell>
          <cell r="F5628">
            <v>0</v>
          </cell>
          <cell r="G5628">
            <v>865873.42</v>
          </cell>
          <cell r="H5628">
            <v>0</v>
          </cell>
          <cell r="I5628">
            <v>0</v>
          </cell>
        </row>
        <row r="5629">
          <cell r="A5629" t="str">
            <v>a</v>
          </cell>
          <cell r="B5629">
            <v>5605</v>
          </cell>
          <cell r="C5629" t="str">
            <v xml:space="preserve">   083778039 - 12196</v>
          </cell>
          <cell r="D5629">
            <v>2266523.91</v>
          </cell>
          <cell r="E5629">
            <v>0</v>
          </cell>
          <cell r="F5629">
            <v>0</v>
          </cell>
          <cell r="G5629">
            <v>2266523.91</v>
          </cell>
          <cell r="H5629">
            <v>0</v>
          </cell>
          <cell r="I5629">
            <v>0</v>
          </cell>
        </row>
        <row r="5630">
          <cell r="A5630" t="str">
            <v>a</v>
          </cell>
          <cell r="B5630">
            <v>5606</v>
          </cell>
          <cell r="C5630" t="str">
            <v xml:space="preserve">   083778042 - 12205</v>
          </cell>
          <cell r="D5630">
            <v>2522350.91</v>
          </cell>
          <cell r="E5630">
            <v>0</v>
          </cell>
          <cell r="F5630">
            <v>0</v>
          </cell>
          <cell r="G5630">
            <v>212206.52</v>
          </cell>
          <cell r="H5630">
            <v>2310144.39</v>
          </cell>
          <cell r="I5630">
            <v>0</v>
          </cell>
        </row>
        <row r="5631">
          <cell r="A5631" t="str">
            <v>a</v>
          </cell>
          <cell r="B5631">
            <v>5607</v>
          </cell>
          <cell r="C5631" t="str">
            <v xml:space="preserve">   083778068 - 12283</v>
          </cell>
          <cell r="D5631">
            <v>1111893.73</v>
          </cell>
          <cell r="E5631">
            <v>0</v>
          </cell>
          <cell r="F5631">
            <v>0</v>
          </cell>
          <cell r="G5631">
            <v>115788.11</v>
          </cell>
          <cell r="H5631">
            <v>996105.62</v>
          </cell>
          <cell r="I5631">
            <v>0</v>
          </cell>
        </row>
        <row r="5632">
          <cell r="A5632" t="str">
            <v>a</v>
          </cell>
          <cell r="B5632">
            <v>5608</v>
          </cell>
          <cell r="C5632" t="str">
            <v xml:space="preserve">   083778071 - 12292</v>
          </cell>
          <cell r="D5632">
            <v>1096691.24</v>
          </cell>
          <cell r="E5632">
            <v>0</v>
          </cell>
          <cell r="F5632">
            <v>0.01</v>
          </cell>
          <cell r="G5632">
            <v>115581.55</v>
          </cell>
          <cell r="H5632">
            <v>981109.7</v>
          </cell>
          <cell r="I5632">
            <v>0</v>
          </cell>
        </row>
        <row r="5633">
          <cell r="A5633" t="str">
            <v>a</v>
          </cell>
          <cell r="B5633">
            <v>5609</v>
          </cell>
          <cell r="C5633" t="str">
            <v xml:space="preserve">   083778084 - 12331</v>
          </cell>
          <cell r="D5633">
            <v>910315.36</v>
          </cell>
          <cell r="E5633">
            <v>0</v>
          </cell>
          <cell r="F5633">
            <v>0</v>
          </cell>
          <cell r="G5633">
            <v>910315.36</v>
          </cell>
          <cell r="H5633">
            <v>0</v>
          </cell>
          <cell r="I5633">
            <v>0</v>
          </cell>
        </row>
        <row r="5634">
          <cell r="A5634" t="str">
            <v>a</v>
          </cell>
          <cell r="B5634">
            <v>5610</v>
          </cell>
          <cell r="C5634" t="str">
            <v xml:space="preserve">   083778097 - 12498</v>
          </cell>
          <cell r="D5634">
            <v>1554365.74</v>
          </cell>
          <cell r="E5634">
            <v>0</v>
          </cell>
          <cell r="F5634">
            <v>0.02</v>
          </cell>
          <cell r="G5634">
            <v>82978.16</v>
          </cell>
          <cell r="H5634">
            <v>1471387.6</v>
          </cell>
          <cell r="I5634">
            <v>0</v>
          </cell>
        </row>
        <row r="5635">
          <cell r="A5635" t="str">
            <v>a</v>
          </cell>
          <cell r="B5635">
            <v>5611</v>
          </cell>
          <cell r="C5635" t="str">
            <v xml:space="preserve">   083778107 - 12016</v>
          </cell>
          <cell r="D5635">
            <v>3087536.45</v>
          </cell>
          <cell r="E5635">
            <v>0</v>
          </cell>
          <cell r="F5635">
            <v>0.02</v>
          </cell>
          <cell r="G5635">
            <v>396707.59</v>
          </cell>
          <cell r="H5635">
            <v>2690828.88</v>
          </cell>
          <cell r="I5635">
            <v>0</v>
          </cell>
        </row>
        <row r="5636">
          <cell r="A5636" t="str">
            <v>a</v>
          </cell>
          <cell r="B5636">
            <v>5612</v>
          </cell>
          <cell r="C5636" t="str">
            <v xml:space="preserve">   083778110 - 12025</v>
          </cell>
          <cell r="D5636">
            <v>2439883.14</v>
          </cell>
          <cell r="E5636">
            <v>0</v>
          </cell>
          <cell r="F5636">
            <v>0</v>
          </cell>
          <cell r="G5636">
            <v>2439883.14</v>
          </cell>
          <cell r="H5636">
            <v>0</v>
          </cell>
          <cell r="I5636">
            <v>0</v>
          </cell>
        </row>
        <row r="5637">
          <cell r="A5637" t="str">
            <v>a</v>
          </cell>
          <cell r="B5637">
            <v>5613</v>
          </cell>
          <cell r="C5637" t="str">
            <v xml:space="preserve">   083778123 - 12070</v>
          </cell>
          <cell r="D5637">
            <v>1733338.84</v>
          </cell>
          <cell r="E5637">
            <v>0</v>
          </cell>
          <cell r="F5637">
            <v>0</v>
          </cell>
          <cell r="G5637">
            <v>52963.73</v>
          </cell>
          <cell r="H5637">
            <v>1680375.11</v>
          </cell>
          <cell r="I5637">
            <v>0</v>
          </cell>
        </row>
        <row r="5638">
          <cell r="A5638" t="str">
            <v>a</v>
          </cell>
          <cell r="B5638">
            <v>5614</v>
          </cell>
          <cell r="C5638" t="str">
            <v xml:space="preserve">   083778165 - 12274</v>
          </cell>
          <cell r="D5638">
            <v>640993.06999999995</v>
          </cell>
          <cell r="E5638">
            <v>0</v>
          </cell>
          <cell r="F5638">
            <v>0.03</v>
          </cell>
          <cell r="G5638">
            <v>90941.85</v>
          </cell>
          <cell r="H5638">
            <v>550051.25</v>
          </cell>
          <cell r="I5638">
            <v>0</v>
          </cell>
        </row>
        <row r="5639">
          <cell r="A5639" t="str">
            <v>a</v>
          </cell>
          <cell r="B5639">
            <v>5615</v>
          </cell>
          <cell r="C5639" t="str">
            <v xml:space="preserve">   083778178 - 12313</v>
          </cell>
          <cell r="D5639">
            <v>419829</v>
          </cell>
          <cell r="E5639">
            <v>0</v>
          </cell>
          <cell r="F5639">
            <v>0.01</v>
          </cell>
          <cell r="G5639">
            <v>119774.52</v>
          </cell>
          <cell r="H5639">
            <v>300054.49</v>
          </cell>
          <cell r="I5639">
            <v>0</v>
          </cell>
        </row>
        <row r="5640">
          <cell r="A5640" t="str">
            <v>a</v>
          </cell>
          <cell r="B5640">
            <v>5616</v>
          </cell>
          <cell r="C5640" t="str">
            <v xml:space="preserve">   083778181 - 12322</v>
          </cell>
          <cell r="D5640">
            <v>1093359.76</v>
          </cell>
          <cell r="E5640">
            <v>0</v>
          </cell>
          <cell r="F5640">
            <v>0.01</v>
          </cell>
          <cell r="G5640">
            <v>47829.56</v>
          </cell>
          <cell r="H5640">
            <v>1045530.21</v>
          </cell>
          <cell r="I5640">
            <v>0</v>
          </cell>
        </row>
        <row r="5641">
          <cell r="A5641" t="str">
            <v>a</v>
          </cell>
          <cell r="B5641">
            <v>5617</v>
          </cell>
          <cell r="C5641" t="str">
            <v xml:space="preserve">   083778194 - 12489</v>
          </cell>
          <cell r="D5641">
            <v>2430453.35</v>
          </cell>
          <cell r="E5641">
            <v>0</v>
          </cell>
          <cell r="F5641">
            <v>0</v>
          </cell>
          <cell r="G5641">
            <v>130501.81</v>
          </cell>
          <cell r="H5641">
            <v>2299951.54</v>
          </cell>
          <cell r="I5641">
            <v>0</v>
          </cell>
        </row>
        <row r="5642">
          <cell r="A5642" t="str">
            <v>a</v>
          </cell>
          <cell r="B5642">
            <v>5618</v>
          </cell>
          <cell r="C5642" t="str">
            <v xml:space="preserve">   083778204 - 12007</v>
          </cell>
          <cell r="D5642">
            <v>670154.62</v>
          </cell>
          <cell r="E5642">
            <v>0</v>
          </cell>
          <cell r="F5642">
            <v>0</v>
          </cell>
          <cell r="G5642">
            <v>70628.37</v>
          </cell>
          <cell r="H5642">
            <v>599526.25</v>
          </cell>
          <cell r="I5642">
            <v>0</v>
          </cell>
        </row>
        <row r="5643">
          <cell r="A5643" t="str">
            <v>a</v>
          </cell>
          <cell r="B5643">
            <v>5619</v>
          </cell>
          <cell r="C5643" t="str">
            <v xml:space="preserve">   083778217 - 12046</v>
          </cell>
          <cell r="D5643">
            <v>1677783.5</v>
          </cell>
          <cell r="E5643">
            <v>0</v>
          </cell>
          <cell r="F5643">
            <v>0</v>
          </cell>
          <cell r="G5643">
            <v>114231.38</v>
          </cell>
          <cell r="H5643">
            <v>1563552.12</v>
          </cell>
          <cell r="I5643">
            <v>0</v>
          </cell>
        </row>
        <row r="5644">
          <cell r="A5644" t="str">
            <v>a</v>
          </cell>
          <cell r="B5644">
            <v>5620</v>
          </cell>
          <cell r="C5644" t="str">
            <v xml:space="preserve">   083778220 - 12055</v>
          </cell>
          <cell r="D5644">
            <v>1568930.95</v>
          </cell>
          <cell r="E5644">
            <v>0</v>
          </cell>
          <cell r="F5644">
            <v>0</v>
          </cell>
          <cell r="G5644">
            <v>1568930.95</v>
          </cell>
          <cell r="H5644">
            <v>0</v>
          </cell>
          <cell r="I5644">
            <v>0</v>
          </cell>
        </row>
        <row r="5645">
          <cell r="A5645" t="str">
            <v>a</v>
          </cell>
          <cell r="B5645">
            <v>5621</v>
          </cell>
          <cell r="C5645" t="str">
            <v xml:space="preserve">   083778233 - 12154</v>
          </cell>
          <cell r="D5645">
            <v>1974463.83</v>
          </cell>
          <cell r="E5645">
            <v>0</v>
          </cell>
          <cell r="F5645">
            <v>0.01</v>
          </cell>
          <cell r="G5645">
            <v>263363.77</v>
          </cell>
          <cell r="H5645">
            <v>1711100.07</v>
          </cell>
          <cell r="I5645">
            <v>0</v>
          </cell>
        </row>
        <row r="5646">
          <cell r="A5646" t="str">
            <v>a</v>
          </cell>
          <cell r="B5646">
            <v>5622</v>
          </cell>
          <cell r="C5646" t="str">
            <v xml:space="preserve">   083778259 - 12256</v>
          </cell>
          <cell r="D5646">
            <v>1203095.8600000001</v>
          </cell>
          <cell r="E5646">
            <v>0</v>
          </cell>
          <cell r="F5646">
            <v>0</v>
          </cell>
          <cell r="G5646">
            <v>237507.68</v>
          </cell>
          <cell r="H5646">
            <v>965588.18</v>
          </cell>
          <cell r="I5646">
            <v>0</v>
          </cell>
        </row>
        <row r="5647">
          <cell r="A5647" t="str">
            <v>a</v>
          </cell>
          <cell r="B5647">
            <v>5623</v>
          </cell>
          <cell r="C5647" t="str">
            <v xml:space="preserve">   083778262 - 12265</v>
          </cell>
          <cell r="D5647">
            <v>415469.12</v>
          </cell>
          <cell r="E5647">
            <v>0</v>
          </cell>
          <cell r="F5647">
            <v>0.04</v>
          </cell>
          <cell r="G5647">
            <v>82019.350000000006</v>
          </cell>
          <cell r="H5647">
            <v>333449.81</v>
          </cell>
          <cell r="I5647">
            <v>0</v>
          </cell>
        </row>
        <row r="5648">
          <cell r="A5648" t="str">
            <v>a</v>
          </cell>
          <cell r="B5648">
            <v>5624</v>
          </cell>
          <cell r="C5648" t="str">
            <v xml:space="preserve">   083778275 - 12304</v>
          </cell>
          <cell r="D5648">
            <v>2086694.29</v>
          </cell>
          <cell r="E5648">
            <v>0</v>
          </cell>
          <cell r="F5648">
            <v>0.04</v>
          </cell>
          <cell r="G5648">
            <v>40452.75</v>
          </cell>
          <cell r="H5648">
            <v>2046241.58</v>
          </cell>
          <cell r="I5648">
            <v>0</v>
          </cell>
        </row>
        <row r="5649">
          <cell r="A5649" t="str">
            <v>a</v>
          </cell>
          <cell r="B5649">
            <v>5625</v>
          </cell>
          <cell r="C5649" t="str">
            <v xml:space="preserve">   083778288 - 12471</v>
          </cell>
          <cell r="D5649">
            <v>3166503.94</v>
          </cell>
          <cell r="E5649">
            <v>0</v>
          </cell>
          <cell r="F5649">
            <v>0</v>
          </cell>
          <cell r="G5649">
            <v>107889.65</v>
          </cell>
          <cell r="H5649">
            <v>3058614.29</v>
          </cell>
          <cell r="I5649">
            <v>0</v>
          </cell>
        </row>
        <row r="5650">
          <cell r="A5650" t="str">
            <v>a</v>
          </cell>
          <cell r="B5650">
            <v>5626</v>
          </cell>
          <cell r="C5650" t="str">
            <v xml:space="preserve">   083778291 - 12480</v>
          </cell>
          <cell r="D5650">
            <v>1402212.04</v>
          </cell>
          <cell r="E5650">
            <v>0</v>
          </cell>
          <cell r="F5650">
            <v>0</v>
          </cell>
          <cell r="G5650">
            <v>1045661.64</v>
          </cell>
          <cell r="H5650">
            <v>356550.40000000002</v>
          </cell>
          <cell r="I5650">
            <v>0</v>
          </cell>
        </row>
        <row r="5651">
          <cell r="A5651" t="str">
            <v>a</v>
          </cell>
          <cell r="B5651">
            <v>5627</v>
          </cell>
          <cell r="C5651" t="str">
            <v xml:space="preserve">   083778301 - 11998</v>
          </cell>
          <cell r="D5651">
            <v>1219515.7</v>
          </cell>
          <cell r="E5651">
            <v>0</v>
          </cell>
          <cell r="F5651">
            <v>0</v>
          </cell>
          <cell r="G5651">
            <v>1219515.7</v>
          </cell>
          <cell r="H5651">
            <v>0</v>
          </cell>
          <cell r="I5651">
            <v>0</v>
          </cell>
        </row>
        <row r="5652">
          <cell r="A5652" t="str">
            <v>a</v>
          </cell>
          <cell r="B5652">
            <v>5628</v>
          </cell>
          <cell r="C5652" t="str">
            <v xml:space="preserve">   083778314 - 12037</v>
          </cell>
          <cell r="D5652">
            <v>1220565.6599999999</v>
          </cell>
          <cell r="E5652">
            <v>0</v>
          </cell>
          <cell r="F5652">
            <v>0.02</v>
          </cell>
          <cell r="G5652">
            <v>236074.95</v>
          </cell>
          <cell r="H5652">
            <v>984490.73</v>
          </cell>
          <cell r="I5652">
            <v>0</v>
          </cell>
        </row>
        <row r="5653">
          <cell r="A5653" t="str">
            <v>a</v>
          </cell>
          <cell r="B5653">
            <v>5629</v>
          </cell>
          <cell r="C5653" t="str">
            <v xml:space="preserve">   083778327 - 12103</v>
          </cell>
          <cell r="D5653">
            <v>1968422.87</v>
          </cell>
          <cell r="E5653">
            <v>0</v>
          </cell>
          <cell r="F5653">
            <v>0</v>
          </cell>
          <cell r="G5653">
            <v>106890.03</v>
          </cell>
          <cell r="H5653">
            <v>1861532.84</v>
          </cell>
          <cell r="I5653">
            <v>0</v>
          </cell>
        </row>
        <row r="5654">
          <cell r="A5654" t="str">
            <v>a</v>
          </cell>
          <cell r="B5654">
            <v>5630</v>
          </cell>
          <cell r="C5654" t="str">
            <v xml:space="preserve">   083778343 - 12208</v>
          </cell>
          <cell r="D5654">
            <v>1493239.57</v>
          </cell>
          <cell r="E5654">
            <v>0</v>
          </cell>
          <cell r="F5654">
            <v>0</v>
          </cell>
          <cell r="G5654">
            <v>160798.92000000001</v>
          </cell>
          <cell r="H5654">
            <v>1332440.6499999999</v>
          </cell>
          <cell r="I5654">
            <v>0</v>
          </cell>
        </row>
        <row r="5655">
          <cell r="A5655" t="str">
            <v>a</v>
          </cell>
          <cell r="B5655">
            <v>5631</v>
          </cell>
          <cell r="C5655" t="str">
            <v xml:space="preserve">   083778356 - 12247</v>
          </cell>
          <cell r="D5655">
            <v>1821351.38</v>
          </cell>
          <cell r="E5655">
            <v>0</v>
          </cell>
          <cell r="F5655">
            <v>0</v>
          </cell>
          <cell r="G5655">
            <v>1821351.38</v>
          </cell>
          <cell r="H5655">
            <v>0</v>
          </cell>
          <cell r="I5655">
            <v>0</v>
          </cell>
        </row>
        <row r="5656">
          <cell r="A5656" t="str">
            <v>a</v>
          </cell>
          <cell r="B5656">
            <v>5632</v>
          </cell>
          <cell r="C5656" t="str">
            <v xml:space="preserve">   083778369 - 12286</v>
          </cell>
          <cell r="D5656">
            <v>618480.99</v>
          </cell>
          <cell r="E5656">
            <v>0</v>
          </cell>
          <cell r="F5656">
            <v>0</v>
          </cell>
          <cell r="G5656">
            <v>618480.99</v>
          </cell>
          <cell r="H5656">
            <v>0</v>
          </cell>
          <cell r="I5656">
            <v>0</v>
          </cell>
        </row>
        <row r="5657">
          <cell r="A5657" t="str">
            <v>a</v>
          </cell>
          <cell r="B5657">
            <v>5633</v>
          </cell>
          <cell r="C5657" t="str">
            <v xml:space="preserve">   083778372 - 12295</v>
          </cell>
          <cell r="D5657">
            <v>414181.18</v>
          </cell>
          <cell r="E5657">
            <v>0</v>
          </cell>
          <cell r="F5657">
            <v>0</v>
          </cell>
          <cell r="G5657">
            <v>77058.3</v>
          </cell>
          <cell r="H5657">
            <v>337122.88</v>
          </cell>
          <cell r="I5657">
            <v>0</v>
          </cell>
        </row>
        <row r="5658">
          <cell r="A5658" t="str">
            <v>a</v>
          </cell>
          <cell r="B5658">
            <v>5634</v>
          </cell>
          <cell r="C5658" t="str">
            <v xml:space="preserve">   083778398 - 12501</v>
          </cell>
          <cell r="D5658">
            <v>1654541.29</v>
          </cell>
          <cell r="E5658">
            <v>0</v>
          </cell>
          <cell r="F5658">
            <v>0</v>
          </cell>
          <cell r="G5658">
            <v>35551.79</v>
          </cell>
          <cell r="H5658">
            <v>1618989.5</v>
          </cell>
          <cell r="I5658">
            <v>0</v>
          </cell>
        </row>
        <row r="5659">
          <cell r="A5659" t="str">
            <v>a</v>
          </cell>
          <cell r="B5659">
            <v>5635</v>
          </cell>
          <cell r="C5659" t="str">
            <v xml:space="preserve">   083778408 - 12019</v>
          </cell>
          <cell r="D5659">
            <v>2539234.19</v>
          </cell>
          <cell r="E5659">
            <v>0</v>
          </cell>
          <cell r="F5659">
            <v>0</v>
          </cell>
          <cell r="G5659">
            <v>54561.63</v>
          </cell>
          <cell r="H5659">
            <v>2484672.56</v>
          </cell>
          <cell r="I5659">
            <v>0</v>
          </cell>
        </row>
        <row r="5660">
          <cell r="A5660" t="str">
            <v>a</v>
          </cell>
          <cell r="B5660">
            <v>5636</v>
          </cell>
          <cell r="C5660" t="str">
            <v xml:space="preserve">   083778411 - 12028</v>
          </cell>
          <cell r="D5660">
            <v>2426733.7599999998</v>
          </cell>
          <cell r="E5660">
            <v>0</v>
          </cell>
          <cell r="F5660">
            <v>0</v>
          </cell>
          <cell r="G5660">
            <v>47044.74</v>
          </cell>
          <cell r="H5660">
            <v>2379689.02</v>
          </cell>
          <cell r="I5660">
            <v>0</v>
          </cell>
        </row>
        <row r="5661">
          <cell r="A5661" t="str">
            <v>a</v>
          </cell>
          <cell r="B5661">
            <v>5637</v>
          </cell>
          <cell r="C5661" t="str">
            <v xml:space="preserve">   083778424 - 12079</v>
          </cell>
          <cell r="D5661">
            <v>3177865.63</v>
          </cell>
          <cell r="E5661">
            <v>0</v>
          </cell>
          <cell r="F5661">
            <v>0.04</v>
          </cell>
          <cell r="G5661">
            <v>61606.15</v>
          </cell>
          <cell r="H5661">
            <v>3116259.52</v>
          </cell>
          <cell r="I5661">
            <v>0</v>
          </cell>
        </row>
        <row r="5662">
          <cell r="A5662" t="str">
            <v>a</v>
          </cell>
          <cell r="B5662">
            <v>5638</v>
          </cell>
          <cell r="C5662" t="str">
            <v xml:space="preserve">   083778453 - 12238</v>
          </cell>
          <cell r="D5662">
            <v>1595172.41</v>
          </cell>
          <cell r="E5662">
            <v>0</v>
          </cell>
          <cell r="F5662">
            <v>0</v>
          </cell>
          <cell r="G5662">
            <v>1595172.41</v>
          </cell>
          <cell r="H5662">
            <v>0</v>
          </cell>
          <cell r="I5662">
            <v>0</v>
          </cell>
        </row>
        <row r="5663">
          <cell r="A5663" t="str">
            <v>a</v>
          </cell>
          <cell r="B5663">
            <v>5639</v>
          </cell>
          <cell r="C5663" t="str">
            <v xml:space="preserve">   083778466 - 12277</v>
          </cell>
          <cell r="D5663">
            <v>4763116.8</v>
          </cell>
          <cell r="E5663">
            <v>0</v>
          </cell>
          <cell r="F5663">
            <v>0</v>
          </cell>
          <cell r="G5663">
            <v>93744.92</v>
          </cell>
          <cell r="H5663">
            <v>4669371.88</v>
          </cell>
          <cell r="I5663">
            <v>0</v>
          </cell>
        </row>
        <row r="5664">
          <cell r="A5664" t="str">
            <v>a</v>
          </cell>
          <cell r="B5664">
            <v>5640</v>
          </cell>
          <cell r="C5664" t="str">
            <v xml:space="preserve">   083778479 - 12316</v>
          </cell>
          <cell r="D5664">
            <v>1905372.99</v>
          </cell>
          <cell r="E5664">
            <v>0</v>
          </cell>
          <cell r="F5664">
            <v>0.01</v>
          </cell>
          <cell r="G5664">
            <v>160299.85</v>
          </cell>
          <cell r="H5664">
            <v>1745073.15</v>
          </cell>
          <cell r="I5664">
            <v>0</v>
          </cell>
        </row>
        <row r="5665">
          <cell r="A5665" t="str">
            <v>a</v>
          </cell>
          <cell r="B5665">
            <v>5641</v>
          </cell>
          <cell r="C5665" t="str">
            <v xml:space="preserve">   083778482 - 12325</v>
          </cell>
          <cell r="D5665">
            <v>1546617.99</v>
          </cell>
          <cell r="E5665">
            <v>0</v>
          </cell>
          <cell r="F5665">
            <v>0.03</v>
          </cell>
          <cell r="G5665">
            <v>83985.07</v>
          </cell>
          <cell r="H5665">
            <v>1462632.95</v>
          </cell>
          <cell r="I5665">
            <v>0</v>
          </cell>
        </row>
        <row r="5666">
          <cell r="A5666" t="str">
            <v>a</v>
          </cell>
          <cell r="B5666">
            <v>5642</v>
          </cell>
          <cell r="C5666" t="str">
            <v xml:space="preserve">   083778495 - 12492</v>
          </cell>
          <cell r="D5666">
            <v>2686936.15</v>
          </cell>
          <cell r="E5666">
            <v>0</v>
          </cell>
          <cell r="F5666">
            <v>0</v>
          </cell>
          <cell r="G5666">
            <v>2686936.15</v>
          </cell>
          <cell r="H5666">
            <v>0</v>
          </cell>
          <cell r="I5666">
            <v>0</v>
          </cell>
        </row>
        <row r="5667">
          <cell r="A5667" t="str">
            <v>a</v>
          </cell>
          <cell r="B5667">
            <v>5643</v>
          </cell>
          <cell r="C5667" t="str">
            <v xml:space="preserve">   083778505 - 12010</v>
          </cell>
          <cell r="D5667">
            <v>2043845.04</v>
          </cell>
          <cell r="E5667">
            <v>0</v>
          </cell>
          <cell r="F5667">
            <v>0</v>
          </cell>
          <cell r="G5667">
            <v>43916.93</v>
          </cell>
          <cell r="H5667">
            <v>1999928.11</v>
          </cell>
          <cell r="I5667">
            <v>0</v>
          </cell>
        </row>
        <row r="5668">
          <cell r="A5668" t="str">
            <v>a</v>
          </cell>
          <cell r="B5668">
            <v>5644</v>
          </cell>
          <cell r="C5668" t="str">
            <v xml:space="preserve">   083778518 - 12049</v>
          </cell>
          <cell r="D5668">
            <v>1517995.68</v>
          </cell>
          <cell r="E5668">
            <v>0</v>
          </cell>
          <cell r="F5668">
            <v>0</v>
          </cell>
          <cell r="G5668">
            <v>1517995.68</v>
          </cell>
          <cell r="H5668">
            <v>0</v>
          </cell>
          <cell r="I5668">
            <v>0</v>
          </cell>
        </row>
        <row r="5669">
          <cell r="A5669" t="str">
            <v>a</v>
          </cell>
          <cell r="B5669">
            <v>5645</v>
          </cell>
          <cell r="C5669" t="str">
            <v xml:space="preserve">   083778521 - 12058</v>
          </cell>
          <cell r="D5669">
            <v>1424944.6</v>
          </cell>
          <cell r="E5669">
            <v>0</v>
          </cell>
          <cell r="F5669">
            <v>0.05</v>
          </cell>
          <cell r="G5669">
            <v>49352.52</v>
          </cell>
          <cell r="H5669">
            <v>1375592.13</v>
          </cell>
          <cell r="I5669">
            <v>0</v>
          </cell>
        </row>
        <row r="5670">
          <cell r="A5670" t="str">
            <v>a</v>
          </cell>
          <cell r="B5670">
            <v>5646</v>
          </cell>
          <cell r="C5670" t="str">
            <v xml:space="preserve">   083778534 - 12160</v>
          </cell>
          <cell r="D5670">
            <v>1255695</v>
          </cell>
          <cell r="E5670">
            <v>0</v>
          </cell>
          <cell r="F5670">
            <v>0</v>
          </cell>
          <cell r="G5670">
            <v>1255695</v>
          </cell>
          <cell r="H5670">
            <v>0</v>
          </cell>
          <cell r="I5670">
            <v>0</v>
          </cell>
        </row>
        <row r="5671">
          <cell r="A5671" t="str">
            <v>a</v>
          </cell>
          <cell r="B5671">
            <v>5647</v>
          </cell>
          <cell r="C5671" t="str">
            <v xml:space="preserve">   083778547 - 12220</v>
          </cell>
          <cell r="D5671">
            <v>1047718.79</v>
          </cell>
          <cell r="E5671">
            <v>0</v>
          </cell>
          <cell r="F5671">
            <v>0</v>
          </cell>
          <cell r="G5671">
            <v>20620.669999999998</v>
          </cell>
          <cell r="H5671">
            <v>1027098.12</v>
          </cell>
          <cell r="I5671">
            <v>0</v>
          </cell>
        </row>
        <row r="5672">
          <cell r="A5672" t="str">
            <v>a</v>
          </cell>
          <cell r="B5672">
            <v>5648</v>
          </cell>
          <cell r="C5672" t="str">
            <v xml:space="preserve">   083778550 - 12229</v>
          </cell>
          <cell r="D5672">
            <v>1584466.57</v>
          </cell>
          <cell r="E5672">
            <v>0</v>
          </cell>
          <cell r="F5672">
            <v>0</v>
          </cell>
          <cell r="G5672">
            <v>34046.120000000003</v>
          </cell>
          <cell r="H5672">
            <v>1550420.45</v>
          </cell>
          <cell r="I5672">
            <v>0</v>
          </cell>
        </row>
        <row r="5673">
          <cell r="A5673" t="str">
            <v>a</v>
          </cell>
          <cell r="B5673">
            <v>5649</v>
          </cell>
          <cell r="C5673" t="str">
            <v xml:space="preserve">   083778563 - 12268</v>
          </cell>
          <cell r="D5673">
            <v>3218534.52</v>
          </cell>
          <cell r="E5673">
            <v>0</v>
          </cell>
          <cell r="F5673">
            <v>0</v>
          </cell>
          <cell r="G5673">
            <v>68176.19</v>
          </cell>
          <cell r="H5673">
            <v>3150358.33</v>
          </cell>
          <cell r="I5673">
            <v>0</v>
          </cell>
        </row>
        <row r="5674">
          <cell r="A5674" t="str">
            <v>a</v>
          </cell>
          <cell r="B5674">
            <v>5650</v>
          </cell>
          <cell r="C5674" t="str">
            <v xml:space="preserve">   083778576 - 12307</v>
          </cell>
          <cell r="D5674">
            <v>735491.04</v>
          </cell>
          <cell r="E5674">
            <v>0</v>
          </cell>
          <cell r="F5674">
            <v>0</v>
          </cell>
          <cell r="G5674">
            <v>227843.65</v>
          </cell>
          <cell r="H5674">
            <v>507647.39</v>
          </cell>
          <cell r="I5674">
            <v>0</v>
          </cell>
        </row>
        <row r="5675">
          <cell r="A5675" t="str">
            <v>a</v>
          </cell>
          <cell r="B5675">
            <v>5651</v>
          </cell>
          <cell r="C5675" t="str">
            <v xml:space="preserve">   083778589 - 12474</v>
          </cell>
          <cell r="D5675">
            <v>959293.6</v>
          </cell>
          <cell r="E5675">
            <v>0</v>
          </cell>
          <cell r="F5675">
            <v>0</v>
          </cell>
          <cell r="G5675">
            <v>133705.37</v>
          </cell>
          <cell r="H5675">
            <v>825588.23</v>
          </cell>
          <cell r="I5675">
            <v>0</v>
          </cell>
        </row>
        <row r="5676">
          <cell r="A5676" t="str">
            <v>a</v>
          </cell>
          <cell r="B5676">
            <v>5652</v>
          </cell>
          <cell r="C5676" t="str">
            <v xml:space="preserve">   083778592 - 12483</v>
          </cell>
          <cell r="D5676">
            <v>4761018.7300000004</v>
          </cell>
          <cell r="E5676">
            <v>0</v>
          </cell>
          <cell r="F5676">
            <v>0</v>
          </cell>
          <cell r="G5676">
            <v>4761018.7300000004</v>
          </cell>
          <cell r="H5676">
            <v>0</v>
          </cell>
          <cell r="I5676">
            <v>0</v>
          </cell>
        </row>
        <row r="5677">
          <cell r="A5677" t="str">
            <v>a</v>
          </cell>
          <cell r="B5677">
            <v>5653</v>
          </cell>
          <cell r="C5677" t="str">
            <v xml:space="preserve">   083778602 - 12001</v>
          </cell>
          <cell r="D5677">
            <v>2397717.69</v>
          </cell>
          <cell r="E5677">
            <v>0</v>
          </cell>
          <cell r="F5677">
            <v>0</v>
          </cell>
          <cell r="G5677">
            <v>86704.14</v>
          </cell>
          <cell r="H5677">
            <v>2311013.5499999998</v>
          </cell>
          <cell r="I5677">
            <v>0</v>
          </cell>
        </row>
        <row r="5678">
          <cell r="A5678" t="str">
            <v>a</v>
          </cell>
          <cell r="B5678">
            <v>5654</v>
          </cell>
          <cell r="C5678" t="str">
            <v xml:space="preserve">   083778615 - 12040</v>
          </cell>
          <cell r="D5678">
            <v>2730877.75</v>
          </cell>
          <cell r="E5678">
            <v>0</v>
          </cell>
          <cell r="F5678">
            <v>0</v>
          </cell>
          <cell r="G5678">
            <v>2730877.75</v>
          </cell>
          <cell r="H5678">
            <v>0</v>
          </cell>
          <cell r="I5678">
            <v>0</v>
          </cell>
        </row>
        <row r="5679">
          <cell r="A5679" t="str">
            <v>a</v>
          </cell>
          <cell r="B5679">
            <v>5655</v>
          </cell>
          <cell r="C5679" t="str">
            <v xml:space="preserve">   083778631 - 12139</v>
          </cell>
          <cell r="D5679">
            <v>2189834.0099999998</v>
          </cell>
          <cell r="E5679">
            <v>0</v>
          </cell>
          <cell r="F5679">
            <v>0.03</v>
          </cell>
          <cell r="G5679">
            <v>47053.89</v>
          </cell>
          <cell r="H5679">
            <v>2142780.15</v>
          </cell>
          <cell r="I5679">
            <v>0</v>
          </cell>
        </row>
        <row r="5680">
          <cell r="A5680" t="str">
            <v>a</v>
          </cell>
          <cell r="B5680">
            <v>5656</v>
          </cell>
          <cell r="C5680" t="str">
            <v xml:space="preserve">   083778644 - 12211</v>
          </cell>
          <cell r="D5680">
            <v>255638.78</v>
          </cell>
          <cell r="E5680">
            <v>0</v>
          </cell>
          <cell r="F5680">
            <v>0.03</v>
          </cell>
          <cell r="G5680">
            <v>255638.81</v>
          </cell>
          <cell r="H5680">
            <v>0</v>
          </cell>
          <cell r="I5680">
            <v>0</v>
          </cell>
        </row>
        <row r="5681">
          <cell r="A5681" t="str">
            <v>a</v>
          </cell>
          <cell r="B5681">
            <v>5657</v>
          </cell>
          <cell r="C5681" t="str">
            <v xml:space="preserve">   083778657 - 12250</v>
          </cell>
          <cell r="D5681">
            <v>1324832.24</v>
          </cell>
          <cell r="E5681">
            <v>0</v>
          </cell>
          <cell r="F5681">
            <v>0</v>
          </cell>
          <cell r="G5681">
            <v>253382.68</v>
          </cell>
          <cell r="H5681">
            <v>1071449.56</v>
          </cell>
          <cell r="I5681">
            <v>0</v>
          </cell>
        </row>
        <row r="5682">
          <cell r="A5682" t="str">
            <v>a</v>
          </cell>
          <cell r="B5682">
            <v>5658</v>
          </cell>
          <cell r="C5682" t="str">
            <v xml:space="preserve">   083778660 - 12259</v>
          </cell>
          <cell r="D5682">
            <v>3449426.8</v>
          </cell>
          <cell r="E5682">
            <v>0</v>
          </cell>
          <cell r="F5682">
            <v>0.04</v>
          </cell>
          <cell r="G5682">
            <v>187312.09</v>
          </cell>
          <cell r="H5682">
            <v>3262114.75</v>
          </cell>
          <cell r="I5682">
            <v>0</v>
          </cell>
        </row>
        <row r="5683">
          <cell r="A5683" t="str">
            <v>a</v>
          </cell>
          <cell r="B5683">
            <v>5659</v>
          </cell>
          <cell r="C5683" t="str">
            <v xml:space="preserve">   083778673 - 12298</v>
          </cell>
          <cell r="D5683">
            <v>558884.29</v>
          </cell>
          <cell r="E5683">
            <v>0</v>
          </cell>
          <cell r="F5683">
            <v>0</v>
          </cell>
          <cell r="G5683">
            <v>161352.76999999999</v>
          </cell>
          <cell r="H5683">
            <v>397531.52</v>
          </cell>
          <cell r="I5683">
            <v>0</v>
          </cell>
        </row>
        <row r="5684">
          <cell r="A5684" t="str">
            <v>a</v>
          </cell>
          <cell r="B5684">
            <v>5660</v>
          </cell>
          <cell r="C5684" t="str">
            <v xml:space="preserve">   083778686 - 12337</v>
          </cell>
          <cell r="D5684">
            <v>1944572.61</v>
          </cell>
          <cell r="E5684">
            <v>0</v>
          </cell>
          <cell r="F5684">
            <v>0</v>
          </cell>
          <cell r="G5684">
            <v>1944572.61</v>
          </cell>
          <cell r="H5684">
            <v>0</v>
          </cell>
          <cell r="I5684">
            <v>0</v>
          </cell>
        </row>
        <row r="5685">
          <cell r="A5685" t="str">
            <v>a</v>
          </cell>
          <cell r="B5685">
            <v>5661</v>
          </cell>
          <cell r="C5685" t="str">
            <v xml:space="preserve">   083778699 - 12504</v>
          </cell>
          <cell r="D5685">
            <v>2519453.17</v>
          </cell>
          <cell r="E5685">
            <v>0</v>
          </cell>
          <cell r="F5685">
            <v>0</v>
          </cell>
          <cell r="G5685">
            <v>52194.720000000001</v>
          </cell>
          <cell r="H5685">
            <v>2467258.4500000002</v>
          </cell>
          <cell r="I5685">
            <v>0</v>
          </cell>
        </row>
        <row r="5686">
          <cell r="A5686" t="str">
            <v>a</v>
          </cell>
          <cell r="B5686">
            <v>5662</v>
          </cell>
          <cell r="C5686" t="str">
            <v xml:space="preserve">   083778738 - 12193</v>
          </cell>
          <cell r="D5686">
            <v>2798174.37</v>
          </cell>
          <cell r="E5686">
            <v>0</v>
          </cell>
          <cell r="F5686">
            <v>0.02</v>
          </cell>
          <cell r="G5686">
            <v>59272.02</v>
          </cell>
          <cell r="H5686">
            <v>2738902.37</v>
          </cell>
          <cell r="I5686">
            <v>0</v>
          </cell>
        </row>
        <row r="5687">
          <cell r="A5687" t="str">
            <v>a</v>
          </cell>
          <cell r="B5687">
            <v>5663</v>
          </cell>
          <cell r="C5687" t="str">
            <v xml:space="preserve">   083778741 - 12202</v>
          </cell>
          <cell r="D5687">
            <v>621503.93999999994</v>
          </cell>
          <cell r="E5687">
            <v>0</v>
          </cell>
          <cell r="F5687">
            <v>0</v>
          </cell>
          <cell r="G5687">
            <v>621503.93999999994</v>
          </cell>
          <cell r="H5687">
            <v>0</v>
          </cell>
          <cell r="I5687">
            <v>0</v>
          </cell>
        </row>
        <row r="5688">
          <cell r="A5688" t="str">
            <v>a</v>
          </cell>
          <cell r="B5688">
            <v>5664</v>
          </cell>
          <cell r="C5688" t="str">
            <v xml:space="preserve">   083778754 - 12241</v>
          </cell>
          <cell r="D5688">
            <v>2880848.28</v>
          </cell>
          <cell r="E5688">
            <v>0</v>
          </cell>
          <cell r="F5688">
            <v>0</v>
          </cell>
          <cell r="G5688">
            <v>2880848.28</v>
          </cell>
          <cell r="H5688">
            <v>0</v>
          </cell>
          <cell r="I5688">
            <v>0</v>
          </cell>
        </row>
        <row r="5689">
          <cell r="A5689" t="str">
            <v>a</v>
          </cell>
          <cell r="B5689">
            <v>5665</v>
          </cell>
          <cell r="C5689" t="str">
            <v xml:space="preserve">   083778767 - 12280</v>
          </cell>
          <cell r="D5689">
            <v>2103497.16</v>
          </cell>
          <cell r="E5689">
            <v>0</v>
          </cell>
          <cell r="F5689">
            <v>0.04</v>
          </cell>
          <cell r="G5689">
            <v>77259.259999999995</v>
          </cell>
          <cell r="H5689">
            <v>2026237.94</v>
          </cell>
          <cell r="I5689">
            <v>0</v>
          </cell>
        </row>
        <row r="5690">
          <cell r="A5690" t="str">
            <v>a</v>
          </cell>
          <cell r="B5690">
            <v>5666</v>
          </cell>
          <cell r="C5690" t="str">
            <v xml:space="preserve">   083778770 - 12289</v>
          </cell>
          <cell r="D5690">
            <v>512794.41</v>
          </cell>
          <cell r="E5690">
            <v>0</v>
          </cell>
          <cell r="F5690">
            <v>0</v>
          </cell>
          <cell r="G5690">
            <v>72753.460000000006</v>
          </cell>
          <cell r="H5690">
            <v>440040.95</v>
          </cell>
          <cell r="I5690">
            <v>0</v>
          </cell>
        </row>
        <row r="5691">
          <cell r="A5691" t="str">
            <v>a</v>
          </cell>
          <cell r="B5691">
            <v>5667</v>
          </cell>
          <cell r="C5691" t="str">
            <v xml:space="preserve">   083778783 - 12328</v>
          </cell>
          <cell r="D5691">
            <v>1818201.79</v>
          </cell>
          <cell r="E5691">
            <v>0</v>
          </cell>
          <cell r="F5691">
            <v>0</v>
          </cell>
          <cell r="G5691">
            <v>1818201.79</v>
          </cell>
          <cell r="H5691">
            <v>0</v>
          </cell>
          <cell r="I5691">
            <v>0</v>
          </cell>
        </row>
        <row r="5692">
          <cell r="A5692" t="str">
            <v>a</v>
          </cell>
          <cell r="B5692">
            <v>5668</v>
          </cell>
          <cell r="C5692" t="str">
            <v xml:space="preserve">   083778796 - 12495</v>
          </cell>
          <cell r="D5692">
            <v>998323.09</v>
          </cell>
          <cell r="E5692">
            <v>0</v>
          </cell>
          <cell r="F5692">
            <v>0</v>
          </cell>
          <cell r="G5692">
            <v>44403.15</v>
          </cell>
          <cell r="H5692">
            <v>953919.94</v>
          </cell>
          <cell r="I5692">
            <v>0</v>
          </cell>
        </row>
        <row r="5693">
          <cell r="A5693" t="str">
            <v>a</v>
          </cell>
          <cell r="B5693">
            <v>5669</v>
          </cell>
          <cell r="C5693" t="str">
            <v xml:space="preserve">   083778806 - 12013</v>
          </cell>
          <cell r="D5693">
            <v>703377.04</v>
          </cell>
          <cell r="E5693">
            <v>0</v>
          </cell>
          <cell r="F5693">
            <v>0</v>
          </cell>
          <cell r="G5693">
            <v>703377.04</v>
          </cell>
          <cell r="H5693">
            <v>0</v>
          </cell>
          <cell r="I5693">
            <v>0</v>
          </cell>
        </row>
        <row r="5694">
          <cell r="A5694" t="str">
            <v>a</v>
          </cell>
          <cell r="B5694">
            <v>5670</v>
          </cell>
          <cell r="C5694" t="str">
            <v xml:space="preserve">   083778819 - 12052</v>
          </cell>
          <cell r="D5694">
            <v>395073.85</v>
          </cell>
          <cell r="E5694">
            <v>0</v>
          </cell>
          <cell r="F5694">
            <v>0.05</v>
          </cell>
          <cell r="G5694">
            <v>313398.15000000002</v>
          </cell>
          <cell r="H5694">
            <v>81675.75</v>
          </cell>
          <cell r="I5694">
            <v>0</v>
          </cell>
        </row>
        <row r="5695">
          <cell r="A5695" t="str">
            <v>a</v>
          </cell>
          <cell r="B5695">
            <v>5671</v>
          </cell>
          <cell r="C5695" t="str">
            <v xml:space="preserve">   083778848 - 12223</v>
          </cell>
          <cell r="D5695">
            <v>3489540.88</v>
          </cell>
          <cell r="E5695">
            <v>0</v>
          </cell>
          <cell r="F5695">
            <v>0</v>
          </cell>
          <cell r="G5695">
            <v>189490.39</v>
          </cell>
          <cell r="H5695">
            <v>3300050.49</v>
          </cell>
          <cell r="I5695">
            <v>0</v>
          </cell>
        </row>
        <row r="5696">
          <cell r="A5696" t="str">
            <v>a</v>
          </cell>
          <cell r="B5696">
            <v>5672</v>
          </cell>
          <cell r="C5696" t="str">
            <v xml:space="preserve">   083778864 - 12271</v>
          </cell>
          <cell r="D5696">
            <v>2048158.31</v>
          </cell>
          <cell r="E5696">
            <v>0</v>
          </cell>
          <cell r="F5696">
            <v>0</v>
          </cell>
          <cell r="G5696">
            <v>43384.85</v>
          </cell>
          <cell r="H5696">
            <v>2004773.46</v>
          </cell>
          <cell r="I5696">
            <v>0</v>
          </cell>
        </row>
        <row r="5697">
          <cell r="A5697" t="str">
            <v>a</v>
          </cell>
          <cell r="B5697">
            <v>5673</v>
          </cell>
          <cell r="C5697" t="str">
            <v xml:space="preserve">   083778877 - 12310</v>
          </cell>
          <cell r="D5697">
            <v>610234.57999999996</v>
          </cell>
          <cell r="E5697">
            <v>0</v>
          </cell>
          <cell r="F5697">
            <v>0</v>
          </cell>
          <cell r="G5697">
            <v>115756.85</v>
          </cell>
          <cell r="H5697">
            <v>494477.73</v>
          </cell>
          <cell r="I5697">
            <v>0</v>
          </cell>
        </row>
        <row r="5698">
          <cell r="A5698" t="str">
            <v>a</v>
          </cell>
          <cell r="B5698">
            <v>5674</v>
          </cell>
          <cell r="C5698" t="str">
            <v xml:space="preserve">   083778880 - 12319</v>
          </cell>
          <cell r="D5698">
            <v>1778411.3</v>
          </cell>
          <cell r="E5698">
            <v>0</v>
          </cell>
          <cell r="F5698">
            <v>0.01</v>
          </cell>
          <cell r="G5698">
            <v>65319.199999999997</v>
          </cell>
          <cell r="H5698">
            <v>1713092.11</v>
          </cell>
          <cell r="I5698">
            <v>0</v>
          </cell>
        </row>
        <row r="5699">
          <cell r="A5699" t="str">
            <v>a</v>
          </cell>
          <cell r="B5699">
            <v>5675</v>
          </cell>
          <cell r="C5699" t="str">
            <v xml:space="preserve">   083778893 - 12486</v>
          </cell>
          <cell r="D5699">
            <v>1906964.85</v>
          </cell>
          <cell r="E5699">
            <v>0</v>
          </cell>
          <cell r="F5699">
            <v>0</v>
          </cell>
          <cell r="G5699">
            <v>36414.51</v>
          </cell>
          <cell r="H5699">
            <v>1870550.34</v>
          </cell>
          <cell r="I5699">
            <v>0</v>
          </cell>
        </row>
        <row r="5700">
          <cell r="A5700" t="str">
            <v>a</v>
          </cell>
          <cell r="B5700">
            <v>5676</v>
          </cell>
          <cell r="C5700" t="str">
            <v xml:space="preserve">   083778903 - 12004</v>
          </cell>
          <cell r="D5700">
            <v>1165642.3700000001</v>
          </cell>
          <cell r="E5700">
            <v>0</v>
          </cell>
          <cell r="F5700">
            <v>0</v>
          </cell>
          <cell r="G5700">
            <v>76791.16</v>
          </cell>
          <cell r="H5700">
            <v>1088851.21</v>
          </cell>
          <cell r="I5700">
            <v>0</v>
          </cell>
        </row>
        <row r="5701">
          <cell r="A5701" t="str">
            <v>a</v>
          </cell>
          <cell r="B5701">
            <v>5677</v>
          </cell>
          <cell r="C5701" t="str">
            <v xml:space="preserve">   083778916 - 12043</v>
          </cell>
          <cell r="D5701">
            <v>2485281.0299999998</v>
          </cell>
          <cell r="E5701">
            <v>0</v>
          </cell>
          <cell r="F5701">
            <v>0</v>
          </cell>
          <cell r="G5701">
            <v>54012.66</v>
          </cell>
          <cell r="H5701">
            <v>2431268.37</v>
          </cell>
          <cell r="I5701">
            <v>0</v>
          </cell>
        </row>
        <row r="5702">
          <cell r="A5702" t="str">
            <v>a</v>
          </cell>
          <cell r="B5702">
            <v>5678</v>
          </cell>
          <cell r="C5702" t="str">
            <v xml:space="preserve">   083778929 - 12124</v>
          </cell>
          <cell r="D5702">
            <v>3586461.45</v>
          </cell>
          <cell r="E5702">
            <v>0</v>
          </cell>
          <cell r="F5702">
            <v>0.03</v>
          </cell>
          <cell r="G5702">
            <v>77063.789999999994</v>
          </cell>
          <cell r="H5702">
            <v>3509397.69</v>
          </cell>
          <cell r="I5702">
            <v>0</v>
          </cell>
        </row>
        <row r="5703">
          <cell r="A5703" t="str">
            <v>a</v>
          </cell>
          <cell r="B5703">
            <v>5679</v>
          </cell>
          <cell r="C5703" t="str">
            <v xml:space="preserve">   083778932 - 12145</v>
          </cell>
          <cell r="D5703">
            <v>1827737.45</v>
          </cell>
          <cell r="E5703">
            <v>0</v>
          </cell>
          <cell r="F5703">
            <v>0.03</v>
          </cell>
          <cell r="G5703">
            <v>38715.83</v>
          </cell>
          <cell r="H5703">
            <v>1789021.65</v>
          </cell>
          <cell r="I5703">
            <v>0</v>
          </cell>
        </row>
        <row r="5704">
          <cell r="A5704" t="str">
            <v>a</v>
          </cell>
          <cell r="B5704">
            <v>5680</v>
          </cell>
          <cell r="C5704" t="str">
            <v xml:space="preserve">   083778945 - 12214</v>
          </cell>
          <cell r="D5704">
            <v>1376201.12</v>
          </cell>
          <cell r="E5704">
            <v>0</v>
          </cell>
          <cell r="F5704">
            <v>0</v>
          </cell>
          <cell r="G5704">
            <v>90662.44</v>
          </cell>
          <cell r="H5704">
            <v>1285538.68</v>
          </cell>
          <cell r="I5704">
            <v>0</v>
          </cell>
        </row>
        <row r="5705">
          <cell r="A5705" t="str">
            <v>a</v>
          </cell>
          <cell r="B5705">
            <v>5681</v>
          </cell>
          <cell r="C5705" t="str">
            <v xml:space="preserve">   083778958 - 12253</v>
          </cell>
          <cell r="D5705">
            <v>1603451.51</v>
          </cell>
          <cell r="E5705">
            <v>0</v>
          </cell>
          <cell r="F5705">
            <v>0</v>
          </cell>
          <cell r="G5705">
            <v>477875.61</v>
          </cell>
          <cell r="H5705">
            <v>1125575.8999999999</v>
          </cell>
          <cell r="I5705">
            <v>0</v>
          </cell>
        </row>
        <row r="5706">
          <cell r="A5706" t="str">
            <v>a</v>
          </cell>
          <cell r="B5706">
            <v>5682</v>
          </cell>
          <cell r="C5706" t="str">
            <v xml:space="preserve">   083778961 - 12262</v>
          </cell>
          <cell r="D5706">
            <v>2070674.31</v>
          </cell>
          <cell r="E5706">
            <v>0</v>
          </cell>
          <cell r="F5706">
            <v>0</v>
          </cell>
          <cell r="G5706">
            <v>106140.5</v>
          </cell>
          <cell r="H5706">
            <v>1964533.81</v>
          </cell>
          <cell r="I5706">
            <v>0</v>
          </cell>
        </row>
        <row r="5707">
          <cell r="A5707" t="str">
            <v>a</v>
          </cell>
          <cell r="B5707">
            <v>5683</v>
          </cell>
          <cell r="C5707" t="str">
            <v xml:space="preserve">   083778974 - 12301</v>
          </cell>
          <cell r="D5707">
            <v>2311174.98</v>
          </cell>
          <cell r="E5707">
            <v>0</v>
          </cell>
          <cell r="F5707">
            <v>0</v>
          </cell>
          <cell r="G5707">
            <v>2311174.98</v>
          </cell>
          <cell r="H5707">
            <v>0</v>
          </cell>
          <cell r="I5707">
            <v>0</v>
          </cell>
        </row>
        <row r="5708">
          <cell r="A5708" t="str">
            <v>a</v>
          </cell>
          <cell r="B5708">
            <v>5684</v>
          </cell>
          <cell r="C5708" t="str">
            <v xml:space="preserve">   083778990 - 12477</v>
          </cell>
          <cell r="D5708">
            <v>559144.59</v>
          </cell>
          <cell r="E5708">
            <v>0</v>
          </cell>
          <cell r="F5708">
            <v>0</v>
          </cell>
          <cell r="G5708">
            <v>104028.68</v>
          </cell>
          <cell r="H5708">
            <v>455115.91</v>
          </cell>
          <cell r="I5708">
            <v>0</v>
          </cell>
        </row>
        <row r="5709">
          <cell r="A5709" t="str">
            <v>a</v>
          </cell>
          <cell r="B5709">
            <v>5685</v>
          </cell>
          <cell r="C5709" t="str">
            <v xml:space="preserve">   084778012 - 14050</v>
          </cell>
          <cell r="D5709">
            <v>1240271.3600000001</v>
          </cell>
          <cell r="E5709">
            <v>0</v>
          </cell>
          <cell r="F5709">
            <v>7.0000000000000007E-2</v>
          </cell>
          <cell r="G5709">
            <v>25694.34</v>
          </cell>
          <cell r="H5709">
            <v>1214577.0900000001</v>
          </cell>
          <cell r="I5709">
            <v>0</v>
          </cell>
        </row>
        <row r="5710">
          <cell r="A5710" t="str">
            <v>a</v>
          </cell>
          <cell r="B5710">
            <v>5686</v>
          </cell>
          <cell r="C5710" t="str">
            <v xml:space="preserve">   084778025 - 14089</v>
          </cell>
          <cell r="D5710">
            <v>756509.1</v>
          </cell>
          <cell r="E5710">
            <v>0</v>
          </cell>
          <cell r="F5710">
            <v>0</v>
          </cell>
          <cell r="G5710">
            <v>756509.1</v>
          </cell>
          <cell r="H5710">
            <v>0</v>
          </cell>
          <cell r="I5710">
            <v>0</v>
          </cell>
        </row>
        <row r="5711">
          <cell r="A5711" t="str">
            <v>a</v>
          </cell>
          <cell r="B5711">
            <v>5687</v>
          </cell>
          <cell r="C5711" t="str">
            <v xml:space="preserve">   084778038 - 14186</v>
          </cell>
          <cell r="D5711">
            <v>615363.48</v>
          </cell>
          <cell r="E5711">
            <v>0</v>
          </cell>
          <cell r="F5711">
            <v>0</v>
          </cell>
          <cell r="G5711">
            <v>32110.639999999999</v>
          </cell>
          <cell r="H5711">
            <v>583252.84</v>
          </cell>
          <cell r="I5711">
            <v>0</v>
          </cell>
        </row>
        <row r="5712">
          <cell r="A5712" t="str">
            <v>a</v>
          </cell>
          <cell r="B5712">
            <v>5688</v>
          </cell>
          <cell r="C5712" t="str">
            <v xml:space="preserve">   084778041 - 14195</v>
          </cell>
          <cell r="D5712">
            <v>1126978.72</v>
          </cell>
          <cell r="E5712">
            <v>0</v>
          </cell>
          <cell r="F5712">
            <v>0</v>
          </cell>
          <cell r="G5712">
            <v>22180.54</v>
          </cell>
          <cell r="H5712">
            <v>1104798.18</v>
          </cell>
          <cell r="I5712">
            <v>0</v>
          </cell>
        </row>
        <row r="5713">
          <cell r="A5713" t="str">
            <v>a</v>
          </cell>
          <cell r="B5713">
            <v>5689</v>
          </cell>
          <cell r="C5713" t="str">
            <v xml:space="preserve">   084778054 - 14236</v>
          </cell>
          <cell r="D5713">
            <v>302347.18</v>
          </cell>
          <cell r="E5713">
            <v>0</v>
          </cell>
          <cell r="F5713">
            <v>0.04</v>
          </cell>
          <cell r="G5713">
            <v>6404.45</v>
          </cell>
          <cell r="H5713">
            <v>295942.77</v>
          </cell>
          <cell r="I5713">
            <v>0</v>
          </cell>
        </row>
        <row r="5714">
          <cell r="A5714" t="str">
            <v>a</v>
          </cell>
          <cell r="B5714">
            <v>5690</v>
          </cell>
          <cell r="C5714" t="str">
            <v xml:space="preserve">   084778067 - 14659</v>
          </cell>
          <cell r="D5714">
            <v>490958.14</v>
          </cell>
          <cell r="E5714">
            <v>0</v>
          </cell>
          <cell r="F5714">
            <v>0</v>
          </cell>
          <cell r="G5714">
            <v>490958.14</v>
          </cell>
          <cell r="H5714">
            <v>0</v>
          </cell>
          <cell r="I5714">
            <v>0</v>
          </cell>
        </row>
        <row r="5715">
          <cell r="A5715" t="str">
            <v>a</v>
          </cell>
          <cell r="B5715">
            <v>5691</v>
          </cell>
          <cell r="C5715" t="str">
            <v xml:space="preserve">   084778070 - 14668</v>
          </cell>
          <cell r="D5715">
            <v>953656.26</v>
          </cell>
          <cell r="E5715">
            <v>0</v>
          </cell>
          <cell r="F5715">
            <v>0</v>
          </cell>
          <cell r="G5715">
            <v>21040.05</v>
          </cell>
          <cell r="H5715">
            <v>932616.21</v>
          </cell>
          <cell r="I5715">
            <v>0</v>
          </cell>
        </row>
        <row r="5716">
          <cell r="A5716" t="str">
            <v>a</v>
          </cell>
          <cell r="B5716">
            <v>5692</v>
          </cell>
          <cell r="C5716" t="str">
            <v xml:space="preserve">   084778083 - 14731</v>
          </cell>
          <cell r="D5716">
            <v>459591.37</v>
          </cell>
          <cell r="E5716">
            <v>0</v>
          </cell>
          <cell r="F5716">
            <v>0.01</v>
          </cell>
          <cell r="G5716">
            <v>67682.559999999998</v>
          </cell>
          <cell r="H5716">
            <v>391908.82</v>
          </cell>
          <cell r="I5716">
            <v>0</v>
          </cell>
        </row>
        <row r="5717">
          <cell r="A5717" t="str">
            <v>a</v>
          </cell>
          <cell r="B5717">
            <v>5693</v>
          </cell>
          <cell r="C5717" t="str">
            <v xml:space="preserve">   084778096 - 15073</v>
          </cell>
          <cell r="D5717">
            <v>4063811.75</v>
          </cell>
          <cell r="E5717">
            <v>0</v>
          </cell>
          <cell r="F5717">
            <v>0.02</v>
          </cell>
          <cell r="G5717">
            <v>88366.34</v>
          </cell>
          <cell r="H5717">
            <v>3975445.43</v>
          </cell>
          <cell r="I5717">
            <v>0</v>
          </cell>
        </row>
        <row r="5718">
          <cell r="A5718" t="str">
            <v>a</v>
          </cell>
          <cell r="B5718">
            <v>5694</v>
          </cell>
          <cell r="C5718" t="str">
            <v xml:space="preserve">   084778119 - 14071</v>
          </cell>
          <cell r="D5718">
            <v>395528.79</v>
          </cell>
          <cell r="E5718">
            <v>0</v>
          </cell>
          <cell r="F5718">
            <v>0</v>
          </cell>
          <cell r="G5718">
            <v>395528.79</v>
          </cell>
          <cell r="H5718">
            <v>0</v>
          </cell>
          <cell r="I5718">
            <v>0</v>
          </cell>
        </row>
        <row r="5719">
          <cell r="A5719" t="str">
            <v>a</v>
          </cell>
          <cell r="B5719">
            <v>5695</v>
          </cell>
          <cell r="C5719" t="str">
            <v xml:space="preserve">   084778122 - 14080</v>
          </cell>
          <cell r="D5719">
            <v>1629404.2</v>
          </cell>
          <cell r="E5719">
            <v>0</v>
          </cell>
          <cell r="F5719">
            <v>0</v>
          </cell>
          <cell r="G5719">
            <v>35430.93</v>
          </cell>
          <cell r="H5719">
            <v>1593973.27</v>
          </cell>
          <cell r="I5719">
            <v>0</v>
          </cell>
        </row>
        <row r="5720">
          <cell r="A5720" t="str">
            <v>a</v>
          </cell>
          <cell r="B5720">
            <v>5696</v>
          </cell>
          <cell r="C5720" t="str">
            <v xml:space="preserve">   084778135 - 14119</v>
          </cell>
          <cell r="D5720">
            <v>549111.93999999994</v>
          </cell>
          <cell r="E5720">
            <v>0</v>
          </cell>
          <cell r="F5720">
            <v>0</v>
          </cell>
          <cell r="G5720">
            <v>352898.54</v>
          </cell>
          <cell r="H5720">
            <v>196213.4</v>
          </cell>
          <cell r="I5720">
            <v>0</v>
          </cell>
        </row>
        <row r="5721">
          <cell r="A5721" t="str">
            <v>a</v>
          </cell>
          <cell r="B5721">
            <v>5697</v>
          </cell>
          <cell r="C5721" t="str">
            <v xml:space="preserve">   084778148 - 14216</v>
          </cell>
          <cell r="D5721">
            <v>1009118.38</v>
          </cell>
          <cell r="E5721">
            <v>0</v>
          </cell>
          <cell r="F5721">
            <v>0.05</v>
          </cell>
          <cell r="G5721">
            <v>19860.87</v>
          </cell>
          <cell r="H5721">
            <v>989257.56</v>
          </cell>
          <cell r="I5721">
            <v>0</v>
          </cell>
        </row>
        <row r="5722">
          <cell r="A5722" t="str">
            <v>a</v>
          </cell>
          <cell r="B5722">
            <v>5698</v>
          </cell>
          <cell r="C5722" t="str">
            <v xml:space="preserve">   084778151 - 14225</v>
          </cell>
          <cell r="D5722">
            <v>862718.33</v>
          </cell>
          <cell r="E5722">
            <v>0</v>
          </cell>
          <cell r="F5722">
            <v>0</v>
          </cell>
          <cell r="G5722">
            <v>16979.53</v>
          </cell>
          <cell r="H5722">
            <v>845738.8</v>
          </cell>
          <cell r="I5722">
            <v>0</v>
          </cell>
        </row>
        <row r="5723">
          <cell r="A5723" t="str">
            <v>a</v>
          </cell>
          <cell r="B5723">
            <v>5699</v>
          </cell>
          <cell r="C5723" t="str">
            <v xml:space="preserve">   084778164 - 14650</v>
          </cell>
          <cell r="D5723">
            <v>1857401.9</v>
          </cell>
          <cell r="E5723">
            <v>0</v>
          </cell>
          <cell r="F5723">
            <v>0.05</v>
          </cell>
          <cell r="G5723">
            <v>36007.69</v>
          </cell>
          <cell r="H5723">
            <v>1821394.26</v>
          </cell>
          <cell r="I5723">
            <v>0</v>
          </cell>
        </row>
        <row r="5724">
          <cell r="A5724" t="str">
            <v>a</v>
          </cell>
          <cell r="B5724">
            <v>5700</v>
          </cell>
          <cell r="C5724" t="str">
            <v xml:space="preserve">   084778177 - 14713</v>
          </cell>
          <cell r="D5724">
            <v>589899.21</v>
          </cell>
          <cell r="E5724">
            <v>0</v>
          </cell>
          <cell r="F5724">
            <v>0</v>
          </cell>
          <cell r="G5724">
            <v>12641.15</v>
          </cell>
          <cell r="H5724">
            <v>577258.06000000006</v>
          </cell>
          <cell r="I5724">
            <v>0</v>
          </cell>
        </row>
        <row r="5725">
          <cell r="A5725" t="str">
            <v>a</v>
          </cell>
          <cell r="B5725">
            <v>5701</v>
          </cell>
          <cell r="C5725" t="str">
            <v xml:space="preserve">   084778180 - 14722</v>
          </cell>
          <cell r="D5725">
            <v>473975.61</v>
          </cell>
          <cell r="E5725">
            <v>0</v>
          </cell>
          <cell r="F5725">
            <v>0.02</v>
          </cell>
          <cell r="G5725">
            <v>10039.94</v>
          </cell>
          <cell r="H5725">
            <v>463935.69</v>
          </cell>
          <cell r="I5725">
            <v>0</v>
          </cell>
        </row>
        <row r="5726">
          <cell r="A5726" t="str">
            <v>a</v>
          </cell>
          <cell r="B5726">
            <v>5702</v>
          </cell>
          <cell r="C5726" t="str">
            <v xml:space="preserve">   084778193 - 15061</v>
          </cell>
          <cell r="D5726">
            <v>1776666.34</v>
          </cell>
          <cell r="E5726">
            <v>0</v>
          </cell>
          <cell r="F5726">
            <v>0</v>
          </cell>
          <cell r="G5726">
            <v>37634.050000000003</v>
          </cell>
          <cell r="H5726">
            <v>1739032.29</v>
          </cell>
          <cell r="I5726">
            <v>0</v>
          </cell>
        </row>
        <row r="5727">
          <cell r="A5727" t="str">
            <v>a</v>
          </cell>
          <cell r="B5727">
            <v>5703</v>
          </cell>
          <cell r="C5727" t="str">
            <v xml:space="preserve">   084778203 - 13993</v>
          </cell>
          <cell r="D5727">
            <v>1012639.95</v>
          </cell>
          <cell r="E5727">
            <v>0</v>
          </cell>
          <cell r="F5727">
            <v>0</v>
          </cell>
          <cell r="G5727">
            <v>22007.759999999998</v>
          </cell>
          <cell r="H5727">
            <v>990632.19</v>
          </cell>
          <cell r="I5727">
            <v>0</v>
          </cell>
        </row>
        <row r="5728">
          <cell r="A5728" t="str">
            <v>a</v>
          </cell>
          <cell r="B5728">
            <v>5704</v>
          </cell>
          <cell r="C5728" t="str">
            <v xml:space="preserve">   084778216 - 14062</v>
          </cell>
          <cell r="D5728">
            <v>1307391.95</v>
          </cell>
          <cell r="E5728">
            <v>0</v>
          </cell>
          <cell r="F5728">
            <v>0</v>
          </cell>
          <cell r="G5728">
            <v>27084.87</v>
          </cell>
          <cell r="H5728">
            <v>1280307.08</v>
          </cell>
          <cell r="I5728">
            <v>0</v>
          </cell>
        </row>
        <row r="5729">
          <cell r="A5729" t="str">
            <v>a</v>
          </cell>
          <cell r="B5729">
            <v>5705</v>
          </cell>
          <cell r="C5729" t="str">
            <v xml:space="preserve">   084778229 - 14101</v>
          </cell>
          <cell r="D5729">
            <v>796295.64</v>
          </cell>
          <cell r="E5729">
            <v>0</v>
          </cell>
          <cell r="F5729">
            <v>0</v>
          </cell>
          <cell r="G5729">
            <v>88146.16</v>
          </cell>
          <cell r="H5729">
            <v>708149.48</v>
          </cell>
          <cell r="I5729">
            <v>0</v>
          </cell>
        </row>
        <row r="5730">
          <cell r="A5730" t="str">
            <v>a</v>
          </cell>
          <cell r="B5730">
            <v>5706</v>
          </cell>
          <cell r="C5730" t="str">
            <v xml:space="preserve">   084778245 - 14207</v>
          </cell>
          <cell r="D5730">
            <v>458071.42</v>
          </cell>
          <cell r="E5730">
            <v>0</v>
          </cell>
          <cell r="F5730">
            <v>0</v>
          </cell>
          <cell r="G5730">
            <v>458071.42</v>
          </cell>
          <cell r="H5730">
            <v>0</v>
          </cell>
          <cell r="I5730">
            <v>0</v>
          </cell>
        </row>
        <row r="5731">
          <cell r="A5731" t="str">
            <v>a</v>
          </cell>
          <cell r="B5731">
            <v>5707</v>
          </cell>
          <cell r="C5731" t="str">
            <v xml:space="preserve">   084778258 - 14623</v>
          </cell>
          <cell r="D5731">
            <v>606494.94999999995</v>
          </cell>
          <cell r="E5731">
            <v>0</v>
          </cell>
          <cell r="F5731">
            <v>0.03</v>
          </cell>
          <cell r="G5731">
            <v>238622.02</v>
          </cell>
          <cell r="H5731">
            <v>367872.96</v>
          </cell>
          <cell r="I5731">
            <v>0</v>
          </cell>
        </row>
        <row r="5732">
          <cell r="A5732" t="str">
            <v>a</v>
          </cell>
          <cell r="B5732">
            <v>5708</v>
          </cell>
          <cell r="C5732" t="str">
            <v xml:space="preserve">   084778261 - 14635</v>
          </cell>
          <cell r="D5732">
            <v>355710.46</v>
          </cell>
          <cell r="E5732">
            <v>0</v>
          </cell>
          <cell r="F5732">
            <v>0</v>
          </cell>
          <cell r="G5732">
            <v>66179.81</v>
          </cell>
          <cell r="H5732">
            <v>289530.65000000002</v>
          </cell>
          <cell r="I5732">
            <v>0</v>
          </cell>
        </row>
        <row r="5733">
          <cell r="A5733" t="str">
            <v>a</v>
          </cell>
          <cell r="B5733">
            <v>5709</v>
          </cell>
          <cell r="C5733" t="str">
            <v xml:space="preserve">   084778274 - 14704</v>
          </cell>
          <cell r="D5733">
            <v>935974.7</v>
          </cell>
          <cell r="E5733">
            <v>0</v>
          </cell>
          <cell r="F5733">
            <v>0</v>
          </cell>
          <cell r="G5733">
            <v>97399.17</v>
          </cell>
          <cell r="H5733">
            <v>838575.53</v>
          </cell>
          <cell r="I5733">
            <v>0</v>
          </cell>
        </row>
        <row r="5734">
          <cell r="A5734" t="str">
            <v>a</v>
          </cell>
          <cell r="B5734">
            <v>5710</v>
          </cell>
          <cell r="C5734" t="str">
            <v xml:space="preserve">   084778290 - 15052</v>
          </cell>
          <cell r="D5734">
            <v>3416764.34</v>
          </cell>
          <cell r="E5734">
            <v>0</v>
          </cell>
          <cell r="F5734">
            <v>0</v>
          </cell>
          <cell r="G5734">
            <v>74256.59</v>
          </cell>
          <cell r="H5734">
            <v>3342507.75</v>
          </cell>
          <cell r="I5734">
            <v>0</v>
          </cell>
        </row>
        <row r="5735">
          <cell r="A5735" t="str">
            <v>a</v>
          </cell>
          <cell r="B5735">
            <v>5711</v>
          </cell>
          <cell r="C5735" t="str">
            <v xml:space="preserve">   084778300 - 13984</v>
          </cell>
          <cell r="D5735">
            <v>368521.84</v>
          </cell>
          <cell r="E5735">
            <v>0</v>
          </cell>
          <cell r="F5735">
            <v>0.04</v>
          </cell>
          <cell r="G5735">
            <v>82421.89</v>
          </cell>
          <cell r="H5735">
            <v>286099.99</v>
          </cell>
          <cell r="I5735">
            <v>0</v>
          </cell>
        </row>
        <row r="5736">
          <cell r="A5736" t="str">
            <v>a</v>
          </cell>
          <cell r="B5736">
            <v>5712</v>
          </cell>
          <cell r="C5736" t="str">
            <v xml:space="preserve">   084778313 - 14053</v>
          </cell>
          <cell r="D5736">
            <v>110019.45</v>
          </cell>
          <cell r="E5736">
            <v>0</v>
          </cell>
          <cell r="F5736">
            <v>0</v>
          </cell>
          <cell r="G5736">
            <v>110019.45</v>
          </cell>
          <cell r="H5736">
            <v>0</v>
          </cell>
          <cell r="I5736">
            <v>0</v>
          </cell>
        </row>
        <row r="5737">
          <cell r="A5737" t="str">
            <v>a</v>
          </cell>
          <cell r="B5737">
            <v>5713</v>
          </cell>
          <cell r="C5737" t="str">
            <v xml:space="preserve">   084778326 - 14092</v>
          </cell>
          <cell r="D5737">
            <v>1034424.8</v>
          </cell>
          <cell r="E5737">
            <v>0</v>
          </cell>
          <cell r="F5737">
            <v>7.0000000000000007E-2</v>
          </cell>
          <cell r="G5737">
            <v>20430.36</v>
          </cell>
          <cell r="H5737">
            <v>1013994.51</v>
          </cell>
          <cell r="I5737">
            <v>0</v>
          </cell>
        </row>
        <row r="5738">
          <cell r="A5738" t="str">
            <v>a</v>
          </cell>
          <cell r="B5738">
            <v>5714</v>
          </cell>
          <cell r="C5738" t="str">
            <v xml:space="preserve">   084778339 - 14189</v>
          </cell>
          <cell r="D5738">
            <v>1215873.8700000001</v>
          </cell>
          <cell r="E5738">
            <v>0</v>
          </cell>
          <cell r="F5738">
            <v>0</v>
          </cell>
          <cell r="G5738">
            <v>231757.55</v>
          </cell>
          <cell r="H5738">
            <v>984116.32</v>
          </cell>
          <cell r="I5738">
            <v>0</v>
          </cell>
        </row>
        <row r="5739">
          <cell r="A5739" t="str">
            <v>a</v>
          </cell>
          <cell r="B5739">
            <v>5715</v>
          </cell>
          <cell r="C5739" t="str">
            <v xml:space="preserve">   084778342 - 14198</v>
          </cell>
          <cell r="D5739">
            <v>546006.52</v>
          </cell>
          <cell r="E5739">
            <v>0</v>
          </cell>
          <cell r="F5739">
            <v>0</v>
          </cell>
          <cell r="G5739">
            <v>11565.75</v>
          </cell>
          <cell r="H5739">
            <v>534440.77</v>
          </cell>
          <cell r="I5739">
            <v>0</v>
          </cell>
        </row>
        <row r="5740">
          <cell r="A5740" t="str">
            <v>a</v>
          </cell>
          <cell r="B5740">
            <v>5716</v>
          </cell>
          <cell r="C5740" t="str">
            <v xml:space="preserve">   084778355 - 14614</v>
          </cell>
          <cell r="D5740">
            <v>3020318.14</v>
          </cell>
          <cell r="E5740">
            <v>0</v>
          </cell>
          <cell r="F5740">
            <v>0</v>
          </cell>
          <cell r="G5740">
            <v>65640.62</v>
          </cell>
          <cell r="H5740">
            <v>2954677.52</v>
          </cell>
          <cell r="I5740">
            <v>0</v>
          </cell>
        </row>
        <row r="5741">
          <cell r="A5741" t="str">
            <v>a</v>
          </cell>
          <cell r="B5741">
            <v>5717</v>
          </cell>
          <cell r="C5741" t="str">
            <v xml:space="preserve">   084778368 - 14662</v>
          </cell>
          <cell r="D5741">
            <v>2348257.61</v>
          </cell>
          <cell r="E5741">
            <v>0</v>
          </cell>
          <cell r="F5741">
            <v>0</v>
          </cell>
          <cell r="G5741">
            <v>2348257.61</v>
          </cell>
          <cell r="H5741">
            <v>0</v>
          </cell>
          <cell r="I5741">
            <v>0</v>
          </cell>
        </row>
        <row r="5742">
          <cell r="A5742" t="str">
            <v>a</v>
          </cell>
          <cell r="B5742">
            <v>5718</v>
          </cell>
          <cell r="C5742" t="str">
            <v xml:space="preserve">   084778371 - 14695</v>
          </cell>
          <cell r="D5742">
            <v>634646.66</v>
          </cell>
          <cell r="E5742">
            <v>0</v>
          </cell>
          <cell r="F5742">
            <v>0.01</v>
          </cell>
          <cell r="G5742">
            <v>87872.75</v>
          </cell>
          <cell r="H5742">
            <v>546773.92000000004</v>
          </cell>
          <cell r="I5742">
            <v>0</v>
          </cell>
        </row>
        <row r="5743">
          <cell r="A5743" t="str">
            <v>a</v>
          </cell>
          <cell r="B5743">
            <v>5719</v>
          </cell>
          <cell r="C5743" t="str">
            <v xml:space="preserve">   084778384 - 14735</v>
          </cell>
          <cell r="D5743">
            <v>247960.08</v>
          </cell>
          <cell r="E5743">
            <v>0</v>
          </cell>
          <cell r="F5743">
            <v>0</v>
          </cell>
          <cell r="G5743">
            <v>49399.32</v>
          </cell>
          <cell r="H5743">
            <v>198560.76</v>
          </cell>
          <cell r="I5743">
            <v>0</v>
          </cell>
        </row>
        <row r="5744">
          <cell r="A5744" t="str">
            <v>a</v>
          </cell>
          <cell r="B5744">
            <v>5720</v>
          </cell>
          <cell r="C5744" t="str">
            <v xml:space="preserve">   084778397 - 15076</v>
          </cell>
          <cell r="D5744">
            <v>375327.79</v>
          </cell>
          <cell r="E5744">
            <v>0</v>
          </cell>
          <cell r="F5744">
            <v>0</v>
          </cell>
          <cell r="G5744">
            <v>71913.440000000002</v>
          </cell>
          <cell r="H5744">
            <v>303414.34999999998</v>
          </cell>
          <cell r="I5744">
            <v>0</v>
          </cell>
        </row>
        <row r="5745">
          <cell r="A5745" t="str">
            <v>a</v>
          </cell>
          <cell r="B5745">
            <v>5721</v>
          </cell>
          <cell r="C5745" t="str">
            <v xml:space="preserve">   084778407 - 14005</v>
          </cell>
          <cell r="D5745">
            <v>2666142.2000000002</v>
          </cell>
          <cell r="E5745">
            <v>0</v>
          </cell>
          <cell r="F5745">
            <v>0</v>
          </cell>
          <cell r="G5745">
            <v>56475.24</v>
          </cell>
          <cell r="H5745">
            <v>2609666.96</v>
          </cell>
          <cell r="I5745">
            <v>0</v>
          </cell>
        </row>
        <row r="5746">
          <cell r="A5746" t="str">
            <v>a</v>
          </cell>
          <cell r="B5746">
            <v>5722</v>
          </cell>
          <cell r="C5746" t="str">
            <v xml:space="preserve">   084778410 - 14044</v>
          </cell>
          <cell r="D5746">
            <v>1155230.5900000001</v>
          </cell>
          <cell r="E5746">
            <v>0</v>
          </cell>
          <cell r="F5746">
            <v>0.01</v>
          </cell>
          <cell r="G5746">
            <v>24288.11</v>
          </cell>
          <cell r="H5746">
            <v>1130942.49</v>
          </cell>
          <cell r="I5746">
            <v>0</v>
          </cell>
        </row>
        <row r="5747">
          <cell r="A5747" t="str">
            <v>a</v>
          </cell>
          <cell r="B5747">
            <v>5723</v>
          </cell>
          <cell r="C5747" t="str">
            <v xml:space="preserve">   084778436 - 14180</v>
          </cell>
          <cell r="D5747">
            <v>1313656.26</v>
          </cell>
          <cell r="E5747">
            <v>0</v>
          </cell>
          <cell r="F5747">
            <v>0.01</v>
          </cell>
          <cell r="G5747">
            <v>1313656.27</v>
          </cell>
          <cell r="H5747">
            <v>0</v>
          </cell>
          <cell r="I5747">
            <v>0</v>
          </cell>
        </row>
        <row r="5748">
          <cell r="A5748" t="str">
            <v>a</v>
          </cell>
          <cell r="B5748">
            <v>5724</v>
          </cell>
          <cell r="C5748" t="str">
            <v xml:space="preserve">   084778449 - 14219</v>
          </cell>
          <cell r="D5748">
            <v>581930.1</v>
          </cell>
          <cell r="E5748">
            <v>0</v>
          </cell>
          <cell r="F5748">
            <v>0</v>
          </cell>
          <cell r="G5748">
            <v>12653.9</v>
          </cell>
          <cell r="H5748">
            <v>569276.19999999995</v>
          </cell>
          <cell r="I5748">
            <v>0</v>
          </cell>
        </row>
        <row r="5749">
          <cell r="A5749" t="str">
            <v>a</v>
          </cell>
          <cell r="B5749">
            <v>5725</v>
          </cell>
          <cell r="C5749" t="str">
            <v xml:space="preserve">   084778452 - 14228</v>
          </cell>
          <cell r="D5749">
            <v>1187514.07</v>
          </cell>
          <cell r="E5749">
            <v>0</v>
          </cell>
          <cell r="F5749">
            <v>0</v>
          </cell>
          <cell r="G5749">
            <v>31246.77</v>
          </cell>
          <cell r="H5749">
            <v>1156267.3</v>
          </cell>
          <cell r="I5749">
            <v>0</v>
          </cell>
        </row>
        <row r="5750">
          <cell r="A5750" t="str">
            <v>a</v>
          </cell>
          <cell r="B5750">
            <v>5726</v>
          </cell>
          <cell r="C5750" t="str">
            <v xml:space="preserve">   084778465 - 14653</v>
          </cell>
          <cell r="D5750">
            <v>1381328.01</v>
          </cell>
          <cell r="E5750">
            <v>0</v>
          </cell>
          <cell r="F5750">
            <v>0</v>
          </cell>
          <cell r="G5750">
            <v>1381328.01</v>
          </cell>
          <cell r="H5750">
            <v>0</v>
          </cell>
          <cell r="I5750">
            <v>0</v>
          </cell>
        </row>
        <row r="5751">
          <cell r="A5751" t="str">
            <v>a</v>
          </cell>
          <cell r="B5751">
            <v>5727</v>
          </cell>
          <cell r="C5751" t="str">
            <v xml:space="preserve">   084778478 - 14716</v>
          </cell>
          <cell r="D5751">
            <v>877510.58</v>
          </cell>
          <cell r="E5751">
            <v>0</v>
          </cell>
          <cell r="F5751">
            <v>0</v>
          </cell>
          <cell r="G5751">
            <v>18587.75</v>
          </cell>
          <cell r="H5751">
            <v>858922.83</v>
          </cell>
          <cell r="I5751">
            <v>0</v>
          </cell>
        </row>
        <row r="5752">
          <cell r="A5752" t="str">
            <v>a</v>
          </cell>
          <cell r="B5752">
            <v>5728</v>
          </cell>
          <cell r="C5752" t="str">
            <v xml:space="preserve">   084778494 - 15067</v>
          </cell>
          <cell r="D5752">
            <v>718281.62</v>
          </cell>
          <cell r="E5752">
            <v>0</v>
          </cell>
          <cell r="F5752">
            <v>0</v>
          </cell>
          <cell r="G5752">
            <v>718281.62</v>
          </cell>
          <cell r="H5752">
            <v>0</v>
          </cell>
          <cell r="I5752">
            <v>0</v>
          </cell>
        </row>
        <row r="5753">
          <cell r="A5753" t="str">
            <v>a</v>
          </cell>
          <cell r="B5753">
            <v>5729</v>
          </cell>
          <cell r="C5753" t="str">
            <v xml:space="preserve">   084778504 - 13996</v>
          </cell>
          <cell r="D5753">
            <v>3057503.09</v>
          </cell>
          <cell r="E5753">
            <v>0</v>
          </cell>
          <cell r="F5753">
            <v>0</v>
          </cell>
          <cell r="G5753">
            <v>3057503.09</v>
          </cell>
          <cell r="H5753">
            <v>0</v>
          </cell>
          <cell r="I5753">
            <v>0</v>
          </cell>
        </row>
        <row r="5754">
          <cell r="A5754" t="str">
            <v>a</v>
          </cell>
          <cell r="B5754">
            <v>5730</v>
          </cell>
          <cell r="C5754" t="str">
            <v xml:space="preserve">   084778517 - 14065</v>
          </cell>
          <cell r="D5754">
            <v>1439687.49</v>
          </cell>
          <cell r="E5754">
            <v>0</v>
          </cell>
          <cell r="F5754">
            <v>0</v>
          </cell>
          <cell r="G5754">
            <v>29825.56</v>
          </cell>
          <cell r="H5754">
            <v>1409861.93</v>
          </cell>
          <cell r="I5754">
            <v>0</v>
          </cell>
        </row>
        <row r="5755">
          <cell r="A5755" t="str">
            <v>a</v>
          </cell>
          <cell r="B5755">
            <v>5731</v>
          </cell>
          <cell r="C5755" t="str">
            <v xml:space="preserve">   084778533 - 14113</v>
          </cell>
          <cell r="D5755">
            <v>3567623.85</v>
          </cell>
          <cell r="E5755">
            <v>0</v>
          </cell>
          <cell r="F5755">
            <v>0</v>
          </cell>
          <cell r="G5755">
            <v>3567623.85</v>
          </cell>
          <cell r="H5755">
            <v>0</v>
          </cell>
          <cell r="I5755">
            <v>0</v>
          </cell>
        </row>
        <row r="5756">
          <cell r="A5756" t="str">
            <v>a</v>
          </cell>
          <cell r="B5756">
            <v>5732</v>
          </cell>
          <cell r="C5756" t="str">
            <v xml:space="preserve">   084778546 - 14210</v>
          </cell>
          <cell r="D5756">
            <v>835680.71</v>
          </cell>
          <cell r="E5756">
            <v>0</v>
          </cell>
          <cell r="F5756">
            <v>0.05</v>
          </cell>
          <cell r="G5756">
            <v>45262.41</v>
          </cell>
          <cell r="H5756">
            <v>790418.35</v>
          </cell>
          <cell r="I5756">
            <v>0</v>
          </cell>
        </row>
        <row r="5757">
          <cell r="A5757" t="str">
            <v>a</v>
          </cell>
          <cell r="B5757">
            <v>5733</v>
          </cell>
          <cell r="C5757" t="str">
            <v xml:space="preserve">   084778559 - 14629</v>
          </cell>
          <cell r="D5757">
            <v>2072829.19</v>
          </cell>
          <cell r="E5757">
            <v>0</v>
          </cell>
          <cell r="F5757">
            <v>0.01</v>
          </cell>
          <cell r="G5757">
            <v>40183.949999999997</v>
          </cell>
          <cell r="H5757">
            <v>2032645.25</v>
          </cell>
          <cell r="I5757">
            <v>0</v>
          </cell>
        </row>
        <row r="5758">
          <cell r="A5758" t="str">
            <v>a</v>
          </cell>
          <cell r="B5758">
            <v>5734</v>
          </cell>
          <cell r="C5758" t="str">
            <v xml:space="preserve">   084778562 - 14638</v>
          </cell>
          <cell r="D5758">
            <v>822351.62</v>
          </cell>
          <cell r="E5758">
            <v>0</v>
          </cell>
          <cell r="F5758">
            <v>0</v>
          </cell>
          <cell r="G5758">
            <v>164827.71</v>
          </cell>
          <cell r="H5758">
            <v>657523.91</v>
          </cell>
          <cell r="I5758">
            <v>0</v>
          </cell>
        </row>
        <row r="5759">
          <cell r="A5759" t="str">
            <v>a</v>
          </cell>
          <cell r="B5759">
            <v>5735</v>
          </cell>
          <cell r="C5759" t="str">
            <v xml:space="preserve">   084778575 - 14707</v>
          </cell>
          <cell r="D5759">
            <v>1401566.52</v>
          </cell>
          <cell r="E5759">
            <v>0</v>
          </cell>
          <cell r="F5759">
            <v>0</v>
          </cell>
          <cell r="G5759">
            <v>74647.009999999995</v>
          </cell>
          <cell r="H5759">
            <v>1326919.51</v>
          </cell>
          <cell r="I5759">
            <v>0</v>
          </cell>
        </row>
        <row r="5760">
          <cell r="A5760" t="str">
            <v>a</v>
          </cell>
          <cell r="B5760">
            <v>5736</v>
          </cell>
          <cell r="C5760" t="str">
            <v xml:space="preserve">   084778588 - 15046</v>
          </cell>
          <cell r="D5760">
            <v>2483614.4</v>
          </cell>
          <cell r="E5760">
            <v>0</v>
          </cell>
          <cell r="F5760">
            <v>0</v>
          </cell>
          <cell r="G5760">
            <v>53976.43</v>
          </cell>
          <cell r="H5760">
            <v>2429637.9700000002</v>
          </cell>
          <cell r="I5760">
            <v>0</v>
          </cell>
        </row>
        <row r="5761">
          <cell r="A5761" t="str">
            <v>a</v>
          </cell>
          <cell r="B5761">
            <v>5737</v>
          </cell>
          <cell r="C5761" t="str">
            <v xml:space="preserve">   084778591 - 15055</v>
          </cell>
          <cell r="D5761">
            <v>2728765.27</v>
          </cell>
          <cell r="E5761">
            <v>0</v>
          </cell>
          <cell r="F5761">
            <v>0</v>
          </cell>
          <cell r="G5761">
            <v>57801.74</v>
          </cell>
          <cell r="H5761">
            <v>2670963.5299999998</v>
          </cell>
          <cell r="I5761">
            <v>0</v>
          </cell>
        </row>
        <row r="5762">
          <cell r="A5762" t="str">
            <v>a</v>
          </cell>
          <cell r="B5762">
            <v>5738</v>
          </cell>
          <cell r="C5762" t="str">
            <v xml:space="preserve">   084778601 - 13987</v>
          </cell>
          <cell r="D5762">
            <v>360928.77</v>
          </cell>
          <cell r="E5762">
            <v>0</v>
          </cell>
          <cell r="F5762">
            <v>0</v>
          </cell>
          <cell r="G5762">
            <v>71252.33</v>
          </cell>
          <cell r="H5762">
            <v>289676.44</v>
          </cell>
          <cell r="I5762">
            <v>0</v>
          </cell>
        </row>
        <row r="5763">
          <cell r="A5763" t="str">
            <v>a</v>
          </cell>
          <cell r="B5763">
            <v>5739</v>
          </cell>
          <cell r="C5763" t="str">
            <v xml:space="preserve">   084778614 - 14056</v>
          </cell>
          <cell r="D5763">
            <v>802528.51</v>
          </cell>
          <cell r="E5763">
            <v>0</v>
          </cell>
          <cell r="F5763">
            <v>0.01</v>
          </cell>
          <cell r="G5763">
            <v>16625.740000000002</v>
          </cell>
          <cell r="H5763">
            <v>785902.78</v>
          </cell>
          <cell r="I5763">
            <v>0</v>
          </cell>
        </row>
        <row r="5764">
          <cell r="A5764" t="str">
            <v>a</v>
          </cell>
          <cell r="B5764">
            <v>5740</v>
          </cell>
          <cell r="C5764" t="str">
            <v xml:space="preserve">   084778627 - 14095</v>
          </cell>
          <cell r="D5764">
            <v>981840.14</v>
          </cell>
          <cell r="E5764">
            <v>0</v>
          </cell>
          <cell r="F5764">
            <v>0.02</v>
          </cell>
          <cell r="G5764">
            <v>981840.16</v>
          </cell>
          <cell r="H5764">
            <v>0</v>
          </cell>
          <cell r="I5764">
            <v>0</v>
          </cell>
        </row>
        <row r="5765">
          <cell r="A5765" t="str">
            <v>a</v>
          </cell>
          <cell r="B5765">
            <v>5741</v>
          </cell>
          <cell r="C5765" t="str">
            <v xml:space="preserve">   084778630 - 14104</v>
          </cell>
          <cell r="D5765">
            <v>353257.8</v>
          </cell>
          <cell r="E5765">
            <v>0</v>
          </cell>
          <cell r="F5765">
            <v>0.04</v>
          </cell>
          <cell r="G5765">
            <v>7681.47</v>
          </cell>
          <cell r="H5765">
            <v>345576.37</v>
          </cell>
          <cell r="I5765">
            <v>0</v>
          </cell>
        </row>
        <row r="5766">
          <cell r="A5766" t="str">
            <v>a</v>
          </cell>
          <cell r="B5766">
            <v>5742</v>
          </cell>
          <cell r="C5766" t="str">
            <v xml:space="preserve">   084778656 - 14617</v>
          </cell>
          <cell r="D5766">
            <v>3222490.27</v>
          </cell>
          <cell r="E5766">
            <v>0</v>
          </cell>
          <cell r="F5766">
            <v>0</v>
          </cell>
          <cell r="G5766">
            <v>69055.64</v>
          </cell>
          <cell r="H5766">
            <v>3153434.63</v>
          </cell>
          <cell r="I5766">
            <v>0</v>
          </cell>
        </row>
        <row r="5767">
          <cell r="A5767" t="str">
            <v>a</v>
          </cell>
          <cell r="B5767">
            <v>5743</v>
          </cell>
          <cell r="C5767" t="str">
            <v xml:space="preserve">   084778669 - 14665</v>
          </cell>
          <cell r="D5767">
            <v>1941419.24</v>
          </cell>
          <cell r="E5767">
            <v>0</v>
          </cell>
          <cell r="F5767">
            <v>0.01</v>
          </cell>
          <cell r="G5767">
            <v>41716.050000000003</v>
          </cell>
          <cell r="H5767">
            <v>1899703.2</v>
          </cell>
          <cell r="I5767">
            <v>0</v>
          </cell>
        </row>
        <row r="5768">
          <cell r="A5768" t="str">
            <v>a</v>
          </cell>
          <cell r="B5768">
            <v>5744</v>
          </cell>
          <cell r="C5768" t="str">
            <v xml:space="preserve">   084778672 - 14698</v>
          </cell>
          <cell r="D5768">
            <v>382722.65</v>
          </cell>
          <cell r="E5768">
            <v>0</v>
          </cell>
          <cell r="F5768">
            <v>0.01</v>
          </cell>
          <cell r="G5768">
            <v>72599.570000000007</v>
          </cell>
          <cell r="H5768">
            <v>310123.09000000003</v>
          </cell>
          <cell r="I5768">
            <v>0</v>
          </cell>
        </row>
        <row r="5769">
          <cell r="A5769" t="str">
            <v>a</v>
          </cell>
          <cell r="B5769">
            <v>5745</v>
          </cell>
          <cell r="C5769" t="str">
            <v xml:space="preserve">   084778685 - 14738</v>
          </cell>
          <cell r="D5769">
            <v>3039560.04</v>
          </cell>
          <cell r="E5769">
            <v>0</v>
          </cell>
          <cell r="F5769">
            <v>0</v>
          </cell>
          <cell r="G5769">
            <v>64385.11</v>
          </cell>
          <cell r="H5769">
            <v>2975174.93</v>
          </cell>
          <cell r="I5769">
            <v>0</v>
          </cell>
        </row>
        <row r="5770">
          <cell r="A5770" t="str">
            <v>a</v>
          </cell>
          <cell r="B5770">
            <v>5746</v>
          </cell>
          <cell r="C5770" t="str">
            <v xml:space="preserve">   084778708 - 14008</v>
          </cell>
          <cell r="D5770">
            <v>1770713.86</v>
          </cell>
          <cell r="E5770">
            <v>0</v>
          </cell>
          <cell r="F5770">
            <v>0.02</v>
          </cell>
          <cell r="G5770">
            <v>37507.910000000003</v>
          </cell>
          <cell r="H5770">
            <v>1733205.97</v>
          </cell>
          <cell r="I5770">
            <v>0</v>
          </cell>
        </row>
        <row r="5771">
          <cell r="A5771" t="str">
            <v>a</v>
          </cell>
          <cell r="B5771">
            <v>5747</v>
          </cell>
          <cell r="C5771" t="str">
            <v xml:space="preserve">   084778711 - 14047</v>
          </cell>
          <cell r="D5771">
            <v>644335.73</v>
          </cell>
          <cell r="E5771">
            <v>0</v>
          </cell>
          <cell r="F5771">
            <v>0</v>
          </cell>
          <cell r="G5771">
            <v>644335.73</v>
          </cell>
          <cell r="H5771">
            <v>0</v>
          </cell>
          <cell r="I5771">
            <v>0</v>
          </cell>
        </row>
        <row r="5772">
          <cell r="A5772" t="str">
            <v>a</v>
          </cell>
          <cell r="B5772">
            <v>5748</v>
          </cell>
          <cell r="C5772" t="str">
            <v xml:space="preserve">   084778724 - 14086</v>
          </cell>
          <cell r="D5772">
            <v>681708.4</v>
          </cell>
          <cell r="E5772">
            <v>0</v>
          </cell>
          <cell r="F5772">
            <v>0.05</v>
          </cell>
          <cell r="G5772">
            <v>15260.45</v>
          </cell>
          <cell r="H5772">
            <v>666448</v>
          </cell>
          <cell r="I5772">
            <v>0</v>
          </cell>
        </row>
        <row r="5773">
          <cell r="A5773" t="str">
            <v>a</v>
          </cell>
          <cell r="B5773">
            <v>5749</v>
          </cell>
          <cell r="C5773" t="str">
            <v xml:space="preserve">   084778737 - 14183</v>
          </cell>
          <cell r="D5773">
            <v>865462.56</v>
          </cell>
          <cell r="E5773">
            <v>0</v>
          </cell>
          <cell r="F5773">
            <v>0</v>
          </cell>
          <cell r="G5773">
            <v>18809.12</v>
          </cell>
          <cell r="H5773">
            <v>846653.43999999994</v>
          </cell>
          <cell r="I5773">
            <v>0</v>
          </cell>
        </row>
        <row r="5774">
          <cell r="A5774" t="str">
            <v>a</v>
          </cell>
          <cell r="B5774">
            <v>5750</v>
          </cell>
          <cell r="C5774" t="str">
            <v xml:space="preserve">   084778740 - 14192</v>
          </cell>
          <cell r="D5774">
            <v>523339.67</v>
          </cell>
          <cell r="E5774">
            <v>0</v>
          </cell>
          <cell r="F5774">
            <v>0</v>
          </cell>
          <cell r="G5774">
            <v>55155.42</v>
          </cell>
          <cell r="H5774">
            <v>468184.25</v>
          </cell>
          <cell r="I5774">
            <v>0</v>
          </cell>
        </row>
        <row r="5775">
          <cell r="A5775" t="str">
            <v>a</v>
          </cell>
          <cell r="B5775">
            <v>5751</v>
          </cell>
          <cell r="C5775" t="str">
            <v xml:space="preserve">   084778753 - 14233</v>
          </cell>
          <cell r="D5775">
            <v>974960.84</v>
          </cell>
          <cell r="E5775">
            <v>0</v>
          </cell>
          <cell r="F5775">
            <v>0</v>
          </cell>
          <cell r="G5775">
            <v>52806.17</v>
          </cell>
          <cell r="H5775">
            <v>922154.67</v>
          </cell>
          <cell r="I5775">
            <v>0</v>
          </cell>
        </row>
        <row r="5776">
          <cell r="A5776" t="str">
            <v>a</v>
          </cell>
          <cell r="B5776">
            <v>5752</v>
          </cell>
          <cell r="C5776" t="str">
            <v xml:space="preserve">   084778766 - 14656</v>
          </cell>
          <cell r="D5776">
            <v>2682307.7200000002</v>
          </cell>
          <cell r="E5776">
            <v>0</v>
          </cell>
          <cell r="F5776">
            <v>0.01</v>
          </cell>
          <cell r="G5776">
            <v>1819156.29</v>
          </cell>
          <cell r="H5776">
            <v>863151.44</v>
          </cell>
          <cell r="I5776">
            <v>0</v>
          </cell>
        </row>
        <row r="5777">
          <cell r="A5777" t="str">
            <v>a</v>
          </cell>
          <cell r="B5777">
            <v>5753</v>
          </cell>
          <cell r="C5777" t="str">
            <v xml:space="preserve">   084778779 - 14719</v>
          </cell>
          <cell r="D5777">
            <v>878988.84</v>
          </cell>
          <cell r="E5777">
            <v>0</v>
          </cell>
          <cell r="F5777">
            <v>0</v>
          </cell>
          <cell r="G5777">
            <v>878988.84</v>
          </cell>
          <cell r="H5777">
            <v>0</v>
          </cell>
          <cell r="I5777">
            <v>0</v>
          </cell>
        </row>
        <row r="5778">
          <cell r="A5778" t="str">
            <v>a</v>
          </cell>
          <cell r="B5778">
            <v>5754</v>
          </cell>
          <cell r="C5778" t="str">
            <v xml:space="preserve">   084778782 - 14728</v>
          </cell>
          <cell r="D5778">
            <v>945305.15</v>
          </cell>
          <cell r="E5778">
            <v>0</v>
          </cell>
          <cell r="F5778">
            <v>0.01</v>
          </cell>
          <cell r="G5778">
            <v>189471.86</v>
          </cell>
          <cell r="H5778">
            <v>755833.3</v>
          </cell>
          <cell r="I5778">
            <v>0</v>
          </cell>
        </row>
        <row r="5779">
          <cell r="A5779" t="str">
            <v>a</v>
          </cell>
          <cell r="B5779">
            <v>5755</v>
          </cell>
          <cell r="C5779" t="str">
            <v xml:space="preserve">   084778795 - 15070</v>
          </cell>
          <cell r="D5779">
            <v>940648.49</v>
          </cell>
          <cell r="E5779">
            <v>0</v>
          </cell>
          <cell r="F5779">
            <v>0</v>
          </cell>
          <cell r="G5779">
            <v>277907.69</v>
          </cell>
          <cell r="H5779">
            <v>662740.80000000005</v>
          </cell>
          <cell r="I5779">
            <v>0</v>
          </cell>
        </row>
        <row r="5780">
          <cell r="A5780" t="str">
            <v>a</v>
          </cell>
          <cell r="B5780">
            <v>5756</v>
          </cell>
          <cell r="C5780" t="str">
            <v xml:space="preserve">   084778805 - 13999</v>
          </cell>
          <cell r="D5780">
            <v>1839693.72</v>
          </cell>
          <cell r="E5780">
            <v>0</v>
          </cell>
          <cell r="F5780">
            <v>0</v>
          </cell>
          <cell r="G5780">
            <v>977872.66</v>
          </cell>
          <cell r="H5780">
            <v>861821.06</v>
          </cell>
          <cell r="I5780">
            <v>0</v>
          </cell>
        </row>
        <row r="5781">
          <cell r="A5781" t="str">
            <v>a</v>
          </cell>
          <cell r="B5781">
            <v>5757</v>
          </cell>
          <cell r="C5781" t="str">
            <v xml:space="preserve">   084778821 - 14077</v>
          </cell>
          <cell r="D5781">
            <v>846101.54</v>
          </cell>
          <cell r="E5781">
            <v>0</v>
          </cell>
          <cell r="F5781">
            <v>0.05</v>
          </cell>
          <cell r="G5781">
            <v>17528.419999999998</v>
          </cell>
          <cell r="H5781">
            <v>828573.17</v>
          </cell>
          <cell r="I5781">
            <v>0</v>
          </cell>
        </row>
        <row r="5782">
          <cell r="A5782" t="str">
            <v>a</v>
          </cell>
          <cell r="B5782">
            <v>5758</v>
          </cell>
          <cell r="C5782" t="str">
            <v xml:space="preserve">   084778834 - 14116</v>
          </cell>
          <cell r="D5782">
            <v>972761.8</v>
          </cell>
          <cell r="E5782">
            <v>0</v>
          </cell>
          <cell r="F5782">
            <v>0.02</v>
          </cell>
          <cell r="G5782">
            <v>972761.82</v>
          </cell>
          <cell r="H5782">
            <v>0</v>
          </cell>
          <cell r="I5782">
            <v>0</v>
          </cell>
        </row>
        <row r="5783">
          <cell r="A5783" t="str">
            <v>a</v>
          </cell>
          <cell r="B5783">
            <v>5759</v>
          </cell>
          <cell r="C5783" t="str">
            <v xml:space="preserve">   084778847 - 14213</v>
          </cell>
          <cell r="D5783">
            <v>668556.38</v>
          </cell>
          <cell r="E5783">
            <v>0</v>
          </cell>
          <cell r="F5783">
            <v>0</v>
          </cell>
          <cell r="G5783">
            <v>35690.15</v>
          </cell>
          <cell r="H5783">
            <v>632866.23</v>
          </cell>
          <cell r="I5783">
            <v>0</v>
          </cell>
        </row>
        <row r="5784">
          <cell r="A5784" t="str">
            <v>a</v>
          </cell>
          <cell r="B5784">
            <v>5760</v>
          </cell>
          <cell r="C5784" t="str">
            <v xml:space="preserve">   084778863 - 14641</v>
          </cell>
          <cell r="D5784">
            <v>564729.31000000006</v>
          </cell>
          <cell r="E5784">
            <v>0</v>
          </cell>
          <cell r="F5784">
            <v>0.06</v>
          </cell>
          <cell r="G5784">
            <v>28947.439999999999</v>
          </cell>
          <cell r="H5784">
            <v>535781.93000000005</v>
          </cell>
          <cell r="I5784">
            <v>0</v>
          </cell>
        </row>
        <row r="5785">
          <cell r="A5785" t="str">
            <v>a</v>
          </cell>
          <cell r="B5785">
            <v>5761</v>
          </cell>
          <cell r="C5785" t="str">
            <v xml:space="preserve">   084778892 - 15058</v>
          </cell>
          <cell r="D5785">
            <v>9409983.5099999998</v>
          </cell>
          <cell r="E5785">
            <v>0</v>
          </cell>
          <cell r="F5785">
            <v>0</v>
          </cell>
          <cell r="G5785">
            <v>9409983.5099999998</v>
          </cell>
          <cell r="H5785">
            <v>0</v>
          </cell>
          <cell r="I5785">
            <v>0</v>
          </cell>
        </row>
        <row r="5786">
          <cell r="A5786" t="str">
            <v>a</v>
          </cell>
          <cell r="B5786">
            <v>5762</v>
          </cell>
          <cell r="C5786" t="str">
            <v xml:space="preserve">   084778902 - 13990</v>
          </cell>
          <cell r="D5786">
            <v>3619495.02</v>
          </cell>
          <cell r="E5786">
            <v>0</v>
          </cell>
          <cell r="F5786">
            <v>0</v>
          </cell>
          <cell r="G5786">
            <v>78662.55</v>
          </cell>
          <cell r="H5786">
            <v>3540832.47</v>
          </cell>
          <cell r="I5786">
            <v>0</v>
          </cell>
        </row>
        <row r="5787">
          <cell r="A5787" t="str">
            <v>a</v>
          </cell>
          <cell r="B5787">
            <v>5763</v>
          </cell>
          <cell r="C5787" t="str">
            <v xml:space="preserve">   084778928 - 14098</v>
          </cell>
          <cell r="D5787">
            <v>876895.86</v>
          </cell>
          <cell r="E5787">
            <v>0</v>
          </cell>
          <cell r="F5787">
            <v>0.01</v>
          </cell>
          <cell r="G5787">
            <v>19346.509999999998</v>
          </cell>
          <cell r="H5787">
            <v>857549.36</v>
          </cell>
          <cell r="I5787">
            <v>0</v>
          </cell>
        </row>
        <row r="5788">
          <cell r="A5788" t="str">
            <v>a</v>
          </cell>
          <cell r="B5788">
            <v>5764</v>
          </cell>
          <cell r="C5788" t="str">
            <v xml:space="preserve">   084778944 - 14204</v>
          </cell>
          <cell r="D5788">
            <v>658850.96</v>
          </cell>
          <cell r="E5788">
            <v>0</v>
          </cell>
          <cell r="F5788">
            <v>0</v>
          </cell>
          <cell r="G5788">
            <v>33772.019999999997</v>
          </cell>
          <cell r="H5788">
            <v>625078.93999999994</v>
          </cell>
          <cell r="I5788">
            <v>0</v>
          </cell>
        </row>
        <row r="5789">
          <cell r="A5789" t="str">
            <v>a</v>
          </cell>
          <cell r="B5789">
            <v>5765</v>
          </cell>
          <cell r="C5789" t="str">
            <v xml:space="preserve">   084778957 - 14620</v>
          </cell>
          <cell r="D5789">
            <v>2087485.01</v>
          </cell>
          <cell r="E5789">
            <v>0</v>
          </cell>
          <cell r="F5789">
            <v>0</v>
          </cell>
          <cell r="G5789">
            <v>2087485.01</v>
          </cell>
          <cell r="H5789">
            <v>0</v>
          </cell>
          <cell r="I5789">
            <v>0</v>
          </cell>
        </row>
        <row r="5790">
          <cell r="A5790" t="str">
            <v>a</v>
          </cell>
          <cell r="B5790">
            <v>5766</v>
          </cell>
          <cell r="C5790" t="str">
            <v xml:space="preserve">   084778960 - 14632</v>
          </cell>
          <cell r="D5790">
            <v>629620.17000000004</v>
          </cell>
          <cell r="E5790">
            <v>0</v>
          </cell>
          <cell r="F5790">
            <v>0</v>
          </cell>
          <cell r="G5790">
            <v>124295.76</v>
          </cell>
          <cell r="H5790">
            <v>505324.41</v>
          </cell>
          <cell r="I5790">
            <v>0</v>
          </cell>
        </row>
        <row r="5791">
          <cell r="A5791" t="str">
            <v>a</v>
          </cell>
          <cell r="B5791">
            <v>5767</v>
          </cell>
          <cell r="C5791" t="str">
            <v xml:space="preserve">   084778973 - 14701</v>
          </cell>
          <cell r="D5791">
            <v>1218032.43</v>
          </cell>
          <cell r="E5791">
            <v>0</v>
          </cell>
          <cell r="F5791">
            <v>0</v>
          </cell>
          <cell r="G5791">
            <v>258996.86</v>
          </cell>
          <cell r="H5791">
            <v>959035.57</v>
          </cell>
          <cell r="I5791">
            <v>0</v>
          </cell>
        </row>
        <row r="5792">
          <cell r="A5792" t="str">
            <v>a</v>
          </cell>
          <cell r="B5792">
            <v>5768</v>
          </cell>
          <cell r="C5792" t="str">
            <v xml:space="preserve">   084778999 - 15082</v>
          </cell>
          <cell r="D5792">
            <v>611947.43000000005</v>
          </cell>
          <cell r="E5792">
            <v>0</v>
          </cell>
          <cell r="F5792">
            <v>0</v>
          </cell>
          <cell r="G5792">
            <v>117250.14</v>
          </cell>
          <cell r="H5792">
            <v>494697.29</v>
          </cell>
          <cell r="I5792">
            <v>0</v>
          </cell>
        </row>
        <row r="5793">
          <cell r="A5793" t="str">
            <v>a</v>
          </cell>
          <cell r="B5793">
            <v>5769</v>
          </cell>
          <cell r="C5793" t="str">
            <v xml:space="preserve">   085778008 - 47478</v>
          </cell>
          <cell r="D5793">
            <v>4361194.49</v>
          </cell>
          <cell r="E5793">
            <v>0</v>
          </cell>
          <cell r="F5793">
            <v>0</v>
          </cell>
          <cell r="G5793">
            <v>46402.83</v>
          </cell>
          <cell r="H5793">
            <v>4314791.66</v>
          </cell>
          <cell r="I5793">
            <v>0</v>
          </cell>
        </row>
        <row r="5794">
          <cell r="A5794" t="str">
            <v>a</v>
          </cell>
          <cell r="B5794">
            <v>5770</v>
          </cell>
          <cell r="C5794" t="str">
            <v xml:space="preserve">   085778011 - 47496</v>
          </cell>
          <cell r="D5794">
            <v>3210145.29</v>
          </cell>
          <cell r="E5794">
            <v>0</v>
          </cell>
          <cell r="F5794">
            <v>0</v>
          </cell>
          <cell r="G5794">
            <v>226624.38</v>
          </cell>
          <cell r="H5794">
            <v>2983520.91</v>
          </cell>
          <cell r="I5794">
            <v>0</v>
          </cell>
        </row>
        <row r="5795">
          <cell r="A5795" t="str">
            <v>a</v>
          </cell>
          <cell r="B5795">
            <v>5771</v>
          </cell>
          <cell r="C5795" t="str">
            <v xml:space="preserve">   085778024 - 48300</v>
          </cell>
          <cell r="D5795">
            <v>1136037.2</v>
          </cell>
          <cell r="E5795">
            <v>0</v>
          </cell>
          <cell r="F5795">
            <v>0</v>
          </cell>
          <cell r="G5795">
            <v>11808.38</v>
          </cell>
          <cell r="H5795">
            <v>1124228.82</v>
          </cell>
          <cell r="I5795">
            <v>0</v>
          </cell>
        </row>
        <row r="5796">
          <cell r="A5796" t="str">
            <v>a</v>
          </cell>
          <cell r="B5796">
            <v>5772</v>
          </cell>
          <cell r="C5796" t="str">
            <v xml:space="preserve">   085778037 - 49185</v>
          </cell>
          <cell r="D5796">
            <v>3317425.06</v>
          </cell>
          <cell r="E5796">
            <v>0</v>
          </cell>
          <cell r="F5796">
            <v>0</v>
          </cell>
          <cell r="G5796">
            <v>71675.81</v>
          </cell>
          <cell r="H5796">
            <v>3245749.25</v>
          </cell>
          <cell r="I5796">
            <v>0</v>
          </cell>
        </row>
        <row r="5797">
          <cell r="A5797" t="str">
            <v>a</v>
          </cell>
          <cell r="B5797">
            <v>5773</v>
          </cell>
          <cell r="C5797" t="str">
            <v xml:space="preserve">   085778040 - 49216</v>
          </cell>
          <cell r="D5797">
            <v>3740829.61</v>
          </cell>
          <cell r="E5797">
            <v>0</v>
          </cell>
          <cell r="F5797">
            <v>0</v>
          </cell>
          <cell r="G5797">
            <v>38883.589999999997</v>
          </cell>
          <cell r="H5797">
            <v>3701946.02</v>
          </cell>
          <cell r="I5797">
            <v>0</v>
          </cell>
        </row>
        <row r="5798">
          <cell r="A5798" t="str">
            <v>a</v>
          </cell>
          <cell r="B5798">
            <v>5774</v>
          </cell>
          <cell r="C5798" t="str">
            <v xml:space="preserve">   085778053 - 49433</v>
          </cell>
          <cell r="D5798">
            <v>8868663.2799999993</v>
          </cell>
          <cell r="E5798">
            <v>0</v>
          </cell>
          <cell r="F5798">
            <v>0</v>
          </cell>
          <cell r="G5798">
            <v>93274.52</v>
          </cell>
          <cell r="H5798">
            <v>8775388.7599999998</v>
          </cell>
          <cell r="I5798">
            <v>0</v>
          </cell>
        </row>
        <row r="5799">
          <cell r="A5799" t="str">
            <v>a</v>
          </cell>
          <cell r="B5799">
            <v>5775</v>
          </cell>
          <cell r="C5799" t="str">
            <v xml:space="preserve">   085778066 - 49541</v>
          </cell>
          <cell r="D5799">
            <v>3615900</v>
          </cell>
          <cell r="E5799">
            <v>0</v>
          </cell>
          <cell r="F5799">
            <v>0</v>
          </cell>
          <cell r="G5799">
            <v>3615900</v>
          </cell>
          <cell r="H5799">
            <v>0</v>
          </cell>
          <cell r="I5799">
            <v>0</v>
          </cell>
        </row>
        <row r="5800">
          <cell r="A5800" t="str">
            <v>a</v>
          </cell>
          <cell r="B5800">
            <v>5776</v>
          </cell>
          <cell r="C5800" t="str">
            <v xml:space="preserve">   085778079 - 49601</v>
          </cell>
          <cell r="D5800">
            <v>3442132.76</v>
          </cell>
          <cell r="E5800">
            <v>0</v>
          </cell>
          <cell r="F5800">
            <v>0</v>
          </cell>
          <cell r="G5800">
            <v>35778.85</v>
          </cell>
          <cell r="H5800">
            <v>3406353.91</v>
          </cell>
          <cell r="I5800">
            <v>0</v>
          </cell>
        </row>
        <row r="5801">
          <cell r="A5801" t="str">
            <v>a</v>
          </cell>
          <cell r="B5801">
            <v>5777</v>
          </cell>
          <cell r="C5801" t="str">
            <v xml:space="preserve">   085778082 - 49614</v>
          </cell>
          <cell r="D5801">
            <v>2974055.24</v>
          </cell>
          <cell r="E5801">
            <v>0</v>
          </cell>
          <cell r="F5801">
            <v>0</v>
          </cell>
          <cell r="G5801">
            <v>31279.11</v>
          </cell>
          <cell r="H5801">
            <v>2942776.13</v>
          </cell>
          <cell r="I5801">
            <v>0</v>
          </cell>
        </row>
        <row r="5802">
          <cell r="A5802" t="str">
            <v>a</v>
          </cell>
          <cell r="B5802">
            <v>5778</v>
          </cell>
          <cell r="C5802" t="str">
            <v xml:space="preserve">   085778095 - 49799</v>
          </cell>
          <cell r="D5802">
            <v>2008455.23</v>
          </cell>
          <cell r="E5802">
            <v>0</v>
          </cell>
          <cell r="F5802">
            <v>0</v>
          </cell>
          <cell r="G5802">
            <v>18692.2</v>
          </cell>
          <cell r="H5802">
            <v>1989763.03</v>
          </cell>
          <cell r="I5802">
            <v>0</v>
          </cell>
        </row>
        <row r="5803">
          <cell r="A5803" t="str">
            <v>a</v>
          </cell>
          <cell r="B5803">
            <v>5779</v>
          </cell>
          <cell r="C5803" t="str">
            <v xml:space="preserve">   085778105 - 47460</v>
          </cell>
          <cell r="D5803">
            <v>1682574</v>
          </cell>
          <cell r="E5803">
            <v>0</v>
          </cell>
          <cell r="F5803">
            <v>0</v>
          </cell>
          <cell r="G5803">
            <v>17489.27</v>
          </cell>
          <cell r="H5803">
            <v>1665084.73</v>
          </cell>
          <cell r="I5803">
            <v>0</v>
          </cell>
        </row>
        <row r="5804">
          <cell r="A5804" t="str">
            <v>a</v>
          </cell>
          <cell r="B5804">
            <v>5780</v>
          </cell>
          <cell r="C5804" t="str">
            <v xml:space="preserve">   085778118 - 47926</v>
          </cell>
          <cell r="D5804">
            <v>3439441.37</v>
          </cell>
          <cell r="E5804">
            <v>0</v>
          </cell>
          <cell r="F5804">
            <v>0</v>
          </cell>
          <cell r="G5804">
            <v>36173.69</v>
          </cell>
          <cell r="H5804">
            <v>3403267.68</v>
          </cell>
          <cell r="I5804">
            <v>0</v>
          </cell>
        </row>
        <row r="5805">
          <cell r="A5805" t="str">
            <v>a</v>
          </cell>
          <cell r="B5805">
            <v>5781</v>
          </cell>
          <cell r="C5805" t="str">
            <v xml:space="preserve">   085778121 - 48276</v>
          </cell>
          <cell r="D5805">
            <v>2038272.54</v>
          </cell>
          <cell r="E5805">
            <v>0</v>
          </cell>
          <cell r="F5805">
            <v>0</v>
          </cell>
          <cell r="G5805">
            <v>21186.59</v>
          </cell>
          <cell r="H5805">
            <v>2017085.95</v>
          </cell>
          <cell r="I5805">
            <v>0</v>
          </cell>
        </row>
        <row r="5806">
          <cell r="A5806" t="str">
            <v>a</v>
          </cell>
          <cell r="B5806">
            <v>5782</v>
          </cell>
          <cell r="C5806" t="str">
            <v xml:space="preserve">   085778134 - 49158</v>
          </cell>
          <cell r="D5806">
            <v>958147.94</v>
          </cell>
          <cell r="E5806">
            <v>0</v>
          </cell>
          <cell r="F5806">
            <v>0</v>
          </cell>
          <cell r="G5806">
            <v>10077.120000000001</v>
          </cell>
          <cell r="H5806">
            <v>948070.82</v>
          </cell>
          <cell r="I5806">
            <v>0</v>
          </cell>
        </row>
        <row r="5807">
          <cell r="A5807" t="str">
            <v>a</v>
          </cell>
          <cell r="B5807">
            <v>5783</v>
          </cell>
          <cell r="C5807" t="str">
            <v xml:space="preserve">   085778147 - 49397</v>
          </cell>
          <cell r="D5807">
            <v>1000000</v>
          </cell>
          <cell r="E5807">
            <v>0</v>
          </cell>
          <cell r="F5807">
            <v>0</v>
          </cell>
          <cell r="G5807">
            <v>10274.07</v>
          </cell>
          <cell r="H5807">
            <v>989725.93</v>
          </cell>
          <cell r="I5807">
            <v>0</v>
          </cell>
        </row>
        <row r="5808">
          <cell r="A5808" t="str">
            <v>a</v>
          </cell>
          <cell r="B5808">
            <v>5784</v>
          </cell>
          <cell r="C5808" t="str">
            <v xml:space="preserve">   085778150 - 49415</v>
          </cell>
          <cell r="D5808">
            <v>2874813.57</v>
          </cell>
          <cell r="E5808">
            <v>0</v>
          </cell>
          <cell r="F5808">
            <v>0</v>
          </cell>
          <cell r="G5808">
            <v>29881.86</v>
          </cell>
          <cell r="H5808">
            <v>2844931.71</v>
          </cell>
          <cell r="I5808">
            <v>0</v>
          </cell>
        </row>
        <row r="5809">
          <cell r="A5809" t="str">
            <v>a</v>
          </cell>
          <cell r="B5809">
            <v>5785</v>
          </cell>
          <cell r="C5809" t="str">
            <v xml:space="preserve">   085778163 - 49523</v>
          </cell>
          <cell r="D5809">
            <v>3079361.59</v>
          </cell>
          <cell r="E5809">
            <v>0</v>
          </cell>
          <cell r="F5809">
            <v>0</v>
          </cell>
          <cell r="G5809">
            <v>32386.65</v>
          </cell>
          <cell r="H5809">
            <v>3046974.94</v>
          </cell>
          <cell r="I5809">
            <v>0</v>
          </cell>
        </row>
        <row r="5810">
          <cell r="A5810" t="str">
            <v>a</v>
          </cell>
          <cell r="B5810">
            <v>5786</v>
          </cell>
          <cell r="C5810" t="str">
            <v xml:space="preserve">   085778176 - 49592</v>
          </cell>
          <cell r="D5810">
            <v>4665945.57</v>
          </cell>
          <cell r="E5810">
            <v>0</v>
          </cell>
          <cell r="F5810">
            <v>0</v>
          </cell>
          <cell r="G5810">
            <v>732440.75</v>
          </cell>
          <cell r="H5810">
            <v>3933504.82</v>
          </cell>
          <cell r="I5810">
            <v>0</v>
          </cell>
        </row>
        <row r="5811">
          <cell r="A5811" t="str">
            <v>a</v>
          </cell>
          <cell r="B5811">
            <v>5787</v>
          </cell>
          <cell r="C5811" t="str">
            <v xml:space="preserve">   085778189 - 49763</v>
          </cell>
          <cell r="D5811">
            <v>2891549.39</v>
          </cell>
          <cell r="E5811">
            <v>0</v>
          </cell>
          <cell r="F5811">
            <v>0</v>
          </cell>
          <cell r="G5811">
            <v>30055.83</v>
          </cell>
          <cell r="H5811">
            <v>2861493.56</v>
          </cell>
          <cell r="I5811">
            <v>0</v>
          </cell>
        </row>
        <row r="5812">
          <cell r="A5812" t="str">
            <v>a</v>
          </cell>
          <cell r="B5812">
            <v>5788</v>
          </cell>
          <cell r="C5812" t="str">
            <v xml:space="preserve">   085778192 - 49778</v>
          </cell>
          <cell r="D5812">
            <v>1800000</v>
          </cell>
          <cell r="E5812">
            <v>0</v>
          </cell>
          <cell r="F5812">
            <v>0</v>
          </cell>
          <cell r="G5812">
            <v>1800000</v>
          </cell>
          <cell r="H5812">
            <v>0</v>
          </cell>
          <cell r="I5812">
            <v>0</v>
          </cell>
        </row>
        <row r="5813">
          <cell r="A5813" t="str">
            <v>a</v>
          </cell>
          <cell r="B5813">
            <v>5789</v>
          </cell>
          <cell r="C5813" t="str">
            <v xml:space="preserve">   085778202 - 47433</v>
          </cell>
          <cell r="D5813">
            <v>1963336.05</v>
          </cell>
          <cell r="E5813">
            <v>0</v>
          </cell>
          <cell r="F5813">
            <v>0</v>
          </cell>
          <cell r="G5813">
            <v>20407.64</v>
          </cell>
          <cell r="H5813">
            <v>1942928.41</v>
          </cell>
          <cell r="I5813">
            <v>0</v>
          </cell>
        </row>
        <row r="5814">
          <cell r="A5814" t="str">
            <v>a</v>
          </cell>
          <cell r="B5814">
            <v>5790</v>
          </cell>
          <cell r="C5814" t="str">
            <v xml:space="preserve">   085778215 - 47535</v>
          </cell>
          <cell r="D5814">
            <v>5282890.3899999997</v>
          </cell>
          <cell r="E5814">
            <v>0</v>
          </cell>
          <cell r="F5814">
            <v>0</v>
          </cell>
          <cell r="G5814">
            <v>767473.56</v>
          </cell>
          <cell r="H5814">
            <v>4515416.83</v>
          </cell>
          <cell r="I5814">
            <v>0</v>
          </cell>
        </row>
        <row r="5815">
          <cell r="A5815" t="str">
            <v>a</v>
          </cell>
          <cell r="B5815">
            <v>5791</v>
          </cell>
          <cell r="C5815" t="str">
            <v xml:space="preserve">   085778228 - 49101</v>
          </cell>
          <cell r="D5815">
            <v>6894157.1399999997</v>
          </cell>
          <cell r="E5815">
            <v>0</v>
          </cell>
          <cell r="F5815">
            <v>0</v>
          </cell>
          <cell r="G5815">
            <v>71660.42</v>
          </cell>
          <cell r="H5815">
            <v>6822496.7199999997</v>
          </cell>
          <cell r="I5815">
            <v>0</v>
          </cell>
        </row>
        <row r="5816">
          <cell r="A5816" t="str">
            <v>a</v>
          </cell>
          <cell r="B5816">
            <v>5792</v>
          </cell>
          <cell r="C5816" t="str">
            <v xml:space="preserve">   085778231 - 49131</v>
          </cell>
          <cell r="D5816">
            <v>15313670.060000001</v>
          </cell>
          <cell r="E5816">
            <v>0</v>
          </cell>
          <cell r="F5816">
            <v>0</v>
          </cell>
          <cell r="G5816">
            <v>315435.57</v>
          </cell>
          <cell r="H5816">
            <v>14998234.49</v>
          </cell>
          <cell r="I5816">
            <v>0</v>
          </cell>
        </row>
        <row r="5817">
          <cell r="A5817" t="str">
            <v>a</v>
          </cell>
          <cell r="B5817">
            <v>5793</v>
          </cell>
          <cell r="C5817" t="str">
            <v xml:space="preserve">   085778244 - 49249</v>
          </cell>
          <cell r="D5817">
            <v>2415712.66</v>
          </cell>
          <cell r="E5817">
            <v>0</v>
          </cell>
          <cell r="F5817">
            <v>0</v>
          </cell>
          <cell r="G5817">
            <v>25109.82</v>
          </cell>
          <cell r="H5817">
            <v>2390602.84</v>
          </cell>
          <cell r="I5817">
            <v>0</v>
          </cell>
        </row>
        <row r="5818">
          <cell r="A5818" t="str">
            <v>a</v>
          </cell>
          <cell r="B5818">
            <v>5794</v>
          </cell>
          <cell r="C5818" t="str">
            <v xml:space="preserve">   085778257 - 49457</v>
          </cell>
          <cell r="D5818">
            <v>5030000</v>
          </cell>
          <cell r="E5818">
            <v>0</v>
          </cell>
          <cell r="F5818">
            <v>0</v>
          </cell>
          <cell r="G5818">
            <v>51678.62</v>
          </cell>
          <cell r="H5818">
            <v>4978321.38</v>
          </cell>
          <cell r="I5818">
            <v>0</v>
          </cell>
        </row>
        <row r="5819">
          <cell r="A5819" t="str">
            <v>a</v>
          </cell>
          <cell r="B5819">
            <v>5795</v>
          </cell>
          <cell r="C5819" t="str">
            <v xml:space="preserve">   085778260 - 49505</v>
          </cell>
          <cell r="D5819">
            <v>3654150</v>
          </cell>
          <cell r="E5819">
            <v>0</v>
          </cell>
          <cell r="F5819">
            <v>0</v>
          </cell>
          <cell r="G5819">
            <v>37543.03</v>
          </cell>
          <cell r="H5819">
            <v>3616606.97</v>
          </cell>
          <cell r="I5819">
            <v>0</v>
          </cell>
        </row>
        <row r="5820">
          <cell r="A5820" t="str">
            <v>a</v>
          </cell>
          <cell r="B5820">
            <v>5796</v>
          </cell>
          <cell r="C5820" t="str">
            <v xml:space="preserve">   085778273 - 49583</v>
          </cell>
          <cell r="D5820">
            <v>4224500</v>
          </cell>
          <cell r="E5820">
            <v>0</v>
          </cell>
          <cell r="F5820">
            <v>0</v>
          </cell>
          <cell r="G5820">
            <v>43402.84</v>
          </cell>
          <cell r="H5820">
            <v>4181097.16</v>
          </cell>
          <cell r="I5820">
            <v>0</v>
          </cell>
        </row>
        <row r="5821">
          <cell r="A5821" t="str">
            <v>a</v>
          </cell>
          <cell r="B5821">
            <v>5797</v>
          </cell>
          <cell r="C5821" t="str">
            <v xml:space="preserve">   085778286 - 49644</v>
          </cell>
          <cell r="D5821">
            <v>3287563.76</v>
          </cell>
          <cell r="E5821">
            <v>0</v>
          </cell>
          <cell r="F5821">
            <v>0</v>
          </cell>
          <cell r="G5821">
            <v>34172.15</v>
          </cell>
          <cell r="H5821">
            <v>3253391.61</v>
          </cell>
          <cell r="I5821">
            <v>0</v>
          </cell>
        </row>
        <row r="5822">
          <cell r="A5822" t="str">
            <v>a</v>
          </cell>
          <cell r="B5822">
            <v>5798</v>
          </cell>
          <cell r="C5822" t="str">
            <v xml:space="preserve">   085778299 - 50227</v>
          </cell>
          <cell r="D5822">
            <v>1740000</v>
          </cell>
          <cell r="E5822">
            <v>0</v>
          </cell>
          <cell r="F5822">
            <v>0</v>
          </cell>
          <cell r="G5822">
            <v>15996.91</v>
          </cell>
          <cell r="H5822">
            <v>1724003.09</v>
          </cell>
          <cell r="I5822">
            <v>0</v>
          </cell>
        </row>
        <row r="5823">
          <cell r="A5823" t="str">
            <v>a</v>
          </cell>
          <cell r="B5823">
            <v>5799</v>
          </cell>
          <cell r="C5823" t="str">
            <v xml:space="preserve">   085778309 - 47484</v>
          </cell>
          <cell r="D5823">
            <v>4380616.41</v>
          </cell>
          <cell r="E5823">
            <v>0</v>
          </cell>
          <cell r="F5823">
            <v>0</v>
          </cell>
          <cell r="G5823">
            <v>46072.31</v>
          </cell>
          <cell r="H5823">
            <v>4334544.0999999996</v>
          </cell>
          <cell r="I5823">
            <v>0</v>
          </cell>
        </row>
        <row r="5824">
          <cell r="A5824" t="str">
            <v>a</v>
          </cell>
          <cell r="B5824">
            <v>5800</v>
          </cell>
          <cell r="C5824" t="str">
            <v xml:space="preserve">   085778312 - 47505</v>
          </cell>
          <cell r="D5824">
            <v>4738768.72</v>
          </cell>
          <cell r="E5824">
            <v>0</v>
          </cell>
          <cell r="F5824">
            <v>0</v>
          </cell>
          <cell r="G5824">
            <v>50420.18</v>
          </cell>
          <cell r="H5824">
            <v>4688348.54</v>
          </cell>
          <cell r="I5824">
            <v>0</v>
          </cell>
        </row>
        <row r="5825">
          <cell r="A5825" t="str">
            <v>a</v>
          </cell>
          <cell r="B5825">
            <v>5801</v>
          </cell>
          <cell r="C5825" t="str">
            <v xml:space="preserve">   085778325 - 48303</v>
          </cell>
          <cell r="D5825">
            <v>1443776.39</v>
          </cell>
          <cell r="E5825">
            <v>0</v>
          </cell>
          <cell r="F5825">
            <v>0</v>
          </cell>
          <cell r="G5825">
            <v>15007.17</v>
          </cell>
          <cell r="H5825">
            <v>1428769.22</v>
          </cell>
          <cell r="I5825">
            <v>0</v>
          </cell>
        </row>
        <row r="5826">
          <cell r="A5826" t="str">
            <v>a</v>
          </cell>
          <cell r="B5826">
            <v>5802</v>
          </cell>
          <cell r="C5826" t="str">
            <v xml:space="preserve">   085778338 - 49197</v>
          </cell>
          <cell r="D5826">
            <v>4422651.76</v>
          </cell>
          <cell r="E5826">
            <v>0</v>
          </cell>
          <cell r="F5826">
            <v>0</v>
          </cell>
          <cell r="G5826">
            <v>45970.69</v>
          </cell>
          <cell r="H5826">
            <v>4376681.07</v>
          </cell>
          <cell r="I5826">
            <v>0</v>
          </cell>
        </row>
        <row r="5827">
          <cell r="A5827" t="str">
            <v>a</v>
          </cell>
          <cell r="B5827">
            <v>5803</v>
          </cell>
          <cell r="C5827" t="str">
            <v xml:space="preserve">   085778341 - 49224</v>
          </cell>
          <cell r="D5827">
            <v>4959796.53</v>
          </cell>
          <cell r="E5827">
            <v>0</v>
          </cell>
          <cell r="F5827">
            <v>0</v>
          </cell>
          <cell r="G5827">
            <v>51553.95</v>
          </cell>
          <cell r="H5827">
            <v>4908242.58</v>
          </cell>
          <cell r="I5827">
            <v>0</v>
          </cell>
        </row>
        <row r="5828">
          <cell r="A5828" t="str">
            <v>a</v>
          </cell>
          <cell r="B5828">
            <v>5804</v>
          </cell>
          <cell r="C5828" t="str">
            <v xml:space="preserve">   085778354 - 49442</v>
          </cell>
          <cell r="D5828">
            <v>4196118.4800000004</v>
          </cell>
          <cell r="E5828">
            <v>0</v>
          </cell>
          <cell r="F5828">
            <v>0</v>
          </cell>
          <cell r="G5828">
            <v>44131.94</v>
          </cell>
          <cell r="H5828">
            <v>4151986.54</v>
          </cell>
          <cell r="I5828">
            <v>0</v>
          </cell>
        </row>
        <row r="5829">
          <cell r="A5829" t="str">
            <v>a</v>
          </cell>
          <cell r="B5829">
            <v>5805</v>
          </cell>
          <cell r="C5829" t="str">
            <v xml:space="preserve">   085778367 - 49544</v>
          </cell>
          <cell r="D5829">
            <v>3453878.54</v>
          </cell>
          <cell r="E5829">
            <v>0</v>
          </cell>
          <cell r="F5829">
            <v>0</v>
          </cell>
          <cell r="G5829">
            <v>36325.51</v>
          </cell>
          <cell r="H5829">
            <v>3417553.03</v>
          </cell>
          <cell r="I5829">
            <v>0</v>
          </cell>
        </row>
        <row r="5830">
          <cell r="A5830" t="str">
            <v>a</v>
          </cell>
          <cell r="B5830">
            <v>5806</v>
          </cell>
          <cell r="C5830" t="str">
            <v xml:space="preserve">   085778370 - 49565</v>
          </cell>
          <cell r="D5830">
            <v>4218374.8899999997</v>
          </cell>
          <cell r="E5830">
            <v>0</v>
          </cell>
          <cell r="F5830">
            <v>0</v>
          </cell>
          <cell r="G5830">
            <v>43847.34</v>
          </cell>
          <cell r="H5830">
            <v>4174527.55</v>
          </cell>
          <cell r="I5830">
            <v>0</v>
          </cell>
        </row>
        <row r="5831">
          <cell r="A5831" t="str">
            <v>a</v>
          </cell>
          <cell r="B5831">
            <v>5807</v>
          </cell>
          <cell r="C5831" t="str">
            <v xml:space="preserve">   085778383 - 49635</v>
          </cell>
          <cell r="D5831">
            <v>10545000</v>
          </cell>
          <cell r="E5831">
            <v>0</v>
          </cell>
          <cell r="F5831">
            <v>0</v>
          </cell>
          <cell r="G5831">
            <v>96946.83</v>
          </cell>
          <cell r="H5831">
            <v>10448053.17</v>
          </cell>
          <cell r="I5831">
            <v>0</v>
          </cell>
        </row>
        <row r="5832">
          <cell r="A5832" t="str">
            <v>a</v>
          </cell>
          <cell r="B5832">
            <v>5808</v>
          </cell>
          <cell r="C5832" t="str">
            <v xml:space="preserve">   085778396 - 50040</v>
          </cell>
          <cell r="D5832">
            <v>3215516</v>
          </cell>
          <cell r="E5832">
            <v>0</v>
          </cell>
          <cell r="F5832">
            <v>0</v>
          </cell>
          <cell r="G5832">
            <v>29562.240000000002</v>
          </cell>
          <cell r="H5832">
            <v>3185953.76</v>
          </cell>
          <cell r="I5832">
            <v>0</v>
          </cell>
        </row>
        <row r="5833">
          <cell r="A5833" t="str">
            <v>a</v>
          </cell>
          <cell r="B5833">
            <v>5809</v>
          </cell>
          <cell r="C5833" t="str">
            <v xml:space="preserve">   085778406 - 47466</v>
          </cell>
          <cell r="D5833">
            <v>3487044.7</v>
          </cell>
          <cell r="E5833">
            <v>0</v>
          </cell>
          <cell r="F5833">
            <v>0</v>
          </cell>
          <cell r="G5833">
            <v>36245.65</v>
          </cell>
          <cell r="H5833">
            <v>3450799.05</v>
          </cell>
          <cell r="I5833">
            <v>0</v>
          </cell>
        </row>
        <row r="5834">
          <cell r="A5834" t="str">
            <v>a</v>
          </cell>
          <cell r="B5834">
            <v>5810</v>
          </cell>
          <cell r="C5834" t="str">
            <v xml:space="preserve">   085778419 - 47932</v>
          </cell>
          <cell r="D5834">
            <v>3320547.11</v>
          </cell>
          <cell r="E5834">
            <v>0</v>
          </cell>
          <cell r="F5834">
            <v>0</v>
          </cell>
          <cell r="G5834">
            <v>34923.29</v>
          </cell>
          <cell r="H5834">
            <v>3285623.82</v>
          </cell>
          <cell r="I5834">
            <v>0</v>
          </cell>
        </row>
        <row r="5835">
          <cell r="A5835" t="str">
            <v>a</v>
          </cell>
          <cell r="B5835">
            <v>5811</v>
          </cell>
          <cell r="C5835" t="str">
            <v xml:space="preserve">   085778422 - 48291</v>
          </cell>
          <cell r="D5835">
            <v>293173.40999999997</v>
          </cell>
          <cell r="E5835">
            <v>0</v>
          </cell>
          <cell r="F5835">
            <v>0</v>
          </cell>
          <cell r="G5835">
            <v>80543.429999999993</v>
          </cell>
          <cell r="H5835">
            <v>212629.98</v>
          </cell>
          <cell r="I5835">
            <v>0</v>
          </cell>
        </row>
        <row r="5836">
          <cell r="A5836" t="str">
            <v>a</v>
          </cell>
          <cell r="B5836">
            <v>5812</v>
          </cell>
          <cell r="C5836" t="str">
            <v xml:space="preserve">   085778435 - 49166</v>
          </cell>
          <cell r="D5836">
            <v>951193.85</v>
          </cell>
          <cell r="E5836">
            <v>0</v>
          </cell>
          <cell r="F5836">
            <v>0</v>
          </cell>
          <cell r="G5836">
            <v>9887.06</v>
          </cell>
          <cell r="H5836">
            <v>941306.79</v>
          </cell>
          <cell r="I5836">
            <v>0</v>
          </cell>
        </row>
        <row r="5837">
          <cell r="A5837" t="str">
            <v>a</v>
          </cell>
          <cell r="B5837">
            <v>5813</v>
          </cell>
          <cell r="C5837" t="str">
            <v xml:space="preserve">   085778448 - 49403</v>
          </cell>
          <cell r="D5837">
            <v>3700000</v>
          </cell>
          <cell r="E5837">
            <v>0</v>
          </cell>
          <cell r="F5837">
            <v>0</v>
          </cell>
          <cell r="G5837">
            <v>38014.11</v>
          </cell>
          <cell r="H5837">
            <v>3661985.89</v>
          </cell>
          <cell r="I5837">
            <v>0</v>
          </cell>
        </row>
        <row r="5838">
          <cell r="A5838" t="str">
            <v>a</v>
          </cell>
          <cell r="B5838">
            <v>5814</v>
          </cell>
          <cell r="C5838" t="str">
            <v xml:space="preserve">   085778451 - 49421</v>
          </cell>
          <cell r="D5838">
            <v>3952500</v>
          </cell>
          <cell r="E5838">
            <v>0</v>
          </cell>
          <cell r="F5838">
            <v>0</v>
          </cell>
          <cell r="G5838">
            <v>76935.61</v>
          </cell>
          <cell r="H5838">
            <v>3875564.39</v>
          </cell>
          <cell r="I5838">
            <v>0</v>
          </cell>
        </row>
        <row r="5839">
          <cell r="A5839" t="str">
            <v>a</v>
          </cell>
          <cell r="B5839">
            <v>5815</v>
          </cell>
          <cell r="C5839" t="str">
            <v xml:space="preserve">   085778464 - 49532</v>
          </cell>
          <cell r="D5839">
            <v>4144314.55</v>
          </cell>
          <cell r="E5839">
            <v>0</v>
          </cell>
          <cell r="F5839">
            <v>0</v>
          </cell>
          <cell r="G5839">
            <v>237406.76</v>
          </cell>
          <cell r="H5839">
            <v>3906907.79</v>
          </cell>
          <cell r="I5839">
            <v>0</v>
          </cell>
        </row>
        <row r="5840">
          <cell r="A5840" t="str">
            <v>a</v>
          </cell>
          <cell r="B5840">
            <v>5816</v>
          </cell>
          <cell r="C5840" t="str">
            <v xml:space="preserve">   085778477 - 49595</v>
          </cell>
          <cell r="D5840">
            <v>16440060.310000001</v>
          </cell>
          <cell r="E5840">
            <v>0</v>
          </cell>
          <cell r="F5840">
            <v>0</v>
          </cell>
          <cell r="G5840">
            <v>16440060.310000001</v>
          </cell>
          <cell r="H5840">
            <v>0</v>
          </cell>
          <cell r="I5840">
            <v>0</v>
          </cell>
        </row>
        <row r="5841">
          <cell r="A5841" t="str">
            <v>a</v>
          </cell>
          <cell r="B5841">
            <v>5817</v>
          </cell>
          <cell r="C5841" t="str">
            <v xml:space="preserve">   085778480 - 49608</v>
          </cell>
          <cell r="D5841">
            <v>6058765.1399999997</v>
          </cell>
          <cell r="E5841">
            <v>0</v>
          </cell>
          <cell r="F5841">
            <v>0</v>
          </cell>
          <cell r="G5841">
            <v>62977.13</v>
          </cell>
          <cell r="H5841">
            <v>5995788.0099999998</v>
          </cell>
          <cell r="I5841">
            <v>0</v>
          </cell>
        </row>
        <row r="5842">
          <cell r="A5842" t="str">
            <v>a</v>
          </cell>
          <cell r="B5842">
            <v>5818</v>
          </cell>
          <cell r="C5842" t="str">
            <v xml:space="preserve">   085778493 - 49787</v>
          </cell>
          <cell r="D5842">
            <v>1541768.98</v>
          </cell>
          <cell r="E5842">
            <v>0</v>
          </cell>
          <cell r="F5842">
            <v>0</v>
          </cell>
          <cell r="G5842">
            <v>1541768.98</v>
          </cell>
          <cell r="H5842">
            <v>0</v>
          </cell>
          <cell r="I5842">
            <v>0</v>
          </cell>
        </row>
        <row r="5843">
          <cell r="A5843" t="str">
            <v>a</v>
          </cell>
          <cell r="B5843">
            <v>5819</v>
          </cell>
          <cell r="C5843" t="str">
            <v xml:space="preserve">   085778503 - 47443</v>
          </cell>
          <cell r="D5843">
            <v>3125351.24</v>
          </cell>
          <cell r="E5843">
            <v>0</v>
          </cell>
          <cell r="F5843">
            <v>0</v>
          </cell>
          <cell r="G5843">
            <v>32486.05</v>
          </cell>
          <cell r="H5843">
            <v>3092865.19</v>
          </cell>
          <cell r="I5843">
            <v>0</v>
          </cell>
        </row>
        <row r="5844">
          <cell r="A5844" t="str">
            <v>a</v>
          </cell>
          <cell r="B5844">
            <v>5820</v>
          </cell>
          <cell r="C5844" t="str">
            <v xml:space="preserve">   085778516 - 47544</v>
          </cell>
          <cell r="D5844">
            <v>1575414.82</v>
          </cell>
          <cell r="E5844">
            <v>0</v>
          </cell>
          <cell r="F5844">
            <v>0</v>
          </cell>
          <cell r="G5844">
            <v>16375.48</v>
          </cell>
          <cell r="H5844">
            <v>1559039.34</v>
          </cell>
          <cell r="I5844">
            <v>0</v>
          </cell>
        </row>
        <row r="5845">
          <cell r="A5845" t="str">
            <v>a</v>
          </cell>
          <cell r="B5845">
            <v>5821</v>
          </cell>
          <cell r="C5845" t="str">
            <v xml:space="preserve">   085778529 - 49110</v>
          </cell>
          <cell r="D5845">
            <v>3394164.16</v>
          </cell>
          <cell r="E5845">
            <v>0</v>
          </cell>
          <cell r="F5845">
            <v>0</v>
          </cell>
          <cell r="G5845">
            <v>67461.929999999993</v>
          </cell>
          <cell r="H5845">
            <v>3326702.23</v>
          </cell>
          <cell r="I5845">
            <v>0</v>
          </cell>
        </row>
        <row r="5846">
          <cell r="A5846" t="str">
            <v>a</v>
          </cell>
          <cell r="B5846">
            <v>5822</v>
          </cell>
          <cell r="C5846" t="str">
            <v xml:space="preserve">   085778532 - 49140</v>
          </cell>
          <cell r="D5846">
            <v>3262790.48</v>
          </cell>
          <cell r="E5846">
            <v>0</v>
          </cell>
          <cell r="F5846">
            <v>0</v>
          </cell>
          <cell r="G5846">
            <v>30366.06</v>
          </cell>
          <cell r="H5846">
            <v>3232424.42</v>
          </cell>
          <cell r="I5846">
            <v>0</v>
          </cell>
        </row>
        <row r="5847">
          <cell r="A5847" t="str">
            <v>a</v>
          </cell>
          <cell r="B5847">
            <v>5823</v>
          </cell>
          <cell r="C5847" t="str">
            <v xml:space="preserve">   085778545 - 49385</v>
          </cell>
          <cell r="D5847">
            <v>4098700</v>
          </cell>
          <cell r="E5847">
            <v>0</v>
          </cell>
          <cell r="F5847">
            <v>0</v>
          </cell>
          <cell r="G5847">
            <v>42110.400000000001</v>
          </cell>
          <cell r="H5847">
            <v>4056589.6</v>
          </cell>
          <cell r="I5847">
            <v>0</v>
          </cell>
        </row>
        <row r="5848">
          <cell r="A5848" t="str">
            <v>a</v>
          </cell>
          <cell r="B5848">
            <v>5824</v>
          </cell>
          <cell r="C5848" t="str">
            <v xml:space="preserve">   085778558 - 49466</v>
          </cell>
          <cell r="D5848">
            <v>1630549.99</v>
          </cell>
          <cell r="E5848">
            <v>0</v>
          </cell>
          <cell r="F5848">
            <v>0</v>
          </cell>
          <cell r="G5848">
            <v>17149</v>
          </cell>
          <cell r="H5848">
            <v>1613400.99</v>
          </cell>
          <cell r="I5848">
            <v>0</v>
          </cell>
        </row>
        <row r="5849">
          <cell r="A5849" t="str">
            <v>a</v>
          </cell>
          <cell r="B5849">
            <v>5825</v>
          </cell>
          <cell r="C5849" t="str">
            <v xml:space="preserve">   085778561 - 49511</v>
          </cell>
          <cell r="D5849">
            <v>5746839.46</v>
          </cell>
          <cell r="E5849">
            <v>0</v>
          </cell>
          <cell r="F5849">
            <v>0</v>
          </cell>
          <cell r="G5849">
            <v>60441.3</v>
          </cell>
          <cell r="H5849">
            <v>5686398.1600000001</v>
          </cell>
          <cell r="I5849">
            <v>0</v>
          </cell>
        </row>
        <row r="5850">
          <cell r="A5850" t="str">
            <v>a</v>
          </cell>
          <cell r="B5850">
            <v>5826</v>
          </cell>
          <cell r="C5850" t="str">
            <v xml:space="preserve">   085778574 - 49586</v>
          </cell>
          <cell r="D5850">
            <v>2367793.27</v>
          </cell>
          <cell r="E5850">
            <v>0</v>
          </cell>
          <cell r="F5850">
            <v>0</v>
          </cell>
          <cell r="G5850">
            <v>24611.74</v>
          </cell>
          <cell r="H5850">
            <v>2343181.5299999998</v>
          </cell>
          <cell r="I5850">
            <v>0</v>
          </cell>
        </row>
        <row r="5851">
          <cell r="A5851" t="str">
            <v>a</v>
          </cell>
          <cell r="B5851">
            <v>5827</v>
          </cell>
          <cell r="C5851" t="str">
            <v xml:space="preserve">   085778587 - 49754</v>
          </cell>
          <cell r="D5851">
            <v>5475359.5800000001</v>
          </cell>
          <cell r="E5851">
            <v>0</v>
          </cell>
          <cell r="F5851">
            <v>0</v>
          </cell>
          <cell r="G5851">
            <v>56912.95</v>
          </cell>
          <cell r="H5851">
            <v>5418446.6299999999</v>
          </cell>
          <cell r="I5851">
            <v>0</v>
          </cell>
        </row>
        <row r="5852">
          <cell r="A5852" t="str">
            <v>a</v>
          </cell>
          <cell r="B5852">
            <v>5828</v>
          </cell>
          <cell r="C5852" t="str">
            <v xml:space="preserve">   085778590 - 49766</v>
          </cell>
          <cell r="D5852">
            <v>2410146.2799999998</v>
          </cell>
          <cell r="E5852">
            <v>0</v>
          </cell>
          <cell r="F5852">
            <v>0</v>
          </cell>
          <cell r="G5852">
            <v>22430.68</v>
          </cell>
          <cell r="H5852">
            <v>2387715.6</v>
          </cell>
          <cell r="I5852">
            <v>0</v>
          </cell>
        </row>
        <row r="5853">
          <cell r="A5853" t="str">
            <v>a</v>
          </cell>
          <cell r="B5853">
            <v>5829</v>
          </cell>
          <cell r="C5853" t="str">
            <v xml:space="preserve">   085778600 - 47418</v>
          </cell>
          <cell r="D5853">
            <v>2513869.4700000002</v>
          </cell>
          <cell r="E5853">
            <v>0</v>
          </cell>
          <cell r="F5853">
            <v>0</v>
          </cell>
          <cell r="G5853">
            <v>26130.080000000002</v>
          </cell>
          <cell r="H5853">
            <v>2487739.39</v>
          </cell>
          <cell r="I5853">
            <v>0</v>
          </cell>
        </row>
        <row r="5854">
          <cell r="A5854" t="str">
            <v>a</v>
          </cell>
          <cell r="B5854">
            <v>5830</v>
          </cell>
          <cell r="C5854" t="str">
            <v xml:space="preserve">   085778613 - 47516</v>
          </cell>
          <cell r="D5854">
            <v>6793958.2800000003</v>
          </cell>
          <cell r="E5854">
            <v>0</v>
          </cell>
          <cell r="F5854">
            <v>0</v>
          </cell>
          <cell r="G5854">
            <v>5743220.04</v>
          </cell>
          <cell r="H5854">
            <v>1050738.24</v>
          </cell>
          <cell r="I5854">
            <v>0</v>
          </cell>
        </row>
        <row r="5855">
          <cell r="A5855" t="str">
            <v>a</v>
          </cell>
          <cell r="B5855">
            <v>5831</v>
          </cell>
          <cell r="C5855" t="str">
            <v xml:space="preserve">   085778626 - 48390</v>
          </cell>
          <cell r="D5855">
            <v>2216439.31</v>
          </cell>
          <cell r="E5855">
            <v>0</v>
          </cell>
          <cell r="F5855">
            <v>0</v>
          </cell>
          <cell r="G5855">
            <v>107157.95</v>
          </cell>
          <cell r="H5855">
            <v>2109281.36</v>
          </cell>
          <cell r="I5855">
            <v>0</v>
          </cell>
        </row>
        <row r="5856">
          <cell r="A5856" t="str">
            <v>a</v>
          </cell>
          <cell r="B5856">
            <v>5832</v>
          </cell>
          <cell r="C5856" t="str">
            <v xml:space="preserve">   085778642 - 49233</v>
          </cell>
          <cell r="D5856">
            <v>4735350</v>
          </cell>
          <cell r="E5856">
            <v>0</v>
          </cell>
          <cell r="F5856">
            <v>0</v>
          </cell>
          <cell r="G5856">
            <v>4735350</v>
          </cell>
          <cell r="H5856">
            <v>0</v>
          </cell>
          <cell r="I5856">
            <v>0</v>
          </cell>
        </row>
        <row r="5857">
          <cell r="A5857" t="str">
            <v>a</v>
          </cell>
          <cell r="B5857">
            <v>5833</v>
          </cell>
          <cell r="C5857" t="str">
            <v xml:space="preserve">   085778655 - 49448</v>
          </cell>
          <cell r="D5857">
            <v>3327155</v>
          </cell>
          <cell r="E5857">
            <v>0</v>
          </cell>
          <cell r="F5857">
            <v>0</v>
          </cell>
          <cell r="G5857">
            <v>34589.82</v>
          </cell>
          <cell r="H5857">
            <v>3292565.18</v>
          </cell>
          <cell r="I5857">
            <v>0</v>
          </cell>
        </row>
        <row r="5858">
          <cell r="A5858" t="str">
            <v>a</v>
          </cell>
          <cell r="B5858">
            <v>5834</v>
          </cell>
          <cell r="C5858" t="str">
            <v xml:space="preserve">   085778668 - 49553</v>
          </cell>
          <cell r="D5858">
            <v>2700000</v>
          </cell>
          <cell r="E5858">
            <v>0</v>
          </cell>
          <cell r="F5858">
            <v>0</v>
          </cell>
          <cell r="G5858">
            <v>27740.04</v>
          </cell>
          <cell r="H5858">
            <v>2672259.96</v>
          </cell>
          <cell r="I5858">
            <v>0</v>
          </cell>
        </row>
        <row r="5859">
          <cell r="A5859" t="str">
            <v>a</v>
          </cell>
          <cell r="B5859">
            <v>5835</v>
          </cell>
          <cell r="C5859" t="str">
            <v xml:space="preserve">   085778671 - 49571</v>
          </cell>
          <cell r="D5859">
            <v>4010301.23</v>
          </cell>
          <cell r="E5859">
            <v>0</v>
          </cell>
          <cell r="F5859">
            <v>0</v>
          </cell>
          <cell r="G5859">
            <v>41684.550000000003</v>
          </cell>
          <cell r="H5859">
            <v>3968616.68</v>
          </cell>
          <cell r="I5859">
            <v>0</v>
          </cell>
        </row>
        <row r="5860">
          <cell r="A5860" t="str">
            <v>a</v>
          </cell>
          <cell r="B5860">
            <v>5836</v>
          </cell>
          <cell r="C5860" t="str">
            <v xml:space="preserve">   085778684 - 49638</v>
          </cell>
          <cell r="D5860">
            <v>3359752.58</v>
          </cell>
          <cell r="E5860">
            <v>0</v>
          </cell>
          <cell r="F5860">
            <v>0</v>
          </cell>
          <cell r="G5860">
            <v>34922.519999999997</v>
          </cell>
          <cell r="H5860">
            <v>3324830.06</v>
          </cell>
          <cell r="I5860">
            <v>0</v>
          </cell>
        </row>
        <row r="5861">
          <cell r="A5861" t="str">
            <v>a</v>
          </cell>
          <cell r="B5861">
            <v>5837</v>
          </cell>
          <cell r="C5861" t="str">
            <v xml:space="preserve">   085778697 - 50046</v>
          </cell>
          <cell r="D5861">
            <v>2248164.91</v>
          </cell>
          <cell r="E5861">
            <v>0</v>
          </cell>
          <cell r="F5861">
            <v>0</v>
          </cell>
          <cell r="G5861">
            <v>23642.13</v>
          </cell>
          <cell r="H5861">
            <v>2224522.7799999998</v>
          </cell>
          <cell r="I5861">
            <v>0</v>
          </cell>
        </row>
        <row r="5862">
          <cell r="A5862" t="str">
            <v>a</v>
          </cell>
          <cell r="B5862">
            <v>5838</v>
          </cell>
          <cell r="C5862" t="str">
            <v xml:space="preserve">   085778707 - 47472</v>
          </cell>
          <cell r="D5862">
            <v>6370398.4900000002</v>
          </cell>
          <cell r="E5862">
            <v>0</v>
          </cell>
          <cell r="F5862">
            <v>0</v>
          </cell>
          <cell r="G5862">
            <v>67780.649999999994</v>
          </cell>
          <cell r="H5862">
            <v>6302617.8399999999</v>
          </cell>
          <cell r="I5862">
            <v>0</v>
          </cell>
        </row>
        <row r="5863">
          <cell r="A5863" t="str">
            <v>a</v>
          </cell>
          <cell r="B5863">
            <v>5839</v>
          </cell>
          <cell r="C5863" t="str">
            <v xml:space="preserve">   085778710 - 47490</v>
          </cell>
          <cell r="D5863">
            <v>3912347.82</v>
          </cell>
          <cell r="E5863">
            <v>0</v>
          </cell>
          <cell r="F5863">
            <v>0</v>
          </cell>
          <cell r="G5863">
            <v>41627.11</v>
          </cell>
          <cell r="H5863">
            <v>3870720.71</v>
          </cell>
          <cell r="I5863">
            <v>0</v>
          </cell>
        </row>
        <row r="5864">
          <cell r="A5864" t="str">
            <v>a</v>
          </cell>
          <cell r="B5864">
            <v>5840</v>
          </cell>
          <cell r="C5864" t="str">
            <v xml:space="preserve">   085778723 - 48297</v>
          </cell>
          <cell r="D5864">
            <v>937205.71</v>
          </cell>
          <cell r="E5864">
            <v>0</v>
          </cell>
          <cell r="F5864">
            <v>0</v>
          </cell>
          <cell r="G5864">
            <v>9741.68</v>
          </cell>
          <cell r="H5864">
            <v>927464.03</v>
          </cell>
          <cell r="I5864">
            <v>0</v>
          </cell>
        </row>
        <row r="5865">
          <cell r="A5865" t="str">
            <v>a</v>
          </cell>
          <cell r="B5865">
            <v>5841</v>
          </cell>
          <cell r="C5865" t="str">
            <v xml:space="preserve">   085778736 - 49176</v>
          </cell>
          <cell r="D5865">
            <v>798153.21</v>
          </cell>
          <cell r="E5865">
            <v>0</v>
          </cell>
          <cell r="F5865">
            <v>0</v>
          </cell>
          <cell r="G5865">
            <v>798153.21</v>
          </cell>
          <cell r="H5865">
            <v>0</v>
          </cell>
          <cell r="I5865">
            <v>0</v>
          </cell>
        </row>
        <row r="5866">
          <cell r="A5866" t="str">
            <v>a</v>
          </cell>
          <cell r="B5866">
            <v>5842</v>
          </cell>
          <cell r="C5866" t="str">
            <v xml:space="preserve">   085778749 - 49412</v>
          </cell>
          <cell r="D5866">
            <v>4973350</v>
          </cell>
          <cell r="E5866">
            <v>0</v>
          </cell>
          <cell r="F5866">
            <v>0</v>
          </cell>
          <cell r="G5866">
            <v>51096.57</v>
          </cell>
          <cell r="H5866">
            <v>4922253.43</v>
          </cell>
          <cell r="I5866">
            <v>0</v>
          </cell>
        </row>
        <row r="5867">
          <cell r="A5867" t="str">
            <v>a</v>
          </cell>
          <cell r="B5867">
            <v>5843</v>
          </cell>
          <cell r="C5867" t="str">
            <v xml:space="preserve">   085778752 - 49427</v>
          </cell>
          <cell r="D5867">
            <v>3297755.12</v>
          </cell>
          <cell r="E5867">
            <v>0</v>
          </cell>
          <cell r="F5867">
            <v>0</v>
          </cell>
          <cell r="G5867">
            <v>34278.11</v>
          </cell>
          <cell r="H5867">
            <v>3263477.01</v>
          </cell>
          <cell r="I5867">
            <v>0</v>
          </cell>
        </row>
        <row r="5868">
          <cell r="A5868" t="str">
            <v>a</v>
          </cell>
          <cell r="B5868">
            <v>5844</v>
          </cell>
          <cell r="C5868" t="str">
            <v xml:space="preserve">   085778765 - 49538</v>
          </cell>
          <cell r="D5868">
            <v>4755969.2699999996</v>
          </cell>
          <cell r="E5868">
            <v>0</v>
          </cell>
          <cell r="F5868">
            <v>0</v>
          </cell>
          <cell r="G5868">
            <v>4755969.2699999996</v>
          </cell>
          <cell r="H5868">
            <v>0</v>
          </cell>
          <cell r="I5868">
            <v>0</v>
          </cell>
        </row>
        <row r="5869">
          <cell r="A5869" t="str">
            <v>a</v>
          </cell>
          <cell r="B5869">
            <v>5845</v>
          </cell>
          <cell r="C5869" t="str">
            <v xml:space="preserve">   085778778 - 49598</v>
          </cell>
          <cell r="D5869">
            <v>6994072.4500000002</v>
          </cell>
          <cell r="E5869">
            <v>0</v>
          </cell>
          <cell r="F5869">
            <v>0</v>
          </cell>
          <cell r="G5869">
            <v>6994072.4500000002</v>
          </cell>
          <cell r="H5869">
            <v>0</v>
          </cell>
          <cell r="I5869">
            <v>0</v>
          </cell>
        </row>
        <row r="5870">
          <cell r="A5870" t="str">
            <v>a</v>
          </cell>
          <cell r="B5870">
            <v>5846</v>
          </cell>
          <cell r="C5870" t="str">
            <v xml:space="preserve">   085778781 - 49611</v>
          </cell>
          <cell r="D5870">
            <v>3079390.19</v>
          </cell>
          <cell r="E5870">
            <v>0</v>
          </cell>
          <cell r="F5870">
            <v>0</v>
          </cell>
          <cell r="G5870">
            <v>32008.32</v>
          </cell>
          <cell r="H5870">
            <v>3047381.87</v>
          </cell>
          <cell r="I5870">
            <v>0</v>
          </cell>
        </row>
        <row r="5871">
          <cell r="A5871" t="str">
            <v>a</v>
          </cell>
          <cell r="B5871">
            <v>5847</v>
          </cell>
          <cell r="C5871" t="str">
            <v xml:space="preserve">   085778794 - 49793</v>
          </cell>
          <cell r="D5871">
            <v>1354525.72</v>
          </cell>
          <cell r="E5871">
            <v>0</v>
          </cell>
          <cell r="F5871">
            <v>0</v>
          </cell>
          <cell r="G5871">
            <v>65487.1</v>
          </cell>
          <cell r="H5871">
            <v>1289038.6200000001</v>
          </cell>
          <cell r="I5871">
            <v>0</v>
          </cell>
        </row>
        <row r="5872">
          <cell r="A5872" t="str">
            <v>a</v>
          </cell>
          <cell r="B5872">
            <v>5848</v>
          </cell>
          <cell r="C5872" t="str">
            <v xml:space="preserve">   085778804 - 47451</v>
          </cell>
          <cell r="D5872">
            <v>3175308.9</v>
          </cell>
          <cell r="E5872">
            <v>0</v>
          </cell>
          <cell r="F5872">
            <v>0</v>
          </cell>
          <cell r="G5872">
            <v>33005.360000000001</v>
          </cell>
          <cell r="H5872">
            <v>3142303.54</v>
          </cell>
          <cell r="I5872">
            <v>0</v>
          </cell>
        </row>
        <row r="5873">
          <cell r="A5873" t="str">
            <v>a</v>
          </cell>
          <cell r="B5873">
            <v>5849</v>
          </cell>
          <cell r="C5873" t="str">
            <v xml:space="preserve">   085778817 - 47553</v>
          </cell>
          <cell r="D5873">
            <v>3664304.47</v>
          </cell>
          <cell r="E5873">
            <v>0</v>
          </cell>
          <cell r="F5873">
            <v>0</v>
          </cell>
          <cell r="G5873">
            <v>38088.17</v>
          </cell>
          <cell r="H5873">
            <v>3626216.3</v>
          </cell>
          <cell r="I5873">
            <v>0</v>
          </cell>
        </row>
        <row r="5874">
          <cell r="A5874" t="str">
            <v>a</v>
          </cell>
          <cell r="B5874">
            <v>5850</v>
          </cell>
          <cell r="C5874" t="str">
            <v xml:space="preserve">   085778820 - 48270</v>
          </cell>
          <cell r="D5874">
            <v>2598797.4900000002</v>
          </cell>
          <cell r="E5874">
            <v>0</v>
          </cell>
          <cell r="F5874">
            <v>0</v>
          </cell>
          <cell r="G5874">
            <v>2598797.4900000002</v>
          </cell>
          <cell r="H5874">
            <v>0</v>
          </cell>
          <cell r="I5874">
            <v>0</v>
          </cell>
        </row>
        <row r="5875">
          <cell r="A5875" t="str">
            <v>a</v>
          </cell>
          <cell r="B5875">
            <v>5851</v>
          </cell>
          <cell r="C5875" t="str">
            <v xml:space="preserve">   085778833 - 49149</v>
          </cell>
          <cell r="D5875">
            <v>3448282.81</v>
          </cell>
          <cell r="E5875">
            <v>0</v>
          </cell>
          <cell r="F5875">
            <v>0</v>
          </cell>
          <cell r="G5875">
            <v>32092.34</v>
          </cell>
          <cell r="H5875">
            <v>3416190.47</v>
          </cell>
          <cell r="I5875">
            <v>0</v>
          </cell>
        </row>
        <row r="5876">
          <cell r="A5876" t="str">
            <v>a</v>
          </cell>
          <cell r="B5876">
            <v>5852</v>
          </cell>
          <cell r="C5876" t="str">
            <v xml:space="preserve">   085778846 - 49391</v>
          </cell>
          <cell r="D5876">
            <v>3497036.23</v>
          </cell>
          <cell r="E5876">
            <v>0</v>
          </cell>
          <cell r="F5876">
            <v>0</v>
          </cell>
          <cell r="G5876">
            <v>36349.49</v>
          </cell>
          <cell r="H5876">
            <v>3460686.74</v>
          </cell>
          <cell r="I5876">
            <v>0</v>
          </cell>
        </row>
        <row r="5877">
          <cell r="A5877" t="str">
            <v>a</v>
          </cell>
          <cell r="B5877">
            <v>5853</v>
          </cell>
          <cell r="C5877" t="str">
            <v xml:space="preserve">   085778859 - 49475</v>
          </cell>
          <cell r="D5877">
            <v>4200364.7</v>
          </cell>
          <cell r="E5877">
            <v>0</v>
          </cell>
          <cell r="F5877">
            <v>0</v>
          </cell>
          <cell r="G5877">
            <v>44176.54</v>
          </cell>
          <cell r="H5877">
            <v>4156188.16</v>
          </cell>
          <cell r="I5877">
            <v>0</v>
          </cell>
        </row>
        <row r="5878">
          <cell r="A5878" t="str">
            <v>a</v>
          </cell>
          <cell r="B5878">
            <v>5854</v>
          </cell>
          <cell r="C5878" t="str">
            <v xml:space="preserve">   085778862 - 49520</v>
          </cell>
          <cell r="D5878">
            <v>2947728.65</v>
          </cell>
          <cell r="E5878">
            <v>0</v>
          </cell>
          <cell r="F5878">
            <v>0</v>
          </cell>
          <cell r="G5878">
            <v>2947728.65</v>
          </cell>
          <cell r="H5878">
            <v>0</v>
          </cell>
          <cell r="I5878">
            <v>0</v>
          </cell>
        </row>
        <row r="5879">
          <cell r="A5879" t="str">
            <v>a</v>
          </cell>
          <cell r="B5879">
            <v>5855</v>
          </cell>
          <cell r="C5879" t="str">
            <v xml:space="preserve">   085778875 - 49589</v>
          </cell>
          <cell r="D5879">
            <v>3668056.61</v>
          </cell>
          <cell r="E5879">
            <v>0</v>
          </cell>
          <cell r="F5879">
            <v>0</v>
          </cell>
          <cell r="G5879">
            <v>78598.81</v>
          </cell>
          <cell r="H5879">
            <v>3589457.8</v>
          </cell>
          <cell r="I5879">
            <v>0</v>
          </cell>
        </row>
        <row r="5880">
          <cell r="A5880" t="str">
            <v>a</v>
          </cell>
          <cell r="B5880">
            <v>5856</v>
          </cell>
          <cell r="C5880" t="str">
            <v xml:space="preserve">   085778888 - 49760</v>
          </cell>
          <cell r="D5880">
            <v>3804775.42</v>
          </cell>
          <cell r="E5880">
            <v>0</v>
          </cell>
          <cell r="F5880">
            <v>0</v>
          </cell>
          <cell r="G5880">
            <v>39548.300000000003</v>
          </cell>
          <cell r="H5880">
            <v>3765227.12</v>
          </cell>
          <cell r="I5880">
            <v>0</v>
          </cell>
        </row>
        <row r="5881">
          <cell r="A5881" t="str">
            <v>a</v>
          </cell>
          <cell r="B5881">
            <v>5857</v>
          </cell>
          <cell r="C5881" t="str">
            <v xml:space="preserve">   085778891 - 49769</v>
          </cell>
          <cell r="D5881">
            <v>1698560.45</v>
          </cell>
          <cell r="E5881">
            <v>0</v>
          </cell>
          <cell r="F5881">
            <v>0</v>
          </cell>
          <cell r="G5881">
            <v>17655.439999999999</v>
          </cell>
          <cell r="H5881">
            <v>1680905.01</v>
          </cell>
          <cell r="I5881">
            <v>0</v>
          </cell>
        </row>
        <row r="5882">
          <cell r="A5882" t="str">
            <v>a</v>
          </cell>
          <cell r="B5882">
            <v>5858</v>
          </cell>
          <cell r="C5882" t="str">
            <v xml:space="preserve">   085778901 - 47425</v>
          </cell>
          <cell r="D5882">
            <v>1669253.75</v>
          </cell>
          <cell r="E5882">
            <v>0</v>
          </cell>
          <cell r="F5882">
            <v>0</v>
          </cell>
          <cell r="G5882">
            <v>80703.25</v>
          </cell>
          <cell r="H5882">
            <v>1588550.5</v>
          </cell>
          <cell r="I5882">
            <v>0</v>
          </cell>
        </row>
        <row r="5883">
          <cell r="A5883" t="str">
            <v>a</v>
          </cell>
          <cell r="B5883">
            <v>5859</v>
          </cell>
          <cell r="C5883" t="str">
            <v xml:space="preserve">   085778914 - 47526</v>
          </cell>
          <cell r="D5883">
            <v>7941341.8100000005</v>
          </cell>
          <cell r="E5883">
            <v>0</v>
          </cell>
          <cell r="F5883">
            <v>0</v>
          </cell>
          <cell r="G5883">
            <v>170166.54</v>
          </cell>
          <cell r="H5883">
            <v>7771175.2699999996</v>
          </cell>
          <cell r="I5883">
            <v>0</v>
          </cell>
        </row>
        <row r="5884">
          <cell r="A5884" t="str">
            <v>a</v>
          </cell>
          <cell r="B5884">
            <v>5860</v>
          </cell>
          <cell r="C5884" t="str">
            <v xml:space="preserve">   085778927 - 48872</v>
          </cell>
          <cell r="D5884">
            <v>2155877.52</v>
          </cell>
          <cell r="E5884">
            <v>0</v>
          </cell>
          <cell r="F5884">
            <v>0</v>
          </cell>
          <cell r="G5884">
            <v>49099.74</v>
          </cell>
          <cell r="H5884">
            <v>2106777.7799999998</v>
          </cell>
          <cell r="I5884">
            <v>0</v>
          </cell>
        </row>
        <row r="5885">
          <cell r="A5885" t="str">
            <v>a</v>
          </cell>
          <cell r="B5885">
            <v>5861</v>
          </cell>
          <cell r="C5885" t="str">
            <v xml:space="preserve">   085778930 - 49116</v>
          </cell>
          <cell r="D5885">
            <v>3171179.94</v>
          </cell>
          <cell r="E5885">
            <v>0</v>
          </cell>
          <cell r="F5885">
            <v>0</v>
          </cell>
          <cell r="G5885">
            <v>33352.25</v>
          </cell>
          <cell r="H5885">
            <v>3137827.69</v>
          </cell>
          <cell r="I5885">
            <v>0</v>
          </cell>
        </row>
        <row r="5886">
          <cell r="A5886" t="str">
            <v>a</v>
          </cell>
          <cell r="B5886">
            <v>5862</v>
          </cell>
          <cell r="C5886" t="str">
            <v xml:space="preserve">   085778943 - 49245</v>
          </cell>
          <cell r="D5886">
            <v>2382272.1</v>
          </cell>
          <cell r="E5886">
            <v>0</v>
          </cell>
          <cell r="F5886">
            <v>0</v>
          </cell>
          <cell r="G5886">
            <v>115175.44</v>
          </cell>
          <cell r="H5886">
            <v>2267096.66</v>
          </cell>
          <cell r="I5886">
            <v>0</v>
          </cell>
        </row>
        <row r="5887">
          <cell r="A5887" t="str">
            <v>a</v>
          </cell>
          <cell r="B5887">
            <v>5863</v>
          </cell>
          <cell r="C5887" t="str">
            <v xml:space="preserve">   085778956 - 49454</v>
          </cell>
          <cell r="D5887">
            <v>2820300</v>
          </cell>
          <cell r="E5887">
            <v>0</v>
          </cell>
          <cell r="F5887">
            <v>0</v>
          </cell>
          <cell r="G5887">
            <v>28975.99</v>
          </cell>
          <cell r="H5887">
            <v>2791324.01</v>
          </cell>
          <cell r="I5887">
            <v>0</v>
          </cell>
        </row>
        <row r="5888">
          <cell r="A5888" t="str">
            <v>a</v>
          </cell>
          <cell r="B5888">
            <v>5864</v>
          </cell>
          <cell r="C5888" t="str">
            <v xml:space="preserve">   085778969 - 49562</v>
          </cell>
          <cell r="D5888">
            <v>4233000</v>
          </cell>
          <cell r="E5888">
            <v>0</v>
          </cell>
          <cell r="F5888">
            <v>0</v>
          </cell>
          <cell r="G5888">
            <v>43490.17</v>
          </cell>
          <cell r="H5888">
            <v>4189509.83</v>
          </cell>
          <cell r="I5888">
            <v>0</v>
          </cell>
        </row>
        <row r="5889">
          <cell r="A5889" t="str">
            <v>a</v>
          </cell>
          <cell r="B5889">
            <v>5865</v>
          </cell>
          <cell r="C5889" t="str">
            <v xml:space="preserve">   085778972 - 49577</v>
          </cell>
          <cell r="D5889">
            <v>4319539.1500000004</v>
          </cell>
          <cell r="E5889">
            <v>0</v>
          </cell>
          <cell r="F5889">
            <v>0</v>
          </cell>
          <cell r="G5889">
            <v>44898.92</v>
          </cell>
          <cell r="H5889">
            <v>4274640.2300000004</v>
          </cell>
          <cell r="I5889">
            <v>0</v>
          </cell>
        </row>
        <row r="5890">
          <cell r="A5890" t="str">
            <v>a</v>
          </cell>
          <cell r="B5890">
            <v>5866</v>
          </cell>
          <cell r="C5890" t="str">
            <v xml:space="preserve">   085778985 - 49641</v>
          </cell>
          <cell r="D5890">
            <v>2982672.16</v>
          </cell>
          <cell r="E5890">
            <v>0</v>
          </cell>
          <cell r="F5890">
            <v>0</v>
          </cell>
          <cell r="G5890">
            <v>31002.99</v>
          </cell>
          <cell r="H5890">
            <v>2951669.17</v>
          </cell>
          <cell r="I5890">
            <v>0</v>
          </cell>
        </row>
        <row r="5891">
          <cell r="A5891" t="str">
            <v>a</v>
          </cell>
          <cell r="B5891">
            <v>5867</v>
          </cell>
          <cell r="C5891" t="str">
            <v xml:space="preserve">   085778998 - 50197</v>
          </cell>
          <cell r="D5891">
            <v>7205000</v>
          </cell>
          <cell r="E5891">
            <v>0</v>
          </cell>
          <cell r="F5891">
            <v>0</v>
          </cell>
          <cell r="G5891">
            <v>66240.070000000007</v>
          </cell>
          <cell r="H5891">
            <v>7138759.9299999997</v>
          </cell>
          <cell r="I5891">
            <v>0</v>
          </cell>
        </row>
        <row r="5892">
          <cell r="A5892" t="str">
            <v>a</v>
          </cell>
          <cell r="B5892">
            <v>5868</v>
          </cell>
          <cell r="C5892" t="str">
            <v xml:space="preserve">   087778006 - 57663</v>
          </cell>
          <cell r="D5892">
            <v>0</v>
          </cell>
          <cell r="E5892">
            <v>0</v>
          </cell>
          <cell r="F5892">
            <v>5200000</v>
          </cell>
          <cell r="G5892">
            <v>64211.07</v>
          </cell>
          <cell r="H5892">
            <v>5135788.93</v>
          </cell>
          <cell r="I5892">
            <v>0</v>
          </cell>
        </row>
        <row r="5893">
          <cell r="A5893" t="str">
            <v>a</v>
          </cell>
          <cell r="B5893">
            <v>5869</v>
          </cell>
          <cell r="C5893" t="str">
            <v xml:space="preserve">   087778019 - 57726</v>
          </cell>
          <cell r="D5893">
            <v>0</v>
          </cell>
          <cell r="E5893">
            <v>0</v>
          </cell>
          <cell r="F5893">
            <v>3857500</v>
          </cell>
          <cell r="G5893">
            <v>24783.03</v>
          </cell>
          <cell r="H5893">
            <v>3832716.97</v>
          </cell>
          <cell r="I5893">
            <v>0</v>
          </cell>
        </row>
        <row r="5894">
          <cell r="A5894" t="str">
            <v>a</v>
          </cell>
          <cell r="B5894">
            <v>5870</v>
          </cell>
          <cell r="C5894" t="str">
            <v xml:space="preserve">   087778022 - 57821</v>
          </cell>
          <cell r="D5894">
            <v>0</v>
          </cell>
          <cell r="E5894">
            <v>0</v>
          </cell>
          <cell r="F5894">
            <v>2720000</v>
          </cell>
          <cell r="G5894">
            <v>33587.360000000001</v>
          </cell>
          <cell r="H5894">
            <v>2686412.64</v>
          </cell>
          <cell r="I5894">
            <v>0</v>
          </cell>
        </row>
        <row r="5895">
          <cell r="A5895" t="str">
            <v>a</v>
          </cell>
          <cell r="B5895">
            <v>5871</v>
          </cell>
          <cell r="C5895" t="str">
            <v xml:space="preserve">   087778035 - 58826</v>
          </cell>
          <cell r="D5895">
            <v>0</v>
          </cell>
          <cell r="E5895">
            <v>0</v>
          </cell>
          <cell r="F5895">
            <v>10400000</v>
          </cell>
          <cell r="G5895">
            <v>10400000</v>
          </cell>
          <cell r="H5895">
            <v>0</v>
          </cell>
          <cell r="I5895">
            <v>0</v>
          </cell>
        </row>
        <row r="5896">
          <cell r="A5896" t="str">
            <v>a</v>
          </cell>
          <cell r="B5896">
            <v>5872</v>
          </cell>
          <cell r="C5896" t="str">
            <v xml:space="preserve">   087778048 - 58973</v>
          </cell>
          <cell r="D5896">
            <v>0</v>
          </cell>
          <cell r="E5896">
            <v>0</v>
          </cell>
          <cell r="F5896">
            <v>2600000</v>
          </cell>
          <cell r="G5896">
            <v>2600000</v>
          </cell>
          <cell r="H5896">
            <v>0</v>
          </cell>
          <cell r="I5896">
            <v>0</v>
          </cell>
        </row>
        <row r="5897">
          <cell r="A5897" t="str">
            <v>a</v>
          </cell>
          <cell r="B5897">
            <v>5873</v>
          </cell>
          <cell r="C5897" t="str">
            <v xml:space="preserve">   087778051 - 58982</v>
          </cell>
          <cell r="D5897">
            <v>0</v>
          </cell>
          <cell r="E5897">
            <v>0</v>
          </cell>
          <cell r="F5897">
            <v>3513000</v>
          </cell>
          <cell r="G5897">
            <v>20478.830000000002</v>
          </cell>
          <cell r="H5897">
            <v>3492521.17</v>
          </cell>
          <cell r="I5897">
            <v>0</v>
          </cell>
        </row>
        <row r="5898">
          <cell r="A5898" t="str">
            <v>a</v>
          </cell>
          <cell r="B5898">
            <v>5874</v>
          </cell>
          <cell r="C5898" t="str">
            <v xml:space="preserve">   087778064 - 59070</v>
          </cell>
          <cell r="D5898">
            <v>0</v>
          </cell>
          <cell r="E5898">
            <v>0</v>
          </cell>
          <cell r="F5898">
            <v>9253318.7699999996</v>
          </cell>
          <cell r="G5898">
            <v>9253318.7699999996</v>
          </cell>
          <cell r="H5898">
            <v>0</v>
          </cell>
          <cell r="I5898">
            <v>0</v>
          </cell>
        </row>
        <row r="5899">
          <cell r="A5899" t="str">
            <v>a</v>
          </cell>
          <cell r="B5899">
            <v>5875</v>
          </cell>
          <cell r="C5899" t="str">
            <v xml:space="preserve">   087778077 - 59221</v>
          </cell>
          <cell r="D5899">
            <v>0</v>
          </cell>
          <cell r="E5899">
            <v>0</v>
          </cell>
          <cell r="F5899">
            <v>3400000</v>
          </cell>
          <cell r="G5899">
            <v>19094.740000000002</v>
          </cell>
          <cell r="H5899">
            <v>3380905.26</v>
          </cell>
          <cell r="I5899">
            <v>0</v>
          </cell>
        </row>
        <row r="5900">
          <cell r="A5900" t="str">
            <v>a</v>
          </cell>
          <cell r="B5900">
            <v>5876</v>
          </cell>
          <cell r="C5900" t="str">
            <v xml:space="preserve">   087778080 - 59230</v>
          </cell>
          <cell r="D5900">
            <v>0</v>
          </cell>
          <cell r="E5900">
            <v>0</v>
          </cell>
          <cell r="F5900">
            <v>5668650</v>
          </cell>
          <cell r="G5900">
            <v>37294.67</v>
          </cell>
          <cell r="H5900">
            <v>5631355.3300000001</v>
          </cell>
          <cell r="I5900">
            <v>0</v>
          </cell>
        </row>
        <row r="5901">
          <cell r="A5901" t="str">
            <v>a</v>
          </cell>
          <cell r="B5901">
            <v>5877</v>
          </cell>
          <cell r="C5901" t="str">
            <v xml:space="preserve">   087778093 - 59393</v>
          </cell>
          <cell r="D5901">
            <v>0</v>
          </cell>
          <cell r="E5901">
            <v>0</v>
          </cell>
          <cell r="F5901">
            <v>2619700</v>
          </cell>
          <cell r="G5901">
            <v>27592.17</v>
          </cell>
          <cell r="H5901">
            <v>2592107.83</v>
          </cell>
          <cell r="I5901">
            <v>0</v>
          </cell>
        </row>
        <row r="5902">
          <cell r="A5902" t="str">
            <v>a</v>
          </cell>
          <cell r="B5902">
            <v>5878</v>
          </cell>
          <cell r="C5902" t="str">
            <v xml:space="preserve">   087778103 - 57618</v>
          </cell>
          <cell r="D5902">
            <v>0</v>
          </cell>
          <cell r="E5902">
            <v>0</v>
          </cell>
          <cell r="F5902">
            <v>12154683.880000001</v>
          </cell>
          <cell r="G5902">
            <v>126996.91</v>
          </cell>
          <cell r="H5902">
            <v>12027686.970000001</v>
          </cell>
          <cell r="I5902">
            <v>0</v>
          </cell>
        </row>
        <row r="5903">
          <cell r="A5903" t="str">
            <v>a</v>
          </cell>
          <cell r="B5903">
            <v>5879</v>
          </cell>
          <cell r="C5903" t="str">
            <v xml:space="preserve">   087778116 - 57714</v>
          </cell>
          <cell r="D5903">
            <v>0</v>
          </cell>
          <cell r="E5903">
            <v>0</v>
          </cell>
          <cell r="F5903">
            <v>2486250</v>
          </cell>
          <cell r="G5903">
            <v>34557.61</v>
          </cell>
          <cell r="H5903">
            <v>2451692.39</v>
          </cell>
          <cell r="I5903">
            <v>0</v>
          </cell>
        </row>
        <row r="5904">
          <cell r="A5904" t="str">
            <v>a</v>
          </cell>
          <cell r="B5904">
            <v>5880</v>
          </cell>
          <cell r="C5904" t="str">
            <v xml:space="preserve">   087778129 - 57869</v>
          </cell>
          <cell r="D5904">
            <v>0</v>
          </cell>
          <cell r="E5904">
            <v>0</v>
          </cell>
          <cell r="F5904">
            <v>2431000</v>
          </cell>
          <cell r="G5904">
            <v>30096.66</v>
          </cell>
          <cell r="H5904">
            <v>2400903.34</v>
          </cell>
          <cell r="I5904">
            <v>0</v>
          </cell>
        </row>
        <row r="5905">
          <cell r="A5905" t="str">
            <v>a</v>
          </cell>
          <cell r="B5905">
            <v>5881</v>
          </cell>
          <cell r="C5905" t="str">
            <v xml:space="preserve">   087778132 - 58612</v>
          </cell>
          <cell r="D5905">
            <v>0</v>
          </cell>
          <cell r="E5905">
            <v>0</v>
          </cell>
          <cell r="F5905">
            <v>5900000</v>
          </cell>
          <cell r="G5905">
            <v>34393.760000000002</v>
          </cell>
          <cell r="H5905">
            <v>5865606.2400000002</v>
          </cell>
          <cell r="I5905">
            <v>0</v>
          </cell>
        </row>
        <row r="5906">
          <cell r="A5906" t="str">
            <v>a</v>
          </cell>
          <cell r="B5906">
            <v>5882</v>
          </cell>
          <cell r="C5906" t="str">
            <v xml:space="preserve">   087778145 - 58955</v>
          </cell>
          <cell r="D5906">
            <v>0</v>
          </cell>
          <cell r="E5906">
            <v>0</v>
          </cell>
          <cell r="F5906">
            <v>7397000</v>
          </cell>
          <cell r="G5906">
            <v>43120.42</v>
          </cell>
          <cell r="H5906">
            <v>7353879.5800000001</v>
          </cell>
          <cell r="I5906">
            <v>0</v>
          </cell>
        </row>
        <row r="5907">
          <cell r="A5907" t="str">
            <v>a</v>
          </cell>
          <cell r="B5907">
            <v>5883</v>
          </cell>
          <cell r="C5907" t="str">
            <v xml:space="preserve">   087778158 - 59003</v>
          </cell>
          <cell r="D5907">
            <v>0</v>
          </cell>
          <cell r="E5907">
            <v>0</v>
          </cell>
          <cell r="F5907">
            <v>9490000</v>
          </cell>
          <cell r="G5907">
            <v>9490000</v>
          </cell>
          <cell r="H5907">
            <v>0</v>
          </cell>
          <cell r="I5907">
            <v>0</v>
          </cell>
        </row>
        <row r="5908">
          <cell r="A5908" t="str">
            <v>a</v>
          </cell>
          <cell r="B5908">
            <v>5884</v>
          </cell>
          <cell r="C5908" t="str">
            <v xml:space="preserve">   087778161 - 59055</v>
          </cell>
          <cell r="D5908">
            <v>0</v>
          </cell>
          <cell r="E5908">
            <v>0</v>
          </cell>
          <cell r="F5908">
            <v>9745600</v>
          </cell>
          <cell r="G5908">
            <v>84558.51</v>
          </cell>
          <cell r="H5908">
            <v>9661041.4900000002</v>
          </cell>
          <cell r="I5908">
            <v>0</v>
          </cell>
        </row>
        <row r="5909">
          <cell r="A5909" t="str">
            <v>a</v>
          </cell>
          <cell r="B5909">
            <v>5885</v>
          </cell>
          <cell r="C5909" t="str">
            <v xml:space="preserve">   087778174 - 59197</v>
          </cell>
          <cell r="D5909">
            <v>0</v>
          </cell>
          <cell r="E5909">
            <v>0</v>
          </cell>
          <cell r="F5909">
            <v>2500000</v>
          </cell>
          <cell r="G5909">
            <v>71405.48</v>
          </cell>
          <cell r="H5909">
            <v>2428594.52</v>
          </cell>
          <cell r="I5909">
            <v>0</v>
          </cell>
        </row>
        <row r="5910">
          <cell r="A5910" t="str">
            <v>a</v>
          </cell>
          <cell r="B5910">
            <v>5886</v>
          </cell>
          <cell r="C5910" t="str">
            <v xml:space="preserve">   087778187 - 59372</v>
          </cell>
          <cell r="D5910">
            <v>0</v>
          </cell>
          <cell r="E5910">
            <v>0</v>
          </cell>
          <cell r="F5910">
            <v>3094000</v>
          </cell>
          <cell r="G5910">
            <v>32587.759999999998</v>
          </cell>
          <cell r="H5910">
            <v>3061412.24</v>
          </cell>
          <cell r="I5910">
            <v>0</v>
          </cell>
        </row>
        <row r="5911">
          <cell r="A5911" t="str">
            <v>a</v>
          </cell>
          <cell r="B5911">
            <v>5887</v>
          </cell>
          <cell r="C5911" t="str">
            <v xml:space="preserve">   087778190 - 59384</v>
          </cell>
          <cell r="D5911">
            <v>0</v>
          </cell>
          <cell r="E5911">
            <v>0</v>
          </cell>
          <cell r="F5911">
            <v>2619700</v>
          </cell>
          <cell r="G5911">
            <v>27592.17</v>
          </cell>
          <cell r="H5911">
            <v>2592107.83</v>
          </cell>
          <cell r="I5911">
            <v>0</v>
          </cell>
        </row>
        <row r="5912">
          <cell r="A5912" t="str">
            <v>a</v>
          </cell>
          <cell r="B5912">
            <v>5888</v>
          </cell>
          <cell r="C5912" t="str">
            <v xml:space="preserve">   087778200 - 57485</v>
          </cell>
          <cell r="D5912">
            <v>0</v>
          </cell>
          <cell r="E5912">
            <v>0</v>
          </cell>
          <cell r="F5912">
            <v>2099500</v>
          </cell>
          <cell r="G5912">
            <v>25925.24</v>
          </cell>
          <cell r="H5912">
            <v>2073574.76</v>
          </cell>
          <cell r="I5912">
            <v>0</v>
          </cell>
        </row>
        <row r="5913">
          <cell r="A5913" t="str">
            <v>a</v>
          </cell>
          <cell r="B5913">
            <v>5889</v>
          </cell>
          <cell r="C5913" t="str">
            <v xml:space="preserve">   087778213 - 57701</v>
          </cell>
          <cell r="D5913">
            <v>0</v>
          </cell>
          <cell r="E5913">
            <v>0</v>
          </cell>
          <cell r="F5913">
            <v>3900000</v>
          </cell>
          <cell r="G5913">
            <v>471924.97</v>
          </cell>
          <cell r="H5913">
            <v>3428075.03</v>
          </cell>
          <cell r="I5913">
            <v>0</v>
          </cell>
        </row>
        <row r="5914">
          <cell r="A5914" t="str">
            <v>a</v>
          </cell>
          <cell r="B5914">
            <v>5890</v>
          </cell>
          <cell r="C5914" t="str">
            <v xml:space="preserve">   087778226 - 57854</v>
          </cell>
          <cell r="D5914">
            <v>0</v>
          </cell>
          <cell r="E5914">
            <v>0</v>
          </cell>
          <cell r="F5914">
            <v>2805000</v>
          </cell>
          <cell r="G5914">
            <v>34726.910000000003</v>
          </cell>
          <cell r="H5914">
            <v>2770273.09</v>
          </cell>
          <cell r="I5914">
            <v>0</v>
          </cell>
        </row>
        <row r="5915">
          <cell r="A5915" t="str">
            <v>a</v>
          </cell>
          <cell r="B5915">
            <v>5891</v>
          </cell>
          <cell r="C5915" t="str">
            <v xml:space="preserve">   087778239 - 58862</v>
          </cell>
          <cell r="D5915">
            <v>0</v>
          </cell>
          <cell r="E5915">
            <v>0</v>
          </cell>
          <cell r="F5915">
            <v>2886288.86</v>
          </cell>
          <cell r="G5915">
            <v>40402.769999999997</v>
          </cell>
          <cell r="H5915">
            <v>2845886.09</v>
          </cell>
          <cell r="I5915">
            <v>0</v>
          </cell>
        </row>
        <row r="5916">
          <cell r="A5916" t="str">
            <v>a</v>
          </cell>
          <cell r="B5916">
            <v>5892</v>
          </cell>
          <cell r="C5916" t="str">
            <v xml:space="preserve">   087778242 - 58913</v>
          </cell>
          <cell r="D5916">
            <v>0</v>
          </cell>
          <cell r="E5916">
            <v>0</v>
          </cell>
          <cell r="F5916">
            <v>3500000</v>
          </cell>
          <cell r="G5916">
            <v>181673.81</v>
          </cell>
          <cell r="H5916">
            <v>3318326.19</v>
          </cell>
          <cell r="I5916">
            <v>0</v>
          </cell>
        </row>
        <row r="5917">
          <cell r="A5917" t="str">
            <v>a</v>
          </cell>
          <cell r="B5917">
            <v>5893</v>
          </cell>
          <cell r="C5917" t="str">
            <v xml:space="preserve">   087778255 - 58994</v>
          </cell>
          <cell r="D5917">
            <v>0</v>
          </cell>
          <cell r="E5917">
            <v>0</v>
          </cell>
          <cell r="F5917">
            <v>4309000</v>
          </cell>
          <cell r="G5917">
            <v>25074.37</v>
          </cell>
          <cell r="H5917">
            <v>4283925.63</v>
          </cell>
          <cell r="I5917">
            <v>0</v>
          </cell>
        </row>
        <row r="5918">
          <cell r="A5918" t="str">
            <v>a</v>
          </cell>
          <cell r="B5918">
            <v>5894</v>
          </cell>
          <cell r="C5918" t="str">
            <v xml:space="preserve">   087778268 - 59110</v>
          </cell>
          <cell r="D5918">
            <v>0</v>
          </cell>
          <cell r="E5918">
            <v>0</v>
          </cell>
          <cell r="F5918">
            <v>4552000</v>
          </cell>
          <cell r="G5918">
            <v>33892.97</v>
          </cell>
          <cell r="H5918">
            <v>4518107.03</v>
          </cell>
          <cell r="I5918">
            <v>0</v>
          </cell>
        </row>
        <row r="5919">
          <cell r="A5919" t="str">
            <v>a</v>
          </cell>
          <cell r="B5919">
            <v>5895</v>
          </cell>
          <cell r="C5919" t="str">
            <v xml:space="preserve">   087778271 - 59157</v>
          </cell>
          <cell r="D5919">
            <v>0</v>
          </cell>
          <cell r="E5919">
            <v>0</v>
          </cell>
          <cell r="F5919">
            <v>3406800</v>
          </cell>
          <cell r="G5919">
            <v>42177.47</v>
          </cell>
          <cell r="H5919">
            <v>3364622.53</v>
          </cell>
          <cell r="I5919">
            <v>0</v>
          </cell>
        </row>
        <row r="5920">
          <cell r="A5920" t="str">
            <v>a</v>
          </cell>
          <cell r="B5920">
            <v>5896</v>
          </cell>
          <cell r="C5920" t="str">
            <v xml:space="preserve">   087778284 - 59242</v>
          </cell>
          <cell r="D5920">
            <v>0</v>
          </cell>
          <cell r="E5920">
            <v>0</v>
          </cell>
          <cell r="F5920">
            <v>1000000</v>
          </cell>
          <cell r="G5920">
            <v>12147.49</v>
          </cell>
          <cell r="H5920">
            <v>987852.51</v>
          </cell>
          <cell r="I5920">
            <v>0</v>
          </cell>
        </row>
        <row r="5921">
          <cell r="A5921" t="str">
            <v>a</v>
          </cell>
          <cell r="B5921">
            <v>5897</v>
          </cell>
          <cell r="C5921" t="str">
            <v xml:space="preserve">   087778297 - 59505</v>
          </cell>
          <cell r="D5921">
            <v>0</v>
          </cell>
          <cell r="E5921">
            <v>0</v>
          </cell>
          <cell r="F5921">
            <v>2652000</v>
          </cell>
          <cell r="G5921">
            <v>36861.42</v>
          </cell>
          <cell r="H5921">
            <v>2615138.58</v>
          </cell>
          <cell r="I5921">
            <v>0</v>
          </cell>
        </row>
        <row r="5922">
          <cell r="A5922" t="str">
            <v>a</v>
          </cell>
          <cell r="B5922">
            <v>5898</v>
          </cell>
          <cell r="C5922" t="str">
            <v xml:space="preserve">   087778307 - 57683</v>
          </cell>
          <cell r="D5922">
            <v>0</v>
          </cell>
          <cell r="E5922">
            <v>0</v>
          </cell>
          <cell r="F5922">
            <v>6961000</v>
          </cell>
          <cell r="G5922">
            <v>40578.76</v>
          </cell>
          <cell r="H5922">
            <v>6920421.2400000002</v>
          </cell>
          <cell r="I5922">
            <v>0</v>
          </cell>
        </row>
        <row r="5923">
          <cell r="A5923" t="str">
            <v>a</v>
          </cell>
          <cell r="B5923">
            <v>5899</v>
          </cell>
          <cell r="C5923" t="str">
            <v xml:space="preserve">   087778310 - 57692</v>
          </cell>
          <cell r="D5923">
            <v>0</v>
          </cell>
          <cell r="E5923">
            <v>0</v>
          </cell>
          <cell r="F5923">
            <v>7150000</v>
          </cell>
          <cell r="G5923">
            <v>7150000</v>
          </cell>
          <cell r="H5923">
            <v>0</v>
          </cell>
          <cell r="I5923">
            <v>0</v>
          </cell>
        </row>
        <row r="5924">
          <cell r="A5924" t="str">
            <v>a</v>
          </cell>
          <cell r="B5924">
            <v>5900</v>
          </cell>
          <cell r="C5924" t="str">
            <v xml:space="preserve">   087778323 - 57827</v>
          </cell>
          <cell r="D5924">
            <v>0</v>
          </cell>
          <cell r="E5924">
            <v>0</v>
          </cell>
          <cell r="F5924">
            <v>2617150</v>
          </cell>
          <cell r="G5924">
            <v>32401.27</v>
          </cell>
          <cell r="H5924">
            <v>2584748.73</v>
          </cell>
          <cell r="I5924">
            <v>0</v>
          </cell>
        </row>
        <row r="5925">
          <cell r="A5925" t="str">
            <v>a</v>
          </cell>
          <cell r="B5925">
            <v>5901</v>
          </cell>
          <cell r="C5925" t="str">
            <v xml:space="preserve">   087778336 - 58841</v>
          </cell>
          <cell r="D5925">
            <v>0</v>
          </cell>
          <cell r="E5925">
            <v>0</v>
          </cell>
          <cell r="F5925">
            <v>2505375</v>
          </cell>
          <cell r="G5925">
            <v>31017.46</v>
          </cell>
          <cell r="H5925">
            <v>2474357.54</v>
          </cell>
          <cell r="I5925">
            <v>0</v>
          </cell>
        </row>
        <row r="5926">
          <cell r="A5926" t="str">
            <v>a</v>
          </cell>
          <cell r="B5926">
            <v>5902</v>
          </cell>
          <cell r="C5926" t="str">
            <v xml:space="preserve">   087778349 - 58976</v>
          </cell>
          <cell r="D5926">
            <v>0</v>
          </cell>
          <cell r="E5926">
            <v>0</v>
          </cell>
          <cell r="F5926">
            <v>4550000</v>
          </cell>
          <cell r="G5926">
            <v>129749.15</v>
          </cell>
          <cell r="H5926">
            <v>4420250.8499999996</v>
          </cell>
          <cell r="I5926">
            <v>0</v>
          </cell>
        </row>
        <row r="5927">
          <cell r="A5927" t="str">
            <v>a</v>
          </cell>
          <cell r="B5927">
            <v>5903</v>
          </cell>
          <cell r="C5927" t="str">
            <v xml:space="preserve">   087778352 - 58985</v>
          </cell>
          <cell r="D5927">
            <v>0</v>
          </cell>
          <cell r="E5927">
            <v>0</v>
          </cell>
          <cell r="F5927">
            <v>5988600</v>
          </cell>
          <cell r="G5927">
            <v>35036.69</v>
          </cell>
          <cell r="H5927">
            <v>5953563.3100000005</v>
          </cell>
          <cell r="I5927">
            <v>0</v>
          </cell>
        </row>
        <row r="5928">
          <cell r="A5928" t="str">
            <v>a</v>
          </cell>
          <cell r="B5928">
            <v>5904</v>
          </cell>
          <cell r="C5928" t="str">
            <v xml:space="preserve">   087778365 - 59073</v>
          </cell>
          <cell r="D5928">
            <v>0</v>
          </cell>
          <cell r="E5928">
            <v>0</v>
          </cell>
          <cell r="F5928">
            <v>11380000</v>
          </cell>
          <cell r="G5928">
            <v>11380000</v>
          </cell>
          <cell r="H5928">
            <v>0</v>
          </cell>
          <cell r="I5928">
            <v>0</v>
          </cell>
        </row>
        <row r="5929">
          <cell r="A5929" t="str">
            <v>a</v>
          </cell>
          <cell r="B5929">
            <v>5905</v>
          </cell>
          <cell r="C5929" t="str">
            <v xml:space="preserve">   087778378 - 59224</v>
          </cell>
          <cell r="D5929">
            <v>0</v>
          </cell>
          <cell r="E5929">
            <v>0</v>
          </cell>
          <cell r="F5929">
            <v>2200000</v>
          </cell>
          <cell r="G5929">
            <v>14474.04</v>
          </cell>
          <cell r="H5929">
            <v>2185525.96</v>
          </cell>
          <cell r="I5929">
            <v>0</v>
          </cell>
        </row>
        <row r="5930">
          <cell r="A5930" t="str">
            <v>a</v>
          </cell>
          <cell r="B5930">
            <v>5906</v>
          </cell>
          <cell r="C5930" t="str">
            <v xml:space="preserve">   087778381 - 59233</v>
          </cell>
          <cell r="D5930">
            <v>0</v>
          </cell>
          <cell r="E5930">
            <v>0</v>
          </cell>
          <cell r="F5930">
            <v>4860000</v>
          </cell>
          <cell r="G5930">
            <v>31596.85</v>
          </cell>
          <cell r="H5930">
            <v>4828403.1500000004</v>
          </cell>
          <cell r="I5930">
            <v>0</v>
          </cell>
        </row>
        <row r="5931">
          <cell r="A5931" t="str">
            <v>a</v>
          </cell>
          <cell r="B5931">
            <v>5907</v>
          </cell>
          <cell r="C5931" t="str">
            <v xml:space="preserve">   087778394 - 59396</v>
          </cell>
          <cell r="D5931">
            <v>0</v>
          </cell>
          <cell r="E5931">
            <v>0</v>
          </cell>
          <cell r="F5931">
            <v>1235000</v>
          </cell>
          <cell r="G5931">
            <v>13007.72</v>
          </cell>
          <cell r="H5931">
            <v>1221992.28</v>
          </cell>
          <cell r="I5931">
            <v>0</v>
          </cell>
        </row>
        <row r="5932">
          <cell r="A5932" t="str">
            <v>a</v>
          </cell>
          <cell r="B5932">
            <v>5908</v>
          </cell>
          <cell r="C5932" t="str">
            <v xml:space="preserve">   087778404 - 57627</v>
          </cell>
          <cell r="D5932">
            <v>0</v>
          </cell>
          <cell r="E5932">
            <v>0</v>
          </cell>
          <cell r="F5932">
            <v>9170000</v>
          </cell>
          <cell r="G5932">
            <v>128518.19</v>
          </cell>
          <cell r="H5932">
            <v>9041481.8100000005</v>
          </cell>
          <cell r="I5932">
            <v>0</v>
          </cell>
        </row>
        <row r="5933">
          <cell r="A5933" t="str">
            <v>a</v>
          </cell>
          <cell r="B5933">
            <v>5909</v>
          </cell>
          <cell r="C5933" t="str">
            <v xml:space="preserve">   087778417 - 57720</v>
          </cell>
          <cell r="D5933">
            <v>0</v>
          </cell>
          <cell r="E5933">
            <v>0</v>
          </cell>
          <cell r="F5933">
            <v>3875000</v>
          </cell>
          <cell r="G5933">
            <v>25192.95</v>
          </cell>
          <cell r="H5933">
            <v>3849807.05</v>
          </cell>
          <cell r="I5933">
            <v>0</v>
          </cell>
        </row>
        <row r="5934">
          <cell r="A5934" t="str">
            <v>a</v>
          </cell>
          <cell r="B5934">
            <v>5910</v>
          </cell>
          <cell r="C5934" t="str">
            <v xml:space="preserve">   087778420 - 57800</v>
          </cell>
          <cell r="D5934">
            <v>0</v>
          </cell>
          <cell r="E5934">
            <v>0</v>
          </cell>
          <cell r="F5934">
            <v>1500000</v>
          </cell>
          <cell r="G5934">
            <v>42353.89</v>
          </cell>
          <cell r="H5934">
            <v>1457646.11</v>
          </cell>
          <cell r="I5934">
            <v>0</v>
          </cell>
        </row>
        <row r="5935">
          <cell r="A5935" t="str">
            <v>a</v>
          </cell>
          <cell r="B5935">
            <v>5911</v>
          </cell>
          <cell r="C5935" t="str">
            <v xml:space="preserve">   087778433 - 58621</v>
          </cell>
          <cell r="D5935">
            <v>0</v>
          </cell>
          <cell r="E5935">
            <v>0</v>
          </cell>
          <cell r="F5935">
            <v>3500000</v>
          </cell>
          <cell r="G5935">
            <v>30368.06</v>
          </cell>
          <cell r="H5935">
            <v>3469631.94</v>
          </cell>
          <cell r="I5935">
            <v>0</v>
          </cell>
        </row>
        <row r="5936">
          <cell r="A5936" t="str">
            <v>a</v>
          </cell>
          <cell r="B5936">
            <v>5912</v>
          </cell>
          <cell r="C5936" t="str">
            <v xml:space="preserve">   087778446 - 58964</v>
          </cell>
          <cell r="D5936">
            <v>0</v>
          </cell>
          <cell r="E5936">
            <v>0</v>
          </cell>
          <cell r="F5936">
            <v>4751000</v>
          </cell>
          <cell r="G5936">
            <v>27695.69</v>
          </cell>
          <cell r="H5936">
            <v>4723304.3099999996</v>
          </cell>
          <cell r="I5936">
            <v>0</v>
          </cell>
        </row>
        <row r="5937">
          <cell r="A5937" t="str">
            <v>a</v>
          </cell>
          <cell r="B5937">
            <v>5913</v>
          </cell>
          <cell r="C5937" t="str">
            <v xml:space="preserve">   087778459 - 59006</v>
          </cell>
          <cell r="D5937">
            <v>0</v>
          </cell>
          <cell r="E5937">
            <v>0</v>
          </cell>
          <cell r="F5937">
            <v>6961000</v>
          </cell>
          <cell r="G5937">
            <v>6961000</v>
          </cell>
          <cell r="H5937">
            <v>0</v>
          </cell>
          <cell r="I5937">
            <v>0</v>
          </cell>
        </row>
        <row r="5938">
          <cell r="A5938" t="str">
            <v>a</v>
          </cell>
          <cell r="B5938">
            <v>5914</v>
          </cell>
          <cell r="C5938" t="str">
            <v xml:space="preserve">   087778462 - 59058</v>
          </cell>
          <cell r="D5938">
            <v>0</v>
          </cell>
          <cell r="E5938">
            <v>0</v>
          </cell>
          <cell r="F5938">
            <v>9472686.25</v>
          </cell>
          <cell r="G5938">
            <v>9472686.25</v>
          </cell>
          <cell r="H5938">
            <v>0</v>
          </cell>
          <cell r="I5938">
            <v>0</v>
          </cell>
        </row>
        <row r="5939">
          <cell r="A5939" t="str">
            <v>a</v>
          </cell>
          <cell r="B5939">
            <v>5915</v>
          </cell>
          <cell r="C5939" t="str">
            <v xml:space="preserve">   087778475 - 59203</v>
          </cell>
          <cell r="D5939">
            <v>0</v>
          </cell>
          <cell r="E5939">
            <v>0</v>
          </cell>
          <cell r="F5939">
            <v>1400000</v>
          </cell>
          <cell r="G5939">
            <v>39922.81</v>
          </cell>
          <cell r="H5939">
            <v>1360077.19</v>
          </cell>
          <cell r="I5939">
            <v>0</v>
          </cell>
        </row>
        <row r="5940">
          <cell r="A5940" t="str">
            <v>a</v>
          </cell>
          <cell r="B5940">
            <v>5916</v>
          </cell>
          <cell r="C5940" t="str">
            <v xml:space="preserve">   087778488 - 59375</v>
          </cell>
          <cell r="D5940">
            <v>0</v>
          </cell>
          <cell r="E5940">
            <v>0</v>
          </cell>
          <cell r="F5940">
            <v>4500000</v>
          </cell>
          <cell r="G5940">
            <v>113077.56</v>
          </cell>
          <cell r="H5940">
            <v>4386922.4400000004</v>
          </cell>
          <cell r="I5940">
            <v>0</v>
          </cell>
        </row>
        <row r="5941">
          <cell r="A5941" t="str">
            <v>a</v>
          </cell>
          <cell r="B5941">
            <v>5917</v>
          </cell>
          <cell r="C5941" t="str">
            <v xml:space="preserve">   087778491 - 59387</v>
          </cell>
          <cell r="D5941">
            <v>0</v>
          </cell>
          <cell r="E5941">
            <v>0</v>
          </cell>
          <cell r="F5941">
            <v>2992000</v>
          </cell>
          <cell r="G5941">
            <v>36946.050000000003</v>
          </cell>
          <cell r="H5941">
            <v>2955053.95</v>
          </cell>
          <cell r="I5941">
            <v>0</v>
          </cell>
        </row>
        <row r="5942">
          <cell r="A5942" t="str">
            <v>a</v>
          </cell>
          <cell r="B5942">
            <v>5918</v>
          </cell>
          <cell r="C5942" t="str">
            <v xml:space="preserve">   087778501 - 57488</v>
          </cell>
          <cell r="D5942">
            <v>0</v>
          </cell>
          <cell r="E5942">
            <v>0</v>
          </cell>
          <cell r="F5942">
            <v>2456500</v>
          </cell>
          <cell r="G5942">
            <v>30333.56</v>
          </cell>
          <cell r="H5942">
            <v>2426166.44</v>
          </cell>
          <cell r="I5942">
            <v>0</v>
          </cell>
        </row>
        <row r="5943">
          <cell r="A5943" t="str">
            <v>a</v>
          </cell>
          <cell r="B5943">
            <v>5919</v>
          </cell>
          <cell r="C5943" t="str">
            <v xml:space="preserve">   087778514 - 57707</v>
          </cell>
          <cell r="D5943">
            <v>0</v>
          </cell>
          <cell r="E5943">
            <v>0</v>
          </cell>
          <cell r="F5943">
            <v>4220000</v>
          </cell>
          <cell r="G5943">
            <v>58655.839999999997</v>
          </cell>
          <cell r="H5943">
            <v>4161344.16</v>
          </cell>
          <cell r="I5943">
            <v>0</v>
          </cell>
        </row>
        <row r="5944">
          <cell r="A5944" t="str">
            <v>a</v>
          </cell>
          <cell r="B5944">
            <v>5920</v>
          </cell>
          <cell r="C5944" t="str">
            <v xml:space="preserve">   087778527 - 57860</v>
          </cell>
          <cell r="D5944">
            <v>0</v>
          </cell>
          <cell r="E5944">
            <v>0</v>
          </cell>
          <cell r="F5944">
            <v>4420000</v>
          </cell>
          <cell r="G5944">
            <v>61435.75</v>
          </cell>
          <cell r="H5944">
            <v>4358564.25</v>
          </cell>
          <cell r="I5944">
            <v>0</v>
          </cell>
        </row>
        <row r="5945">
          <cell r="A5945" t="str">
            <v>a</v>
          </cell>
          <cell r="B5945">
            <v>5921</v>
          </cell>
          <cell r="C5945" t="str">
            <v xml:space="preserve">   087778530 - 57875</v>
          </cell>
          <cell r="D5945">
            <v>0</v>
          </cell>
          <cell r="E5945">
            <v>0</v>
          </cell>
          <cell r="F5945">
            <v>3381300</v>
          </cell>
          <cell r="G5945">
            <v>41753.279999999999</v>
          </cell>
          <cell r="H5945">
            <v>3339546.72</v>
          </cell>
          <cell r="I5945">
            <v>0</v>
          </cell>
        </row>
        <row r="5946">
          <cell r="A5946" t="str">
            <v>a</v>
          </cell>
          <cell r="B5946">
            <v>5922</v>
          </cell>
          <cell r="C5946" t="str">
            <v xml:space="preserve">   087778543 - 58928</v>
          </cell>
          <cell r="D5946">
            <v>0</v>
          </cell>
          <cell r="E5946">
            <v>0</v>
          </cell>
          <cell r="F5946">
            <v>800000</v>
          </cell>
          <cell r="G5946">
            <v>91427.67</v>
          </cell>
          <cell r="H5946">
            <v>708572.33</v>
          </cell>
          <cell r="I5946">
            <v>0</v>
          </cell>
        </row>
        <row r="5947">
          <cell r="A5947" t="str">
            <v>a</v>
          </cell>
          <cell r="B5947">
            <v>5923</v>
          </cell>
          <cell r="C5947" t="str">
            <v xml:space="preserve">   087778556 - 58997</v>
          </cell>
          <cell r="D5947">
            <v>0</v>
          </cell>
          <cell r="E5947">
            <v>0</v>
          </cell>
          <cell r="F5947">
            <v>2099000</v>
          </cell>
          <cell r="G5947">
            <v>59807.88</v>
          </cell>
          <cell r="H5947">
            <v>2039192.12</v>
          </cell>
          <cell r="I5947">
            <v>0</v>
          </cell>
        </row>
        <row r="5948">
          <cell r="A5948" t="str">
            <v>a</v>
          </cell>
          <cell r="B5948">
            <v>5924</v>
          </cell>
          <cell r="C5948" t="str">
            <v xml:space="preserve">   087778569 - 59142</v>
          </cell>
          <cell r="D5948">
            <v>0</v>
          </cell>
          <cell r="E5948">
            <v>0</v>
          </cell>
          <cell r="F5948">
            <v>2754000</v>
          </cell>
          <cell r="G5948">
            <v>37963.43</v>
          </cell>
          <cell r="H5948">
            <v>2716036.57</v>
          </cell>
          <cell r="I5948">
            <v>0</v>
          </cell>
        </row>
        <row r="5949">
          <cell r="A5949" t="str">
            <v>a</v>
          </cell>
          <cell r="B5949">
            <v>5925</v>
          </cell>
          <cell r="C5949" t="str">
            <v xml:space="preserve">   087778572 - 59160</v>
          </cell>
          <cell r="D5949">
            <v>0</v>
          </cell>
          <cell r="E5949">
            <v>0</v>
          </cell>
          <cell r="F5949">
            <v>2607800</v>
          </cell>
          <cell r="G5949">
            <v>32201.83</v>
          </cell>
          <cell r="H5949">
            <v>2575598.17</v>
          </cell>
          <cell r="I5949">
            <v>0</v>
          </cell>
        </row>
        <row r="5950">
          <cell r="A5950" t="str">
            <v>a</v>
          </cell>
          <cell r="B5950">
            <v>5926</v>
          </cell>
          <cell r="C5950" t="str">
            <v xml:space="preserve">   087778585 - 59342</v>
          </cell>
          <cell r="D5950">
            <v>0</v>
          </cell>
          <cell r="E5950">
            <v>0</v>
          </cell>
          <cell r="F5950">
            <v>3668000</v>
          </cell>
          <cell r="G5950">
            <v>38633.49</v>
          </cell>
          <cell r="H5950">
            <v>3629366.51</v>
          </cell>
          <cell r="I5950">
            <v>0</v>
          </cell>
        </row>
        <row r="5951">
          <cell r="A5951" t="str">
            <v>a</v>
          </cell>
          <cell r="B5951">
            <v>5927</v>
          </cell>
          <cell r="C5951" t="str">
            <v xml:space="preserve">   087778598 - 59508</v>
          </cell>
          <cell r="D5951">
            <v>0</v>
          </cell>
          <cell r="E5951">
            <v>0</v>
          </cell>
          <cell r="F5951">
            <v>4530000</v>
          </cell>
          <cell r="G5951">
            <v>29451.4</v>
          </cell>
          <cell r="H5951">
            <v>4500548.5999999996</v>
          </cell>
          <cell r="I5951">
            <v>0</v>
          </cell>
        </row>
        <row r="5952">
          <cell r="A5952" t="str">
            <v>a</v>
          </cell>
          <cell r="B5952">
            <v>5928</v>
          </cell>
          <cell r="C5952" t="str">
            <v xml:space="preserve">   087778608 - 57686</v>
          </cell>
          <cell r="D5952">
            <v>0</v>
          </cell>
          <cell r="E5952">
            <v>0</v>
          </cell>
          <cell r="F5952">
            <v>2720000</v>
          </cell>
          <cell r="G5952">
            <v>32728.1</v>
          </cell>
          <cell r="H5952">
            <v>2687271.9</v>
          </cell>
          <cell r="I5952">
            <v>0</v>
          </cell>
        </row>
        <row r="5953">
          <cell r="A5953" t="str">
            <v>a</v>
          </cell>
          <cell r="B5953">
            <v>5929</v>
          </cell>
          <cell r="C5953" t="str">
            <v xml:space="preserve">   087778611 - 57695</v>
          </cell>
          <cell r="D5953">
            <v>0</v>
          </cell>
          <cell r="E5953">
            <v>0</v>
          </cell>
          <cell r="F5953">
            <v>1949900</v>
          </cell>
          <cell r="G5953">
            <v>24077.93</v>
          </cell>
          <cell r="H5953">
            <v>1925822.07</v>
          </cell>
          <cell r="I5953">
            <v>0</v>
          </cell>
        </row>
        <row r="5954">
          <cell r="A5954" t="str">
            <v>a</v>
          </cell>
          <cell r="B5954">
            <v>5930</v>
          </cell>
          <cell r="C5954" t="str">
            <v xml:space="preserve">   087778624 - 57836</v>
          </cell>
          <cell r="D5954">
            <v>0</v>
          </cell>
          <cell r="E5954">
            <v>0</v>
          </cell>
          <cell r="F5954">
            <v>3078700</v>
          </cell>
          <cell r="G5954">
            <v>38115.43</v>
          </cell>
          <cell r="H5954">
            <v>3040584.57</v>
          </cell>
          <cell r="I5954">
            <v>0</v>
          </cell>
        </row>
        <row r="5955">
          <cell r="A5955" t="str">
            <v>a</v>
          </cell>
          <cell r="B5955">
            <v>5931</v>
          </cell>
          <cell r="C5955" t="str">
            <v xml:space="preserve">   087778637 - 58847</v>
          </cell>
          <cell r="D5955">
            <v>0</v>
          </cell>
          <cell r="E5955">
            <v>0</v>
          </cell>
          <cell r="F5955">
            <v>2504950</v>
          </cell>
          <cell r="G5955">
            <v>30892.14</v>
          </cell>
          <cell r="H5955">
            <v>2474057.86</v>
          </cell>
          <cell r="I5955">
            <v>0</v>
          </cell>
        </row>
        <row r="5956">
          <cell r="A5956" t="str">
            <v>a</v>
          </cell>
          <cell r="B5956">
            <v>5932</v>
          </cell>
          <cell r="C5956" t="str">
            <v xml:space="preserve">   087778640 - 58877</v>
          </cell>
          <cell r="D5956">
            <v>0</v>
          </cell>
          <cell r="E5956">
            <v>0</v>
          </cell>
          <cell r="F5956">
            <v>3381300</v>
          </cell>
          <cell r="G5956">
            <v>41753.279999999999</v>
          </cell>
          <cell r="H5956">
            <v>3339546.72</v>
          </cell>
          <cell r="I5956">
            <v>0</v>
          </cell>
        </row>
        <row r="5957">
          <cell r="A5957" t="str">
            <v>a</v>
          </cell>
          <cell r="B5957">
            <v>5933</v>
          </cell>
          <cell r="C5957" t="str">
            <v xml:space="preserve">   087778653 - 58988</v>
          </cell>
          <cell r="D5957">
            <v>0</v>
          </cell>
          <cell r="E5957">
            <v>0</v>
          </cell>
          <cell r="F5957">
            <v>9779000</v>
          </cell>
          <cell r="G5957">
            <v>64337.09</v>
          </cell>
          <cell r="H5957">
            <v>9714662.9100000001</v>
          </cell>
          <cell r="I5957">
            <v>0</v>
          </cell>
        </row>
        <row r="5958">
          <cell r="A5958" t="str">
            <v>a</v>
          </cell>
          <cell r="B5958">
            <v>5934</v>
          </cell>
          <cell r="C5958" t="str">
            <v xml:space="preserve">   087778666 - 59076</v>
          </cell>
          <cell r="D5958">
            <v>0</v>
          </cell>
          <cell r="E5958">
            <v>0</v>
          </cell>
          <cell r="F5958">
            <v>11700000</v>
          </cell>
          <cell r="G5958">
            <v>11700000</v>
          </cell>
          <cell r="H5958">
            <v>0</v>
          </cell>
          <cell r="I5958">
            <v>0</v>
          </cell>
        </row>
        <row r="5959">
          <cell r="A5959" t="str">
            <v>a</v>
          </cell>
          <cell r="B5959">
            <v>5935</v>
          </cell>
          <cell r="C5959" t="str">
            <v xml:space="preserve">   087778679 - 59227</v>
          </cell>
          <cell r="D5959">
            <v>0</v>
          </cell>
          <cell r="E5959">
            <v>0</v>
          </cell>
          <cell r="F5959">
            <v>4680000</v>
          </cell>
          <cell r="G5959">
            <v>4680000</v>
          </cell>
          <cell r="H5959">
            <v>0</v>
          </cell>
          <cell r="I5959">
            <v>0</v>
          </cell>
        </row>
        <row r="5960">
          <cell r="A5960" t="str">
            <v>a</v>
          </cell>
          <cell r="B5960">
            <v>5936</v>
          </cell>
          <cell r="C5960" t="str">
            <v xml:space="preserve">   087778682 - 59236</v>
          </cell>
          <cell r="D5960">
            <v>0</v>
          </cell>
          <cell r="E5960">
            <v>0</v>
          </cell>
          <cell r="F5960">
            <v>4810000</v>
          </cell>
          <cell r="G5960">
            <v>28039.65</v>
          </cell>
          <cell r="H5960">
            <v>4781960.3499999996</v>
          </cell>
          <cell r="I5960">
            <v>0</v>
          </cell>
        </row>
        <row r="5961">
          <cell r="A5961" t="str">
            <v>a</v>
          </cell>
          <cell r="B5961">
            <v>5937</v>
          </cell>
          <cell r="C5961" t="str">
            <v xml:space="preserve">   087778695 - 59409</v>
          </cell>
          <cell r="D5961">
            <v>0</v>
          </cell>
          <cell r="E5961">
            <v>0</v>
          </cell>
          <cell r="F5961">
            <v>2300000</v>
          </cell>
          <cell r="G5961">
            <v>2300000</v>
          </cell>
          <cell r="H5961">
            <v>0</v>
          </cell>
          <cell r="I5961">
            <v>0</v>
          </cell>
        </row>
        <row r="5962">
          <cell r="A5962" t="str">
            <v>a</v>
          </cell>
          <cell r="B5962">
            <v>5938</v>
          </cell>
          <cell r="C5962" t="str">
            <v xml:space="preserve">   087778705 - 57636</v>
          </cell>
          <cell r="D5962">
            <v>0</v>
          </cell>
          <cell r="E5962">
            <v>0</v>
          </cell>
          <cell r="F5962">
            <v>2340000</v>
          </cell>
          <cell r="G5962">
            <v>66072.06</v>
          </cell>
          <cell r="H5962">
            <v>2273927.94</v>
          </cell>
          <cell r="I5962">
            <v>0</v>
          </cell>
        </row>
        <row r="5963">
          <cell r="A5963" t="str">
            <v>a</v>
          </cell>
          <cell r="B5963">
            <v>5939</v>
          </cell>
          <cell r="C5963" t="str">
            <v xml:space="preserve">   087778718 - 57723</v>
          </cell>
          <cell r="D5963">
            <v>0</v>
          </cell>
          <cell r="E5963">
            <v>0</v>
          </cell>
          <cell r="F5963">
            <v>4654000</v>
          </cell>
          <cell r="G5963">
            <v>34064.82</v>
          </cell>
          <cell r="H5963">
            <v>4619935.18</v>
          </cell>
          <cell r="I5963">
            <v>0</v>
          </cell>
        </row>
        <row r="5964">
          <cell r="A5964" t="str">
            <v>a</v>
          </cell>
          <cell r="B5964">
            <v>5940</v>
          </cell>
          <cell r="C5964" t="str">
            <v xml:space="preserve">   087778721 - 57815</v>
          </cell>
          <cell r="D5964">
            <v>0</v>
          </cell>
          <cell r="E5964">
            <v>0</v>
          </cell>
          <cell r="F5964">
            <v>1260000</v>
          </cell>
          <cell r="G5964">
            <v>35930.53</v>
          </cell>
          <cell r="H5964">
            <v>1224069.47</v>
          </cell>
          <cell r="I5964">
            <v>0</v>
          </cell>
        </row>
        <row r="5965">
          <cell r="A5965" t="str">
            <v>a</v>
          </cell>
          <cell r="B5965">
            <v>5941</v>
          </cell>
          <cell r="C5965" t="str">
            <v xml:space="preserve">   087778734 - 58624</v>
          </cell>
          <cell r="D5965">
            <v>0</v>
          </cell>
          <cell r="E5965">
            <v>0</v>
          </cell>
          <cell r="F5965">
            <v>2600000</v>
          </cell>
          <cell r="G5965">
            <v>2600000</v>
          </cell>
          <cell r="H5965">
            <v>0</v>
          </cell>
          <cell r="I5965">
            <v>0</v>
          </cell>
        </row>
        <row r="5966">
          <cell r="A5966" t="str">
            <v>a</v>
          </cell>
          <cell r="B5966">
            <v>5942</v>
          </cell>
          <cell r="C5966" t="str">
            <v xml:space="preserve">   087778747 - 58970</v>
          </cell>
          <cell r="D5966">
            <v>0</v>
          </cell>
          <cell r="E5966">
            <v>0</v>
          </cell>
          <cell r="F5966">
            <v>4680000</v>
          </cell>
          <cell r="G5966">
            <v>27281.79</v>
          </cell>
          <cell r="H5966">
            <v>4652718.21</v>
          </cell>
          <cell r="I5966">
            <v>0</v>
          </cell>
        </row>
        <row r="5967">
          <cell r="A5967" t="str">
            <v>a</v>
          </cell>
          <cell r="B5967">
            <v>5943</v>
          </cell>
          <cell r="C5967" t="str">
            <v xml:space="preserve">   087778750 - 58979</v>
          </cell>
          <cell r="D5967">
            <v>0</v>
          </cell>
          <cell r="E5967">
            <v>0</v>
          </cell>
          <cell r="F5967">
            <v>4862000</v>
          </cell>
          <cell r="G5967">
            <v>28342.75</v>
          </cell>
          <cell r="H5967">
            <v>4833657.25</v>
          </cell>
          <cell r="I5967">
            <v>0</v>
          </cell>
        </row>
        <row r="5968">
          <cell r="A5968" t="str">
            <v>a</v>
          </cell>
          <cell r="B5968">
            <v>5944</v>
          </cell>
          <cell r="C5968" t="str">
            <v xml:space="preserve">   087778763 - 59067</v>
          </cell>
          <cell r="D5968">
            <v>0</v>
          </cell>
          <cell r="E5968">
            <v>0</v>
          </cell>
          <cell r="F5968">
            <v>11492000</v>
          </cell>
          <cell r="G5968">
            <v>11492000</v>
          </cell>
          <cell r="H5968">
            <v>0</v>
          </cell>
          <cell r="I5968">
            <v>0</v>
          </cell>
        </row>
        <row r="5969">
          <cell r="A5969" t="str">
            <v>a</v>
          </cell>
          <cell r="B5969">
            <v>5945</v>
          </cell>
          <cell r="C5969" t="str">
            <v xml:space="preserve">   087778776 - 59218</v>
          </cell>
          <cell r="D5969">
            <v>0</v>
          </cell>
          <cell r="E5969">
            <v>0</v>
          </cell>
          <cell r="F5969">
            <v>1596000</v>
          </cell>
          <cell r="G5969">
            <v>23755.64</v>
          </cell>
          <cell r="H5969">
            <v>1572244.36</v>
          </cell>
          <cell r="I5969">
            <v>0</v>
          </cell>
        </row>
        <row r="5970">
          <cell r="A5970" t="str">
            <v>a</v>
          </cell>
          <cell r="B5970">
            <v>5946</v>
          </cell>
          <cell r="C5970" t="str">
            <v xml:space="preserve">   087778789 - 59378</v>
          </cell>
          <cell r="D5970">
            <v>0</v>
          </cell>
          <cell r="E5970">
            <v>0</v>
          </cell>
          <cell r="F5970">
            <v>2928250</v>
          </cell>
          <cell r="G5970">
            <v>30842.01</v>
          </cell>
          <cell r="H5970">
            <v>2897407.99</v>
          </cell>
          <cell r="I5970">
            <v>0</v>
          </cell>
        </row>
        <row r="5971">
          <cell r="A5971" t="str">
            <v>a</v>
          </cell>
          <cell r="B5971">
            <v>5947</v>
          </cell>
          <cell r="C5971" t="str">
            <v xml:space="preserve">   087778792 - 59390</v>
          </cell>
          <cell r="D5971">
            <v>0</v>
          </cell>
          <cell r="E5971">
            <v>0</v>
          </cell>
          <cell r="F5971">
            <v>1400000</v>
          </cell>
          <cell r="G5971">
            <v>476702.37</v>
          </cell>
          <cell r="H5971">
            <v>923297.63</v>
          </cell>
          <cell r="I5971">
            <v>0</v>
          </cell>
        </row>
        <row r="5972">
          <cell r="A5972" t="str">
            <v>a</v>
          </cell>
          <cell r="B5972">
            <v>5948</v>
          </cell>
          <cell r="C5972" t="str">
            <v xml:space="preserve">   087778802 - 57585</v>
          </cell>
          <cell r="D5972">
            <v>0</v>
          </cell>
          <cell r="E5972">
            <v>0</v>
          </cell>
          <cell r="F5972">
            <v>6500000</v>
          </cell>
          <cell r="G5972">
            <v>42764.2</v>
          </cell>
          <cell r="H5972">
            <v>6457235.7999999998</v>
          </cell>
          <cell r="I5972">
            <v>0</v>
          </cell>
        </row>
        <row r="5973">
          <cell r="A5973" t="str">
            <v>a</v>
          </cell>
          <cell r="B5973">
            <v>5949</v>
          </cell>
          <cell r="C5973" t="str">
            <v xml:space="preserve">   087778815 - 57710</v>
          </cell>
          <cell r="D5973">
            <v>0</v>
          </cell>
          <cell r="E5973">
            <v>0</v>
          </cell>
          <cell r="F5973">
            <v>3867500</v>
          </cell>
          <cell r="G5973">
            <v>47756.97</v>
          </cell>
          <cell r="H5973">
            <v>3819743.03</v>
          </cell>
          <cell r="I5973">
            <v>0</v>
          </cell>
        </row>
        <row r="5974">
          <cell r="A5974" t="str">
            <v>a</v>
          </cell>
          <cell r="B5974">
            <v>5950</v>
          </cell>
          <cell r="C5974" t="str">
            <v xml:space="preserve">   087778828 - 57866</v>
          </cell>
          <cell r="D5974">
            <v>0</v>
          </cell>
          <cell r="E5974">
            <v>0</v>
          </cell>
          <cell r="F5974">
            <v>1569100</v>
          </cell>
          <cell r="G5974">
            <v>19375.7</v>
          </cell>
          <cell r="H5974">
            <v>1549724.3</v>
          </cell>
          <cell r="I5974">
            <v>0</v>
          </cell>
        </row>
        <row r="5975">
          <cell r="A5975" t="str">
            <v>a</v>
          </cell>
          <cell r="B5975">
            <v>5951</v>
          </cell>
          <cell r="C5975" t="str">
            <v xml:space="preserve">   087778831 - 58606</v>
          </cell>
          <cell r="D5975">
            <v>0</v>
          </cell>
          <cell r="E5975">
            <v>0</v>
          </cell>
          <cell r="F5975">
            <v>7800000</v>
          </cell>
          <cell r="G5975">
            <v>45634.41</v>
          </cell>
          <cell r="H5975">
            <v>7754365.5899999999</v>
          </cell>
          <cell r="I5975">
            <v>0</v>
          </cell>
        </row>
        <row r="5976">
          <cell r="A5976" t="str">
            <v>a</v>
          </cell>
          <cell r="B5976">
            <v>5952</v>
          </cell>
          <cell r="C5976" t="str">
            <v xml:space="preserve">   087778844 - 58946</v>
          </cell>
          <cell r="D5976">
            <v>0</v>
          </cell>
          <cell r="E5976">
            <v>0</v>
          </cell>
          <cell r="F5976">
            <v>7735000</v>
          </cell>
          <cell r="G5976">
            <v>7735000</v>
          </cell>
          <cell r="H5976">
            <v>0</v>
          </cell>
          <cell r="I5976">
            <v>0</v>
          </cell>
        </row>
        <row r="5977">
          <cell r="A5977" t="str">
            <v>a</v>
          </cell>
          <cell r="B5977">
            <v>5953</v>
          </cell>
          <cell r="C5977" t="str">
            <v xml:space="preserve">   087778857 - 59000</v>
          </cell>
          <cell r="D5977">
            <v>0</v>
          </cell>
          <cell r="E5977">
            <v>0</v>
          </cell>
          <cell r="F5977">
            <v>5720000</v>
          </cell>
          <cell r="G5977">
            <v>37632.49</v>
          </cell>
          <cell r="H5977">
            <v>5682367.5099999998</v>
          </cell>
          <cell r="I5977">
            <v>0</v>
          </cell>
        </row>
        <row r="5978">
          <cell r="A5978" t="str">
            <v>a</v>
          </cell>
          <cell r="B5978">
            <v>5954</v>
          </cell>
          <cell r="C5978" t="str">
            <v xml:space="preserve">   087778860 - 59009</v>
          </cell>
          <cell r="D5978">
            <v>0</v>
          </cell>
          <cell r="E5978">
            <v>0</v>
          </cell>
          <cell r="F5978">
            <v>2210000</v>
          </cell>
          <cell r="G5978">
            <v>30717.91</v>
          </cell>
          <cell r="H5978">
            <v>2179282.09</v>
          </cell>
          <cell r="I5978">
            <v>0</v>
          </cell>
        </row>
        <row r="5979">
          <cell r="A5979" t="str">
            <v>a</v>
          </cell>
          <cell r="B5979">
            <v>5955</v>
          </cell>
          <cell r="C5979" t="str">
            <v xml:space="preserve">   087778873 - 59163</v>
          </cell>
          <cell r="D5979">
            <v>0</v>
          </cell>
          <cell r="E5979">
            <v>0</v>
          </cell>
          <cell r="F5979">
            <v>3816664</v>
          </cell>
          <cell r="G5979">
            <v>67102.67</v>
          </cell>
          <cell r="H5979">
            <v>3749561.33</v>
          </cell>
          <cell r="I5979">
            <v>0</v>
          </cell>
        </row>
        <row r="5980">
          <cell r="A5980" t="str">
            <v>a</v>
          </cell>
          <cell r="B5980">
            <v>5956</v>
          </cell>
          <cell r="C5980" t="str">
            <v xml:space="preserve">   087778886 - 59351</v>
          </cell>
          <cell r="D5980">
            <v>0</v>
          </cell>
          <cell r="E5980">
            <v>0</v>
          </cell>
          <cell r="F5980">
            <v>2227000</v>
          </cell>
          <cell r="G5980">
            <v>23456.04</v>
          </cell>
          <cell r="H5980">
            <v>2203543.96</v>
          </cell>
          <cell r="I5980">
            <v>0</v>
          </cell>
        </row>
        <row r="5981">
          <cell r="A5981" t="str">
            <v>a</v>
          </cell>
          <cell r="B5981">
            <v>5957</v>
          </cell>
          <cell r="C5981" t="str">
            <v xml:space="preserve">   087778899 - 59514</v>
          </cell>
          <cell r="D5981">
            <v>0</v>
          </cell>
          <cell r="E5981">
            <v>0</v>
          </cell>
          <cell r="F5981">
            <v>1310000</v>
          </cell>
          <cell r="G5981">
            <v>7636.55</v>
          </cell>
          <cell r="H5981">
            <v>1302363.45</v>
          </cell>
          <cell r="I5981">
            <v>0</v>
          </cell>
        </row>
        <row r="5982">
          <cell r="A5982" t="str">
            <v>a</v>
          </cell>
          <cell r="B5982">
            <v>5958</v>
          </cell>
          <cell r="C5982" t="str">
            <v xml:space="preserve">   087778909 - 57689</v>
          </cell>
          <cell r="D5982">
            <v>0</v>
          </cell>
          <cell r="E5982">
            <v>0</v>
          </cell>
          <cell r="F5982">
            <v>9490000</v>
          </cell>
          <cell r="G5982">
            <v>55321.440000000002</v>
          </cell>
          <cell r="H5982">
            <v>9434678.5600000005</v>
          </cell>
          <cell r="I5982">
            <v>0</v>
          </cell>
        </row>
        <row r="5983">
          <cell r="A5983" t="str">
            <v>a</v>
          </cell>
          <cell r="B5983">
            <v>5959</v>
          </cell>
          <cell r="C5983" t="str">
            <v xml:space="preserve">   087778912 - 57698</v>
          </cell>
          <cell r="D5983">
            <v>0</v>
          </cell>
          <cell r="E5983">
            <v>0</v>
          </cell>
          <cell r="F5983">
            <v>6110000</v>
          </cell>
          <cell r="G5983">
            <v>362773.78</v>
          </cell>
          <cell r="H5983">
            <v>5747226.2199999997</v>
          </cell>
          <cell r="I5983">
            <v>0</v>
          </cell>
        </row>
        <row r="5984">
          <cell r="A5984" t="str">
            <v>a</v>
          </cell>
          <cell r="B5984">
            <v>5960</v>
          </cell>
          <cell r="C5984" t="str">
            <v xml:space="preserve">   087778925 - 57842</v>
          </cell>
          <cell r="D5984">
            <v>0</v>
          </cell>
          <cell r="E5984">
            <v>0</v>
          </cell>
          <cell r="F5984">
            <v>3094000</v>
          </cell>
          <cell r="G5984">
            <v>43005.01</v>
          </cell>
          <cell r="H5984">
            <v>3050994.99</v>
          </cell>
          <cell r="I5984">
            <v>0</v>
          </cell>
        </row>
        <row r="5985">
          <cell r="A5985" t="str">
            <v>a</v>
          </cell>
          <cell r="B5985">
            <v>5961</v>
          </cell>
          <cell r="C5985" t="str">
            <v xml:space="preserve">   087778938 - 58853</v>
          </cell>
          <cell r="D5985">
            <v>0</v>
          </cell>
          <cell r="E5985">
            <v>0</v>
          </cell>
          <cell r="F5985">
            <v>2596750</v>
          </cell>
          <cell r="G5985">
            <v>32148.71</v>
          </cell>
          <cell r="H5985">
            <v>2564601.29</v>
          </cell>
          <cell r="I5985">
            <v>0</v>
          </cell>
        </row>
        <row r="5986">
          <cell r="A5986" t="str">
            <v>a</v>
          </cell>
          <cell r="B5986">
            <v>5962</v>
          </cell>
          <cell r="C5986" t="str">
            <v xml:space="preserve">   087778941 - 58889</v>
          </cell>
          <cell r="D5986">
            <v>0</v>
          </cell>
          <cell r="E5986">
            <v>0</v>
          </cell>
          <cell r="F5986">
            <v>1884450</v>
          </cell>
          <cell r="G5986">
            <v>23330.18</v>
          </cell>
          <cell r="H5986">
            <v>1861119.82</v>
          </cell>
          <cell r="I5986">
            <v>0</v>
          </cell>
        </row>
        <row r="5987">
          <cell r="A5987" t="str">
            <v>a</v>
          </cell>
          <cell r="B5987">
            <v>5963</v>
          </cell>
          <cell r="C5987" t="str">
            <v xml:space="preserve">   087778954 - 58991</v>
          </cell>
          <cell r="D5987">
            <v>0</v>
          </cell>
          <cell r="E5987">
            <v>0</v>
          </cell>
          <cell r="F5987">
            <v>3204000</v>
          </cell>
          <cell r="G5987">
            <v>18677.5</v>
          </cell>
          <cell r="H5987">
            <v>3185322.5</v>
          </cell>
          <cell r="I5987">
            <v>0</v>
          </cell>
        </row>
        <row r="5988">
          <cell r="A5988" t="str">
            <v>a</v>
          </cell>
          <cell r="B5988">
            <v>5964</v>
          </cell>
          <cell r="C5988" t="str">
            <v xml:space="preserve">   087778967 - 59079</v>
          </cell>
          <cell r="D5988">
            <v>0</v>
          </cell>
          <cell r="E5988">
            <v>0</v>
          </cell>
          <cell r="F5988">
            <v>5000000</v>
          </cell>
          <cell r="G5988">
            <v>36597.35</v>
          </cell>
          <cell r="H5988">
            <v>4963402.6500000004</v>
          </cell>
          <cell r="I5988">
            <v>0</v>
          </cell>
        </row>
        <row r="5989">
          <cell r="A5989" t="str">
            <v>a</v>
          </cell>
          <cell r="B5989">
            <v>5965</v>
          </cell>
          <cell r="C5989" t="str">
            <v xml:space="preserve">   087778970 - 59145</v>
          </cell>
          <cell r="D5989">
            <v>0</v>
          </cell>
          <cell r="E5989">
            <v>0</v>
          </cell>
          <cell r="F5989">
            <v>3275900</v>
          </cell>
          <cell r="G5989">
            <v>34503.65</v>
          </cell>
          <cell r="H5989">
            <v>3241396.35</v>
          </cell>
          <cell r="I5989">
            <v>0</v>
          </cell>
        </row>
        <row r="5990">
          <cell r="A5990" t="str">
            <v>a</v>
          </cell>
          <cell r="B5990">
            <v>5966</v>
          </cell>
          <cell r="C5990" t="str">
            <v xml:space="preserve">   087778983 - 59239</v>
          </cell>
          <cell r="D5990">
            <v>0</v>
          </cell>
          <cell r="E5990">
            <v>0</v>
          </cell>
          <cell r="F5990">
            <v>1113500</v>
          </cell>
          <cell r="G5990">
            <v>13749.81</v>
          </cell>
          <cell r="H5990">
            <v>1099750.19</v>
          </cell>
          <cell r="I5990">
            <v>0</v>
          </cell>
        </row>
        <row r="5991">
          <cell r="A5991" t="str">
            <v>a</v>
          </cell>
          <cell r="B5991">
            <v>5967</v>
          </cell>
          <cell r="C5991" t="str">
            <v xml:space="preserve">   087778996 - 59405</v>
          </cell>
          <cell r="D5991">
            <v>0</v>
          </cell>
          <cell r="E5991">
            <v>0</v>
          </cell>
          <cell r="F5991">
            <v>3070000</v>
          </cell>
          <cell r="G5991">
            <v>45810.37</v>
          </cell>
          <cell r="H5991">
            <v>3024189.63</v>
          </cell>
          <cell r="I5991">
            <v>0</v>
          </cell>
        </row>
        <row r="5992">
          <cell r="A5992" t="str">
            <v>a</v>
          </cell>
          <cell r="B5992">
            <v>5968</v>
          </cell>
          <cell r="C5992" t="str">
            <v xml:space="preserve">   089778004 - 22859</v>
          </cell>
          <cell r="D5992">
            <v>2876702.26</v>
          </cell>
          <cell r="E5992">
            <v>0</v>
          </cell>
          <cell r="F5992">
            <v>0</v>
          </cell>
          <cell r="G5992">
            <v>67651.73</v>
          </cell>
          <cell r="H5992">
            <v>2809050.53</v>
          </cell>
          <cell r="I5992">
            <v>0</v>
          </cell>
        </row>
        <row r="5993">
          <cell r="A5993" t="str">
            <v>a</v>
          </cell>
          <cell r="B5993">
            <v>5969</v>
          </cell>
          <cell r="C5993" t="str">
            <v xml:space="preserve">   089778017 - 23063</v>
          </cell>
          <cell r="D5993">
            <v>675111.75</v>
          </cell>
          <cell r="E5993">
            <v>0</v>
          </cell>
          <cell r="F5993">
            <v>0</v>
          </cell>
          <cell r="G5993">
            <v>55894.36</v>
          </cell>
          <cell r="H5993">
            <v>619217.39</v>
          </cell>
          <cell r="I5993">
            <v>0</v>
          </cell>
        </row>
        <row r="5994">
          <cell r="A5994" t="str">
            <v>a</v>
          </cell>
          <cell r="B5994">
            <v>5970</v>
          </cell>
          <cell r="C5994" t="str">
            <v xml:space="preserve">   089778020 - 23072</v>
          </cell>
          <cell r="D5994">
            <v>387602.37</v>
          </cell>
          <cell r="E5994">
            <v>0</v>
          </cell>
          <cell r="F5994">
            <v>0</v>
          </cell>
          <cell r="G5994">
            <v>69656.84</v>
          </cell>
          <cell r="H5994">
            <v>317945.53000000003</v>
          </cell>
          <cell r="I5994">
            <v>0</v>
          </cell>
        </row>
        <row r="5995">
          <cell r="A5995" t="str">
            <v>a</v>
          </cell>
          <cell r="B5995">
            <v>5971</v>
          </cell>
          <cell r="C5995" t="str">
            <v xml:space="preserve">   089778033 - 23765</v>
          </cell>
          <cell r="D5995">
            <v>4295662.8</v>
          </cell>
          <cell r="E5995">
            <v>0</v>
          </cell>
          <cell r="F5995">
            <v>0</v>
          </cell>
          <cell r="G5995">
            <v>102354.94</v>
          </cell>
          <cell r="H5995">
            <v>4193307.86</v>
          </cell>
          <cell r="I5995">
            <v>0</v>
          </cell>
        </row>
        <row r="5996">
          <cell r="A5996" t="str">
            <v>a</v>
          </cell>
          <cell r="B5996">
            <v>5972</v>
          </cell>
          <cell r="C5996" t="str">
            <v xml:space="preserve">   089778046 - 24189</v>
          </cell>
          <cell r="D5996">
            <v>1378382.54</v>
          </cell>
          <cell r="E5996">
            <v>0</v>
          </cell>
          <cell r="F5996">
            <v>0</v>
          </cell>
          <cell r="G5996">
            <v>1378382.54</v>
          </cell>
          <cell r="H5996">
            <v>0</v>
          </cell>
          <cell r="I5996">
            <v>0</v>
          </cell>
        </row>
        <row r="5997">
          <cell r="A5997" t="str">
            <v>a</v>
          </cell>
          <cell r="B5997">
            <v>5973</v>
          </cell>
          <cell r="C5997" t="str">
            <v xml:space="preserve">   089778059 - 24271</v>
          </cell>
          <cell r="D5997">
            <v>420286.61</v>
          </cell>
          <cell r="E5997">
            <v>0</v>
          </cell>
          <cell r="F5997">
            <v>0</v>
          </cell>
          <cell r="G5997">
            <v>420286.61</v>
          </cell>
          <cell r="H5997">
            <v>0</v>
          </cell>
          <cell r="I5997">
            <v>0</v>
          </cell>
        </row>
        <row r="5998">
          <cell r="A5998" t="str">
            <v>a</v>
          </cell>
          <cell r="B5998">
            <v>5974</v>
          </cell>
          <cell r="C5998" t="str">
            <v xml:space="preserve">   089778062 - 24354</v>
          </cell>
          <cell r="D5998">
            <v>875514.08</v>
          </cell>
          <cell r="E5998">
            <v>0</v>
          </cell>
          <cell r="F5998">
            <v>0</v>
          </cell>
          <cell r="G5998">
            <v>875514.08</v>
          </cell>
          <cell r="H5998">
            <v>0</v>
          </cell>
          <cell r="I5998">
            <v>0</v>
          </cell>
        </row>
        <row r="5999">
          <cell r="A5999" t="str">
            <v>a</v>
          </cell>
          <cell r="B5999">
            <v>5975</v>
          </cell>
          <cell r="C5999" t="str">
            <v xml:space="preserve">   089778075 - 24810</v>
          </cell>
          <cell r="D5999">
            <v>2029632.92</v>
          </cell>
          <cell r="E5999">
            <v>0</v>
          </cell>
          <cell r="F5999">
            <v>0</v>
          </cell>
          <cell r="G5999">
            <v>113467.2</v>
          </cell>
          <cell r="H5999">
            <v>1916165.72</v>
          </cell>
          <cell r="I5999">
            <v>0</v>
          </cell>
        </row>
        <row r="6000">
          <cell r="A6000" t="str">
            <v>a</v>
          </cell>
          <cell r="B6000">
            <v>5976</v>
          </cell>
          <cell r="C6000" t="str">
            <v xml:space="preserve">   089778088 - 25044</v>
          </cell>
          <cell r="D6000">
            <v>713726.03</v>
          </cell>
          <cell r="E6000">
            <v>0</v>
          </cell>
          <cell r="F6000">
            <v>0</v>
          </cell>
          <cell r="G6000">
            <v>16069.6</v>
          </cell>
          <cell r="H6000">
            <v>697656.43</v>
          </cell>
          <cell r="I6000">
            <v>0</v>
          </cell>
        </row>
        <row r="6001">
          <cell r="A6001" t="str">
            <v>a</v>
          </cell>
          <cell r="B6001">
            <v>5977</v>
          </cell>
          <cell r="C6001" t="str">
            <v xml:space="preserve">   089778091 - 25062</v>
          </cell>
          <cell r="D6001">
            <v>1098987.3799999999</v>
          </cell>
          <cell r="E6001">
            <v>0</v>
          </cell>
          <cell r="F6001">
            <v>0</v>
          </cell>
          <cell r="G6001">
            <v>25072.240000000002</v>
          </cell>
          <cell r="H6001">
            <v>1073915.1399999999</v>
          </cell>
          <cell r="I6001">
            <v>0</v>
          </cell>
        </row>
        <row r="6002">
          <cell r="A6002" t="str">
            <v>a</v>
          </cell>
          <cell r="B6002">
            <v>5978</v>
          </cell>
          <cell r="C6002" t="str">
            <v xml:space="preserve">   089778101 - 22486</v>
          </cell>
          <cell r="D6002">
            <v>827443.98</v>
          </cell>
          <cell r="E6002">
            <v>0</v>
          </cell>
          <cell r="F6002">
            <v>0</v>
          </cell>
          <cell r="G6002">
            <v>122231.69</v>
          </cell>
          <cell r="H6002">
            <v>705212.29</v>
          </cell>
          <cell r="I6002">
            <v>0</v>
          </cell>
        </row>
        <row r="6003">
          <cell r="A6003" t="str">
            <v>a</v>
          </cell>
          <cell r="B6003">
            <v>5979</v>
          </cell>
          <cell r="C6003" t="str">
            <v xml:space="preserve">   089778114 - 23054</v>
          </cell>
          <cell r="D6003">
            <v>984073.44</v>
          </cell>
          <cell r="E6003">
            <v>0</v>
          </cell>
          <cell r="F6003">
            <v>0</v>
          </cell>
          <cell r="G6003">
            <v>37866.559999999998</v>
          </cell>
          <cell r="H6003">
            <v>946206.88</v>
          </cell>
          <cell r="I6003">
            <v>0</v>
          </cell>
        </row>
        <row r="6004">
          <cell r="A6004" t="str">
            <v>a</v>
          </cell>
          <cell r="B6004">
            <v>5980</v>
          </cell>
          <cell r="C6004" t="str">
            <v xml:space="preserve">   089778143 - 23856</v>
          </cell>
          <cell r="D6004">
            <v>3355380.91</v>
          </cell>
          <cell r="E6004">
            <v>0</v>
          </cell>
          <cell r="F6004">
            <v>0</v>
          </cell>
          <cell r="G6004">
            <v>77882.98</v>
          </cell>
          <cell r="H6004">
            <v>3277497.93</v>
          </cell>
          <cell r="I6004">
            <v>0</v>
          </cell>
        </row>
        <row r="6005">
          <cell r="A6005" t="str">
            <v>a</v>
          </cell>
          <cell r="B6005">
            <v>5981</v>
          </cell>
          <cell r="C6005" t="str">
            <v xml:space="preserve">   089778156 - 24240</v>
          </cell>
          <cell r="D6005">
            <v>2701365.94</v>
          </cell>
          <cell r="E6005">
            <v>0</v>
          </cell>
          <cell r="F6005">
            <v>0</v>
          </cell>
          <cell r="G6005">
            <v>2701365.94</v>
          </cell>
          <cell r="H6005">
            <v>0</v>
          </cell>
          <cell r="I6005">
            <v>0</v>
          </cell>
        </row>
        <row r="6006">
          <cell r="A6006" t="str">
            <v>a</v>
          </cell>
          <cell r="B6006">
            <v>5982</v>
          </cell>
          <cell r="C6006" t="str">
            <v xml:space="preserve">   089778169 - 24417</v>
          </cell>
          <cell r="D6006">
            <v>1923510.04</v>
          </cell>
          <cell r="E6006">
            <v>0</v>
          </cell>
          <cell r="F6006">
            <v>0</v>
          </cell>
          <cell r="G6006">
            <v>1923510.04</v>
          </cell>
          <cell r="H6006">
            <v>0</v>
          </cell>
          <cell r="I6006">
            <v>0</v>
          </cell>
        </row>
        <row r="6007">
          <cell r="A6007" t="str">
            <v>a</v>
          </cell>
          <cell r="B6007">
            <v>5983</v>
          </cell>
          <cell r="C6007" t="str">
            <v xml:space="preserve">   089778172 - 24510</v>
          </cell>
          <cell r="D6007">
            <v>488421.37</v>
          </cell>
          <cell r="E6007">
            <v>0</v>
          </cell>
          <cell r="F6007">
            <v>0</v>
          </cell>
          <cell r="G6007">
            <v>87166.18</v>
          </cell>
          <cell r="H6007">
            <v>401255.19</v>
          </cell>
          <cell r="I6007">
            <v>0</v>
          </cell>
        </row>
        <row r="6008">
          <cell r="A6008" t="str">
            <v>a</v>
          </cell>
          <cell r="B6008">
            <v>5984</v>
          </cell>
          <cell r="C6008" t="str">
            <v xml:space="preserve">   089778185 - 25023</v>
          </cell>
          <cell r="D6008">
            <v>863449.41</v>
          </cell>
          <cell r="E6008">
            <v>0</v>
          </cell>
          <cell r="F6008">
            <v>0</v>
          </cell>
          <cell r="G6008">
            <v>20496.95</v>
          </cell>
          <cell r="H6008">
            <v>842952.46</v>
          </cell>
          <cell r="I6008">
            <v>0</v>
          </cell>
        </row>
        <row r="6009">
          <cell r="A6009" t="str">
            <v>a</v>
          </cell>
          <cell r="B6009">
            <v>5985</v>
          </cell>
          <cell r="C6009" t="str">
            <v xml:space="preserve">   089778198 - 25289</v>
          </cell>
          <cell r="D6009">
            <v>2223210.66</v>
          </cell>
          <cell r="E6009">
            <v>0</v>
          </cell>
          <cell r="F6009">
            <v>0</v>
          </cell>
          <cell r="G6009">
            <v>50720.28</v>
          </cell>
          <cell r="H6009">
            <v>2172490.38</v>
          </cell>
          <cell r="I6009">
            <v>0</v>
          </cell>
        </row>
        <row r="6010">
          <cell r="A6010" t="str">
            <v>a</v>
          </cell>
          <cell r="B6010">
            <v>5986</v>
          </cell>
          <cell r="C6010" t="str">
            <v xml:space="preserve">   089778208 - 22871</v>
          </cell>
          <cell r="D6010">
            <v>3243469.13</v>
          </cell>
          <cell r="E6010">
            <v>0</v>
          </cell>
          <cell r="F6010">
            <v>0</v>
          </cell>
          <cell r="G6010">
            <v>76277</v>
          </cell>
          <cell r="H6010">
            <v>3167192.13</v>
          </cell>
          <cell r="I6010">
            <v>0</v>
          </cell>
        </row>
        <row r="6011">
          <cell r="A6011" t="str">
            <v>a</v>
          </cell>
          <cell r="B6011">
            <v>5987</v>
          </cell>
          <cell r="C6011" t="str">
            <v xml:space="preserve">   089778211 - 22880</v>
          </cell>
          <cell r="D6011">
            <v>5041769.0999999996</v>
          </cell>
          <cell r="E6011">
            <v>0</v>
          </cell>
          <cell r="F6011">
            <v>0</v>
          </cell>
          <cell r="G6011">
            <v>118567.86</v>
          </cell>
          <cell r="H6011">
            <v>4923201.24</v>
          </cell>
          <cell r="I6011">
            <v>0</v>
          </cell>
        </row>
        <row r="6012">
          <cell r="A6012" t="str">
            <v>a</v>
          </cell>
          <cell r="B6012">
            <v>5988</v>
          </cell>
          <cell r="C6012" t="str">
            <v xml:space="preserve">   089778224 - 23239</v>
          </cell>
          <cell r="D6012">
            <v>582747.02</v>
          </cell>
          <cell r="E6012">
            <v>0</v>
          </cell>
          <cell r="F6012">
            <v>0</v>
          </cell>
          <cell r="G6012">
            <v>126224.31</v>
          </cell>
          <cell r="H6012">
            <v>456522.71</v>
          </cell>
          <cell r="I6012">
            <v>0</v>
          </cell>
        </row>
        <row r="6013">
          <cell r="A6013" t="str">
            <v>a</v>
          </cell>
          <cell r="B6013">
            <v>5989</v>
          </cell>
          <cell r="C6013" t="str">
            <v xml:space="preserve">   089778237 - 23780</v>
          </cell>
          <cell r="D6013">
            <v>903589.38</v>
          </cell>
          <cell r="E6013">
            <v>0</v>
          </cell>
          <cell r="F6013">
            <v>0</v>
          </cell>
          <cell r="G6013">
            <v>255721.86</v>
          </cell>
          <cell r="H6013">
            <v>647867.52</v>
          </cell>
          <cell r="I6013">
            <v>0</v>
          </cell>
        </row>
        <row r="6014">
          <cell r="A6014" t="str">
            <v>a</v>
          </cell>
          <cell r="B6014">
            <v>5990</v>
          </cell>
          <cell r="C6014" t="str">
            <v xml:space="preserve">   089778240 - 23813</v>
          </cell>
          <cell r="D6014">
            <v>882050.82</v>
          </cell>
          <cell r="E6014">
            <v>0</v>
          </cell>
          <cell r="F6014">
            <v>0</v>
          </cell>
          <cell r="G6014">
            <v>49474.86</v>
          </cell>
          <cell r="H6014">
            <v>832575.96</v>
          </cell>
          <cell r="I6014">
            <v>0</v>
          </cell>
        </row>
        <row r="6015">
          <cell r="A6015" t="str">
            <v>a</v>
          </cell>
          <cell r="B6015">
            <v>5991</v>
          </cell>
          <cell r="C6015" t="str">
            <v xml:space="preserve">   089778253 - 24210</v>
          </cell>
          <cell r="D6015">
            <v>1161493.3500000001</v>
          </cell>
          <cell r="E6015">
            <v>0</v>
          </cell>
          <cell r="F6015">
            <v>0</v>
          </cell>
          <cell r="G6015">
            <v>27109.13</v>
          </cell>
          <cell r="H6015">
            <v>1134384.22</v>
          </cell>
          <cell r="I6015">
            <v>0</v>
          </cell>
        </row>
        <row r="6016">
          <cell r="A6016" t="str">
            <v>a</v>
          </cell>
          <cell r="B6016">
            <v>5992</v>
          </cell>
          <cell r="C6016" t="str">
            <v xml:space="preserve">   089778266 - 24408</v>
          </cell>
          <cell r="D6016">
            <v>6671601.0700000003</v>
          </cell>
          <cell r="E6016">
            <v>0</v>
          </cell>
          <cell r="F6016">
            <v>0</v>
          </cell>
          <cell r="G6016">
            <v>202911.01</v>
          </cell>
          <cell r="H6016">
            <v>6468690.0599999996</v>
          </cell>
          <cell r="I6016">
            <v>0</v>
          </cell>
        </row>
        <row r="6017">
          <cell r="A6017" t="str">
            <v>a</v>
          </cell>
          <cell r="B6017">
            <v>5993</v>
          </cell>
          <cell r="C6017" t="str">
            <v xml:space="preserve">   089778279 - 24822</v>
          </cell>
          <cell r="D6017">
            <v>1734648.14</v>
          </cell>
          <cell r="E6017">
            <v>0</v>
          </cell>
          <cell r="F6017">
            <v>0</v>
          </cell>
          <cell r="G6017">
            <v>40635.17</v>
          </cell>
          <cell r="H6017">
            <v>1694012.97</v>
          </cell>
          <cell r="I6017">
            <v>0</v>
          </cell>
        </row>
        <row r="6018">
          <cell r="A6018" t="str">
            <v>a</v>
          </cell>
          <cell r="B6018">
            <v>5994</v>
          </cell>
          <cell r="C6018" t="str">
            <v xml:space="preserve">   089778282 - 24831</v>
          </cell>
          <cell r="D6018">
            <v>1161792.2</v>
          </cell>
          <cell r="E6018">
            <v>0</v>
          </cell>
          <cell r="F6018">
            <v>0</v>
          </cell>
          <cell r="G6018">
            <v>1161792.2</v>
          </cell>
          <cell r="H6018">
            <v>0</v>
          </cell>
          <cell r="I6018">
            <v>0</v>
          </cell>
        </row>
        <row r="6019">
          <cell r="A6019" t="str">
            <v>a</v>
          </cell>
          <cell r="B6019">
            <v>5995</v>
          </cell>
          <cell r="C6019" t="str">
            <v xml:space="preserve">   089778295 - 25199</v>
          </cell>
          <cell r="D6019">
            <v>26087906.379999999</v>
          </cell>
          <cell r="E6019">
            <v>0</v>
          </cell>
          <cell r="F6019">
            <v>0</v>
          </cell>
          <cell r="G6019">
            <v>595169.09</v>
          </cell>
          <cell r="H6019">
            <v>25492737.289999999</v>
          </cell>
          <cell r="I6019">
            <v>0</v>
          </cell>
        </row>
        <row r="6020">
          <cell r="A6020" t="str">
            <v>a</v>
          </cell>
          <cell r="B6020">
            <v>5996</v>
          </cell>
          <cell r="C6020" t="str">
            <v xml:space="preserve">   089778305 - 22862</v>
          </cell>
          <cell r="D6020">
            <v>5061408.72</v>
          </cell>
          <cell r="E6020">
            <v>0</v>
          </cell>
          <cell r="F6020">
            <v>0</v>
          </cell>
          <cell r="G6020">
            <v>117482.2</v>
          </cell>
          <cell r="H6020">
            <v>4943926.5199999996</v>
          </cell>
          <cell r="I6020">
            <v>0</v>
          </cell>
        </row>
        <row r="6021">
          <cell r="A6021" t="str">
            <v>a</v>
          </cell>
          <cell r="B6021">
            <v>5997</v>
          </cell>
          <cell r="C6021" t="str">
            <v xml:space="preserve">   089778318 - 23066</v>
          </cell>
          <cell r="D6021">
            <v>726808.66</v>
          </cell>
          <cell r="E6021">
            <v>0</v>
          </cell>
          <cell r="F6021">
            <v>0</v>
          </cell>
          <cell r="G6021">
            <v>17092.43</v>
          </cell>
          <cell r="H6021">
            <v>709716.23</v>
          </cell>
          <cell r="I6021">
            <v>0</v>
          </cell>
        </row>
        <row r="6022">
          <cell r="A6022" t="str">
            <v>a</v>
          </cell>
          <cell r="B6022">
            <v>5998</v>
          </cell>
          <cell r="C6022" t="str">
            <v xml:space="preserve">   089778321 - 23075</v>
          </cell>
          <cell r="D6022">
            <v>1029665.72</v>
          </cell>
          <cell r="E6022">
            <v>0</v>
          </cell>
          <cell r="F6022">
            <v>0</v>
          </cell>
          <cell r="G6022">
            <v>185043.31</v>
          </cell>
          <cell r="H6022">
            <v>844622.41</v>
          </cell>
          <cell r="I6022">
            <v>0</v>
          </cell>
        </row>
        <row r="6023">
          <cell r="A6023" t="str">
            <v>a</v>
          </cell>
          <cell r="B6023">
            <v>5999</v>
          </cell>
          <cell r="C6023" t="str">
            <v xml:space="preserve">   089778334 - 23771</v>
          </cell>
          <cell r="D6023">
            <v>2900933.96</v>
          </cell>
          <cell r="E6023">
            <v>0</v>
          </cell>
          <cell r="F6023">
            <v>0</v>
          </cell>
          <cell r="G6023">
            <v>67956.179999999993</v>
          </cell>
          <cell r="H6023">
            <v>2832977.78</v>
          </cell>
          <cell r="I6023">
            <v>0</v>
          </cell>
        </row>
        <row r="6024">
          <cell r="A6024" t="str">
            <v>a</v>
          </cell>
          <cell r="B6024">
            <v>6000</v>
          </cell>
          <cell r="C6024" t="str">
            <v xml:space="preserve">   089778350 - 24201</v>
          </cell>
          <cell r="D6024">
            <v>2026664.62</v>
          </cell>
          <cell r="E6024">
            <v>0</v>
          </cell>
          <cell r="F6024">
            <v>0</v>
          </cell>
          <cell r="G6024">
            <v>58596.67</v>
          </cell>
          <cell r="H6024">
            <v>1968067.95</v>
          </cell>
          <cell r="I6024">
            <v>0</v>
          </cell>
        </row>
        <row r="6025">
          <cell r="A6025" t="str">
            <v>a</v>
          </cell>
          <cell r="B6025">
            <v>6001</v>
          </cell>
          <cell r="C6025" t="str">
            <v xml:space="preserve">   089778363 - 24357</v>
          </cell>
          <cell r="D6025">
            <v>1977526.07</v>
          </cell>
          <cell r="E6025">
            <v>0</v>
          </cell>
          <cell r="F6025">
            <v>0</v>
          </cell>
          <cell r="G6025">
            <v>45115.25</v>
          </cell>
          <cell r="H6025">
            <v>1932410.82</v>
          </cell>
          <cell r="I6025">
            <v>0</v>
          </cell>
        </row>
        <row r="6026">
          <cell r="A6026" t="str">
            <v>a</v>
          </cell>
          <cell r="B6026">
            <v>6002</v>
          </cell>
          <cell r="C6026" t="str">
            <v xml:space="preserve">   089778376 - 24813</v>
          </cell>
          <cell r="D6026">
            <v>2165212.2599999998</v>
          </cell>
          <cell r="E6026">
            <v>0</v>
          </cell>
          <cell r="F6026">
            <v>0</v>
          </cell>
          <cell r="G6026">
            <v>58782.78</v>
          </cell>
          <cell r="H6026">
            <v>2106429.48</v>
          </cell>
          <cell r="I6026">
            <v>0</v>
          </cell>
        </row>
        <row r="6027">
          <cell r="A6027" t="str">
            <v>a</v>
          </cell>
          <cell r="B6027">
            <v>6003</v>
          </cell>
          <cell r="C6027" t="str">
            <v xml:space="preserve">   089778389 - 25051</v>
          </cell>
          <cell r="D6027">
            <v>445530.3</v>
          </cell>
          <cell r="E6027">
            <v>0</v>
          </cell>
          <cell r="F6027">
            <v>0</v>
          </cell>
          <cell r="G6027">
            <v>10341.33</v>
          </cell>
          <cell r="H6027">
            <v>435188.97</v>
          </cell>
          <cell r="I6027">
            <v>0</v>
          </cell>
        </row>
        <row r="6028">
          <cell r="A6028" t="str">
            <v>a</v>
          </cell>
          <cell r="B6028">
            <v>6004</v>
          </cell>
          <cell r="C6028" t="str">
            <v xml:space="preserve">   089778392 - 25065</v>
          </cell>
          <cell r="D6028">
            <v>687389.15</v>
          </cell>
          <cell r="E6028">
            <v>0</v>
          </cell>
          <cell r="F6028">
            <v>0</v>
          </cell>
          <cell r="G6028">
            <v>36405.760000000002</v>
          </cell>
          <cell r="H6028">
            <v>650983.39</v>
          </cell>
          <cell r="I6028">
            <v>0</v>
          </cell>
        </row>
        <row r="6029">
          <cell r="A6029" t="str">
            <v>a</v>
          </cell>
          <cell r="B6029">
            <v>6005</v>
          </cell>
          <cell r="C6029" t="str">
            <v xml:space="preserve">   089778402 - 22489</v>
          </cell>
          <cell r="D6029">
            <v>502538.34</v>
          </cell>
          <cell r="E6029">
            <v>0</v>
          </cell>
          <cell r="F6029">
            <v>0</v>
          </cell>
          <cell r="G6029">
            <v>502538.34</v>
          </cell>
          <cell r="H6029">
            <v>0</v>
          </cell>
          <cell r="I6029">
            <v>0</v>
          </cell>
        </row>
        <row r="6030">
          <cell r="A6030" t="str">
            <v>a</v>
          </cell>
          <cell r="B6030">
            <v>6006</v>
          </cell>
          <cell r="C6030" t="str">
            <v xml:space="preserve">   089778415 - 23057</v>
          </cell>
          <cell r="D6030">
            <v>381464.47</v>
          </cell>
          <cell r="E6030">
            <v>0</v>
          </cell>
          <cell r="F6030">
            <v>0</v>
          </cell>
          <cell r="G6030">
            <v>68553.77</v>
          </cell>
          <cell r="H6030">
            <v>312910.7</v>
          </cell>
          <cell r="I6030">
            <v>0</v>
          </cell>
        </row>
        <row r="6031">
          <cell r="A6031" t="str">
            <v>a</v>
          </cell>
          <cell r="B6031">
            <v>6007</v>
          </cell>
          <cell r="C6031" t="str">
            <v xml:space="preserve">   089778428 - 23732</v>
          </cell>
          <cell r="D6031">
            <v>1644839.3</v>
          </cell>
          <cell r="E6031">
            <v>0</v>
          </cell>
          <cell r="F6031">
            <v>0</v>
          </cell>
          <cell r="G6031">
            <v>38531.339999999997</v>
          </cell>
          <cell r="H6031">
            <v>1606307.96</v>
          </cell>
          <cell r="I6031">
            <v>0</v>
          </cell>
        </row>
        <row r="6032">
          <cell r="A6032" t="str">
            <v>a</v>
          </cell>
          <cell r="B6032">
            <v>6008</v>
          </cell>
          <cell r="C6032" t="str">
            <v xml:space="preserve">   089778431 - 23750</v>
          </cell>
          <cell r="D6032">
            <v>3929768.8</v>
          </cell>
          <cell r="E6032">
            <v>0</v>
          </cell>
          <cell r="F6032">
            <v>0</v>
          </cell>
          <cell r="G6032">
            <v>92416.82</v>
          </cell>
          <cell r="H6032">
            <v>3837351.98</v>
          </cell>
          <cell r="I6032">
            <v>0</v>
          </cell>
        </row>
        <row r="6033">
          <cell r="A6033" t="str">
            <v>a</v>
          </cell>
          <cell r="B6033">
            <v>6009</v>
          </cell>
          <cell r="C6033" t="str">
            <v xml:space="preserve">   089778457 - 24243</v>
          </cell>
          <cell r="D6033">
            <v>3273996.72</v>
          </cell>
          <cell r="E6033">
            <v>0</v>
          </cell>
          <cell r="F6033">
            <v>0</v>
          </cell>
          <cell r="G6033">
            <v>75993.929999999993</v>
          </cell>
          <cell r="H6033">
            <v>3198002.79</v>
          </cell>
          <cell r="I6033">
            <v>0</v>
          </cell>
        </row>
        <row r="6034">
          <cell r="A6034" t="str">
            <v>a</v>
          </cell>
          <cell r="B6034">
            <v>6010</v>
          </cell>
          <cell r="C6034" t="str">
            <v xml:space="preserve">   089778473 - 24780</v>
          </cell>
          <cell r="D6034">
            <v>2908967.05</v>
          </cell>
          <cell r="E6034">
            <v>0</v>
          </cell>
          <cell r="F6034">
            <v>0</v>
          </cell>
          <cell r="G6034">
            <v>65225.58</v>
          </cell>
          <cell r="H6034">
            <v>2843741.47</v>
          </cell>
          <cell r="I6034">
            <v>0</v>
          </cell>
        </row>
        <row r="6035">
          <cell r="A6035" t="str">
            <v>a</v>
          </cell>
          <cell r="B6035">
            <v>6011</v>
          </cell>
          <cell r="C6035" t="str">
            <v xml:space="preserve">   089778486 - 25032</v>
          </cell>
          <cell r="D6035">
            <v>583613.86</v>
          </cell>
          <cell r="E6035">
            <v>0</v>
          </cell>
          <cell r="F6035">
            <v>0</v>
          </cell>
          <cell r="G6035">
            <v>583613.86</v>
          </cell>
          <cell r="H6035">
            <v>0</v>
          </cell>
          <cell r="I6035">
            <v>0</v>
          </cell>
        </row>
        <row r="6036">
          <cell r="A6036" t="str">
            <v>a</v>
          </cell>
          <cell r="B6036">
            <v>6012</v>
          </cell>
          <cell r="C6036" t="str">
            <v xml:space="preserve">   089778499 - 25292</v>
          </cell>
          <cell r="D6036">
            <v>3849437.34</v>
          </cell>
          <cell r="E6036">
            <v>0</v>
          </cell>
          <cell r="F6036">
            <v>0</v>
          </cell>
          <cell r="G6036">
            <v>87820.96</v>
          </cell>
          <cell r="H6036">
            <v>3761616.38</v>
          </cell>
          <cell r="I6036">
            <v>0</v>
          </cell>
        </row>
        <row r="6037">
          <cell r="A6037" t="str">
            <v>a</v>
          </cell>
          <cell r="B6037">
            <v>6013</v>
          </cell>
          <cell r="C6037" t="str">
            <v xml:space="preserve">   089778509 - 22874</v>
          </cell>
          <cell r="D6037">
            <v>1155740.1599999999</v>
          </cell>
          <cell r="E6037">
            <v>0</v>
          </cell>
          <cell r="F6037">
            <v>0</v>
          </cell>
          <cell r="G6037">
            <v>26037.16</v>
          </cell>
          <cell r="H6037">
            <v>1129703</v>
          </cell>
          <cell r="I6037">
            <v>0</v>
          </cell>
        </row>
        <row r="6038">
          <cell r="A6038" t="str">
            <v>a</v>
          </cell>
          <cell r="B6038">
            <v>6014</v>
          </cell>
          <cell r="C6038" t="str">
            <v xml:space="preserve">   089778525 - 23709</v>
          </cell>
          <cell r="D6038">
            <v>4735697.8</v>
          </cell>
          <cell r="E6038">
            <v>0</v>
          </cell>
          <cell r="F6038">
            <v>0</v>
          </cell>
          <cell r="G6038">
            <v>111369.91</v>
          </cell>
          <cell r="H6038">
            <v>4624327.8899999997</v>
          </cell>
          <cell r="I6038">
            <v>0</v>
          </cell>
        </row>
        <row r="6039">
          <cell r="A6039" t="str">
            <v>a</v>
          </cell>
          <cell r="B6039">
            <v>6015</v>
          </cell>
          <cell r="C6039" t="str">
            <v xml:space="preserve">   089778538 - 23801</v>
          </cell>
          <cell r="D6039">
            <v>481927.44</v>
          </cell>
          <cell r="E6039">
            <v>0</v>
          </cell>
          <cell r="F6039">
            <v>0</v>
          </cell>
          <cell r="G6039">
            <v>481927.44</v>
          </cell>
          <cell r="H6039">
            <v>0</v>
          </cell>
          <cell r="I6039">
            <v>0</v>
          </cell>
        </row>
        <row r="6040">
          <cell r="A6040" t="str">
            <v>a</v>
          </cell>
          <cell r="B6040">
            <v>6016</v>
          </cell>
          <cell r="C6040" t="str">
            <v xml:space="preserve">   089778541 - 23819</v>
          </cell>
          <cell r="D6040">
            <v>318001.48</v>
          </cell>
          <cell r="E6040">
            <v>0</v>
          </cell>
          <cell r="F6040">
            <v>0</v>
          </cell>
          <cell r="G6040">
            <v>318001.48</v>
          </cell>
          <cell r="H6040">
            <v>0</v>
          </cell>
          <cell r="I6040">
            <v>0</v>
          </cell>
        </row>
        <row r="6041">
          <cell r="A6041" t="str">
            <v>a</v>
          </cell>
          <cell r="B6041">
            <v>6017</v>
          </cell>
          <cell r="C6041" t="str">
            <v xml:space="preserve">   089778567 - 24411</v>
          </cell>
          <cell r="D6041">
            <v>4884138.92</v>
          </cell>
          <cell r="E6041">
            <v>0</v>
          </cell>
          <cell r="F6041">
            <v>0</v>
          </cell>
          <cell r="G6041">
            <v>109513.36</v>
          </cell>
          <cell r="H6041">
            <v>4774625.5599999996</v>
          </cell>
          <cell r="I6041">
            <v>0</v>
          </cell>
        </row>
        <row r="6042">
          <cell r="A6042" t="str">
            <v>a</v>
          </cell>
          <cell r="B6042">
            <v>6018</v>
          </cell>
          <cell r="C6042" t="str">
            <v xml:space="preserve">   089778570 - 24420</v>
          </cell>
          <cell r="D6042">
            <v>2700155.33</v>
          </cell>
          <cell r="E6042">
            <v>0</v>
          </cell>
          <cell r="F6042">
            <v>0</v>
          </cell>
          <cell r="G6042">
            <v>61601.29</v>
          </cell>
          <cell r="H6042">
            <v>2638554.04</v>
          </cell>
          <cell r="I6042">
            <v>0</v>
          </cell>
        </row>
        <row r="6043">
          <cell r="A6043" t="str">
            <v>a</v>
          </cell>
          <cell r="B6043">
            <v>6019</v>
          </cell>
          <cell r="C6043" t="str">
            <v xml:space="preserve">   089778596 - 25202</v>
          </cell>
          <cell r="D6043">
            <v>239897.54</v>
          </cell>
          <cell r="E6043">
            <v>0</v>
          </cell>
          <cell r="F6043">
            <v>0</v>
          </cell>
          <cell r="G6043">
            <v>239897.54</v>
          </cell>
          <cell r="H6043">
            <v>0</v>
          </cell>
          <cell r="I6043">
            <v>0</v>
          </cell>
        </row>
        <row r="6044">
          <cell r="A6044" t="str">
            <v>a</v>
          </cell>
          <cell r="B6044">
            <v>6020</v>
          </cell>
          <cell r="C6044" t="str">
            <v xml:space="preserve">   089778606 - 22865</v>
          </cell>
          <cell r="D6044">
            <v>1196969.44</v>
          </cell>
          <cell r="E6044">
            <v>0</v>
          </cell>
          <cell r="F6044">
            <v>0</v>
          </cell>
          <cell r="G6044">
            <v>67045.279999999999</v>
          </cell>
          <cell r="H6044">
            <v>1129924.1599999999</v>
          </cell>
          <cell r="I6044">
            <v>0</v>
          </cell>
        </row>
        <row r="6045">
          <cell r="A6045" t="str">
            <v>a</v>
          </cell>
          <cell r="B6045">
            <v>6021</v>
          </cell>
          <cell r="C6045" t="str">
            <v xml:space="preserve">   089778619 - 23069</v>
          </cell>
          <cell r="D6045">
            <v>714876.51</v>
          </cell>
          <cell r="E6045">
            <v>0</v>
          </cell>
          <cell r="F6045">
            <v>0</v>
          </cell>
          <cell r="G6045">
            <v>27559.55</v>
          </cell>
          <cell r="H6045">
            <v>687316.96</v>
          </cell>
          <cell r="I6045">
            <v>0</v>
          </cell>
        </row>
        <row r="6046">
          <cell r="A6046" t="str">
            <v>a</v>
          </cell>
          <cell r="B6046">
            <v>6022</v>
          </cell>
          <cell r="C6046" t="str">
            <v xml:space="preserve">   089778622 - 23078</v>
          </cell>
          <cell r="D6046">
            <v>812667.82</v>
          </cell>
          <cell r="E6046">
            <v>0</v>
          </cell>
          <cell r="F6046">
            <v>0</v>
          </cell>
          <cell r="G6046">
            <v>151493.72</v>
          </cell>
          <cell r="H6046">
            <v>661174.1</v>
          </cell>
          <cell r="I6046">
            <v>0</v>
          </cell>
        </row>
        <row r="6047">
          <cell r="A6047" t="str">
            <v>a</v>
          </cell>
          <cell r="B6047">
            <v>6023</v>
          </cell>
          <cell r="C6047" t="str">
            <v xml:space="preserve">   089778635 - 23774</v>
          </cell>
          <cell r="D6047">
            <v>3501632.4</v>
          </cell>
          <cell r="E6047">
            <v>0</v>
          </cell>
          <cell r="F6047">
            <v>0</v>
          </cell>
          <cell r="G6047">
            <v>1241027.8400000001</v>
          </cell>
          <cell r="H6047">
            <v>2260604.56</v>
          </cell>
          <cell r="I6047">
            <v>0</v>
          </cell>
        </row>
        <row r="6048">
          <cell r="A6048" t="str">
            <v>a</v>
          </cell>
          <cell r="B6048">
            <v>6024</v>
          </cell>
          <cell r="C6048" t="str">
            <v xml:space="preserve">   089778648 - 24195</v>
          </cell>
          <cell r="D6048">
            <v>2525356.2000000002</v>
          </cell>
          <cell r="E6048">
            <v>0</v>
          </cell>
          <cell r="F6048">
            <v>0</v>
          </cell>
          <cell r="G6048">
            <v>56624.18</v>
          </cell>
          <cell r="H6048">
            <v>2468732.02</v>
          </cell>
          <cell r="I6048">
            <v>0</v>
          </cell>
        </row>
        <row r="6049">
          <cell r="A6049" t="str">
            <v>a</v>
          </cell>
          <cell r="B6049">
            <v>6025</v>
          </cell>
          <cell r="C6049" t="str">
            <v xml:space="preserve">   089778651 - 24204</v>
          </cell>
          <cell r="D6049">
            <v>1661591.09</v>
          </cell>
          <cell r="E6049">
            <v>0</v>
          </cell>
          <cell r="F6049">
            <v>0</v>
          </cell>
          <cell r="G6049">
            <v>593547.74</v>
          </cell>
          <cell r="H6049">
            <v>1068043.3500000001</v>
          </cell>
          <cell r="I6049">
            <v>0</v>
          </cell>
        </row>
        <row r="6050">
          <cell r="A6050" t="str">
            <v>a</v>
          </cell>
          <cell r="B6050">
            <v>6026</v>
          </cell>
          <cell r="C6050" t="str">
            <v xml:space="preserve">   089778664 - 24360</v>
          </cell>
          <cell r="D6050">
            <v>1570766.6</v>
          </cell>
          <cell r="E6050">
            <v>0</v>
          </cell>
          <cell r="F6050">
            <v>0</v>
          </cell>
          <cell r="G6050">
            <v>35835.480000000003</v>
          </cell>
          <cell r="H6050">
            <v>1534931.12</v>
          </cell>
          <cell r="I6050">
            <v>0</v>
          </cell>
        </row>
        <row r="6051">
          <cell r="A6051" t="str">
            <v>a</v>
          </cell>
          <cell r="B6051">
            <v>6027</v>
          </cell>
          <cell r="C6051" t="str">
            <v xml:space="preserve">   089778680 - 24825</v>
          </cell>
          <cell r="D6051">
            <v>978460.04</v>
          </cell>
          <cell r="E6051">
            <v>0</v>
          </cell>
          <cell r="F6051">
            <v>0</v>
          </cell>
          <cell r="G6051">
            <v>23314.22</v>
          </cell>
          <cell r="H6051">
            <v>955145.82</v>
          </cell>
          <cell r="I6051">
            <v>0</v>
          </cell>
        </row>
        <row r="6052">
          <cell r="A6052" t="str">
            <v>a</v>
          </cell>
          <cell r="B6052">
            <v>6028</v>
          </cell>
          <cell r="C6052" t="str">
            <v xml:space="preserve">   089778693 - 25068</v>
          </cell>
          <cell r="D6052">
            <v>836909.35</v>
          </cell>
          <cell r="E6052">
            <v>0</v>
          </cell>
          <cell r="F6052">
            <v>0</v>
          </cell>
          <cell r="G6052">
            <v>45031.29</v>
          </cell>
          <cell r="H6052">
            <v>791878.06</v>
          </cell>
          <cell r="I6052">
            <v>0</v>
          </cell>
        </row>
        <row r="6053">
          <cell r="A6053" t="str">
            <v>a</v>
          </cell>
          <cell r="B6053">
            <v>6029</v>
          </cell>
          <cell r="C6053" t="str">
            <v xml:space="preserve">   089778703 - 22500</v>
          </cell>
          <cell r="D6053">
            <v>3452392.02</v>
          </cell>
          <cell r="E6053">
            <v>0</v>
          </cell>
          <cell r="F6053">
            <v>0</v>
          </cell>
          <cell r="G6053">
            <v>946608.57</v>
          </cell>
          <cell r="H6053">
            <v>2505783.4500000002</v>
          </cell>
          <cell r="I6053">
            <v>0</v>
          </cell>
        </row>
        <row r="6054">
          <cell r="A6054" t="str">
            <v>a</v>
          </cell>
          <cell r="B6054">
            <v>6030</v>
          </cell>
          <cell r="C6054" t="str">
            <v xml:space="preserve">   089778716 - 23060</v>
          </cell>
          <cell r="D6054">
            <v>973974.66</v>
          </cell>
          <cell r="E6054">
            <v>0</v>
          </cell>
          <cell r="F6054">
            <v>0</v>
          </cell>
          <cell r="G6054">
            <v>23207.35</v>
          </cell>
          <cell r="H6054">
            <v>950767.31</v>
          </cell>
          <cell r="I6054">
            <v>0</v>
          </cell>
        </row>
        <row r="6055">
          <cell r="A6055" t="str">
            <v>a</v>
          </cell>
          <cell r="B6055">
            <v>6031</v>
          </cell>
          <cell r="C6055" t="str">
            <v xml:space="preserve">   089778729 - 23738</v>
          </cell>
          <cell r="D6055">
            <v>3056236.49</v>
          </cell>
          <cell r="E6055">
            <v>0</v>
          </cell>
          <cell r="F6055">
            <v>0</v>
          </cell>
          <cell r="G6055">
            <v>71594.210000000006</v>
          </cell>
          <cell r="H6055">
            <v>2984642.28</v>
          </cell>
          <cell r="I6055">
            <v>0</v>
          </cell>
        </row>
        <row r="6056">
          <cell r="A6056" t="str">
            <v>a</v>
          </cell>
          <cell r="B6056">
            <v>6032</v>
          </cell>
          <cell r="C6056" t="str">
            <v xml:space="preserve">   089778745 - 24186</v>
          </cell>
          <cell r="D6056">
            <v>1593510.06</v>
          </cell>
          <cell r="E6056">
            <v>0</v>
          </cell>
          <cell r="F6056">
            <v>0</v>
          </cell>
          <cell r="G6056">
            <v>1593510.06</v>
          </cell>
          <cell r="H6056">
            <v>0</v>
          </cell>
          <cell r="I6056">
            <v>0</v>
          </cell>
        </row>
        <row r="6057">
          <cell r="A6057" t="str">
            <v>a</v>
          </cell>
          <cell r="B6057">
            <v>6033</v>
          </cell>
          <cell r="C6057" t="str">
            <v xml:space="preserve">   089778758 - 24246</v>
          </cell>
          <cell r="D6057">
            <v>3064162.9</v>
          </cell>
          <cell r="E6057">
            <v>0</v>
          </cell>
          <cell r="F6057">
            <v>0</v>
          </cell>
          <cell r="G6057">
            <v>71123.360000000001</v>
          </cell>
          <cell r="H6057">
            <v>2993039.54</v>
          </cell>
          <cell r="I6057">
            <v>0</v>
          </cell>
        </row>
        <row r="6058">
          <cell r="A6058" t="str">
            <v>a</v>
          </cell>
          <cell r="B6058">
            <v>6034</v>
          </cell>
          <cell r="C6058" t="str">
            <v xml:space="preserve">   089778761 - 24351</v>
          </cell>
          <cell r="D6058">
            <v>556983.43999999994</v>
          </cell>
          <cell r="E6058">
            <v>0</v>
          </cell>
          <cell r="F6058">
            <v>0</v>
          </cell>
          <cell r="G6058">
            <v>12928.33</v>
          </cell>
          <cell r="H6058">
            <v>544055.11</v>
          </cell>
          <cell r="I6058">
            <v>0</v>
          </cell>
        </row>
        <row r="6059">
          <cell r="A6059" t="str">
            <v>a</v>
          </cell>
          <cell r="B6059">
            <v>6035</v>
          </cell>
          <cell r="C6059" t="str">
            <v xml:space="preserve">   089778774 - 24786</v>
          </cell>
          <cell r="D6059">
            <v>21120575.739999998</v>
          </cell>
          <cell r="E6059">
            <v>0</v>
          </cell>
          <cell r="F6059">
            <v>0</v>
          </cell>
          <cell r="G6059">
            <v>3462504.08</v>
          </cell>
          <cell r="H6059">
            <v>17658071.66</v>
          </cell>
          <cell r="I6059">
            <v>0</v>
          </cell>
        </row>
        <row r="6060">
          <cell r="A6060" t="str">
            <v>a</v>
          </cell>
          <cell r="B6060">
            <v>6036</v>
          </cell>
          <cell r="C6060" t="str">
            <v xml:space="preserve">   089778787 - 25038</v>
          </cell>
          <cell r="D6060">
            <v>678043.26</v>
          </cell>
          <cell r="E6060">
            <v>0</v>
          </cell>
          <cell r="F6060">
            <v>0</v>
          </cell>
          <cell r="G6060">
            <v>103082.6</v>
          </cell>
          <cell r="H6060">
            <v>574960.66</v>
          </cell>
          <cell r="I6060">
            <v>0</v>
          </cell>
        </row>
        <row r="6061">
          <cell r="A6061" t="str">
            <v>a</v>
          </cell>
          <cell r="B6061">
            <v>6037</v>
          </cell>
          <cell r="C6061" t="str">
            <v xml:space="preserve">   089778790 - 25056</v>
          </cell>
          <cell r="D6061">
            <v>961434.57</v>
          </cell>
          <cell r="E6061">
            <v>0</v>
          </cell>
          <cell r="F6061">
            <v>0</v>
          </cell>
          <cell r="G6061">
            <v>961434.57</v>
          </cell>
          <cell r="H6061">
            <v>0</v>
          </cell>
          <cell r="I6061">
            <v>0</v>
          </cell>
        </row>
        <row r="6062">
          <cell r="A6062" t="str">
            <v>a</v>
          </cell>
          <cell r="B6062">
            <v>6038</v>
          </cell>
          <cell r="C6062" t="str">
            <v xml:space="preserve">   089778800 - 22483</v>
          </cell>
          <cell r="D6062">
            <v>1692408.23</v>
          </cell>
          <cell r="E6062">
            <v>0</v>
          </cell>
          <cell r="F6062">
            <v>0</v>
          </cell>
          <cell r="G6062">
            <v>39283.1</v>
          </cell>
          <cell r="H6062">
            <v>1653125.13</v>
          </cell>
          <cell r="I6062">
            <v>0</v>
          </cell>
        </row>
        <row r="6063">
          <cell r="A6063" t="str">
            <v>a</v>
          </cell>
          <cell r="B6063">
            <v>6039</v>
          </cell>
          <cell r="C6063" t="str">
            <v xml:space="preserve">   089778826 - 23717</v>
          </cell>
          <cell r="D6063">
            <v>6511475.9400000004</v>
          </cell>
          <cell r="E6063">
            <v>0</v>
          </cell>
          <cell r="F6063">
            <v>0</v>
          </cell>
          <cell r="G6063">
            <v>6511475.9400000004</v>
          </cell>
          <cell r="H6063">
            <v>0</v>
          </cell>
          <cell r="I6063">
            <v>0</v>
          </cell>
        </row>
        <row r="6064">
          <cell r="A6064" t="str">
            <v>a</v>
          </cell>
          <cell r="B6064">
            <v>6040</v>
          </cell>
          <cell r="C6064" t="str">
            <v xml:space="preserve">   089778839 - 23807</v>
          </cell>
          <cell r="D6064">
            <v>789393.99</v>
          </cell>
          <cell r="E6064">
            <v>0</v>
          </cell>
          <cell r="F6064">
            <v>0</v>
          </cell>
          <cell r="G6064">
            <v>18809.3</v>
          </cell>
          <cell r="H6064">
            <v>770584.69</v>
          </cell>
          <cell r="I6064">
            <v>0</v>
          </cell>
        </row>
        <row r="6065">
          <cell r="A6065" t="str">
            <v>a</v>
          </cell>
          <cell r="B6065">
            <v>6041</v>
          </cell>
          <cell r="C6065" t="str">
            <v xml:space="preserve">   089778842 - 23853</v>
          </cell>
          <cell r="D6065">
            <v>1593927.91</v>
          </cell>
          <cell r="E6065">
            <v>0</v>
          </cell>
          <cell r="F6065">
            <v>0</v>
          </cell>
          <cell r="G6065">
            <v>37484.559999999998</v>
          </cell>
          <cell r="H6065">
            <v>1556443.35</v>
          </cell>
          <cell r="I6065">
            <v>0</v>
          </cell>
        </row>
        <row r="6066">
          <cell r="A6066" t="str">
            <v>a</v>
          </cell>
          <cell r="B6066">
            <v>6042</v>
          </cell>
          <cell r="C6066" t="str">
            <v xml:space="preserve">   089778855 - 24237</v>
          </cell>
          <cell r="D6066">
            <v>2771964.3</v>
          </cell>
          <cell r="E6066">
            <v>0</v>
          </cell>
          <cell r="F6066">
            <v>0</v>
          </cell>
          <cell r="G6066">
            <v>64341.05</v>
          </cell>
          <cell r="H6066">
            <v>2707623.25</v>
          </cell>
          <cell r="I6066">
            <v>0</v>
          </cell>
        </row>
        <row r="6067">
          <cell r="A6067" t="str">
            <v>a</v>
          </cell>
          <cell r="B6067">
            <v>6043</v>
          </cell>
          <cell r="C6067" t="str">
            <v xml:space="preserve">   089778868 - 24414</v>
          </cell>
          <cell r="D6067">
            <v>17990590.239999998</v>
          </cell>
          <cell r="E6067">
            <v>0</v>
          </cell>
          <cell r="F6067">
            <v>0</v>
          </cell>
          <cell r="G6067">
            <v>421440.6</v>
          </cell>
          <cell r="H6067">
            <v>17569149.640000001</v>
          </cell>
          <cell r="I6067">
            <v>0</v>
          </cell>
        </row>
        <row r="6068">
          <cell r="A6068" t="str">
            <v>a</v>
          </cell>
          <cell r="B6068">
            <v>6044</v>
          </cell>
          <cell r="C6068" t="str">
            <v xml:space="preserve">   089778871 - 24507</v>
          </cell>
          <cell r="D6068">
            <v>1123538.6299999999</v>
          </cell>
          <cell r="E6068">
            <v>0</v>
          </cell>
          <cell r="F6068">
            <v>0</v>
          </cell>
          <cell r="G6068">
            <v>455111.32</v>
          </cell>
          <cell r="H6068">
            <v>668427.31000000006</v>
          </cell>
          <cell r="I6068">
            <v>0</v>
          </cell>
        </row>
        <row r="6069">
          <cell r="A6069" t="str">
            <v>a</v>
          </cell>
          <cell r="B6069">
            <v>6045</v>
          </cell>
          <cell r="C6069" t="str">
            <v xml:space="preserve">   089778884 - 25017</v>
          </cell>
          <cell r="D6069">
            <v>466335.07</v>
          </cell>
          <cell r="E6069">
            <v>0</v>
          </cell>
          <cell r="F6069">
            <v>0</v>
          </cell>
          <cell r="G6069">
            <v>90323.66</v>
          </cell>
          <cell r="H6069">
            <v>376011.41</v>
          </cell>
          <cell r="I6069">
            <v>0</v>
          </cell>
        </row>
        <row r="6070">
          <cell r="A6070" t="str">
            <v>a</v>
          </cell>
          <cell r="B6070">
            <v>6046</v>
          </cell>
          <cell r="C6070" t="str">
            <v xml:space="preserve">   089778897 - 25232</v>
          </cell>
          <cell r="D6070">
            <v>242723.21</v>
          </cell>
          <cell r="E6070">
            <v>0</v>
          </cell>
          <cell r="F6070">
            <v>0</v>
          </cell>
          <cell r="G6070">
            <v>103030.58</v>
          </cell>
          <cell r="H6070">
            <v>139692.63</v>
          </cell>
          <cell r="I6070">
            <v>0</v>
          </cell>
        </row>
        <row r="6071">
          <cell r="A6071" t="str">
            <v>a</v>
          </cell>
          <cell r="B6071">
            <v>6047</v>
          </cell>
          <cell r="C6071" t="str">
            <v xml:space="preserve">   089778907 - 22868</v>
          </cell>
          <cell r="D6071">
            <v>4697903.42</v>
          </cell>
          <cell r="E6071">
            <v>0</v>
          </cell>
          <cell r="F6071">
            <v>0</v>
          </cell>
          <cell r="G6071">
            <v>110481.1</v>
          </cell>
          <cell r="H6071">
            <v>4587422.32</v>
          </cell>
          <cell r="I6071">
            <v>0</v>
          </cell>
        </row>
        <row r="6072">
          <cell r="A6072" t="str">
            <v>a</v>
          </cell>
          <cell r="B6072">
            <v>6048</v>
          </cell>
          <cell r="C6072" t="str">
            <v xml:space="preserve">   089778910 - 22877</v>
          </cell>
          <cell r="D6072">
            <v>3902695.63</v>
          </cell>
          <cell r="E6072">
            <v>0</v>
          </cell>
          <cell r="F6072">
            <v>0</v>
          </cell>
          <cell r="G6072">
            <v>2376497.2999999998</v>
          </cell>
          <cell r="H6072">
            <v>1526198.33</v>
          </cell>
          <cell r="I6072">
            <v>0</v>
          </cell>
        </row>
        <row r="6073">
          <cell r="A6073" t="str">
            <v>a</v>
          </cell>
          <cell r="B6073">
            <v>6049</v>
          </cell>
          <cell r="C6073" t="str">
            <v xml:space="preserve">   089778923 - 23081</v>
          </cell>
          <cell r="D6073">
            <v>570953.06000000006</v>
          </cell>
          <cell r="E6073">
            <v>0</v>
          </cell>
          <cell r="F6073">
            <v>0</v>
          </cell>
          <cell r="G6073">
            <v>48762.78</v>
          </cell>
          <cell r="H6073">
            <v>522190.28</v>
          </cell>
          <cell r="I6073">
            <v>0</v>
          </cell>
        </row>
        <row r="6074">
          <cell r="A6074" t="str">
            <v>a</v>
          </cell>
          <cell r="B6074">
            <v>6050</v>
          </cell>
          <cell r="C6074" t="str">
            <v xml:space="preserve">   089778936 - 23777</v>
          </cell>
          <cell r="D6074">
            <v>1323604.99</v>
          </cell>
          <cell r="E6074">
            <v>0</v>
          </cell>
          <cell r="F6074">
            <v>0</v>
          </cell>
          <cell r="G6074">
            <v>144697.84</v>
          </cell>
          <cell r="H6074">
            <v>1178907.1499999999</v>
          </cell>
          <cell r="I6074">
            <v>0</v>
          </cell>
        </row>
        <row r="6075">
          <cell r="A6075" t="str">
            <v>a</v>
          </cell>
          <cell r="B6075">
            <v>6051</v>
          </cell>
          <cell r="C6075" t="str">
            <v xml:space="preserve">   089778949 - 24198</v>
          </cell>
          <cell r="D6075">
            <v>13151585.279999999</v>
          </cell>
          <cell r="E6075">
            <v>0</v>
          </cell>
          <cell r="F6075">
            <v>0</v>
          </cell>
          <cell r="G6075">
            <v>13151585.279999999</v>
          </cell>
          <cell r="H6075">
            <v>0</v>
          </cell>
          <cell r="I6075">
            <v>0</v>
          </cell>
        </row>
        <row r="6076">
          <cell r="A6076" t="str">
            <v>a</v>
          </cell>
          <cell r="B6076">
            <v>6052</v>
          </cell>
          <cell r="C6076" t="str">
            <v xml:space="preserve">   089778952 - 24207</v>
          </cell>
          <cell r="D6076">
            <v>2869502.34</v>
          </cell>
          <cell r="E6076">
            <v>0</v>
          </cell>
          <cell r="F6076">
            <v>0</v>
          </cell>
          <cell r="G6076">
            <v>2869502.34</v>
          </cell>
          <cell r="H6076">
            <v>0</v>
          </cell>
          <cell r="I6076">
            <v>0</v>
          </cell>
        </row>
        <row r="6077">
          <cell r="A6077" t="str">
            <v>a</v>
          </cell>
          <cell r="B6077">
            <v>6053</v>
          </cell>
          <cell r="C6077" t="str">
            <v xml:space="preserve">   089778965 - 24405</v>
          </cell>
          <cell r="D6077">
            <v>6211106.6399999997</v>
          </cell>
          <cell r="E6077">
            <v>0</v>
          </cell>
          <cell r="F6077">
            <v>0</v>
          </cell>
          <cell r="G6077">
            <v>154397.54</v>
          </cell>
          <cell r="H6077">
            <v>6056709.0999999996</v>
          </cell>
          <cell r="I6077">
            <v>0</v>
          </cell>
        </row>
        <row r="6078">
          <cell r="A6078" t="str">
            <v>a</v>
          </cell>
          <cell r="B6078">
            <v>6054</v>
          </cell>
          <cell r="C6078" t="str">
            <v xml:space="preserve">   089778978 - 24819</v>
          </cell>
          <cell r="D6078">
            <v>1830638.03</v>
          </cell>
          <cell r="E6078">
            <v>0</v>
          </cell>
          <cell r="F6078">
            <v>0</v>
          </cell>
          <cell r="G6078">
            <v>43619.57</v>
          </cell>
          <cell r="H6078">
            <v>1787018.46</v>
          </cell>
          <cell r="I6078">
            <v>0</v>
          </cell>
        </row>
        <row r="6079">
          <cell r="A6079" t="str">
            <v>a</v>
          </cell>
          <cell r="B6079">
            <v>6055</v>
          </cell>
          <cell r="C6079" t="str">
            <v xml:space="preserve">   089778981 - 24828</v>
          </cell>
          <cell r="D6079">
            <v>954919.05</v>
          </cell>
          <cell r="E6079">
            <v>0</v>
          </cell>
          <cell r="F6079">
            <v>0</v>
          </cell>
          <cell r="G6079">
            <v>954919.05</v>
          </cell>
          <cell r="H6079">
            <v>0</v>
          </cell>
          <cell r="I6079">
            <v>0</v>
          </cell>
        </row>
        <row r="6080">
          <cell r="A6080" t="str">
            <v>a</v>
          </cell>
          <cell r="B6080">
            <v>6056</v>
          </cell>
          <cell r="C6080" t="str">
            <v xml:space="preserve">   089778994 - 25071</v>
          </cell>
          <cell r="D6080">
            <v>809452.99</v>
          </cell>
          <cell r="E6080">
            <v>0</v>
          </cell>
          <cell r="F6080">
            <v>0</v>
          </cell>
          <cell r="G6080">
            <v>18224.900000000001</v>
          </cell>
          <cell r="H6080">
            <v>791228.09</v>
          </cell>
          <cell r="I6080">
            <v>0</v>
          </cell>
        </row>
        <row r="6081">
          <cell r="A6081" t="str">
            <v>a</v>
          </cell>
          <cell r="B6081">
            <v>6057</v>
          </cell>
          <cell r="C6081" t="str">
            <v xml:space="preserve">   091778005 - 85281</v>
          </cell>
          <cell r="D6081">
            <v>0</v>
          </cell>
          <cell r="E6081">
            <v>0</v>
          </cell>
          <cell r="F6081">
            <v>4506600</v>
          </cell>
          <cell r="G6081">
            <v>3869.03</v>
          </cell>
          <cell r="H6081">
            <v>4502730.97</v>
          </cell>
          <cell r="I6081">
            <v>0</v>
          </cell>
        </row>
        <row r="6082">
          <cell r="A6082" t="str">
            <v>a</v>
          </cell>
          <cell r="B6082">
            <v>6058</v>
          </cell>
          <cell r="C6082" t="str">
            <v xml:space="preserve">   091778018 - 85364</v>
          </cell>
          <cell r="D6082">
            <v>0</v>
          </cell>
          <cell r="E6082">
            <v>0</v>
          </cell>
          <cell r="F6082">
            <v>3257431</v>
          </cell>
          <cell r="G6082">
            <v>15784.02</v>
          </cell>
          <cell r="H6082">
            <v>3241646.98</v>
          </cell>
          <cell r="I6082">
            <v>0</v>
          </cell>
        </row>
        <row r="6083">
          <cell r="A6083" t="str">
            <v>a</v>
          </cell>
          <cell r="B6083">
            <v>6059</v>
          </cell>
          <cell r="C6083" t="str">
            <v xml:space="preserve">   091778021 - 85388</v>
          </cell>
          <cell r="D6083">
            <v>0</v>
          </cell>
          <cell r="E6083">
            <v>0</v>
          </cell>
          <cell r="F6083">
            <v>2772000</v>
          </cell>
          <cell r="G6083">
            <v>9065.6299999999992</v>
          </cell>
          <cell r="H6083">
            <v>2762934.37</v>
          </cell>
          <cell r="I6083">
            <v>0</v>
          </cell>
        </row>
        <row r="6084">
          <cell r="A6084" t="str">
            <v>a</v>
          </cell>
          <cell r="B6084">
            <v>6060</v>
          </cell>
          <cell r="C6084" t="str">
            <v xml:space="preserve">   091778034 - 85596</v>
          </cell>
          <cell r="D6084">
            <v>0</v>
          </cell>
          <cell r="E6084">
            <v>0</v>
          </cell>
          <cell r="F6084">
            <v>4143600</v>
          </cell>
          <cell r="G6084">
            <v>3542.74</v>
          </cell>
          <cell r="H6084">
            <v>4140057.26</v>
          </cell>
          <cell r="I6084">
            <v>0</v>
          </cell>
        </row>
        <row r="6085">
          <cell r="A6085" t="str">
            <v>a</v>
          </cell>
          <cell r="B6085">
            <v>6061</v>
          </cell>
          <cell r="C6085" t="str">
            <v xml:space="preserve">   091778047 - 85679</v>
          </cell>
          <cell r="D6085">
            <v>0</v>
          </cell>
          <cell r="E6085">
            <v>0</v>
          </cell>
          <cell r="F6085">
            <v>3262500</v>
          </cell>
          <cell r="G6085">
            <v>0</v>
          </cell>
          <cell r="H6085">
            <v>3262500</v>
          </cell>
          <cell r="I6085">
            <v>0</v>
          </cell>
        </row>
        <row r="6086">
          <cell r="A6086" t="str">
            <v>a</v>
          </cell>
          <cell r="B6086">
            <v>6062</v>
          </cell>
          <cell r="C6086" t="str">
            <v xml:space="preserve">   091778102 - 85218</v>
          </cell>
          <cell r="D6086">
            <v>0</v>
          </cell>
          <cell r="E6086">
            <v>0</v>
          </cell>
          <cell r="F6086">
            <v>6514537.46</v>
          </cell>
          <cell r="G6086">
            <v>6154.54</v>
          </cell>
          <cell r="H6086">
            <v>6508382.9199999999</v>
          </cell>
          <cell r="I6086">
            <v>0</v>
          </cell>
        </row>
        <row r="6087">
          <cell r="A6087" t="str">
            <v>a</v>
          </cell>
          <cell r="B6087">
            <v>6063</v>
          </cell>
          <cell r="C6087" t="str">
            <v xml:space="preserve">   091778115 - 85338</v>
          </cell>
          <cell r="D6087">
            <v>0</v>
          </cell>
          <cell r="E6087">
            <v>0</v>
          </cell>
          <cell r="F6087">
            <v>1425450</v>
          </cell>
          <cell r="G6087">
            <v>2016.64</v>
          </cell>
          <cell r="H6087">
            <v>1423433.36</v>
          </cell>
          <cell r="I6087">
            <v>0</v>
          </cell>
        </row>
        <row r="6088">
          <cell r="A6088" t="str">
            <v>a</v>
          </cell>
          <cell r="B6088">
            <v>6064</v>
          </cell>
          <cell r="C6088" t="str">
            <v xml:space="preserve">   091778128 - 85512</v>
          </cell>
          <cell r="D6088">
            <v>0</v>
          </cell>
          <cell r="E6088">
            <v>0</v>
          </cell>
          <cell r="F6088">
            <v>3592710</v>
          </cell>
          <cell r="G6088">
            <v>0</v>
          </cell>
          <cell r="H6088">
            <v>3592710</v>
          </cell>
          <cell r="I6088">
            <v>0</v>
          </cell>
        </row>
        <row r="6089">
          <cell r="A6089" t="str">
            <v>a</v>
          </cell>
          <cell r="B6089">
            <v>6065</v>
          </cell>
          <cell r="C6089" t="str">
            <v xml:space="preserve">   091778131 - 85587</v>
          </cell>
          <cell r="D6089">
            <v>0</v>
          </cell>
          <cell r="E6089">
            <v>0</v>
          </cell>
          <cell r="F6089">
            <v>700000</v>
          </cell>
          <cell r="G6089">
            <v>0</v>
          </cell>
          <cell r="H6089">
            <v>700000</v>
          </cell>
          <cell r="I6089">
            <v>0</v>
          </cell>
        </row>
        <row r="6090">
          <cell r="A6090" t="str">
            <v>a</v>
          </cell>
          <cell r="B6090">
            <v>6066</v>
          </cell>
          <cell r="C6090" t="str">
            <v xml:space="preserve">   091778144 - 85651</v>
          </cell>
          <cell r="D6090">
            <v>0</v>
          </cell>
          <cell r="E6090">
            <v>0</v>
          </cell>
          <cell r="F6090">
            <v>2160000</v>
          </cell>
          <cell r="G6090">
            <v>0</v>
          </cell>
          <cell r="H6090">
            <v>2160000</v>
          </cell>
          <cell r="I6090">
            <v>0</v>
          </cell>
        </row>
        <row r="6091">
          <cell r="A6091" t="str">
            <v>a</v>
          </cell>
          <cell r="B6091">
            <v>6067</v>
          </cell>
          <cell r="C6091" t="str">
            <v xml:space="preserve">   091778209 - 85319</v>
          </cell>
          <cell r="D6091">
            <v>0</v>
          </cell>
          <cell r="E6091">
            <v>0</v>
          </cell>
          <cell r="F6091">
            <v>7114893</v>
          </cell>
          <cell r="G6091">
            <v>0</v>
          </cell>
          <cell r="H6091">
            <v>7114893</v>
          </cell>
          <cell r="I6091">
            <v>0</v>
          </cell>
        </row>
        <row r="6092">
          <cell r="A6092" t="str">
            <v>a</v>
          </cell>
          <cell r="B6092">
            <v>6068</v>
          </cell>
          <cell r="C6092" t="str">
            <v xml:space="preserve">   091778212 - 85329</v>
          </cell>
          <cell r="D6092">
            <v>0</v>
          </cell>
          <cell r="E6092">
            <v>0</v>
          </cell>
          <cell r="F6092">
            <v>2557000</v>
          </cell>
          <cell r="G6092">
            <v>2655.23</v>
          </cell>
          <cell r="H6092">
            <v>2554344.77</v>
          </cell>
          <cell r="I6092">
            <v>0</v>
          </cell>
        </row>
        <row r="6093">
          <cell r="A6093" t="str">
            <v>a</v>
          </cell>
          <cell r="B6093">
            <v>6069</v>
          </cell>
          <cell r="C6093" t="str">
            <v xml:space="preserve">   091778225 - 85500</v>
          </cell>
          <cell r="D6093">
            <v>0</v>
          </cell>
          <cell r="E6093">
            <v>0</v>
          </cell>
          <cell r="F6093">
            <v>1540770</v>
          </cell>
          <cell r="G6093">
            <v>3834.76</v>
          </cell>
          <cell r="H6093">
            <v>1536935.24</v>
          </cell>
          <cell r="I6093">
            <v>0</v>
          </cell>
        </row>
        <row r="6094">
          <cell r="A6094" t="str">
            <v>a</v>
          </cell>
          <cell r="B6094">
            <v>6070</v>
          </cell>
          <cell r="C6094" t="str">
            <v xml:space="preserve">   091778238 - 85623</v>
          </cell>
          <cell r="D6094">
            <v>0</v>
          </cell>
          <cell r="E6094">
            <v>0</v>
          </cell>
          <cell r="F6094">
            <v>6511000</v>
          </cell>
          <cell r="G6094">
            <v>5589.86</v>
          </cell>
          <cell r="H6094">
            <v>6505410.1399999997</v>
          </cell>
          <cell r="I6094">
            <v>0</v>
          </cell>
        </row>
        <row r="6095">
          <cell r="A6095" t="str">
            <v>a</v>
          </cell>
          <cell r="B6095">
            <v>6071</v>
          </cell>
          <cell r="C6095" t="str">
            <v xml:space="preserve">   091778241 - 85639</v>
          </cell>
          <cell r="D6095">
            <v>0</v>
          </cell>
          <cell r="E6095">
            <v>0</v>
          </cell>
          <cell r="F6095">
            <v>4349375</v>
          </cell>
          <cell r="G6095">
            <v>0</v>
          </cell>
          <cell r="H6095">
            <v>4349375</v>
          </cell>
          <cell r="I6095">
            <v>0</v>
          </cell>
        </row>
        <row r="6096">
          <cell r="A6096" t="str">
            <v>a</v>
          </cell>
          <cell r="B6096">
            <v>6072</v>
          </cell>
          <cell r="C6096" t="str">
            <v xml:space="preserve">   091778306 - 85287</v>
          </cell>
          <cell r="D6096">
            <v>0</v>
          </cell>
          <cell r="E6096">
            <v>0</v>
          </cell>
          <cell r="F6096">
            <v>1904000</v>
          </cell>
          <cell r="G6096">
            <v>1627.9</v>
          </cell>
          <cell r="H6096">
            <v>1902372.1</v>
          </cell>
          <cell r="I6096">
            <v>0</v>
          </cell>
        </row>
        <row r="6097">
          <cell r="A6097" t="str">
            <v>a</v>
          </cell>
          <cell r="B6097">
            <v>6073</v>
          </cell>
          <cell r="C6097" t="str">
            <v xml:space="preserve">   091778319 - 85367</v>
          </cell>
          <cell r="D6097">
            <v>0</v>
          </cell>
          <cell r="E6097">
            <v>0</v>
          </cell>
          <cell r="F6097">
            <v>1552142</v>
          </cell>
          <cell r="G6097">
            <v>11328.53</v>
          </cell>
          <cell r="H6097">
            <v>1540813.47</v>
          </cell>
          <cell r="I6097">
            <v>0</v>
          </cell>
        </row>
        <row r="6098">
          <cell r="A6098" t="str">
            <v>a</v>
          </cell>
          <cell r="B6098">
            <v>6074</v>
          </cell>
          <cell r="C6098" t="str">
            <v xml:space="preserve">   091778322 - 85394</v>
          </cell>
          <cell r="D6098">
            <v>0</v>
          </cell>
          <cell r="E6098">
            <v>0</v>
          </cell>
          <cell r="F6098">
            <v>2868750</v>
          </cell>
          <cell r="G6098">
            <v>3101.01</v>
          </cell>
          <cell r="H6098">
            <v>2865648.99</v>
          </cell>
          <cell r="I6098">
            <v>0</v>
          </cell>
        </row>
        <row r="6099">
          <cell r="A6099" t="str">
            <v>a</v>
          </cell>
          <cell r="B6099">
            <v>6075</v>
          </cell>
          <cell r="C6099" t="str">
            <v xml:space="preserve">   091778335 - 85614</v>
          </cell>
          <cell r="D6099">
            <v>0</v>
          </cell>
          <cell r="E6099">
            <v>0</v>
          </cell>
          <cell r="F6099">
            <v>3940000</v>
          </cell>
          <cell r="G6099">
            <v>3861.05</v>
          </cell>
          <cell r="H6099">
            <v>3936138.95</v>
          </cell>
          <cell r="I6099">
            <v>0</v>
          </cell>
        </row>
        <row r="6100">
          <cell r="A6100" t="str">
            <v>a</v>
          </cell>
          <cell r="B6100">
            <v>6076</v>
          </cell>
          <cell r="C6100" t="str">
            <v xml:space="preserve">   091778348 - 85682</v>
          </cell>
          <cell r="D6100">
            <v>0</v>
          </cell>
          <cell r="E6100">
            <v>0</v>
          </cell>
          <cell r="F6100">
            <v>2970000</v>
          </cell>
          <cell r="G6100">
            <v>0</v>
          </cell>
          <cell r="H6100">
            <v>2970000</v>
          </cell>
          <cell r="I6100">
            <v>0</v>
          </cell>
        </row>
        <row r="6101">
          <cell r="A6101" t="str">
            <v>a</v>
          </cell>
          <cell r="B6101">
            <v>6077</v>
          </cell>
          <cell r="C6101" t="str">
            <v xml:space="preserve">   091778403 - 85222</v>
          </cell>
          <cell r="D6101">
            <v>0</v>
          </cell>
          <cell r="E6101">
            <v>0</v>
          </cell>
          <cell r="F6101">
            <v>7965048</v>
          </cell>
          <cell r="G6101">
            <v>0</v>
          </cell>
          <cell r="H6101">
            <v>7965048</v>
          </cell>
          <cell r="I6101">
            <v>0</v>
          </cell>
        </row>
        <row r="6102">
          <cell r="A6102" t="str">
            <v>a</v>
          </cell>
          <cell r="B6102">
            <v>6078</v>
          </cell>
          <cell r="C6102" t="str">
            <v xml:space="preserve">   091778416 - 85358</v>
          </cell>
          <cell r="D6102">
            <v>0</v>
          </cell>
          <cell r="E6102">
            <v>0</v>
          </cell>
          <cell r="F6102">
            <v>1562677</v>
          </cell>
          <cell r="G6102">
            <v>11405.42</v>
          </cell>
          <cell r="H6102">
            <v>1551271.58</v>
          </cell>
          <cell r="I6102">
            <v>0</v>
          </cell>
        </row>
        <row r="6103">
          <cell r="A6103" t="str">
            <v>a</v>
          </cell>
          <cell r="B6103">
            <v>6079</v>
          </cell>
          <cell r="C6103" t="str">
            <v xml:space="preserve">   091778429 - 85572</v>
          </cell>
          <cell r="D6103">
            <v>0</v>
          </cell>
          <cell r="E6103">
            <v>0</v>
          </cell>
          <cell r="F6103">
            <v>1606500</v>
          </cell>
          <cell r="G6103">
            <v>0</v>
          </cell>
          <cell r="H6103">
            <v>1606500</v>
          </cell>
          <cell r="I6103">
            <v>0</v>
          </cell>
        </row>
        <row r="6104">
          <cell r="A6104" t="str">
            <v>a</v>
          </cell>
          <cell r="B6104">
            <v>6080</v>
          </cell>
          <cell r="C6104" t="str">
            <v xml:space="preserve">   091778432 - 85590</v>
          </cell>
          <cell r="D6104">
            <v>0</v>
          </cell>
          <cell r="E6104">
            <v>0</v>
          </cell>
          <cell r="F6104">
            <v>2230000</v>
          </cell>
          <cell r="G6104">
            <v>0</v>
          </cell>
          <cell r="H6104">
            <v>2230000</v>
          </cell>
          <cell r="I6104">
            <v>0</v>
          </cell>
        </row>
        <row r="6105">
          <cell r="A6105" t="str">
            <v>a</v>
          </cell>
          <cell r="B6105">
            <v>6081</v>
          </cell>
          <cell r="C6105" t="str">
            <v xml:space="preserve">   091778445 - 85654</v>
          </cell>
          <cell r="D6105">
            <v>0</v>
          </cell>
          <cell r="E6105">
            <v>0</v>
          </cell>
          <cell r="F6105">
            <v>2040000</v>
          </cell>
          <cell r="G6105">
            <v>4269.95</v>
          </cell>
          <cell r="H6105">
            <v>2035730.05</v>
          </cell>
          <cell r="I6105">
            <v>0</v>
          </cell>
        </row>
        <row r="6106">
          <cell r="A6106" t="str">
            <v>a</v>
          </cell>
          <cell r="B6106">
            <v>6082</v>
          </cell>
          <cell r="C6106" t="str">
            <v xml:space="preserve">   091778500 - 85182</v>
          </cell>
          <cell r="D6106">
            <v>0</v>
          </cell>
          <cell r="E6106">
            <v>0</v>
          </cell>
          <cell r="F6106">
            <v>1620000</v>
          </cell>
          <cell r="G6106">
            <v>4031.97</v>
          </cell>
          <cell r="H6106">
            <v>1615968.03</v>
          </cell>
          <cell r="I6106">
            <v>0</v>
          </cell>
        </row>
        <row r="6107">
          <cell r="A6107" t="str">
            <v>a</v>
          </cell>
          <cell r="B6107">
            <v>6083</v>
          </cell>
          <cell r="C6107" t="str">
            <v xml:space="preserve">   091778513 - 85332</v>
          </cell>
          <cell r="D6107">
            <v>0</v>
          </cell>
          <cell r="E6107">
            <v>0</v>
          </cell>
          <cell r="F6107">
            <v>2680000</v>
          </cell>
          <cell r="G6107">
            <v>2782.95</v>
          </cell>
          <cell r="H6107">
            <v>2677217.0499999998</v>
          </cell>
          <cell r="I6107">
            <v>0</v>
          </cell>
        </row>
        <row r="6108">
          <cell r="A6108" t="str">
            <v>a</v>
          </cell>
          <cell r="B6108">
            <v>6084</v>
          </cell>
          <cell r="C6108" t="str">
            <v xml:space="preserve">   091778526 - 85503</v>
          </cell>
          <cell r="D6108">
            <v>0</v>
          </cell>
          <cell r="E6108">
            <v>0</v>
          </cell>
          <cell r="F6108">
            <v>3216000</v>
          </cell>
          <cell r="G6108">
            <v>0</v>
          </cell>
          <cell r="H6108">
            <v>3216000</v>
          </cell>
          <cell r="I6108">
            <v>0</v>
          </cell>
        </row>
        <row r="6109">
          <cell r="A6109" t="str">
            <v>a</v>
          </cell>
          <cell r="B6109">
            <v>6085</v>
          </cell>
          <cell r="C6109" t="str">
            <v xml:space="preserve">   091778539 - 85626</v>
          </cell>
          <cell r="D6109">
            <v>0</v>
          </cell>
          <cell r="E6109">
            <v>0</v>
          </cell>
          <cell r="F6109">
            <v>4860000</v>
          </cell>
          <cell r="G6109">
            <v>8188.05</v>
          </cell>
          <cell r="H6109">
            <v>4851811.95</v>
          </cell>
          <cell r="I6109">
            <v>0</v>
          </cell>
        </row>
        <row r="6110">
          <cell r="A6110" t="str">
            <v>a</v>
          </cell>
          <cell r="B6110">
            <v>6086</v>
          </cell>
          <cell r="C6110" t="str">
            <v xml:space="preserve">   091778542 - 85642</v>
          </cell>
          <cell r="D6110">
            <v>0</v>
          </cell>
          <cell r="E6110">
            <v>0</v>
          </cell>
          <cell r="F6110">
            <v>6027750</v>
          </cell>
          <cell r="G6110">
            <v>0</v>
          </cell>
          <cell r="H6110">
            <v>6027750</v>
          </cell>
          <cell r="I6110">
            <v>0</v>
          </cell>
        </row>
        <row r="6111">
          <cell r="A6111" t="str">
            <v>a</v>
          </cell>
          <cell r="B6111">
            <v>6087</v>
          </cell>
          <cell r="C6111" t="str">
            <v xml:space="preserve">   091778607 - 85291</v>
          </cell>
          <cell r="D6111">
            <v>0</v>
          </cell>
          <cell r="E6111">
            <v>0</v>
          </cell>
          <cell r="F6111">
            <v>1596000</v>
          </cell>
          <cell r="G6111">
            <v>0</v>
          </cell>
          <cell r="H6111">
            <v>1596000</v>
          </cell>
          <cell r="I6111">
            <v>0</v>
          </cell>
        </row>
        <row r="6112">
          <cell r="A6112" t="str">
            <v>a</v>
          </cell>
          <cell r="B6112">
            <v>6088</v>
          </cell>
          <cell r="C6112" t="str">
            <v xml:space="preserve">   091778610 - 85322</v>
          </cell>
          <cell r="D6112">
            <v>0</v>
          </cell>
          <cell r="E6112">
            <v>0</v>
          </cell>
          <cell r="F6112">
            <v>8661800</v>
          </cell>
          <cell r="G6112">
            <v>0</v>
          </cell>
          <cell r="H6112">
            <v>8661800</v>
          </cell>
          <cell r="I6112">
            <v>0</v>
          </cell>
        </row>
        <row r="6113">
          <cell r="A6113" t="str">
            <v>a</v>
          </cell>
          <cell r="B6113">
            <v>6089</v>
          </cell>
          <cell r="C6113" t="str">
            <v xml:space="preserve">   091778623 - 85404</v>
          </cell>
          <cell r="D6113">
            <v>0</v>
          </cell>
          <cell r="E6113">
            <v>0</v>
          </cell>
          <cell r="F6113">
            <v>3953000</v>
          </cell>
          <cell r="G6113">
            <v>4273.05</v>
          </cell>
          <cell r="H6113">
            <v>3948726.95</v>
          </cell>
          <cell r="I6113">
            <v>0</v>
          </cell>
        </row>
        <row r="6114">
          <cell r="A6114" t="str">
            <v>a</v>
          </cell>
          <cell r="B6114">
            <v>6090</v>
          </cell>
          <cell r="C6114" t="str">
            <v xml:space="preserve">   091778636 - 85617</v>
          </cell>
          <cell r="D6114">
            <v>0</v>
          </cell>
          <cell r="E6114">
            <v>0</v>
          </cell>
          <cell r="F6114">
            <v>8458200</v>
          </cell>
          <cell r="G6114">
            <v>6938.59</v>
          </cell>
          <cell r="H6114">
            <v>8451261.4100000001</v>
          </cell>
          <cell r="I6114">
            <v>0</v>
          </cell>
        </row>
        <row r="6115">
          <cell r="A6115" t="str">
            <v>a</v>
          </cell>
          <cell r="B6115">
            <v>6091</v>
          </cell>
          <cell r="C6115" t="str">
            <v xml:space="preserve">   091778649 - 85685</v>
          </cell>
          <cell r="D6115">
            <v>0</v>
          </cell>
          <cell r="E6115">
            <v>0</v>
          </cell>
          <cell r="F6115">
            <v>1358000</v>
          </cell>
          <cell r="G6115">
            <v>0</v>
          </cell>
          <cell r="H6115">
            <v>1358000</v>
          </cell>
          <cell r="I6115">
            <v>0</v>
          </cell>
        </row>
        <row r="6116">
          <cell r="A6116" t="str">
            <v>a</v>
          </cell>
          <cell r="B6116">
            <v>6092</v>
          </cell>
          <cell r="C6116" t="str">
            <v xml:space="preserve">   091778704 - 85251</v>
          </cell>
          <cell r="D6116">
            <v>0</v>
          </cell>
          <cell r="E6116">
            <v>0</v>
          </cell>
          <cell r="F6116">
            <v>5402177</v>
          </cell>
          <cell r="G6116">
            <v>0</v>
          </cell>
          <cell r="H6116">
            <v>5402177</v>
          </cell>
          <cell r="I6116">
            <v>0</v>
          </cell>
        </row>
        <row r="6117">
          <cell r="A6117" t="str">
            <v>a</v>
          </cell>
          <cell r="B6117">
            <v>6093</v>
          </cell>
          <cell r="C6117" t="str">
            <v xml:space="preserve">   091778717 - 85361</v>
          </cell>
          <cell r="D6117">
            <v>0</v>
          </cell>
          <cell r="E6117">
            <v>0</v>
          </cell>
          <cell r="F6117">
            <v>2506365</v>
          </cell>
          <cell r="G6117">
            <v>12144.7</v>
          </cell>
          <cell r="H6117">
            <v>2494220.2999999998</v>
          </cell>
          <cell r="I6117">
            <v>0</v>
          </cell>
        </row>
        <row r="6118">
          <cell r="A6118" t="str">
            <v>a</v>
          </cell>
          <cell r="B6118">
            <v>6094</v>
          </cell>
          <cell r="C6118" t="str">
            <v xml:space="preserve">   091778720 - 85370</v>
          </cell>
          <cell r="D6118">
            <v>0</v>
          </cell>
          <cell r="E6118">
            <v>0</v>
          </cell>
          <cell r="F6118">
            <v>1882698</v>
          </cell>
          <cell r="G6118">
            <v>9122.69</v>
          </cell>
          <cell r="H6118">
            <v>1873575.31</v>
          </cell>
          <cell r="I6118">
            <v>0</v>
          </cell>
        </row>
        <row r="6119">
          <cell r="A6119" t="str">
            <v>a</v>
          </cell>
          <cell r="B6119">
            <v>6095</v>
          </cell>
          <cell r="C6119" t="str">
            <v xml:space="preserve">   091778733 - 85593</v>
          </cell>
          <cell r="D6119">
            <v>0</v>
          </cell>
          <cell r="E6119">
            <v>0</v>
          </cell>
          <cell r="F6119">
            <v>1066000</v>
          </cell>
          <cell r="G6119">
            <v>0</v>
          </cell>
          <cell r="H6119">
            <v>1066000</v>
          </cell>
          <cell r="I6119">
            <v>0</v>
          </cell>
        </row>
        <row r="6120">
          <cell r="A6120" t="str">
            <v>a</v>
          </cell>
          <cell r="B6120">
            <v>6096</v>
          </cell>
          <cell r="C6120" t="str">
            <v xml:space="preserve">   091778746 - 85658</v>
          </cell>
          <cell r="D6120">
            <v>0</v>
          </cell>
          <cell r="E6120">
            <v>0</v>
          </cell>
          <cell r="F6120">
            <v>3118110</v>
          </cell>
          <cell r="G6120">
            <v>0</v>
          </cell>
          <cell r="H6120">
            <v>3118110</v>
          </cell>
          <cell r="I6120">
            <v>0</v>
          </cell>
        </row>
        <row r="6121">
          <cell r="A6121" t="str">
            <v>a</v>
          </cell>
          <cell r="B6121">
            <v>6097</v>
          </cell>
          <cell r="C6121" t="str">
            <v xml:space="preserve">   091778801 - 85203</v>
          </cell>
          <cell r="D6121">
            <v>0</v>
          </cell>
          <cell r="E6121">
            <v>0</v>
          </cell>
          <cell r="F6121">
            <v>4820900</v>
          </cell>
          <cell r="G6121">
            <v>0</v>
          </cell>
          <cell r="H6121">
            <v>4820900</v>
          </cell>
          <cell r="I6121">
            <v>0</v>
          </cell>
        </row>
        <row r="6122">
          <cell r="A6122" t="str">
            <v>a</v>
          </cell>
          <cell r="B6122">
            <v>6098</v>
          </cell>
          <cell r="C6122" t="str">
            <v xml:space="preserve">   091778814 - 85335</v>
          </cell>
          <cell r="D6122">
            <v>0</v>
          </cell>
          <cell r="E6122">
            <v>0</v>
          </cell>
          <cell r="F6122">
            <v>1542000</v>
          </cell>
          <cell r="G6122">
            <v>2999.75</v>
          </cell>
          <cell r="H6122">
            <v>1539000.25</v>
          </cell>
          <cell r="I6122">
            <v>0</v>
          </cell>
        </row>
        <row r="6123">
          <cell r="A6123" t="str">
            <v>a</v>
          </cell>
          <cell r="B6123">
            <v>6099</v>
          </cell>
          <cell r="C6123" t="str">
            <v xml:space="preserve">   091778827 - 85506</v>
          </cell>
          <cell r="D6123">
            <v>0</v>
          </cell>
          <cell r="E6123">
            <v>0</v>
          </cell>
          <cell r="F6123">
            <v>7360100</v>
          </cell>
          <cell r="G6123">
            <v>0</v>
          </cell>
          <cell r="H6123">
            <v>7360100</v>
          </cell>
          <cell r="I6123">
            <v>0</v>
          </cell>
        </row>
        <row r="6124">
          <cell r="A6124" t="str">
            <v>a</v>
          </cell>
          <cell r="B6124">
            <v>6100</v>
          </cell>
          <cell r="C6124" t="str">
            <v xml:space="preserve">   091778830 - 85575</v>
          </cell>
          <cell r="D6124">
            <v>0</v>
          </cell>
          <cell r="E6124">
            <v>0</v>
          </cell>
          <cell r="F6124">
            <v>6900000</v>
          </cell>
          <cell r="G6124">
            <v>0</v>
          </cell>
          <cell r="H6124">
            <v>6900000</v>
          </cell>
          <cell r="I6124">
            <v>0</v>
          </cell>
        </row>
        <row r="6125">
          <cell r="A6125" t="str">
            <v>a</v>
          </cell>
          <cell r="B6125">
            <v>6101</v>
          </cell>
          <cell r="C6125" t="str">
            <v xml:space="preserve">   091778843 - 85645</v>
          </cell>
          <cell r="D6125">
            <v>0</v>
          </cell>
          <cell r="E6125">
            <v>0</v>
          </cell>
          <cell r="F6125">
            <v>7469052</v>
          </cell>
          <cell r="G6125">
            <v>0</v>
          </cell>
          <cell r="H6125">
            <v>7469052</v>
          </cell>
          <cell r="I6125">
            <v>0</v>
          </cell>
        </row>
        <row r="6126">
          <cell r="A6126" t="str">
            <v>a</v>
          </cell>
          <cell r="B6126">
            <v>6102</v>
          </cell>
          <cell r="C6126" t="str">
            <v xml:space="preserve">   091778908 - 85297</v>
          </cell>
          <cell r="D6126">
            <v>0</v>
          </cell>
          <cell r="E6126">
            <v>0</v>
          </cell>
          <cell r="F6126">
            <v>6075000</v>
          </cell>
          <cell r="G6126">
            <v>138451.47</v>
          </cell>
          <cell r="H6126">
            <v>5936548.5300000003</v>
          </cell>
          <cell r="I6126">
            <v>0</v>
          </cell>
        </row>
        <row r="6127">
          <cell r="A6127" t="str">
            <v>a</v>
          </cell>
          <cell r="B6127">
            <v>6103</v>
          </cell>
          <cell r="C6127" t="str">
            <v xml:space="preserve">   091778911 - 85326</v>
          </cell>
          <cell r="D6127">
            <v>0</v>
          </cell>
          <cell r="E6127">
            <v>0</v>
          </cell>
          <cell r="F6127">
            <v>1280000</v>
          </cell>
          <cell r="G6127">
            <v>150162.96</v>
          </cell>
          <cell r="H6127">
            <v>1129837.04</v>
          </cell>
          <cell r="I6127">
            <v>0</v>
          </cell>
        </row>
        <row r="6128">
          <cell r="A6128" t="str">
            <v>a</v>
          </cell>
          <cell r="B6128">
            <v>6104</v>
          </cell>
          <cell r="C6128" t="str">
            <v xml:space="preserve">   091778924 - 85407</v>
          </cell>
          <cell r="D6128">
            <v>0</v>
          </cell>
          <cell r="E6128">
            <v>0</v>
          </cell>
          <cell r="F6128">
            <v>2414724</v>
          </cell>
          <cell r="G6128">
            <v>2408.2600000000002</v>
          </cell>
          <cell r="H6128">
            <v>2412315.7400000002</v>
          </cell>
          <cell r="I6128">
            <v>0</v>
          </cell>
        </row>
        <row r="6129">
          <cell r="A6129" t="str">
            <v>a</v>
          </cell>
          <cell r="B6129">
            <v>6105</v>
          </cell>
          <cell r="C6129" t="str">
            <v xml:space="preserve">   091778937 - 85620</v>
          </cell>
          <cell r="D6129">
            <v>0</v>
          </cell>
          <cell r="E6129">
            <v>0</v>
          </cell>
          <cell r="F6129">
            <v>5188000</v>
          </cell>
          <cell r="G6129">
            <v>0</v>
          </cell>
          <cell r="H6129">
            <v>5188000</v>
          </cell>
          <cell r="I6129">
            <v>0</v>
          </cell>
        </row>
        <row r="6130">
          <cell r="A6130" t="str">
            <v>a</v>
          </cell>
          <cell r="B6130">
            <v>6106</v>
          </cell>
          <cell r="C6130" t="str">
            <v xml:space="preserve">   091778940 - 85629</v>
          </cell>
          <cell r="D6130">
            <v>0</v>
          </cell>
          <cell r="E6130">
            <v>0</v>
          </cell>
          <cell r="F6130">
            <v>7590600</v>
          </cell>
          <cell r="G6130">
            <v>6489.89</v>
          </cell>
          <cell r="H6130">
            <v>7584110.1100000003</v>
          </cell>
          <cell r="I6130">
            <v>0</v>
          </cell>
        </row>
        <row r="6131">
          <cell r="A6131" t="str">
            <v>a</v>
          </cell>
          <cell r="B6131">
            <v>6107</v>
          </cell>
          <cell r="C6131" t="str">
            <v xml:space="preserve">   092778004 - 17101</v>
          </cell>
          <cell r="D6131">
            <v>354759.07</v>
          </cell>
          <cell r="E6131">
            <v>0</v>
          </cell>
          <cell r="F6131">
            <v>0</v>
          </cell>
          <cell r="G6131">
            <v>18802.419999999998</v>
          </cell>
          <cell r="H6131">
            <v>335956.65</v>
          </cell>
          <cell r="I6131">
            <v>0</v>
          </cell>
        </row>
        <row r="6132">
          <cell r="A6132" t="str">
            <v>a</v>
          </cell>
          <cell r="B6132">
            <v>6108</v>
          </cell>
          <cell r="C6132" t="str">
            <v xml:space="preserve">   092778017 - 17140</v>
          </cell>
          <cell r="D6132">
            <v>913197.36</v>
          </cell>
          <cell r="E6132">
            <v>0</v>
          </cell>
          <cell r="F6132">
            <v>0</v>
          </cell>
          <cell r="G6132">
            <v>21313.93</v>
          </cell>
          <cell r="H6132">
            <v>891883.43</v>
          </cell>
          <cell r="I6132">
            <v>0</v>
          </cell>
        </row>
        <row r="6133">
          <cell r="A6133" t="str">
            <v>a</v>
          </cell>
          <cell r="B6133">
            <v>6109</v>
          </cell>
          <cell r="C6133" t="str">
            <v xml:space="preserve">   092778020 - 17149</v>
          </cell>
          <cell r="D6133">
            <v>2286710.39</v>
          </cell>
          <cell r="E6133">
            <v>0</v>
          </cell>
          <cell r="F6133">
            <v>0</v>
          </cell>
          <cell r="G6133">
            <v>53188.88</v>
          </cell>
          <cell r="H6133">
            <v>2233521.5099999998</v>
          </cell>
          <cell r="I6133">
            <v>0</v>
          </cell>
        </row>
        <row r="6134">
          <cell r="A6134" t="str">
            <v>a</v>
          </cell>
          <cell r="B6134">
            <v>6110</v>
          </cell>
          <cell r="C6134" t="str">
            <v xml:space="preserve">   092778033 - 17188</v>
          </cell>
          <cell r="D6134">
            <v>800899.97</v>
          </cell>
          <cell r="E6134">
            <v>0</v>
          </cell>
          <cell r="F6134">
            <v>0</v>
          </cell>
          <cell r="G6134">
            <v>195806.82</v>
          </cell>
          <cell r="H6134">
            <v>605093.15</v>
          </cell>
          <cell r="I6134">
            <v>0</v>
          </cell>
        </row>
        <row r="6135">
          <cell r="A6135" t="str">
            <v>a</v>
          </cell>
          <cell r="B6135">
            <v>6111</v>
          </cell>
          <cell r="C6135" t="str">
            <v xml:space="preserve">   092778046 - 17227</v>
          </cell>
          <cell r="D6135">
            <v>2220368.73</v>
          </cell>
          <cell r="E6135">
            <v>0</v>
          </cell>
          <cell r="F6135">
            <v>0</v>
          </cell>
          <cell r="G6135">
            <v>51211.47</v>
          </cell>
          <cell r="H6135">
            <v>2169157.2599999998</v>
          </cell>
          <cell r="I6135">
            <v>0</v>
          </cell>
        </row>
        <row r="6136">
          <cell r="A6136" t="str">
            <v>a</v>
          </cell>
          <cell r="B6136">
            <v>6112</v>
          </cell>
          <cell r="C6136" t="str">
            <v xml:space="preserve">   092778059 - 17266</v>
          </cell>
          <cell r="D6136">
            <v>3108185.59</v>
          </cell>
          <cell r="E6136">
            <v>0</v>
          </cell>
          <cell r="F6136">
            <v>0</v>
          </cell>
          <cell r="G6136">
            <v>72544.800000000003</v>
          </cell>
          <cell r="H6136">
            <v>3035640.79</v>
          </cell>
          <cell r="I6136">
            <v>0</v>
          </cell>
        </row>
        <row r="6137">
          <cell r="A6137" t="str">
            <v>a</v>
          </cell>
          <cell r="B6137">
            <v>6113</v>
          </cell>
          <cell r="C6137" t="str">
            <v xml:space="preserve">   092778062 - 17275</v>
          </cell>
          <cell r="D6137">
            <v>494619.79</v>
          </cell>
          <cell r="E6137">
            <v>0</v>
          </cell>
          <cell r="F6137">
            <v>0</v>
          </cell>
          <cell r="G6137">
            <v>494619.79</v>
          </cell>
          <cell r="H6137">
            <v>0</v>
          </cell>
          <cell r="I6137">
            <v>0</v>
          </cell>
        </row>
        <row r="6138">
          <cell r="A6138" t="str">
            <v>a</v>
          </cell>
          <cell r="B6138">
            <v>6114</v>
          </cell>
          <cell r="C6138" t="str">
            <v xml:space="preserve">   092778075 - 17314</v>
          </cell>
          <cell r="D6138">
            <v>1438963.54</v>
          </cell>
          <cell r="E6138">
            <v>0</v>
          </cell>
          <cell r="F6138">
            <v>0</v>
          </cell>
          <cell r="G6138">
            <v>1438963.54</v>
          </cell>
          <cell r="H6138">
            <v>0</v>
          </cell>
          <cell r="I6138">
            <v>0</v>
          </cell>
        </row>
        <row r="6139">
          <cell r="A6139" t="str">
            <v>a</v>
          </cell>
          <cell r="B6139">
            <v>6115</v>
          </cell>
          <cell r="C6139" t="str">
            <v xml:space="preserve">   092778088 - 17353</v>
          </cell>
          <cell r="D6139">
            <v>1305335.6599999999</v>
          </cell>
          <cell r="E6139">
            <v>0</v>
          </cell>
          <cell r="F6139">
            <v>0</v>
          </cell>
          <cell r="G6139">
            <v>72274.16</v>
          </cell>
          <cell r="H6139">
            <v>1233061.5</v>
          </cell>
          <cell r="I6139">
            <v>0</v>
          </cell>
        </row>
        <row r="6140">
          <cell r="A6140" t="str">
            <v>a</v>
          </cell>
          <cell r="B6140">
            <v>6116</v>
          </cell>
          <cell r="C6140" t="str">
            <v xml:space="preserve">   092778091 - 17362</v>
          </cell>
          <cell r="D6140">
            <v>700201.6</v>
          </cell>
          <cell r="E6140">
            <v>0</v>
          </cell>
          <cell r="F6140">
            <v>0</v>
          </cell>
          <cell r="G6140">
            <v>35087.31</v>
          </cell>
          <cell r="H6140">
            <v>665114.29</v>
          </cell>
          <cell r="I6140">
            <v>0</v>
          </cell>
        </row>
        <row r="6141">
          <cell r="A6141" t="str">
            <v>a</v>
          </cell>
          <cell r="B6141">
            <v>6117</v>
          </cell>
          <cell r="C6141" t="str">
            <v xml:space="preserve">   092778101 - 17092</v>
          </cell>
          <cell r="D6141">
            <v>2003333.64</v>
          </cell>
          <cell r="E6141">
            <v>0</v>
          </cell>
          <cell r="F6141">
            <v>0</v>
          </cell>
          <cell r="G6141">
            <v>2003333.64</v>
          </cell>
          <cell r="H6141">
            <v>0</v>
          </cell>
          <cell r="I6141">
            <v>0</v>
          </cell>
        </row>
        <row r="6142">
          <cell r="A6142" t="str">
            <v>a</v>
          </cell>
          <cell r="B6142">
            <v>6118</v>
          </cell>
          <cell r="C6142" t="str">
            <v xml:space="preserve">   092778114 - 17131</v>
          </cell>
          <cell r="D6142">
            <v>1648092.11</v>
          </cell>
          <cell r="E6142">
            <v>0</v>
          </cell>
          <cell r="F6142">
            <v>0</v>
          </cell>
          <cell r="G6142">
            <v>92964.62</v>
          </cell>
          <cell r="H6142">
            <v>1555127.49</v>
          </cell>
          <cell r="I6142">
            <v>0</v>
          </cell>
        </row>
        <row r="6143">
          <cell r="A6143" t="str">
            <v>a</v>
          </cell>
          <cell r="B6143">
            <v>6119</v>
          </cell>
          <cell r="C6143" t="str">
            <v xml:space="preserve">   092778127 - 17170</v>
          </cell>
          <cell r="D6143">
            <v>698969.99</v>
          </cell>
          <cell r="E6143">
            <v>0</v>
          </cell>
          <cell r="F6143">
            <v>0</v>
          </cell>
          <cell r="G6143">
            <v>698969.99</v>
          </cell>
          <cell r="H6143">
            <v>0</v>
          </cell>
          <cell r="I6143">
            <v>0</v>
          </cell>
        </row>
        <row r="6144">
          <cell r="A6144" t="str">
            <v>a</v>
          </cell>
          <cell r="B6144">
            <v>6120</v>
          </cell>
          <cell r="C6144" t="str">
            <v xml:space="preserve">   092778130 - 17179</v>
          </cell>
          <cell r="D6144">
            <v>1222828.28</v>
          </cell>
          <cell r="E6144">
            <v>0</v>
          </cell>
          <cell r="F6144">
            <v>0</v>
          </cell>
          <cell r="G6144">
            <v>28203.81</v>
          </cell>
          <cell r="H6144">
            <v>1194624.47</v>
          </cell>
          <cell r="I6144">
            <v>0</v>
          </cell>
        </row>
        <row r="6145">
          <cell r="A6145" t="str">
            <v>a</v>
          </cell>
          <cell r="B6145">
            <v>6121</v>
          </cell>
          <cell r="C6145" t="str">
            <v xml:space="preserve">   092778143 - 17218</v>
          </cell>
          <cell r="D6145">
            <v>1767259.82</v>
          </cell>
          <cell r="E6145">
            <v>0</v>
          </cell>
          <cell r="F6145">
            <v>0</v>
          </cell>
          <cell r="G6145">
            <v>41952.09</v>
          </cell>
          <cell r="H6145">
            <v>1725307.73</v>
          </cell>
          <cell r="I6145">
            <v>0</v>
          </cell>
        </row>
        <row r="6146">
          <cell r="A6146" t="str">
            <v>a</v>
          </cell>
          <cell r="B6146">
            <v>6122</v>
          </cell>
          <cell r="C6146" t="str">
            <v xml:space="preserve">   092778156 - 17257</v>
          </cell>
          <cell r="D6146">
            <v>1753932.91</v>
          </cell>
          <cell r="E6146">
            <v>0</v>
          </cell>
          <cell r="F6146">
            <v>0</v>
          </cell>
          <cell r="G6146">
            <v>40936.660000000003</v>
          </cell>
          <cell r="H6146">
            <v>1712996.25</v>
          </cell>
          <cell r="I6146">
            <v>0</v>
          </cell>
        </row>
        <row r="6147">
          <cell r="A6147" t="str">
            <v>a</v>
          </cell>
          <cell r="B6147">
            <v>6123</v>
          </cell>
          <cell r="C6147" t="str">
            <v xml:space="preserve">   092778169 - 17296</v>
          </cell>
          <cell r="D6147">
            <v>3377360.96</v>
          </cell>
          <cell r="E6147">
            <v>0</v>
          </cell>
          <cell r="F6147">
            <v>0</v>
          </cell>
          <cell r="G6147">
            <v>70136.490000000005</v>
          </cell>
          <cell r="H6147">
            <v>3307224.47</v>
          </cell>
          <cell r="I6147">
            <v>0</v>
          </cell>
        </row>
        <row r="6148">
          <cell r="A6148" t="str">
            <v>a</v>
          </cell>
          <cell r="B6148">
            <v>6124</v>
          </cell>
          <cell r="C6148" t="str">
            <v xml:space="preserve">   092778185 - 17344</v>
          </cell>
          <cell r="D6148">
            <v>653059.29</v>
          </cell>
          <cell r="E6148">
            <v>0</v>
          </cell>
          <cell r="F6148">
            <v>0</v>
          </cell>
          <cell r="G6148">
            <v>124930.57</v>
          </cell>
          <cell r="H6148">
            <v>528128.72</v>
          </cell>
          <cell r="I6148">
            <v>0</v>
          </cell>
        </row>
        <row r="6149">
          <cell r="A6149" t="str">
            <v>a</v>
          </cell>
          <cell r="B6149">
            <v>6125</v>
          </cell>
          <cell r="C6149" t="str">
            <v xml:space="preserve">   092778211 - 17122</v>
          </cell>
          <cell r="D6149">
            <v>864856.03</v>
          </cell>
          <cell r="E6149">
            <v>0</v>
          </cell>
          <cell r="F6149">
            <v>0</v>
          </cell>
          <cell r="G6149">
            <v>864856.03</v>
          </cell>
          <cell r="H6149">
            <v>0</v>
          </cell>
          <cell r="I6149">
            <v>0</v>
          </cell>
        </row>
        <row r="6150">
          <cell r="A6150" t="str">
            <v>a</v>
          </cell>
          <cell r="B6150">
            <v>6126</v>
          </cell>
          <cell r="C6150" t="str">
            <v xml:space="preserve">   092778224 - 17161</v>
          </cell>
          <cell r="D6150">
            <v>1255389.29</v>
          </cell>
          <cell r="E6150">
            <v>0</v>
          </cell>
          <cell r="F6150">
            <v>0</v>
          </cell>
          <cell r="G6150">
            <v>28807.29</v>
          </cell>
          <cell r="H6150">
            <v>1226582</v>
          </cell>
          <cell r="I6150">
            <v>0</v>
          </cell>
        </row>
        <row r="6151">
          <cell r="A6151" t="str">
            <v>a</v>
          </cell>
          <cell r="B6151">
            <v>6127</v>
          </cell>
          <cell r="C6151" t="str">
            <v xml:space="preserve">   092778240 - 17209</v>
          </cell>
          <cell r="D6151">
            <v>4386916.6399999997</v>
          </cell>
          <cell r="E6151">
            <v>0</v>
          </cell>
          <cell r="F6151">
            <v>0</v>
          </cell>
          <cell r="G6151">
            <v>100666.07</v>
          </cell>
          <cell r="H6151">
            <v>4286250.57</v>
          </cell>
          <cell r="I6151">
            <v>0</v>
          </cell>
        </row>
        <row r="6152">
          <cell r="A6152" t="str">
            <v>a</v>
          </cell>
          <cell r="B6152">
            <v>6128</v>
          </cell>
          <cell r="C6152" t="str">
            <v xml:space="preserve">   092778253 - 17248</v>
          </cell>
          <cell r="D6152">
            <v>2843657.25</v>
          </cell>
          <cell r="E6152">
            <v>0</v>
          </cell>
          <cell r="F6152">
            <v>0</v>
          </cell>
          <cell r="G6152">
            <v>198491.04</v>
          </cell>
          <cell r="H6152">
            <v>2645166.21</v>
          </cell>
          <cell r="I6152">
            <v>0</v>
          </cell>
        </row>
        <row r="6153">
          <cell r="A6153" t="str">
            <v>a</v>
          </cell>
          <cell r="B6153">
            <v>6129</v>
          </cell>
          <cell r="C6153" t="str">
            <v xml:space="preserve">   092778266 - 17287</v>
          </cell>
          <cell r="D6153">
            <v>1952631.74</v>
          </cell>
          <cell r="E6153">
            <v>0</v>
          </cell>
          <cell r="F6153">
            <v>0</v>
          </cell>
          <cell r="G6153">
            <v>38182.230000000003</v>
          </cell>
          <cell r="H6153">
            <v>1914449.51</v>
          </cell>
          <cell r="I6153">
            <v>0</v>
          </cell>
        </row>
        <row r="6154">
          <cell r="A6154" t="str">
            <v>a</v>
          </cell>
          <cell r="B6154">
            <v>6130</v>
          </cell>
          <cell r="C6154" t="str">
            <v xml:space="preserve">   092778279 - 17326</v>
          </cell>
          <cell r="D6154">
            <v>871358.61</v>
          </cell>
          <cell r="E6154">
            <v>0</v>
          </cell>
          <cell r="F6154">
            <v>0</v>
          </cell>
          <cell r="G6154">
            <v>871358.61</v>
          </cell>
          <cell r="H6154">
            <v>0</v>
          </cell>
          <cell r="I6154">
            <v>0</v>
          </cell>
        </row>
        <row r="6155">
          <cell r="A6155" t="str">
            <v>a</v>
          </cell>
          <cell r="B6155">
            <v>6131</v>
          </cell>
          <cell r="C6155" t="str">
            <v xml:space="preserve">   092778282 - 17335</v>
          </cell>
          <cell r="D6155">
            <v>282500.34999999998</v>
          </cell>
          <cell r="E6155">
            <v>0</v>
          </cell>
          <cell r="F6155">
            <v>0</v>
          </cell>
          <cell r="G6155">
            <v>282500.34999999998</v>
          </cell>
          <cell r="H6155">
            <v>0</v>
          </cell>
          <cell r="I6155">
            <v>0</v>
          </cell>
        </row>
        <row r="6156">
          <cell r="A6156" t="str">
            <v>a</v>
          </cell>
          <cell r="B6156">
            <v>6132</v>
          </cell>
          <cell r="C6156" t="str">
            <v xml:space="preserve">   092778295 - 17374</v>
          </cell>
          <cell r="D6156">
            <v>1683892.27</v>
          </cell>
          <cell r="E6156">
            <v>0</v>
          </cell>
          <cell r="F6156">
            <v>0</v>
          </cell>
          <cell r="G6156">
            <v>1683892.27</v>
          </cell>
          <cell r="H6156">
            <v>0</v>
          </cell>
          <cell r="I6156">
            <v>0</v>
          </cell>
        </row>
        <row r="6157">
          <cell r="A6157" t="str">
            <v>a</v>
          </cell>
          <cell r="B6157">
            <v>6133</v>
          </cell>
          <cell r="C6157" t="str">
            <v xml:space="preserve">   092778305 - 17104</v>
          </cell>
          <cell r="D6157">
            <v>1682330.67</v>
          </cell>
          <cell r="E6157">
            <v>0</v>
          </cell>
          <cell r="F6157">
            <v>0</v>
          </cell>
          <cell r="G6157">
            <v>1682330.67</v>
          </cell>
          <cell r="H6157">
            <v>0</v>
          </cell>
          <cell r="I6157">
            <v>0</v>
          </cell>
        </row>
        <row r="6158">
          <cell r="A6158" t="str">
            <v>a</v>
          </cell>
          <cell r="B6158">
            <v>6134</v>
          </cell>
          <cell r="C6158" t="str">
            <v xml:space="preserve">   092778318 - 17143</v>
          </cell>
          <cell r="D6158">
            <v>470973.55</v>
          </cell>
          <cell r="E6158">
            <v>0</v>
          </cell>
          <cell r="F6158">
            <v>0</v>
          </cell>
          <cell r="G6158">
            <v>25021.11</v>
          </cell>
          <cell r="H6158">
            <v>445952.44</v>
          </cell>
          <cell r="I6158">
            <v>0</v>
          </cell>
        </row>
        <row r="6159">
          <cell r="A6159" t="str">
            <v>a</v>
          </cell>
          <cell r="B6159">
            <v>6135</v>
          </cell>
          <cell r="C6159" t="str">
            <v xml:space="preserve">   092778334 - 17191</v>
          </cell>
          <cell r="D6159">
            <v>269210.09000000003</v>
          </cell>
          <cell r="E6159">
            <v>0</v>
          </cell>
          <cell r="F6159">
            <v>0</v>
          </cell>
          <cell r="G6159">
            <v>28828.63</v>
          </cell>
          <cell r="H6159">
            <v>240381.46</v>
          </cell>
          <cell r="I6159">
            <v>0</v>
          </cell>
        </row>
        <row r="6160">
          <cell r="A6160" t="str">
            <v>a</v>
          </cell>
          <cell r="B6160">
            <v>6136</v>
          </cell>
          <cell r="C6160" t="str">
            <v xml:space="preserve">   092778347 - 17230</v>
          </cell>
          <cell r="D6160">
            <v>1412920.71</v>
          </cell>
          <cell r="E6160">
            <v>0</v>
          </cell>
          <cell r="F6160">
            <v>0</v>
          </cell>
          <cell r="G6160">
            <v>75063.34</v>
          </cell>
          <cell r="H6160">
            <v>1337857.3700000001</v>
          </cell>
          <cell r="I6160">
            <v>0</v>
          </cell>
        </row>
        <row r="6161">
          <cell r="A6161" t="str">
            <v>a</v>
          </cell>
          <cell r="B6161">
            <v>6137</v>
          </cell>
          <cell r="C6161" t="str">
            <v xml:space="preserve">   092778363 - 17278</v>
          </cell>
          <cell r="D6161">
            <v>2484738.3199999998</v>
          </cell>
          <cell r="E6161">
            <v>0</v>
          </cell>
          <cell r="F6161">
            <v>0</v>
          </cell>
          <cell r="G6161">
            <v>57993.56</v>
          </cell>
          <cell r="H6161">
            <v>2426744.7599999998</v>
          </cell>
          <cell r="I6161">
            <v>0</v>
          </cell>
        </row>
        <row r="6162">
          <cell r="A6162" t="str">
            <v>a</v>
          </cell>
          <cell r="B6162">
            <v>6138</v>
          </cell>
          <cell r="C6162" t="str">
            <v xml:space="preserve">   092778376 - 17317</v>
          </cell>
          <cell r="D6162">
            <v>1010033.95</v>
          </cell>
          <cell r="E6162">
            <v>0</v>
          </cell>
          <cell r="F6162">
            <v>0</v>
          </cell>
          <cell r="G6162">
            <v>23177.15</v>
          </cell>
          <cell r="H6162">
            <v>986856.8</v>
          </cell>
          <cell r="I6162">
            <v>0</v>
          </cell>
        </row>
        <row r="6163">
          <cell r="A6163" t="str">
            <v>a</v>
          </cell>
          <cell r="B6163">
            <v>6139</v>
          </cell>
          <cell r="C6163" t="str">
            <v xml:space="preserve">   092778389 - 17356</v>
          </cell>
          <cell r="D6163">
            <v>3266379.33</v>
          </cell>
          <cell r="E6163">
            <v>0</v>
          </cell>
          <cell r="F6163">
            <v>0</v>
          </cell>
          <cell r="G6163">
            <v>182607.87</v>
          </cell>
          <cell r="H6163">
            <v>3083771.46</v>
          </cell>
          <cell r="I6163">
            <v>0</v>
          </cell>
        </row>
        <row r="6164">
          <cell r="A6164" t="str">
            <v>a</v>
          </cell>
          <cell r="B6164">
            <v>6140</v>
          </cell>
          <cell r="C6164" t="str">
            <v xml:space="preserve">   092778392 - 17365</v>
          </cell>
          <cell r="D6164">
            <v>517506.07</v>
          </cell>
          <cell r="E6164">
            <v>0</v>
          </cell>
          <cell r="F6164">
            <v>0</v>
          </cell>
          <cell r="G6164">
            <v>30029.13</v>
          </cell>
          <cell r="H6164">
            <v>487476.94</v>
          </cell>
          <cell r="I6164">
            <v>0</v>
          </cell>
        </row>
        <row r="6165">
          <cell r="A6165" t="str">
            <v>a</v>
          </cell>
          <cell r="B6165">
            <v>6141</v>
          </cell>
          <cell r="C6165" t="str">
            <v xml:space="preserve">   092778402 - 17095</v>
          </cell>
          <cell r="D6165">
            <v>595410.84</v>
          </cell>
          <cell r="E6165">
            <v>0</v>
          </cell>
          <cell r="F6165">
            <v>0</v>
          </cell>
          <cell r="G6165">
            <v>64727.02</v>
          </cell>
          <cell r="H6165">
            <v>530683.81999999995</v>
          </cell>
          <cell r="I6165">
            <v>0</v>
          </cell>
        </row>
        <row r="6166">
          <cell r="A6166" t="str">
            <v>a</v>
          </cell>
          <cell r="B6166">
            <v>6142</v>
          </cell>
          <cell r="C6166" t="str">
            <v xml:space="preserve">   092778415 - 17134</v>
          </cell>
          <cell r="D6166">
            <v>3967733.55</v>
          </cell>
          <cell r="E6166">
            <v>0</v>
          </cell>
          <cell r="F6166">
            <v>0</v>
          </cell>
          <cell r="G6166">
            <v>3967733.55</v>
          </cell>
          <cell r="H6166">
            <v>0</v>
          </cell>
          <cell r="I6166">
            <v>0</v>
          </cell>
        </row>
        <row r="6167">
          <cell r="A6167" t="str">
            <v>a</v>
          </cell>
          <cell r="B6167">
            <v>6143</v>
          </cell>
          <cell r="C6167" t="str">
            <v xml:space="preserve">   092778428 - 17173</v>
          </cell>
          <cell r="D6167">
            <v>4789515.05</v>
          </cell>
          <cell r="E6167">
            <v>0</v>
          </cell>
          <cell r="F6167">
            <v>0</v>
          </cell>
          <cell r="G6167">
            <v>4789515.05</v>
          </cell>
          <cell r="H6167">
            <v>0</v>
          </cell>
          <cell r="I6167">
            <v>0</v>
          </cell>
        </row>
        <row r="6168">
          <cell r="A6168" t="str">
            <v>a</v>
          </cell>
          <cell r="B6168">
            <v>6144</v>
          </cell>
          <cell r="C6168" t="str">
            <v xml:space="preserve">   092778431 - 17182</v>
          </cell>
          <cell r="D6168">
            <v>579039.99</v>
          </cell>
          <cell r="E6168">
            <v>0</v>
          </cell>
          <cell r="F6168">
            <v>0</v>
          </cell>
          <cell r="G6168">
            <v>579039.99</v>
          </cell>
          <cell r="H6168">
            <v>0</v>
          </cell>
          <cell r="I6168">
            <v>0</v>
          </cell>
        </row>
        <row r="6169">
          <cell r="A6169" t="str">
            <v>a</v>
          </cell>
          <cell r="B6169">
            <v>6145</v>
          </cell>
          <cell r="C6169" t="str">
            <v xml:space="preserve">   092778444 - 17221</v>
          </cell>
          <cell r="D6169">
            <v>1413079.47</v>
          </cell>
          <cell r="E6169">
            <v>0</v>
          </cell>
          <cell r="F6169">
            <v>0</v>
          </cell>
          <cell r="G6169">
            <v>1413079.47</v>
          </cell>
          <cell r="H6169">
            <v>0</v>
          </cell>
          <cell r="I6169">
            <v>0</v>
          </cell>
        </row>
        <row r="6170">
          <cell r="A6170" t="str">
            <v>a</v>
          </cell>
          <cell r="B6170">
            <v>6146</v>
          </cell>
          <cell r="C6170" t="str">
            <v xml:space="preserve">   092778457 - 17260</v>
          </cell>
          <cell r="D6170">
            <v>831972.95</v>
          </cell>
          <cell r="E6170">
            <v>0</v>
          </cell>
          <cell r="F6170">
            <v>0</v>
          </cell>
          <cell r="G6170">
            <v>47415.1</v>
          </cell>
          <cell r="H6170">
            <v>784557.85</v>
          </cell>
          <cell r="I6170">
            <v>0</v>
          </cell>
        </row>
        <row r="6171">
          <cell r="A6171" t="str">
            <v>a</v>
          </cell>
          <cell r="B6171">
            <v>6147</v>
          </cell>
          <cell r="C6171" t="str">
            <v xml:space="preserve">   092778460 - 17269</v>
          </cell>
          <cell r="D6171">
            <v>1433624.2</v>
          </cell>
          <cell r="E6171">
            <v>0</v>
          </cell>
          <cell r="F6171">
            <v>0</v>
          </cell>
          <cell r="G6171">
            <v>1433624.2</v>
          </cell>
          <cell r="H6171">
            <v>0</v>
          </cell>
          <cell r="I6171">
            <v>0</v>
          </cell>
        </row>
        <row r="6172">
          <cell r="A6172" t="str">
            <v>a</v>
          </cell>
          <cell r="B6172">
            <v>6148</v>
          </cell>
          <cell r="C6172" t="str">
            <v xml:space="preserve">   092778473 - 17308</v>
          </cell>
          <cell r="D6172">
            <v>1838610.02</v>
          </cell>
          <cell r="E6172">
            <v>0</v>
          </cell>
          <cell r="F6172">
            <v>0</v>
          </cell>
          <cell r="G6172">
            <v>41694.660000000003</v>
          </cell>
          <cell r="H6172">
            <v>1796915.36</v>
          </cell>
          <cell r="I6172">
            <v>0</v>
          </cell>
        </row>
        <row r="6173">
          <cell r="A6173" t="str">
            <v>a</v>
          </cell>
          <cell r="B6173">
            <v>6149</v>
          </cell>
          <cell r="C6173" t="str">
            <v xml:space="preserve">   092778486 - 17347</v>
          </cell>
          <cell r="D6173">
            <v>2153100.5499999998</v>
          </cell>
          <cell r="E6173">
            <v>0</v>
          </cell>
          <cell r="F6173">
            <v>0</v>
          </cell>
          <cell r="G6173">
            <v>50081.1</v>
          </cell>
          <cell r="H6173">
            <v>2103019.4500000002</v>
          </cell>
          <cell r="I6173">
            <v>0</v>
          </cell>
        </row>
        <row r="6174">
          <cell r="A6174" t="str">
            <v>a</v>
          </cell>
          <cell r="B6174">
            <v>6150</v>
          </cell>
          <cell r="C6174" t="str">
            <v xml:space="preserve">   092778499 - 17386</v>
          </cell>
          <cell r="D6174">
            <v>3987643.33</v>
          </cell>
          <cell r="E6174">
            <v>0</v>
          </cell>
          <cell r="F6174">
            <v>0</v>
          </cell>
          <cell r="G6174">
            <v>84026.97</v>
          </cell>
          <cell r="H6174">
            <v>3903616.36</v>
          </cell>
          <cell r="I6174">
            <v>0</v>
          </cell>
        </row>
        <row r="6175">
          <cell r="A6175" t="str">
            <v>a</v>
          </cell>
          <cell r="B6175">
            <v>6151</v>
          </cell>
          <cell r="C6175" t="str">
            <v xml:space="preserve">   092778509 - 17116</v>
          </cell>
          <cell r="D6175">
            <v>1459434.81</v>
          </cell>
          <cell r="E6175">
            <v>0</v>
          </cell>
          <cell r="F6175">
            <v>0</v>
          </cell>
          <cell r="G6175">
            <v>1459434.81</v>
          </cell>
          <cell r="H6175">
            <v>0</v>
          </cell>
          <cell r="I6175">
            <v>0</v>
          </cell>
        </row>
        <row r="6176">
          <cell r="A6176" t="str">
            <v>a</v>
          </cell>
          <cell r="B6176">
            <v>6152</v>
          </cell>
          <cell r="C6176" t="str">
            <v xml:space="preserve">   092778512 - 17125</v>
          </cell>
          <cell r="D6176">
            <v>2824973.39</v>
          </cell>
          <cell r="E6176">
            <v>0</v>
          </cell>
          <cell r="F6176">
            <v>0</v>
          </cell>
          <cell r="G6176">
            <v>65708.88</v>
          </cell>
          <cell r="H6176">
            <v>2759264.51</v>
          </cell>
          <cell r="I6176">
            <v>0</v>
          </cell>
        </row>
        <row r="6177">
          <cell r="A6177" t="str">
            <v>a</v>
          </cell>
          <cell r="B6177">
            <v>6153</v>
          </cell>
          <cell r="C6177" t="str">
            <v xml:space="preserve">   092778525 - 17164</v>
          </cell>
          <cell r="D6177">
            <v>1116697.1499999999</v>
          </cell>
          <cell r="E6177">
            <v>0</v>
          </cell>
          <cell r="F6177">
            <v>0</v>
          </cell>
          <cell r="G6177">
            <v>59326.1</v>
          </cell>
          <cell r="H6177">
            <v>1057371.05</v>
          </cell>
          <cell r="I6177">
            <v>0</v>
          </cell>
        </row>
        <row r="6178">
          <cell r="A6178" t="str">
            <v>a</v>
          </cell>
          <cell r="B6178">
            <v>6154</v>
          </cell>
          <cell r="C6178" t="str">
            <v xml:space="preserve">   092778538 - 17203</v>
          </cell>
          <cell r="D6178">
            <v>2233280.84</v>
          </cell>
          <cell r="E6178">
            <v>0</v>
          </cell>
          <cell r="F6178">
            <v>0</v>
          </cell>
          <cell r="G6178">
            <v>50644.69</v>
          </cell>
          <cell r="H6178">
            <v>2182636.15</v>
          </cell>
          <cell r="I6178">
            <v>0</v>
          </cell>
        </row>
        <row r="6179">
          <cell r="A6179" t="str">
            <v>a</v>
          </cell>
          <cell r="B6179">
            <v>6155</v>
          </cell>
          <cell r="C6179" t="str">
            <v xml:space="preserve">   092778541 - 17212</v>
          </cell>
          <cell r="D6179">
            <v>2434462.27</v>
          </cell>
          <cell r="E6179">
            <v>0</v>
          </cell>
          <cell r="F6179">
            <v>0</v>
          </cell>
          <cell r="G6179">
            <v>57588.01</v>
          </cell>
          <cell r="H6179">
            <v>2376874.2599999998</v>
          </cell>
          <cell r="I6179">
            <v>0</v>
          </cell>
        </row>
        <row r="6180">
          <cell r="A6180" t="str">
            <v>a</v>
          </cell>
          <cell r="B6180">
            <v>6156</v>
          </cell>
          <cell r="C6180" t="str">
            <v xml:space="preserve">   092778554 - 17251</v>
          </cell>
          <cell r="D6180">
            <v>1674244.72</v>
          </cell>
          <cell r="E6180">
            <v>0</v>
          </cell>
          <cell r="F6180">
            <v>0</v>
          </cell>
          <cell r="G6180">
            <v>38942.92</v>
          </cell>
          <cell r="H6180">
            <v>1635301.8</v>
          </cell>
          <cell r="I6180">
            <v>0</v>
          </cell>
        </row>
        <row r="6181">
          <cell r="A6181" t="str">
            <v>a</v>
          </cell>
          <cell r="B6181">
            <v>6157</v>
          </cell>
          <cell r="C6181" t="str">
            <v xml:space="preserve">   092778567 - 17290</v>
          </cell>
          <cell r="D6181">
            <v>1187560.6100000001</v>
          </cell>
          <cell r="E6181">
            <v>0</v>
          </cell>
          <cell r="F6181">
            <v>0</v>
          </cell>
          <cell r="G6181">
            <v>59508.95</v>
          </cell>
          <cell r="H6181">
            <v>1128051.6599999999</v>
          </cell>
          <cell r="I6181">
            <v>0</v>
          </cell>
        </row>
        <row r="6182">
          <cell r="A6182" t="str">
            <v>a</v>
          </cell>
          <cell r="B6182">
            <v>6158</v>
          </cell>
          <cell r="C6182" t="str">
            <v xml:space="preserve">   092778570 - 17299</v>
          </cell>
          <cell r="D6182">
            <v>454352.75</v>
          </cell>
          <cell r="E6182">
            <v>0</v>
          </cell>
          <cell r="F6182">
            <v>0</v>
          </cell>
          <cell r="G6182">
            <v>23730.31</v>
          </cell>
          <cell r="H6182">
            <v>430622.44</v>
          </cell>
          <cell r="I6182">
            <v>0</v>
          </cell>
        </row>
        <row r="6183">
          <cell r="A6183" t="str">
            <v>a</v>
          </cell>
          <cell r="B6183">
            <v>6159</v>
          </cell>
          <cell r="C6183" t="str">
            <v xml:space="preserve">   092778583 - 17338</v>
          </cell>
          <cell r="D6183">
            <v>281883.65999999997</v>
          </cell>
          <cell r="E6183">
            <v>0</v>
          </cell>
          <cell r="F6183">
            <v>0</v>
          </cell>
          <cell r="G6183">
            <v>281883.65999999997</v>
          </cell>
          <cell r="H6183">
            <v>0</v>
          </cell>
          <cell r="I6183">
            <v>0</v>
          </cell>
        </row>
        <row r="6184">
          <cell r="A6184" t="str">
            <v>a</v>
          </cell>
          <cell r="B6184">
            <v>6160</v>
          </cell>
          <cell r="C6184" t="str">
            <v xml:space="preserve">   092778596 - 17377</v>
          </cell>
          <cell r="D6184">
            <v>1314814.93</v>
          </cell>
          <cell r="E6184">
            <v>0</v>
          </cell>
          <cell r="F6184">
            <v>0</v>
          </cell>
          <cell r="G6184">
            <v>31211.68</v>
          </cell>
          <cell r="H6184">
            <v>1283603.25</v>
          </cell>
          <cell r="I6184">
            <v>0</v>
          </cell>
        </row>
        <row r="6185">
          <cell r="A6185" t="str">
            <v>a</v>
          </cell>
          <cell r="B6185">
            <v>6161</v>
          </cell>
          <cell r="C6185" t="str">
            <v xml:space="preserve">   092778606 - 17107</v>
          </cell>
          <cell r="D6185">
            <v>4888030.9000000004</v>
          </cell>
          <cell r="E6185">
            <v>0</v>
          </cell>
          <cell r="F6185">
            <v>0</v>
          </cell>
          <cell r="G6185">
            <v>110847.15</v>
          </cell>
          <cell r="H6185">
            <v>4777183.75</v>
          </cell>
          <cell r="I6185">
            <v>0</v>
          </cell>
        </row>
        <row r="6186">
          <cell r="A6186" t="str">
            <v>a</v>
          </cell>
          <cell r="B6186">
            <v>6162</v>
          </cell>
          <cell r="C6186" t="str">
            <v xml:space="preserve">   092778619 - 17146</v>
          </cell>
          <cell r="D6186">
            <v>3355991.18</v>
          </cell>
          <cell r="E6186">
            <v>0</v>
          </cell>
          <cell r="F6186">
            <v>0</v>
          </cell>
          <cell r="G6186">
            <v>77009.570000000007</v>
          </cell>
          <cell r="H6186">
            <v>3278981.61</v>
          </cell>
          <cell r="I6186">
            <v>0</v>
          </cell>
        </row>
        <row r="6187">
          <cell r="A6187" t="str">
            <v>a</v>
          </cell>
          <cell r="B6187">
            <v>6163</v>
          </cell>
          <cell r="C6187" t="str">
            <v xml:space="preserve">   092778622 - 17155</v>
          </cell>
          <cell r="D6187">
            <v>1820524.84</v>
          </cell>
          <cell r="E6187">
            <v>0</v>
          </cell>
          <cell r="F6187">
            <v>0</v>
          </cell>
          <cell r="G6187">
            <v>41284.550000000003</v>
          </cell>
          <cell r="H6187">
            <v>1779240.29</v>
          </cell>
          <cell r="I6187">
            <v>0</v>
          </cell>
        </row>
        <row r="6188">
          <cell r="A6188" t="str">
            <v>a</v>
          </cell>
          <cell r="B6188">
            <v>6164</v>
          </cell>
          <cell r="C6188" t="str">
            <v xml:space="preserve">   092778648 - 17233</v>
          </cell>
          <cell r="D6188">
            <v>915116.45</v>
          </cell>
          <cell r="E6188">
            <v>0</v>
          </cell>
          <cell r="F6188">
            <v>0</v>
          </cell>
          <cell r="G6188">
            <v>48750.78</v>
          </cell>
          <cell r="H6188">
            <v>866365.67</v>
          </cell>
          <cell r="I6188">
            <v>0</v>
          </cell>
        </row>
        <row r="6189">
          <cell r="A6189" t="str">
            <v>a</v>
          </cell>
          <cell r="B6189">
            <v>6165</v>
          </cell>
          <cell r="C6189" t="str">
            <v xml:space="preserve">   092778664 - 17281</v>
          </cell>
          <cell r="D6189">
            <v>1522196.43</v>
          </cell>
          <cell r="E6189">
            <v>0</v>
          </cell>
          <cell r="F6189">
            <v>0</v>
          </cell>
          <cell r="G6189">
            <v>31694.880000000001</v>
          </cell>
          <cell r="H6189">
            <v>1490501.55</v>
          </cell>
          <cell r="I6189">
            <v>0</v>
          </cell>
        </row>
        <row r="6190">
          <cell r="A6190" t="str">
            <v>a</v>
          </cell>
          <cell r="B6190">
            <v>6166</v>
          </cell>
          <cell r="C6190" t="str">
            <v xml:space="preserve">   092778677 - 17320</v>
          </cell>
          <cell r="D6190">
            <v>79870.67</v>
          </cell>
          <cell r="E6190">
            <v>0</v>
          </cell>
          <cell r="F6190">
            <v>0</v>
          </cell>
          <cell r="G6190">
            <v>79870.67</v>
          </cell>
          <cell r="H6190">
            <v>0</v>
          </cell>
          <cell r="I6190">
            <v>0</v>
          </cell>
        </row>
        <row r="6191">
          <cell r="A6191" t="str">
            <v>a</v>
          </cell>
          <cell r="B6191">
            <v>6167</v>
          </cell>
          <cell r="C6191" t="str">
            <v xml:space="preserve">   092778680 - 17329</v>
          </cell>
          <cell r="D6191">
            <v>506079.52</v>
          </cell>
          <cell r="E6191">
            <v>0</v>
          </cell>
          <cell r="F6191">
            <v>0</v>
          </cell>
          <cell r="G6191">
            <v>55480.2</v>
          </cell>
          <cell r="H6191">
            <v>450599.32</v>
          </cell>
          <cell r="I6191">
            <v>0</v>
          </cell>
        </row>
        <row r="6192">
          <cell r="A6192" t="str">
            <v>a</v>
          </cell>
          <cell r="B6192">
            <v>6168</v>
          </cell>
          <cell r="C6192" t="str">
            <v xml:space="preserve">   092778693 - 17368</v>
          </cell>
          <cell r="D6192">
            <v>2175179.48</v>
          </cell>
          <cell r="E6192">
            <v>0</v>
          </cell>
          <cell r="F6192">
            <v>0</v>
          </cell>
          <cell r="G6192">
            <v>49913.62</v>
          </cell>
          <cell r="H6192">
            <v>2125265.86</v>
          </cell>
          <cell r="I6192">
            <v>0</v>
          </cell>
        </row>
        <row r="6193">
          <cell r="A6193" t="str">
            <v>a</v>
          </cell>
          <cell r="B6193">
            <v>6169</v>
          </cell>
          <cell r="C6193" t="str">
            <v xml:space="preserve">   092778703 - 17098</v>
          </cell>
          <cell r="D6193">
            <v>560992.36</v>
          </cell>
          <cell r="E6193">
            <v>0</v>
          </cell>
          <cell r="F6193">
            <v>0</v>
          </cell>
          <cell r="G6193">
            <v>560992.36</v>
          </cell>
          <cell r="H6193">
            <v>0</v>
          </cell>
          <cell r="I6193">
            <v>0</v>
          </cell>
        </row>
        <row r="6194">
          <cell r="A6194" t="str">
            <v>a</v>
          </cell>
          <cell r="B6194">
            <v>6170</v>
          </cell>
          <cell r="C6194" t="str">
            <v xml:space="preserve">   092778716 - 17137</v>
          </cell>
          <cell r="D6194">
            <v>350300.36</v>
          </cell>
          <cell r="E6194">
            <v>0</v>
          </cell>
          <cell r="F6194">
            <v>0</v>
          </cell>
          <cell r="G6194">
            <v>350300.36</v>
          </cell>
          <cell r="H6194">
            <v>0</v>
          </cell>
          <cell r="I6194">
            <v>0</v>
          </cell>
        </row>
        <row r="6195">
          <cell r="A6195" t="str">
            <v>a</v>
          </cell>
          <cell r="B6195">
            <v>6171</v>
          </cell>
          <cell r="C6195" t="str">
            <v xml:space="preserve">   092778729 - 17176</v>
          </cell>
          <cell r="D6195">
            <v>2161388.67</v>
          </cell>
          <cell r="E6195">
            <v>0</v>
          </cell>
          <cell r="F6195">
            <v>0</v>
          </cell>
          <cell r="G6195">
            <v>49014.42</v>
          </cell>
          <cell r="H6195">
            <v>2112374.25</v>
          </cell>
          <cell r="I6195">
            <v>0</v>
          </cell>
        </row>
        <row r="6196">
          <cell r="A6196" t="str">
            <v>a</v>
          </cell>
          <cell r="B6196">
            <v>6172</v>
          </cell>
          <cell r="C6196" t="str">
            <v xml:space="preserve">   092778745 - 17224</v>
          </cell>
          <cell r="D6196">
            <v>949092.51</v>
          </cell>
          <cell r="E6196">
            <v>0</v>
          </cell>
          <cell r="F6196">
            <v>0</v>
          </cell>
          <cell r="G6196">
            <v>21522.82</v>
          </cell>
          <cell r="H6196">
            <v>927569.69</v>
          </cell>
          <cell r="I6196">
            <v>0</v>
          </cell>
        </row>
        <row r="6197">
          <cell r="A6197" t="str">
            <v>a</v>
          </cell>
          <cell r="B6197">
            <v>6173</v>
          </cell>
          <cell r="C6197" t="str">
            <v xml:space="preserve">   092778758 - 17263</v>
          </cell>
          <cell r="D6197">
            <v>4722004.3</v>
          </cell>
          <cell r="E6197">
            <v>0</v>
          </cell>
          <cell r="F6197">
            <v>0</v>
          </cell>
          <cell r="G6197">
            <v>4722004.3</v>
          </cell>
          <cell r="H6197">
            <v>0</v>
          </cell>
          <cell r="I6197">
            <v>0</v>
          </cell>
        </row>
        <row r="6198">
          <cell r="A6198" t="str">
            <v>a</v>
          </cell>
          <cell r="B6198">
            <v>6174</v>
          </cell>
          <cell r="C6198" t="str">
            <v xml:space="preserve">   092778761 - 17272</v>
          </cell>
          <cell r="D6198">
            <v>1786873.45</v>
          </cell>
          <cell r="E6198">
            <v>0</v>
          </cell>
          <cell r="F6198">
            <v>0</v>
          </cell>
          <cell r="G6198">
            <v>187787.92</v>
          </cell>
          <cell r="H6198">
            <v>1599085.53</v>
          </cell>
          <cell r="I6198">
            <v>0</v>
          </cell>
        </row>
        <row r="6199">
          <cell r="A6199" t="str">
            <v>a</v>
          </cell>
          <cell r="B6199">
            <v>6175</v>
          </cell>
          <cell r="C6199" t="str">
            <v xml:space="preserve">   092778774 - 17311</v>
          </cell>
          <cell r="D6199">
            <v>981977.12</v>
          </cell>
          <cell r="E6199">
            <v>0</v>
          </cell>
          <cell r="F6199">
            <v>0</v>
          </cell>
          <cell r="G6199">
            <v>106750.57</v>
          </cell>
          <cell r="H6199">
            <v>875226.55</v>
          </cell>
          <cell r="I6199">
            <v>0</v>
          </cell>
        </row>
        <row r="6200">
          <cell r="A6200" t="str">
            <v>a</v>
          </cell>
          <cell r="B6200">
            <v>6176</v>
          </cell>
          <cell r="C6200" t="str">
            <v xml:space="preserve">   092778787 - 17350</v>
          </cell>
          <cell r="D6200">
            <v>1225902.76</v>
          </cell>
          <cell r="E6200">
            <v>0</v>
          </cell>
          <cell r="F6200">
            <v>0</v>
          </cell>
          <cell r="G6200">
            <v>28274.65</v>
          </cell>
          <cell r="H6200">
            <v>1197628.1100000001</v>
          </cell>
          <cell r="I6200">
            <v>0</v>
          </cell>
        </row>
        <row r="6201">
          <cell r="A6201" t="str">
            <v>a</v>
          </cell>
          <cell r="B6201">
            <v>6177</v>
          </cell>
          <cell r="C6201" t="str">
            <v xml:space="preserve">   092778790 - 17359</v>
          </cell>
          <cell r="D6201">
            <v>1327584.74</v>
          </cell>
          <cell r="E6201">
            <v>0</v>
          </cell>
          <cell r="F6201">
            <v>0</v>
          </cell>
          <cell r="G6201">
            <v>30105.98</v>
          </cell>
          <cell r="H6201">
            <v>1297478.76</v>
          </cell>
          <cell r="I6201">
            <v>0</v>
          </cell>
        </row>
        <row r="6202">
          <cell r="A6202" t="str">
            <v>a</v>
          </cell>
          <cell r="B6202">
            <v>6178</v>
          </cell>
          <cell r="C6202" t="str">
            <v xml:space="preserve">   092778800 - 17089</v>
          </cell>
          <cell r="D6202">
            <v>1586614.91</v>
          </cell>
          <cell r="E6202">
            <v>0</v>
          </cell>
          <cell r="F6202">
            <v>0</v>
          </cell>
          <cell r="G6202">
            <v>37531.9</v>
          </cell>
          <cell r="H6202">
            <v>1549083.01</v>
          </cell>
          <cell r="I6202">
            <v>0</v>
          </cell>
        </row>
        <row r="6203">
          <cell r="A6203" t="str">
            <v>a</v>
          </cell>
          <cell r="B6203">
            <v>6179</v>
          </cell>
          <cell r="C6203" t="str">
            <v xml:space="preserve">   092778813 - 17128</v>
          </cell>
          <cell r="D6203">
            <v>2091096.91</v>
          </cell>
          <cell r="E6203">
            <v>0</v>
          </cell>
          <cell r="F6203">
            <v>0</v>
          </cell>
          <cell r="G6203">
            <v>47984.23</v>
          </cell>
          <cell r="H6203">
            <v>2043112.68</v>
          </cell>
          <cell r="I6203">
            <v>0</v>
          </cell>
        </row>
        <row r="6204">
          <cell r="A6204" t="str">
            <v>a</v>
          </cell>
          <cell r="B6204">
            <v>6180</v>
          </cell>
          <cell r="C6204" t="str">
            <v xml:space="preserve">   092778826 - 17167</v>
          </cell>
          <cell r="D6204">
            <v>1879947.39</v>
          </cell>
          <cell r="E6204">
            <v>0</v>
          </cell>
          <cell r="F6204">
            <v>0</v>
          </cell>
          <cell r="G6204">
            <v>39040.19</v>
          </cell>
          <cell r="H6204">
            <v>1840907.2</v>
          </cell>
          <cell r="I6204">
            <v>0</v>
          </cell>
        </row>
        <row r="6205">
          <cell r="A6205" t="str">
            <v>a</v>
          </cell>
          <cell r="B6205">
            <v>6181</v>
          </cell>
          <cell r="C6205" t="str">
            <v xml:space="preserve">   092778839 - 17206</v>
          </cell>
          <cell r="D6205">
            <v>1597079.4</v>
          </cell>
          <cell r="E6205">
            <v>0</v>
          </cell>
          <cell r="F6205">
            <v>0</v>
          </cell>
          <cell r="G6205">
            <v>88604.43</v>
          </cell>
          <cell r="H6205">
            <v>1508474.97</v>
          </cell>
          <cell r="I6205">
            <v>0</v>
          </cell>
        </row>
        <row r="6206">
          <cell r="A6206" t="str">
            <v>a</v>
          </cell>
          <cell r="B6206">
            <v>6182</v>
          </cell>
          <cell r="C6206" t="str">
            <v xml:space="preserve">   092778842 - 17215</v>
          </cell>
          <cell r="D6206">
            <v>2188555.2000000002</v>
          </cell>
          <cell r="E6206">
            <v>0</v>
          </cell>
          <cell r="F6206">
            <v>0</v>
          </cell>
          <cell r="G6206">
            <v>50905.81</v>
          </cell>
          <cell r="H6206">
            <v>2137649.39</v>
          </cell>
          <cell r="I6206">
            <v>0</v>
          </cell>
        </row>
        <row r="6207">
          <cell r="A6207" t="str">
            <v>a</v>
          </cell>
          <cell r="B6207">
            <v>6183</v>
          </cell>
          <cell r="C6207" t="str">
            <v xml:space="preserve">   092778855 - 17254</v>
          </cell>
          <cell r="D6207">
            <v>3231274.98</v>
          </cell>
          <cell r="E6207">
            <v>0</v>
          </cell>
          <cell r="F6207">
            <v>0</v>
          </cell>
          <cell r="G6207">
            <v>67102.73</v>
          </cell>
          <cell r="H6207">
            <v>3164172.25</v>
          </cell>
          <cell r="I6207">
            <v>0</v>
          </cell>
        </row>
        <row r="6208">
          <cell r="A6208" t="str">
            <v>a</v>
          </cell>
          <cell r="B6208">
            <v>6184</v>
          </cell>
          <cell r="C6208" t="str">
            <v xml:space="preserve">   092778868 - 17293</v>
          </cell>
          <cell r="D6208">
            <v>729459.48</v>
          </cell>
          <cell r="E6208">
            <v>0</v>
          </cell>
          <cell r="F6208">
            <v>0</v>
          </cell>
          <cell r="G6208">
            <v>16824.560000000001</v>
          </cell>
          <cell r="H6208">
            <v>712634.92</v>
          </cell>
          <cell r="I6208">
            <v>0</v>
          </cell>
        </row>
        <row r="6209">
          <cell r="A6209" t="str">
            <v>a</v>
          </cell>
          <cell r="B6209">
            <v>6185</v>
          </cell>
          <cell r="C6209" t="str">
            <v xml:space="preserve">   092778871 - 17302</v>
          </cell>
          <cell r="D6209">
            <v>1227249.3799999999</v>
          </cell>
          <cell r="E6209">
            <v>0</v>
          </cell>
          <cell r="F6209">
            <v>0</v>
          </cell>
          <cell r="G6209">
            <v>29522.91</v>
          </cell>
          <cell r="H6209">
            <v>1197726.47</v>
          </cell>
          <cell r="I6209">
            <v>0</v>
          </cell>
        </row>
        <row r="6210">
          <cell r="A6210" t="str">
            <v>a</v>
          </cell>
          <cell r="B6210">
            <v>6186</v>
          </cell>
          <cell r="C6210" t="str">
            <v xml:space="preserve">   092778884 - 17341</v>
          </cell>
          <cell r="D6210">
            <v>1753932.91</v>
          </cell>
          <cell r="E6210">
            <v>0</v>
          </cell>
          <cell r="F6210">
            <v>0</v>
          </cell>
          <cell r="G6210">
            <v>1753932.91</v>
          </cell>
          <cell r="H6210">
            <v>0</v>
          </cell>
          <cell r="I6210">
            <v>0</v>
          </cell>
        </row>
        <row r="6211">
          <cell r="A6211" t="str">
            <v>a</v>
          </cell>
          <cell r="B6211">
            <v>6187</v>
          </cell>
          <cell r="C6211" t="str">
            <v xml:space="preserve">   092778897 - 17380</v>
          </cell>
          <cell r="D6211">
            <v>1228461.58</v>
          </cell>
          <cell r="E6211">
            <v>0</v>
          </cell>
          <cell r="F6211">
            <v>0</v>
          </cell>
          <cell r="G6211">
            <v>619676.53</v>
          </cell>
          <cell r="H6211">
            <v>608785.05000000005</v>
          </cell>
          <cell r="I6211">
            <v>0</v>
          </cell>
        </row>
        <row r="6212">
          <cell r="A6212" t="str">
            <v>a</v>
          </cell>
          <cell r="B6212">
            <v>6188</v>
          </cell>
          <cell r="C6212" t="str">
            <v xml:space="preserve">   092778910 - 17119</v>
          </cell>
          <cell r="D6212">
            <v>2051402.53</v>
          </cell>
          <cell r="E6212">
            <v>0</v>
          </cell>
          <cell r="F6212">
            <v>0</v>
          </cell>
          <cell r="G6212">
            <v>133521.60999999999</v>
          </cell>
          <cell r="H6212">
            <v>1917880.92</v>
          </cell>
          <cell r="I6212">
            <v>0</v>
          </cell>
        </row>
        <row r="6213">
          <cell r="A6213" t="str">
            <v>a</v>
          </cell>
          <cell r="B6213">
            <v>6189</v>
          </cell>
          <cell r="C6213" t="str">
            <v xml:space="preserve">   092778923 - 17158</v>
          </cell>
          <cell r="D6213">
            <v>961281.45</v>
          </cell>
          <cell r="E6213">
            <v>0</v>
          </cell>
          <cell r="F6213">
            <v>0</v>
          </cell>
          <cell r="G6213">
            <v>54738.559999999998</v>
          </cell>
          <cell r="H6213">
            <v>906542.89</v>
          </cell>
          <cell r="I6213">
            <v>0</v>
          </cell>
        </row>
        <row r="6214">
          <cell r="A6214" t="str">
            <v>a</v>
          </cell>
          <cell r="B6214">
            <v>6190</v>
          </cell>
          <cell r="C6214" t="str">
            <v xml:space="preserve">   092778936 - 17197</v>
          </cell>
          <cell r="D6214">
            <v>2237327.4700000002</v>
          </cell>
          <cell r="E6214">
            <v>0</v>
          </cell>
          <cell r="F6214">
            <v>0</v>
          </cell>
          <cell r="G6214">
            <v>2237327.4700000002</v>
          </cell>
          <cell r="H6214">
            <v>0</v>
          </cell>
          <cell r="I6214">
            <v>0</v>
          </cell>
        </row>
        <row r="6215">
          <cell r="A6215" t="str">
            <v>a</v>
          </cell>
          <cell r="B6215">
            <v>6191</v>
          </cell>
          <cell r="C6215" t="str">
            <v xml:space="preserve">   092778949 - 17236</v>
          </cell>
          <cell r="D6215">
            <v>2331680.7999999998</v>
          </cell>
          <cell r="E6215">
            <v>0</v>
          </cell>
          <cell r="F6215">
            <v>0</v>
          </cell>
          <cell r="G6215">
            <v>54234.92</v>
          </cell>
          <cell r="H6215">
            <v>2277445.88</v>
          </cell>
          <cell r="I6215">
            <v>0</v>
          </cell>
        </row>
        <row r="6216">
          <cell r="A6216" t="str">
            <v>a</v>
          </cell>
          <cell r="B6216">
            <v>6192</v>
          </cell>
          <cell r="C6216" t="str">
            <v xml:space="preserve">   092778952 - 17245</v>
          </cell>
          <cell r="D6216">
            <v>723882.24</v>
          </cell>
          <cell r="E6216">
            <v>0</v>
          </cell>
          <cell r="F6216">
            <v>0</v>
          </cell>
          <cell r="G6216">
            <v>16980.11</v>
          </cell>
          <cell r="H6216">
            <v>706902.13</v>
          </cell>
          <cell r="I6216">
            <v>0</v>
          </cell>
        </row>
        <row r="6217">
          <cell r="A6217" t="str">
            <v>a</v>
          </cell>
          <cell r="B6217">
            <v>6193</v>
          </cell>
          <cell r="C6217" t="str">
            <v xml:space="preserve">   092778965 - 17284</v>
          </cell>
          <cell r="D6217">
            <v>1423428.79</v>
          </cell>
          <cell r="E6217">
            <v>0</v>
          </cell>
          <cell r="F6217">
            <v>0</v>
          </cell>
          <cell r="G6217">
            <v>33843.65</v>
          </cell>
          <cell r="H6217">
            <v>1389585.14</v>
          </cell>
          <cell r="I6217">
            <v>0</v>
          </cell>
        </row>
        <row r="6218">
          <cell r="A6218" t="str">
            <v>a</v>
          </cell>
          <cell r="B6218">
            <v>6194</v>
          </cell>
          <cell r="C6218" t="str">
            <v xml:space="preserve">   092778978 - 17323</v>
          </cell>
          <cell r="D6218">
            <v>1771081.2</v>
          </cell>
          <cell r="E6218">
            <v>0</v>
          </cell>
          <cell r="F6218">
            <v>0</v>
          </cell>
          <cell r="G6218">
            <v>98257.89</v>
          </cell>
          <cell r="H6218">
            <v>1672823.31</v>
          </cell>
          <cell r="I6218">
            <v>0</v>
          </cell>
        </row>
        <row r="6219">
          <cell r="A6219" t="str">
            <v>a</v>
          </cell>
          <cell r="B6219">
            <v>6195</v>
          </cell>
          <cell r="C6219" t="str">
            <v xml:space="preserve">   092778981 - 17332</v>
          </cell>
          <cell r="D6219">
            <v>3348489.42</v>
          </cell>
          <cell r="E6219">
            <v>0</v>
          </cell>
          <cell r="F6219">
            <v>0</v>
          </cell>
          <cell r="G6219">
            <v>3348489.42</v>
          </cell>
          <cell r="H6219">
            <v>0</v>
          </cell>
          <cell r="I6219">
            <v>0</v>
          </cell>
        </row>
        <row r="6220">
          <cell r="A6220" t="str">
            <v>a</v>
          </cell>
          <cell r="B6220">
            <v>6196</v>
          </cell>
          <cell r="C6220" t="str">
            <v xml:space="preserve">   092778994 - 17371</v>
          </cell>
          <cell r="D6220">
            <v>1114210.3899999999</v>
          </cell>
          <cell r="E6220">
            <v>0</v>
          </cell>
          <cell r="F6220">
            <v>0</v>
          </cell>
          <cell r="G6220">
            <v>1114210.3899999999</v>
          </cell>
          <cell r="H6220">
            <v>0</v>
          </cell>
          <cell r="I6220">
            <v>0</v>
          </cell>
        </row>
        <row r="6221">
          <cell r="A6221" t="str">
            <v>a</v>
          </cell>
          <cell r="B6221">
            <v>6197</v>
          </cell>
          <cell r="C6221" t="str">
            <v xml:space="preserve">   093778003 - 12516</v>
          </cell>
          <cell r="D6221">
            <v>2761112.4</v>
          </cell>
          <cell r="E6221">
            <v>0</v>
          </cell>
          <cell r="F6221">
            <v>0</v>
          </cell>
          <cell r="G6221">
            <v>2761112.4</v>
          </cell>
          <cell r="H6221">
            <v>0</v>
          </cell>
          <cell r="I6221">
            <v>0</v>
          </cell>
        </row>
        <row r="6222">
          <cell r="A6222" t="str">
            <v>a</v>
          </cell>
          <cell r="B6222">
            <v>6198</v>
          </cell>
          <cell r="C6222" t="str">
            <v xml:space="preserve">   093778016 - 12968</v>
          </cell>
          <cell r="D6222">
            <v>2632531.5699999998</v>
          </cell>
          <cell r="E6222">
            <v>0</v>
          </cell>
          <cell r="F6222">
            <v>0.01</v>
          </cell>
          <cell r="G6222">
            <v>55763.28</v>
          </cell>
          <cell r="H6222">
            <v>2576768.2999999998</v>
          </cell>
          <cell r="I6222">
            <v>0</v>
          </cell>
        </row>
        <row r="6223">
          <cell r="A6223" t="str">
            <v>a</v>
          </cell>
          <cell r="B6223">
            <v>6199</v>
          </cell>
          <cell r="C6223" t="str">
            <v xml:space="preserve">   093778045 - 13197</v>
          </cell>
          <cell r="D6223">
            <v>1453919.68</v>
          </cell>
          <cell r="E6223">
            <v>0</v>
          </cell>
          <cell r="F6223">
            <v>0</v>
          </cell>
          <cell r="G6223">
            <v>1453919.68</v>
          </cell>
          <cell r="H6223">
            <v>0</v>
          </cell>
          <cell r="I6223">
            <v>0</v>
          </cell>
        </row>
        <row r="6224">
          <cell r="A6224" t="str">
            <v>a</v>
          </cell>
          <cell r="B6224">
            <v>6200</v>
          </cell>
          <cell r="C6224" t="str">
            <v xml:space="preserve">   093778058 - 14683</v>
          </cell>
          <cell r="D6224">
            <v>1917905.14</v>
          </cell>
          <cell r="E6224">
            <v>0</v>
          </cell>
          <cell r="F6224">
            <v>0</v>
          </cell>
          <cell r="G6224">
            <v>1917905.14</v>
          </cell>
          <cell r="H6224">
            <v>0</v>
          </cell>
          <cell r="I6224">
            <v>0</v>
          </cell>
        </row>
        <row r="6225">
          <cell r="A6225" t="str">
            <v>a</v>
          </cell>
          <cell r="B6225">
            <v>6201</v>
          </cell>
          <cell r="C6225" t="str">
            <v xml:space="preserve">   093778061 - 14692</v>
          </cell>
          <cell r="D6225">
            <v>809169.53</v>
          </cell>
          <cell r="E6225">
            <v>0</v>
          </cell>
          <cell r="F6225">
            <v>0.02</v>
          </cell>
          <cell r="G6225">
            <v>218041.25</v>
          </cell>
          <cell r="H6225">
            <v>591128.30000000005</v>
          </cell>
          <cell r="I6225">
            <v>0</v>
          </cell>
        </row>
        <row r="6226">
          <cell r="A6226" t="str">
            <v>a</v>
          </cell>
          <cell r="B6226">
            <v>6202</v>
          </cell>
          <cell r="C6226" t="str">
            <v xml:space="preserve">   093778074 - 14779</v>
          </cell>
          <cell r="D6226">
            <v>1659205.02</v>
          </cell>
          <cell r="E6226">
            <v>0</v>
          </cell>
          <cell r="F6226">
            <v>0</v>
          </cell>
          <cell r="G6226">
            <v>443533.12</v>
          </cell>
          <cell r="H6226">
            <v>1215671.8999999999</v>
          </cell>
          <cell r="I6226">
            <v>0</v>
          </cell>
        </row>
        <row r="6227">
          <cell r="A6227" t="str">
            <v>a</v>
          </cell>
          <cell r="B6227">
            <v>6203</v>
          </cell>
          <cell r="C6227" t="str">
            <v xml:space="preserve">   093778087 - 14818</v>
          </cell>
          <cell r="D6227">
            <v>269479.78000000003</v>
          </cell>
          <cell r="E6227">
            <v>0</v>
          </cell>
          <cell r="F6227">
            <v>0</v>
          </cell>
          <cell r="G6227">
            <v>269479.78000000003</v>
          </cell>
          <cell r="H6227">
            <v>0</v>
          </cell>
          <cell r="I6227">
            <v>0</v>
          </cell>
        </row>
        <row r="6228">
          <cell r="A6228" t="str">
            <v>a</v>
          </cell>
          <cell r="B6228">
            <v>6204</v>
          </cell>
          <cell r="C6228" t="str">
            <v xml:space="preserve">   093778090 - 14827</v>
          </cell>
          <cell r="D6228">
            <v>3196009.19</v>
          </cell>
          <cell r="E6228">
            <v>0</v>
          </cell>
          <cell r="F6228">
            <v>0</v>
          </cell>
          <cell r="G6228">
            <v>3196009.19</v>
          </cell>
          <cell r="H6228">
            <v>0</v>
          </cell>
          <cell r="I6228">
            <v>0</v>
          </cell>
        </row>
        <row r="6229">
          <cell r="A6229" t="str">
            <v>a</v>
          </cell>
          <cell r="B6229">
            <v>6205</v>
          </cell>
          <cell r="C6229" t="str">
            <v xml:space="preserve">   093778100 - 12507</v>
          </cell>
          <cell r="D6229">
            <v>1088135.8400000001</v>
          </cell>
          <cell r="E6229">
            <v>0</v>
          </cell>
          <cell r="F6229">
            <v>0</v>
          </cell>
          <cell r="G6229">
            <v>25336.67</v>
          </cell>
          <cell r="H6229">
            <v>1062799.17</v>
          </cell>
          <cell r="I6229">
            <v>0</v>
          </cell>
        </row>
        <row r="6230">
          <cell r="A6230" t="str">
            <v>a</v>
          </cell>
          <cell r="B6230">
            <v>6206</v>
          </cell>
          <cell r="C6230" t="str">
            <v xml:space="preserve">   093778113 - 12959</v>
          </cell>
          <cell r="D6230">
            <v>2431904.63</v>
          </cell>
          <cell r="E6230">
            <v>0</v>
          </cell>
          <cell r="F6230">
            <v>0</v>
          </cell>
          <cell r="G6230">
            <v>50381.04</v>
          </cell>
          <cell r="H6230">
            <v>2381523.59</v>
          </cell>
          <cell r="I6230">
            <v>0</v>
          </cell>
        </row>
        <row r="6231">
          <cell r="A6231" t="str">
            <v>a</v>
          </cell>
          <cell r="B6231">
            <v>6207</v>
          </cell>
          <cell r="C6231" t="str">
            <v xml:space="preserve">   093778126 - 12998</v>
          </cell>
          <cell r="D6231">
            <v>1823271.86</v>
          </cell>
          <cell r="E6231">
            <v>0</v>
          </cell>
          <cell r="F6231">
            <v>0.06</v>
          </cell>
          <cell r="G6231">
            <v>1823271.92</v>
          </cell>
          <cell r="H6231">
            <v>0</v>
          </cell>
          <cell r="I6231">
            <v>0</v>
          </cell>
        </row>
        <row r="6232">
          <cell r="A6232" t="str">
            <v>a</v>
          </cell>
          <cell r="B6232">
            <v>6208</v>
          </cell>
          <cell r="C6232" t="str">
            <v xml:space="preserve">   093778139 - 13037</v>
          </cell>
          <cell r="D6232">
            <v>1167314.26</v>
          </cell>
          <cell r="E6232">
            <v>0</v>
          </cell>
          <cell r="F6232">
            <v>0</v>
          </cell>
          <cell r="G6232">
            <v>28168.09</v>
          </cell>
          <cell r="H6232">
            <v>1139146.17</v>
          </cell>
          <cell r="I6232">
            <v>0</v>
          </cell>
        </row>
        <row r="6233">
          <cell r="A6233" t="str">
            <v>a</v>
          </cell>
          <cell r="B6233">
            <v>6209</v>
          </cell>
          <cell r="C6233" t="str">
            <v xml:space="preserve">   093778142 - 13046</v>
          </cell>
          <cell r="D6233">
            <v>2340028.0499999998</v>
          </cell>
          <cell r="E6233">
            <v>0</v>
          </cell>
          <cell r="F6233">
            <v>0.03</v>
          </cell>
          <cell r="G6233">
            <v>49567.38</v>
          </cell>
          <cell r="H6233">
            <v>2290460.7000000002</v>
          </cell>
          <cell r="I6233">
            <v>0</v>
          </cell>
        </row>
        <row r="6234">
          <cell r="A6234" t="str">
            <v>a</v>
          </cell>
          <cell r="B6234">
            <v>6210</v>
          </cell>
          <cell r="C6234" t="str">
            <v xml:space="preserve">   093778171 - 14770</v>
          </cell>
          <cell r="D6234">
            <v>3133945.5</v>
          </cell>
          <cell r="E6234">
            <v>0</v>
          </cell>
          <cell r="F6234">
            <v>0</v>
          </cell>
          <cell r="G6234">
            <v>60754.8</v>
          </cell>
          <cell r="H6234">
            <v>3073190.7</v>
          </cell>
          <cell r="I6234">
            <v>0</v>
          </cell>
        </row>
        <row r="6235">
          <cell r="A6235" t="str">
            <v>a</v>
          </cell>
          <cell r="B6235">
            <v>6211</v>
          </cell>
          <cell r="C6235" t="str">
            <v xml:space="preserve">   093778184 - 14809</v>
          </cell>
          <cell r="D6235">
            <v>2507071.46</v>
          </cell>
          <cell r="E6235">
            <v>0</v>
          </cell>
          <cell r="F6235">
            <v>0.04</v>
          </cell>
          <cell r="G6235">
            <v>53724.75</v>
          </cell>
          <cell r="H6235">
            <v>2453346.75</v>
          </cell>
          <cell r="I6235">
            <v>0</v>
          </cell>
        </row>
        <row r="6236">
          <cell r="A6236" t="str">
            <v>a</v>
          </cell>
          <cell r="B6236">
            <v>6212</v>
          </cell>
          <cell r="C6236" t="str">
            <v xml:space="preserve">   093778207 - 12941</v>
          </cell>
          <cell r="D6236">
            <v>1975471.99</v>
          </cell>
          <cell r="E6236">
            <v>0</v>
          </cell>
          <cell r="F6236">
            <v>7.0000000000000007E-2</v>
          </cell>
          <cell r="G6236">
            <v>43583.83</v>
          </cell>
          <cell r="H6236">
            <v>1931888.23</v>
          </cell>
          <cell r="I6236">
            <v>0</v>
          </cell>
        </row>
        <row r="6237">
          <cell r="A6237" t="str">
            <v>a</v>
          </cell>
          <cell r="B6237">
            <v>6213</v>
          </cell>
          <cell r="C6237" t="str">
            <v xml:space="preserve">   093778210 - 12950</v>
          </cell>
          <cell r="D6237">
            <v>322057.49</v>
          </cell>
          <cell r="E6237">
            <v>0</v>
          </cell>
          <cell r="F6237">
            <v>0.01</v>
          </cell>
          <cell r="G6237">
            <v>6821.94</v>
          </cell>
          <cell r="H6237">
            <v>315235.56</v>
          </cell>
          <cell r="I6237">
            <v>0</v>
          </cell>
        </row>
        <row r="6238">
          <cell r="A6238" t="str">
            <v>a</v>
          </cell>
          <cell r="B6238">
            <v>6214</v>
          </cell>
          <cell r="C6238" t="str">
            <v xml:space="preserve">   093778223 - 12989</v>
          </cell>
          <cell r="D6238">
            <v>3118784.01</v>
          </cell>
          <cell r="E6238">
            <v>0</v>
          </cell>
          <cell r="F6238">
            <v>0</v>
          </cell>
          <cell r="G6238">
            <v>1265747.49</v>
          </cell>
          <cell r="H6238">
            <v>1853036.52</v>
          </cell>
          <cell r="I6238">
            <v>0</v>
          </cell>
        </row>
        <row r="6239">
          <cell r="A6239" t="str">
            <v>a</v>
          </cell>
          <cell r="B6239">
            <v>6215</v>
          </cell>
          <cell r="C6239" t="str">
            <v xml:space="preserve">   093778236 - 13028</v>
          </cell>
          <cell r="D6239">
            <v>427908.52</v>
          </cell>
          <cell r="E6239">
            <v>0</v>
          </cell>
          <cell r="F6239">
            <v>0</v>
          </cell>
          <cell r="G6239">
            <v>8171.14</v>
          </cell>
          <cell r="H6239">
            <v>419737.38</v>
          </cell>
          <cell r="I6239">
            <v>0</v>
          </cell>
        </row>
        <row r="6240">
          <cell r="A6240" t="str">
            <v>a</v>
          </cell>
          <cell r="B6240">
            <v>6216</v>
          </cell>
          <cell r="C6240" t="str">
            <v xml:space="preserve">   093778252 - 13282</v>
          </cell>
          <cell r="D6240">
            <v>1541534</v>
          </cell>
          <cell r="E6240">
            <v>0</v>
          </cell>
          <cell r="F6240">
            <v>0.01</v>
          </cell>
          <cell r="G6240">
            <v>82101.62</v>
          </cell>
          <cell r="H6240">
            <v>1459432.39</v>
          </cell>
          <cell r="I6240">
            <v>0</v>
          </cell>
        </row>
        <row r="6241">
          <cell r="A6241" t="str">
            <v>a</v>
          </cell>
          <cell r="B6241">
            <v>6217</v>
          </cell>
          <cell r="C6241" t="str">
            <v xml:space="preserve">   093778265 - 14752</v>
          </cell>
          <cell r="D6241">
            <v>1491767.89</v>
          </cell>
          <cell r="E6241">
            <v>0</v>
          </cell>
          <cell r="F6241">
            <v>0.02</v>
          </cell>
          <cell r="G6241">
            <v>31599.22</v>
          </cell>
          <cell r="H6241">
            <v>1460168.69</v>
          </cell>
          <cell r="I6241">
            <v>0</v>
          </cell>
        </row>
        <row r="6242">
          <cell r="A6242" t="str">
            <v>a</v>
          </cell>
          <cell r="B6242">
            <v>6218</v>
          </cell>
          <cell r="C6242" t="str">
            <v xml:space="preserve">   093778278 - 14791</v>
          </cell>
          <cell r="D6242">
            <v>660406.25</v>
          </cell>
          <cell r="E6242">
            <v>0</v>
          </cell>
          <cell r="F6242">
            <v>0</v>
          </cell>
          <cell r="G6242">
            <v>70193.990000000005</v>
          </cell>
          <cell r="H6242">
            <v>590212.26</v>
          </cell>
          <cell r="I6242">
            <v>0</v>
          </cell>
        </row>
        <row r="6243">
          <cell r="A6243" t="str">
            <v>a</v>
          </cell>
          <cell r="B6243">
            <v>6219</v>
          </cell>
          <cell r="C6243" t="str">
            <v xml:space="preserve">   093778304 - 12932</v>
          </cell>
          <cell r="D6243">
            <v>356689.89</v>
          </cell>
          <cell r="E6243">
            <v>0</v>
          </cell>
          <cell r="F6243">
            <v>0</v>
          </cell>
          <cell r="G6243">
            <v>29427.24</v>
          </cell>
          <cell r="H6243">
            <v>327262.65000000002</v>
          </cell>
          <cell r="I6243">
            <v>0</v>
          </cell>
        </row>
        <row r="6244">
          <cell r="A6244" t="str">
            <v>a</v>
          </cell>
          <cell r="B6244">
            <v>6220</v>
          </cell>
          <cell r="C6244" t="str">
            <v xml:space="preserve">   093778333 - 13019</v>
          </cell>
          <cell r="D6244">
            <v>1636050.63</v>
          </cell>
          <cell r="E6244">
            <v>0</v>
          </cell>
          <cell r="F6244">
            <v>0.01</v>
          </cell>
          <cell r="G6244">
            <v>815576.93</v>
          </cell>
          <cell r="H6244">
            <v>820473.71</v>
          </cell>
          <cell r="I6244">
            <v>0</v>
          </cell>
        </row>
        <row r="6245">
          <cell r="A6245" t="str">
            <v>a</v>
          </cell>
          <cell r="B6245">
            <v>6221</v>
          </cell>
          <cell r="C6245" t="str">
            <v xml:space="preserve">   093778346 - 13200</v>
          </cell>
          <cell r="D6245">
            <v>3606094</v>
          </cell>
          <cell r="E6245">
            <v>0</v>
          </cell>
          <cell r="F6245">
            <v>0.05</v>
          </cell>
          <cell r="G6245">
            <v>78371.320000000007</v>
          </cell>
          <cell r="H6245">
            <v>3527722.73</v>
          </cell>
          <cell r="I6245">
            <v>0</v>
          </cell>
        </row>
        <row r="6246">
          <cell r="A6246" t="str">
            <v>a</v>
          </cell>
          <cell r="B6246">
            <v>6222</v>
          </cell>
          <cell r="C6246" t="str">
            <v xml:space="preserve">   093778362 - 14743</v>
          </cell>
          <cell r="D6246">
            <v>1739245.26</v>
          </cell>
          <cell r="E6246">
            <v>0</v>
          </cell>
          <cell r="F6246">
            <v>0.04</v>
          </cell>
          <cell r="G6246">
            <v>36841.35</v>
          </cell>
          <cell r="H6246">
            <v>1702403.95</v>
          </cell>
          <cell r="I6246">
            <v>0</v>
          </cell>
        </row>
        <row r="6247">
          <cell r="A6247" t="str">
            <v>a</v>
          </cell>
          <cell r="B6247">
            <v>6223</v>
          </cell>
          <cell r="C6247" t="str">
            <v xml:space="preserve">   093778375 - 14782</v>
          </cell>
          <cell r="D6247">
            <v>1192725.74</v>
          </cell>
          <cell r="E6247">
            <v>0</v>
          </cell>
          <cell r="F6247">
            <v>0.03</v>
          </cell>
          <cell r="G6247">
            <v>227345.36</v>
          </cell>
          <cell r="H6247">
            <v>965380.41</v>
          </cell>
          <cell r="I6247">
            <v>0</v>
          </cell>
        </row>
        <row r="6248">
          <cell r="A6248" t="str">
            <v>a</v>
          </cell>
          <cell r="B6248">
            <v>6224</v>
          </cell>
          <cell r="C6248" t="str">
            <v xml:space="preserve">   093778388 - 14821</v>
          </cell>
          <cell r="D6248">
            <v>535842.64</v>
          </cell>
          <cell r="E6248">
            <v>0</v>
          </cell>
          <cell r="F6248">
            <v>0.03</v>
          </cell>
          <cell r="G6248">
            <v>56473.09</v>
          </cell>
          <cell r="H6248">
            <v>479369.58</v>
          </cell>
          <cell r="I6248">
            <v>0</v>
          </cell>
        </row>
        <row r="6249">
          <cell r="A6249" t="str">
            <v>a</v>
          </cell>
          <cell r="B6249">
            <v>6225</v>
          </cell>
          <cell r="C6249" t="str">
            <v xml:space="preserve">   093778391 - 14830</v>
          </cell>
          <cell r="D6249">
            <v>4937668.0199999996</v>
          </cell>
          <cell r="E6249">
            <v>0</v>
          </cell>
          <cell r="F6249">
            <v>0.01</v>
          </cell>
          <cell r="G6249">
            <v>549586.41</v>
          </cell>
          <cell r="H6249">
            <v>4388081.62</v>
          </cell>
          <cell r="I6249">
            <v>0</v>
          </cell>
        </row>
        <row r="6250">
          <cell r="A6250" t="str">
            <v>a</v>
          </cell>
          <cell r="B6250">
            <v>6226</v>
          </cell>
          <cell r="C6250" t="str">
            <v xml:space="preserve">   093778401 - 12510</v>
          </cell>
          <cell r="D6250">
            <v>4046652.25</v>
          </cell>
          <cell r="E6250">
            <v>0</v>
          </cell>
          <cell r="F6250">
            <v>0.01</v>
          </cell>
          <cell r="G6250">
            <v>219176.21</v>
          </cell>
          <cell r="H6250">
            <v>3827476.05</v>
          </cell>
          <cell r="I6250">
            <v>0</v>
          </cell>
        </row>
        <row r="6251">
          <cell r="A6251" t="str">
            <v>a</v>
          </cell>
          <cell r="B6251">
            <v>6227</v>
          </cell>
          <cell r="C6251" t="str">
            <v xml:space="preserve">   093778414 - 12962</v>
          </cell>
          <cell r="D6251">
            <v>946512.43</v>
          </cell>
          <cell r="E6251">
            <v>0</v>
          </cell>
          <cell r="F6251">
            <v>0</v>
          </cell>
          <cell r="G6251">
            <v>946512.43</v>
          </cell>
          <cell r="H6251">
            <v>0</v>
          </cell>
          <cell r="I6251">
            <v>0</v>
          </cell>
        </row>
        <row r="6252">
          <cell r="A6252" t="str">
            <v>a</v>
          </cell>
          <cell r="B6252">
            <v>6228</v>
          </cell>
          <cell r="C6252" t="str">
            <v xml:space="preserve">   093778427 - 13001</v>
          </cell>
          <cell r="D6252">
            <v>1497602.44</v>
          </cell>
          <cell r="E6252">
            <v>0</v>
          </cell>
          <cell r="F6252">
            <v>0.04</v>
          </cell>
          <cell r="G6252">
            <v>284083.65000000002</v>
          </cell>
          <cell r="H6252">
            <v>1213518.83</v>
          </cell>
          <cell r="I6252">
            <v>0</v>
          </cell>
        </row>
        <row r="6253">
          <cell r="A6253" t="str">
            <v>a</v>
          </cell>
          <cell r="B6253">
            <v>6229</v>
          </cell>
          <cell r="C6253" t="str">
            <v xml:space="preserve">   093778430 - 13010</v>
          </cell>
          <cell r="D6253">
            <v>2489725.79</v>
          </cell>
          <cell r="E6253">
            <v>0</v>
          </cell>
          <cell r="F6253">
            <v>0.03</v>
          </cell>
          <cell r="G6253">
            <v>496010.23</v>
          </cell>
          <cell r="H6253">
            <v>1993715.59</v>
          </cell>
          <cell r="I6253">
            <v>0</v>
          </cell>
        </row>
        <row r="6254">
          <cell r="A6254" t="str">
            <v>a</v>
          </cell>
          <cell r="B6254">
            <v>6230</v>
          </cell>
          <cell r="C6254" t="str">
            <v xml:space="preserve">   093778443 - 13049</v>
          </cell>
          <cell r="D6254">
            <v>1657519.9</v>
          </cell>
          <cell r="E6254">
            <v>0</v>
          </cell>
          <cell r="F6254">
            <v>0</v>
          </cell>
          <cell r="G6254">
            <v>35110.17</v>
          </cell>
          <cell r="H6254">
            <v>1622409.73</v>
          </cell>
          <cell r="I6254">
            <v>0</v>
          </cell>
        </row>
        <row r="6255">
          <cell r="A6255" t="str">
            <v>a</v>
          </cell>
          <cell r="B6255">
            <v>6231</v>
          </cell>
          <cell r="C6255" t="str">
            <v xml:space="preserve">   093778456 - 14677</v>
          </cell>
          <cell r="D6255">
            <v>2570365.37</v>
          </cell>
          <cell r="E6255">
            <v>0</v>
          </cell>
          <cell r="F6255">
            <v>0</v>
          </cell>
          <cell r="G6255">
            <v>55861.78</v>
          </cell>
          <cell r="H6255">
            <v>2514503.59</v>
          </cell>
          <cell r="I6255">
            <v>0</v>
          </cell>
        </row>
        <row r="6256">
          <cell r="A6256" t="str">
            <v>a</v>
          </cell>
          <cell r="B6256">
            <v>6232</v>
          </cell>
          <cell r="C6256" t="str">
            <v xml:space="preserve">   093778469 - 14764</v>
          </cell>
          <cell r="D6256">
            <v>3309082.44</v>
          </cell>
          <cell r="E6256">
            <v>0</v>
          </cell>
          <cell r="F6256">
            <v>0</v>
          </cell>
          <cell r="G6256">
            <v>86036.25</v>
          </cell>
          <cell r="H6256">
            <v>3223046.19</v>
          </cell>
          <cell r="I6256">
            <v>0</v>
          </cell>
        </row>
        <row r="6257">
          <cell r="A6257" t="str">
            <v>a</v>
          </cell>
          <cell r="B6257">
            <v>6233</v>
          </cell>
          <cell r="C6257" t="str">
            <v xml:space="preserve">   093778472 - 14773</v>
          </cell>
          <cell r="D6257">
            <v>2436550.02</v>
          </cell>
          <cell r="E6257">
            <v>0</v>
          </cell>
          <cell r="F6257">
            <v>0</v>
          </cell>
          <cell r="G6257">
            <v>2436550.02</v>
          </cell>
          <cell r="H6257">
            <v>0</v>
          </cell>
          <cell r="I6257">
            <v>0</v>
          </cell>
        </row>
        <row r="6258">
          <cell r="A6258" t="str">
            <v>a</v>
          </cell>
          <cell r="B6258">
            <v>6234</v>
          </cell>
          <cell r="C6258" t="str">
            <v xml:space="preserve">   093778485 - 14812</v>
          </cell>
          <cell r="D6258">
            <v>2352704.7999999998</v>
          </cell>
          <cell r="E6258">
            <v>0</v>
          </cell>
          <cell r="F6258">
            <v>0.02</v>
          </cell>
          <cell r="G6258">
            <v>127428.04</v>
          </cell>
          <cell r="H6258">
            <v>2225276.7799999998</v>
          </cell>
          <cell r="I6258">
            <v>0</v>
          </cell>
        </row>
        <row r="6259">
          <cell r="A6259" t="str">
            <v>a</v>
          </cell>
          <cell r="B6259">
            <v>6235</v>
          </cell>
          <cell r="C6259" t="str">
            <v xml:space="preserve">   093778498 - 14851</v>
          </cell>
          <cell r="D6259">
            <v>1900509.04</v>
          </cell>
          <cell r="E6259">
            <v>0</v>
          </cell>
          <cell r="F6259">
            <v>0.02</v>
          </cell>
          <cell r="G6259">
            <v>41303.79</v>
          </cell>
          <cell r="H6259">
            <v>1859205.27</v>
          </cell>
          <cell r="I6259">
            <v>0</v>
          </cell>
        </row>
        <row r="6260">
          <cell r="A6260" t="str">
            <v>a</v>
          </cell>
          <cell r="B6260">
            <v>6236</v>
          </cell>
          <cell r="C6260" t="str">
            <v xml:space="preserve">   093778508 - 12944</v>
          </cell>
          <cell r="D6260">
            <v>424369.69</v>
          </cell>
          <cell r="E6260">
            <v>0</v>
          </cell>
          <cell r="F6260">
            <v>0</v>
          </cell>
          <cell r="G6260">
            <v>87126.89</v>
          </cell>
          <cell r="H6260">
            <v>337242.8</v>
          </cell>
          <cell r="I6260">
            <v>0</v>
          </cell>
        </row>
        <row r="6261">
          <cell r="A6261" t="str">
            <v>a</v>
          </cell>
          <cell r="B6261">
            <v>6237</v>
          </cell>
          <cell r="C6261" t="str">
            <v xml:space="preserve">   093778511 - 12953</v>
          </cell>
          <cell r="D6261">
            <v>2448721.0099999998</v>
          </cell>
          <cell r="E6261">
            <v>0</v>
          </cell>
          <cell r="F6261">
            <v>0.03</v>
          </cell>
          <cell r="G6261">
            <v>52616.67</v>
          </cell>
          <cell r="H6261">
            <v>2396104.37</v>
          </cell>
          <cell r="I6261">
            <v>0</v>
          </cell>
        </row>
        <row r="6262">
          <cell r="A6262" t="str">
            <v>a</v>
          </cell>
          <cell r="B6262">
            <v>6238</v>
          </cell>
          <cell r="C6262" t="str">
            <v xml:space="preserve">   093778524 - 12992</v>
          </cell>
          <cell r="D6262">
            <v>1671941.08</v>
          </cell>
          <cell r="E6262">
            <v>0</v>
          </cell>
          <cell r="F6262">
            <v>0.04</v>
          </cell>
          <cell r="G6262">
            <v>111521.38</v>
          </cell>
          <cell r="H6262">
            <v>1560419.74</v>
          </cell>
          <cell r="I6262">
            <v>0</v>
          </cell>
        </row>
        <row r="6263">
          <cell r="A6263" t="str">
            <v>a</v>
          </cell>
          <cell r="B6263">
            <v>6239</v>
          </cell>
          <cell r="C6263" t="str">
            <v xml:space="preserve">   093778540 - 13040</v>
          </cell>
          <cell r="D6263">
            <v>2890235.13</v>
          </cell>
          <cell r="E6263">
            <v>0</v>
          </cell>
          <cell r="F6263">
            <v>0</v>
          </cell>
          <cell r="G6263">
            <v>154292.14000000001</v>
          </cell>
          <cell r="H6263">
            <v>2735942.99</v>
          </cell>
          <cell r="I6263">
            <v>0</v>
          </cell>
        </row>
        <row r="6264">
          <cell r="A6264" t="str">
            <v>a</v>
          </cell>
          <cell r="B6264">
            <v>6240</v>
          </cell>
          <cell r="C6264" t="str">
            <v xml:space="preserve">   093778553 - 13285</v>
          </cell>
          <cell r="D6264">
            <v>2034471.24</v>
          </cell>
          <cell r="E6264">
            <v>0</v>
          </cell>
          <cell r="F6264">
            <v>0</v>
          </cell>
          <cell r="G6264">
            <v>43715.54</v>
          </cell>
          <cell r="H6264">
            <v>1990755.7</v>
          </cell>
          <cell r="I6264">
            <v>0</v>
          </cell>
        </row>
        <row r="6265">
          <cell r="A6265" t="str">
            <v>a</v>
          </cell>
          <cell r="B6265">
            <v>6241</v>
          </cell>
          <cell r="C6265" t="str">
            <v xml:space="preserve">   093778582 - 14803</v>
          </cell>
          <cell r="D6265">
            <v>954664.97</v>
          </cell>
          <cell r="E6265">
            <v>0</v>
          </cell>
          <cell r="F6265">
            <v>0</v>
          </cell>
          <cell r="G6265">
            <v>954664.97</v>
          </cell>
          <cell r="H6265">
            <v>0</v>
          </cell>
          <cell r="I6265">
            <v>0</v>
          </cell>
        </row>
        <row r="6266">
          <cell r="A6266" t="str">
            <v>a</v>
          </cell>
          <cell r="B6266">
            <v>6242</v>
          </cell>
          <cell r="C6266" t="str">
            <v xml:space="preserve">   093778595 - 14842</v>
          </cell>
          <cell r="D6266">
            <v>644178.66</v>
          </cell>
          <cell r="E6266">
            <v>0</v>
          </cell>
          <cell r="F6266">
            <v>0.03</v>
          </cell>
          <cell r="G6266">
            <v>285074.73</v>
          </cell>
          <cell r="H6266">
            <v>359103.96</v>
          </cell>
          <cell r="I6266">
            <v>0</v>
          </cell>
        </row>
        <row r="6267">
          <cell r="A6267" t="str">
            <v>a</v>
          </cell>
          <cell r="B6267">
            <v>6243</v>
          </cell>
          <cell r="C6267" t="str">
            <v xml:space="preserve">   093778618 - 12974</v>
          </cell>
          <cell r="D6267">
            <v>2940664.5</v>
          </cell>
          <cell r="E6267">
            <v>0</v>
          </cell>
          <cell r="F6267">
            <v>0.01</v>
          </cell>
          <cell r="G6267">
            <v>1380308.73</v>
          </cell>
          <cell r="H6267">
            <v>1560355.78</v>
          </cell>
          <cell r="I6267">
            <v>0</v>
          </cell>
        </row>
        <row r="6268">
          <cell r="A6268" t="str">
            <v>a</v>
          </cell>
          <cell r="B6268">
            <v>6244</v>
          </cell>
          <cell r="C6268" t="str">
            <v xml:space="preserve">   093778621 - 12983</v>
          </cell>
          <cell r="D6268">
            <v>1521945.62</v>
          </cell>
          <cell r="E6268">
            <v>0</v>
          </cell>
          <cell r="F6268">
            <v>0</v>
          </cell>
          <cell r="G6268">
            <v>78013.289999999994</v>
          </cell>
          <cell r="H6268">
            <v>1443932.33</v>
          </cell>
          <cell r="I6268">
            <v>0</v>
          </cell>
        </row>
        <row r="6269">
          <cell r="A6269" t="str">
            <v>a</v>
          </cell>
          <cell r="B6269">
            <v>6245</v>
          </cell>
          <cell r="C6269" t="str">
            <v xml:space="preserve">   093778647 - 13255</v>
          </cell>
          <cell r="D6269">
            <v>2343970.21</v>
          </cell>
          <cell r="E6269">
            <v>0</v>
          </cell>
          <cell r="F6269">
            <v>0</v>
          </cell>
          <cell r="G6269">
            <v>2343970.21</v>
          </cell>
          <cell r="H6269">
            <v>0</v>
          </cell>
          <cell r="I6269">
            <v>0</v>
          </cell>
        </row>
        <row r="6270">
          <cell r="A6270" t="str">
            <v>a</v>
          </cell>
          <cell r="B6270">
            <v>6246</v>
          </cell>
          <cell r="C6270" t="str">
            <v xml:space="preserve">   093778650 - 13276</v>
          </cell>
          <cell r="D6270">
            <v>1399075.53</v>
          </cell>
          <cell r="E6270">
            <v>0</v>
          </cell>
          <cell r="F6270">
            <v>0</v>
          </cell>
          <cell r="G6270">
            <v>619146.65</v>
          </cell>
          <cell r="H6270">
            <v>779928.88</v>
          </cell>
          <cell r="I6270">
            <v>0</v>
          </cell>
        </row>
        <row r="6271">
          <cell r="A6271" t="str">
            <v>a</v>
          </cell>
          <cell r="B6271">
            <v>6247</v>
          </cell>
          <cell r="C6271" t="str">
            <v xml:space="preserve">   093778663 - 14746</v>
          </cell>
          <cell r="D6271">
            <v>2373586.04</v>
          </cell>
          <cell r="E6271">
            <v>0</v>
          </cell>
          <cell r="F6271">
            <v>7.0000000000000007E-2</v>
          </cell>
          <cell r="G6271">
            <v>46014.42</v>
          </cell>
          <cell r="H6271">
            <v>2327571.69</v>
          </cell>
          <cell r="I6271">
            <v>0</v>
          </cell>
        </row>
        <row r="6272">
          <cell r="A6272" t="str">
            <v>a</v>
          </cell>
          <cell r="B6272">
            <v>6248</v>
          </cell>
          <cell r="C6272" t="str">
            <v xml:space="preserve">   093778692 - 14833</v>
          </cell>
          <cell r="D6272">
            <v>3000094.12</v>
          </cell>
          <cell r="E6272">
            <v>0</v>
          </cell>
          <cell r="F6272">
            <v>0.02</v>
          </cell>
          <cell r="G6272">
            <v>90860.66</v>
          </cell>
          <cell r="H6272">
            <v>2909233.48</v>
          </cell>
          <cell r="I6272">
            <v>0</v>
          </cell>
        </row>
        <row r="6273">
          <cell r="A6273" t="str">
            <v>a</v>
          </cell>
          <cell r="B6273">
            <v>6249</v>
          </cell>
          <cell r="C6273" t="str">
            <v xml:space="preserve">   093778715 - 12965</v>
          </cell>
          <cell r="D6273">
            <v>1078624.68</v>
          </cell>
          <cell r="E6273">
            <v>0</v>
          </cell>
          <cell r="F6273">
            <v>0.02</v>
          </cell>
          <cell r="G6273">
            <v>379408.2</v>
          </cell>
          <cell r="H6273">
            <v>699216.5</v>
          </cell>
          <cell r="I6273">
            <v>0</v>
          </cell>
        </row>
        <row r="6274">
          <cell r="A6274" t="str">
            <v>a</v>
          </cell>
          <cell r="B6274">
            <v>6250</v>
          </cell>
          <cell r="C6274" t="str">
            <v xml:space="preserve">   093778728 - 13004</v>
          </cell>
          <cell r="D6274">
            <v>773484.48</v>
          </cell>
          <cell r="E6274">
            <v>0</v>
          </cell>
          <cell r="F6274">
            <v>0</v>
          </cell>
          <cell r="G6274">
            <v>113161.01</v>
          </cell>
          <cell r="H6274">
            <v>660323.47</v>
          </cell>
          <cell r="I6274">
            <v>0</v>
          </cell>
        </row>
        <row r="6275">
          <cell r="A6275" t="str">
            <v>a</v>
          </cell>
          <cell r="B6275">
            <v>6251</v>
          </cell>
          <cell r="C6275" t="str">
            <v xml:space="preserve">   093778731 - 13013</v>
          </cell>
          <cell r="D6275">
            <v>951296.24</v>
          </cell>
          <cell r="E6275">
            <v>0</v>
          </cell>
          <cell r="F6275">
            <v>0</v>
          </cell>
          <cell r="G6275">
            <v>951296.24</v>
          </cell>
          <cell r="H6275">
            <v>0</v>
          </cell>
          <cell r="I6275">
            <v>0</v>
          </cell>
        </row>
        <row r="6276">
          <cell r="A6276" t="str">
            <v>a</v>
          </cell>
          <cell r="B6276">
            <v>6252</v>
          </cell>
          <cell r="C6276" t="str">
            <v xml:space="preserve">   093778744 - 13052</v>
          </cell>
          <cell r="D6276">
            <v>1214483.48</v>
          </cell>
          <cell r="E6276">
            <v>0</v>
          </cell>
          <cell r="F6276">
            <v>0</v>
          </cell>
          <cell r="G6276">
            <v>1214483.48</v>
          </cell>
          <cell r="H6276">
            <v>0</v>
          </cell>
          <cell r="I6276">
            <v>0</v>
          </cell>
        </row>
        <row r="6277">
          <cell r="A6277" t="str">
            <v>a</v>
          </cell>
          <cell r="B6277">
            <v>6253</v>
          </cell>
          <cell r="C6277" t="str">
            <v xml:space="preserve">   093778757 - 14680</v>
          </cell>
          <cell r="D6277">
            <v>739588.63</v>
          </cell>
          <cell r="E6277">
            <v>0</v>
          </cell>
          <cell r="F6277">
            <v>0</v>
          </cell>
          <cell r="G6277">
            <v>232340.33</v>
          </cell>
          <cell r="H6277">
            <v>507248.3</v>
          </cell>
          <cell r="I6277">
            <v>0</v>
          </cell>
        </row>
        <row r="6278">
          <cell r="A6278" t="str">
            <v>a</v>
          </cell>
          <cell r="B6278">
            <v>6254</v>
          </cell>
          <cell r="C6278" t="str">
            <v xml:space="preserve">   093778773 - 14776</v>
          </cell>
          <cell r="D6278">
            <v>2596456.21</v>
          </cell>
          <cell r="E6278">
            <v>0</v>
          </cell>
          <cell r="F6278">
            <v>0.01</v>
          </cell>
          <cell r="G6278">
            <v>54999.13</v>
          </cell>
          <cell r="H6278">
            <v>2541457.09</v>
          </cell>
          <cell r="I6278">
            <v>0</v>
          </cell>
        </row>
        <row r="6279">
          <cell r="A6279" t="str">
            <v>a</v>
          </cell>
          <cell r="B6279">
            <v>6255</v>
          </cell>
          <cell r="C6279" t="str">
            <v xml:space="preserve">   093778786 - 14815</v>
          </cell>
          <cell r="D6279">
            <v>2197991.9700000002</v>
          </cell>
          <cell r="E6279">
            <v>0</v>
          </cell>
          <cell r="F6279">
            <v>0</v>
          </cell>
          <cell r="G6279">
            <v>47917.59</v>
          </cell>
          <cell r="H6279">
            <v>2150074.38</v>
          </cell>
          <cell r="I6279">
            <v>0</v>
          </cell>
        </row>
        <row r="6280">
          <cell r="A6280" t="str">
            <v>a</v>
          </cell>
          <cell r="B6280">
            <v>6256</v>
          </cell>
          <cell r="C6280" t="str">
            <v xml:space="preserve">   093778799 - 14854</v>
          </cell>
          <cell r="D6280">
            <v>2312325.06</v>
          </cell>
          <cell r="E6280">
            <v>0</v>
          </cell>
          <cell r="F6280">
            <v>0.06</v>
          </cell>
          <cell r="G6280">
            <v>48615.46</v>
          </cell>
          <cell r="H6280">
            <v>2263709.66</v>
          </cell>
          <cell r="I6280">
            <v>0</v>
          </cell>
        </row>
        <row r="6281">
          <cell r="A6281" t="str">
            <v>a</v>
          </cell>
          <cell r="B6281">
            <v>6257</v>
          </cell>
          <cell r="C6281" t="str">
            <v xml:space="preserve">   093778809 - 12947</v>
          </cell>
          <cell r="D6281">
            <v>3535392.41</v>
          </cell>
          <cell r="E6281">
            <v>0</v>
          </cell>
          <cell r="F6281">
            <v>0</v>
          </cell>
          <cell r="G6281">
            <v>3535392.41</v>
          </cell>
          <cell r="H6281">
            <v>0</v>
          </cell>
          <cell r="I6281">
            <v>0</v>
          </cell>
        </row>
        <row r="6282">
          <cell r="A6282" t="str">
            <v>a</v>
          </cell>
          <cell r="B6282">
            <v>6258</v>
          </cell>
          <cell r="C6282" t="str">
            <v xml:space="preserve">   093778812 - 12956</v>
          </cell>
          <cell r="D6282">
            <v>4532236.9000000004</v>
          </cell>
          <cell r="E6282">
            <v>0</v>
          </cell>
          <cell r="F6282">
            <v>0.01</v>
          </cell>
          <cell r="G6282">
            <v>87862.07</v>
          </cell>
          <cell r="H6282">
            <v>4444374.84</v>
          </cell>
          <cell r="I6282">
            <v>0</v>
          </cell>
        </row>
        <row r="6283">
          <cell r="A6283" t="str">
            <v>a</v>
          </cell>
          <cell r="B6283">
            <v>6259</v>
          </cell>
          <cell r="C6283" t="str">
            <v xml:space="preserve">   093778838 - 13034</v>
          </cell>
          <cell r="D6283">
            <v>232721.29</v>
          </cell>
          <cell r="E6283">
            <v>0</v>
          </cell>
          <cell r="F6283">
            <v>0</v>
          </cell>
          <cell r="G6283">
            <v>232721.29</v>
          </cell>
          <cell r="H6283">
            <v>0</v>
          </cell>
          <cell r="I6283">
            <v>0</v>
          </cell>
        </row>
        <row r="6284">
          <cell r="A6284" t="str">
            <v>a</v>
          </cell>
          <cell r="B6284">
            <v>6260</v>
          </cell>
          <cell r="C6284" t="str">
            <v xml:space="preserve">   093778841 - 13043</v>
          </cell>
          <cell r="D6284">
            <v>1537204.68</v>
          </cell>
          <cell r="E6284">
            <v>0</v>
          </cell>
          <cell r="F6284">
            <v>0.03</v>
          </cell>
          <cell r="G6284">
            <v>29800.29</v>
          </cell>
          <cell r="H6284">
            <v>1507404.42</v>
          </cell>
          <cell r="I6284">
            <v>0</v>
          </cell>
        </row>
        <row r="6285">
          <cell r="A6285" t="str">
            <v>a</v>
          </cell>
          <cell r="B6285">
            <v>6261</v>
          </cell>
          <cell r="C6285" t="str">
            <v xml:space="preserve">   093778854 - 14671</v>
          </cell>
          <cell r="D6285">
            <v>2196006.65</v>
          </cell>
          <cell r="E6285">
            <v>0</v>
          </cell>
          <cell r="F6285">
            <v>0.02</v>
          </cell>
          <cell r="G6285">
            <v>105074.14</v>
          </cell>
          <cell r="H6285">
            <v>2090932.53</v>
          </cell>
          <cell r="I6285">
            <v>0</v>
          </cell>
        </row>
        <row r="6286">
          <cell r="A6286" t="str">
            <v>a</v>
          </cell>
          <cell r="B6286">
            <v>6262</v>
          </cell>
          <cell r="C6286" t="str">
            <v xml:space="preserve">   093778867 - 14758</v>
          </cell>
          <cell r="D6286">
            <v>1412443.05</v>
          </cell>
          <cell r="E6286">
            <v>0</v>
          </cell>
          <cell r="F6286">
            <v>0</v>
          </cell>
          <cell r="G6286">
            <v>75401.73</v>
          </cell>
          <cell r="H6286">
            <v>1337041.32</v>
          </cell>
          <cell r="I6286">
            <v>0</v>
          </cell>
        </row>
        <row r="6287">
          <cell r="A6287" t="str">
            <v>a</v>
          </cell>
          <cell r="B6287">
            <v>6263</v>
          </cell>
          <cell r="C6287" t="str">
            <v xml:space="preserve">   093778870 - 14767</v>
          </cell>
          <cell r="D6287">
            <v>1413059.75</v>
          </cell>
          <cell r="E6287">
            <v>0</v>
          </cell>
          <cell r="F6287">
            <v>0</v>
          </cell>
          <cell r="G6287">
            <v>75434.7</v>
          </cell>
          <cell r="H6287">
            <v>1337625.05</v>
          </cell>
          <cell r="I6287">
            <v>0</v>
          </cell>
        </row>
        <row r="6288">
          <cell r="A6288" t="str">
            <v>a</v>
          </cell>
          <cell r="B6288">
            <v>6264</v>
          </cell>
          <cell r="C6288" t="str">
            <v xml:space="preserve">   093778883 - 14806</v>
          </cell>
          <cell r="D6288">
            <v>1593503.71</v>
          </cell>
          <cell r="E6288">
            <v>0</v>
          </cell>
          <cell r="F6288">
            <v>0</v>
          </cell>
          <cell r="G6288">
            <v>1593503.71</v>
          </cell>
          <cell r="H6288">
            <v>0</v>
          </cell>
          <cell r="I6288">
            <v>0</v>
          </cell>
        </row>
        <row r="6289">
          <cell r="A6289" t="str">
            <v>a</v>
          </cell>
          <cell r="B6289">
            <v>6265</v>
          </cell>
          <cell r="C6289" t="str">
            <v xml:space="preserve">   093778906 - 12938</v>
          </cell>
          <cell r="D6289">
            <v>2362289.0099999998</v>
          </cell>
          <cell r="E6289">
            <v>0</v>
          </cell>
          <cell r="F6289">
            <v>0</v>
          </cell>
          <cell r="G6289">
            <v>126108.28</v>
          </cell>
          <cell r="H6289">
            <v>2236180.73</v>
          </cell>
          <cell r="I6289">
            <v>0</v>
          </cell>
        </row>
        <row r="6290">
          <cell r="A6290" t="str">
            <v>a</v>
          </cell>
          <cell r="B6290">
            <v>6266</v>
          </cell>
          <cell r="C6290" t="str">
            <v xml:space="preserve">   093778919 - 12977</v>
          </cell>
          <cell r="D6290">
            <v>984610.88</v>
          </cell>
          <cell r="E6290">
            <v>0</v>
          </cell>
          <cell r="F6290">
            <v>0</v>
          </cell>
          <cell r="G6290">
            <v>103769.28</v>
          </cell>
          <cell r="H6290">
            <v>880841.6</v>
          </cell>
          <cell r="I6290">
            <v>0</v>
          </cell>
        </row>
        <row r="6291">
          <cell r="A6291" t="str">
            <v>a</v>
          </cell>
          <cell r="B6291">
            <v>6267</v>
          </cell>
          <cell r="C6291" t="str">
            <v xml:space="preserve">   093778922 - 12986</v>
          </cell>
          <cell r="D6291">
            <v>1551549.35</v>
          </cell>
          <cell r="E6291">
            <v>0</v>
          </cell>
          <cell r="F6291">
            <v>0</v>
          </cell>
          <cell r="G6291">
            <v>128004.36</v>
          </cell>
          <cell r="H6291">
            <v>1423544.99</v>
          </cell>
          <cell r="I6291">
            <v>0</v>
          </cell>
        </row>
        <row r="6292">
          <cell r="A6292" t="str">
            <v>a</v>
          </cell>
          <cell r="B6292">
            <v>6268</v>
          </cell>
          <cell r="C6292" t="str">
            <v xml:space="preserve">   093778935 - 13025</v>
          </cell>
          <cell r="D6292">
            <v>603020.72</v>
          </cell>
          <cell r="E6292">
            <v>0</v>
          </cell>
          <cell r="F6292">
            <v>0.01</v>
          </cell>
          <cell r="G6292">
            <v>603020.73</v>
          </cell>
          <cell r="H6292">
            <v>0</v>
          </cell>
          <cell r="I6292">
            <v>0</v>
          </cell>
        </row>
        <row r="6293">
          <cell r="A6293" t="str">
            <v>a</v>
          </cell>
          <cell r="B6293">
            <v>6269</v>
          </cell>
          <cell r="C6293" t="str">
            <v xml:space="preserve">   093778964 - 14749</v>
          </cell>
          <cell r="D6293">
            <v>2643487.2799999998</v>
          </cell>
          <cell r="E6293">
            <v>0</v>
          </cell>
          <cell r="F6293">
            <v>0</v>
          </cell>
          <cell r="G6293">
            <v>309301.05</v>
          </cell>
          <cell r="H6293">
            <v>2334186.23</v>
          </cell>
          <cell r="I6293">
            <v>0</v>
          </cell>
        </row>
        <row r="6294">
          <cell r="A6294" t="str">
            <v>a</v>
          </cell>
          <cell r="B6294">
            <v>6270</v>
          </cell>
          <cell r="C6294" t="str">
            <v xml:space="preserve">   093778977 - 14788</v>
          </cell>
          <cell r="D6294">
            <v>942713.41</v>
          </cell>
          <cell r="E6294">
            <v>0</v>
          </cell>
          <cell r="F6294">
            <v>0</v>
          </cell>
          <cell r="G6294">
            <v>454179.43</v>
          </cell>
          <cell r="H6294">
            <v>488533.98</v>
          </cell>
          <cell r="I6294">
            <v>0</v>
          </cell>
        </row>
        <row r="6295">
          <cell r="A6295" t="str">
            <v>a</v>
          </cell>
          <cell r="B6295">
            <v>6271</v>
          </cell>
          <cell r="C6295" t="str">
            <v xml:space="preserve">   093778993 - 14836</v>
          </cell>
          <cell r="D6295">
            <v>2464617.1800000002</v>
          </cell>
          <cell r="E6295">
            <v>0</v>
          </cell>
          <cell r="F6295">
            <v>0</v>
          </cell>
          <cell r="G6295">
            <v>52206.48</v>
          </cell>
          <cell r="H6295">
            <v>2412410.7000000002</v>
          </cell>
          <cell r="I6295">
            <v>0</v>
          </cell>
        </row>
        <row r="6296">
          <cell r="A6296" t="str">
            <v>a</v>
          </cell>
          <cell r="B6296">
            <v>6272</v>
          </cell>
          <cell r="C6296" t="str">
            <v xml:space="preserve">   094778002 - 15091</v>
          </cell>
          <cell r="D6296">
            <v>417777.87</v>
          </cell>
          <cell r="E6296">
            <v>0</v>
          </cell>
          <cell r="F6296">
            <v>0.02</v>
          </cell>
          <cell r="G6296">
            <v>144487.53</v>
          </cell>
          <cell r="H6296">
            <v>273290.36</v>
          </cell>
          <cell r="I6296">
            <v>0</v>
          </cell>
        </row>
        <row r="6297">
          <cell r="A6297" t="str">
            <v>a</v>
          </cell>
          <cell r="B6297">
            <v>6273</v>
          </cell>
          <cell r="C6297" t="str">
            <v xml:space="preserve">   094778015 - 15178</v>
          </cell>
          <cell r="D6297">
            <v>583657.1</v>
          </cell>
          <cell r="E6297">
            <v>0</v>
          </cell>
          <cell r="F6297">
            <v>0</v>
          </cell>
          <cell r="G6297">
            <v>583657.1</v>
          </cell>
          <cell r="H6297">
            <v>0</v>
          </cell>
          <cell r="I6297">
            <v>0</v>
          </cell>
        </row>
        <row r="6298">
          <cell r="A6298" t="str">
            <v>a</v>
          </cell>
          <cell r="B6298">
            <v>6274</v>
          </cell>
          <cell r="C6298" t="str">
            <v xml:space="preserve">   094778028 - 15244</v>
          </cell>
          <cell r="D6298">
            <v>739966.3</v>
          </cell>
          <cell r="E6298">
            <v>0</v>
          </cell>
          <cell r="F6298">
            <v>0</v>
          </cell>
          <cell r="G6298">
            <v>41924.050000000003</v>
          </cell>
          <cell r="H6298">
            <v>698042.25</v>
          </cell>
          <cell r="I6298">
            <v>0</v>
          </cell>
        </row>
        <row r="6299">
          <cell r="A6299" t="str">
            <v>a</v>
          </cell>
          <cell r="B6299">
            <v>6275</v>
          </cell>
          <cell r="C6299" t="str">
            <v xml:space="preserve">   094778031 - 15253</v>
          </cell>
          <cell r="D6299">
            <v>319067.89</v>
          </cell>
          <cell r="E6299">
            <v>0</v>
          </cell>
          <cell r="F6299">
            <v>0.01</v>
          </cell>
          <cell r="G6299">
            <v>47377.4</v>
          </cell>
          <cell r="H6299">
            <v>271690.5</v>
          </cell>
          <cell r="I6299">
            <v>0</v>
          </cell>
        </row>
        <row r="6300">
          <cell r="A6300" t="str">
            <v>a</v>
          </cell>
          <cell r="B6300">
            <v>6276</v>
          </cell>
          <cell r="C6300" t="str">
            <v xml:space="preserve">   094778044 - 15292</v>
          </cell>
          <cell r="D6300">
            <v>494391.62</v>
          </cell>
          <cell r="E6300">
            <v>0</v>
          </cell>
          <cell r="F6300">
            <v>0.01</v>
          </cell>
          <cell r="G6300">
            <v>494391.63</v>
          </cell>
          <cell r="H6300">
            <v>0</v>
          </cell>
          <cell r="I6300">
            <v>0</v>
          </cell>
        </row>
        <row r="6301">
          <cell r="A6301" t="str">
            <v>a</v>
          </cell>
          <cell r="B6301">
            <v>6277</v>
          </cell>
          <cell r="C6301" t="str">
            <v xml:space="preserve">   094778057 - 15376</v>
          </cell>
          <cell r="D6301">
            <v>912173.15</v>
          </cell>
          <cell r="E6301">
            <v>0</v>
          </cell>
          <cell r="F6301">
            <v>0</v>
          </cell>
          <cell r="G6301">
            <v>912173.15</v>
          </cell>
          <cell r="H6301">
            <v>0</v>
          </cell>
          <cell r="I6301">
            <v>0</v>
          </cell>
        </row>
        <row r="6302">
          <cell r="A6302" t="str">
            <v>a</v>
          </cell>
          <cell r="B6302">
            <v>6278</v>
          </cell>
          <cell r="C6302" t="str">
            <v xml:space="preserve">   094778060 - 15385</v>
          </cell>
          <cell r="D6302">
            <v>388485.87</v>
          </cell>
          <cell r="E6302">
            <v>0</v>
          </cell>
          <cell r="F6302">
            <v>0.04</v>
          </cell>
          <cell r="G6302">
            <v>40942.99</v>
          </cell>
          <cell r="H6302">
            <v>347542.92</v>
          </cell>
          <cell r="I6302">
            <v>0</v>
          </cell>
        </row>
        <row r="6303">
          <cell r="A6303" t="str">
            <v>a</v>
          </cell>
          <cell r="B6303">
            <v>6279</v>
          </cell>
          <cell r="C6303" t="str">
            <v xml:space="preserve">   094778073 - 15430</v>
          </cell>
          <cell r="D6303">
            <v>2696596.1</v>
          </cell>
          <cell r="E6303">
            <v>0</v>
          </cell>
          <cell r="F6303">
            <v>0</v>
          </cell>
          <cell r="G6303">
            <v>2696596.1</v>
          </cell>
          <cell r="H6303">
            <v>0</v>
          </cell>
          <cell r="I6303">
            <v>0</v>
          </cell>
        </row>
        <row r="6304">
          <cell r="A6304" t="str">
            <v>a</v>
          </cell>
          <cell r="B6304">
            <v>6280</v>
          </cell>
          <cell r="C6304" t="str">
            <v xml:space="preserve">   094778099 - 15622</v>
          </cell>
          <cell r="D6304">
            <v>1085315.25</v>
          </cell>
          <cell r="E6304">
            <v>0</v>
          </cell>
          <cell r="F6304">
            <v>0</v>
          </cell>
          <cell r="G6304">
            <v>21039.98</v>
          </cell>
          <cell r="H6304">
            <v>1064275.27</v>
          </cell>
          <cell r="I6304">
            <v>0</v>
          </cell>
        </row>
        <row r="6305">
          <cell r="A6305" t="str">
            <v>a</v>
          </cell>
          <cell r="B6305">
            <v>6281</v>
          </cell>
          <cell r="C6305" t="str">
            <v xml:space="preserve">   094778109 - 15160</v>
          </cell>
          <cell r="D6305">
            <v>412071.84</v>
          </cell>
          <cell r="E6305">
            <v>0</v>
          </cell>
          <cell r="F6305">
            <v>0.01</v>
          </cell>
          <cell r="G6305">
            <v>8831.5300000000007</v>
          </cell>
          <cell r="H6305">
            <v>403240.32</v>
          </cell>
          <cell r="I6305">
            <v>0</v>
          </cell>
        </row>
        <row r="6306">
          <cell r="A6306" t="str">
            <v>a</v>
          </cell>
          <cell r="B6306">
            <v>6282</v>
          </cell>
          <cell r="C6306" t="str">
            <v xml:space="preserve">   094778112 - 15169</v>
          </cell>
          <cell r="D6306">
            <v>553295.56999999995</v>
          </cell>
          <cell r="E6306">
            <v>0</v>
          </cell>
          <cell r="F6306">
            <v>0.01</v>
          </cell>
          <cell r="G6306">
            <v>29193.91</v>
          </cell>
          <cell r="H6306">
            <v>524101.67</v>
          </cell>
          <cell r="I6306">
            <v>0</v>
          </cell>
        </row>
        <row r="6307">
          <cell r="A6307" t="str">
            <v>a</v>
          </cell>
          <cell r="B6307">
            <v>6283</v>
          </cell>
          <cell r="C6307" t="str">
            <v xml:space="preserve">   094778125 - 15235</v>
          </cell>
          <cell r="D6307">
            <v>456881.12</v>
          </cell>
          <cell r="E6307">
            <v>0</v>
          </cell>
          <cell r="F6307">
            <v>0.03</v>
          </cell>
          <cell r="G6307">
            <v>69586.179999999993</v>
          </cell>
          <cell r="H6307">
            <v>387294.97</v>
          </cell>
          <cell r="I6307">
            <v>0</v>
          </cell>
        </row>
        <row r="6308">
          <cell r="A6308" t="str">
            <v>a</v>
          </cell>
          <cell r="B6308">
            <v>6284</v>
          </cell>
          <cell r="C6308" t="str">
            <v xml:space="preserve">   094778138 - 15274</v>
          </cell>
          <cell r="D6308">
            <v>302005.17</v>
          </cell>
          <cell r="E6308">
            <v>0</v>
          </cell>
          <cell r="F6308">
            <v>0</v>
          </cell>
          <cell r="G6308">
            <v>302005.17</v>
          </cell>
          <cell r="H6308">
            <v>0</v>
          </cell>
          <cell r="I6308">
            <v>0</v>
          </cell>
        </row>
        <row r="6309">
          <cell r="A6309" t="str">
            <v>a</v>
          </cell>
          <cell r="B6309">
            <v>6285</v>
          </cell>
          <cell r="C6309" t="str">
            <v xml:space="preserve">   094778141 - 15283</v>
          </cell>
          <cell r="D6309">
            <v>707541.86</v>
          </cell>
          <cell r="E6309">
            <v>0</v>
          </cell>
          <cell r="F6309">
            <v>0</v>
          </cell>
          <cell r="G6309">
            <v>707541.86</v>
          </cell>
          <cell r="H6309">
            <v>0</v>
          </cell>
          <cell r="I6309">
            <v>0</v>
          </cell>
        </row>
        <row r="6310">
          <cell r="A6310" t="str">
            <v>a</v>
          </cell>
          <cell r="B6310">
            <v>6286</v>
          </cell>
          <cell r="C6310" t="str">
            <v xml:space="preserve">   094778154 - 15367</v>
          </cell>
          <cell r="D6310">
            <v>355806.03</v>
          </cell>
          <cell r="E6310">
            <v>0</v>
          </cell>
          <cell r="F6310">
            <v>0</v>
          </cell>
          <cell r="G6310">
            <v>37052.18</v>
          </cell>
          <cell r="H6310">
            <v>318753.84999999998</v>
          </cell>
          <cell r="I6310">
            <v>0</v>
          </cell>
        </row>
        <row r="6311">
          <cell r="A6311" t="str">
            <v>a</v>
          </cell>
          <cell r="B6311">
            <v>6287</v>
          </cell>
          <cell r="C6311" t="str">
            <v xml:space="preserve">   094778167 - 15412</v>
          </cell>
          <cell r="D6311">
            <v>244779.02</v>
          </cell>
          <cell r="E6311">
            <v>0</v>
          </cell>
          <cell r="F6311">
            <v>0</v>
          </cell>
          <cell r="G6311">
            <v>46900.09</v>
          </cell>
          <cell r="H6311">
            <v>197878.93</v>
          </cell>
          <cell r="I6311">
            <v>0</v>
          </cell>
        </row>
        <row r="6312">
          <cell r="A6312" t="str">
            <v>a</v>
          </cell>
          <cell r="B6312">
            <v>6288</v>
          </cell>
          <cell r="C6312" t="str">
            <v xml:space="preserve">   094778170 - 15421</v>
          </cell>
          <cell r="D6312">
            <v>1008992.75</v>
          </cell>
          <cell r="E6312">
            <v>0</v>
          </cell>
          <cell r="F6312">
            <v>0</v>
          </cell>
          <cell r="G6312">
            <v>55137.45</v>
          </cell>
          <cell r="H6312">
            <v>953855.3</v>
          </cell>
          <cell r="I6312">
            <v>0</v>
          </cell>
        </row>
        <row r="6313">
          <cell r="A6313" t="str">
            <v>a</v>
          </cell>
          <cell r="B6313">
            <v>6289</v>
          </cell>
          <cell r="C6313" t="str">
            <v xml:space="preserve">   094778183 - 15547</v>
          </cell>
          <cell r="D6313">
            <v>712322.22</v>
          </cell>
          <cell r="E6313">
            <v>0</v>
          </cell>
          <cell r="F6313">
            <v>0</v>
          </cell>
          <cell r="G6313">
            <v>712322.22</v>
          </cell>
          <cell r="H6313">
            <v>0</v>
          </cell>
          <cell r="I6313">
            <v>0</v>
          </cell>
        </row>
        <row r="6314">
          <cell r="A6314" t="str">
            <v>a</v>
          </cell>
          <cell r="B6314">
            <v>6290</v>
          </cell>
          <cell r="C6314" t="str">
            <v xml:space="preserve">   094778206 - 15103</v>
          </cell>
          <cell r="D6314">
            <v>1130093.68</v>
          </cell>
          <cell r="E6314">
            <v>0</v>
          </cell>
          <cell r="F6314">
            <v>0</v>
          </cell>
          <cell r="G6314">
            <v>1130093.68</v>
          </cell>
          <cell r="H6314">
            <v>0</v>
          </cell>
          <cell r="I6314">
            <v>0</v>
          </cell>
        </row>
        <row r="6315">
          <cell r="A6315" t="str">
            <v>a</v>
          </cell>
          <cell r="B6315">
            <v>6291</v>
          </cell>
          <cell r="C6315" t="str">
            <v xml:space="preserve">   094778219 - 15190</v>
          </cell>
          <cell r="D6315">
            <v>77000.399999999994</v>
          </cell>
          <cell r="E6315">
            <v>0</v>
          </cell>
          <cell r="F6315">
            <v>0</v>
          </cell>
          <cell r="G6315">
            <v>77000.399999999994</v>
          </cell>
          <cell r="H6315">
            <v>0</v>
          </cell>
          <cell r="I6315">
            <v>0</v>
          </cell>
        </row>
        <row r="6316">
          <cell r="A6316" t="str">
            <v>a</v>
          </cell>
          <cell r="B6316">
            <v>6292</v>
          </cell>
          <cell r="C6316" t="str">
            <v xml:space="preserve">   094778222 - 15226</v>
          </cell>
          <cell r="D6316">
            <v>304874.84999999998</v>
          </cell>
          <cell r="E6316">
            <v>0</v>
          </cell>
          <cell r="F6316">
            <v>0</v>
          </cell>
          <cell r="G6316">
            <v>58112.17</v>
          </cell>
          <cell r="H6316">
            <v>246762.68</v>
          </cell>
          <cell r="I6316">
            <v>0</v>
          </cell>
        </row>
        <row r="6317">
          <cell r="A6317" t="str">
            <v>a</v>
          </cell>
          <cell r="B6317">
            <v>6293</v>
          </cell>
          <cell r="C6317" t="str">
            <v xml:space="preserve">   094778235 - 15265</v>
          </cell>
          <cell r="D6317">
            <v>1464004.44</v>
          </cell>
          <cell r="E6317">
            <v>0</v>
          </cell>
          <cell r="F6317">
            <v>0</v>
          </cell>
          <cell r="G6317">
            <v>28381.23</v>
          </cell>
          <cell r="H6317">
            <v>1435623.21</v>
          </cell>
          <cell r="I6317">
            <v>0</v>
          </cell>
        </row>
        <row r="6318">
          <cell r="A6318" t="str">
            <v>a</v>
          </cell>
          <cell r="B6318">
            <v>6294</v>
          </cell>
          <cell r="C6318" t="str">
            <v xml:space="preserve">   094778248 - 15304</v>
          </cell>
          <cell r="D6318">
            <v>126733.83</v>
          </cell>
          <cell r="E6318">
            <v>0</v>
          </cell>
          <cell r="F6318">
            <v>0</v>
          </cell>
          <cell r="G6318">
            <v>126733.83</v>
          </cell>
          <cell r="H6318">
            <v>0</v>
          </cell>
          <cell r="I6318">
            <v>0</v>
          </cell>
        </row>
        <row r="6319">
          <cell r="A6319" t="str">
            <v>a</v>
          </cell>
          <cell r="B6319">
            <v>6295</v>
          </cell>
          <cell r="C6319" t="str">
            <v xml:space="preserve">   094778251 - 15358</v>
          </cell>
          <cell r="D6319">
            <v>921206.33</v>
          </cell>
          <cell r="E6319">
            <v>0</v>
          </cell>
          <cell r="F6319">
            <v>0.02</v>
          </cell>
          <cell r="G6319">
            <v>20031.37</v>
          </cell>
          <cell r="H6319">
            <v>901174.98</v>
          </cell>
          <cell r="I6319">
            <v>0</v>
          </cell>
        </row>
        <row r="6320">
          <cell r="A6320" t="str">
            <v>a</v>
          </cell>
          <cell r="B6320">
            <v>6296</v>
          </cell>
          <cell r="C6320" t="str">
            <v xml:space="preserve">   094778264 - 15397</v>
          </cell>
          <cell r="D6320">
            <v>575281.67000000004</v>
          </cell>
          <cell r="E6320">
            <v>0</v>
          </cell>
          <cell r="F6320">
            <v>0</v>
          </cell>
          <cell r="G6320">
            <v>161939.42000000001</v>
          </cell>
          <cell r="H6320">
            <v>413342.25</v>
          </cell>
          <cell r="I6320">
            <v>0</v>
          </cell>
        </row>
        <row r="6321">
          <cell r="A6321" t="str">
            <v>a</v>
          </cell>
          <cell r="B6321">
            <v>6297</v>
          </cell>
          <cell r="C6321" t="str">
            <v xml:space="preserve">   094778277 - 15451</v>
          </cell>
          <cell r="D6321">
            <v>756581.08</v>
          </cell>
          <cell r="E6321">
            <v>0</v>
          </cell>
          <cell r="F6321">
            <v>0.06</v>
          </cell>
          <cell r="G6321">
            <v>40295.300000000003</v>
          </cell>
          <cell r="H6321">
            <v>716285.84</v>
          </cell>
          <cell r="I6321">
            <v>0</v>
          </cell>
        </row>
        <row r="6322">
          <cell r="A6322" t="str">
            <v>a</v>
          </cell>
          <cell r="B6322">
            <v>6298</v>
          </cell>
          <cell r="C6322" t="str">
            <v xml:space="preserve">   094778280 - 15460</v>
          </cell>
          <cell r="D6322">
            <v>879339.77</v>
          </cell>
          <cell r="E6322">
            <v>0</v>
          </cell>
          <cell r="F6322">
            <v>0</v>
          </cell>
          <cell r="G6322">
            <v>18362.53</v>
          </cell>
          <cell r="H6322">
            <v>860977.24</v>
          </cell>
          <cell r="I6322">
            <v>0</v>
          </cell>
        </row>
        <row r="6323">
          <cell r="A6323" t="str">
            <v>a</v>
          </cell>
          <cell r="B6323">
            <v>6299</v>
          </cell>
          <cell r="C6323" t="str">
            <v xml:space="preserve">   094778293 - 15592</v>
          </cell>
          <cell r="D6323">
            <v>275512.8</v>
          </cell>
          <cell r="E6323">
            <v>0</v>
          </cell>
          <cell r="F6323">
            <v>0</v>
          </cell>
          <cell r="G6323">
            <v>78602.02</v>
          </cell>
          <cell r="H6323">
            <v>196910.78</v>
          </cell>
          <cell r="I6323">
            <v>0</v>
          </cell>
        </row>
        <row r="6324">
          <cell r="A6324" t="str">
            <v>a</v>
          </cell>
          <cell r="B6324">
            <v>6300</v>
          </cell>
          <cell r="C6324" t="str">
            <v xml:space="preserve">   094778303 - 15094</v>
          </cell>
          <cell r="D6324">
            <v>2218191.17</v>
          </cell>
          <cell r="E6324">
            <v>0</v>
          </cell>
          <cell r="F6324">
            <v>0.02</v>
          </cell>
          <cell r="G6324">
            <v>49655.41</v>
          </cell>
          <cell r="H6324">
            <v>2168535.7799999998</v>
          </cell>
          <cell r="I6324">
            <v>0</v>
          </cell>
        </row>
        <row r="6325">
          <cell r="A6325" t="str">
            <v>a</v>
          </cell>
          <cell r="B6325">
            <v>6301</v>
          </cell>
          <cell r="C6325" t="str">
            <v xml:space="preserve">   094778316 - 15181</v>
          </cell>
          <cell r="D6325">
            <v>390873.69</v>
          </cell>
          <cell r="E6325">
            <v>0</v>
          </cell>
          <cell r="F6325">
            <v>0</v>
          </cell>
          <cell r="G6325">
            <v>7463.94</v>
          </cell>
          <cell r="H6325">
            <v>383409.75</v>
          </cell>
          <cell r="I6325">
            <v>0</v>
          </cell>
        </row>
        <row r="6326">
          <cell r="A6326" t="str">
            <v>a</v>
          </cell>
          <cell r="B6326">
            <v>6302</v>
          </cell>
          <cell r="C6326" t="str">
            <v xml:space="preserve">   094778329 - 15247</v>
          </cell>
          <cell r="D6326">
            <v>138650.23999999999</v>
          </cell>
          <cell r="E6326">
            <v>0</v>
          </cell>
          <cell r="F6326">
            <v>0</v>
          </cell>
          <cell r="G6326">
            <v>138650.23999999999</v>
          </cell>
          <cell r="H6326">
            <v>0</v>
          </cell>
          <cell r="I6326">
            <v>0</v>
          </cell>
        </row>
        <row r="6327">
          <cell r="A6327" t="str">
            <v>a</v>
          </cell>
          <cell r="B6327">
            <v>6303</v>
          </cell>
          <cell r="C6327" t="str">
            <v xml:space="preserve">   094778332 - 15256</v>
          </cell>
          <cell r="D6327">
            <v>267732.27</v>
          </cell>
          <cell r="E6327">
            <v>0</v>
          </cell>
          <cell r="F6327">
            <v>0</v>
          </cell>
          <cell r="G6327">
            <v>28457.03</v>
          </cell>
          <cell r="H6327">
            <v>239275.24</v>
          </cell>
          <cell r="I6327">
            <v>0</v>
          </cell>
        </row>
        <row r="6328">
          <cell r="A6328" t="str">
            <v>a</v>
          </cell>
          <cell r="B6328">
            <v>6304</v>
          </cell>
          <cell r="C6328" t="str">
            <v xml:space="preserve">   094778345 - 15295</v>
          </cell>
          <cell r="D6328">
            <v>645675.80000000005</v>
          </cell>
          <cell r="E6328">
            <v>0</v>
          </cell>
          <cell r="F6328">
            <v>0</v>
          </cell>
          <cell r="G6328">
            <v>645675.80000000005</v>
          </cell>
          <cell r="H6328">
            <v>0</v>
          </cell>
          <cell r="I6328">
            <v>0</v>
          </cell>
        </row>
        <row r="6329">
          <cell r="A6329" t="str">
            <v>a</v>
          </cell>
          <cell r="B6329">
            <v>6305</v>
          </cell>
          <cell r="C6329" t="str">
            <v xml:space="preserve">   094778358 - 15379</v>
          </cell>
          <cell r="D6329">
            <v>324408.08</v>
          </cell>
          <cell r="E6329">
            <v>0</v>
          </cell>
          <cell r="F6329">
            <v>0</v>
          </cell>
          <cell r="G6329">
            <v>90298.23</v>
          </cell>
          <cell r="H6329">
            <v>234109.85</v>
          </cell>
          <cell r="I6329">
            <v>0</v>
          </cell>
        </row>
        <row r="6330">
          <cell r="A6330" t="str">
            <v>a</v>
          </cell>
          <cell r="B6330">
            <v>6306</v>
          </cell>
          <cell r="C6330" t="str">
            <v xml:space="preserve">   094778374 - 15433</v>
          </cell>
          <cell r="D6330">
            <v>2157917.5699999998</v>
          </cell>
          <cell r="E6330">
            <v>0</v>
          </cell>
          <cell r="F6330">
            <v>0</v>
          </cell>
          <cell r="G6330">
            <v>1990171.08</v>
          </cell>
          <cell r="H6330">
            <v>167746.49</v>
          </cell>
          <cell r="I6330">
            <v>0</v>
          </cell>
        </row>
        <row r="6331">
          <cell r="A6331" t="str">
            <v>a</v>
          </cell>
          <cell r="B6331">
            <v>6307</v>
          </cell>
          <cell r="C6331" t="str">
            <v xml:space="preserve">   094778390 - 15577</v>
          </cell>
          <cell r="D6331">
            <v>1903205.72</v>
          </cell>
          <cell r="E6331">
            <v>0</v>
          </cell>
          <cell r="F6331">
            <v>0</v>
          </cell>
          <cell r="G6331">
            <v>36895.61</v>
          </cell>
          <cell r="H6331">
            <v>1866310.11</v>
          </cell>
          <cell r="I6331">
            <v>0</v>
          </cell>
        </row>
        <row r="6332">
          <cell r="A6332" t="str">
            <v>a</v>
          </cell>
          <cell r="B6332">
            <v>6308</v>
          </cell>
          <cell r="C6332" t="str">
            <v xml:space="preserve">   094778400 - 15085</v>
          </cell>
          <cell r="D6332">
            <v>2115201.4900000002</v>
          </cell>
          <cell r="E6332">
            <v>0</v>
          </cell>
          <cell r="F6332">
            <v>0.02</v>
          </cell>
          <cell r="G6332">
            <v>41005.33</v>
          </cell>
          <cell r="H6332">
            <v>2074196.18</v>
          </cell>
          <cell r="I6332">
            <v>0</v>
          </cell>
        </row>
        <row r="6333">
          <cell r="A6333" t="str">
            <v>a</v>
          </cell>
          <cell r="B6333">
            <v>6309</v>
          </cell>
          <cell r="C6333" t="str">
            <v xml:space="preserve">   094778442 - 15286</v>
          </cell>
          <cell r="D6333">
            <v>776173.68</v>
          </cell>
          <cell r="E6333">
            <v>0</v>
          </cell>
          <cell r="F6333">
            <v>0</v>
          </cell>
          <cell r="G6333">
            <v>64705.599999999999</v>
          </cell>
          <cell r="H6333">
            <v>711468.08</v>
          </cell>
          <cell r="I6333">
            <v>0</v>
          </cell>
        </row>
        <row r="6334">
          <cell r="A6334" t="str">
            <v>a</v>
          </cell>
          <cell r="B6334">
            <v>6310</v>
          </cell>
          <cell r="C6334" t="str">
            <v xml:space="preserve">   094778455 - 15370</v>
          </cell>
          <cell r="D6334">
            <v>468478.74</v>
          </cell>
          <cell r="E6334">
            <v>0</v>
          </cell>
          <cell r="F6334">
            <v>0</v>
          </cell>
          <cell r="G6334">
            <v>468478.74</v>
          </cell>
          <cell r="H6334">
            <v>0</v>
          </cell>
          <cell r="I6334">
            <v>0</v>
          </cell>
        </row>
        <row r="6335">
          <cell r="A6335" t="str">
            <v>a</v>
          </cell>
          <cell r="B6335">
            <v>6311</v>
          </cell>
          <cell r="C6335" t="str">
            <v xml:space="preserve">   094778471 - 15424</v>
          </cell>
          <cell r="D6335">
            <v>467642.03</v>
          </cell>
          <cell r="E6335">
            <v>0</v>
          </cell>
          <cell r="F6335">
            <v>0</v>
          </cell>
          <cell r="G6335">
            <v>39342.949999999997</v>
          </cell>
          <cell r="H6335">
            <v>428299.08</v>
          </cell>
          <cell r="I6335">
            <v>0</v>
          </cell>
        </row>
        <row r="6336">
          <cell r="A6336" t="str">
            <v>a</v>
          </cell>
          <cell r="B6336">
            <v>6312</v>
          </cell>
          <cell r="C6336" t="str">
            <v xml:space="preserve">   094778484 - 15550</v>
          </cell>
          <cell r="D6336">
            <v>5089116.2</v>
          </cell>
          <cell r="E6336">
            <v>0</v>
          </cell>
          <cell r="F6336">
            <v>0</v>
          </cell>
          <cell r="G6336">
            <v>540917.48</v>
          </cell>
          <cell r="H6336">
            <v>4548198.72</v>
          </cell>
          <cell r="I6336">
            <v>0</v>
          </cell>
        </row>
        <row r="6337">
          <cell r="A6337" t="str">
            <v>a</v>
          </cell>
          <cell r="B6337">
            <v>6313</v>
          </cell>
          <cell r="C6337" t="str">
            <v xml:space="preserve">   094778497 - 15613</v>
          </cell>
          <cell r="D6337">
            <v>732175.07</v>
          </cell>
          <cell r="E6337">
            <v>0</v>
          </cell>
          <cell r="F6337">
            <v>0</v>
          </cell>
          <cell r="G6337">
            <v>14193.95</v>
          </cell>
          <cell r="H6337">
            <v>717981.12</v>
          </cell>
          <cell r="I6337">
            <v>0</v>
          </cell>
        </row>
        <row r="6338">
          <cell r="A6338" t="str">
            <v>a</v>
          </cell>
          <cell r="B6338">
            <v>6314</v>
          </cell>
          <cell r="C6338" t="str">
            <v xml:space="preserve">   094778507 - 15106</v>
          </cell>
          <cell r="D6338">
            <v>1460101.04</v>
          </cell>
          <cell r="E6338">
            <v>0</v>
          </cell>
          <cell r="F6338">
            <v>0.06</v>
          </cell>
          <cell r="G6338">
            <v>1460101.1</v>
          </cell>
          <cell r="H6338">
            <v>0</v>
          </cell>
          <cell r="I6338">
            <v>0</v>
          </cell>
        </row>
        <row r="6339">
          <cell r="A6339" t="str">
            <v>a</v>
          </cell>
          <cell r="B6339">
            <v>6315</v>
          </cell>
          <cell r="C6339" t="str">
            <v xml:space="preserve">   094778510 - 15163</v>
          </cell>
          <cell r="D6339">
            <v>921389.34</v>
          </cell>
          <cell r="E6339">
            <v>0</v>
          </cell>
          <cell r="F6339">
            <v>0</v>
          </cell>
          <cell r="G6339">
            <v>921389.34</v>
          </cell>
          <cell r="H6339">
            <v>0</v>
          </cell>
          <cell r="I6339">
            <v>0</v>
          </cell>
        </row>
        <row r="6340">
          <cell r="A6340" t="str">
            <v>a</v>
          </cell>
          <cell r="B6340">
            <v>6316</v>
          </cell>
          <cell r="C6340" t="str">
            <v xml:space="preserve">   094778523 - 15229</v>
          </cell>
          <cell r="D6340">
            <v>234892.53</v>
          </cell>
          <cell r="E6340">
            <v>0</v>
          </cell>
          <cell r="F6340">
            <v>0.01</v>
          </cell>
          <cell r="G6340">
            <v>50007.97</v>
          </cell>
          <cell r="H6340">
            <v>184884.57</v>
          </cell>
          <cell r="I6340">
            <v>0</v>
          </cell>
        </row>
        <row r="6341">
          <cell r="A6341" t="str">
            <v>a</v>
          </cell>
          <cell r="B6341">
            <v>6317</v>
          </cell>
          <cell r="C6341" t="str">
            <v xml:space="preserve">   094778536 - 15268</v>
          </cell>
          <cell r="D6341">
            <v>448266</v>
          </cell>
          <cell r="E6341">
            <v>0</v>
          </cell>
          <cell r="F6341">
            <v>0.01</v>
          </cell>
          <cell r="G6341">
            <v>168266.01</v>
          </cell>
          <cell r="H6341">
            <v>280000</v>
          </cell>
          <cell r="I6341">
            <v>0</v>
          </cell>
        </row>
        <row r="6342">
          <cell r="A6342" t="str">
            <v>a</v>
          </cell>
          <cell r="B6342">
            <v>6318</v>
          </cell>
          <cell r="C6342" t="str">
            <v xml:space="preserve">   094778549 - 15307</v>
          </cell>
          <cell r="D6342">
            <v>533930.12</v>
          </cell>
          <cell r="E6342">
            <v>0</v>
          </cell>
          <cell r="F6342">
            <v>0</v>
          </cell>
          <cell r="G6342">
            <v>11225.59</v>
          </cell>
          <cell r="H6342">
            <v>522704.53</v>
          </cell>
          <cell r="I6342">
            <v>0</v>
          </cell>
        </row>
        <row r="6343">
          <cell r="A6343" t="str">
            <v>a</v>
          </cell>
          <cell r="B6343">
            <v>6319</v>
          </cell>
          <cell r="C6343" t="str">
            <v xml:space="preserve">   094778552 - 15361</v>
          </cell>
          <cell r="D6343">
            <v>232607.22</v>
          </cell>
          <cell r="E6343">
            <v>0</v>
          </cell>
          <cell r="F6343">
            <v>0</v>
          </cell>
          <cell r="G6343">
            <v>76456.41</v>
          </cell>
          <cell r="H6343">
            <v>156150.81</v>
          </cell>
          <cell r="I6343">
            <v>0</v>
          </cell>
        </row>
        <row r="6344">
          <cell r="A6344" t="str">
            <v>a</v>
          </cell>
          <cell r="B6344">
            <v>6320</v>
          </cell>
          <cell r="C6344" t="str">
            <v xml:space="preserve">   094778565 - 15406</v>
          </cell>
          <cell r="D6344">
            <v>1302883.3999999999</v>
          </cell>
          <cell r="E6344">
            <v>0</v>
          </cell>
          <cell r="F6344">
            <v>0</v>
          </cell>
          <cell r="G6344">
            <v>1302883.3999999999</v>
          </cell>
          <cell r="H6344">
            <v>0</v>
          </cell>
          <cell r="I6344">
            <v>0</v>
          </cell>
        </row>
        <row r="6345">
          <cell r="A6345" t="str">
            <v>a</v>
          </cell>
          <cell r="B6345">
            <v>6321</v>
          </cell>
          <cell r="C6345" t="str">
            <v xml:space="preserve">   094778581 - 15541</v>
          </cell>
          <cell r="D6345">
            <v>398268.05</v>
          </cell>
          <cell r="E6345">
            <v>0</v>
          </cell>
          <cell r="F6345">
            <v>0.02</v>
          </cell>
          <cell r="G6345">
            <v>42887.31</v>
          </cell>
          <cell r="H6345">
            <v>355380.76</v>
          </cell>
          <cell r="I6345">
            <v>0</v>
          </cell>
        </row>
        <row r="6346">
          <cell r="A6346" t="str">
            <v>a</v>
          </cell>
          <cell r="B6346">
            <v>6322</v>
          </cell>
          <cell r="C6346" t="str">
            <v xml:space="preserve">   094778594 - 15598</v>
          </cell>
          <cell r="D6346">
            <v>262393.14</v>
          </cell>
          <cell r="E6346">
            <v>0</v>
          </cell>
          <cell r="F6346">
            <v>0</v>
          </cell>
          <cell r="G6346">
            <v>74859.08</v>
          </cell>
          <cell r="H6346">
            <v>187534.06</v>
          </cell>
          <cell r="I6346">
            <v>0</v>
          </cell>
        </row>
        <row r="6347">
          <cell r="A6347" t="str">
            <v>a</v>
          </cell>
          <cell r="B6347">
            <v>6323</v>
          </cell>
          <cell r="C6347" t="str">
            <v xml:space="preserve">   094778604 - 15097</v>
          </cell>
          <cell r="D6347">
            <v>689242.26</v>
          </cell>
          <cell r="E6347">
            <v>0</v>
          </cell>
          <cell r="F6347">
            <v>0</v>
          </cell>
          <cell r="G6347">
            <v>689242.26</v>
          </cell>
          <cell r="H6347">
            <v>0</v>
          </cell>
          <cell r="I6347">
            <v>0</v>
          </cell>
        </row>
        <row r="6348">
          <cell r="A6348" t="str">
            <v>a</v>
          </cell>
          <cell r="B6348">
            <v>6324</v>
          </cell>
          <cell r="C6348" t="str">
            <v xml:space="preserve">   094778620 - 15193</v>
          </cell>
          <cell r="D6348">
            <v>814702.11</v>
          </cell>
          <cell r="E6348">
            <v>0</v>
          </cell>
          <cell r="F6348">
            <v>0.04</v>
          </cell>
          <cell r="G6348">
            <v>17715.47</v>
          </cell>
          <cell r="H6348">
            <v>796986.68</v>
          </cell>
          <cell r="I6348">
            <v>0</v>
          </cell>
        </row>
        <row r="6349">
          <cell r="A6349" t="str">
            <v>a</v>
          </cell>
          <cell r="B6349">
            <v>6325</v>
          </cell>
          <cell r="C6349" t="str">
            <v xml:space="preserve">   094778633 - 15259</v>
          </cell>
          <cell r="D6349">
            <v>278375.18</v>
          </cell>
          <cell r="E6349">
            <v>0</v>
          </cell>
          <cell r="F6349">
            <v>0.02</v>
          </cell>
          <cell r="G6349">
            <v>77725.78</v>
          </cell>
          <cell r="H6349">
            <v>200649.42</v>
          </cell>
          <cell r="I6349">
            <v>0</v>
          </cell>
        </row>
        <row r="6350">
          <cell r="A6350" t="str">
            <v>a</v>
          </cell>
          <cell r="B6350">
            <v>6326</v>
          </cell>
          <cell r="C6350" t="str">
            <v xml:space="preserve">   094778646 - 15298</v>
          </cell>
          <cell r="D6350">
            <v>624708.57999999996</v>
          </cell>
          <cell r="E6350">
            <v>0</v>
          </cell>
          <cell r="F6350">
            <v>0</v>
          </cell>
          <cell r="G6350">
            <v>66399.69</v>
          </cell>
          <cell r="H6350">
            <v>558308.89</v>
          </cell>
          <cell r="I6350">
            <v>0</v>
          </cell>
        </row>
        <row r="6351">
          <cell r="A6351" t="str">
            <v>a</v>
          </cell>
          <cell r="B6351">
            <v>6327</v>
          </cell>
          <cell r="C6351" t="str">
            <v xml:space="preserve">   094778659 - 15382</v>
          </cell>
          <cell r="D6351">
            <v>581930.11</v>
          </cell>
          <cell r="E6351">
            <v>0</v>
          </cell>
          <cell r="F6351">
            <v>0</v>
          </cell>
          <cell r="G6351">
            <v>12653.91</v>
          </cell>
          <cell r="H6351">
            <v>569276.19999999995</v>
          </cell>
          <cell r="I6351">
            <v>0</v>
          </cell>
        </row>
        <row r="6352">
          <cell r="A6352" t="str">
            <v>a</v>
          </cell>
          <cell r="B6352">
            <v>6328</v>
          </cell>
          <cell r="C6352" t="str">
            <v xml:space="preserve">   094778662 - 15391</v>
          </cell>
          <cell r="D6352">
            <v>937344.25</v>
          </cell>
          <cell r="E6352">
            <v>0</v>
          </cell>
          <cell r="F6352">
            <v>0</v>
          </cell>
          <cell r="G6352">
            <v>50900.06</v>
          </cell>
          <cell r="H6352">
            <v>886444.19</v>
          </cell>
          <cell r="I6352">
            <v>0</v>
          </cell>
        </row>
        <row r="6353">
          <cell r="A6353" t="str">
            <v>a</v>
          </cell>
          <cell r="B6353">
            <v>6329</v>
          </cell>
          <cell r="C6353" t="str">
            <v xml:space="preserve">   094778675 - 15436</v>
          </cell>
          <cell r="D6353">
            <v>3056841.86</v>
          </cell>
          <cell r="E6353">
            <v>0</v>
          </cell>
          <cell r="F6353">
            <v>0</v>
          </cell>
          <cell r="G6353">
            <v>3056841.86</v>
          </cell>
          <cell r="H6353">
            <v>0</v>
          </cell>
          <cell r="I6353">
            <v>0</v>
          </cell>
        </row>
        <row r="6354">
          <cell r="A6354" t="str">
            <v>a</v>
          </cell>
          <cell r="B6354">
            <v>6330</v>
          </cell>
          <cell r="C6354" t="str">
            <v xml:space="preserve">   094778688 - 15568</v>
          </cell>
          <cell r="D6354">
            <v>1148355.42</v>
          </cell>
          <cell r="E6354">
            <v>0</v>
          </cell>
          <cell r="F6354">
            <v>0</v>
          </cell>
          <cell r="G6354">
            <v>22601.27</v>
          </cell>
          <cell r="H6354">
            <v>1125754.1499999999</v>
          </cell>
          <cell r="I6354">
            <v>0</v>
          </cell>
        </row>
        <row r="6355">
          <cell r="A6355" t="str">
            <v>a</v>
          </cell>
          <cell r="B6355">
            <v>6331</v>
          </cell>
          <cell r="C6355" t="str">
            <v xml:space="preserve">   094778691 - 15583</v>
          </cell>
          <cell r="D6355">
            <v>257777.54</v>
          </cell>
          <cell r="E6355">
            <v>0</v>
          </cell>
          <cell r="F6355">
            <v>0</v>
          </cell>
          <cell r="G6355">
            <v>35633.58</v>
          </cell>
          <cell r="H6355">
            <v>222143.96</v>
          </cell>
          <cell r="I6355">
            <v>0</v>
          </cell>
        </row>
        <row r="6356">
          <cell r="A6356" t="str">
            <v>a</v>
          </cell>
          <cell r="B6356">
            <v>6332</v>
          </cell>
          <cell r="C6356" t="str">
            <v xml:space="preserve">   094778701 - 15088</v>
          </cell>
          <cell r="D6356">
            <v>1597085.7</v>
          </cell>
          <cell r="E6356">
            <v>0</v>
          </cell>
          <cell r="F6356">
            <v>0</v>
          </cell>
          <cell r="G6356">
            <v>174802.42</v>
          </cell>
          <cell r="H6356">
            <v>1422283.28</v>
          </cell>
          <cell r="I6356">
            <v>0</v>
          </cell>
        </row>
        <row r="6357">
          <cell r="A6357" t="str">
            <v>a</v>
          </cell>
          <cell r="B6357">
            <v>6333</v>
          </cell>
          <cell r="C6357" t="str">
            <v xml:space="preserve">   094778714 - 15175</v>
          </cell>
          <cell r="D6357">
            <v>302632.96000000002</v>
          </cell>
          <cell r="E6357">
            <v>0</v>
          </cell>
          <cell r="F6357">
            <v>0</v>
          </cell>
          <cell r="G6357">
            <v>16537.71</v>
          </cell>
          <cell r="H6357">
            <v>286095.25</v>
          </cell>
          <cell r="I6357">
            <v>0</v>
          </cell>
        </row>
        <row r="6358">
          <cell r="A6358" t="str">
            <v>a</v>
          </cell>
          <cell r="B6358">
            <v>6334</v>
          </cell>
          <cell r="C6358" t="str">
            <v xml:space="preserve">   094778727 - 15241</v>
          </cell>
          <cell r="D6358">
            <v>431179.68</v>
          </cell>
          <cell r="E6358">
            <v>0</v>
          </cell>
          <cell r="F6358">
            <v>0</v>
          </cell>
          <cell r="G6358">
            <v>8821.64</v>
          </cell>
          <cell r="H6358">
            <v>422358.04</v>
          </cell>
          <cell r="I6358">
            <v>0</v>
          </cell>
        </row>
        <row r="6359">
          <cell r="A6359" t="str">
            <v>a</v>
          </cell>
          <cell r="B6359">
            <v>6335</v>
          </cell>
          <cell r="C6359" t="str">
            <v xml:space="preserve">   094778730 - 15250</v>
          </cell>
          <cell r="D6359">
            <v>287662.43</v>
          </cell>
          <cell r="E6359">
            <v>0</v>
          </cell>
          <cell r="F6359">
            <v>0</v>
          </cell>
          <cell r="G6359">
            <v>42363.18</v>
          </cell>
          <cell r="H6359">
            <v>245299.25</v>
          </cell>
          <cell r="I6359">
            <v>0</v>
          </cell>
        </row>
        <row r="6360">
          <cell r="A6360" t="str">
            <v>a</v>
          </cell>
          <cell r="B6360">
            <v>6336</v>
          </cell>
          <cell r="C6360" t="str">
            <v xml:space="preserve">   094778743 - 15289</v>
          </cell>
          <cell r="D6360">
            <v>396631.21</v>
          </cell>
          <cell r="E6360">
            <v>0</v>
          </cell>
          <cell r="F6360">
            <v>0.04</v>
          </cell>
          <cell r="G6360">
            <v>45377.08</v>
          </cell>
          <cell r="H6360">
            <v>351254.17</v>
          </cell>
          <cell r="I6360">
            <v>0</v>
          </cell>
        </row>
        <row r="6361">
          <cell r="A6361" t="str">
            <v>a</v>
          </cell>
          <cell r="B6361">
            <v>6337</v>
          </cell>
          <cell r="C6361" t="str">
            <v xml:space="preserve">   094778756 - 15373</v>
          </cell>
          <cell r="D6361">
            <v>270431.89</v>
          </cell>
          <cell r="E6361">
            <v>0</v>
          </cell>
          <cell r="F6361">
            <v>0</v>
          </cell>
          <cell r="G6361">
            <v>270431.89</v>
          </cell>
          <cell r="H6361">
            <v>0</v>
          </cell>
          <cell r="I6361">
            <v>0</v>
          </cell>
        </row>
        <row r="6362">
          <cell r="A6362" t="str">
            <v>a</v>
          </cell>
          <cell r="B6362">
            <v>6338</v>
          </cell>
          <cell r="C6362" t="str">
            <v xml:space="preserve">   094778769 - 15418</v>
          </cell>
          <cell r="D6362">
            <v>437198.99</v>
          </cell>
          <cell r="E6362">
            <v>0</v>
          </cell>
          <cell r="F6362">
            <v>0</v>
          </cell>
          <cell r="G6362">
            <v>29152.87</v>
          </cell>
          <cell r="H6362">
            <v>408046.12</v>
          </cell>
          <cell r="I6362">
            <v>0</v>
          </cell>
        </row>
        <row r="6363">
          <cell r="A6363" t="str">
            <v>a</v>
          </cell>
          <cell r="B6363">
            <v>6339</v>
          </cell>
          <cell r="C6363" t="str">
            <v xml:space="preserve">   094778772 - 15427</v>
          </cell>
          <cell r="D6363">
            <v>3604569.11</v>
          </cell>
          <cell r="E6363">
            <v>0</v>
          </cell>
          <cell r="F6363">
            <v>0.06</v>
          </cell>
          <cell r="G6363">
            <v>77243.320000000007</v>
          </cell>
          <cell r="H6363">
            <v>3527325.85</v>
          </cell>
          <cell r="I6363">
            <v>0</v>
          </cell>
        </row>
        <row r="6364">
          <cell r="A6364" t="str">
            <v>a</v>
          </cell>
          <cell r="B6364">
            <v>6340</v>
          </cell>
          <cell r="C6364" t="str">
            <v xml:space="preserve">   094778785 - 15556</v>
          </cell>
          <cell r="D6364">
            <v>192978.22</v>
          </cell>
          <cell r="E6364">
            <v>0</v>
          </cell>
          <cell r="F6364">
            <v>0</v>
          </cell>
          <cell r="G6364">
            <v>192978.22</v>
          </cell>
          <cell r="H6364">
            <v>0</v>
          </cell>
          <cell r="I6364">
            <v>0</v>
          </cell>
        </row>
        <row r="6365">
          <cell r="A6365" t="str">
            <v>a</v>
          </cell>
          <cell r="B6365">
            <v>6341</v>
          </cell>
          <cell r="C6365" t="str">
            <v xml:space="preserve">   094778808 - 15109</v>
          </cell>
          <cell r="D6365">
            <v>326371.98</v>
          </cell>
          <cell r="E6365">
            <v>0</v>
          </cell>
          <cell r="F6365">
            <v>0.01</v>
          </cell>
          <cell r="G6365">
            <v>326371.99</v>
          </cell>
          <cell r="H6365">
            <v>0</v>
          </cell>
          <cell r="I6365">
            <v>0</v>
          </cell>
        </row>
        <row r="6366">
          <cell r="A6366" t="str">
            <v>a</v>
          </cell>
          <cell r="B6366">
            <v>6342</v>
          </cell>
          <cell r="C6366" t="str">
            <v xml:space="preserve">   094778811 - 15166</v>
          </cell>
          <cell r="D6366">
            <v>280436.90000000002</v>
          </cell>
          <cell r="E6366">
            <v>0</v>
          </cell>
          <cell r="F6366">
            <v>0</v>
          </cell>
          <cell r="G6366">
            <v>15057.91</v>
          </cell>
          <cell r="H6366">
            <v>265378.99</v>
          </cell>
          <cell r="I6366">
            <v>0</v>
          </cell>
        </row>
        <row r="6367">
          <cell r="A6367" t="str">
            <v>a</v>
          </cell>
          <cell r="B6367">
            <v>6343</v>
          </cell>
          <cell r="C6367" t="str">
            <v xml:space="preserve">   094778824 - 15232</v>
          </cell>
          <cell r="D6367">
            <v>682374.35</v>
          </cell>
          <cell r="E6367">
            <v>0</v>
          </cell>
          <cell r="F6367">
            <v>0.01</v>
          </cell>
          <cell r="G6367">
            <v>78067.81</v>
          </cell>
          <cell r="H6367">
            <v>604306.55000000005</v>
          </cell>
          <cell r="I6367">
            <v>0</v>
          </cell>
        </row>
        <row r="6368">
          <cell r="A6368" t="str">
            <v>a</v>
          </cell>
          <cell r="B6368">
            <v>6344</v>
          </cell>
          <cell r="C6368" t="str">
            <v xml:space="preserve">   094778837 - 15271</v>
          </cell>
          <cell r="D6368">
            <v>536801.64</v>
          </cell>
          <cell r="E6368">
            <v>0</v>
          </cell>
          <cell r="F6368">
            <v>0.03</v>
          </cell>
          <cell r="G6368">
            <v>10406.459999999999</v>
          </cell>
          <cell r="H6368">
            <v>526395.21</v>
          </cell>
          <cell r="I6368">
            <v>0</v>
          </cell>
        </row>
        <row r="6369">
          <cell r="A6369" t="str">
            <v>a</v>
          </cell>
          <cell r="B6369">
            <v>6345</v>
          </cell>
          <cell r="C6369" t="str">
            <v xml:space="preserve">   094778840 - 15280</v>
          </cell>
          <cell r="D6369">
            <v>499503.78</v>
          </cell>
          <cell r="E6369">
            <v>0</v>
          </cell>
          <cell r="F6369">
            <v>0</v>
          </cell>
          <cell r="G6369">
            <v>11181.68</v>
          </cell>
          <cell r="H6369">
            <v>488322.1</v>
          </cell>
          <cell r="I6369">
            <v>0</v>
          </cell>
        </row>
        <row r="6370">
          <cell r="A6370" t="str">
            <v>a</v>
          </cell>
          <cell r="B6370">
            <v>6346</v>
          </cell>
          <cell r="C6370" t="str">
            <v xml:space="preserve">   094778853 - 15364</v>
          </cell>
          <cell r="D6370">
            <v>347599.44</v>
          </cell>
          <cell r="E6370">
            <v>0</v>
          </cell>
          <cell r="F6370">
            <v>0</v>
          </cell>
          <cell r="G6370">
            <v>38892.68</v>
          </cell>
          <cell r="H6370">
            <v>308706.76</v>
          </cell>
          <cell r="I6370">
            <v>0</v>
          </cell>
        </row>
        <row r="6371">
          <cell r="A6371" t="str">
            <v>a</v>
          </cell>
          <cell r="B6371">
            <v>6347</v>
          </cell>
          <cell r="C6371" t="str">
            <v xml:space="preserve">   094778866 - 15409</v>
          </cell>
          <cell r="D6371">
            <v>1265721.56</v>
          </cell>
          <cell r="E6371">
            <v>0</v>
          </cell>
          <cell r="F6371">
            <v>0</v>
          </cell>
          <cell r="G6371">
            <v>1265721.56</v>
          </cell>
          <cell r="H6371">
            <v>0</v>
          </cell>
          <cell r="I6371">
            <v>0</v>
          </cell>
        </row>
        <row r="6372">
          <cell r="A6372" t="str">
            <v>a</v>
          </cell>
          <cell r="B6372">
            <v>6348</v>
          </cell>
          <cell r="C6372" t="str">
            <v xml:space="preserve">   094778879 - 15457</v>
          </cell>
          <cell r="D6372">
            <v>732490.68</v>
          </cell>
          <cell r="E6372">
            <v>0</v>
          </cell>
          <cell r="F6372">
            <v>0</v>
          </cell>
          <cell r="G6372">
            <v>732490.68</v>
          </cell>
          <cell r="H6372">
            <v>0</v>
          </cell>
          <cell r="I6372">
            <v>0</v>
          </cell>
        </row>
        <row r="6373">
          <cell r="A6373" t="str">
            <v>a</v>
          </cell>
          <cell r="B6373">
            <v>6349</v>
          </cell>
          <cell r="C6373" t="str">
            <v xml:space="preserve">   094778882 - 15544</v>
          </cell>
          <cell r="D6373">
            <v>318614.43</v>
          </cell>
          <cell r="E6373">
            <v>0</v>
          </cell>
          <cell r="F6373">
            <v>0</v>
          </cell>
          <cell r="G6373">
            <v>34309.870000000003</v>
          </cell>
          <cell r="H6373">
            <v>284304.56</v>
          </cell>
          <cell r="I6373">
            <v>0</v>
          </cell>
        </row>
        <row r="6374">
          <cell r="A6374" t="str">
            <v>a</v>
          </cell>
          <cell r="B6374">
            <v>6350</v>
          </cell>
          <cell r="C6374" t="str">
            <v xml:space="preserve">   094778895 - 15601</v>
          </cell>
          <cell r="D6374">
            <v>284884.01</v>
          </cell>
          <cell r="E6374">
            <v>0</v>
          </cell>
          <cell r="F6374">
            <v>0</v>
          </cell>
          <cell r="G6374">
            <v>81275.55</v>
          </cell>
          <cell r="H6374">
            <v>203608.46</v>
          </cell>
          <cell r="I6374">
            <v>0</v>
          </cell>
        </row>
        <row r="6375">
          <cell r="A6375" t="str">
            <v>a</v>
          </cell>
          <cell r="B6375">
            <v>6351</v>
          </cell>
          <cell r="C6375" t="str">
            <v xml:space="preserve">   094778905 - 15100</v>
          </cell>
          <cell r="D6375">
            <v>479399.83</v>
          </cell>
          <cell r="E6375">
            <v>0</v>
          </cell>
          <cell r="F6375">
            <v>0.03</v>
          </cell>
          <cell r="G6375">
            <v>89192.24</v>
          </cell>
          <cell r="H6375">
            <v>390207.62</v>
          </cell>
          <cell r="I6375">
            <v>0</v>
          </cell>
        </row>
        <row r="6376">
          <cell r="A6376" t="str">
            <v>a</v>
          </cell>
          <cell r="B6376">
            <v>6352</v>
          </cell>
          <cell r="C6376" t="str">
            <v xml:space="preserve">   094778918 - 15187</v>
          </cell>
          <cell r="D6376">
            <v>732002.25</v>
          </cell>
          <cell r="E6376">
            <v>0</v>
          </cell>
          <cell r="F6376">
            <v>0.02</v>
          </cell>
          <cell r="G6376">
            <v>14190.63</v>
          </cell>
          <cell r="H6376">
            <v>717811.64</v>
          </cell>
          <cell r="I6376">
            <v>0</v>
          </cell>
        </row>
        <row r="6377">
          <cell r="A6377" t="str">
            <v>a</v>
          </cell>
          <cell r="B6377">
            <v>6353</v>
          </cell>
          <cell r="C6377" t="str">
            <v xml:space="preserve">   094778934 - 15262</v>
          </cell>
          <cell r="D6377">
            <v>2350454.4300000002</v>
          </cell>
          <cell r="E6377">
            <v>0</v>
          </cell>
          <cell r="F6377">
            <v>0</v>
          </cell>
          <cell r="G6377">
            <v>244766.74</v>
          </cell>
          <cell r="H6377">
            <v>2105687.69</v>
          </cell>
          <cell r="I6377">
            <v>0</v>
          </cell>
        </row>
        <row r="6378">
          <cell r="A6378" t="str">
            <v>a</v>
          </cell>
          <cell r="B6378">
            <v>6354</v>
          </cell>
          <cell r="C6378" t="str">
            <v xml:space="preserve">   094778947 - 15301</v>
          </cell>
          <cell r="D6378">
            <v>324585.52</v>
          </cell>
          <cell r="E6378">
            <v>0</v>
          </cell>
          <cell r="F6378">
            <v>0</v>
          </cell>
          <cell r="G6378">
            <v>7161.22</v>
          </cell>
          <cell r="H6378">
            <v>317424.3</v>
          </cell>
          <cell r="I6378">
            <v>0</v>
          </cell>
        </row>
        <row r="6379">
          <cell r="A6379" t="str">
            <v>a</v>
          </cell>
          <cell r="B6379">
            <v>6355</v>
          </cell>
          <cell r="C6379" t="str">
            <v xml:space="preserve">   094778950 - 15310</v>
          </cell>
          <cell r="D6379">
            <v>453192.36</v>
          </cell>
          <cell r="E6379">
            <v>0</v>
          </cell>
          <cell r="F6379">
            <v>0</v>
          </cell>
          <cell r="G6379">
            <v>453192.36</v>
          </cell>
          <cell r="H6379">
            <v>0</v>
          </cell>
          <cell r="I6379">
            <v>0</v>
          </cell>
        </row>
        <row r="6380">
          <cell r="A6380" t="str">
            <v>a</v>
          </cell>
          <cell r="B6380">
            <v>6356</v>
          </cell>
          <cell r="C6380" t="str">
            <v xml:space="preserve">   094778963 - 15394</v>
          </cell>
          <cell r="D6380">
            <v>776625.62</v>
          </cell>
          <cell r="E6380">
            <v>0</v>
          </cell>
          <cell r="F6380">
            <v>0</v>
          </cell>
          <cell r="G6380">
            <v>16328.12</v>
          </cell>
          <cell r="H6380">
            <v>760297.5</v>
          </cell>
          <cell r="I6380">
            <v>0</v>
          </cell>
        </row>
        <row r="6381">
          <cell r="A6381" t="str">
            <v>a</v>
          </cell>
          <cell r="B6381">
            <v>6357</v>
          </cell>
          <cell r="C6381" t="str">
            <v xml:space="preserve">   094778976 - 15442</v>
          </cell>
          <cell r="D6381">
            <v>1399977.26</v>
          </cell>
          <cell r="E6381">
            <v>0</v>
          </cell>
          <cell r="F6381">
            <v>0</v>
          </cell>
          <cell r="G6381">
            <v>30000.48</v>
          </cell>
          <cell r="H6381">
            <v>1369976.78</v>
          </cell>
          <cell r="I6381">
            <v>0</v>
          </cell>
        </row>
        <row r="6382">
          <cell r="A6382" t="str">
            <v>a</v>
          </cell>
          <cell r="B6382">
            <v>6358</v>
          </cell>
          <cell r="C6382" t="str">
            <v xml:space="preserve">   094778989 - 15574</v>
          </cell>
          <cell r="D6382">
            <v>1036783.86</v>
          </cell>
          <cell r="E6382">
            <v>0</v>
          </cell>
          <cell r="F6382">
            <v>0</v>
          </cell>
          <cell r="G6382">
            <v>111215.82</v>
          </cell>
          <cell r="H6382">
            <v>925568.04</v>
          </cell>
          <cell r="I6382">
            <v>0</v>
          </cell>
        </row>
        <row r="6383">
          <cell r="A6383" t="str">
            <v>a</v>
          </cell>
          <cell r="B6383">
            <v>6359</v>
          </cell>
          <cell r="C6383" t="str">
            <v xml:space="preserve">   094778992 - 15589</v>
          </cell>
          <cell r="D6383">
            <v>2705217.3</v>
          </cell>
          <cell r="E6383">
            <v>0</v>
          </cell>
          <cell r="F6383">
            <v>0</v>
          </cell>
          <cell r="G6383">
            <v>871585.41</v>
          </cell>
          <cell r="H6383">
            <v>1833631.89</v>
          </cell>
          <cell r="I6383">
            <v>0</v>
          </cell>
        </row>
        <row r="6384">
          <cell r="A6384" t="str">
            <v>a</v>
          </cell>
          <cell r="B6384">
            <v>6360</v>
          </cell>
          <cell r="C6384" t="str">
            <v xml:space="preserve">   095778001 - 50236</v>
          </cell>
          <cell r="D6384">
            <v>1366000</v>
          </cell>
          <cell r="E6384">
            <v>0</v>
          </cell>
          <cell r="F6384">
            <v>0</v>
          </cell>
          <cell r="G6384">
            <v>62140.41</v>
          </cell>
          <cell r="H6384">
            <v>1303859.5900000001</v>
          </cell>
          <cell r="I6384">
            <v>0</v>
          </cell>
        </row>
        <row r="6385">
          <cell r="A6385" t="str">
            <v>a</v>
          </cell>
          <cell r="B6385">
            <v>6361</v>
          </cell>
          <cell r="C6385" t="str">
            <v xml:space="preserve">   095778014 - 50409</v>
          </cell>
          <cell r="D6385">
            <v>2395300</v>
          </cell>
          <cell r="E6385">
            <v>0</v>
          </cell>
          <cell r="F6385">
            <v>0</v>
          </cell>
          <cell r="G6385">
            <v>24609.5</v>
          </cell>
          <cell r="H6385">
            <v>2370690.5</v>
          </cell>
          <cell r="I6385">
            <v>0</v>
          </cell>
        </row>
        <row r="6386">
          <cell r="A6386" t="str">
            <v>a</v>
          </cell>
          <cell r="B6386">
            <v>6362</v>
          </cell>
          <cell r="C6386" t="str">
            <v xml:space="preserve">   095778027 - 50658</v>
          </cell>
          <cell r="D6386">
            <v>4061000</v>
          </cell>
          <cell r="E6386">
            <v>0</v>
          </cell>
          <cell r="F6386">
            <v>0</v>
          </cell>
          <cell r="G6386">
            <v>37335.360000000001</v>
          </cell>
          <cell r="H6386">
            <v>4023664.6400000001</v>
          </cell>
          <cell r="I6386">
            <v>0</v>
          </cell>
        </row>
        <row r="6387">
          <cell r="A6387" t="str">
            <v>a</v>
          </cell>
          <cell r="B6387">
            <v>6363</v>
          </cell>
          <cell r="C6387" t="str">
            <v xml:space="preserve">   095778030 - 51582</v>
          </cell>
          <cell r="D6387">
            <v>13500000</v>
          </cell>
          <cell r="E6387">
            <v>0</v>
          </cell>
          <cell r="F6387">
            <v>0</v>
          </cell>
          <cell r="G6387">
            <v>8520760.0099999998</v>
          </cell>
          <cell r="H6387">
            <v>4979239.99</v>
          </cell>
          <cell r="I6387">
            <v>0</v>
          </cell>
        </row>
        <row r="6388">
          <cell r="A6388" t="str">
            <v>a</v>
          </cell>
          <cell r="B6388">
            <v>6364</v>
          </cell>
          <cell r="C6388" t="str">
            <v xml:space="preserve">   095778043 - 52807</v>
          </cell>
          <cell r="D6388">
            <v>0</v>
          </cell>
          <cell r="E6388">
            <v>0</v>
          </cell>
          <cell r="F6388">
            <v>3900000</v>
          </cell>
          <cell r="G6388">
            <v>176525.99</v>
          </cell>
          <cell r="H6388">
            <v>3723474.01</v>
          </cell>
          <cell r="I6388">
            <v>0</v>
          </cell>
        </row>
        <row r="6389">
          <cell r="A6389" t="str">
            <v>a</v>
          </cell>
          <cell r="B6389">
            <v>6365</v>
          </cell>
          <cell r="C6389" t="str">
            <v xml:space="preserve">   095778056 - 54024</v>
          </cell>
          <cell r="D6389">
            <v>0</v>
          </cell>
          <cell r="E6389">
            <v>0</v>
          </cell>
          <cell r="F6389">
            <v>1463000</v>
          </cell>
          <cell r="G6389">
            <v>12032.28</v>
          </cell>
          <cell r="H6389">
            <v>1450967.72</v>
          </cell>
          <cell r="I6389">
            <v>0</v>
          </cell>
        </row>
        <row r="6390">
          <cell r="A6390" t="str">
            <v>a</v>
          </cell>
          <cell r="B6390">
            <v>6366</v>
          </cell>
          <cell r="C6390" t="str">
            <v xml:space="preserve">   095778069 - 54306</v>
          </cell>
          <cell r="D6390">
            <v>0</v>
          </cell>
          <cell r="E6390">
            <v>0</v>
          </cell>
          <cell r="F6390">
            <v>2905988.23</v>
          </cell>
          <cell r="G6390">
            <v>160331.4</v>
          </cell>
          <cell r="H6390">
            <v>2745656.83</v>
          </cell>
          <cell r="I6390">
            <v>0</v>
          </cell>
        </row>
        <row r="6391">
          <cell r="A6391" t="str">
            <v>a</v>
          </cell>
          <cell r="B6391">
            <v>6367</v>
          </cell>
          <cell r="C6391" t="str">
            <v xml:space="preserve">   095778072 - 54315</v>
          </cell>
          <cell r="D6391">
            <v>0</v>
          </cell>
          <cell r="E6391">
            <v>0</v>
          </cell>
          <cell r="F6391">
            <v>4959199.6399999997</v>
          </cell>
          <cell r="G6391">
            <v>316605.14</v>
          </cell>
          <cell r="H6391">
            <v>4642594.5</v>
          </cell>
          <cell r="I6391">
            <v>0</v>
          </cell>
        </row>
        <row r="6392">
          <cell r="A6392" t="str">
            <v>a</v>
          </cell>
          <cell r="B6392">
            <v>6368</v>
          </cell>
          <cell r="C6392" t="str">
            <v xml:space="preserve">   095778085 - 54544</v>
          </cell>
          <cell r="D6392">
            <v>0</v>
          </cell>
          <cell r="E6392">
            <v>0</v>
          </cell>
          <cell r="F6392">
            <v>1965000</v>
          </cell>
          <cell r="G6392">
            <v>14687.76</v>
          </cell>
          <cell r="H6392">
            <v>1950312.24</v>
          </cell>
          <cell r="I6392">
            <v>0</v>
          </cell>
        </row>
        <row r="6393">
          <cell r="A6393" t="str">
            <v>a</v>
          </cell>
          <cell r="B6393">
            <v>6369</v>
          </cell>
          <cell r="C6393" t="str">
            <v xml:space="preserve">   095778098 - 55609</v>
          </cell>
          <cell r="D6393">
            <v>0</v>
          </cell>
          <cell r="E6393">
            <v>0</v>
          </cell>
          <cell r="F6393">
            <v>10866400</v>
          </cell>
          <cell r="G6393">
            <v>2232752.1800000002</v>
          </cell>
          <cell r="H6393">
            <v>8633647.8200000003</v>
          </cell>
          <cell r="I6393">
            <v>0</v>
          </cell>
        </row>
        <row r="6394">
          <cell r="A6394" t="str">
            <v>a</v>
          </cell>
          <cell r="B6394">
            <v>6370</v>
          </cell>
          <cell r="C6394" t="str">
            <v xml:space="preserve">   095778108 - 50259</v>
          </cell>
          <cell r="D6394">
            <v>2040000</v>
          </cell>
          <cell r="E6394">
            <v>0</v>
          </cell>
          <cell r="F6394">
            <v>0</v>
          </cell>
          <cell r="G6394">
            <v>18754.98</v>
          </cell>
          <cell r="H6394">
            <v>2021245.02</v>
          </cell>
          <cell r="I6394">
            <v>0</v>
          </cell>
        </row>
        <row r="6395">
          <cell r="A6395" t="str">
            <v>a</v>
          </cell>
          <cell r="B6395">
            <v>6371</v>
          </cell>
          <cell r="C6395" t="str">
            <v xml:space="preserve">   095778111 - 50271</v>
          </cell>
          <cell r="D6395">
            <v>1377000</v>
          </cell>
          <cell r="E6395">
            <v>0</v>
          </cell>
          <cell r="F6395">
            <v>0</v>
          </cell>
          <cell r="G6395">
            <v>1377000</v>
          </cell>
          <cell r="H6395">
            <v>0</v>
          </cell>
          <cell r="I6395">
            <v>0</v>
          </cell>
        </row>
        <row r="6396">
          <cell r="A6396" t="str">
            <v>a</v>
          </cell>
          <cell r="B6396">
            <v>6372</v>
          </cell>
          <cell r="C6396" t="str">
            <v xml:space="preserve">   095778124 - 50445</v>
          </cell>
          <cell r="D6396">
            <v>3380000</v>
          </cell>
          <cell r="E6396">
            <v>0</v>
          </cell>
          <cell r="F6396">
            <v>0</v>
          </cell>
          <cell r="G6396">
            <v>35749.42</v>
          </cell>
          <cell r="H6396">
            <v>3344250.58</v>
          </cell>
          <cell r="I6396">
            <v>0</v>
          </cell>
        </row>
        <row r="6397">
          <cell r="A6397" t="str">
            <v>a</v>
          </cell>
          <cell r="B6397">
            <v>6373</v>
          </cell>
          <cell r="C6397" t="str">
            <v xml:space="preserve">   095778137 - 52486</v>
          </cell>
          <cell r="D6397">
            <v>0</v>
          </cell>
          <cell r="E6397">
            <v>0</v>
          </cell>
          <cell r="F6397">
            <v>1122000</v>
          </cell>
          <cell r="G6397">
            <v>10315.24</v>
          </cell>
          <cell r="H6397">
            <v>1111684.76</v>
          </cell>
          <cell r="I6397">
            <v>0</v>
          </cell>
        </row>
        <row r="6398">
          <cell r="A6398" t="str">
            <v>a</v>
          </cell>
          <cell r="B6398">
            <v>6374</v>
          </cell>
          <cell r="C6398" t="str">
            <v xml:space="preserve">   095778140 - 52582</v>
          </cell>
          <cell r="D6398">
            <v>0</v>
          </cell>
          <cell r="E6398">
            <v>0</v>
          </cell>
          <cell r="F6398">
            <v>17456875</v>
          </cell>
          <cell r="G6398">
            <v>145401.35999999999</v>
          </cell>
          <cell r="H6398">
            <v>17311473.640000001</v>
          </cell>
          <cell r="I6398">
            <v>0</v>
          </cell>
        </row>
        <row r="6399">
          <cell r="A6399" t="str">
            <v>a</v>
          </cell>
          <cell r="B6399">
            <v>6375</v>
          </cell>
          <cell r="C6399" t="str">
            <v xml:space="preserve">   095778153 - 53463</v>
          </cell>
          <cell r="D6399">
            <v>0</v>
          </cell>
          <cell r="E6399">
            <v>0</v>
          </cell>
          <cell r="F6399">
            <v>2648000</v>
          </cell>
          <cell r="G6399">
            <v>46380.63</v>
          </cell>
          <cell r="H6399">
            <v>2601619.37</v>
          </cell>
          <cell r="I6399">
            <v>0</v>
          </cell>
        </row>
        <row r="6400">
          <cell r="A6400" t="str">
            <v>a</v>
          </cell>
          <cell r="B6400">
            <v>6376</v>
          </cell>
          <cell r="C6400" t="str">
            <v xml:space="preserve">   095778166 - 54291</v>
          </cell>
          <cell r="D6400">
            <v>0</v>
          </cell>
          <cell r="E6400">
            <v>0</v>
          </cell>
          <cell r="F6400">
            <v>2172351.5099999998</v>
          </cell>
          <cell r="G6400">
            <v>138687.26</v>
          </cell>
          <cell r="H6400">
            <v>2033664.25</v>
          </cell>
          <cell r="I6400">
            <v>0</v>
          </cell>
        </row>
        <row r="6401">
          <cell r="A6401" t="str">
            <v>a</v>
          </cell>
          <cell r="B6401">
            <v>6377</v>
          </cell>
          <cell r="C6401" t="str">
            <v xml:space="preserve">   095778179 - 54345</v>
          </cell>
          <cell r="D6401">
            <v>0</v>
          </cell>
          <cell r="E6401">
            <v>0</v>
          </cell>
          <cell r="F6401">
            <v>9769442.0999999996</v>
          </cell>
          <cell r="G6401">
            <v>482556.46</v>
          </cell>
          <cell r="H6401">
            <v>9286885.6400000006</v>
          </cell>
          <cell r="I6401">
            <v>0</v>
          </cell>
        </row>
        <row r="6402">
          <cell r="A6402" t="str">
            <v>a</v>
          </cell>
          <cell r="B6402">
            <v>6378</v>
          </cell>
          <cell r="C6402" t="str">
            <v xml:space="preserve">   095778182 - 54360</v>
          </cell>
          <cell r="D6402">
            <v>0</v>
          </cell>
          <cell r="E6402">
            <v>0</v>
          </cell>
          <cell r="F6402">
            <v>4273561.08</v>
          </cell>
          <cell r="G6402">
            <v>264783.53999999998</v>
          </cell>
          <cell r="H6402">
            <v>4008777.54</v>
          </cell>
          <cell r="I6402">
            <v>0</v>
          </cell>
        </row>
        <row r="6403">
          <cell r="A6403" t="str">
            <v>a</v>
          </cell>
          <cell r="B6403">
            <v>6379</v>
          </cell>
          <cell r="C6403" t="str">
            <v xml:space="preserve">   095778195 - 55522</v>
          </cell>
          <cell r="D6403">
            <v>0</v>
          </cell>
          <cell r="E6403">
            <v>0</v>
          </cell>
          <cell r="F6403">
            <v>3135657</v>
          </cell>
          <cell r="G6403">
            <v>1168242.8999999999</v>
          </cell>
          <cell r="H6403">
            <v>1967414.1</v>
          </cell>
          <cell r="I6403">
            <v>0</v>
          </cell>
        </row>
        <row r="6404">
          <cell r="A6404" t="str">
            <v>a</v>
          </cell>
          <cell r="B6404">
            <v>6380</v>
          </cell>
          <cell r="C6404" t="str">
            <v xml:space="preserve">   095778205 - 50250</v>
          </cell>
          <cell r="D6404">
            <v>2412000</v>
          </cell>
          <cell r="E6404">
            <v>0</v>
          </cell>
          <cell r="F6404">
            <v>0</v>
          </cell>
          <cell r="G6404">
            <v>222175.02</v>
          </cell>
          <cell r="H6404">
            <v>2189824.98</v>
          </cell>
          <cell r="I6404">
            <v>0</v>
          </cell>
        </row>
        <row r="6405">
          <cell r="A6405" t="str">
            <v>a</v>
          </cell>
          <cell r="B6405">
            <v>6381</v>
          </cell>
          <cell r="C6405" t="str">
            <v xml:space="preserve">   095778218 - 50427</v>
          </cell>
          <cell r="D6405">
            <v>3717700</v>
          </cell>
          <cell r="E6405">
            <v>0</v>
          </cell>
          <cell r="F6405">
            <v>0</v>
          </cell>
          <cell r="G6405">
            <v>34179.17</v>
          </cell>
          <cell r="H6405">
            <v>3683520.83</v>
          </cell>
          <cell r="I6405">
            <v>0</v>
          </cell>
        </row>
        <row r="6406">
          <cell r="A6406" t="str">
            <v>a</v>
          </cell>
          <cell r="B6406">
            <v>6382</v>
          </cell>
          <cell r="C6406" t="str">
            <v xml:space="preserve">   095778221 - 50436</v>
          </cell>
          <cell r="D6406">
            <v>3082000</v>
          </cell>
          <cell r="E6406">
            <v>0</v>
          </cell>
          <cell r="F6406">
            <v>0</v>
          </cell>
          <cell r="G6406">
            <v>59991.28</v>
          </cell>
          <cell r="H6406">
            <v>3022008.72</v>
          </cell>
          <cell r="I6406">
            <v>0</v>
          </cell>
        </row>
        <row r="6407">
          <cell r="A6407" t="str">
            <v>a</v>
          </cell>
          <cell r="B6407">
            <v>6383</v>
          </cell>
          <cell r="C6407" t="str">
            <v xml:space="preserve">   095778234 - 52347</v>
          </cell>
          <cell r="D6407">
            <v>0</v>
          </cell>
          <cell r="E6407">
            <v>0</v>
          </cell>
          <cell r="F6407">
            <v>5248400</v>
          </cell>
          <cell r="G6407">
            <v>48251.839999999997</v>
          </cell>
          <cell r="H6407">
            <v>5200148.16</v>
          </cell>
          <cell r="I6407">
            <v>0</v>
          </cell>
        </row>
        <row r="6408">
          <cell r="A6408" t="str">
            <v>a</v>
          </cell>
          <cell r="B6408">
            <v>6384</v>
          </cell>
          <cell r="C6408" t="str">
            <v xml:space="preserve">   095778247 - 53071</v>
          </cell>
          <cell r="D6408">
            <v>0</v>
          </cell>
          <cell r="E6408">
            <v>0</v>
          </cell>
          <cell r="F6408">
            <v>2839978.68</v>
          </cell>
          <cell r="G6408">
            <v>23945.49</v>
          </cell>
          <cell r="H6408">
            <v>2816033.19</v>
          </cell>
          <cell r="I6408">
            <v>0</v>
          </cell>
        </row>
        <row r="6409">
          <cell r="A6409" t="str">
            <v>a</v>
          </cell>
          <cell r="B6409">
            <v>6385</v>
          </cell>
          <cell r="C6409" t="str">
            <v xml:space="preserve">   095778250 - 53080</v>
          </cell>
          <cell r="D6409">
            <v>0</v>
          </cell>
          <cell r="E6409">
            <v>0</v>
          </cell>
          <cell r="F6409">
            <v>4250000</v>
          </cell>
          <cell r="G6409">
            <v>35398.97</v>
          </cell>
          <cell r="H6409">
            <v>4214601.03</v>
          </cell>
          <cell r="I6409">
            <v>0</v>
          </cell>
        </row>
        <row r="6410">
          <cell r="A6410" t="str">
            <v>a</v>
          </cell>
          <cell r="B6410">
            <v>6386</v>
          </cell>
          <cell r="C6410" t="str">
            <v xml:space="preserve">   095778263 - 54276</v>
          </cell>
          <cell r="D6410">
            <v>0</v>
          </cell>
          <cell r="E6410">
            <v>0</v>
          </cell>
          <cell r="F6410">
            <v>3969044.98</v>
          </cell>
          <cell r="G6410">
            <v>718518.05</v>
          </cell>
          <cell r="H6410">
            <v>3250526.93</v>
          </cell>
          <cell r="I6410">
            <v>0</v>
          </cell>
        </row>
        <row r="6411">
          <cell r="A6411" t="str">
            <v>a</v>
          </cell>
          <cell r="B6411">
            <v>6387</v>
          </cell>
          <cell r="C6411" t="str">
            <v xml:space="preserve">   095778276 - 54333</v>
          </cell>
          <cell r="D6411">
            <v>0</v>
          </cell>
          <cell r="E6411">
            <v>0</v>
          </cell>
          <cell r="F6411">
            <v>6040202.6900000004</v>
          </cell>
          <cell r="G6411">
            <v>6040202.6900000004</v>
          </cell>
          <cell r="H6411">
            <v>0</v>
          </cell>
          <cell r="I6411">
            <v>0</v>
          </cell>
        </row>
        <row r="6412">
          <cell r="A6412" t="str">
            <v>a</v>
          </cell>
          <cell r="B6412">
            <v>6388</v>
          </cell>
          <cell r="C6412" t="str">
            <v xml:space="preserve">   095778289 - 54638</v>
          </cell>
          <cell r="D6412">
            <v>0</v>
          </cell>
          <cell r="E6412">
            <v>0</v>
          </cell>
          <cell r="F6412">
            <v>1950000</v>
          </cell>
          <cell r="G6412">
            <v>14272.92</v>
          </cell>
          <cell r="H6412">
            <v>1935727.08</v>
          </cell>
          <cell r="I6412">
            <v>0</v>
          </cell>
        </row>
        <row r="6413">
          <cell r="A6413" t="str">
            <v>a</v>
          </cell>
          <cell r="B6413">
            <v>6389</v>
          </cell>
          <cell r="C6413" t="str">
            <v xml:space="preserve">   095778292 - 55481</v>
          </cell>
          <cell r="D6413">
            <v>0</v>
          </cell>
          <cell r="E6413">
            <v>0</v>
          </cell>
          <cell r="F6413">
            <v>6038220</v>
          </cell>
          <cell r="G6413">
            <v>161255.47</v>
          </cell>
          <cell r="H6413">
            <v>5876964.5300000003</v>
          </cell>
          <cell r="I6413">
            <v>0</v>
          </cell>
        </row>
        <row r="6414">
          <cell r="A6414" t="str">
            <v>a</v>
          </cell>
          <cell r="B6414">
            <v>6390</v>
          </cell>
          <cell r="C6414" t="str">
            <v xml:space="preserve">   095778302 - 50240</v>
          </cell>
          <cell r="D6414">
            <v>4250000</v>
          </cell>
          <cell r="E6414">
            <v>0</v>
          </cell>
          <cell r="F6414">
            <v>0</v>
          </cell>
          <cell r="G6414">
            <v>39072.93</v>
          </cell>
          <cell r="H6414">
            <v>4210927.07</v>
          </cell>
          <cell r="I6414">
            <v>0</v>
          </cell>
        </row>
        <row r="6415">
          <cell r="A6415" t="str">
            <v>a</v>
          </cell>
          <cell r="B6415">
            <v>6391</v>
          </cell>
          <cell r="C6415" t="str">
            <v xml:space="preserve">   095778315 - 50415</v>
          </cell>
          <cell r="D6415">
            <v>4134000</v>
          </cell>
          <cell r="E6415">
            <v>0</v>
          </cell>
          <cell r="F6415">
            <v>0</v>
          </cell>
          <cell r="G6415">
            <v>42473.06</v>
          </cell>
          <cell r="H6415">
            <v>4091526.94</v>
          </cell>
          <cell r="I6415">
            <v>0</v>
          </cell>
        </row>
        <row r="6416">
          <cell r="A6416" t="str">
            <v>a</v>
          </cell>
          <cell r="B6416">
            <v>6392</v>
          </cell>
          <cell r="C6416" t="str">
            <v xml:space="preserve">   095778328 - 50662</v>
          </cell>
          <cell r="D6416">
            <v>860000</v>
          </cell>
          <cell r="E6416">
            <v>0</v>
          </cell>
          <cell r="F6416">
            <v>0</v>
          </cell>
          <cell r="G6416">
            <v>40964.519999999997</v>
          </cell>
          <cell r="H6416">
            <v>819035.48</v>
          </cell>
          <cell r="I6416">
            <v>0</v>
          </cell>
        </row>
        <row r="6417">
          <cell r="A6417" t="str">
            <v>a</v>
          </cell>
          <cell r="B6417">
            <v>6393</v>
          </cell>
          <cell r="C6417" t="str">
            <v xml:space="preserve">   095778331 - 51591</v>
          </cell>
          <cell r="D6417">
            <v>4475250</v>
          </cell>
          <cell r="E6417">
            <v>0</v>
          </cell>
          <cell r="F6417">
            <v>0</v>
          </cell>
          <cell r="G6417">
            <v>41143.83</v>
          </cell>
          <cell r="H6417">
            <v>4434106.17</v>
          </cell>
          <cell r="I6417">
            <v>0</v>
          </cell>
        </row>
        <row r="6418">
          <cell r="A6418" t="str">
            <v>a</v>
          </cell>
          <cell r="B6418">
            <v>6394</v>
          </cell>
          <cell r="C6418" t="str">
            <v xml:space="preserve">   095778344 - 52831</v>
          </cell>
          <cell r="D6418">
            <v>0</v>
          </cell>
          <cell r="E6418">
            <v>0</v>
          </cell>
          <cell r="F6418">
            <v>5967000</v>
          </cell>
          <cell r="G6418">
            <v>136008.57999999999</v>
          </cell>
          <cell r="H6418">
            <v>5830991.4199999999</v>
          </cell>
          <cell r="I6418">
            <v>0</v>
          </cell>
        </row>
        <row r="6419">
          <cell r="A6419" t="str">
            <v>a</v>
          </cell>
          <cell r="B6419">
            <v>6395</v>
          </cell>
          <cell r="C6419" t="str">
            <v xml:space="preserve">   095778357 - 54122</v>
          </cell>
          <cell r="D6419">
            <v>0</v>
          </cell>
          <cell r="E6419">
            <v>0</v>
          </cell>
          <cell r="F6419">
            <v>1500000</v>
          </cell>
          <cell r="G6419">
            <v>61271.17</v>
          </cell>
          <cell r="H6419">
            <v>1438728.83</v>
          </cell>
          <cell r="I6419">
            <v>0</v>
          </cell>
        </row>
        <row r="6420">
          <cell r="A6420" t="str">
            <v>a</v>
          </cell>
          <cell r="B6420">
            <v>6396</v>
          </cell>
          <cell r="C6420" t="str">
            <v xml:space="preserve">   095778360 - 54255</v>
          </cell>
          <cell r="D6420">
            <v>0</v>
          </cell>
          <cell r="E6420">
            <v>0</v>
          </cell>
          <cell r="F6420">
            <v>5164021.95</v>
          </cell>
          <cell r="G6420">
            <v>262107.32</v>
          </cell>
          <cell r="H6420">
            <v>4901914.63</v>
          </cell>
          <cell r="I6420">
            <v>0</v>
          </cell>
        </row>
        <row r="6421">
          <cell r="A6421" t="str">
            <v>a</v>
          </cell>
          <cell r="B6421">
            <v>6397</v>
          </cell>
          <cell r="C6421" t="str">
            <v xml:space="preserve">   095778373 - 54318</v>
          </cell>
          <cell r="D6421">
            <v>0</v>
          </cell>
          <cell r="E6421">
            <v>0</v>
          </cell>
          <cell r="F6421">
            <v>1895421.49</v>
          </cell>
          <cell r="G6421">
            <v>106069.96</v>
          </cell>
          <cell r="H6421">
            <v>1789351.53</v>
          </cell>
          <cell r="I6421">
            <v>0</v>
          </cell>
        </row>
        <row r="6422">
          <cell r="A6422" t="str">
            <v>a</v>
          </cell>
          <cell r="B6422">
            <v>6398</v>
          </cell>
          <cell r="C6422" t="str">
            <v xml:space="preserve">   095778386 - 54547</v>
          </cell>
          <cell r="D6422">
            <v>0</v>
          </cell>
          <cell r="E6422">
            <v>0</v>
          </cell>
          <cell r="F6422">
            <v>7020000</v>
          </cell>
          <cell r="G6422">
            <v>51382.61</v>
          </cell>
          <cell r="H6422">
            <v>6968617.3899999997</v>
          </cell>
          <cell r="I6422">
            <v>0</v>
          </cell>
        </row>
        <row r="6423">
          <cell r="A6423" t="str">
            <v>a</v>
          </cell>
          <cell r="B6423">
            <v>6399</v>
          </cell>
          <cell r="C6423" t="str">
            <v xml:space="preserve">   095778399 - 55829</v>
          </cell>
          <cell r="D6423">
            <v>0</v>
          </cell>
          <cell r="E6423">
            <v>0</v>
          </cell>
          <cell r="F6423">
            <v>600000</v>
          </cell>
          <cell r="G6423">
            <v>40127.24</v>
          </cell>
          <cell r="H6423">
            <v>559872.76</v>
          </cell>
          <cell r="I6423">
            <v>0</v>
          </cell>
        </row>
        <row r="6424">
          <cell r="A6424" t="str">
            <v>a</v>
          </cell>
          <cell r="B6424">
            <v>6400</v>
          </cell>
          <cell r="C6424" t="str">
            <v xml:space="preserve">   095778409 - 50262</v>
          </cell>
          <cell r="D6424">
            <v>3830667</v>
          </cell>
          <cell r="E6424">
            <v>0</v>
          </cell>
          <cell r="F6424">
            <v>0</v>
          </cell>
          <cell r="G6424">
            <v>3830667</v>
          </cell>
          <cell r="H6424">
            <v>0</v>
          </cell>
          <cell r="I6424">
            <v>0</v>
          </cell>
        </row>
        <row r="6425">
          <cell r="A6425" t="str">
            <v>a</v>
          </cell>
          <cell r="B6425">
            <v>6401</v>
          </cell>
          <cell r="C6425" t="str">
            <v xml:space="preserve">   095778412 - 50400</v>
          </cell>
          <cell r="D6425">
            <v>8459200</v>
          </cell>
          <cell r="E6425">
            <v>0</v>
          </cell>
          <cell r="F6425">
            <v>0</v>
          </cell>
          <cell r="G6425">
            <v>86910.48</v>
          </cell>
          <cell r="H6425">
            <v>8372289.5199999996</v>
          </cell>
          <cell r="I6425">
            <v>0</v>
          </cell>
        </row>
        <row r="6426">
          <cell r="A6426" t="str">
            <v>a</v>
          </cell>
          <cell r="B6426">
            <v>6402</v>
          </cell>
          <cell r="C6426" t="str">
            <v xml:space="preserve">   095778425 - 50610</v>
          </cell>
          <cell r="D6426">
            <v>1340000</v>
          </cell>
          <cell r="E6426">
            <v>0</v>
          </cell>
          <cell r="F6426">
            <v>0</v>
          </cell>
          <cell r="G6426">
            <v>12205.83</v>
          </cell>
          <cell r="H6426">
            <v>1327794.17</v>
          </cell>
          <cell r="I6426">
            <v>0</v>
          </cell>
        </row>
        <row r="6427">
          <cell r="A6427" t="str">
            <v>a</v>
          </cell>
          <cell r="B6427">
            <v>6403</v>
          </cell>
          <cell r="C6427" t="str">
            <v xml:space="preserve">   095778438 - 52525</v>
          </cell>
          <cell r="D6427">
            <v>0</v>
          </cell>
          <cell r="E6427">
            <v>0</v>
          </cell>
          <cell r="F6427">
            <v>4290000</v>
          </cell>
          <cell r="G6427">
            <v>83344.240000000005</v>
          </cell>
          <cell r="H6427">
            <v>4206655.76</v>
          </cell>
          <cell r="I6427">
            <v>0</v>
          </cell>
        </row>
        <row r="6428">
          <cell r="A6428" t="str">
            <v>a</v>
          </cell>
          <cell r="B6428">
            <v>6404</v>
          </cell>
          <cell r="C6428" t="str">
            <v xml:space="preserve">   095778441 - 52585</v>
          </cell>
          <cell r="D6428">
            <v>0</v>
          </cell>
          <cell r="E6428">
            <v>0</v>
          </cell>
          <cell r="F6428">
            <v>2965650</v>
          </cell>
          <cell r="G6428">
            <v>58103.35</v>
          </cell>
          <cell r="H6428">
            <v>2907546.65</v>
          </cell>
          <cell r="I6428">
            <v>0</v>
          </cell>
        </row>
        <row r="6429">
          <cell r="A6429" t="str">
            <v>a</v>
          </cell>
          <cell r="B6429">
            <v>6405</v>
          </cell>
          <cell r="C6429" t="str">
            <v xml:space="preserve">   095778454 - 53954</v>
          </cell>
          <cell r="D6429">
            <v>0</v>
          </cell>
          <cell r="E6429">
            <v>0</v>
          </cell>
          <cell r="F6429">
            <v>9174300</v>
          </cell>
          <cell r="G6429">
            <v>262844.99</v>
          </cell>
          <cell r="H6429">
            <v>8911455.0099999998</v>
          </cell>
          <cell r="I6429">
            <v>0</v>
          </cell>
        </row>
        <row r="6430">
          <cell r="A6430" t="str">
            <v>a</v>
          </cell>
          <cell r="B6430">
            <v>6406</v>
          </cell>
          <cell r="C6430" t="str">
            <v xml:space="preserve">   095778467 - 54297</v>
          </cell>
          <cell r="D6430">
            <v>0</v>
          </cell>
          <cell r="E6430">
            <v>0</v>
          </cell>
          <cell r="F6430">
            <v>2298366.9300000002</v>
          </cell>
          <cell r="G6430">
            <v>134281.73000000001</v>
          </cell>
          <cell r="H6430">
            <v>2164085.2000000002</v>
          </cell>
          <cell r="I6430">
            <v>0</v>
          </cell>
        </row>
        <row r="6431">
          <cell r="A6431" t="str">
            <v>a</v>
          </cell>
          <cell r="B6431">
            <v>6407</v>
          </cell>
          <cell r="C6431" t="str">
            <v xml:space="preserve">   095778470 - 54309</v>
          </cell>
          <cell r="D6431">
            <v>0</v>
          </cell>
          <cell r="E6431">
            <v>0</v>
          </cell>
          <cell r="F6431">
            <v>5005196.87</v>
          </cell>
          <cell r="G6431">
            <v>314776.99</v>
          </cell>
          <cell r="H6431">
            <v>4690419.88</v>
          </cell>
          <cell r="I6431">
            <v>0</v>
          </cell>
        </row>
        <row r="6432">
          <cell r="A6432" t="str">
            <v>a</v>
          </cell>
          <cell r="B6432">
            <v>6408</v>
          </cell>
          <cell r="C6432" t="str">
            <v xml:space="preserve">   095778483 - 54372</v>
          </cell>
          <cell r="D6432">
            <v>0</v>
          </cell>
          <cell r="E6432">
            <v>0</v>
          </cell>
          <cell r="F6432">
            <v>3246046.88</v>
          </cell>
          <cell r="G6432">
            <v>3246046.88</v>
          </cell>
          <cell r="H6432">
            <v>0</v>
          </cell>
          <cell r="I6432">
            <v>0</v>
          </cell>
        </row>
        <row r="6433">
          <cell r="A6433" t="str">
            <v>a</v>
          </cell>
          <cell r="B6433">
            <v>6409</v>
          </cell>
          <cell r="C6433" t="str">
            <v xml:space="preserve">   095778496 - 55603</v>
          </cell>
          <cell r="D6433">
            <v>0</v>
          </cell>
          <cell r="E6433">
            <v>0</v>
          </cell>
          <cell r="F6433">
            <v>1500000</v>
          </cell>
          <cell r="G6433">
            <v>54822.3</v>
          </cell>
          <cell r="H6433">
            <v>1445177.7</v>
          </cell>
          <cell r="I6433">
            <v>0</v>
          </cell>
        </row>
        <row r="6434">
          <cell r="A6434" t="str">
            <v>a</v>
          </cell>
          <cell r="B6434">
            <v>6410</v>
          </cell>
          <cell r="C6434" t="str">
            <v xml:space="preserve">   095778506 - 50253</v>
          </cell>
          <cell r="D6434">
            <v>1943000</v>
          </cell>
          <cell r="E6434">
            <v>0</v>
          </cell>
          <cell r="F6434">
            <v>0</v>
          </cell>
          <cell r="G6434">
            <v>17863.240000000002</v>
          </cell>
          <cell r="H6434">
            <v>1925136.76</v>
          </cell>
          <cell r="I6434">
            <v>0</v>
          </cell>
        </row>
        <row r="6435">
          <cell r="A6435" t="str">
            <v>a</v>
          </cell>
          <cell r="B6435">
            <v>6411</v>
          </cell>
          <cell r="C6435" t="str">
            <v xml:space="preserve">   095778519 - 50430</v>
          </cell>
          <cell r="D6435">
            <v>4566200</v>
          </cell>
          <cell r="E6435">
            <v>0</v>
          </cell>
          <cell r="F6435">
            <v>0</v>
          </cell>
          <cell r="G6435">
            <v>46913.56</v>
          </cell>
          <cell r="H6435">
            <v>4519286.4400000004</v>
          </cell>
          <cell r="I6435">
            <v>0</v>
          </cell>
        </row>
        <row r="6436">
          <cell r="A6436" t="str">
            <v>a</v>
          </cell>
          <cell r="B6436">
            <v>6412</v>
          </cell>
          <cell r="C6436" t="str">
            <v xml:space="preserve">   095778522 - 50439</v>
          </cell>
          <cell r="D6436">
            <v>4675000</v>
          </cell>
          <cell r="E6436">
            <v>0</v>
          </cell>
          <cell r="F6436">
            <v>0</v>
          </cell>
          <cell r="G6436">
            <v>42980.21</v>
          </cell>
          <cell r="H6436">
            <v>4632019.79</v>
          </cell>
          <cell r="I6436">
            <v>0</v>
          </cell>
        </row>
        <row r="6437">
          <cell r="A6437" t="str">
            <v>a</v>
          </cell>
          <cell r="B6437">
            <v>6413</v>
          </cell>
          <cell r="C6437" t="str">
            <v xml:space="preserve">   095778535 - 52350</v>
          </cell>
          <cell r="D6437">
            <v>0</v>
          </cell>
          <cell r="E6437">
            <v>0</v>
          </cell>
          <cell r="F6437">
            <v>7992700</v>
          </cell>
          <cell r="G6437">
            <v>7992700</v>
          </cell>
          <cell r="H6437">
            <v>0</v>
          </cell>
          <cell r="I6437">
            <v>0</v>
          </cell>
        </row>
        <row r="6438">
          <cell r="A6438" t="str">
            <v>a</v>
          </cell>
          <cell r="B6438">
            <v>6414</v>
          </cell>
          <cell r="C6438" t="str">
            <v xml:space="preserve">   095778548 - 53074</v>
          </cell>
          <cell r="D6438">
            <v>0</v>
          </cell>
          <cell r="E6438">
            <v>0</v>
          </cell>
          <cell r="F6438">
            <v>4078300</v>
          </cell>
          <cell r="G6438">
            <v>38035.4</v>
          </cell>
          <cell r="H6438">
            <v>4040264.6</v>
          </cell>
          <cell r="I6438">
            <v>0</v>
          </cell>
        </row>
        <row r="6439">
          <cell r="A6439" t="str">
            <v>a</v>
          </cell>
          <cell r="B6439">
            <v>6415</v>
          </cell>
          <cell r="C6439" t="str">
            <v xml:space="preserve">   095778551 - 53118</v>
          </cell>
          <cell r="D6439">
            <v>0</v>
          </cell>
          <cell r="E6439">
            <v>0</v>
          </cell>
          <cell r="F6439">
            <v>2932000</v>
          </cell>
          <cell r="G6439">
            <v>23982.36</v>
          </cell>
          <cell r="H6439">
            <v>2908017.64</v>
          </cell>
          <cell r="I6439">
            <v>0</v>
          </cell>
        </row>
        <row r="6440">
          <cell r="A6440" t="str">
            <v>a</v>
          </cell>
          <cell r="B6440">
            <v>6416</v>
          </cell>
          <cell r="C6440" t="str">
            <v xml:space="preserve">   095778564 - 54282</v>
          </cell>
          <cell r="D6440">
            <v>0</v>
          </cell>
          <cell r="E6440">
            <v>0</v>
          </cell>
          <cell r="F6440">
            <v>9962243.1199999992</v>
          </cell>
          <cell r="G6440">
            <v>505647.98</v>
          </cell>
          <cell r="H6440">
            <v>9456595.1400000006</v>
          </cell>
          <cell r="I6440">
            <v>0</v>
          </cell>
        </row>
        <row r="6441">
          <cell r="A6441" t="str">
            <v>a</v>
          </cell>
          <cell r="B6441">
            <v>6417</v>
          </cell>
          <cell r="C6441" t="str">
            <v xml:space="preserve">   095778577 - 54339</v>
          </cell>
          <cell r="D6441">
            <v>0</v>
          </cell>
          <cell r="E6441">
            <v>0</v>
          </cell>
          <cell r="F6441">
            <v>2389994.48</v>
          </cell>
          <cell r="G6441">
            <v>148080.51999999999</v>
          </cell>
          <cell r="H6441">
            <v>2241913.96</v>
          </cell>
          <cell r="I6441">
            <v>0</v>
          </cell>
        </row>
        <row r="6442">
          <cell r="A6442" t="str">
            <v>a</v>
          </cell>
          <cell r="B6442">
            <v>6418</v>
          </cell>
          <cell r="C6442" t="str">
            <v xml:space="preserve">   095778580 - 54348</v>
          </cell>
          <cell r="D6442">
            <v>0</v>
          </cell>
          <cell r="E6442">
            <v>0</v>
          </cell>
          <cell r="F6442">
            <v>2963779.79</v>
          </cell>
          <cell r="G6442">
            <v>156783.34</v>
          </cell>
          <cell r="H6442">
            <v>2806996.45</v>
          </cell>
          <cell r="I6442">
            <v>0</v>
          </cell>
        </row>
        <row r="6443">
          <cell r="A6443" t="str">
            <v>a</v>
          </cell>
          <cell r="B6443">
            <v>6419</v>
          </cell>
          <cell r="C6443" t="str">
            <v xml:space="preserve">   095778593 - 55507</v>
          </cell>
          <cell r="D6443">
            <v>0</v>
          </cell>
          <cell r="E6443">
            <v>0</v>
          </cell>
          <cell r="F6443">
            <v>2600000</v>
          </cell>
          <cell r="G6443">
            <v>2600000</v>
          </cell>
          <cell r="H6443">
            <v>0</v>
          </cell>
          <cell r="I6443">
            <v>0</v>
          </cell>
        </row>
        <row r="6444">
          <cell r="A6444" t="str">
            <v>a</v>
          </cell>
          <cell r="B6444">
            <v>6420</v>
          </cell>
          <cell r="C6444" t="str">
            <v xml:space="preserve">   095778603 - 50244</v>
          </cell>
          <cell r="D6444">
            <v>1900000</v>
          </cell>
          <cell r="E6444">
            <v>0</v>
          </cell>
          <cell r="F6444">
            <v>0</v>
          </cell>
          <cell r="G6444">
            <v>17467.88</v>
          </cell>
          <cell r="H6444">
            <v>1882532.12</v>
          </cell>
          <cell r="I6444">
            <v>0</v>
          </cell>
        </row>
        <row r="6445">
          <cell r="A6445" t="str">
            <v>a</v>
          </cell>
          <cell r="B6445">
            <v>6421</v>
          </cell>
          <cell r="C6445" t="str">
            <v xml:space="preserve">   095778616 - 50421</v>
          </cell>
          <cell r="D6445">
            <v>2972450</v>
          </cell>
          <cell r="E6445">
            <v>0</v>
          </cell>
          <cell r="F6445">
            <v>0</v>
          </cell>
          <cell r="G6445">
            <v>62897.08</v>
          </cell>
          <cell r="H6445">
            <v>2909552.92</v>
          </cell>
          <cell r="I6445">
            <v>0</v>
          </cell>
        </row>
        <row r="6446">
          <cell r="A6446" t="str">
            <v>a</v>
          </cell>
          <cell r="B6446">
            <v>6422</v>
          </cell>
          <cell r="C6446" t="str">
            <v xml:space="preserve">   095778629 - 50685</v>
          </cell>
          <cell r="D6446">
            <v>1507000</v>
          </cell>
          <cell r="E6446">
            <v>0</v>
          </cell>
          <cell r="F6446">
            <v>0</v>
          </cell>
          <cell r="G6446">
            <v>15483.02</v>
          </cell>
          <cell r="H6446">
            <v>1491516.98</v>
          </cell>
          <cell r="I6446">
            <v>0</v>
          </cell>
        </row>
        <row r="6447">
          <cell r="A6447" t="str">
            <v>a</v>
          </cell>
          <cell r="B6447">
            <v>6423</v>
          </cell>
          <cell r="C6447" t="str">
            <v xml:space="preserve">   095778632 - 51600</v>
          </cell>
          <cell r="D6447">
            <v>6127000</v>
          </cell>
          <cell r="E6447">
            <v>0</v>
          </cell>
          <cell r="F6447">
            <v>0</v>
          </cell>
          <cell r="G6447">
            <v>56329.36</v>
          </cell>
          <cell r="H6447">
            <v>6070670.6399999997</v>
          </cell>
          <cell r="I6447">
            <v>0</v>
          </cell>
        </row>
        <row r="6448">
          <cell r="A6448" t="str">
            <v>a</v>
          </cell>
          <cell r="B6448">
            <v>6424</v>
          </cell>
          <cell r="C6448" t="str">
            <v xml:space="preserve">   095778645 - 52846</v>
          </cell>
          <cell r="D6448">
            <v>0</v>
          </cell>
          <cell r="E6448">
            <v>0</v>
          </cell>
          <cell r="F6448">
            <v>5850000</v>
          </cell>
          <cell r="G6448">
            <v>53130.47</v>
          </cell>
          <cell r="H6448">
            <v>5796869.5300000003</v>
          </cell>
          <cell r="I6448">
            <v>0</v>
          </cell>
        </row>
        <row r="6449">
          <cell r="A6449" t="str">
            <v>a</v>
          </cell>
          <cell r="B6449">
            <v>6425</v>
          </cell>
          <cell r="C6449" t="str">
            <v xml:space="preserve">   095778658 - 54119</v>
          </cell>
          <cell r="D6449">
            <v>0</v>
          </cell>
          <cell r="E6449">
            <v>0</v>
          </cell>
          <cell r="F6449">
            <v>3200000</v>
          </cell>
          <cell r="G6449">
            <v>26653.35</v>
          </cell>
          <cell r="H6449">
            <v>3173346.65</v>
          </cell>
          <cell r="I6449">
            <v>0</v>
          </cell>
        </row>
        <row r="6450">
          <cell r="A6450" t="str">
            <v>a</v>
          </cell>
          <cell r="B6450">
            <v>6426</v>
          </cell>
          <cell r="C6450" t="str">
            <v xml:space="preserve">   095778661 - 54261</v>
          </cell>
          <cell r="D6450">
            <v>0</v>
          </cell>
          <cell r="E6450">
            <v>0</v>
          </cell>
          <cell r="F6450">
            <v>7977535.6500000004</v>
          </cell>
          <cell r="G6450">
            <v>427935.09</v>
          </cell>
          <cell r="H6450">
            <v>7549600.5600000005</v>
          </cell>
          <cell r="I6450">
            <v>0</v>
          </cell>
        </row>
        <row r="6451">
          <cell r="A6451" t="str">
            <v>a</v>
          </cell>
          <cell r="B6451">
            <v>6427</v>
          </cell>
          <cell r="C6451" t="str">
            <v xml:space="preserve">   095778674 - 54324</v>
          </cell>
          <cell r="D6451">
            <v>0</v>
          </cell>
          <cell r="E6451">
            <v>0</v>
          </cell>
          <cell r="F6451">
            <v>2325887.84</v>
          </cell>
          <cell r="G6451">
            <v>157852.31</v>
          </cell>
          <cell r="H6451">
            <v>2168035.5299999998</v>
          </cell>
          <cell r="I6451">
            <v>0</v>
          </cell>
        </row>
        <row r="6452">
          <cell r="A6452" t="str">
            <v>a</v>
          </cell>
          <cell r="B6452">
            <v>6428</v>
          </cell>
          <cell r="C6452" t="str">
            <v xml:space="preserve">   095778687 - 54596</v>
          </cell>
          <cell r="D6452">
            <v>0</v>
          </cell>
          <cell r="E6452">
            <v>0</v>
          </cell>
          <cell r="F6452">
            <v>4420000</v>
          </cell>
          <cell r="G6452">
            <v>77417.820000000007</v>
          </cell>
          <cell r="H6452">
            <v>4342582.18</v>
          </cell>
          <cell r="I6452">
            <v>0</v>
          </cell>
        </row>
        <row r="6453">
          <cell r="A6453" t="str">
            <v>a</v>
          </cell>
          <cell r="B6453">
            <v>6429</v>
          </cell>
          <cell r="C6453" t="str">
            <v xml:space="preserve">   095778690 - 55264</v>
          </cell>
          <cell r="D6453">
            <v>0</v>
          </cell>
          <cell r="E6453">
            <v>0</v>
          </cell>
          <cell r="F6453">
            <v>13500000</v>
          </cell>
          <cell r="G6453">
            <v>110423.56</v>
          </cell>
          <cell r="H6453">
            <v>13389576.439999999</v>
          </cell>
          <cell r="I6453">
            <v>0</v>
          </cell>
        </row>
        <row r="6454">
          <cell r="A6454" t="str">
            <v>a</v>
          </cell>
          <cell r="B6454">
            <v>6430</v>
          </cell>
          <cell r="C6454" t="str">
            <v xml:space="preserve">   095778700 - 50233</v>
          </cell>
          <cell r="D6454">
            <v>2010000</v>
          </cell>
          <cell r="E6454">
            <v>0</v>
          </cell>
          <cell r="F6454">
            <v>0</v>
          </cell>
          <cell r="G6454">
            <v>2010000</v>
          </cell>
          <cell r="H6454">
            <v>0</v>
          </cell>
          <cell r="I6454">
            <v>0</v>
          </cell>
        </row>
        <row r="6455">
          <cell r="A6455" t="str">
            <v>a</v>
          </cell>
          <cell r="B6455">
            <v>6431</v>
          </cell>
          <cell r="C6455" t="str">
            <v xml:space="preserve">   095778713 - 50403</v>
          </cell>
          <cell r="D6455">
            <v>4280000</v>
          </cell>
          <cell r="E6455">
            <v>0</v>
          </cell>
          <cell r="F6455">
            <v>0</v>
          </cell>
          <cell r="G6455">
            <v>4280000</v>
          </cell>
          <cell r="H6455">
            <v>0</v>
          </cell>
          <cell r="I6455">
            <v>0</v>
          </cell>
        </row>
        <row r="6456">
          <cell r="A6456" t="str">
            <v>a</v>
          </cell>
          <cell r="B6456">
            <v>6432</v>
          </cell>
          <cell r="C6456" t="str">
            <v xml:space="preserve">   095778726 - 50625</v>
          </cell>
          <cell r="D6456">
            <v>1056000</v>
          </cell>
          <cell r="E6456">
            <v>0</v>
          </cell>
          <cell r="F6456">
            <v>0</v>
          </cell>
          <cell r="G6456">
            <v>9708.48</v>
          </cell>
          <cell r="H6456">
            <v>1046291.52</v>
          </cell>
          <cell r="I6456">
            <v>0</v>
          </cell>
        </row>
        <row r="6457">
          <cell r="A6457" t="str">
            <v>a</v>
          </cell>
          <cell r="B6457">
            <v>6433</v>
          </cell>
          <cell r="C6457" t="str">
            <v xml:space="preserve">   095778739 - 52528</v>
          </cell>
          <cell r="D6457">
            <v>0</v>
          </cell>
          <cell r="E6457">
            <v>0</v>
          </cell>
          <cell r="F6457">
            <v>5098678.37</v>
          </cell>
          <cell r="G6457">
            <v>2406664.8199999998</v>
          </cell>
          <cell r="H6457">
            <v>2692013.55</v>
          </cell>
          <cell r="I6457">
            <v>0</v>
          </cell>
        </row>
        <row r="6458">
          <cell r="A6458" t="str">
            <v>a</v>
          </cell>
          <cell r="B6458">
            <v>6434</v>
          </cell>
          <cell r="C6458" t="str">
            <v xml:space="preserve">   095778742 - 52588</v>
          </cell>
          <cell r="D6458">
            <v>0</v>
          </cell>
          <cell r="E6458">
            <v>0</v>
          </cell>
          <cell r="F6458">
            <v>2477750</v>
          </cell>
          <cell r="G6458">
            <v>22779.53</v>
          </cell>
          <cell r="H6458">
            <v>2454970.4700000002</v>
          </cell>
          <cell r="I6458">
            <v>0</v>
          </cell>
        </row>
        <row r="6459">
          <cell r="A6459" t="str">
            <v>a</v>
          </cell>
          <cell r="B6459">
            <v>6435</v>
          </cell>
          <cell r="C6459" t="str">
            <v xml:space="preserve">   095778755 - 53962</v>
          </cell>
          <cell r="D6459">
            <v>0</v>
          </cell>
          <cell r="E6459">
            <v>0</v>
          </cell>
          <cell r="F6459">
            <v>3730000</v>
          </cell>
          <cell r="G6459">
            <v>152361.01999999999</v>
          </cell>
          <cell r="H6459">
            <v>3577638.98</v>
          </cell>
          <cell r="I6459">
            <v>0</v>
          </cell>
        </row>
        <row r="6460">
          <cell r="A6460" t="str">
            <v>a</v>
          </cell>
          <cell r="B6460">
            <v>6436</v>
          </cell>
          <cell r="C6460" t="str">
            <v xml:space="preserve">   095778768 - 54303</v>
          </cell>
          <cell r="D6460">
            <v>0</v>
          </cell>
          <cell r="E6460">
            <v>0</v>
          </cell>
          <cell r="F6460">
            <v>5297393.13</v>
          </cell>
          <cell r="G6460">
            <v>5297393.13</v>
          </cell>
          <cell r="H6460">
            <v>0</v>
          </cell>
          <cell r="I6460">
            <v>0</v>
          </cell>
        </row>
        <row r="6461">
          <cell r="A6461" t="str">
            <v>a</v>
          </cell>
          <cell r="B6461">
            <v>6437</v>
          </cell>
          <cell r="C6461" t="str">
            <v xml:space="preserve">   095778771 - 54312</v>
          </cell>
          <cell r="D6461">
            <v>0</v>
          </cell>
          <cell r="E6461">
            <v>0</v>
          </cell>
          <cell r="F6461">
            <v>7551030.6399999997</v>
          </cell>
          <cell r="G6461">
            <v>393948.33</v>
          </cell>
          <cell r="H6461">
            <v>7157082.3099999996</v>
          </cell>
          <cell r="I6461">
            <v>0</v>
          </cell>
        </row>
        <row r="6462">
          <cell r="A6462" t="str">
            <v>a</v>
          </cell>
          <cell r="B6462">
            <v>6438</v>
          </cell>
          <cell r="C6462" t="str">
            <v xml:space="preserve">   095778784 - 54437</v>
          </cell>
          <cell r="D6462">
            <v>0</v>
          </cell>
          <cell r="E6462">
            <v>0</v>
          </cell>
          <cell r="F6462">
            <v>3861776.63</v>
          </cell>
          <cell r="G6462">
            <v>541679.72</v>
          </cell>
          <cell r="H6462">
            <v>3320096.91</v>
          </cell>
          <cell r="I6462">
            <v>0</v>
          </cell>
        </row>
        <row r="6463">
          <cell r="A6463" t="str">
            <v>a</v>
          </cell>
          <cell r="B6463">
            <v>6439</v>
          </cell>
          <cell r="C6463" t="str">
            <v xml:space="preserve">   095778797 - 55606</v>
          </cell>
          <cell r="D6463">
            <v>0</v>
          </cell>
          <cell r="E6463">
            <v>0</v>
          </cell>
          <cell r="F6463">
            <v>3450000</v>
          </cell>
          <cell r="G6463">
            <v>25252.13</v>
          </cell>
          <cell r="H6463">
            <v>3424747.87</v>
          </cell>
          <cell r="I6463">
            <v>0</v>
          </cell>
        </row>
        <row r="6464">
          <cell r="A6464" t="str">
            <v>a</v>
          </cell>
          <cell r="B6464">
            <v>6440</v>
          </cell>
          <cell r="C6464" t="str">
            <v xml:space="preserve">   095778807 - 50256</v>
          </cell>
          <cell r="D6464">
            <v>2189000</v>
          </cell>
          <cell r="E6464">
            <v>0</v>
          </cell>
          <cell r="F6464">
            <v>0</v>
          </cell>
          <cell r="G6464">
            <v>20124.86</v>
          </cell>
          <cell r="H6464">
            <v>2168875.14</v>
          </cell>
          <cell r="I6464">
            <v>0</v>
          </cell>
        </row>
        <row r="6465">
          <cell r="A6465" t="str">
            <v>a</v>
          </cell>
          <cell r="B6465">
            <v>6441</v>
          </cell>
          <cell r="C6465" t="str">
            <v xml:space="preserve">   095778810 - 50265</v>
          </cell>
          <cell r="D6465">
            <v>1943000</v>
          </cell>
          <cell r="E6465">
            <v>0</v>
          </cell>
          <cell r="F6465">
            <v>0</v>
          </cell>
          <cell r="G6465">
            <v>17863.240000000002</v>
          </cell>
          <cell r="H6465">
            <v>1925136.76</v>
          </cell>
          <cell r="I6465">
            <v>0</v>
          </cell>
        </row>
        <row r="6466">
          <cell r="A6466" t="str">
            <v>a</v>
          </cell>
          <cell r="B6466">
            <v>6442</v>
          </cell>
          <cell r="C6466" t="str">
            <v xml:space="preserve">   095778823 - 50442</v>
          </cell>
          <cell r="D6466">
            <v>3144150</v>
          </cell>
          <cell r="E6466">
            <v>0</v>
          </cell>
          <cell r="F6466">
            <v>0</v>
          </cell>
          <cell r="G6466">
            <v>28906.12</v>
          </cell>
          <cell r="H6466">
            <v>3115243.88</v>
          </cell>
          <cell r="I6466">
            <v>0</v>
          </cell>
        </row>
        <row r="6467">
          <cell r="A6467" t="str">
            <v>a</v>
          </cell>
          <cell r="B6467">
            <v>6443</v>
          </cell>
          <cell r="C6467" t="str">
            <v xml:space="preserve">   095778836 - 52443</v>
          </cell>
          <cell r="D6467">
            <v>0</v>
          </cell>
          <cell r="E6467">
            <v>0</v>
          </cell>
          <cell r="F6467">
            <v>3307637</v>
          </cell>
          <cell r="G6467">
            <v>3307637</v>
          </cell>
          <cell r="H6467">
            <v>0</v>
          </cell>
          <cell r="I6467">
            <v>0</v>
          </cell>
        </row>
        <row r="6468">
          <cell r="A6468" t="str">
            <v>a</v>
          </cell>
          <cell r="B6468">
            <v>6444</v>
          </cell>
          <cell r="C6468" t="str">
            <v xml:space="preserve">   095778849 - 53077</v>
          </cell>
          <cell r="D6468">
            <v>0</v>
          </cell>
          <cell r="E6468">
            <v>0</v>
          </cell>
          <cell r="F6468">
            <v>3918885.86</v>
          </cell>
          <cell r="G6468">
            <v>33042.32</v>
          </cell>
          <cell r="H6468">
            <v>3885843.54</v>
          </cell>
          <cell r="I6468">
            <v>0</v>
          </cell>
        </row>
        <row r="6469">
          <cell r="A6469" t="str">
            <v>a</v>
          </cell>
          <cell r="B6469">
            <v>6445</v>
          </cell>
          <cell r="C6469" t="str">
            <v xml:space="preserve">   095778852 - 53139</v>
          </cell>
          <cell r="D6469">
            <v>0</v>
          </cell>
          <cell r="E6469">
            <v>0</v>
          </cell>
          <cell r="F6469">
            <v>3097000</v>
          </cell>
          <cell r="G6469">
            <v>28472.66</v>
          </cell>
          <cell r="H6469">
            <v>3068527.34</v>
          </cell>
          <cell r="I6469">
            <v>0</v>
          </cell>
        </row>
        <row r="6470">
          <cell r="A6470" t="str">
            <v>a</v>
          </cell>
          <cell r="B6470">
            <v>6446</v>
          </cell>
          <cell r="C6470" t="str">
            <v xml:space="preserve">   095778865 - 54285</v>
          </cell>
          <cell r="D6470">
            <v>0</v>
          </cell>
          <cell r="E6470">
            <v>0</v>
          </cell>
          <cell r="F6470">
            <v>2428686.14</v>
          </cell>
          <cell r="G6470">
            <v>2428686.14</v>
          </cell>
          <cell r="H6470">
            <v>0</v>
          </cell>
          <cell r="I6470">
            <v>0</v>
          </cell>
        </row>
        <row r="6471">
          <cell r="A6471" t="str">
            <v>a</v>
          </cell>
          <cell r="B6471">
            <v>6447</v>
          </cell>
          <cell r="C6471" t="str">
            <v xml:space="preserve">   095778878 - 54342</v>
          </cell>
          <cell r="D6471">
            <v>0</v>
          </cell>
          <cell r="E6471">
            <v>0</v>
          </cell>
          <cell r="F6471">
            <v>11450001.99</v>
          </cell>
          <cell r="G6471">
            <v>573290.09</v>
          </cell>
          <cell r="H6471">
            <v>10876711.9</v>
          </cell>
          <cell r="I6471">
            <v>0</v>
          </cell>
        </row>
        <row r="6472">
          <cell r="A6472" t="str">
            <v>a</v>
          </cell>
          <cell r="B6472">
            <v>6448</v>
          </cell>
          <cell r="C6472" t="str">
            <v xml:space="preserve">   095778881 - 54354</v>
          </cell>
          <cell r="D6472">
            <v>0</v>
          </cell>
          <cell r="E6472">
            <v>0</v>
          </cell>
          <cell r="F6472">
            <v>4128377.17</v>
          </cell>
          <cell r="G6472">
            <v>227773.95</v>
          </cell>
          <cell r="H6472">
            <v>3900603.22</v>
          </cell>
          <cell r="I6472">
            <v>0</v>
          </cell>
        </row>
        <row r="6473">
          <cell r="A6473" t="str">
            <v>a</v>
          </cell>
          <cell r="B6473">
            <v>6449</v>
          </cell>
          <cell r="C6473" t="str">
            <v xml:space="preserve">   095778894 - 55519</v>
          </cell>
          <cell r="D6473">
            <v>0</v>
          </cell>
          <cell r="E6473">
            <v>0</v>
          </cell>
          <cell r="F6473">
            <v>4939812</v>
          </cell>
          <cell r="G6473">
            <v>4526528.87</v>
          </cell>
          <cell r="H6473">
            <v>413283.13</v>
          </cell>
          <cell r="I6473">
            <v>0</v>
          </cell>
        </row>
        <row r="6474">
          <cell r="A6474" t="str">
            <v>a</v>
          </cell>
          <cell r="B6474">
            <v>6450</v>
          </cell>
          <cell r="C6474" t="str">
            <v xml:space="preserve">   095778904 - 50247</v>
          </cell>
          <cell r="D6474">
            <v>3216000</v>
          </cell>
          <cell r="E6474">
            <v>0</v>
          </cell>
          <cell r="F6474">
            <v>0</v>
          </cell>
          <cell r="G6474">
            <v>29566.71</v>
          </cell>
          <cell r="H6474">
            <v>3186433.29</v>
          </cell>
          <cell r="I6474">
            <v>0</v>
          </cell>
        </row>
        <row r="6475">
          <cell r="A6475" t="str">
            <v>a</v>
          </cell>
          <cell r="B6475">
            <v>6451</v>
          </cell>
          <cell r="C6475" t="str">
            <v xml:space="preserve">   095778917 - 50424</v>
          </cell>
          <cell r="D6475">
            <v>4050000</v>
          </cell>
          <cell r="E6475">
            <v>0</v>
          </cell>
          <cell r="F6475">
            <v>0</v>
          </cell>
          <cell r="G6475">
            <v>36890.75</v>
          </cell>
          <cell r="H6475">
            <v>4013109.25</v>
          </cell>
          <cell r="I6475">
            <v>0</v>
          </cell>
        </row>
        <row r="6476">
          <cell r="A6476" t="str">
            <v>a</v>
          </cell>
          <cell r="B6476">
            <v>6452</v>
          </cell>
          <cell r="C6476" t="str">
            <v xml:space="preserve">   095778920 - 50433</v>
          </cell>
          <cell r="D6476">
            <v>5176800</v>
          </cell>
          <cell r="E6476">
            <v>0</v>
          </cell>
          <cell r="F6476">
            <v>0</v>
          </cell>
          <cell r="G6476">
            <v>53186.89</v>
          </cell>
          <cell r="H6476">
            <v>5123613.1100000003</v>
          </cell>
          <cell r="I6476">
            <v>0</v>
          </cell>
        </row>
        <row r="6477">
          <cell r="A6477" t="str">
            <v>a</v>
          </cell>
          <cell r="B6477">
            <v>6453</v>
          </cell>
          <cell r="C6477" t="str">
            <v xml:space="preserve">   095778933 - 51841</v>
          </cell>
          <cell r="D6477">
            <v>1300000</v>
          </cell>
          <cell r="E6477">
            <v>0</v>
          </cell>
          <cell r="F6477">
            <v>0</v>
          </cell>
          <cell r="G6477">
            <v>11951.71</v>
          </cell>
          <cell r="H6477">
            <v>1288048.29</v>
          </cell>
          <cell r="I6477">
            <v>0</v>
          </cell>
        </row>
        <row r="6478">
          <cell r="A6478" t="str">
            <v>a</v>
          </cell>
          <cell r="B6478">
            <v>6454</v>
          </cell>
          <cell r="C6478" t="str">
            <v xml:space="preserve">   095778946 - 53068</v>
          </cell>
          <cell r="D6478">
            <v>0</v>
          </cell>
          <cell r="E6478">
            <v>0</v>
          </cell>
          <cell r="F6478">
            <v>3242400</v>
          </cell>
          <cell r="G6478">
            <v>30239.53</v>
          </cell>
          <cell r="H6478">
            <v>3212160.47</v>
          </cell>
          <cell r="I6478">
            <v>0</v>
          </cell>
        </row>
        <row r="6479">
          <cell r="A6479" t="str">
            <v>a</v>
          </cell>
          <cell r="B6479">
            <v>6455</v>
          </cell>
          <cell r="C6479" t="str">
            <v xml:space="preserve">   095778959 - 54240</v>
          </cell>
          <cell r="D6479">
            <v>0</v>
          </cell>
          <cell r="E6479">
            <v>0</v>
          </cell>
          <cell r="F6479">
            <v>3900000</v>
          </cell>
          <cell r="G6479">
            <v>31900.15</v>
          </cell>
          <cell r="H6479">
            <v>3868099.85</v>
          </cell>
          <cell r="I6479">
            <v>0</v>
          </cell>
        </row>
        <row r="6480">
          <cell r="A6480" t="str">
            <v>a</v>
          </cell>
          <cell r="B6480">
            <v>6456</v>
          </cell>
          <cell r="C6480" t="str">
            <v xml:space="preserve">   095778962 - 54270</v>
          </cell>
          <cell r="D6480">
            <v>0</v>
          </cell>
          <cell r="E6480">
            <v>0</v>
          </cell>
          <cell r="F6480">
            <v>6852213.5700000003</v>
          </cell>
          <cell r="G6480">
            <v>343083.45</v>
          </cell>
          <cell r="H6480">
            <v>6509130.1200000001</v>
          </cell>
          <cell r="I6480">
            <v>0</v>
          </cell>
        </row>
        <row r="6481">
          <cell r="A6481" t="str">
            <v>a</v>
          </cell>
          <cell r="B6481">
            <v>6457</v>
          </cell>
          <cell r="C6481" t="str">
            <v xml:space="preserve">   095778975 - 54327</v>
          </cell>
          <cell r="D6481">
            <v>0</v>
          </cell>
          <cell r="E6481">
            <v>0</v>
          </cell>
          <cell r="F6481">
            <v>2412164.1800000002</v>
          </cell>
          <cell r="G6481">
            <v>2412164.1800000002</v>
          </cell>
          <cell r="H6481">
            <v>0</v>
          </cell>
          <cell r="I6481">
            <v>0</v>
          </cell>
        </row>
        <row r="6482">
          <cell r="A6482" t="str">
            <v>a</v>
          </cell>
          <cell r="B6482">
            <v>6458</v>
          </cell>
          <cell r="C6482" t="str">
            <v xml:space="preserve">   095778988 - 54626</v>
          </cell>
          <cell r="D6482">
            <v>0</v>
          </cell>
          <cell r="E6482">
            <v>0</v>
          </cell>
          <cell r="F6482">
            <v>1112000</v>
          </cell>
          <cell r="G6482">
            <v>8264.98</v>
          </cell>
          <cell r="H6482">
            <v>1103735.02</v>
          </cell>
          <cell r="I6482">
            <v>0</v>
          </cell>
        </row>
        <row r="6483">
          <cell r="A6483" t="str">
            <v>a</v>
          </cell>
          <cell r="B6483">
            <v>6459</v>
          </cell>
          <cell r="C6483" t="str">
            <v xml:space="preserve">   095778991 - 55478</v>
          </cell>
          <cell r="D6483">
            <v>0</v>
          </cell>
          <cell r="E6483">
            <v>0</v>
          </cell>
          <cell r="F6483">
            <v>1835000</v>
          </cell>
          <cell r="G6483">
            <v>13431.19</v>
          </cell>
          <cell r="H6483">
            <v>1821568.81</v>
          </cell>
          <cell r="I6483">
            <v>0</v>
          </cell>
        </row>
        <row r="6484">
          <cell r="A6484" t="str">
            <v>a</v>
          </cell>
          <cell r="B6484">
            <v>6460</v>
          </cell>
          <cell r="C6484" t="str">
            <v xml:space="preserve">   097778009 - 59613</v>
          </cell>
          <cell r="D6484">
            <v>0</v>
          </cell>
          <cell r="E6484">
            <v>0</v>
          </cell>
          <cell r="F6484">
            <v>8059576</v>
          </cell>
          <cell r="G6484">
            <v>47153.1</v>
          </cell>
          <cell r="H6484">
            <v>8012422.9000000004</v>
          </cell>
          <cell r="I6484">
            <v>0</v>
          </cell>
        </row>
        <row r="6485">
          <cell r="A6485" t="str">
            <v>a</v>
          </cell>
          <cell r="B6485">
            <v>6461</v>
          </cell>
          <cell r="C6485" t="str">
            <v xml:space="preserve">   097778012 - 59625</v>
          </cell>
          <cell r="D6485">
            <v>0</v>
          </cell>
          <cell r="E6485">
            <v>0</v>
          </cell>
          <cell r="F6485">
            <v>9613000</v>
          </cell>
          <cell r="G6485">
            <v>47812.19</v>
          </cell>
          <cell r="H6485">
            <v>9565187.8100000005</v>
          </cell>
          <cell r="I6485">
            <v>0</v>
          </cell>
        </row>
        <row r="6486">
          <cell r="A6486" t="str">
            <v>a</v>
          </cell>
          <cell r="B6486">
            <v>6462</v>
          </cell>
          <cell r="C6486" t="str">
            <v xml:space="preserve">   097778025 - 59800</v>
          </cell>
          <cell r="D6486">
            <v>0</v>
          </cell>
          <cell r="E6486">
            <v>0</v>
          </cell>
          <cell r="F6486">
            <v>1560000</v>
          </cell>
          <cell r="G6486">
            <v>107479.25</v>
          </cell>
          <cell r="H6486">
            <v>1452520.75</v>
          </cell>
          <cell r="I6486">
            <v>0</v>
          </cell>
        </row>
        <row r="6487">
          <cell r="A6487" t="str">
            <v>a</v>
          </cell>
          <cell r="B6487">
            <v>6463</v>
          </cell>
          <cell r="C6487" t="str">
            <v xml:space="preserve">   097778038 - 60071</v>
          </cell>
          <cell r="D6487">
            <v>0</v>
          </cell>
          <cell r="E6487">
            <v>0</v>
          </cell>
          <cell r="F6487">
            <v>3315000</v>
          </cell>
          <cell r="G6487">
            <v>239398.64</v>
          </cell>
          <cell r="H6487">
            <v>3075601.36</v>
          </cell>
          <cell r="I6487">
            <v>0</v>
          </cell>
        </row>
        <row r="6488">
          <cell r="A6488" t="str">
            <v>a</v>
          </cell>
          <cell r="B6488">
            <v>6464</v>
          </cell>
          <cell r="C6488" t="str">
            <v xml:space="preserve">   097778041 - 60174</v>
          </cell>
          <cell r="D6488">
            <v>0</v>
          </cell>
          <cell r="E6488">
            <v>0</v>
          </cell>
          <cell r="F6488">
            <v>2901800</v>
          </cell>
          <cell r="G6488">
            <v>14495.05</v>
          </cell>
          <cell r="H6488">
            <v>2887304.95</v>
          </cell>
          <cell r="I6488">
            <v>0</v>
          </cell>
        </row>
        <row r="6489">
          <cell r="A6489" t="str">
            <v>a</v>
          </cell>
          <cell r="B6489">
            <v>6465</v>
          </cell>
          <cell r="C6489" t="str">
            <v xml:space="preserve">   097778054 - 60234</v>
          </cell>
          <cell r="D6489">
            <v>0</v>
          </cell>
          <cell r="E6489">
            <v>0</v>
          </cell>
          <cell r="F6489">
            <v>2103750</v>
          </cell>
          <cell r="G6489">
            <v>22226.16</v>
          </cell>
          <cell r="H6489">
            <v>2081523.84</v>
          </cell>
          <cell r="I6489">
            <v>0</v>
          </cell>
        </row>
        <row r="6490">
          <cell r="A6490" t="str">
            <v>a</v>
          </cell>
          <cell r="B6490">
            <v>6466</v>
          </cell>
          <cell r="C6490" t="str">
            <v xml:space="preserve">   097778067 - 60438</v>
          </cell>
          <cell r="D6490">
            <v>0</v>
          </cell>
          <cell r="E6490">
            <v>0</v>
          </cell>
          <cell r="F6490">
            <v>3380000</v>
          </cell>
          <cell r="G6490">
            <v>3380000</v>
          </cell>
          <cell r="H6490">
            <v>0</v>
          </cell>
          <cell r="I6490">
            <v>0</v>
          </cell>
        </row>
        <row r="6491">
          <cell r="A6491" t="str">
            <v>a</v>
          </cell>
          <cell r="B6491">
            <v>6467</v>
          </cell>
          <cell r="C6491" t="str">
            <v xml:space="preserve">   097778070 - 60487</v>
          </cell>
          <cell r="D6491">
            <v>0</v>
          </cell>
          <cell r="E6491">
            <v>0</v>
          </cell>
          <cell r="F6491">
            <v>1500000</v>
          </cell>
          <cell r="G6491">
            <v>126723.09</v>
          </cell>
          <cell r="H6491">
            <v>1373276.91</v>
          </cell>
          <cell r="I6491">
            <v>0</v>
          </cell>
        </row>
        <row r="6492">
          <cell r="A6492" t="str">
            <v>a</v>
          </cell>
          <cell r="B6492">
            <v>6468</v>
          </cell>
          <cell r="C6492" t="str">
            <v xml:space="preserve">   097778083 - 60627</v>
          </cell>
          <cell r="D6492">
            <v>0</v>
          </cell>
          <cell r="E6492">
            <v>0</v>
          </cell>
          <cell r="F6492">
            <v>1248000</v>
          </cell>
          <cell r="G6492">
            <v>15410.66</v>
          </cell>
          <cell r="H6492">
            <v>1232589.3400000001</v>
          </cell>
          <cell r="I6492">
            <v>0</v>
          </cell>
        </row>
        <row r="6493">
          <cell r="A6493" t="str">
            <v>a</v>
          </cell>
          <cell r="B6493">
            <v>6469</v>
          </cell>
          <cell r="C6493" t="str">
            <v xml:space="preserve">   097778096 - 60940</v>
          </cell>
          <cell r="D6493">
            <v>0</v>
          </cell>
          <cell r="E6493">
            <v>0</v>
          </cell>
          <cell r="F6493">
            <v>1970300</v>
          </cell>
          <cell r="G6493">
            <v>17215.849999999999</v>
          </cell>
          <cell r="H6493">
            <v>1953084.15</v>
          </cell>
          <cell r="I6493">
            <v>0</v>
          </cell>
        </row>
        <row r="6494">
          <cell r="A6494" t="str">
            <v>a</v>
          </cell>
          <cell r="B6494">
            <v>6470</v>
          </cell>
          <cell r="C6494" t="str">
            <v xml:space="preserve">   097778106 - 59581</v>
          </cell>
          <cell r="D6494">
            <v>0</v>
          </cell>
          <cell r="E6494">
            <v>0</v>
          </cell>
          <cell r="F6494">
            <v>4563650</v>
          </cell>
          <cell r="G6494">
            <v>22698.23</v>
          </cell>
          <cell r="H6494">
            <v>4540951.7699999996</v>
          </cell>
          <cell r="I6494">
            <v>0</v>
          </cell>
        </row>
        <row r="6495">
          <cell r="A6495" t="str">
            <v>a</v>
          </cell>
          <cell r="B6495">
            <v>6471</v>
          </cell>
          <cell r="C6495" t="str">
            <v xml:space="preserve">   097778119 - 59705</v>
          </cell>
          <cell r="D6495">
            <v>0</v>
          </cell>
          <cell r="E6495">
            <v>0</v>
          </cell>
          <cell r="F6495">
            <v>2600000</v>
          </cell>
          <cell r="G6495">
            <v>12931.62</v>
          </cell>
          <cell r="H6495">
            <v>2587068.38</v>
          </cell>
          <cell r="I6495">
            <v>0</v>
          </cell>
        </row>
        <row r="6496">
          <cell r="A6496" t="str">
            <v>a</v>
          </cell>
          <cell r="B6496">
            <v>6472</v>
          </cell>
          <cell r="C6496" t="str">
            <v xml:space="preserve">   097778122 - 59714</v>
          </cell>
          <cell r="D6496">
            <v>0</v>
          </cell>
          <cell r="E6496">
            <v>0</v>
          </cell>
          <cell r="F6496">
            <v>2600000</v>
          </cell>
          <cell r="G6496">
            <v>12931.62</v>
          </cell>
          <cell r="H6496">
            <v>2587068.38</v>
          </cell>
          <cell r="I6496">
            <v>0</v>
          </cell>
        </row>
        <row r="6497">
          <cell r="A6497" t="str">
            <v>a</v>
          </cell>
          <cell r="B6497">
            <v>6473</v>
          </cell>
          <cell r="C6497" t="str">
            <v xml:space="preserve">   097778135 - 60006</v>
          </cell>
          <cell r="D6497">
            <v>0</v>
          </cell>
          <cell r="E6497">
            <v>0</v>
          </cell>
          <cell r="F6497">
            <v>3300000</v>
          </cell>
          <cell r="G6497">
            <v>80394.97</v>
          </cell>
          <cell r="H6497">
            <v>3219605.03</v>
          </cell>
          <cell r="I6497">
            <v>0</v>
          </cell>
        </row>
        <row r="6498">
          <cell r="A6498" t="str">
            <v>a</v>
          </cell>
          <cell r="B6498">
            <v>6474</v>
          </cell>
          <cell r="C6498" t="str">
            <v xml:space="preserve">   097778148 - 60201</v>
          </cell>
          <cell r="D6498">
            <v>0</v>
          </cell>
          <cell r="E6498">
            <v>0</v>
          </cell>
          <cell r="F6498">
            <v>3823300</v>
          </cell>
          <cell r="G6498">
            <v>18935.740000000002</v>
          </cell>
          <cell r="H6498">
            <v>3804364.26</v>
          </cell>
          <cell r="I6498">
            <v>0</v>
          </cell>
        </row>
        <row r="6499">
          <cell r="A6499" t="str">
            <v>a</v>
          </cell>
          <cell r="B6499">
            <v>6475</v>
          </cell>
          <cell r="C6499" t="str">
            <v xml:space="preserve">   097778151 - 60216</v>
          </cell>
          <cell r="D6499">
            <v>0</v>
          </cell>
          <cell r="E6499">
            <v>0</v>
          </cell>
          <cell r="F6499">
            <v>2783750</v>
          </cell>
          <cell r="G6499">
            <v>29320.06</v>
          </cell>
          <cell r="H6499">
            <v>2754429.94</v>
          </cell>
          <cell r="I6499">
            <v>0</v>
          </cell>
        </row>
        <row r="6500">
          <cell r="A6500" t="str">
            <v>a</v>
          </cell>
          <cell r="B6500">
            <v>6476</v>
          </cell>
          <cell r="C6500" t="str">
            <v xml:space="preserve">   097778164 - 60285</v>
          </cell>
          <cell r="D6500">
            <v>0</v>
          </cell>
          <cell r="E6500">
            <v>0</v>
          </cell>
          <cell r="F6500">
            <v>4641000</v>
          </cell>
          <cell r="G6500">
            <v>40401.68</v>
          </cell>
          <cell r="H6500">
            <v>4600598.32</v>
          </cell>
          <cell r="I6500">
            <v>0</v>
          </cell>
        </row>
        <row r="6501">
          <cell r="A6501" t="str">
            <v>a</v>
          </cell>
          <cell r="B6501">
            <v>6477</v>
          </cell>
          <cell r="C6501" t="str">
            <v xml:space="preserve">   097778177 - 60514</v>
          </cell>
          <cell r="D6501">
            <v>0</v>
          </cell>
          <cell r="E6501">
            <v>0</v>
          </cell>
          <cell r="F6501">
            <v>2408900</v>
          </cell>
          <cell r="G6501">
            <v>21048.21</v>
          </cell>
          <cell r="H6501">
            <v>2387851.79</v>
          </cell>
          <cell r="I6501">
            <v>0</v>
          </cell>
        </row>
        <row r="6502">
          <cell r="A6502" t="str">
            <v>a</v>
          </cell>
          <cell r="B6502">
            <v>6478</v>
          </cell>
          <cell r="C6502" t="str">
            <v xml:space="preserve">   097778180 - 60563</v>
          </cell>
          <cell r="D6502">
            <v>0</v>
          </cell>
          <cell r="E6502">
            <v>0</v>
          </cell>
          <cell r="F6502">
            <v>939250</v>
          </cell>
          <cell r="G6502">
            <v>18857.3</v>
          </cell>
          <cell r="H6502">
            <v>920392.7</v>
          </cell>
          <cell r="I6502">
            <v>0</v>
          </cell>
        </row>
        <row r="6503">
          <cell r="A6503" t="str">
            <v>a</v>
          </cell>
          <cell r="B6503">
            <v>6479</v>
          </cell>
          <cell r="C6503" t="str">
            <v xml:space="preserve">   097778193 - 60925</v>
          </cell>
          <cell r="D6503">
            <v>0</v>
          </cell>
          <cell r="E6503">
            <v>0</v>
          </cell>
          <cell r="F6503">
            <v>2651000</v>
          </cell>
          <cell r="G6503">
            <v>27966.2</v>
          </cell>
          <cell r="H6503">
            <v>2623033.7999999998</v>
          </cell>
          <cell r="I6503">
            <v>0</v>
          </cell>
        </row>
        <row r="6504">
          <cell r="A6504" t="str">
            <v>a</v>
          </cell>
          <cell r="B6504">
            <v>6480</v>
          </cell>
          <cell r="C6504" t="str">
            <v xml:space="preserve">   097778203 - 59569</v>
          </cell>
          <cell r="D6504">
            <v>0</v>
          </cell>
          <cell r="E6504">
            <v>0</v>
          </cell>
          <cell r="F6504">
            <v>9256000</v>
          </cell>
          <cell r="G6504">
            <v>54152.82</v>
          </cell>
          <cell r="H6504">
            <v>9201847.1799999997</v>
          </cell>
          <cell r="I6504">
            <v>0</v>
          </cell>
        </row>
        <row r="6505">
          <cell r="A6505" t="str">
            <v>a</v>
          </cell>
          <cell r="B6505">
            <v>6481</v>
          </cell>
          <cell r="C6505" t="str">
            <v xml:space="preserve">   097778216 - 59687</v>
          </cell>
          <cell r="D6505">
            <v>0</v>
          </cell>
          <cell r="E6505">
            <v>0</v>
          </cell>
          <cell r="F6505">
            <v>3334900</v>
          </cell>
          <cell r="G6505">
            <v>19511.05</v>
          </cell>
          <cell r="H6505">
            <v>3315388.95</v>
          </cell>
          <cell r="I6505">
            <v>0</v>
          </cell>
        </row>
        <row r="6506">
          <cell r="A6506" t="str">
            <v>a</v>
          </cell>
          <cell r="B6506">
            <v>6482</v>
          </cell>
          <cell r="C6506" t="str">
            <v xml:space="preserve">   097778229 - 59818</v>
          </cell>
          <cell r="D6506">
            <v>0</v>
          </cell>
          <cell r="E6506">
            <v>0</v>
          </cell>
          <cell r="F6506">
            <v>1850000</v>
          </cell>
          <cell r="G6506">
            <v>156966.85</v>
          </cell>
          <cell r="H6506">
            <v>1693033.15</v>
          </cell>
          <cell r="I6506">
            <v>0</v>
          </cell>
        </row>
        <row r="6507">
          <cell r="A6507" t="str">
            <v>a</v>
          </cell>
          <cell r="B6507">
            <v>6483</v>
          </cell>
          <cell r="C6507" t="str">
            <v xml:space="preserve">   097778232 - 59976</v>
          </cell>
          <cell r="D6507">
            <v>0</v>
          </cell>
          <cell r="E6507">
            <v>0</v>
          </cell>
          <cell r="F6507">
            <v>5083000</v>
          </cell>
          <cell r="G6507">
            <v>25390.57</v>
          </cell>
          <cell r="H6507">
            <v>5057609.43</v>
          </cell>
          <cell r="I6507">
            <v>0</v>
          </cell>
        </row>
        <row r="6508">
          <cell r="A6508" t="str">
            <v>a</v>
          </cell>
          <cell r="B6508">
            <v>6484</v>
          </cell>
          <cell r="C6508" t="str">
            <v xml:space="preserve">   097778245 - 60192</v>
          </cell>
          <cell r="D6508">
            <v>0</v>
          </cell>
          <cell r="E6508">
            <v>0</v>
          </cell>
          <cell r="F6508">
            <v>1432476.47</v>
          </cell>
          <cell r="G6508">
            <v>24817.01</v>
          </cell>
          <cell r="H6508">
            <v>1407659.46</v>
          </cell>
          <cell r="I6508">
            <v>0</v>
          </cell>
        </row>
        <row r="6509">
          <cell r="A6509" t="str">
            <v>a</v>
          </cell>
          <cell r="B6509">
            <v>6485</v>
          </cell>
          <cell r="C6509" t="str">
            <v xml:space="preserve">   097778258 - 60261</v>
          </cell>
          <cell r="D6509">
            <v>0</v>
          </cell>
          <cell r="E6509">
            <v>0</v>
          </cell>
          <cell r="F6509">
            <v>3119500</v>
          </cell>
          <cell r="G6509">
            <v>38520.449999999997</v>
          </cell>
          <cell r="H6509">
            <v>3080979.55</v>
          </cell>
          <cell r="I6509">
            <v>0</v>
          </cell>
        </row>
        <row r="6510">
          <cell r="A6510" t="str">
            <v>a</v>
          </cell>
          <cell r="B6510">
            <v>6486</v>
          </cell>
          <cell r="C6510" t="str">
            <v xml:space="preserve">   097778261 - 60273</v>
          </cell>
          <cell r="D6510">
            <v>0</v>
          </cell>
          <cell r="E6510">
            <v>0</v>
          </cell>
          <cell r="F6510">
            <v>2696200</v>
          </cell>
          <cell r="G6510">
            <v>28397.919999999998</v>
          </cell>
          <cell r="H6510">
            <v>2667802.08</v>
          </cell>
          <cell r="I6510">
            <v>0</v>
          </cell>
        </row>
        <row r="6511">
          <cell r="A6511" t="str">
            <v>a</v>
          </cell>
          <cell r="B6511">
            <v>6487</v>
          </cell>
          <cell r="C6511" t="str">
            <v xml:space="preserve">   097778274 - 60502</v>
          </cell>
          <cell r="D6511">
            <v>0</v>
          </cell>
          <cell r="E6511">
            <v>0</v>
          </cell>
          <cell r="F6511">
            <v>3509650</v>
          </cell>
          <cell r="G6511">
            <v>36965.64</v>
          </cell>
          <cell r="H6511">
            <v>3472684.36</v>
          </cell>
          <cell r="I6511">
            <v>0</v>
          </cell>
        </row>
        <row r="6512">
          <cell r="A6512" t="str">
            <v>a</v>
          </cell>
          <cell r="B6512">
            <v>6488</v>
          </cell>
          <cell r="C6512" t="str">
            <v xml:space="preserve">   097778287 - 60639</v>
          </cell>
          <cell r="D6512">
            <v>0</v>
          </cell>
          <cell r="E6512">
            <v>0</v>
          </cell>
          <cell r="F6512">
            <v>3900000</v>
          </cell>
          <cell r="G6512">
            <v>22734.83</v>
          </cell>
          <cell r="H6512">
            <v>3877265.17</v>
          </cell>
          <cell r="I6512">
            <v>0</v>
          </cell>
        </row>
        <row r="6513">
          <cell r="A6513" t="str">
            <v>a</v>
          </cell>
          <cell r="B6513">
            <v>6489</v>
          </cell>
          <cell r="C6513" t="str">
            <v xml:space="preserve">   097778290 - 60672</v>
          </cell>
          <cell r="D6513">
            <v>0</v>
          </cell>
          <cell r="E6513">
            <v>0</v>
          </cell>
          <cell r="F6513">
            <v>1200000</v>
          </cell>
          <cell r="G6513">
            <v>57270.81</v>
          </cell>
          <cell r="H6513">
            <v>1142729.19</v>
          </cell>
          <cell r="I6513">
            <v>0</v>
          </cell>
        </row>
        <row r="6514">
          <cell r="A6514" t="str">
            <v>a</v>
          </cell>
          <cell r="B6514">
            <v>6490</v>
          </cell>
          <cell r="C6514" t="str">
            <v xml:space="preserve">   097778300 - 59548</v>
          </cell>
          <cell r="D6514">
            <v>0</v>
          </cell>
          <cell r="E6514">
            <v>0</v>
          </cell>
          <cell r="F6514">
            <v>14565000</v>
          </cell>
          <cell r="G6514">
            <v>85213.49</v>
          </cell>
          <cell r="H6514">
            <v>14479786.51</v>
          </cell>
          <cell r="I6514">
            <v>0</v>
          </cell>
        </row>
        <row r="6515">
          <cell r="A6515" t="str">
            <v>a</v>
          </cell>
          <cell r="B6515">
            <v>6491</v>
          </cell>
          <cell r="C6515" t="str">
            <v xml:space="preserve">   097778313 - 59628</v>
          </cell>
          <cell r="D6515">
            <v>0</v>
          </cell>
          <cell r="E6515">
            <v>0</v>
          </cell>
          <cell r="F6515">
            <v>6961000</v>
          </cell>
          <cell r="G6515">
            <v>34621.919999999998</v>
          </cell>
          <cell r="H6515">
            <v>6926378.0800000001</v>
          </cell>
          <cell r="I6515">
            <v>0</v>
          </cell>
        </row>
        <row r="6516">
          <cell r="A6516" t="str">
            <v>a</v>
          </cell>
          <cell r="B6516">
            <v>6492</v>
          </cell>
          <cell r="C6516" t="str">
            <v xml:space="preserve">   097778326 - 59803</v>
          </cell>
          <cell r="D6516">
            <v>0</v>
          </cell>
          <cell r="E6516">
            <v>0</v>
          </cell>
          <cell r="F6516">
            <v>2981052.52</v>
          </cell>
          <cell r="G6516">
            <v>14944.65</v>
          </cell>
          <cell r="H6516">
            <v>2966107.87</v>
          </cell>
          <cell r="I6516">
            <v>0</v>
          </cell>
        </row>
        <row r="6517">
          <cell r="A6517" t="str">
            <v>a</v>
          </cell>
          <cell r="B6517">
            <v>6493</v>
          </cell>
          <cell r="C6517" t="str">
            <v xml:space="preserve">   097778339 - 60074</v>
          </cell>
          <cell r="D6517">
            <v>0</v>
          </cell>
          <cell r="E6517">
            <v>0</v>
          </cell>
          <cell r="F6517">
            <v>1300000</v>
          </cell>
          <cell r="G6517">
            <v>7564.8</v>
          </cell>
          <cell r="H6517">
            <v>1292435.2</v>
          </cell>
          <cell r="I6517">
            <v>0</v>
          </cell>
        </row>
        <row r="6518">
          <cell r="A6518" t="str">
            <v>a</v>
          </cell>
          <cell r="B6518">
            <v>6494</v>
          </cell>
          <cell r="C6518" t="str">
            <v xml:space="preserve">   097778342 - 60180</v>
          </cell>
          <cell r="D6518">
            <v>0</v>
          </cell>
          <cell r="E6518">
            <v>0</v>
          </cell>
          <cell r="F6518">
            <v>3536000</v>
          </cell>
          <cell r="G6518">
            <v>3536000</v>
          </cell>
          <cell r="H6518">
            <v>0</v>
          </cell>
          <cell r="I6518">
            <v>0</v>
          </cell>
        </row>
        <row r="6519">
          <cell r="A6519" t="str">
            <v>a</v>
          </cell>
          <cell r="B6519">
            <v>6495</v>
          </cell>
          <cell r="C6519" t="str">
            <v xml:space="preserve">   097778355 - 60246</v>
          </cell>
          <cell r="D6519">
            <v>0</v>
          </cell>
          <cell r="E6519">
            <v>0</v>
          </cell>
          <cell r="F6519">
            <v>2627350</v>
          </cell>
          <cell r="G6519">
            <v>27758.02</v>
          </cell>
          <cell r="H6519">
            <v>2599591.98</v>
          </cell>
          <cell r="I6519">
            <v>0</v>
          </cell>
        </row>
        <row r="6520">
          <cell r="A6520" t="str">
            <v>a</v>
          </cell>
          <cell r="B6520">
            <v>6496</v>
          </cell>
          <cell r="C6520" t="str">
            <v xml:space="preserve">   097778368 - 60481</v>
          </cell>
          <cell r="D6520">
            <v>0</v>
          </cell>
          <cell r="E6520">
            <v>0</v>
          </cell>
          <cell r="F6520">
            <v>1500000</v>
          </cell>
          <cell r="G6520">
            <v>25293.65</v>
          </cell>
          <cell r="H6520">
            <v>1474706.35</v>
          </cell>
          <cell r="I6520">
            <v>0</v>
          </cell>
        </row>
        <row r="6521">
          <cell r="A6521" t="str">
            <v>a</v>
          </cell>
          <cell r="B6521">
            <v>6497</v>
          </cell>
          <cell r="C6521" t="str">
            <v xml:space="preserve">   097778371 - 60493</v>
          </cell>
          <cell r="D6521">
            <v>0</v>
          </cell>
          <cell r="E6521">
            <v>0</v>
          </cell>
          <cell r="F6521">
            <v>1636845</v>
          </cell>
          <cell r="G6521">
            <v>14302.24</v>
          </cell>
          <cell r="H6521">
            <v>1622542.76</v>
          </cell>
          <cell r="I6521">
            <v>0</v>
          </cell>
        </row>
        <row r="6522">
          <cell r="A6522" t="str">
            <v>a</v>
          </cell>
          <cell r="B6522">
            <v>6498</v>
          </cell>
          <cell r="C6522" t="str">
            <v xml:space="preserve">   097778384 - 60630</v>
          </cell>
          <cell r="D6522">
            <v>0</v>
          </cell>
          <cell r="E6522">
            <v>0</v>
          </cell>
          <cell r="F6522">
            <v>884000</v>
          </cell>
          <cell r="G6522">
            <v>5171.91</v>
          </cell>
          <cell r="H6522">
            <v>878828.09</v>
          </cell>
          <cell r="I6522">
            <v>0</v>
          </cell>
        </row>
        <row r="6523">
          <cell r="A6523" t="str">
            <v>a</v>
          </cell>
          <cell r="B6523">
            <v>6499</v>
          </cell>
          <cell r="C6523" t="str">
            <v xml:space="preserve">   097778397 - 60993</v>
          </cell>
          <cell r="D6523">
            <v>0</v>
          </cell>
          <cell r="E6523">
            <v>0</v>
          </cell>
          <cell r="F6523">
            <v>2541000</v>
          </cell>
          <cell r="G6523">
            <v>10489.17</v>
          </cell>
          <cell r="H6523">
            <v>2530510.83</v>
          </cell>
          <cell r="I6523">
            <v>0</v>
          </cell>
        </row>
        <row r="6524">
          <cell r="A6524" t="str">
            <v>a</v>
          </cell>
          <cell r="B6524">
            <v>6500</v>
          </cell>
          <cell r="C6524" t="str">
            <v xml:space="preserve">   097778407 - 59594</v>
          </cell>
          <cell r="D6524">
            <v>0</v>
          </cell>
          <cell r="E6524">
            <v>0</v>
          </cell>
          <cell r="F6524">
            <v>6243000</v>
          </cell>
          <cell r="G6524">
            <v>31050.82</v>
          </cell>
          <cell r="H6524">
            <v>6211949.1799999997</v>
          </cell>
          <cell r="I6524">
            <v>0</v>
          </cell>
        </row>
        <row r="6525">
          <cell r="A6525" t="str">
            <v>a</v>
          </cell>
          <cell r="B6525">
            <v>6501</v>
          </cell>
          <cell r="C6525" t="str">
            <v xml:space="preserve">   097778410 - 59616</v>
          </cell>
          <cell r="D6525">
            <v>0</v>
          </cell>
          <cell r="E6525">
            <v>0</v>
          </cell>
          <cell r="F6525">
            <v>8176500</v>
          </cell>
          <cell r="G6525">
            <v>40667.46</v>
          </cell>
          <cell r="H6525">
            <v>8135832.54</v>
          </cell>
          <cell r="I6525">
            <v>0</v>
          </cell>
        </row>
        <row r="6526">
          <cell r="A6526" t="str">
            <v>a</v>
          </cell>
          <cell r="B6526">
            <v>6502</v>
          </cell>
          <cell r="C6526" t="str">
            <v xml:space="preserve">   097778423 - 59717</v>
          </cell>
          <cell r="D6526">
            <v>0</v>
          </cell>
          <cell r="E6526">
            <v>0</v>
          </cell>
          <cell r="F6526">
            <v>9750975.8800000008</v>
          </cell>
          <cell r="G6526">
            <v>136495.92000000001</v>
          </cell>
          <cell r="H6526">
            <v>9614479.9600000009</v>
          </cell>
          <cell r="I6526">
            <v>0</v>
          </cell>
        </row>
        <row r="6527">
          <cell r="A6527" t="str">
            <v>a</v>
          </cell>
          <cell r="B6527">
            <v>6503</v>
          </cell>
          <cell r="C6527" t="str">
            <v xml:space="preserve">   097778436 - 60012</v>
          </cell>
          <cell r="D6527">
            <v>0</v>
          </cell>
          <cell r="E6527">
            <v>0</v>
          </cell>
          <cell r="F6527">
            <v>19500000</v>
          </cell>
          <cell r="G6527">
            <v>556962.9</v>
          </cell>
          <cell r="H6527">
            <v>18943037.100000001</v>
          </cell>
          <cell r="I6527">
            <v>0</v>
          </cell>
        </row>
        <row r="6528">
          <cell r="A6528" t="str">
            <v>a</v>
          </cell>
          <cell r="B6528">
            <v>6504</v>
          </cell>
          <cell r="C6528" t="str">
            <v xml:space="preserve">   097778449 - 60204</v>
          </cell>
          <cell r="D6528">
            <v>0</v>
          </cell>
          <cell r="E6528">
            <v>0</v>
          </cell>
          <cell r="F6528">
            <v>1962000</v>
          </cell>
          <cell r="G6528">
            <v>9758.39</v>
          </cell>
          <cell r="H6528">
            <v>1952241.61</v>
          </cell>
          <cell r="I6528">
            <v>0</v>
          </cell>
        </row>
        <row r="6529">
          <cell r="A6529" t="str">
            <v>a</v>
          </cell>
          <cell r="B6529">
            <v>6505</v>
          </cell>
          <cell r="C6529" t="str">
            <v xml:space="preserve">   097778452 - 60222</v>
          </cell>
          <cell r="D6529">
            <v>0</v>
          </cell>
          <cell r="E6529">
            <v>0</v>
          </cell>
          <cell r="F6529">
            <v>1500000</v>
          </cell>
          <cell r="G6529">
            <v>36473.75</v>
          </cell>
          <cell r="H6529">
            <v>1463526.25</v>
          </cell>
          <cell r="I6529">
            <v>0</v>
          </cell>
        </row>
        <row r="6530">
          <cell r="A6530" t="str">
            <v>a</v>
          </cell>
          <cell r="B6530">
            <v>6506</v>
          </cell>
          <cell r="C6530" t="str">
            <v xml:space="preserve">   097778465 - 60300</v>
          </cell>
          <cell r="D6530">
            <v>0</v>
          </cell>
          <cell r="E6530">
            <v>0</v>
          </cell>
          <cell r="F6530">
            <v>3900000</v>
          </cell>
          <cell r="G6530">
            <v>19481.27</v>
          </cell>
          <cell r="H6530">
            <v>3880518.73</v>
          </cell>
          <cell r="I6530">
            <v>0</v>
          </cell>
        </row>
        <row r="6531">
          <cell r="A6531" t="str">
            <v>a</v>
          </cell>
          <cell r="B6531">
            <v>6507</v>
          </cell>
          <cell r="C6531" t="str">
            <v xml:space="preserve">   097778478 - 60517</v>
          </cell>
          <cell r="D6531">
            <v>0</v>
          </cell>
          <cell r="E6531">
            <v>0</v>
          </cell>
          <cell r="F6531">
            <v>3966950</v>
          </cell>
          <cell r="G6531">
            <v>3966950</v>
          </cell>
          <cell r="H6531">
            <v>0</v>
          </cell>
          <cell r="I6531">
            <v>0</v>
          </cell>
        </row>
        <row r="6532">
          <cell r="A6532" t="str">
            <v>a</v>
          </cell>
          <cell r="B6532">
            <v>6508</v>
          </cell>
          <cell r="C6532" t="str">
            <v xml:space="preserve">   097778481 - 60621</v>
          </cell>
          <cell r="D6532">
            <v>0</v>
          </cell>
          <cell r="E6532">
            <v>0</v>
          </cell>
          <cell r="F6532">
            <v>1730000</v>
          </cell>
          <cell r="G6532">
            <v>21418.06</v>
          </cell>
          <cell r="H6532">
            <v>1708581.94</v>
          </cell>
          <cell r="I6532">
            <v>0</v>
          </cell>
        </row>
        <row r="6533">
          <cell r="A6533" t="str">
            <v>a</v>
          </cell>
          <cell r="B6533">
            <v>6509</v>
          </cell>
          <cell r="C6533" t="str">
            <v xml:space="preserve">   097778494 - 60931</v>
          </cell>
          <cell r="D6533">
            <v>0</v>
          </cell>
          <cell r="E6533">
            <v>0</v>
          </cell>
          <cell r="F6533">
            <v>1950000</v>
          </cell>
          <cell r="G6533">
            <v>24050.86</v>
          </cell>
          <cell r="H6533">
            <v>1925949.14</v>
          </cell>
          <cell r="I6533">
            <v>0</v>
          </cell>
        </row>
        <row r="6534">
          <cell r="A6534" t="str">
            <v>a</v>
          </cell>
          <cell r="B6534">
            <v>6510</v>
          </cell>
          <cell r="C6534" t="str">
            <v xml:space="preserve">   097778504 - 59575</v>
          </cell>
          <cell r="D6534">
            <v>0</v>
          </cell>
          <cell r="E6534">
            <v>0</v>
          </cell>
          <cell r="F6534">
            <v>4862000</v>
          </cell>
          <cell r="G6534">
            <v>24182.12</v>
          </cell>
          <cell r="H6534">
            <v>4837817.88</v>
          </cell>
          <cell r="I6534">
            <v>0</v>
          </cell>
        </row>
        <row r="6535">
          <cell r="A6535" t="str">
            <v>a</v>
          </cell>
          <cell r="B6535">
            <v>6511</v>
          </cell>
          <cell r="C6535" t="str">
            <v xml:space="preserve">   097778517 - 59690</v>
          </cell>
          <cell r="D6535">
            <v>0</v>
          </cell>
          <cell r="E6535">
            <v>0</v>
          </cell>
          <cell r="F6535">
            <v>3060000</v>
          </cell>
          <cell r="G6535">
            <v>15219.54</v>
          </cell>
          <cell r="H6535">
            <v>3044780.46</v>
          </cell>
          <cell r="I6535">
            <v>0</v>
          </cell>
        </row>
        <row r="6536">
          <cell r="A6536" t="str">
            <v>a</v>
          </cell>
          <cell r="B6536">
            <v>6512</v>
          </cell>
          <cell r="C6536" t="str">
            <v xml:space="preserve">   097778520 - 59708</v>
          </cell>
          <cell r="D6536">
            <v>0</v>
          </cell>
          <cell r="E6536">
            <v>0</v>
          </cell>
          <cell r="F6536">
            <v>1700000</v>
          </cell>
          <cell r="G6536">
            <v>17905.349999999999</v>
          </cell>
          <cell r="H6536">
            <v>1682094.65</v>
          </cell>
          <cell r="I6536">
            <v>0</v>
          </cell>
        </row>
        <row r="6537">
          <cell r="A6537" t="str">
            <v>a</v>
          </cell>
          <cell r="B6537">
            <v>6513</v>
          </cell>
          <cell r="C6537" t="str">
            <v xml:space="preserve">   097778533 - 59979</v>
          </cell>
          <cell r="D6537">
            <v>0</v>
          </cell>
          <cell r="E6537">
            <v>0</v>
          </cell>
          <cell r="F6537">
            <v>8308000</v>
          </cell>
          <cell r="G6537">
            <v>41321.5</v>
          </cell>
          <cell r="H6537">
            <v>8266678.5</v>
          </cell>
          <cell r="I6537">
            <v>0</v>
          </cell>
        </row>
        <row r="6538">
          <cell r="A6538" t="str">
            <v>a</v>
          </cell>
          <cell r="B6538">
            <v>6514</v>
          </cell>
          <cell r="C6538" t="str">
            <v xml:space="preserve">   097778546 - 60195</v>
          </cell>
          <cell r="D6538">
            <v>0</v>
          </cell>
          <cell r="E6538">
            <v>0</v>
          </cell>
          <cell r="F6538">
            <v>6143000</v>
          </cell>
          <cell r="G6538">
            <v>35810.26</v>
          </cell>
          <cell r="H6538">
            <v>6107189.7400000002</v>
          </cell>
          <cell r="I6538">
            <v>0</v>
          </cell>
        </row>
        <row r="6539">
          <cell r="A6539" t="str">
            <v>a</v>
          </cell>
          <cell r="B6539">
            <v>6515</v>
          </cell>
          <cell r="C6539" t="str">
            <v xml:space="preserve">   097778559 - 60264</v>
          </cell>
          <cell r="D6539">
            <v>0</v>
          </cell>
          <cell r="E6539">
            <v>0</v>
          </cell>
          <cell r="F6539">
            <v>3250000</v>
          </cell>
          <cell r="G6539">
            <v>34230.86</v>
          </cell>
          <cell r="H6539">
            <v>3215769.14</v>
          </cell>
          <cell r="I6539">
            <v>0</v>
          </cell>
        </row>
        <row r="6540">
          <cell r="A6540" t="str">
            <v>a</v>
          </cell>
          <cell r="B6540">
            <v>6516</v>
          </cell>
          <cell r="C6540" t="str">
            <v xml:space="preserve">   097778562 - 60276</v>
          </cell>
          <cell r="D6540">
            <v>0</v>
          </cell>
          <cell r="E6540">
            <v>0</v>
          </cell>
          <cell r="F6540">
            <v>2652000</v>
          </cell>
          <cell r="G6540">
            <v>23172.32</v>
          </cell>
          <cell r="H6540">
            <v>2628827.6800000002</v>
          </cell>
          <cell r="I6540">
            <v>0</v>
          </cell>
        </row>
        <row r="6541">
          <cell r="A6541" t="str">
            <v>a</v>
          </cell>
          <cell r="B6541">
            <v>6517</v>
          </cell>
          <cell r="C6541" t="str">
            <v xml:space="preserve">   097778575 - 60508</v>
          </cell>
          <cell r="D6541">
            <v>0</v>
          </cell>
          <cell r="E6541">
            <v>0</v>
          </cell>
          <cell r="F6541">
            <v>3850000</v>
          </cell>
          <cell r="G6541">
            <v>3850000</v>
          </cell>
          <cell r="H6541">
            <v>0</v>
          </cell>
          <cell r="I6541">
            <v>0</v>
          </cell>
        </row>
        <row r="6542">
          <cell r="A6542" t="str">
            <v>a</v>
          </cell>
          <cell r="B6542">
            <v>6518</v>
          </cell>
          <cell r="C6542" t="str">
            <v xml:space="preserve">   097778588 - 60642</v>
          </cell>
          <cell r="D6542">
            <v>0</v>
          </cell>
          <cell r="E6542">
            <v>0</v>
          </cell>
          <cell r="F6542">
            <v>1870000</v>
          </cell>
          <cell r="G6542">
            <v>1221765.8600000001</v>
          </cell>
          <cell r="H6542">
            <v>648234.14</v>
          </cell>
          <cell r="I6542">
            <v>0</v>
          </cell>
        </row>
        <row r="6543">
          <cell r="A6543" t="str">
            <v>a</v>
          </cell>
          <cell r="B6543">
            <v>6519</v>
          </cell>
          <cell r="C6543" t="str">
            <v xml:space="preserve">   097778591 - 60831</v>
          </cell>
          <cell r="D6543">
            <v>0</v>
          </cell>
          <cell r="E6543">
            <v>0</v>
          </cell>
          <cell r="F6543">
            <v>7862500</v>
          </cell>
          <cell r="G6543">
            <v>46000.1</v>
          </cell>
          <cell r="H6543">
            <v>7816499.9000000004</v>
          </cell>
          <cell r="I6543">
            <v>0</v>
          </cell>
        </row>
        <row r="6544">
          <cell r="A6544" t="str">
            <v>a</v>
          </cell>
          <cell r="B6544">
            <v>6520</v>
          </cell>
          <cell r="C6544" t="str">
            <v xml:space="preserve">   097778601 - 59551</v>
          </cell>
          <cell r="D6544">
            <v>0</v>
          </cell>
          <cell r="E6544">
            <v>0</v>
          </cell>
          <cell r="F6544">
            <v>1950000</v>
          </cell>
          <cell r="G6544">
            <v>1950000</v>
          </cell>
          <cell r="H6544">
            <v>0</v>
          </cell>
          <cell r="I6544">
            <v>0</v>
          </cell>
        </row>
        <row r="6545">
          <cell r="A6545" t="str">
            <v>a</v>
          </cell>
          <cell r="B6545">
            <v>6521</v>
          </cell>
          <cell r="C6545" t="str">
            <v xml:space="preserve">   097778614 - 59631</v>
          </cell>
          <cell r="D6545">
            <v>0</v>
          </cell>
          <cell r="E6545">
            <v>0</v>
          </cell>
          <cell r="F6545">
            <v>4091000</v>
          </cell>
          <cell r="G6545">
            <v>4091000</v>
          </cell>
          <cell r="H6545">
            <v>0</v>
          </cell>
          <cell r="I6545">
            <v>0</v>
          </cell>
        </row>
        <row r="6546">
          <cell r="A6546" t="str">
            <v>a</v>
          </cell>
          <cell r="B6546">
            <v>6522</v>
          </cell>
          <cell r="C6546" t="str">
            <v xml:space="preserve">   097778627 - 59812</v>
          </cell>
          <cell r="D6546">
            <v>0</v>
          </cell>
          <cell r="E6546">
            <v>0</v>
          </cell>
          <cell r="F6546">
            <v>1200000</v>
          </cell>
          <cell r="G6546">
            <v>91146.59</v>
          </cell>
          <cell r="H6546">
            <v>1108853.4099999999</v>
          </cell>
          <cell r="I6546">
            <v>0</v>
          </cell>
        </row>
        <row r="6547">
          <cell r="A6547" t="str">
            <v>a</v>
          </cell>
          <cell r="B6547">
            <v>6523</v>
          </cell>
          <cell r="C6547" t="str">
            <v xml:space="preserve">   097778630 - 59821</v>
          </cell>
          <cell r="D6547">
            <v>0</v>
          </cell>
          <cell r="E6547">
            <v>0</v>
          </cell>
          <cell r="F6547">
            <v>3900000</v>
          </cell>
          <cell r="G6547">
            <v>19397.43</v>
          </cell>
          <cell r="H6547">
            <v>3880602.57</v>
          </cell>
          <cell r="I6547">
            <v>0</v>
          </cell>
        </row>
        <row r="6548">
          <cell r="A6548" t="str">
            <v>a</v>
          </cell>
          <cell r="B6548">
            <v>6524</v>
          </cell>
          <cell r="C6548" t="str">
            <v xml:space="preserve">   097778643 - 60183</v>
          </cell>
          <cell r="D6548">
            <v>0</v>
          </cell>
          <cell r="E6548">
            <v>0</v>
          </cell>
          <cell r="F6548">
            <v>1336200</v>
          </cell>
          <cell r="G6548">
            <v>49019.43</v>
          </cell>
          <cell r="H6548">
            <v>1287180.57</v>
          </cell>
          <cell r="I6548">
            <v>0</v>
          </cell>
        </row>
        <row r="6549">
          <cell r="A6549" t="str">
            <v>a</v>
          </cell>
          <cell r="B6549">
            <v>6525</v>
          </cell>
          <cell r="C6549" t="str">
            <v xml:space="preserve">   097778656 - 60252</v>
          </cell>
          <cell r="D6549">
            <v>0</v>
          </cell>
          <cell r="E6549">
            <v>0</v>
          </cell>
          <cell r="F6549">
            <v>2622250</v>
          </cell>
          <cell r="G6549">
            <v>22912.400000000001</v>
          </cell>
          <cell r="H6549">
            <v>2599337.6</v>
          </cell>
          <cell r="I6549">
            <v>0</v>
          </cell>
        </row>
        <row r="6550">
          <cell r="A6550" t="str">
            <v>a</v>
          </cell>
          <cell r="B6550">
            <v>6526</v>
          </cell>
          <cell r="C6550" t="str">
            <v xml:space="preserve">   097778669 - 60484</v>
          </cell>
          <cell r="D6550">
            <v>0</v>
          </cell>
          <cell r="E6550">
            <v>0</v>
          </cell>
          <cell r="F6550">
            <v>12801000</v>
          </cell>
          <cell r="G6550">
            <v>134827.47</v>
          </cell>
          <cell r="H6550">
            <v>12666172.529999999</v>
          </cell>
          <cell r="I6550">
            <v>0</v>
          </cell>
        </row>
        <row r="6551">
          <cell r="A6551" t="str">
            <v>a</v>
          </cell>
          <cell r="B6551">
            <v>6527</v>
          </cell>
          <cell r="C6551" t="str">
            <v xml:space="preserve">   097778672 - 60496</v>
          </cell>
          <cell r="D6551">
            <v>0</v>
          </cell>
          <cell r="E6551">
            <v>0</v>
          </cell>
          <cell r="F6551">
            <v>2037450</v>
          </cell>
          <cell r="G6551">
            <v>17736.78</v>
          </cell>
          <cell r="H6551">
            <v>2019713.22</v>
          </cell>
          <cell r="I6551">
            <v>0</v>
          </cell>
        </row>
        <row r="6552">
          <cell r="A6552" t="str">
            <v>a</v>
          </cell>
          <cell r="B6552">
            <v>6528</v>
          </cell>
          <cell r="C6552" t="str">
            <v xml:space="preserve">   097778685 - 60633</v>
          </cell>
          <cell r="D6552">
            <v>0</v>
          </cell>
          <cell r="E6552">
            <v>0</v>
          </cell>
          <cell r="F6552">
            <v>2320500</v>
          </cell>
          <cell r="G6552">
            <v>21084.12</v>
          </cell>
          <cell r="H6552">
            <v>2299415.88</v>
          </cell>
          <cell r="I6552">
            <v>0</v>
          </cell>
        </row>
        <row r="6553">
          <cell r="A6553" t="str">
            <v>a</v>
          </cell>
          <cell r="B6553">
            <v>6529</v>
          </cell>
          <cell r="C6553" t="str">
            <v xml:space="preserve">   097778698 - 60996</v>
          </cell>
          <cell r="D6553">
            <v>0</v>
          </cell>
          <cell r="E6553">
            <v>0</v>
          </cell>
          <cell r="F6553">
            <v>3650000</v>
          </cell>
          <cell r="G6553">
            <v>3650000</v>
          </cell>
          <cell r="H6553">
            <v>0</v>
          </cell>
          <cell r="I6553">
            <v>0</v>
          </cell>
        </row>
        <row r="6554">
          <cell r="A6554" t="str">
            <v>a</v>
          </cell>
          <cell r="B6554">
            <v>6530</v>
          </cell>
          <cell r="C6554" t="str">
            <v xml:space="preserve">   097778708 - 59604</v>
          </cell>
          <cell r="D6554">
            <v>0</v>
          </cell>
          <cell r="E6554">
            <v>0</v>
          </cell>
          <cell r="F6554">
            <v>9724000</v>
          </cell>
          <cell r="G6554">
            <v>56685.52</v>
          </cell>
          <cell r="H6554">
            <v>9667314.4800000004</v>
          </cell>
          <cell r="I6554">
            <v>0</v>
          </cell>
        </row>
        <row r="6555">
          <cell r="A6555" t="str">
            <v>a</v>
          </cell>
          <cell r="B6555">
            <v>6531</v>
          </cell>
          <cell r="C6555" t="str">
            <v xml:space="preserve">   097778711 - 59622</v>
          </cell>
          <cell r="D6555">
            <v>0</v>
          </cell>
          <cell r="E6555">
            <v>0</v>
          </cell>
          <cell r="F6555">
            <v>4810000</v>
          </cell>
          <cell r="G6555">
            <v>462458.61</v>
          </cell>
          <cell r="H6555">
            <v>4347541.3899999997</v>
          </cell>
          <cell r="I6555">
            <v>0</v>
          </cell>
        </row>
        <row r="6556">
          <cell r="A6556" t="str">
            <v>a</v>
          </cell>
          <cell r="B6556">
            <v>6532</v>
          </cell>
          <cell r="C6556" t="str">
            <v xml:space="preserve">   097778724 - 59720</v>
          </cell>
          <cell r="D6556">
            <v>0</v>
          </cell>
          <cell r="E6556">
            <v>0</v>
          </cell>
          <cell r="F6556">
            <v>5119000</v>
          </cell>
          <cell r="G6556">
            <v>25460.37</v>
          </cell>
          <cell r="H6556">
            <v>5093539.63</v>
          </cell>
          <cell r="I6556">
            <v>0</v>
          </cell>
        </row>
        <row r="6557">
          <cell r="A6557" t="str">
            <v>a</v>
          </cell>
          <cell r="B6557">
            <v>6533</v>
          </cell>
          <cell r="C6557" t="str">
            <v xml:space="preserve">   097778737 - 60036</v>
          </cell>
          <cell r="D6557">
            <v>0</v>
          </cell>
          <cell r="E6557">
            <v>0</v>
          </cell>
          <cell r="F6557">
            <v>3570000</v>
          </cell>
          <cell r="G6557">
            <v>71817.899999999994</v>
          </cell>
          <cell r="H6557">
            <v>3498182.1</v>
          </cell>
          <cell r="I6557">
            <v>0</v>
          </cell>
        </row>
        <row r="6558">
          <cell r="A6558" t="str">
            <v>a</v>
          </cell>
          <cell r="B6558">
            <v>6534</v>
          </cell>
          <cell r="C6558" t="str">
            <v xml:space="preserve">   097778740 - 60168</v>
          </cell>
          <cell r="D6558">
            <v>0</v>
          </cell>
          <cell r="E6558">
            <v>0</v>
          </cell>
          <cell r="F6558">
            <v>5886000</v>
          </cell>
          <cell r="G6558">
            <v>29151.7</v>
          </cell>
          <cell r="H6558">
            <v>5856848.2999999998</v>
          </cell>
          <cell r="I6558">
            <v>0</v>
          </cell>
        </row>
        <row r="6559">
          <cell r="A6559" t="str">
            <v>a</v>
          </cell>
          <cell r="B6559">
            <v>6535</v>
          </cell>
          <cell r="C6559" t="str">
            <v xml:space="preserve">   097778753 - 60228</v>
          </cell>
          <cell r="D6559">
            <v>0</v>
          </cell>
          <cell r="E6559">
            <v>0</v>
          </cell>
          <cell r="F6559">
            <v>1190000</v>
          </cell>
          <cell r="G6559">
            <v>14732.65</v>
          </cell>
          <cell r="H6559">
            <v>1175267.3500000001</v>
          </cell>
          <cell r="I6559">
            <v>0</v>
          </cell>
        </row>
        <row r="6560">
          <cell r="A6560" t="str">
            <v>a</v>
          </cell>
          <cell r="B6560">
            <v>6536</v>
          </cell>
          <cell r="C6560" t="str">
            <v xml:space="preserve">   097778766 - 60423</v>
          </cell>
          <cell r="D6560">
            <v>0</v>
          </cell>
          <cell r="E6560">
            <v>0</v>
          </cell>
          <cell r="F6560">
            <v>3280000</v>
          </cell>
          <cell r="G6560">
            <v>16384.25</v>
          </cell>
          <cell r="H6560">
            <v>3263615.75</v>
          </cell>
          <cell r="I6560">
            <v>0</v>
          </cell>
        </row>
        <row r="6561">
          <cell r="A6561" t="str">
            <v>a</v>
          </cell>
          <cell r="B6561">
            <v>6537</v>
          </cell>
          <cell r="C6561" t="str">
            <v xml:space="preserve">   097778779 - 60526</v>
          </cell>
          <cell r="D6561">
            <v>0</v>
          </cell>
          <cell r="E6561">
            <v>0</v>
          </cell>
          <cell r="F6561">
            <v>3250000</v>
          </cell>
          <cell r="G6561">
            <v>18912</v>
          </cell>
          <cell r="H6561">
            <v>3231088</v>
          </cell>
          <cell r="I6561">
            <v>0</v>
          </cell>
        </row>
        <row r="6562">
          <cell r="A6562" t="str">
            <v>a</v>
          </cell>
          <cell r="B6562">
            <v>6538</v>
          </cell>
          <cell r="C6562" t="str">
            <v xml:space="preserve">   097778782 - 60624</v>
          </cell>
          <cell r="D6562">
            <v>0</v>
          </cell>
          <cell r="E6562">
            <v>0</v>
          </cell>
          <cell r="F6562">
            <v>2762500</v>
          </cell>
          <cell r="G6562">
            <v>16103.82</v>
          </cell>
          <cell r="H6562">
            <v>2746396.18</v>
          </cell>
          <cell r="I6562">
            <v>0</v>
          </cell>
        </row>
        <row r="6563">
          <cell r="A6563" t="str">
            <v>a</v>
          </cell>
          <cell r="B6563">
            <v>6539</v>
          </cell>
          <cell r="C6563" t="str">
            <v xml:space="preserve">   097778795 - 60934</v>
          </cell>
          <cell r="D6563">
            <v>0</v>
          </cell>
          <cell r="E6563">
            <v>0</v>
          </cell>
          <cell r="F6563">
            <v>2493900</v>
          </cell>
          <cell r="G6563">
            <v>21790.91</v>
          </cell>
          <cell r="H6563">
            <v>2472109.09</v>
          </cell>
          <cell r="I6563">
            <v>0</v>
          </cell>
        </row>
        <row r="6564">
          <cell r="A6564" t="str">
            <v>a</v>
          </cell>
          <cell r="B6564">
            <v>6540</v>
          </cell>
          <cell r="C6564" t="str">
            <v xml:space="preserve">   097778805 - 59578</v>
          </cell>
          <cell r="D6564">
            <v>0</v>
          </cell>
          <cell r="E6564">
            <v>0</v>
          </cell>
          <cell r="F6564">
            <v>5319000</v>
          </cell>
          <cell r="G6564">
            <v>31119.14</v>
          </cell>
          <cell r="H6564">
            <v>5287880.8600000003</v>
          </cell>
          <cell r="I6564">
            <v>0</v>
          </cell>
        </row>
        <row r="6565">
          <cell r="A6565" t="str">
            <v>a</v>
          </cell>
          <cell r="B6565">
            <v>6541</v>
          </cell>
          <cell r="C6565" t="str">
            <v xml:space="preserve">   097778818 - 59693</v>
          </cell>
          <cell r="D6565">
            <v>0</v>
          </cell>
          <cell r="E6565">
            <v>0</v>
          </cell>
          <cell r="F6565">
            <v>2165000</v>
          </cell>
          <cell r="G6565">
            <v>14024.92</v>
          </cell>
          <cell r="H6565">
            <v>2150975.08</v>
          </cell>
          <cell r="I6565">
            <v>0</v>
          </cell>
        </row>
        <row r="6566">
          <cell r="A6566" t="str">
            <v>a</v>
          </cell>
          <cell r="B6566">
            <v>6542</v>
          </cell>
          <cell r="C6566" t="str">
            <v xml:space="preserve">   097778821 - 59711</v>
          </cell>
          <cell r="D6566">
            <v>0</v>
          </cell>
          <cell r="E6566">
            <v>0</v>
          </cell>
          <cell r="F6566">
            <v>1800000</v>
          </cell>
          <cell r="G6566">
            <v>8952.67</v>
          </cell>
          <cell r="H6566">
            <v>1791047.33</v>
          </cell>
          <cell r="I6566">
            <v>0</v>
          </cell>
        </row>
        <row r="6567">
          <cell r="A6567" t="str">
            <v>a</v>
          </cell>
          <cell r="B6567">
            <v>6543</v>
          </cell>
          <cell r="C6567" t="str">
            <v xml:space="preserve">   097778834 - 59997</v>
          </cell>
          <cell r="D6567">
            <v>0</v>
          </cell>
          <cell r="E6567">
            <v>0</v>
          </cell>
          <cell r="F6567">
            <v>13260000</v>
          </cell>
          <cell r="G6567">
            <v>184307.26</v>
          </cell>
          <cell r="H6567">
            <v>13075692.74</v>
          </cell>
          <cell r="I6567">
            <v>0</v>
          </cell>
        </row>
        <row r="6568">
          <cell r="A6568" t="str">
            <v>a</v>
          </cell>
          <cell r="B6568">
            <v>6544</v>
          </cell>
          <cell r="C6568" t="str">
            <v xml:space="preserve">   097778847 - 60198</v>
          </cell>
          <cell r="D6568">
            <v>0</v>
          </cell>
          <cell r="E6568">
            <v>0</v>
          </cell>
          <cell r="F6568">
            <v>3395750</v>
          </cell>
          <cell r="G6568">
            <v>35876.17</v>
          </cell>
          <cell r="H6568">
            <v>3359873.83</v>
          </cell>
          <cell r="I6568">
            <v>0</v>
          </cell>
        </row>
        <row r="6569">
          <cell r="A6569" t="str">
            <v>a</v>
          </cell>
          <cell r="B6569">
            <v>6545</v>
          </cell>
          <cell r="C6569" t="str">
            <v xml:space="preserve">   097778850 - 60210</v>
          </cell>
          <cell r="D6569">
            <v>0</v>
          </cell>
          <cell r="E6569">
            <v>0</v>
          </cell>
          <cell r="F6569">
            <v>2873000</v>
          </cell>
          <cell r="G6569">
            <v>30168.35</v>
          </cell>
          <cell r="H6569">
            <v>2842831.65</v>
          </cell>
          <cell r="I6569">
            <v>0</v>
          </cell>
        </row>
        <row r="6570">
          <cell r="A6570" t="str">
            <v>a</v>
          </cell>
          <cell r="B6570">
            <v>6546</v>
          </cell>
          <cell r="C6570" t="str">
            <v xml:space="preserve">   097778863 - 60282</v>
          </cell>
          <cell r="D6570">
            <v>0</v>
          </cell>
          <cell r="E6570">
            <v>0</v>
          </cell>
          <cell r="F6570">
            <v>2426750</v>
          </cell>
          <cell r="G6570">
            <v>21125.81</v>
          </cell>
          <cell r="H6570">
            <v>2405624.19</v>
          </cell>
          <cell r="I6570">
            <v>0</v>
          </cell>
        </row>
        <row r="6571">
          <cell r="A6571" t="str">
            <v>a</v>
          </cell>
          <cell r="B6571">
            <v>6547</v>
          </cell>
          <cell r="C6571" t="str">
            <v xml:space="preserve">   097778876 - 60511</v>
          </cell>
          <cell r="D6571">
            <v>0</v>
          </cell>
          <cell r="E6571">
            <v>0</v>
          </cell>
          <cell r="F6571">
            <v>1310000</v>
          </cell>
          <cell r="G6571">
            <v>11446.39</v>
          </cell>
          <cell r="H6571">
            <v>1298553.6100000001</v>
          </cell>
          <cell r="I6571">
            <v>0</v>
          </cell>
        </row>
        <row r="6572">
          <cell r="A6572" t="str">
            <v>a</v>
          </cell>
          <cell r="B6572">
            <v>6548</v>
          </cell>
          <cell r="C6572" t="str">
            <v xml:space="preserve">   097778889 - 60675</v>
          </cell>
          <cell r="D6572">
            <v>0</v>
          </cell>
          <cell r="E6572">
            <v>0</v>
          </cell>
          <cell r="F6572">
            <v>24500000</v>
          </cell>
          <cell r="G6572">
            <v>121855.67999999999</v>
          </cell>
          <cell r="H6572">
            <v>24378144.32</v>
          </cell>
          <cell r="I6572">
            <v>0</v>
          </cell>
        </row>
        <row r="6573">
          <cell r="A6573" t="str">
            <v>a</v>
          </cell>
          <cell r="B6573">
            <v>6549</v>
          </cell>
          <cell r="C6573" t="str">
            <v xml:space="preserve">   097778892 - 60921</v>
          </cell>
          <cell r="D6573">
            <v>0</v>
          </cell>
          <cell r="E6573">
            <v>0</v>
          </cell>
          <cell r="F6573">
            <v>2488630</v>
          </cell>
          <cell r="G6573">
            <v>26211.66</v>
          </cell>
          <cell r="H6573">
            <v>2462418.34</v>
          </cell>
          <cell r="I6573">
            <v>0</v>
          </cell>
        </row>
        <row r="6574">
          <cell r="A6574" t="str">
            <v>a</v>
          </cell>
          <cell r="B6574">
            <v>6550</v>
          </cell>
          <cell r="C6574" t="str">
            <v xml:space="preserve">   097778902 - 59560</v>
          </cell>
          <cell r="D6574">
            <v>0</v>
          </cell>
          <cell r="E6574">
            <v>0</v>
          </cell>
          <cell r="F6574">
            <v>3315000</v>
          </cell>
          <cell r="G6574">
            <v>281070.34999999998</v>
          </cell>
          <cell r="H6574">
            <v>3033929.65</v>
          </cell>
          <cell r="I6574">
            <v>0</v>
          </cell>
        </row>
        <row r="6575">
          <cell r="A6575" t="str">
            <v>a</v>
          </cell>
          <cell r="B6575">
            <v>6551</v>
          </cell>
          <cell r="C6575" t="str">
            <v xml:space="preserve">   097778915 - 59652</v>
          </cell>
          <cell r="D6575">
            <v>0</v>
          </cell>
          <cell r="E6575">
            <v>0</v>
          </cell>
          <cell r="F6575">
            <v>4690000</v>
          </cell>
          <cell r="G6575">
            <v>30856.04</v>
          </cell>
          <cell r="H6575">
            <v>4659143.96</v>
          </cell>
          <cell r="I6575">
            <v>0</v>
          </cell>
        </row>
        <row r="6576">
          <cell r="A6576" t="str">
            <v>a</v>
          </cell>
          <cell r="B6576">
            <v>6552</v>
          </cell>
          <cell r="C6576" t="str">
            <v xml:space="preserve">   097778928 - 59815</v>
          </cell>
          <cell r="D6576">
            <v>0</v>
          </cell>
          <cell r="E6576">
            <v>0</v>
          </cell>
          <cell r="F6576">
            <v>1413000</v>
          </cell>
          <cell r="G6576">
            <v>14837.42</v>
          </cell>
          <cell r="H6576">
            <v>1398162.58</v>
          </cell>
          <cell r="I6576">
            <v>0</v>
          </cell>
        </row>
        <row r="6577">
          <cell r="A6577" t="str">
            <v>a</v>
          </cell>
          <cell r="B6577">
            <v>6553</v>
          </cell>
          <cell r="C6577" t="str">
            <v xml:space="preserve">   097778931 - 59973</v>
          </cell>
          <cell r="D6577">
            <v>0</v>
          </cell>
          <cell r="E6577">
            <v>0</v>
          </cell>
          <cell r="F6577">
            <v>3867500</v>
          </cell>
          <cell r="G6577">
            <v>19235.78</v>
          </cell>
          <cell r="H6577">
            <v>3848264.22</v>
          </cell>
          <cell r="I6577">
            <v>0</v>
          </cell>
        </row>
        <row r="6578">
          <cell r="A6578" t="str">
            <v>a</v>
          </cell>
          <cell r="B6578">
            <v>6554</v>
          </cell>
          <cell r="C6578" t="str">
            <v xml:space="preserve">   097778944 - 60189</v>
          </cell>
          <cell r="D6578">
            <v>0</v>
          </cell>
          <cell r="E6578">
            <v>0</v>
          </cell>
          <cell r="F6578">
            <v>4420000</v>
          </cell>
          <cell r="G6578">
            <v>21983.77</v>
          </cell>
          <cell r="H6578">
            <v>4398016.2300000004</v>
          </cell>
          <cell r="I6578">
            <v>0</v>
          </cell>
        </row>
        <row r="6579">
          <cell r="A6579" t="str">
            <v>a</v>
          </cell>
          <cell r="B6579">
            <v>6555</v>
          </cell>
          <cell r="C6579" t="str">
            <v xml:space="preserve">   097778957 - 60258</v>
          </cell>
          <cell r="D6579">
            <v>0</v>
          </cell>
          <cell r="E6579">
            <v>0</v>
          </cell>
          <cell r="F6579">
            <v>4641000</v>
          </cell>
          <cell r="G6579">
            <v>40401.68</v>
          </cell>
          <cell r="H6579">
            <v>4600598.32</v>
          </cell>
          <cell r="I6579">
            <v>0</v>
          </cell>
        </row>
        <row r="6580">
          <cell r="A6580" t="str">
            <v>a</v>
          </cell>
          <cell r="B6580">
            <v>6556</v>
          </cell>
          <cell r="C6580" t="str">
            <v xml:space="preserve">   097778960 - 60270</v>
          </cell>
          <cell r="D6580">
            <v>0</v>
          </cell>
          <cell r="E6580">
            <v>0</v>
          </cell>
          <cell r="F6580">
            <v>2795650</v>
          </cell>
          <cell r="G6580">
            <v>29445.41</v>
          </cell>
          <cell r="H6580">
            <v>2766204.59</v>
          </cell>
          <cell r="I6580">
            <v>0</v>
          </cell>
        </row>
        <row r="6581">
          <cell r="A6581" t="str">
            <v>a</v>
          </cell>
          <cell r="B6581">
            <v>6557</v>
          </cell>
          <cell r="C6581" t="str">
            <v xml:space="preserve">   097778973 - 60499</v>
          </cell>
          <cell r="D6581">
            <v>0</v>
          </cell>
          <cell r="E6581">
            <v>0</v>
          </cell>
          <cell r="F6581">
            <v>1679600</v>
          </cell>
          <cell r="G6581">
            <v>17690.52</v>
          </cell>
          <cell r="H6581">
            <v>1661909.48</v>
          </cell>
          <cell r="I6581">
            <v>0</v>
          </cell>
        </row>
        <row r="6582">
          <cell r="A6582" t="str">
            <v>a</v>
          </cell>
          <cell r="B6582">
            <v>6558</v>
          </cell>
          <cell r="C6582" t="str">
            <v xml:space="preserve">   097778986 - 60636</v>
          </cell>
          <cell r="D6582">
            <v>0</v>
          </cell>
          <cell r="E6582">
            <v>0</v>
          </cell>
          <cell r="F6582">
            <v>2660000</v>
          </cell>
          <cell r="G6582">
            <v>15562.5</v>
          </cell>
          <cell r="H6582">
            <v>2644437.5</v>
          </cell>
          <cell r="I6582">
            <v>0</v>
          </cell>
        </row>
        <row r="6583">
          <cell r="A6583" t="str">
            <v>a</v>
          </cell>
          <cell r="B6583">
            <v>6559</v>
          </cell>
          <cell r="C6583" t="str">
            <v xml:space="preserve">   097778999 - 60999</v>
          </cell>
          <cell r="D6583">
            <v>0</v>
          </cell>
          <cell r="E6583">
            <v>0</v>
          </cell>
          <cell r="F6583">
            <v>5100000</v>
          </cell>
          <cell r="G6583">
            <v>21052.69</v>
          </cell>
          <cell r="H6583">
            <v>5078947.3099999996</v>
          </cell>
          <cell r="I6583">
            <v>0</v>
          </cell>
        </row>
        <row r="6584">
          <cell r="A6584" t="str">
            <v>a</v>
          </cell>
          <cell r="B6584">
            <v>6560</v>
          </cell>
          <cell r="C6584" t="str">
            <v xml:space="preserve">   099778007 - 26096</v>
          </cell>
          <cell r="D6584">
            <v>1055206.7</v>
          </cell>
          <cell r="E6584">
            <v>0</v>
          </cell>
          <cell r="F6584">
            <v>0</v>
          </cell>
          <cell r="G6584">
            <v>24815.45</v>
          </cell>
          <cell r="H6584">
            <v>1030391.25</v>
          </cell>
          <cell r="I6584">
            <v>0</v>
          </cell>
        </row>
        <row r="6585">
          <cell r="A6585" t="str">
            <v>a</v>
          </cell>
          <cell r="B6585">
            <v>6561</v>
          </cell>
          <cell r="C6585" t="str">
            <v xml:space="preserve">   099778010 - 26105</v>
          </cell>
          <cell r="D6585">
            <v>732109.19</v>
          </cell>
          <cell r="E6585">
            <v>0</v>
          </cell>
          <cell r="F6585">
            <v>0</v>
          </cell>
          <cell r="G6585">
            <v>732109.19</v>
          </cell>
          <cell r="H6585">
            <v>0</v>
          </cell>
          <cell r="I6585">
            <v>0</v>
          </cell>
        </row>
        <row r="6586">
          <cell r="A6586" t="str">
            <v>a</v>
          </cell>
          <cell r="B6586">
            <v>6562</v>
          </cell>
          <cell r="C6586" t="str">
            <v xml:space="preserve">   099778023 - 26367</v>
          </cell>
          <cell r="D6586">
            <v>677743.8</v>
          </cell>
          <cell r="E6586">
            <v>0</v>
          </cell>
          <cell r="F6586">
            <v>0</v>
          </cell>
          <cell r="G6586">
            <v>677743.8</v>
          </cell>
          <cell r="H6586">
            <v>0</v>
          </cell>
          <cell r="I6586">
            <v>0</v>
          </cell>
        </row>
        <row r="6587">
          <cell r="A6587" t="str">
            <v>a</v>
          </cell>
          <cell r="B6587">
            <v>6563</v>
          </cell>
          <cell r="C6587" t="str">
            <v xml:space="preserve">   099778049 - 26996</v>
          </cell>
          <cell r="D6587">
            <v>657077.76000000001</v>
          </cell>
          <cell r="E6587">
            <v>0</v>
          </cell>
          <cell r="F6587">
            <v>0</v>
          </cell>
          <cell r="G6587">
            <v>64029.53</v>
          </cell>
          <cell r="H6587">
            <v>593048.23</v>
          </cell>
          <cell r="I6587">
            <v>0</v>
          </cell>
        </row>
        <row r="6588">
          <cell r="A6588" t="str">
            <v>a</v>
          </cell>
          <cell r="B6588">
            <v>6564</v>
          </cell>
          <cell r="C6588" t="str">
            <v xml:space="preserve">   099778052 - 27011</v>
          </cell>
          <cell r="D6588">
            <v>523896.36</v>
          </cell>
          <cell r="E6588">
            <v>0</v>
          </cell>
          <cell r="F6588">
            <v>0</v>
          </cell>
          <cell r="G6588">
            <v>523896.36</v>
          </cell>
          <cell r="H6588">
            <v>0</v>
          </cell>
          <cell r="I6588">
            <v>0</v>
          </cell>
        </row>
        <row r="6589">
          <cell r="A6589" t="str">
            <v>a</v>
          </cell>
          <cell r="B6589">
            <v>6565</v>
          </cell>
          <cell r="C6589" t="str">
            <v xml:space="preserve">   099778065 - 27221</v>
          </cell>
          <cell r="D6589">
            <v>7026227.3700000001</v>
          </cell>
          <cell r="E6589">
            <v>0</v>
          </cell>
          <cell r="F6589">
            <v>0</v>
          </cell>
          <cell r="G6589">
            <v>160296.21</v>
          </cell>
          <cell r="H6589">
            <v>6865931.1600000001</v>
          </cell>
          <cell r="I6589">
            <v>0</v>
          </cell>
        </row>
        <row r="6590">
          <cell r="A6590" t="str">
            <v>a</v>
          </cell>
          <cell r="B6590">
            <v>6566</v>
          </cell>
          <cell r="C6590" t="str">
            <v xml:space="preserve">   099778078 - 27640</v>
          </cell>
          <cell r="D6590">
            <v>759250.48</v>
          </cell>
          <cell r="E6590">
            <v>0</v>
          </cell>
          <cell r="F6590">
            <v>0</v>
          </cell>
          <cell r="G6590">
            <v>759250.48</v>
          </cell>
          <cell r="H6590">
            <v>0</v>
          </cell>
          <cell r="I6590">
            <v>0</v>
          </cell>
        </row>
        <row r="6591">
          <cell r="A6591" t="str">
            <v>a</v>
          </cell>
          <cell r="B6591">
            <v>6567</v>
          </cell>
          <cell r="C6591" t="str">
            <v xml:space="preserve">   099778081 - 27768</v>
          </cell>
          <cell r="D6591">
            <v>938215.12</v>
          </cell>
          <cell r="E6591">
            <v>0</v>
          </cell>
          <cell r="F6591">
            <v>0</v>
          </cell>
          <cell r="G6591">
            <v>938215.12</v>
          </cell>
          <cell r="H6591">
            <v>0</v>
          </cell>
          <cell r="I6591">
            <v>0</v>
          </cell>
        </row>
        <row r="6592">
          <cell r="A6592" t="str">
            <v>a</v>
          </cell>
          <cell r="B6592">
            <v>6568</v>
          </cell>
          <cell r="C6592" t="str">
            <v xml:space="preserve">   099778094 - 28036</v>
          </cell>
          <cell r="D6592">
            <v>4223668.21</v>
          </cell>
          <cell r="E6592">
            <v>0</v>
          </cell>
          <cell r="F6592">
            <v>0</v>
          </cell>
          <cell r="G6592">
            <v>2258117.5499999998</v>
          </cell>
          <cell r="H6592">
            <v>1965550.66</v>
          </cell>
          <cell r="I6592">
            <v>0</v>
          </cell>
        </row>
        <row r="6593">
          <cell r="A6593" t="str">
            <v>a</v>
          </cell>
          <cell r="B6593">
            <v>6569</v>
          </cell>
          <cell r="C6593" t="str">
            <v xml:space="preserve">   099778104 - 25575</v>
          </cell>
          <cell r="D6593">
            <v>2746007.25</v>
          </cell>
          <cell r="E6593">
            <v>0</v>
          </cell>
          <cell r="F6593">
            <v>0</v>
          </cell>
          <cell r="G6593">
            <v>61826.5</v>
          </cell>
          <cell r="H6593">
            <v>2684180.75</v>
          </cell>
          <cell r="I6593">
            <v>0</v>
          </cell>
        </row>
        <row r="6594">
          <cell r="A6594" t="str">
            <v>a</v>
          </cell>
          <cell r="B6594">
            <v>6570</v>
          </cell>
          <cell r="C6594" t="str">
            <v xml:space="preserve">   099778117 - 26171</v>
          </cell>
          <cell r="D6594">
            <v>1683319.7</v>
          </cell>
          <cell r="E6594">
            <v>0</v>
          </cell>
          <cell r="F6594">
            <v>0</v>
          </cell>
          <cell r="G6594">
            <v>39072.17</v>
          </cell>
          <cell r="H6594">
            <v>1644247.53</v>
          </cell>
          <cell r="I6594">
            <v>0</v>
          </cell>
        </row>
        <row r="6595">
          <cell r="A6595" t="str">
            <v>a</v>
          </cell>
          <cell r="B6595">
            <v>6571</v>
          </cell>
          <cell r="C6595" t="str">
            <v xml:space="preserve">   099778120 - 26183</v>
          </cell>
          <cell r="D6595">
            <v>7219964.6299999999</v>
          </cell>
          <cell r="E6595">
            <v>0</v>
          </cell>
          <cell r="F6595">
            <v>0</v>
          </cell>
          <cell r="G6595">
            <v>7219964.6299999999</v>
          </cell>
          <cell r="H6595">
            <v>0</v>
          </cell>
          <cell r="I6595">
            <v>0</v>
          </cell>
        </row>
        <row r="6596">
          <cell r="A6596" t="str">
            <v>a</v>
          </cell>
          <cell r="B6596">
            <v>6572</v>
          </cell>
          <cell r="C6596" t="str">
            <v xml:space="preserve">   099778133 - 26502</v>
          </cell>
          <cell r="D6596">
            <v>1397664.6</v>
          </cell>
          <cell r="E6596">
            <v>0</v>
          </cell>
          <cell r="F6596">
            <v>0</v>
          </cell>
          <cell r="G6596">
            <v>1397664.6</v>
          </cell>
          <cell r="H6596">
            <v>0</v>
          </cell>
          <cell r="I6596">
            <v>0</v>
          </cell>
        </row>
        <row r="6597">
          <cell r="A6597" t="str">
            <v>a</v>
          </cell>
          <cell r="B6597">
            <v>6573</v>
          </cell>
          <cell r="C6597" t="str">
            <v xml:space="preserve">   099778146 - 26981</v>
          </cell>
          <cell r="D6597">
            <v>436507.8</v>
          </cell>
          <cell r="E6597">
            <v>0</v>
          </cell>
          <cell r="F6597">
            <v>0</v>
          </cell>
          <cell r="G6597">
            <v>43380.52</v>
          </cell>
          <cell r="H6597">
            <v>393127.28</v>
          </cell>
          <cell r="I6597">
            <v>0</v>
          </cell>
        </row>
        <row r="6598">
          <cell r="A6598" t="str">
            <v>a</v>
          </cell>
          <cell r="B6598">
            <v>6574</v>
          </cell>
          <cell r="C6598" t="str">
            <v xml:space="preserve">   099778159 - 27074</v>
          </cell>
          <cell r="D6598">
            <v>3395839.94</v>
          </cell>
          <cell r="E6598">
            <v>0</v>
          </cell>
          <cell r="F6598">
            <v>0</v>
          </cell>
          <cell r="G6598">
            <v>3395839.94</v>
          </cell>
          <cell r="H6598">
            <v>0</v>
          </cell>
          <cell r="I6598">
            <v>0</v>
          </cell>
        </row>
        <row r="6599">
          <cell r="A6599" t="str">
            <v>a</v>
          </cell>
          <cell r="B6599">
            <v>6575</v>
          </cell>
          <cell r="C6599" t="str">
            <v xml:space="preserve">   099778162 - 27101</v>
          </cell>
          <cell r="D6599">
            <v>985023.42</v>
          </cell>
          <cell r="E6599">
            <v>0</v>
          </cell>
          <cell r="F6599">
            <v>0</v>
          </cell>
          <cell r="G6599">
            <v>985023.42</v>
          </cell>
          <cell r="H6599">
            <v>0</v>
          </cell>
          <cell r="I6599">
            <v>0</v>
          </cell>
        </row>
        <row r="6600">
          <cell r="A6600" t="str">
            <v>a</v>
          </cell>
          <cell r="B6600">
            <v>6576</v>
          </cell>
          <cell r="C6600" t="str">
            <v xml:space="preserve">   099778175 - 27631</v>
          </cell>
          <cell r="D6600">
            <v>4972989.82</v>
          </cell>
          <cell r="E6600">
            <v>0</v>
          </cell>
          <cell r="F6600">
            <v>0</v>
          </cell>
          <cell r="G6600">
            <v>2113668.59</v>
          </cell>
          <cell r="H6600">
            <v>2859321.23</v>
          </cell>
          <cell r="I6600">
            <v>0</v>
          </cell>
        </row>
        <row r="6601">
          <cell r="A6601" t="str">
            <v>a</v>
          </cell>
          <cell r="B6601">
            <v>6577</v>
          </cell>
          <cell r="C6601" t="str">
            <v xml:space="preserve">   099778188 - 27840</v>
          </cell>
          <cell r="D6601">
            <v>963159.87</v>
          </cell>
          <cell r="E6601">
            <v>0</v>
          </cell>
          <cell r="F6601">
            <v>0</v>
          </cell>
          <cell r="G6601">
            <v>36533.550000000003</v>
          </cell>
          <cell r="H6601">
            <v>926626.32</v>
          </cell>
          <cell r="I6601">
            <v>0</v>
          </cell>
        </row>
        <row r="6602">
          <cell r="A6602" t="str">
            <v>a</v>
          </cell>
          <cell r="B6602">
            <v>6578</v>
          </cell>
          <cell r="C6602" t="str">
            <v xml:space="preserve">   099778191 - 27858</v>
          </cell>
          <cell r="D6602">
            <v>1490737.53</v>
          </cell>
          <cell r="E6602">
            <v>0</v>
          </cell>
          <cell r="F6602">
            <v>0</v>
          </cell>
          <cell r="G6602">
            <v>34009.68</v>
          </cell>
          <cell r="H6602">
            <v>1456727.85</v>
          </cell>
          <cell r="I6602">
            <v>0</v>
          </cell>
        </row>
        <row r="6603">
          <cell r="A6603" t="str">
            <v>a</v>
          </cell>
          <cell r="B6603">
            <v>6579</v>
          </cell>
          <cell r="C6603" t="str">
            <v xml:space="preserve">   099778214 - 26117</v>
          </cell>
          <cell r="D6603">
            <v>2457491.5299999998</v>
          </cell>
          <cell r="E6603">
            <v>0</v>
          </cell>
          <cell r="F6603">
            <v>0</v>
          </cell>
          <cell r="G6603">
            <v>57568.26</v>
          </cell>
          <cell r="H6603">
            <v>2399923.27</v>
          </cell>
          <cell r="I6603">
            <v>0</v>
          </cell>
        </row>
        <row r="6604">
          <cell r="A6604" t="str">
            <v>a</v>
          </cell>
          <cell r="B6604">
            <v>6580</v>
          </cell>
          <cell r="C6604" t="str">
            <v xml:space="preserve">   099778227 - 26400</v>
          </cell>
          <cell r="D6604">
            <v>861481.73</v>
          </cell>
          <cell r="E6604">
            <v>0</v>
          </cell>
          <cell r="F6604">
            <v>0</v>
          </cell>
          <cell r="G6604">
            <v>861481.73</v>
          </cell>
          <cell r="H6604">
            <v>0</v>
          </cell>
          <cell r="I6604">
            <v>0</v>
          </cell>
        </row>
        <row r="6605">
          <cell r="A6605" t="str">
            <v>a</v>
          </cell>
          <cell r="B6605">
            <v>6581</v>
          </cell>
          <cell r="C6605" t="str">
            <v xml:space="preserve">   099778230 - 26490</v>
          </cell>
          <cell r="D6605">
            <v>322631.77</v>
          </cell>
          <cell r="E6605">
            <v>0</v>
          </cell>
          <cell r="F6605">
            <v>0</v>
          </cell>
          <cell r="G6605">
            <v>119734.55</v>
          </cell>
          <cell r="H6605">
            <v>202897.22</v>
          </cell>
          <cell r="I6605">
            <v>0</v>
          </cell>
        </row>
        <row r="6606">
          <cell r="A6606" t="str">
            <v>a</v>
          </cell>
          <cell r="B6606">
            <v>6582</v>
          </cell>
          <cell r="C6606" t="str">
            <v xml:space="preserve">   099778243 - 26957</v>
          </cell>
          <cell r="D6606">
            <v>727922.13</v>
          </cell>
          <cell r="E6606">
            <v>0</v>
          </cell>
          <cell r="F6606">
            <v>0</v>
          </cell>
          <cell r="G6606">
            <v>27610.78</v>
          </cell>
          <cell r="H6606">
            <v>700311.35</v>
          </cell>
          <cell r="I6606">
            <v>0</v>
          </cell>
        </row>
        <row r="6607">
          <cell r="A6607" t="str">
            <v>a</v>
          </cell>
          <cell r="B6607">
            <v>6583</v>
          </cell>
          <cell r="C6607" t="str">
            <v xml:space="preserve">   099778256 - 27065</v>
          </cell>
          <cell r="D6607">
            <v>3908926.97</v>
          </cell>
          <cell r="E6607">
            <v>0</v>
          </cell>
          <cell r="F6607">
            <v>0</v>
          </cell>
          <cell r="G6607">
            <v>3908926.97</v>
          </cell>
          <cell r="H6607">
            <v>0</v>
          </cell>
          <cell r="I6607">
            <v>0</v>
          </cell>
        </row>
        <row r="6608">
          <cell r="A6608" t="str">
            <v>a</v>
          </cell>
          <cell r="B6608">
            <v>6584</v>
          </cell>
          <cell r="C6608" t="str">
            <v xml:space="preserve">   099778269 - 27384</v>
          </cell>
          <cell r="D6608">
            <v>498414.99</v>
          </cell>
          <cell r="E6608">
            <v>0</v>
          </cell>
          <cell r="F6608">
            <v>0</v>
          </cell>
          <cell r="G6608">
            <v>92006.53</v>
          </cell>
          <cell r="H6608">
            <v>406408.46</v>
          </cell>
          <cell r="I6608">
            <v>0</v>
          </cell>
        </row>
        <row r="6609">
          <cell r="A6609" t="str">
            <v>a</v>
          </cell>
          <cell r="B6609">
            <v>6585</v>
          </cell>
          <cell r="C6609" t="str">
            <v xml:space="preserve">   099778272 - 27394</v>
          </cell>
          <cell r="D6609">
            <v>572780.42000000004</v>
          </cell>
          <cell r="E6609">
            <v>0</v>
          </cell>
          <cell r="F6609">
            <v>0</v>
          </cell>
          <cell r="G6609">
            <v>31622.51</v>
          </cell>
          <cell r="H6609">
            <v>541157.91</v>
          </cell>
          <cell r="I6609">
            <v>0</v>
          </cell>
        </row>
        <row r="6610">
          <cell r="A6610" t="str">
            <v>a</v>
          </cell>
          <cell r="B6610">
            <v>6586</v>
          </cell>
          <cell r="C6610" t="str">
            <v xml:space="preserve">   099778285 - 27822</v>
          </cell>
          <cell r="D6610">
            <v>1037971.48</v>
          </cell>
          <cell r="E6610">
            <v>0</v>
          </cell>
          <cell r="F6610">
            <v>0</v>
          </cell>
          <cell r="G6610">
            <v>24269.05</v>
          </cell>
          <cell r="H6610">
            <v>1013702.43</v>
          </cell>
          <cell r="I6610">
            <v>0</v>
          </cell>
        </row>
        <row r="6611">
          <cell r="A6611" t="str">
            <v>a</v>
          </cell>
          <cell r="B6611">
            <v>6587</v>
          </cell>
          <cell r="C6611" t="str">
            <v xml:space="preserve">   099778298 - 28048</v>
          </cell>
          <cell r="D6611">
            <v>1603177.98</v>
          </cell>
          <cell r="E6611">
            <v>0</v>
          </cell>
          <cell r="F6611">
            <v>0</v>
          </cell>
          <cell r="G6611">
            <v>151894.68</v>
          </cell>
          <cell r="H6611">
            <v>1451283.3</v>
          </cell>
          <cell r="I6611">
            <v>0</v>
          </cell>
        </row>
        <row r="6612">
          <cell r="A6612" t="str">
            <v>a</v>
          </cell>
          <cell r="B6612">
            <v>6588</v>
          </cell>
          <cell r="C6612" t="str">
            <v xml:space="preserve">   099778308 - 26099</v>
          </cell>
          <cell r="D6612">
            <v>381050.53</v>
          </cell>
          <cell r="E6612">
            <v>0</v>
          </cell>
          <cell r="F6612">
            <v>0</v>
          </cell>
          <cell r="G6612">
            <v>66466.720000000001</v>
          </cell>
          <cell r="H6612">
            <v>314583.81</v>
          </cell>
          <cell r="I6612">
            <v>0</v>
          </cell>
        </row>
        <row r="6613">
          <cell r="A6613" t="str">
            <v>a</v>
          </cell>
          <cell r="B6613">
            <v>6589</v>
          </cell>
          <cell r="C6613" t="str">
            <v xml:space="preserve">   099778311 - 26108</v>
          </cell>
          <cell r="D6613">
            <v>702549.48</v>
          </cell>
          <cell r="E6613">
            <v>0</v>
          </cell>
          <cell r="F6613">
            <v>0</v>
          </cell>
          <cell r="G6613">
            <v>57122.34</v>
          </cell>
          <cell r="H6613">
            <v>645427.14</v>
          </cell>
          <cell r="I6613">
            <v>0</v>
          </cell>
        </row>
        <row r="6614">
          <cell r="A6614" t="str">
            <v>a</v>
          </cell>
          <cell r="B6614">
            <v>6590</v>
          </cell>
          <cell r="C6614" t="str">
            <v xml:space="preserve">   099778337 - 26822</v>
          </cell>
          <cell r="D6614">
            <v>3559472.31</v>
          </cell>
          <cell r="E6614">
            <v>0</v>
          </cell>
          <cell r="F6614">
            <v>0</v>
          </cell>
          <cell r="G6614">
            <v>572649.81999999995</v>
          </cell>
          <cell r="H6614">
            <v>2986822.49</v>
          </cell>
          <cell r="I6614">
            <v>0</v>
          </cell>
        </row>
        <row r="6615">
          <cell r="A6615" t="str">
            <v>a</v>
          </cell>
          <cell r="B6615">
            <v>6591</v>
          </cell>
          <cell r="C6615" t="str">
            <v xml:space="preserve">   099778340 - 26834</v>
          </cell>
          <cell r="D6615">
            <v>5405526.0899999999</v>
          </cell>
          <cell r="E6615">
            <v>0</v>
          </cell>
          <cell r="F6615">
            <v>0</v>
          </cell>
          <cell r="G6615">
            <v>312253.36</v>
          </cell>
          <cell r="H6615">
            <v>5093272.7300000004</v>
          </cell>
          <cell r="I6615">
            <v>0</v>
          </cell>
        </row>
        <row r="6616">
          <cell r="A6616" t="str">
            <v>a</v>
          </cell>
          <cell r="B6616">
            <v>6592</v>
          </cell>
          <cell r="C6616" t="str">
            <v xml:space="preserve">   099778353 - 27053</v>
          </cell>
          <cell r="D6616">
            <v>1651142.53</v>
          </cell>
          <cell r="E6616">
            <v>0</v>
          </cell>
          <cell r="F6616">
            <v>0</v>
          </cell>
          <cell r="G6616">
            <v>37175.53</v>
          </cell>
          <cell r="H6616">
            <v>1613967</v>
          </cell>
          <cell r="I6616">
            <v>0</v>
          </cell>
        </row>
        <row r="6617">
          <cell r="A6617" t="str">
            <v>a</v>
          </cell>
          <cell r="B6617">
            <v>6593</v>
          </cell>
          <cell r="C6617" t="str">
            <v xml:space="preserve">   099778366 - 27230</v>
          </cell>
          <cell r="D6617">
            <v>2149890.1800000002</v>
          </cell>
          <cell r="E6617">
            <v>0</v>
          </cell>
          <cell r="F6617">
            <v>0</v>
          </cell>
          <cell r="G6617">
            <v>341822</v>
          </cell>
          <cell r="H6617">
            <v>1808068.18</v>
          </cell>
          <cell r="I6617">
            <v>0</v>
          </cell>
        </row>
        <row r="6618">
          <cell r="A6618" t="str">
            <v>a</v>
          </cell>
          <cell r="B6618">
            <v>6594</v>
          </cell>
          <cell r="C6618" t="str">
            <v xml:space="preserve">   099778382 - 27801</v>
          </cell>
          <cell r="D6618">
            <v>1403058.34</v>
          </cell>
          <cell r="E6618">
            <v>0</v>
          </cell>
          <cell r="F6618">
            <v>0</v>
          </cell>
          <cell r="G6618">
            <v>1403058.34</v>
          </cell>
          <cell r="H6618">
            <v>0</v>
          </cell>
          <cell r="I6618">
            <v>0</v>
          </cell>
        </row>
        <row r="6619">
          <cell r="A6619" t="str">
            <v>a</v>
          </cell>
          <cell r="B6619">
            <v>6595</v>
          </cell>
          <cell r="C6619" t="str">
            <v xml:space="preserve">   099778395 - 28039</v>
          </cell>
          <cell r="D6619">
            <v>3112287.18</v>
          </cell>
          <cell r="E6619">
            <v>0</v>
          </cell>
          <cell r="F6619">
            <v>0</v>
          </cell>
          <cell r="G6619">
            <v>69766.14</v>
          </cell>
          <cell r="H6619">
            <v>3042521.04</v>
          </cell>
          <cell r="I6619">
            <v>0</v>
          </cell>
        </row>
        <row r="6620">
          <cell r="A6620" t="str">
            <v>a</v>
          </cell>
          <cell r="B6620">
            <v>6596</v>
          </cell>
          <cell r="C6620" t="str">
            <v xml:space="preserve">   099778405 - 25578</v>
          </cell>
          <cell r="D6620">
            <v>2336993.9</v>
          </cell>
          <cell r="E6620">
            <v>0</v>
          </cell>
          <cell r="F6620">
            <v>0</v>
          </cell>
          <cell r="G6620">
            <v>53316.13</v>
          </cell>
          <cell r="H6620">
            <v>2283677.77</v>
          </cell>
          <cell r="I6620">
            <v>0</v>
          </cell>
        </row>
        <row r="6621">
          <cell r="A6621" t="str">
            <v>a</v>
          </cell>
          <cell r="B6621">
            <v>6597</v>
          </cell>
          <cell r="C6621" t="str">
            <v xml:space="preserve">   099778418 - 26177</v>
          </cell>
          <cell r="D6621">
            <v>933681.78</v>
          </cell>
          <cell r="E6621">
            <v>0</v>
          </cell>
          <cell r="F6621">
            <v>0</v>
          </cell>
          <cell r="G6621">
            <v>21021.88</v>
          </cell>
          <cell r="H6621">
            <v>912659.9</v>
          </cell>
          <cell r="I6621">
            <v>0</v>
          </cell>
        </row>
        <row r="6622">
          <cell r="A6622" t="str">
            <v>a</v>
          </cell>
          <cell r="B6622">
            <v>6598</v>
          </cell>
          <cell r="C6622" t="str">
            <v xml:space="preserve">   099778421 - 26355</v>
          </cell>
          <cell r="D6622">
            <v>1871058.53</v>
          </cell>
          <cell r="E6622">
            <v>0</v>
          </cell>
          <cell r="F6622">
            <v>0</v>
          </cell>
          <cell r="G6622">
            <v>44416.11</v>
          </cell>
          <cell r="H6622">
            <v>1826642.42</v>
          </cell>
          <cell r="I6622">
            <v>0</v>
          </cell>
        </row>
        <row r="6623">
          <cell r="A6623" t="str">
            <v>a</v>
          </cell>
          <cell r="B6623">
            <v>6599</v>
          </cell>
          <cell r="C6623" t="str">
            <v xml:space="preserve">   099778434 - 26749</v>
          </cell>
          <cell r="D6623">
            <v>20516765.32</v>
          </cell>
          <cell r="E6623">
            <v>0</v>
          </cell>
          <cell r="F6623">
            <v>0</v>
          </cell>
          <cell r="G6623">
            <v>20516765.32</v>
          </cell>
          <cell r="H6623">
            <v>0</v>
          </cell>
          <cell r="I6623">
            <v>0</v>
          </cell>
        </row>
        <row r="6624">
          <cell r="A6624" t="str">
            <v>a</v>
          </cell>
          <cell r="B6624">
            <v>6600</v>
          </cell>
          <cell r="C6624" t="str">
            <v xml:space="preserve">   099778447 - 26987</v>
          </cell>
          <cell r="D6624">
            <v>642962.62</v>
          </cell>
          <cell r="E6624">
            <v>0</v>
          </cell>
          <cell r="F6624">
            <v>0</v>
          </cell>
          <cell r="G6624">
            <v>34595.72</v>
          </cell>
          <cell r="H6624">
            <v>608366.9</v>
          </cell>
          <cell r="I6624">
            <v>0</v>
          </cell>
        </row>
        <row r="6625">
          <cell r="A6625" t="str">
            <v>a</v>
          </cell>
          <cell r="B6625">
            <v>6601</v>
          </cell>
          <cell r="C6625" t="str">
            <v xml:space="preserve">   099778450 - 26999</v>
          </cell>
          <cell r="D6625">
            <v>752704.21</v>
          </cell>
          <cell r="E6625">
            <v>0</v>
          </cell>
          <cell r="F6625">
            <v>0</v>
          </cell>
          <cell r="G6625">
            <v>39442.620000000003</v>
          </cell>
          <cell r="H6625">
            <v>713261.59</v>
          </cell>
          <cell r="I6625">
            <v>0</v>
          </cell>
        </row>
        <row r="6626">
          <cell r="A6626" t="str">
            <v>a</v>
          </cell>
          <cell r="B6626">
            <v>6602</v>
          </cell>
          <cell r="C6626" t="str">
            <v xml:space="preserve">   099778463 - 27182</v>
          </cell>
          <cell r="D6626">
            <v>2063928.15</v>
          </cell>
          <cell r="E6626">
            <v>0</v>
          </cell>
          <cell r="F6626">
            <v>0</v>
          </cell>
          <cell r="G6626">
            <v>46469.43</v>
          </cell>
          <cell r="H6626">
            <v>2017458.72</v>
          </cell>
          <cell r="I6626">
            <v>0</v>
          </cell>
        </row>
        <row r="6627">
          <cell r="A6627" t="str">
            <v>a</v>
          </cell>
          <cell r="B6627">
            <v>6603</v>
          </cell>
          <cell r="C6627" t="str">
            <v xml:space="preserve">   099778476 - 27634</v>
          </cell>
          <cell r="D6627">
            <v>1137417.26</v>
          </cell>
          <cell r="E6627">
            <v>0</v>
          </cell>
          <cell r="F6627">
            <v>0</v>
          </cell>
          <cell r="G6627">
            <v>26400.99</v>
          </cell>
          <cell r="H6627">
            <v>1111016.27</v>
          </cell>
          <cell r="I6627">
            <v>0</v>
          </cell>
        </row>
        <row r="6628">
          <cell r="A6628" t="str">
            <v>a</v>
          </cell>
          <cell r="B6628">
            <v>6604</v>
          </cell>
          <cell r="C6628" t="str">
            <v xml:space="preserve">   099778489 - 27846</v>
          </cell>
          <cell r="D6628">
            <v>469004.67</v>
          </cell>
          <cell r="E6628">
            <v>0</v>
          </cell>
          <cell r="F6628">
            <v>0</v>
          </cell>
          <cell r="G6628">
            <v>10421.56</v>
          </cell>
          <cell r="H6628">
            <v>458583.11</v>
          </cell>
          <cell r="I6628">
            <v>0</v>
          </cell>
        </row>
        <row r="6629">
          <cell r="A6629" t="str">
            <v>a</v>
          </cell>
          <cell r="B6629">
            <v>6605</v>
          </cell>
          <cell r="C6629" t="str">
            <v xml:space="preserve">   099778492 - 28030</v>
          </cell>
          <cell r="D6629">
            <v>2412680.61</v>
          </cell>
          <cell r="E6629">
            <v>0</v>
          </cell>
          <cell r="F6629">
            <v>0</v>
          </cell>
          <cell r="G6629">
            <v>53611.24</v>
          </cell>
          <cell r="H6629">
            <v>2359069.37</v>
          </cell>
          <cell r="I6629">
            <v>0</v>
          </cell>
        </row>
        <row r="6630">
          <cell r="A6630" t="str">
            <v>a</v>
          </cell>
          <cell r="B6630">
            <v>6606</v>
          </cell>
          <cell r="C6630" t="str">
            <v xml:space="preserve">   099778502 - 25338</v>
          </cell>
          <cell r="D6630">
            <v>1940878.13</v>
          </cell>
          <cell r="E6630">
            <v>0</v>
          </cell>
          <cell r="F6630">
            <v>0</v>
          </cell>
          <cell r="G6630">
            <v>945637.66</v>
          </cell>
          <cell r="H6630">
            <v>995240.47</v>
          </cell>
          <cell r="I6630">
            <v>0</v>
          </cell>
        </row>
        <row r="6631">
          <cell r="A6631" t="str">
            <v>a</v>
          </cell>
          <cell r="B6631">
            <v>6607</v>
          </cell>
          <cell r="C6631" t="str">
            <v xml:space="preserve">   099778515 - 26120</v>
          </cell>
          <cell r="D6631">
            <v>2390547.06</v>
          </cell>
          <cell r="E6631">
            <v>0</v>
          </cell>
          <cell r="F6631">
            <v>0</v>
          </cell>
          <cell r="G6631">
            <v>92159.22</v>
          </cell>
          <cell r="H6631">
            <v>2298387.84</v>
          </cell>
          <cell r="I6631">
            <v>0</v>
          </cell>
        </row>
        <row r="6632">
          <cell r="A6632" t="str">
            <v>a</v>
          </cell>
          <cell r="B6632">
            <v>6608</v>
          </cell>
          <cell r="C6632" t="str">
            <v xml:space="preserve">   099778528 - 26406</v>
          </cell>
          <cell r="D6632">
            <v>1156466.6200000001</v>
          </cell>
          <cell r="E6632">
            <v>0</v>
          </cell>
          <cell r="F6632">
            <v>0</v>
          </cell>
          <cell r="G6632">
            <v>27090.880000000001</v>
          </cell>
          <cell r="H6632">
            <v>1129375.74</v>
          </cell>
          <cell r="I6632">
            <v>0</v>
          </cell>
        </row>
        <row r="6633">
          <cell r="A6633" t="str">
            <v>a</v>
          </cell>
          <cell r="B6633">
            <v>6609</v>
          </cell>
          <cell r="C6633" t="str">
            <v xml:space="preserve">   099778531 - 26496</v>
          </cell>
          <cell r="D6633">
            <v>484761.47</v>
          </cell>
          <cell r="E6633">
            <v>0</v>
          </cell>
          <cell r="F6633">
            <v>0</v>
          </cell>
          <cell r="G6633">
            <v>82389.88</v>
          </cell>
          <cell r="H6633">
            <v>402371.59</v>
          </cell>
          <cell r="I6633">
            <v>0</v>
          </cell>
        </row>
        <row r="6634">
          <cell r="A6634" t="str">
            <v>a</v>
          </cell>
          <cell r="B6634">
            <v>6610</v>
          </cell>
          <cell r="C6634" t="str">
            <v xml:space="preserve">   099778544 - 26969</v>
          </cell>
          <cell r="D6634">
            <v>972232.06</v>
          </cell>
          <cell r="E6634">
            <v>0</v>
          </cell>
          <cell r="F6634">
            <v>0</v>
          </cell>
          <cell r="G6634">
            <v>37481</v>
          </cell>
          <cell r="H6634">
            <v>934751.06</v>
          </cell>
          <cell r="I6634">
            <v>0</v>
          </cell>
        </row>
        <row r="6635">
          <cell r="A6635" t="str">
            <v>a</v>
          </cell>
          <cell r="B6635">
            <v>6611</v>
          </cell>
          <cell r="C6635" t="str">
            <v xml:space="preserve">   099778557 - 27068</v>
          </cell>
          <cell r="D6635">
            <v>3922993.43</v>
          </cell>
          <cell r="E6635">
            <v>0</v>
          </cell>
          <cell r="F6635">
            <v>0</v>
          </cell>
          <cell r="G6635">
            <v>3558039.47</v>
          </cell>
          <cell r="H6635">
            <v>364953.96</v>
          </cell>
          <cell r="I6635">
            <v>0</v>
          </cell>
        </row>
        <row r="6636">
          <cell r="A6636" t="str">
            <v>a</v>
          </cell>
          <cell r="B6636">
            <v>6612</v>
          </cell>
          <cell r="C6636" t="str">
            <v xml:space="preserve">   099778560 - 27077</v>
          </cell>
          <cell r="D6636">
            <v>581850.93999999994</v>
          </cell>
          <cell r="E6636">
            <v>0</v>
          </cell>
          <cell r="F6636">
            <v>0</v>
          </cell>
          <cell r="G6636">
            <v>13420.03</v>
          </cell>
          <cell r="H6636">
            <v>568430.91</v>
          </cell>
          <cell r="I6636">
            <v>0</v>
          </cell>
        </row>
        <row r="6637">
          <cell r="A6637" t="str">
            <v>a</v>
          </cell>
          <cell r="B6637">
            <v>6613</v>
          </cell>
          <cell r="C6637" t="str">
            <v xml:space="preserve">   099778573 - 27397</v>
          </cell>
          <cell r="D6637">
            <v>1149986.42</v>
          </cell>
          <cell r="E6637">
            <v>0</v>
          </cell>
          <cell r="F6637">
            <v>0</v>
          </cell>
          <cell r="G6637">
            <v>266519.84000000003</v>
          </cell>
          <cell r="H6637">
            <v>883466.58</v>
          </cell>
          <cell r="I6637">
            <v>0</v>
          </cell>
        </row>
        <row r="6638">
          <cell r="A6638" t="str">
            <v>a</v>
          </cell>
          <cell r="B6638">
            <v>6614</v>
          </cell>
          <cell r="C6638" t="str">
            <v xml:space="preserve">   099778586 - 27825</v>
          </cell>
          <cell r="D6638">
            <v>1153360.07</v>
          </cell>
          <cell r="E6638">
            <v>0</v>
          </cell>
          <cell r="F6638">
            <v>0</v>
          </cell>
          <cell r="G6638">
            <v>26312.74</v>
          </cell>
          <cell r="H6638">
            <v>1127047.33</v>
          </cell>
          <cell r="I6638">
            <v>0</v>
          </cell>
        </row>
        <row r="6639">
          <cell r="A6639" t="str">
            <v>a</v>
          </cell>
          <cell r="B6639">
            <v>6615</v>
          </cell>
          <cell r="C6639" t="str">
            <v xml:space="preserve">   099778599 - 28051</v>
          </cell>
          <cell r="D6639">
            <v>1151894.6299999999</v>
          </cell>
          <cell r="E6639">
            <v>0</v>
          </cell>
          <cell r="F6639">
            <v>0</v>
          </cell>
          <cell r="G6639">
            <v>25821.29</v>
          </cell>
          <cell r="H6639">
            <v>1126073.3400000001</v>
          </cell>
          <cell r="I6639">
            <v>0</v>
          </cell>
        </row>
        <row r="6640">
          <cell r="A6640" t="str">
            <v>a</v>
          </cell>
          <cell r="B6640">
            <v>6616</v>
          </cell>
          <cell r="C6640" t="str">
            <v xml:space="preserve">   099778609 - 26102</v>
          </cell>
          <cell r="D6640">
            <v>1153423.94</v>
          </cell>
          <cell r="E6640">
            <v>0</v>
          </cell>
          <cell r="F6640">
            <v>0</v>
          </cell>
          <cell r="G6640">
            <v>64696.41</v>
          </cell>
          <cell r="H6640">
            <v>1088727.53</v>
          </cell>
          <cell r="I6640">
            <v>0</v>
          </cell>
        </row>
        <row r="6641">
          <cell r="A6641" t="str">
            <v>a</v>
          </cell>
          <cell r="B6641">
            <v>6617</v>
          </cell>
          <cell r="C6641" t="str">
            <v xml:space="preserve">   099778612 - 26111</v>
          </cell>
          <cell r="D6641">
            <v>358273.75</v>
          </cell>
          <cell r="E6641">
            <v>0</v>
          </cell>
          <cell r="F6641">
            <v>0</v>
          </cell>
          <cell r="G6641">
            <v>94723.41</v>
          </cell>
          <cell r="H6641">
            <v>263550.34000000003</v>
          </cell>
          <cell r="I6641">
            <v>0</v>
          </cell>
        </row>
        <row r="6642">
          <cell r="A6642" t="str">
            <v>a</v>
          </cell>
          <cell r="B6642">
            <v>6618</v>
          </cell>
          <cell r="C6642" t="str">
            <v xml:space="preserve">   099778625 - 26379</v>
          </cell>
          <cell r="D6642">
            <v>1378870.08</v>
          </cell>
          <cell r="E6642">
            <v>0</v>
          </cell>
          <cell r="F6642">
            <v>0</v>
          </cell>
          <cell r="G6642">
            <v>1378870.08</v>
          </cell>
          <cell r="H6642">
            <v>0</v>
          </cell>
          <cell r="I6642">
            <v>0</v>
          </cell>
        </row>
        <row r="6643">
          <cell r="A6643" t="str">
            <v>a</v>
          </cell>
          <cell r="B6643">
            <v>6619</v>
          </cell>
          <cell r="C6643" t="str">
            <v xml:space="preserve">   099778638 - 26825</v>
          </cell>
          <cell r="D6643">
            <v>3140589.04</v>
          </cell>
          <cell r="E6643">
            <v>0</v>
          </cell>
          <cell r="F6643">
            <v>0</v>
          </cell>
          <cell r="G6643">
            <v>70710.58</v>
          </cell>
          <cell r="H6643">
            <v>3069878.46</v>
          </cell>
          <cell r="I6643">
            <v>0</v>
          </cell>
        </row>
        <row r="6644">
          <cell r="A6644" t="str">
            <v>a</v>
          </cell>
          <cell r="B6644">
            <v>6620</v>
          </cell>
          <cell r="C6644" t="str">
            <v xml:space="preserve">   099778641 - 26924</v>
          </cell>
          <cell r="D6644">
            <v>822987.8</v>
          </cell>
          <cell r="E6644">
            <v>0</v>
          </cell>
          <cell r="F6644">
            <v>0</v>
          </cell>
          <cell r="G6644">
            <v>225342.18</v>
          </cell>
          <cell r="H6644">
            <v>597645.62</v>
          </cell>
          <cell r="I6644">
            <v>0</v>
          </cell>
        </row>
        <row r="6645">
          <cell r="A6645" t="str">
            <v>a</v>
          </cell>
          <cell r="B6645">
            <v>6621</v>
          </cell>
          <cell r="C6645" t="str">
            <v xml:space="preserve">   099778654 - 27056</v>
          </cell>
          <cell r="D6645">
            <v>1784038.65</v>
          </cell>
          <cell r="E6645">
            <v>0</v>
          </cell>
          <cell r="F6645">
            <v>0</v>
          </cell>
          <cell r="G6645">
            <v>426640.53</v>
          </cell>
          <cell r="H6645">
            <v>1357398.12</v>
          </cell>
          <cell r="I6645">
            <v>0</v>
          </cell>
        </row>
        <row r="6646">
          <cell r="A6646" t="str">
            <v>a</v>
          </cell>
          <cell r="B6646">
            <v>6622</v>
          </cell>
          <cell r="C6646" t="str">
            <v xml:space="preserve">   099778667 - 27239</v>
          </cell>
          <cell r="D6646">
            <v>3391721.91</v>
          </cell>
          <cell r="E6646">
            <v>0</v>
          </cell>
          <cell r="F6646">
            <v>0</v>
          </cell>
          <cell r="G6646">
            <v>76364.820000000007</v>
          </cell>
          <cell r="H6646">
            <v>3315357.09</v>
          </cell>
          <cell r="I6646">
            <v>0</v>
          </cell>
        </row>
        <row r="6647">
          <cell r="A6647" t="str">
            <v>a</v>
          </cell>
          <cell r="B6647">
            <v>6623</v>
          </cell>
          <cell r="C6647" t="str">
            <v xml:space="preserve">   099778670 - 27387</v>
          </cell>
          <cell r="D6647">
            <v>831653.81</v>
          </cell>
          <cell r="E6647">
            <v>0</v>
          </cell>
          <cell r="F6647">
            <v>0</v>
          </cell>
          <cell r="G6647">
            <v>18479.88</v>
          </cell>
          <cell r="H6647">
            <v>813173.93</v>
          </cell>
          <cell r="I6647">
            <v>0</v>
          </cell>
        </row>
        <row r="6648">
          <cell r="A6648" t="str">
            <v>a</v>
          </cell>
          <cell r="B6648">
            <v>6624</v>
          </cell>
          <cell r="C6648" t="str">
            <v xml:space="preserve">   099778683 - 27804</v>
          </cell>
          <cell r="D6648">
            <v>1464841.8</v>
          </cell>
          <cell r="E6648">
            <v>0</v>
          </cell>
          <cell r="F6648">
            <v>0</v>
          </cell>
          <cell r="G6648">
            <v>32549.69</v>
          </cell>
          <cell r="H6648">
            <v>1432292.11</v>
          </cell>
          <cell r="I6648">
            <v>0</v>
          </cell>
        </row>
        <row r="6649">
          <cell r="A6649" t="str">
            <v>a</v>
          </cell>
          <cell r="B6649">
            <v>6625</v>
          </cell>
          <cell r="C6649" t="str">
            <v xml:space="preserve">   099778696 - 28042</v>
          </cell>
          <cell r="D6649">
            <v>913042.5</v>
          </cell>
          <cell r="E6649">
            <v>0</v>
          </cell>
          <cell r="F6649">
            <v>0</v>
          </cell>
          <cell r="G6649">
            <v>913042.5</v>
          </cell>
          <cell r="H6649">
            <v>0</v>
          </cell>
          <cell r="I6649">
            <v>0</v>
          </cell>
        </row>
        <row r="6650">
          <cell r="A6650" t="str">
            <v>a</v>
          </cell>
          <cell r="B6650">
            <v>6626</v>
          </cell>
          <cell r="C6650" t="str">
            <v xml:space="preserve">   099778719 - 26180</v>
          </cell>
          <cell r="D6650">
            <v>5090060.46</v>
          </cell>
          <cell r="E6650">
            <v>0</v>
          </cell>
          <cell r="F6650">
            <v>0</v>
          </cell>
          <cell r="G6650">
            <v>5090060.46</v>
          </cell>
          <cell r="H6650">
            <v>0</v>
          </cell>
          <cell r="I6650">
            <v>0</v>
          </cell>
        </row>
        <row r="6651">
          <cell r="A6651" t="str">
            <v>a</v>
          </cell>
          <cell r="B6651">
            <v>6627</v>
          </cell>
          <cell r="C6651" t="str">
            <v xml:space="preserve">   099778722 - 26361</v>
          </cell>
          <cell r="D6651">
            <v>1277669.81</v>
          </cell>
          <cell r="E6651">
            <v>0</v>
          </cell>
          <cell r="F6651">
            <v>0</v>
          </cell>
          <cell r="G6651">
            <v>28766.83</v>
          </cell>
          <cell r="H6651">
            <v>1248902.98</v>
          </cell>
          <cell r="I6651">
            <v>0</v>
          </cell>
        </row>
        <row r="6652">
          <cell r="A6652" t="str">
            <v>a</v>
          </cell>
          <cell r="B6652">
            <v>6628</v>
          </cell>
          <cell r="C6652" t="str">
            <v xml:space="preserve">   099778735 - 26757</v>
          </cell>
          <cell r="D6652">
            <v>3571381.93</v>
          </cell>
          <cell r="E6652">
            <v>0</v>
          </cell>
          <cell r="F6652">
            <v>0</v>
          </cell>
          <cell r="G6652">
            <v>80409.89</v>
          </cell>
          <cell r="H6652">
            <v>3490972.04</v>
          </cell>
          <cell r="I6652">
            <v>0</v>
          </cell>
        </row>
        <row r="6653">
          <cell r="A6653" t="str">
            <v>a</v>
          </cell>
          <cell r="B6653">
            <v>6629</v>
          </cell>
          <cell r="C6653" t="str">
            <v xml:space="preserve">   099778748 - 26990</v>
          </cell>
          <cell r="D6653">
            <v>417883.3</v>
          </cell>
          <cell r="E6653">
            <v>0</v>
          </cell>
          <cell r="F6653">
            <v>0</v>
          </cell>
          <cell r="G6653">
            <v>23267.11</v>
          </cell>
          <cell r="H6653">
            <v>394616.19</v>
          </cell>
          <cell r="I6653">
            <v>0</v>
          </cell>
        </row>
        <row r="6654">
          <cell r="A6654" t="str">
            <v>a</v>
          </cell>
          <cell r="B6654">
            <v>6630</v>
          </cell>
          <cell r="C6654" t="str">
            <v xml:space="preserve">   099778751 - 27008</v>
          </cell>
          <cell r="D6654">
            <v>795641.08</v>
          </cell>
          <cell r="E6654">
            <v>0</v>
          </cell>
          <cell r="F6654">
            <v>0</v>
          </cell>
          <cell r="G6654">
            <v>17913.919999999998</v>
          </cell>
          <cell r="H6654">
            <v>777727.16</v>
          </cell>
          <cell r="I6654">
            <v>0</v>
          </cell>
        </row>
        <row r="6655">
          <cell r="A6655" t="str">
            <v>a</v>
          </cell>
          <cell r="B6655">
            <v>6631</v>
          </cell>
          <cell r="C6655" t="str">
            <v xml:space="preserve">   099778764 - 27215</v>
          </cell>
          <cell r="D6655">
            <v>14358875.1</v>
          </cell>
          <cell r="E6655">
            <v>0</v>
          </cell>
          <cell r="F6655">
            <v>0</v>
          </cell>
          <cell r="G6655">
            <v>323290.96000000002</v>
          </cell>
          <cell r="H6655">
            <v>14035584.140000001</v>
          </cell>
          <cell r="I6655">
            <v>0</v>
          </cell>
        </row>
        <row r="6656">
          <cell r="A6656" t="str">
            <v>a</v>
          </cell>
          <cell r="B6656">
            <v>6632</v>
          </cell>
          <cell r="C6656" t="str">
            <v xml:space="preserve">   099778777 - 27637</v>
          </cell>
          <cell r="D6656">
            <v>2018773.58</v>
          </cell>
          <cell r="E6656">
            <v>0</v>
          </cell>
          <cell r="F6656">
            <v>0</v>
          </cell>
          <cell r="G6656">
            <v>2018773.58</v>
          </cell>
          <cell r="H6656">
            <v>0</v>
          </cell>
          <cell r="I6656">
            <v>0</v>
          </cell>
        </row>
        <row r="6657">
          <cell r="A6657" t="str">
            <v>a</v>
          </cell>
          <cell r="B6657">
            <v>6633</v>
          </cell>
          <cell r="C6657" t="str">
            <v xml:space="preserve">   099778780 - 27750</v>
          </cell>
          <cell r="D6657">
            <v>2197914.7200000002</v>
          </cell>
          <cell r="E6657">
            <v>0</v>
          </cell>
          <cell r="F6657">
            <v>0</v>
          </cell>
          <cell r="G6657">
            <v>116406.82</v>
          </cell>
          <cell r="H6657">
            <v>2081507.9</v>
          </cell>
          <cell r="I6657">
            <v>0</v>
          </cell>
        </row>
        <row r="6658">
          <cell r="A6658" t="str">
            <v>a</v>
          </cell>
          <cell r="B6658">
            <v>6634</v>
          </cell>
          <cell r="C6658" t="str">
            <v xml:space="preserve">   099778793 - 28033</v>
          </cell>
          <cell r="D6658">
            <v>3383661.46</v>
          </cell>
          <cell r="E6658">
            <v>0</v>
          </cell>
          <cell r="F6658">
            <v>0</v>
          </cell>
          <cell r="G6658">
            <v>75187.009999999995</v>
          </cell>
          <cell r="H6658">
            <v>3308474.45</v>
          </cell>
          <cell r="I6658">
            <v>0</v>
          </cell>
        </row>
        <row r="6659">
          <cell r="A6659" t="str">
            <v>a</v>
          </cell>
          <cell r="B6659">
            <v>6635</v>
          </cell>
          <cell r="C6659" t="str">
            <v xml:space="preserve">   099778803 - 25341</v>
          </cell>
          <cell r="D6659">
            <v>4863441.87</v>
          </cell>
          <cell r="E6659">
            <v>0</v>
          </cell>
          <cell r="F6659">
            <v>0</v>
          </cell>
          <cell r="G6659">
            <v>110954.49</v>
          </cell>
          <cell r="H6659">
            <v>4752487.38</v>
          </cell>
          <cell r="I6659">
            <v>0</v>
          </cell>
        </row>
        <row r="6660">
          <cell r="A6660" t="str">
            <v>a</v>
          </cell>
          <cell r="B6660">
            <v>6636</v>
          </cell>
          <cell r="C6660" t="str">
            <v xml:space="preserve">   099778816 - 26165</v>
          </cell>
          <cell r="D6660">
            <v>325115.59999999998</v>
          </cell>
          <cell r="E6660">
            <v>0</v>
          </cell>
          <cell r="F6660">
            <v>0</v>
          </cell>
          <cell r="G6660">
            <v>325115.59999999998</v>
          </cell>
          <cell r="H6660">
            <v>0</v>
          </cell>
          <cell r="I6660">
            <v>0</v>
          </cell>
        </row>
        <row r="6661">
          <cell r="A6661" t="str">
            <v>a</v>
          </cell>
          <cell r="B6661">
            <v>6637</v>
          </cell>
          <cell r="C6661" t="str">
            <v xml:space="preserve">   099778832 - 26499</v>
          </cell>
          <cell r="D6661">
            <v>1093881.92</v>
          </cell>
          <cell r="E6661">
            <v>0</v>
          </cell>
          <cell r="F6661">
            <v>0</v>
          </cell>
          <cell r="G6661">
            <v>1093881.92</v>
          </cell>
          <cell r="H6661">
            <v>0</v>
          </cell>
          <cell r="I6661">
            <v>0</v>
          </cell>
        </row>
        <row r="6662">
          <cell r="A6662" t="str">
            <v>a</v>
          </cell>
          <cell r="B6662">
            <v>6638</v>
          </cell>
          <cell r="C6662" t="str">
            <v xml:space="preserve">   099778845 - 26978</v>
          </cell>
          <cell r="D6662">
            <v>348570.38</v>
          </cell>
          <cell r="E6662">
            <v>0</v>
          </cell>
          <cell r="F6662">
            <v>0</v>
          </cell>
          <cell r="G6662">
            <v>86069.75</v>
          </cell>
          <cell r="H6662">
            <v>262500.63</v>
          </cell>
          <cell r="I6662">
            <v>0</v>
          </cell>
        </row>
        <row r="6663">
          <cell r="A6663" t="str">
            <v>a</v>
          </cell>
          <cell r="B6663">
            <v>6639</v>
          </cell>
          <cell r="C6663" t="str">
            <v xml:space="preserve">   099778861 - 27080</v>
          </cell>
          <cell r="D6663">
            <v>6831755.5700000003</v>
          </cell>
          <cell r="E6663">
            <v>0</v>
          </cell>
          <cell r="F6663">
            <v>0</v>
          </cell>
          <cell r="G6663">
            <v>6831755.5700000003</v>
          </cell>
          <cell r="H6663">
            <v>0</v>
          </cell>
          <cell r="I6663">
            <v>0</v>
          </cell>
        </row>
        <row r="6664">
          <cell r="A6664" t="str">
            <v>a</v>
          </cell>
          <cell r="B6664">
            <v>6640</v>
          </cell>
          <cell r="C6664" t="str">
            <v xml:space="preserve">   099778874 - 27410</v>
          </cell>
          <cell r="D6664">
            <v>1841564.81</v>
          </cell>
          <cell r="E6664">
            <v>0</v>
          </cell>
          <cell r="F6664">
            <v>0</v>
          </cell>
          <cell r="G6664">
            <v>42745.25</v>
          </cell>
          <cell r="H6664">
            <v>1798819.56</v>
          </cell>
          <cell r="I6664">
            <v>0</v>
          </cell>
        </row>
        <row r="6665">
          <cell r="A6665" t="str">
            <v>a</v>
          </cell>
          <cell r="B6665">
            <v>6641</v>
          </cell>
          <cell r="C6665" t="str">
            <v xml:space="preserve">   099778887 - 27837</v>
          </cell>
          <cell r="D6665">
            <v>1307141.42</v>
          </cell>
          <cell r="E6665">
            <v>0</v>
          </cell>
          <cell r="F6665">
            <v>0</v>
          </cell>
          <cell r="G6665">
            <v>29821.09</v>
          </cell>
          <cell r="H6665">
            <v>1277320.33</v>
          </cell>
          <cell r="I6665">
            <v>0</v>
          </cell>
        </row>
        <row r="6666">
          <cell r="A6666" t="str">
            <v>a</v>
          </cell>
          <cell r="B6666">
            <v>6642</v>
          </cell>
          <cell r="C6666" t="str">
            <v xml:space="preserve">   099778890 - 27849</v>
          </cell>
          <cell r="D6666">
            <v>2396687.9900000002</v>
          </cell>
          <cell r="E6666">
            <v>0</v>
          </cell>
          <cell r="F6666">
            <v>0</v>
          </cell>
          <cell r="G6666">
            <v>1543581.37</v>
          </cell>
          <cell r="H6666">
            <v>853106.62</v>
          </cell>
          <cell r="I6666">
            <v>0</v>
          </cell>
        </row>
        <row r="6667">
          <cell r="A6667" t="str">
            <v>a</v>
          </cell>
          <cell r="B6667">
            <v>6643</v>
          </cell>
          <cell r="C6667" t="str">
            <v xml:space="preserve">   099778900 - 25295</v>
          </cell>
          <cell r="D6667">
            <v>4439588.26</v>
          </cell>
          <cell r="E6667">
            <v>0</v>
          </cell>
          <cell r="F6667">
            <v>0</v>
          </cell>
          <cell r="G6667">
            <v>103048.94</v>
          </cell>
          <cell r="H6667">
            <v>4336539.32</v>
          </cell>
          <cell r="I6667">
            <v>0</v>
          </cell>
        </row>
        <row r="6668">
          <cell r="A6668" t="str">
            <v>a</v>
          </cell>
          <cell r="B6668">
            <v>6644</v>
          </cell>
          <cell r="C6668" t="str">
            <v xml:space="preserve">   099778913 - 26114</v>
          </cell>
          <cell r="D6668">
            <v>725374.61</v>
          </cell>
          <cell r="E6668">
            <v>0</v>
          </cell>
          <cell r="F6668">
            <v>0</v>
          </cell>
          <cell r="G6668">
            <v>60055.77</v>
          </cell>
          <cell r="H6668">
            <v>665318.84</v>
          </cell>
          <cell r="I6668">
            <v>0</v>
          </cell>
        </row>
        <row r="6669">
          <cell r="A6669" t="str">
            <v>a</v>
          </cell>
          <cell r="B6669">
            <v>6645</v>
          </cell>
          <cell r="C6669" t="str">
            <v xml:space="preserve">   099778939 - 26828</v>
          </cell>
          <cell r="D6669">
            <v>5576003.5999999996</v>
          </cell>
          <cell r="E6669">
            <v>0</v>
          </cell>
          <cell r="F6669">
            <v>0</v>
          </cell>
          <cell r="G6669">
            <v>554148.12</v>
          </cell>
          <cell r="H6669">
            <v>5021855.4800000004</v>
          </cell>
          <cell r="I6669">
            <v>0</v>
          </cell>
        </row>
        <row r="6670">
          <cell r="A6670" t="str">
            <v>a</v>
          </cell>
          <cell r="B6670">
            <v>6646</v>
          </cell>
          <cell r="C6670" t="str">
            <v xml:space="preserve">   099778942 - 26936</v>
          </cell>
          <cell r="D6670">
            <v>528265.71</v>
          </cell>
          <cell r="E6670">
            <v>0</v>
          </cell>
          <cell r="F6670">
            <v>0</v>
          </cell>
          <cell r="G6670">
            <v>89783.88</v>
          </cell>
          <cell r="H6670">
            <v>438481.83</v>
          </cell>
          <cell r="I6670">
            <v>0</v>
          </cell>
        </row>
        <row r="6671">
          <cell r="A6671" t="str">
            <v>a</v>
          </cell>
          <cell r="B6671">
            <v>6647</v>
          </cell>
          <cell r="C6671" t="str">
            <v xml:space="preserve">   099778955 - 27062</v>
          </cell>
          <cell r="D6671">
            <v>672880.12</v>
          </cell>
          <cell r="E6671">
            <v>0</v>
          </cell>
          <cell r="F6671">
            <v>0</v>
          </cell>
          <cell r="G6671">
            <v>111473.2</v>
          </cell>
          <cell r="H6671">
            <v>561406.92000000004</v>
          </cell>
          <cell r="I6671">
            <v>0</v>
          </cell>
        </row>
        <row r="6672">
          <cell r="A6672" t="str">
            <v>a</v>
          </cell>
          <cell r="B6672">
            <v>6648</v>
          </cell>
          <cell r="C6672" t="str">
            <v xml:space="preserve">   099778968 - 27245</v>
          </cell>
          <cell r="D6672">
            <v>3915866.57</v>
          </cell>
          <cell r="E6672">
            <v>0</v>
          </cell>
          <cell r="F6672">
            <v>0</v>
          </cell>
          <cell r="G6672">
            <v>3915866.57</v>
          </cell>
          <cell r="H6672">
            <v>0</v>
          </cell>
          <cell r="I6672">
            <v>0</v>
          </cell>
        </row>
        <row r="6673">
          <cell r="A6673" t="str">
            <v>a</v>
          </cell>
          <cell r="B6673">
            <v>6649</v>
          </cell>
          <cell r="C6673" t="str">
            <v xml:space="preserve">   099778971 - 27390</v>
          </cell>
          <cell r="D6673">
            <v>818897.43</v>
          </cell>
          <cell r="E6673">
            <v>0</v>
          </cell>
          <cell r="F6673">
            <v>0</v>
          </cell>
          <cell r="G6673">
            <v>20919.97</v>
          </cell>
          <cell r="H6673">
            <v>797977.46</v>
          </cell>
          <cell r="I6673">
            <v>0</v>
          </cell>
        </row>
        <row r="6674">
          <cell r="A6674" t="str">
            <v>a</v>
          </cell>
          <cell r="B6674">
            <v>6650</v>
          </cell>
          <cell r="C6674" t="str">
            <v xml:space="preserve">   099778984 - 27816</v>
          </cell>
          <cell r="D6674">
            <v>1349483.73</v>
          </cell>
          <cell r="E6674">
            <v>0</v>
          </cell>
          <cell r="F6674">
            <v>0</v>
          </cell>
          <cell r="G6674">
            <v>27694.23</v>
          </cell>
          <cell r="H6674">
            <v>1321789.5</v>
          </cell>
          <cell r="I6674">
            <v>0</v>
          </cell>
        </row>
        <row r="6675">
          <cell r="A6675" t="str">
            <v>a</v>
          </cell>
          <cell r="B6675">
            <v>6651</v>
          </cell>
          <cell r="C6675" t="str">
            <v xml:space="preserve">   099778997 - 28045</v>
          </cell>
          <cell r="D6675">
            <v>2097529.37</v>
          </cell>
          <cell r="E6675">
            <v>0</v>
          </cell>
          <cell r="F6675">
            <v>0</v>
          </cell>
          <cell r="G6675">
            <v>46608.45</v>
          </cell>
          <cell r="H6675">
            <v>2050920.92</v>
          </cell>
          <cell r="I6675">
            <v>0</v>
          </cell>
        </row>
        <row r="6676">
          <cell r="A6676" t="str">
            <v>a</v>
          </cell>
          <cell r="B6676">
            <v>6652</v>
          </cell>
          <cell r="C6676" t="str">
            <v xml:space="preserve">   102778004 - 17401</v>
          </cell>
          <cell r="D6676">
            <v>967341.34</v>
          </cell>
          <cell r="E6676">
            <v>0</v>
          </cell>
          <cell r="F6676">
            <v>0</v>
          </cell>
          <cell r="G6676">
            <v>967341.34</v>
          </cell>
          <cell r="H6676">
            <v>0</v>
          </cell>
          <cell r="I6676">
            <v>0</v>
          </cell>
        </row>
        <row r="6677">
          <cell r="A6677" t="str">
            <v>a</v>
          </cell>
          <cell r="B6677">
            <v>6653</v>
          </cell>
          <cell r="C6677" t="str">
            <v xml:space="preserve">   102778017 - 17440</v>
          </cell>
          <cell r="D6677">
            <v>2009093.65</v>
          </cell>
          <cell r="E6677">
            <v>0</v>
          </cell>
          <cell r="F6677">
            <v>0</v>
          </cell>
          <cell r="G6677">
            <v>46731.48</v>
          </cell>
          <cell r="H6677">
            <v>1962362.17</v>
          </cell>
          <cell r="I6677">
            <v>0</v>
          </cell>
        </row>
        <row r="6678">
          <cell r="A6678" t="str">
            <v>a</v>
          </cell>
          <cell r="B6678">
            <v>6654</v>
          </cell>
          <cell r="C6678" t="str">
            <v xml:space="preserve">   102778020 - 17449</v>
          </cell>
          <cell r="D6678">
            <v>1424674.17</v>
          </cell>
          <cell r="E6678">
            <v>0</v>
          </cell>
          <cell r="F6678">
            <v>0</v>
          </cell>
          <cell r="G6678">
            <v>1424674.17</v>
          </cell>
          <cell r="H6678">
            <v>0</v>
          </cell>
          <cell r="I6678">
            <v>0</v>
          </cell>
        </row>
        <row r="6679">
          <cell r="A6679" t="str">
            <v>a</v>
          </cell>
          <cell r="B6679">
            <v>6655</v>
          </cell>
          <cell r="C6679" t="str">
            <v xml:space="preserve">   102778033 - 19373</v>
          </cell>
          <cell r="D6679">
            <v>2345205.09</v>
          </cell>
          <cell r="E6679">
            <v>0</v>
          </cell>
          <cell r="F6679">
            <v>0</v>
          </cell>
          <cell r="G6679">
            <v>54008.480000000003</v>
          </cell>
          <cell r="H6679">
            <v>2291196.61</v>
          </cell>
          <cell r="I6679">
            <v>0</v>
          </cell>
        </row>
        <row r="6680">
          <cell r="A6680" t="str">
            <v>a</v>
          </cell>
          <cell r="B6680">
            <v>6656</v>
          </cell>
          <cell r="C6680" t="str">
            <v xml:space="preserve">   102778046 - 19412</v>
          </cell>
          <cell r="D6680">
            <v>1970728.23</v>
          </cell>
          <cell r="E6680">
            <v>0</v>
          </cell>
          <cell r="F6680">
            <v>0</v>
          </cell>
          <cell r="G6680">
            <v>1970728.23</v>
          </cell>
          <cell r="H6680">
            <v>0</v>
          </cell>
          <cell r="I6680">
            <v>0</v>
          </cell>
        </row>
        <row r="6681">
          <cell r="A6681" t="str">
            <v>a</v>
          </cell>
          <cell r="B6681">
            <v>6657</v>
          </cell>
          <cell r="C6681" t="str">
            <v xml:space="preserve">   102778059 - 19451</v>
          </cell>
          <cell r="D6681">
            <v>461635.58</v>
          </cell>
          <cell r="E6681">
            <v>0</v>
          </cell>
          <cell r="F6681">
            <v>0</v>
          </cell>
          <cell r="G6681">
            <v>461635.58</v>
          </cell>
          <cell r="H6681">
            <v>0</v>
          </cell>
          <cell r="I6681">
            <v>0</v>
          </cell>
        </row>
        <row r="6682">
          <cell r="A6682" t="str">
            <v>a</v>
          </cell>
          <cell r="B6682">
            <v>6658</v>
          </cell>
          <cell r="C6682" t="str">
            <v xml:space="preserve">   102778062 - 19699</v>
          </cell>
          <cell r="D6682">
            <v>255515.94</v>
          </cell>
          <cell r="E6682">
            <v>0</v>
          </cell>
          <cell r="F6682">
            <v>0</v>
          </cell>
          <cell r="G6682">
            <v>46131.11</v>
          </cell>
          <cell r="H6682">
            <v>209384.83</v>
          </cell>
          <cell r="I6682">
            <v>0</v>
          </cell>
        </row>
        <row r="6683">
          <cell r="A6683" t="str">
            <v>a</v>
          </cell>
          <cell r="B6683">
            <v>6659</v>
          </cell>
          <cell r="C6683" t="str">
            <v xml:space="preserve">   102778075 - 19744</v>
          </cell>
          <cell r="D6683">
            <v>1743993.19</v>
          </cell>
          <cell r="E6683">
            <v>0</v>
          </cell>
          <cell r="F6683">
            <v>0</v>
          </cell>
          <cell r="G6683">
            <v>39481.57</v>
          </cell>
          <cell r="H6683">
            <v>1704511.62</v>
          </cell>
          <cell r="I6683">
            <v>0</v>
          </cell>
        </row>
        <row r="6684">
          <cell r="A6684" t="str">
            <v>a</v>
          </cell>
          <cell r="B6684">
            <v>6660</v>
          </cell>
          <cell r="C6684" t="str">
            <v xml:space="preserve">   102778088 - 20057</v>
          </cell>
          <cell r="D6684">
            <v>2931506.38</v>
          </cell>
          <cell r="E6684">
            <v>0</v>
          </cell>
          <cell r="F6684">
            <v>0</v>
          </cell>
          <cell r="G6684">
            <v>67510.63</v>
          </cell>
          <cell r="H6684">
            <v>2863995.75</v>
          </cell>
          <cell r="I6684">
            <v>0</v>
          </cell>
        </row>
        <row r="6685">
          <cell r="A6685" t="str">
            <v>a</v>
          </cell>
          <cell r="B6685">
            <v>6661</v>
          </cell>
          <cell r="C6685" t="str">
            <v xml:space="preserve">   102778091 - 20099</v>
          </cell>
          <cell r="D6685">
            <v>1509706.05</v>
          </cell>
          <cell r="E6685">
            <v>0</v>
          </cell>
          <cell r="F6685">
            <v>0</v>
          </cell>
          <cell r="G6685">
            <v>35838.15</v>
          </cell>
          <cell r="H6685">
            <v>1473867.9</v>
          </cell>
          <cell r="I6685">
            <v>0</v>
          </cell>
        </row>
        <row r="6686">
          <cell r="A6686" t="str">
            <v>a</v>
          </cell>
          <cell r="B6686">
            <v>6662</v>
          </cell>
          <cell r="C6686" t="str">
            <v xml:space="preserve">   102778101 - 17392</v>
          </cell>
          <cell r="D6686">
            <v>3586981.8</v>
          </cell>
          <cell r="E6686">
            <v>0</v>
          </cell>
          <cell r="F6686">
            <v>0</v>
          </cell>
          <cell r="G6686">
            <v>82731.58</v>
          </cell>
          <cell r="H6686">
            <v>3504250.22</v>
          </cell>
          <cell r="I6686">
            <v>0</v>
          </cell>
        </row>
        <row r="6687">
          <cell r="A6687" t="str">
            <v>a</v>
          </cell>
          <cell r="B6687">
            <v>6663</v>
          </cell>
          <cell r="C6687" t="str">
            <v xml:space="preserve">   102778114 - 17431</v>
          </cell>
          <cell r="D6687">
            <v>647543.03</v>
          </cell>
          <cell r="E6687">
            <v>0</v>
          </cell>
          <cell r="F6687">
            <v>0</v>
          </cell>
          <cell r="G6687">
            <v>104901.62</v>
          </cell>
          <cell r="H6687">
            <v>542641.41</v>
          </cell>
          <cell r="I6687">
            <v>0</v>
          </cell>
        </row>
        <row r="6688">
          <cell r="A6688" t="str">
            <v>a</v>
          </cell>
          <cell r="B6688">
            <v>6664</v>
          </cell>
          <cell r="C6688" t="str">
            <v xml:space="preserve">   102778130 - 19364</v>
          </cell>
          <cell r="D6688">
            <v>709751.96</v>
          </cell>
          <cell r="E6688">
            <v>0</v>
          </cell>
          <cell r="F6688">
            <v>0</v>
          </cell>
          <cell r="G6688">
            <v>709751.96</v>
          </cell>
          <cell r="H6688">
            <v>0</v>
          </cell>
          <cell r="I6688">
            <v>0</v>
          </cell>
        </row>
        <row r="6689">
          <cell r="A6689" t="str">
            <v>a</v>
          </cell>
          <cell r="B6689">
            <v>6665</v>
          </cell>
          <cell r="C6689" t="str">
            <v xml:space="preserve">   102778143 - 19403</v>
          </cell>
          <cell r="D6689">
            <v>2970469.8</v>
          </cell>
          <cell r="E6689">
            <v>0</v>
          </cell>
          <cell r="F6689">
            <v>0</v>
          </cell>
          <cell r="G6689">
            <v>2970469.8</v>
          </cell>
          <cell r="H6689">
            <v>0</v>
          </cell>
          <cell r="I6689">
            <v>0</v>
          </cell>
        </row>
        <row r="6690">
          <cell r="A6690" t="str">
            <v>a</v>
          </cell>
          <cell r="B6690">
            <v>6666</v>
          </cell>
          <cell r="C6690" t="str">
            <v xml:space="preserve">   102778156 - 19442</v>
          </cell>
          <cell r="D6690">
            <v>312290.84999999998</v>
          </cell>
          <cell r="E6690">
            <v>0</v>
          </cell>
          <cell r="F6690">
            <v>0</v>
          </cell>
          <cell r="G6690">
            <v>16713.72</v>
          </cell>
          <cell r="H6690">
            <v>295577.13</v>
          </cell>
          <cell r="I6690">
            <v>0</v>
          </cell>
        </row>
        <row r="6691">
          <cell r="A6691" t="str">
            <v>a</v>
          </cell>
          <cell r="B6691">
            <v>6667</v>
          </cell>
          <cell r="C6691" t="str">
            <v xml:space="preserve">   102778172 - 19735</v>
          </cell>
          <cell r="D6691">
            <v>1467938.32</v>
          </cell>
          <cell r="E6691">
            <v>0</v>
          </cell>
          <cell r="F6691">
            <v>0</v>
          </cell>
          <cell r="G6691">
            <v>154907.93</v>
          </cell>
          <cell r="H6691">
            <v>1313030.3899999999</v>
          </cell>
          <cell r="I6691">
            <v>0</v>
          </cell>
        </row>
        <row r="6692">
          <cell r="A6692" t="str">
            <v>a</v>
          </cell>
          <cell r="B6692">
            <v>6668</v>
          </cell>
          <cell r="C6692" t="str">
            <v xml:space="preserve">   102778185 - 19792</v>
          </cell>
          <cell r="D6692">
            <v>3221841.56</v>
          </cell>
          <cell r="E6692">
            <v>0</v>
          </cell>
          <cell r="F6692">
            <v>0</v>
          </cell>
          <cell r="G6692">
            <v>76768.44</v>
          </cell>
          <cell r="H6692">
            <v>3145073.12</v>
          </cell>
          <cell r="I6692">
            <v>0</v>
          </cell>
        </row>
        <row r="6693">
          <cell r="A6693" t="str">
            <v>a</v>
          </cell>
          <cell r="B6693">
            <v>6669</v>
          </cell>
          <cell r="C6693" t="str">
            <v xml:space="preserve">   102778198 - 20141</v>
          </cell>
          <cell r="D6693">
            <v>2165648.31</v>
          </cell>
          <cell r="E6693">
            <v>0</v>
          </cell>
          <cell r="F6693">
            <v>0</v>
          </cell>
          <cell r="G6693">
            <v>50372.98</v>
          </cell>
          <cell r="H6693">
            <v>2115275.33</v>
          </cell>
          <cell r="I6693">
            <v>0</v>
          </cell>
        </row>
        <row r="6694">
          <cell r="A6694" t="str">
            <v>a</v>
          </cell>
          <cell r="B6694">
            <v>6670</v>
          </cell>
          <cell r="C6694" t="str">
            <v xml:space="preserve">   102778208 - 17413</v>
          </cell>
          <cell r="D6694">
            <v>702337.94</v>
          </cell>
          <cell r="E6694">
            <v>0</v>
          </cell>
          <cell r="F6694">
            <v>0</v>
          </cell>
          <cell r="G6694">
            <v>702337.94</v>
          </cell>
          <cell r="H6694">
            <v>0</v>
          </cell>
          <cell r="I6694">
            <v>0</v>
          </cell>
        </row>
        <row r="6695">
          <cell r="A6695" t="str">
            <v>a</v>
          </cell>
          <cell r="B6695">
            <v>6671</v>
          </cell>
          <cell r="C6695" t="str">
            <v xml:space="preserve">   102778211 - 17422</v>
          </cell>
          <cell r="D6695">
            <v>4284735.43</v>
          </cell>
          <cell r="E6695">
            <v>0</v>
          </cell>
          <cell r="F6695">
            <v>0</v>
          </cell>
          <cell r="G6695">
            <v>4284735.43</v>
          </cell>
          <cell r="H6695">
            <v>0</v>
          </cell>
          <cell r="I6695">
            <v>0</v>
          </cell>
        </row>
        <row r="6696">
          <cell r="A6696" t="str">
            <v>a</v>
          </cell>
          <cell r="B6696">
            <v>6672</v>
          </cell>
          <cell r="C6696" t="str">
            <v xml:space="preserve">   102778224 - 17461</v>
          </cell>
          <cell r="D6696">
            <v>993415.7</v>
          </cell>
          <cell r="E6696">
            <v>0</v>
          </cell>
          <cell r="F6696">
            <v>0</v>
          </cell>
          <cell r="G6696">
            <v>993415.7</v>
          </cell>
          <cell r="H6696">
            <v>0</v>
          </cell>
          <cell r="I6696">
            <v>0</v>
          </cell>
        </row>
        <row r="6697">
          <cell r="A6697" t="str">
            <v>a</v>
          </cell>
          <cell r="B6697">
            <v>6673</v>
          </cell>
          <cell r="C6697" t="str">
            <v xml:space="preserve">   102778237 - 19385</v>
          </cell>
          <cell r="D6697">
            <v>1169582.1599999999</v>
          </cell>
          <cell r="E6697">
            <v>0</v>
          </cell>
          <cell r="F6697">
            <v>0</v>
          </cell>
          <cell r="G6697">
            <v>1169582.1599999999</v>
          </cell>
          <cell r="H6697">
            <v>0</v>
          </cell>
          <cell r="I6697">
            <v>0</v>
          </cell>
        </row>
        <row r="6698">
          <cell r="A6698" t="str">
            <v>a</v>
          </cell>
          <cell r="B6698">
            <v>6674</v>
          </cell>
          <cell r="C6698" t="str">
            <v xml:space="preserve">   102778240 - 19394</v>
          </cell>
          <cell r="D6698">
            <v>1244768.33</v>
          </cell>
          <cell r="E6698">
            <v>0</v>
          </cell>
          <cell r="F6698">
            <v>0</v>
          </cell>
          <cell r="G6698">
            <v>270440.17</v>
          </cell>
          <cell r="H6698">
            <v>974328.16</v>
          </cell>
          <cell r="I6698">
            <v>0</v>
          </cell>
        </row>
        <row r="6699">
          <cell r="A6699" t="str">
            <v>a</v>
          </cell>
          <cell r="B6699">
            <v>6675</v>
          </cell>
          <cell r="C6699" t="str">
            <v xml:space="preserve">   102778253 - 19433</v>
          </cell>
          <cell r="D6699">
            <v>4451542.22</v>
          </cell>
          <cell r="E6699">
            <v>0</v>
          </cell>
          <cell r="F6699">
            <v>0</v>
          </cell>
          <cell r="G6699">
            <v>248864.72</v>
          </cell>
          <cell r="H6699">
            <v>4202677.5</v>
          </cell>
          <cell r="I6699">
            <v>0</v>
          </cell>
        </row>
        <row r="6700">
          <cell r="A6700" t="str">
            <v>a</v>
          </cell>
          <cell r="B6700">
            <v>6676</v>
          </cell>
          <cell r="C6700" t="str">
            <v xml:space="preserve">   102778266 - 19714</v>
          </cell>
          <cell r="D6700">
            <v>1426134.49</v>
          </cell>
          <cell r="E6700">
            <v>0</v>
          </cell>
          <cell r="F6700">
            <v>0</v>
          </cell>
          <cell r="G6700">
            <v>75807.14</v>
          </cell>
          <cell r="H6700">
            <v>1350327.35</v>
          </cell>
          <cell r="I6700">
            <v>0</v>
          </cell>
        </row>
        <row r="6701">
          <cell r="A6701" t="str">
            <v>a</v>
          </cell>
          <cell r="B6701">
            <v>6677</v>
          </cell>
          <cell r="C6701" t="str">
            <v xml:space="preserve">   102778279 - 19759</v>
          </cell>
          <cell r="D6701">
            <v>3243164.29</v>
          </cell>
          <cell r="E6701">
            <v>0</v>
          </cell>
          <cell r="F6701">
            <v>0</v>
          </cell>
          <cell r="G6701">
            <v>3243164.29</v>
          </cell>
          <cell r="H6701">
            <v>0</v>
          </cell>
          <cell r="I6701">
            <v>0</v>
          </cell>
        </row>
        <row r="6702">
          <cell r="A6702" t="str">
            <v>a</v>
          </cell>
          <cell r="B6702">
            <v>6678</v>
          </cell>
          <cell r="C6702" t="str">
            <v xml:space="preserve">   102778282 - 19783</v>
          </cell>
          <cell r="D6702">
            <v>378830.92</v>
          </cell>
          <cell r="E6702">
            <v>0</v>
          </cell>
          <cell r="F6702">
            <v>0</v>
          </cell>
          <cell r="G6702">
            <v>152602.91</v>
          </cell>
          <cell r="H6702">
            <v>226228.01</v>
          </cell>
          <cell r="I6702">
            <v>0</v>
          </cell>
        </row>
        <row r="6703">
          <cell r="A6703" t="str">
            <v>a</v>
          </cell>
          <cell r="B6703">
            <v>6679</v>
          </cell>
          <cell r="C6703" t="str">
            <v xml:space="preserve">   102778295 - 20126</v>
          </cell>
          <cell r="D6703">
            <v>629752.5</v>
          </cell>
          <cell r="E6703">
            <v>0</v>
          </cell>
          <cell r="F6703">
            <v>0</v>
          </cell>
          <cell r="G6703">
            <v>629752.5</v>
          </cell>
          <cell r="H6703">
            <v>0</v>
          </cell>
          <cell r="I6703">
            <v>0</v>
          </cell>
        </row>
        <row r="6704">
          <cell r="A6704" t="str">
            <v>a</v>
          </cell>
          <cell r="B6704">
            <v>6680</v>
          </cell>
          <cell r="C6704" t="str">
            <v xml:space="preserve">   102778305 - 17404</v>
          </cell>
          <cell r="D6704">
            <v>1023613.88</v>
          </cell>
          <cell r="E6704">
            <v>0</v>
          </cell>
          <cell r="F6704">
            <v>0</v>
          </cell>
          <cell r="G6704">
            <v>1023613.88</v>
          </cell>
          <cell r="H6704">
            <v>0</v>
          </cell>
          <cell r="I6704">
            <v>0</v>
          </cell>
        </row>
        <row r="6705">
          <cell r="A6705" t="str">
            <v>a</v>
          </cell>
          <cell r="B6705">
            <v>6681</v>
          </cell>
          <cell r="C6705" t="str">
            <v xml:space="preserve">   102778318 - 17443</v>
          </cell>
          <cell r="D6705">
            <v>1219197.4399999999</v>
          </cell>
          <cell r="E6705">
            <v>0</v>
          </cell>
          <cell r="F6705">
            <v>0</v>
          </cell>
          <cell r="G6705">
            <v>68290.350000000006</v>
          </cell>
          <cell r="H6705">
            <v>1150907.0900000001</v>
          </cell>
          <cell r="I6705">
            <v>0</v>
          </cell>
        </row>
        <row r="6706">
          <cell r="A6706" t="str">
            <v>a</v>
          </cell>
          <cell r="B6706">
            <v>6682</v>
          </cell>
          <cell r="C6706" t="str">
            <v xml:space="preserve">   102778321 - 17452</v>
          </cell>
          <cell r="D6706">
            <v>1450486.2</v>
          </cell>
          <cell r="E6706">
            <v>0</v>
          </cell>
          <cell r="F6706">
            <v>0</v>
          </cell>
          <cell r="G6706">
            <v>28737.599999999999</v>
          </cell>
          <cell r="H6706">
            <v>1421748.6</v>
          </cell>
          <cell r="I6706">
            <v>0</v>
          </cell>
        </row>
        <row r="6707">
          <cell r="A6707" t="str">
            <v>a</v>
          </cell>
          <cell r="B6707">
            <v>6683</v>
          </cell>
          <cell r="C6707" t="str">
            <v xml:space="preserve">   102778334 - 19376</v>
          </cell>
          <cell r="D6707">
            <v>2188922.84</v>
          </cell>
          <cell r="E6707">
            <v>0</v>
          </cell>
          <cell r="F6707">
            <v>0</v>
          </cell>
          <cell r="G6707">
            <v>947130.62</v>
          </cell>
          <cell r="H6707">
            <v>1241792.22</v>
          </cell>
          <cell r="I6707">
            <v>0</v>
          </cell>
        </row>
        <row r="6708">
          <cell r="A6708" t="str">
            <v>a</v>
          </cell>
          <cell r="B6708">
            <v>6684</v>
          </cell>
          <cell r="C6708" t="str">
            <v xml:space="preserve">   102778347 - 19415</v>
          </cell>
          <cell r="D6708">
            <v>1864439.56</v>
          </cell>
          <cell r="E6708">
            <v>0</v>
          </cell>
          <cell r="F6708">
            <v>0</v>
          </cell>
          <cell r="G6708">
            <v>42783.08</v>
          </cell>
          <cell r="H6708">
            <v>1821656.48</v>
          </cell>
          <cell r="I6708">
            <v>0</v>
          </cell>
        </row>
        <row r="6709">
          <cell r="A6709" t="str">
            <v>a</v>
          </cell>
          <cell r="B6709">
            <v>6685</v>
          </cell>
          <cell r="C6709" t="str">
            <v xml:space="preserve">   102778350 - 19424</v>
          </cell>
          <cell r="D6709">
            <v>2716281.3</v>
          </cell>
          <cell r="E6709">
            <v>0</v>
          </cell>
          <cell r="F6709">
            <v>0</v>
          </cell>
          <cell r="G6709">
            <v>62330.16</v>
          </cell>
          <cell r="H6709">
            <v>2653951.14</v>
          </cell>
          <cell r="I6709">
            <v>0</v>
          </cell>
        </row>
        <row r="6710">
          <cell r="A6710" t="str">
            <v>a</v>
          </cell>
          <cell r="B6710">
            <v>6686</v>
          </cell>
          <cell r="C6710" t="str">
            <v xml:space="preserve">   102778363 - 19702</v>
          </cell>
          <cell r="D6710">
            <v>2453710.69</v>
          </cell>
          <cell r="E6710">
            <v>0</v>
          </cell>
          <cell r="F6710">
            <v>0</v>
          </cell>
          <cell r="G6710">
            <v>56507.29</v>
          </cell>
          <cell r="H6710">
            <v>2397203.4</v>
          </cell>
          <cell r="I6710">
            <v>0</v>
          </cell>
        </row>
        <row r="6711">
          <cell r="A6711" t="str">
            <v>a</v>
          </cell>
          <cell r="B6711">
            <v>6687</v>
          </cell>
          <cell r="C6711" t="str">
            <v xml:space="preserve">   102778376 - 19750</v>
          </cell>
          <cell r="D6711">
            <v>955154.93</v>
          </cell>
          <cell r="E6711">
            <v>0</v>
          </cell>
          <cell r="F6711">
            <v>0</v>
          </cell>
          <cell r="G6711">
            <v>955154.93</v>
          </cell>
          <cell r="H6711">
            <v>0</v>
          </cell>
          <cell r="I6711">
            <v>0</v>
          </cell>
        </row>
        <row r="6712">
          <cell r="A6712" t="str">
            <v>a</v>
          </cell>
          <cell r="B6712">
            <v>6688</v>
          </cell>
          <cell r="C6712" t="str">
            <v xml:space="preserve">   102778389 - 20060</v>
          </cell>
          <cell r="D6712">
            <v>1896230.29</v>
          </cell>
          <cell r="E6712">
            <v>0</v>
          </cell>
          <cell r="F6712">
            <v>0</v>
          </cell>
          <cell r="G6712">
            <v>43597.74</v>
          </cell>
          <cell r="H6712">
            <v>1852632.55</v>
          </cell>
          <cell r="I6712">
            <v>0</v>
          </cell>
        </row>
        <row r="6713">
          <cell r="A6713" t="str">
            <v>a</v>
          </cell>
          <cell r="B6713">
            <v>6689</v>
          </cell>
          <cell r="C6713" t="str">
            <v xml:space="preserve">   102778392 - 20108</v>
          </cell>
          <cell r="D6713">
            <v>2274164.9500000002</v>
          </cell>
          <cell r="E6713">
            <v>0</v>
          </cell>
          <cell r="F6713">
            <v>0</v>
          </cell>
          <cell r="G6713">
            <v>52372.45</v>
          </cell>
          <cell r="H6713">
            <v>2221792.5</v>
          </cell>
          <cell r="I6713">
            <v>0</v>
          </cell>
        </row>
        <row r="6714">
          <cell r="A6714" t="str">
            <v>a</v>
          </cell>
          <cell r="B6714">
            <v>6690</v>
          </cell>
          <cell r="C6714" t="str">
            <v xml:space="preserve">   102778402 - 17395</v>
          </cell>
          <cell r="D6714">
            <v>689517.58</v>
          </cell>
          <cell r="E6714">
            <v>0</v>
          </cell>
          <cell r="F6714">
            <v>0</v>
          </cell>
          <cell r="G6714">
            <v>36033</v>
          </cell>
          <cell r="H6714">
            <v>653484.57999999996</v>
          </cell>
          <cell r="I6714">
            <v>0</v>
          </cell>
        </row>
        <row r="6715">
          <cell r="A6715" t="str">
            <v>a</v>
          </cell>
          <cell r="B6715">
            <v>6691</v>
          </cell>
          <cell r="C6715" t="str">
            <v xml:space="preserve">   102778415 - 17434</v>
          </cell>
          <cell r="D6715">
            <v>1008668.48</v>
          </cell>
          <cell r="E6715">
            <v>0</v>
          </cell>
          <cell r="F6715">
            <v>0</v>
          </cell>
          <cell r="G6715">
            <v>55848.25</v>
          </cell>
          <cell r="H6715">
            <v>952820.23</v>
          </cell>
          <cell r="I6715">
            <v>0</v>
          </cell>
        </row>
        <row r="6716">
          <cell r="A6716" t="str">
            <v>a</v>
          </cell>
          <cell r="B6716">
            <v>6692</v>
          </cell>
          <cell r="C6716" t="str">
            <v xml:space="preserve">   102778431 - 19367</v>
          </cell>
          <cell r="D6716">
            <v>1446231.08</v>
          </cell>
          <cell r="E6716">
            <v>0</v>
          </cell>
          <cell r="F6716">
            <v>0</v>
          </cell>
          <cell r="G6716">
            <v>34042.1</v>
          </cell>
          <cell r="H6716">
            <v>1412188.98</v>
          </cell>
          <cell r="I6716">
            <v>0</v>
          </cell>
        </row>
        <row r="6717">
          <cell r="A6717" t="str">
            <v>a</v>
          </cell>
          <cell r="B6717">
            <v>6693</v>
          </cell>
          <cell r="C6717" t="str">
            <v xml:space="preserve">   102778444 - 19406</v>
          </cell>
          <cell r="D6717">
            <v>1364490.83</v>
          </cell>
          <cell r="E6717">
            <v>0</v>
          </cell>
          <cell r="F6717">
            <v>0</v>
          </cell>
          <cell r="G6717">
            <v>30942.92</v>
          </cell>
          <cell r="H6717">
            <v>1333547.9099999999</v>
          </cell>
          <cell r="I6717">
            <v>0</v>
          </cell>
        </row>
        <row r="6718">
          <cell r="A6718" t="str">
            <v>a</v>
          </cell>
          <cell r="B6718">
            <v>6694</v>
          </cell>
          <cell r="C6718" t="str">
            <v xml:space="preserve">   102778457 - 19445</v>
          </cell>
          <cell r="D6718">
            <v>17371496.84</v>
          </cell>
          <cell r="E6718">
            <v>0</v>
          </cell>
          <cell r="F6718">
            <v>0</v>
          </cell>
          <cell r="G6718">
            <v>983875.69</v>
          </cell>
          <cell r="H6718">
            <v>16387621.15</v>
          </cell>
          <cell r="I6718">
            <v>0</v>
          </cell>
        </row>
        <row r="6719">
          <cell r="A6719" t="str">
            <v>a</v>
          </cell>
          <cell r="B6719">
            <v>6695</v>
          </cell>
          <cell r="C6719" t="str">
            <v xml:space="preserve">   102778486 - 19798</v>
          </cell>
          <cell r="D6719">
            <v>543288.79</v>
          </cell>
          <cell r="E6719">
            <v>0</v>
          </cell>
          <cell r="F6719">
            <v>0</v>
          </cell>
          <cell r="G6719">
            <v>543288.79</v>
          </cell>
          <cell r="H6719">
            <v>0</v>
          </cell>
          <cell r="I6719">
            <v>0</v>
          </cell>
        </row>
        <row r="6720">
          <cell r="A6720" t="str">
            <v>a</v>
          </cell>
          <cell r="B6720">
            <v>6696</v>
          </cell>
          <cell r="C6720" t="str">
            <v xml:space="preserve">   102778499 - 20147</v>
          </cell>
          <cell r="D6720">
            <v>1209972.68</v>
          </cell>
          <cell r="E6720">
            <v>0</v>
          </cell>
          <cell r="F6720">
            <v>0</v>
          </cell>
          <cell r="G6720">
            <v>25560.04</v>
          </cell>
          <cell r="H6720">
            <v>1184412.6399999999</v>
          </cell>
          <cell r="I6720">
            <v>0</v>
          </cell>
        </row>
        <row r="6721">
          <cell r="A6721" t="str">
            <v>a</v>
          </cell>
          <cell r="B6721">
            <v>6697</v>
          </cell>
          <cell r="C6721" t="str">
            <v xml:space="preserve">   102778509 - 17416</v>
          </cell>
          <cell r="D6721">
            <v>922911.14</v>
          </cell>
          <cell r="E6721">
            <v>0</v>
          </cell>
          <cell r="F6721">
            <v>0</v>
          </cell>
          <cell r="G6721">
            <v>96991.54</v>
          </cell>
          <cell r="H6721">
            <v>825919.6</v>
          </cell>
          <cell r="I6721">
            <v>0</v>
          </cell>
        </row>
        <row r="6722">
          <cell r="A6722" t="str">
            <v>a</v>
          </cell>
          <cell r="B6722">
            <v>6698</v>
          </cell>
          <cell r="C6722" t="str">
            <v xml:space="preserve">   102778512 - 17425</v>
          </cell>
          <cell r="D6722">
            <v>501746.81</v>
          </cell>
          <cell r="E6722">
            <v>0</v>
          </cell>
          <cell r="F6722">
            <v>0</v>
          </cell>
          <cell r="G6722">
            <v>220518.79</v>
          </cell>
          <cell r="H6722">
            <v>281228.02</v>
          </cell>
          <cell r="I6722">
            <v>0</v>
          </cell>
        </row>
        <row r="6723">
          <cell r="A6723" t="str">
            <v>a</v>
          </cell>
          <cell r="B6723">
            <v>6699</v>
          </cell>
          <cell r="C6723" t="str">
            <v xml:space="preserve">   102778525 - 17530</v>
          </cell>
          <cell r="D6723">
            <v>1491932.78</v>
          </cell>
          <cell r="E6723">
            <v>0</v>
          </cell>
          <cell r="F6723">
            <v>0</v>
          </cell>
          <cell r="G6723">
            <v>33073.14</v>
          </cell>
          <cell r="H6723">
            <v>1458859.64</v>
          </cell>
          <cell r="I6723">
            <v>0</v>
          </cell>
        </row>
        <row r="6724">
          <cell r="A6724" t="str">
            <v>a</v>
          </cell>
          <cell r="B6724">
            <v>6700</v>
          </cell>
          <cell r="C6724" t="str">
            <v xml:space="preserve">   102778538 - 19388</v>
          </cell>
          <cell r="D6724">
            <v>2312301.7799999998</v>
          </cell>
          <cell r="E6724">
            <v>0</v>
          </cell>
          <cell r="F6724">
            <v>0</v>
          </cell>
          <cell r="G6724">
            <v>242599.18</v>
          </cell>
          <cell r="H6724">
            <v>2069702.6</v>
          </cell>
          <cell r="I6724">
            <v>0</v>
          </cell>
        </row>
        <row r="6725">
          <cell r="A6725" t="str">
            <v>a</v>
          </cell>
          <cell r="B6725">
            <v>6701</v>
          </cell>
          <cell r="C6725" t="str">
            <v xml:space="preserve">   102778541 - 19397</v>
          </cell>
          <cell r="D6725">
            <v>4248842.6399999997</v>
          </cell>
          <cell r="E6725">
            <v>0</v>
          </cell>
          <cell r="F6725">
            <v>0</v>
          </cell>
          <cell r="G6725">
            <v>99531.73</v>
          </cell>
          <cell r="H6725">
            <v>4149310.91</v>
          </cell>
          <cell r="I6725">
            <v>0</v>
          </cell>
        </row>
        <row r="6726">
          <cell r="A6726" t="str">
            <v>a</v>
          </cell>
          <cell r="B6726">
            <v>6702</v>
          </cell>
          <cell r="C6726" t="str">
            <v xml:space="preserve">   102778554 - 19436</v>
          </cell>
          <cell r="D6726">
            <v>2150133.12</v>
          </cell>
          <cell r="E6726">
            <v>0</v>
          </cell>
          <cell r="F6726">
            <v>0</v>
          </cell>
          <cell r="G6726">
            <v>2150133.12</v>
          </cell>
          <cell r="H6726">
            <v>0</v>
          </cell>
          <cell r="I6726">
            <v>0</v>
          </cell>
        </row>
        <row r="6727">
          <cell r="A6727" t="str">
            <v>a</v>
          </cell>
          <cell r="B6727">
            <v>6703</v>
          </cell>
          <cell r="C6727" t="str">
            <v xml:space="preserve">   102778570 - 19726</v>
          </cell>
          <cell r="D6727">
            <v>1867203.59</v>
          </cell>
          <cell r="E6727">
            <v>0</v>
          </cell>
          <cell r="F6727">
            <v>0</v>
          </cell>
          <cell r="G6727">
            <v>44490.81</v>
          </cell>
          <cell r="H6727">
            <v>1822712.78</v>
          </cell>
          <cell r="I6727">
            <v>0</v>
          </cell>
        </row>
        <row r="6728">
          <cell r="A6728" t="str">
            <v>a</v>
          </cell>
          <cell r="B6728">
            <v>6704</v>
          </cell>
          <cell r="C6728" t="str">
            <v xml:space="preserve">   102778596 - 20129</v>
          </cell>
          <cell r="D6728">
            <v>1419036.33</v>
          </cell>
          <cell r="E6728">
            <v>0</v>
          </cell>
          <cell r="F6728">
            <v>0</v>
          </cell>
          <cell r="G6728">
            <v>75209.59</v>
          </cell>
          <cell r="H6728">
            <v>1343826.74</v>
          </cell>
          <cell r="I6728">
            <v>0</v>
          </cell>
        </row>
        <row r="6729">
          <cell r="A6729" t="str">
            <v>a</v>
          </cell>
          <cell r="B6729">
            <v>6705</v>
          </cell>
          <cell r="C6729" t="str">
            <v xml:space="preserve">   102778606 - 17407</v>
          </cell>
          <cell r="D6729">
            <v>1507576.45</v>
          </cell>
          <cell r="E6729">
            <v>0</v>
          </cell>
          <cell r="F6729">
            <v>0</v>
          </cell>
          <cell r="G6729">
            <v>1507576.45</v>
          </cell>
          <cell r="H6729">
            <v>0</v>
          </cell>
          <cell r="I6729">
            <v>0</v>
          </cell>
        </row>
        <row r="6730">
          <cell r="A6730" t="str">
            <v>a</v>
          </cell>
          <cell r="B6730">
            <v>6706</v>
          </cell>
          <cell r="C6730" t="str">
            <v xml:space="preserve">   102778619 - 17446</v>
          </cell>
          <cell r="D6730">
            <v>2251471.35</v>
          </cell>
          <cell r="E6730">
            <v>0</v>
          </cell>
          <cell r="F6730">
            <v>0</v>
          </cell>
          <cell r="G6730">
            <v>2251471.35</v>
          </cell>
          <cell r="H6730">
            <v>0</v>
          </cell>
          <cell r="I6730">
            <v>0</v>
          </cell>
        </row>
        <row r="6731">
          <cell r="A6731" t="str">
            <v>a</v>
          </cell>
          <cell r="B6731">
            <v>6707</v>
          </cell>
          <cell r="C6731" t="str">
            <v xml:space="preserve">   102778622 - 17455</v>
          </cell>
          <cell r="D6731">
            <v>1980925.65</v>
          </cell>
          <cell r="E6731">
            <v>0</v>
          </cell>
          <cell r="F6731">
            <v>0</v>
          </cell>
          <cell r="G6731">
            <v>109680.45</v>
          </cell>
          <cell r="H6731">
            <v>1871245.2</v>
          </cell>
          <cell r="I6731">
            <v>0</v>
          </cell>
        </row>
        <row r="6732">
          <cell r="A6732" t="str">
            <v>a</v>
          </cell>
          <cell r="B6732">
            <v>6708</v>
          </cell>
          <cell r="C6732" t="str">
            <v xml:space="preserve">   102778635 - 19379</v>
          </cell>
          <cell r="D6732">
            <v>248121.39</v>
          </cell>
          <cell r="E6732">
            <v>0</v>
          </cell>
          <cell r="F6732">
            <v>0</v>
          </cell>
          <cell r="G6732">
            <v>248121.39</v>
          </cell>
          <cell r="H6732">
            <v>0</v>
          </cell>
          <cell r="I6732">
            <v>0</v>
          </cell>
        </row>
        <row r="6733">
          <cell r="A6733" t="str">
            <v>a</v>
          </cell>
          <cell r="B6733">
            <v>6709</v>
          </cell>
          <cell r="C6733" t="str">
            <v xml:space="preserve">   102778651 - 19427</v>
          </cell>
          <cell r="D6733">
            <v>1641877.55</v>
          </cell>
          <cell r="E6733">
            <v>0</v>
          </cell>
          <cell r="F6733">
            <v>0</v>
          </cell>
          <cell r="G6733">
            <v>91203.22</v>
          </cell>
          <cell r="H6733">
            <v>1550674.33</v>
          </cell>
          <cell r="I6733">
            <v>0</v>
          </cell>
        </row>
        <row r="6734">
          <cell r="A6734" t="str">
            <v>a</v>
          </cell>
          <cell r="B6734">
            <v>6710</v>
          </cell>
          <cell r="C6734" t="str">
            <v xml:space="preserve">   102778680 - 19762</v>
          </cell>
          <cell r="D6734">
            <v>1904372.45</v>
          </cell>
          <cell r="E6734">
            <v>0</v>
          </cell>
          <cell r="F6734">
            <v>0</v>
          </cell>
          <cell r="G6734">
            <v>1904372.45</v>
          </cell>
          <cell r="H6734">
            <v>0</v>
          </cell>
          <cell r="I6734">
            <v>0</v>
          </cell>
        </row>
        <row r="6735">
          <cell r="A6735" t="str">
            <v>a</v>
          </cell>
          <cell r="B6735">
            <v>6711</v>
          </cell>
          <cell r="C6735" t="str">
            <v xml:space="preserve">   102778693 - 20114</v>
          </cell>
          <cell r="D6735">
            <v>567208.26</v>
          </cell>
          <cell r="E6735">
            <v>0</v>
          </cell>
          <cell r="F6735">
            <v>0</v>
          </cell>
          <cell r="G6735">
            <v>33069.040000000001</v>
          </cell>
          <cell r="H6735">
            <v>534139.22</v>
          </cell>
          <cell r="I6735">
            <v>0</v>
          </cell>
        </row>
        <row r="6736">
          <cell r="A6736" t="str">
            <v>a</v>
          </cell>
          <cell r="B6736">
            <v>6712</v>
          </cell>
          <cell r="C6736" t="str">
            <v xml:space="preserve">   102778703 - 17398</v>
          </cell>
          <cell r="D6736">
            <v>1051855.98</v>
          </cell>
          <cell r="E6736">
            <v>0</v>
          </cell>
          <cell r="F6736">
            <v>0</v>
          </cell>
          <cell r="G6736">
            <v>56846.080000000002</v>
          </cell>
          <cell r="H6736">
            <v>995009.9</v>
          </cell>
          <cell r="I6736">
            <v>0</v>
          </cell>
        </row>
        <row r="6737">
          <cell r="A6737" t="str">
            <v>a</v>
          </cell>
          <cell r="B6737">
            <v>6713</v>
          </cell>
          <cell r="C6737" t="str">
            <v xml:space="preserve">   102778716 - 17437</v>
          </cell>
          <cell r="D6737">
            <v>420034.74</v>
          </cell>
          <cell r="E6737">
            <v>0</v>
          </cell>
          <cell r="F6737">
            <v>0</v>
          </cell>
          <cell r="G6737">
            <v>22262.05</v>
          </cell>
          <cell r="H6737">
            <v>397772.69</v>
          </cell>
          <cell r="I6737">
            <v>0</v>
          </cell>
        </row>
        <row r="6738">
          <cell r="A6738" t="str">
            <v>a</v>
          </cell>
          <cell r="B6738">
            <v>6714</v>
          </cell>
          <cell r="C6738" t="str">
            <v xml:space="preserve">   102778729 - 19361</v>
          </cell>
          <cell r="D6738">
            <v>536062.03</v>
          </cell>
          <cell r="E6738">
            <v>0</v>
          </cell>
          <cell r="F6738">
            <v>0</v>
          </cell>
          <cell r="G6738">
            <v>536062.03</v>
          </cell>
          <cell r="H6738">
            <v>0</v>
          </cell>
          <cell r="I6738">
            <v>0</v>
          </cell>
        </row>
        <row r="6739">
          <cell r="A6739" t="str">
            <v>a</v>
          </cell>
          <cell r="B6739">
            <v>6715</v>
          </cell>
          <cell r="C6739" t="str">
            <v xml:space="preserve">   102778732 - 19370</v>
          </cell>
          <cell r="D6739">
            <v>1756582.7</v>
          </cell>
          <cell r="E6739">
            <v>0</v>
          </cell>
          <cell r="F6739">
            <v>0</v>
          </cell>
          <cell r="G6739">
            <v>42570.9</v>
          </cell>
          <cell r="H6739">
            <v>1714011.8</v>
          </cell>
          <cell r="I6739">
            <v>0</v>
          </cell>
        </row>
        <row r="6740">
          <cell r="A6740" t="str">
            <v>a</v>
          </cell>
          <cell r="B6740">
            <v>6716</v>
          </cell>
          <cell r="C6740" t="str">
            <v xml:space="preserve">   102778745 - 19409</v>
          </cell>
          <cell r="D6740">
            <v>2541909.86</v>
          </cell>
          <cell r="E6740">
            <v>0</v>
          </cell>
          <cell r="F6740">
            <v>0</v>
          </cell>
          <cell r="G6740">
            <v>1802184.15</v>
          </cell>
          <cell r="H6740">
            <v>739725.71</v>
          </cell>
          <cell r="I6740">
            <v>0</v>
          </cell>
        </row>
        <row r="6741">
          <cell r="A6741" t="str">
            <v>a</v>
          </cell>
          <cell r="B6741">
            <v>6717</v>
          </cell>
          <cell r="C6741" t="str">
            <v xml:space="preserve">   102778758 - 19448</v>
          </cell>
          <cell r="D6741">
            <v>1439368.28</v>
          </cell>
          <cell r="E6741">
            <v>0</v>
          </cell>
          <cell r="F6741">
            <v>0</v>
          </cell>
          <cell r="G6741">
            <v>34750.14</v>
          </cell>
          <cell r="H6741">
            <v>1404618.14</v>
          </cell>
          <cell r="I6741">
            <v>0</v>
          </cell>
        </row>
        <row r="6742">
          <cell r="A6742" t="str">
            <v>a</v>
          </cell>
          <cell r="B6742">
            <v>6718</v>
          </cell>
          <cell r="C6742" t="str">
            <v xml:space="preserve">   102778761 - 19696</v>
          </cell>
          <cell r="D6742">
            <v>1904653.62</v>
          </cell>
          <cell r="E6742">
            <v>0</v>
          </cell>
          <cell r="F6742">
            <v>0</v>
          </cell>
          <cell r="G6742">
            <v>44617.69</v>
          </cell>
          <cell r="H6742">
            <v>1860035.93</v>
          </cell>
          <cell r="I6742">
            <v>0</v>
          </cell>
        </row>
        <row r="6743">
          <cell r="A6743" t="str">
            <v>a</v>
          </cell>
          <cell r="B6743">
            <v>6719</v>
          </cell>
          <cell r="C6743" t="str">
            <v xml:space="preserve">   102778774 - 19741</v>
          </cell>
          <cell r="D6743">
            <v>638779.11</v>
          </cell>
          <cell r="E6743">
            <v>0</v>
          </cell>
          <cell r="F6743">
            <v>0</v>
          </cell>
          <cell r="G6743">
            <v>115719.23</v>
          </cell>
          <cell r="H6743">
            <v>523059.88</v>
          </cell>
          <cell r="I6743">
            <v>0</v>
          </cell>
        </row>
        <row r="6744">
          <cell r="A6744" t="str">
            <v>a</v>
          </cell>
          <cell r="B6744">
            <v>6720</v>
          </cell>
          <cell r="C6744" t="str">
            <v xml:space="preserve">   102778787 - 19801</v>
          </cell>
          <cell r="D6744">
            <v>214484.66</v>
          </cell>
          <cell r="E6744">
            <v>0</v>
          </cell>
          <cell r="F6744">
            <v>0</v>
          </cell>
          <cell r="G6744">
            <v>214484.66</v>
          </cell>
          <cell r="H6744">
            <v>0</v>
          </cell>
          <cell r="I6744">
            <v>0</v>
          </cell>
        </row>
        <row r="6745">
          <cell r="A6745" t="str">
            <v>a</v>
          </cell>
          <cell r="B6745">
            <v>6721</v>
          </cell>
          <cell r="C6745" t="str">
            <v xml:space="preserve">   102778800 - 17389</v>
          </cell>
          <cell r="D6745">
            <v>1988735.54</v>
          </cell>
          <cell r="E6745">
            <v>0</v>
          </cell>
          <cell r="F6745">
            <v>0</v>
          </cell>
          <cell r="G6745">
            <v>45635.28</v>
          </cell>
          <cell r="H6745">
            <v>1943100.26</v>
          </cell>
          <cell r="I6745">
            <v>0</v>
          </cell>
        </row>
        <row r="6746">
          <cell r="A6746" t="str">
            <v>a</v>
          </cell>
          <cell r="B6746">
            <v>6722</v>
          </cell>
          <cell r="C6746" t="str">
            <v xml:space="preserve">   102778813 - 17428</v>
          </cell>
          <cell r="D6746">
            <v>251403.91</v>
          </cell>
          <cell r="E6746">
            <v>0</v>
          </cell>
          <cell r="F6746">
            <v>0</v>
          </cell>
          <cell r="G6746">
            <v>46510.12</v>
          </cell>
          <cell r="H6746">
            <v>204893.79</v>
          </cell>
          <cell r="I6746">
            <v>0</v>
          </cell>
        </row>
        <row r="6747">
          <cell r="A6747" t="str">
            <v>a</v>
          </cell>
          <cell r="B6747">
            <v>6723</v>
          </cell>
          <cell r="C6747" t="str">
            <v xml:space="preserve">   102778839 - 19391</v>
          </cell>
          <cell r="D6747">
            <v>1767046.1</v>
          </cell>
          <cell r="E6747">
            <v>0</v>
          </cell>
          <cell r="F6747">
            <v>0</v>
          </cell>
          <cell r="G6747">
            <v>40755.86</v>
          </cell>
          <cell r="H6747">
            <v>1726290.24</v>
          </cell>
          <cell r="I6747">
            <v>0</v>
          </cell>
        </row>
        <row r="6748">
          <cell r="A6748" t="str">
            <v>a</v>
          </cell>
          <cell r="B6748">
            <v>6724</v>
          </cell>
          <cell r="C6748" t="str">
            <v xml:space="preserve">   102778855 - 19439</v>
          </cell>
          <cell r="D6748">
            <v>2636259.77</v>
          </cell>
          <cell r="E6748">
            <v>0</v>
          </cell>
          <cell r="F6748">
            <v>0</v>
          </cell>
          <cell r="G6748">
            <v>60711.27</v>
          </cell>
          <cell r="H6748">
            <v>2575548.5</v>
          </cell>
          <cell r="I6748">
            <v>0</v>
          </cell>
        </row>
        <row r="6749">
          <cell r="A6749" t="str">
            <v>a</v>
          </cell>
          <cell r="B6749">
            <v>6725</v>
          </cell>
          <cell r="C6749" t="str">
            <v xml:space="preserve">   102778868 - 19720</v>
          </cell>
          <cell r="D6749">
            <v>3986848.65</v>
          </cell>
          <cell r="E6749">
            <v>0</v>
          </cell>
          <cell r="F6749">
            <v>0</v>
          </cell>
          <cell r="G6749">
            <v>91814.43</v>
          </cell>
          <cell r="H6749">
            <v>3895034.22</v>
          </cell>
          <cell r="I6749">
            <v>0</v>
          </cell>
        </row>
        <row r="6750">
          <cell r="A6750" t="str">
            <v>a</v>
          </cell>
          <cell r="B6750">
            <v>6726</v>
          </cell>
          <cell r="C6750" t="str">
            <v xml:space="preserve">   102778871 - 19732</v>
          </cell>
          <cell r="D6750">
            <v>1573304.64</v>
          </cell>
          <cell r="E6750">
            <v>0</v>
          </cell>
          <cell r="F6750">
            <v>0</v>
          </cell>
          <cell r="G6750">
            <v>36232.14</v>
          </cell>
          <cell r="H6750">
            <v>1537072.5</v>
          </cell>
          <cell r="I6750">
            <v>0</v>
          </cell>
        </row>
        <row r="6751">
          <cell r="A6751" t="str">
            <v>a</v>
          </cell>
          <cell r="B6751">
            <v>6727</v>
          </cell>
          <cell r="C6751" t="str">
            <v xml:space="preserve">   102778884 - 19789</v>
          </cell>
          <cell r="D6751">
            <v>487068.28</v>
          </cell>
          <cell r="E6751">
            <v>0</v>
          </cell>
          <cell r="F6751">
            <v>0</v>
          </cell>
          <cell r="G6751">
            <v>288864.28000000003</v>
          </cell>
          <cell r="H6751">
            <v>198204</v>
          </cell>
          <cell r="I6751">
            <v>0</v>
          </cell>
        </row>
        <row r="6752">
          <cell r="A6752" t="str">
            <v>a</v>
          </cell>
          <cell r="B6752">
            <v>6728</v>
          </cell>
          <cell r="C6752" t="str">
            <v xml:space="preserve">   102778897 - 20138</v>
          </cell>
          <cell r="D6752">
            <v>208865.46</v>
          </cell>
          <cell r="E6752">
            <v>0</v>
          </cell>
          <cell r="F6752">
            <v>0</v>
          </cell>
          <cell r="G6752">
            <v>88102.43</v>
          </cell>
          <cell r="H6752">
            <v>120763.03</v>
          </cell>
          <cell r="I6752">
            <v>0</v>
          </cell>
        </row>
        <row r="6753">
          <cell r="A6753" t="str">
            <v>a</v>
          </cell>
          <cell r="B6753">
            <v>6729</v>
          </cell>
          <cell r="C6753" t="str">
            <v xml:space="preserve">   102778910 - 17419</v>
          </cell>
          <cell r="D6753">
            <v>2340683.2799999998</v>
          </cell>
          <cell r="E6753">
            <v>0</v>
          </cell>
          <cell r="F6753">
            <v>0</v>
          </cell>
          <cell r="G6753">
            <v>2340683.2799999998</v>
          </cell>
          <cell r="H6753">
            <v>0</v>
          </cell>
          <cell r="I6753">
            <v>0</v>
          </cell>
        </row>
        <row r="6754">
          <cell r="A6754" t="str">
            <v>a</v>
          </cell>
          <cell r="B6754">
            <v>6730</v>
          </cell>
          <cell r="C6754" t="str">
            <v xml:space="preserve">   102778923 - 17458</v>
          </cell>
          <cell r="D6754">
            <v>915403.26</v>
          </cell>
          <cell r="E6754">
            <v>0</v>
          </cell>
          <cell r="F6754">
            <v>0</v>
          </cell>
          <cell r="G6754">
            <v>21005.65</v>
          </cell>
          <cell r="H6754">
            <v>894397.61</v>
          </cell>
          <cell r="I6754">
            <v>0</v>
          </cell>
        </row>
        <row r="6755">
          <cell r="A6755" t="str">
            <v>a</v>
          </cell>
          <cell r="B6755">
            <v>6731</v>
          </cell>
          <cell r="C6755" t="str">
            <v xml:space="preserve">   102778949 - 19421</v>
          </cell>
          <cell r="D6755">
            <v>1230517.5900000001</v>
          </cell>
          <cell r="E6755">
            <v>0</v>
          </cell>
          <cell r="F6755">
            <v>0</v>
          </cell>
          <cell r="G6755">
            <v>28338.03</v>
          </cell>
          <cell r="H6755">
            <v>1202179.56</v>
          </cell>
          <cell r="I6755">
            <v>0</v>
          </cell>
        </row>
        <row r="6756">
          <cell r="A6756" t="str">
            <v>a</v>
          </cell>
          <cell r="B6756">
            <v>6732</v>
          </cell>
          <cell r="C6756" t="str">
            <v xml:space="preserve">   102778965 - 19711</v>
          </cell>
          <cell r="D6756">
            <v>1758903.81</v>
          </cell>
          <cell r="E6756">
            <v>0</v>
          </cell>
          <cell r="F6756">
            <v>0</v>
          </cell>
          <cell r="G6756">
            <v>40506.35</v>
          </cell>
          <cell r="H6756">
            <v>1718397.46</v>
          </cell>
          <cell r="I6756">
            <v>0</v>
          </cell>
        </row>
        <row r="6757">
          <cell r="A6757" t="str">
            <v>a</v>
          </cell>
          <cell r="B6757">
            <v>6733</v>
          </cell>
          <cell r="C6757" t="str">
            <v xml:space="preserve">   102778978 - 19756</v>
          </cell>
          <cell r="D6757">
            <v>1183711.25</v>
          </cell>
          <cell r="E6757">
            <v>0</v>
          </cell>
          <cell r="F6757">
            <v>0</v>
          </cell>
          <cell r="G6757">
            <v>1183711.25</v>
          </cell>
          <cell r="H6757">
            <v>0</v>
          </cell>
          <cell r="I6757">
            <v>0</v>
          </cell>
        </row>
        <row r="6758">
          <cell r="A6758" t="str">
            <v>a</v>
          </cell>
          <cell r="B6758">
            <v>6734</v>
          </cell>
          <cell r="C6758" t="str">
            <v xml:space="preserve">   102778981 - 19765</v>
          </cell>
          <cell r="D6758">
            <v>1318026.1100000001</v>
          </cell>
          <cell r="E6758">
            <v>0</v>
          </cell>
          <cell r="F6758">
            <v>0</v>
          </cell>
          <cell r="G6758">
            <v>1318026.1100000001</v>
          </cell>
          <cell r="H6758">
            <v>0</v>
          </cell>
          <cell r="I6758">
            <v>0</v>
          </cell>
        </row>
        <row r="6759">
          <cell r="A6759" t="str">
            <v>a</v>
          </cell>
          <cell r="B6759">
            <v>6735</v>
          </cell>
          <cell r="C6759" t="str">
            <v xml:space="preserve">   102778994 - 20120</v>
          </cell>
          <cell r="D6759">
            <v>1061517.21</v>
          </cell>
          <cell r="E6759">
            <v>0</v>
          </cell>
          <cell r="F6759">
            <v>0</v>
          </cell>
          <cell r="G6759">
            <v>113026.57</v>
          </cell>
          <cell r="H6759">
            <v>948490.64</v>
          </cell>
          <cell r="I6759">
            <v>0</v>
          </cell>
        </row>
        <row r="6760">
          <cell r="A6760" t="str">
            <v>a</v>
          </cell>
          <cell r="B6760">
            <v>6736</v>
          </cell>
          <cell r="C6760" t="str">
            <v xml:space="preserve">   103778003 - 14866</v>
          </cell>
          <cell r="D6760">
            <v>1559392.02</v>
          </cell>
          <cell r="E6760">
            <v>0</v>
          </cell>
          <cell r="F6760">
            <v>0.05</v>
          </cell>
          <cell r="G6760">
            <v>33890.29</v>
          </cell>
          <cell r="H6760">
            <v>1525501.78</v>
          </cell>
          <cell r="I6760">
            <v>0</v>
          </cell>
        </row>
        <row r="6761">
          <cell r="A6761" t="str">
            <v>a</v>
          </cell>
          <cell r="B6761">
            <v>6737</v>
          </cell>
          <cell r="C6761" t="str">
            <v xml:space="preserve">   103778016 - 14905</v>
          </cell>
          <cell r="D6761">
            <v>1338661.26</v>
          </cell>
          <cell r="E6761">
            <v>0</v>
          </cell>
          <cell r="F6761">
            <v>0.02</v>
          </cell>
          <cell r="G6761">
            <v>142285.09</v>
          </cell>
          <cell r="H6761">
            <v>1196376.19</v>
          </cell>
          <cell r="I6761">
            <v>0</v>
          </cell>
        </row>
        <row r="6762">
          <cell r="A6762" t="str">
            <v>a</v>
          </cell>
          <cell r="B6762">
            <v>6738</v>
          </cell>
          <cell r="C6762" t="str">
            <v xml:space="preserve">   103778032 - 14953</v>
          </cell>
          <cell r="D6762">
            <v>1607527.93</v>
          </cell>
          <cell r="E6762">
            <v>0</v>
          </cell>
          <cell r="F6762">
            <v>0.02</v>
          </cell>
          <cell r="G6762">
            <v>1607527.95</v>
          </cell>
          <cell r="H6762">
            <v>0</v>
          </cell>
          <cell r="I6762">
            <v>0</v>
          </cell>
        </row>
        <row r="6763">
          <cell r="A6763" t="str">
            <v>a</v>
          </cell>
          <cell r="B6763">
            <v>6739</v>
          </cell>
          <cell r="C6763" t="str">
            <v xml:space="preserve">   103778045 - 14992</v>
          </cell>
          <cell r="D6763">
            <v>993012.71</v>
          </cell>
          <cell r="E6763">
            <v>0</v>
          </cell>
          <cell r="F6763">
            <v>0</v>
          </cell>
          <cell r="G6763">
            <v>536860.34</v>
          </cell>
          <cell r="H6763">
            <v>456152.37</v>
          </cell>
          <cell r="I6763">
            <v>0</v>
          </cell>
        </row>
        <row r="6764">
          <cell r="A6764" t="str">
            <v>a</v>
          </cell>
          <cell r="B6764">
            <v>6740</v>
          </cell>
          <cell r="C6764" t="str">
            <v xml:space="preserve">   103778061 - 16278</v>
          </cell>
          <cell r="D6764">
            <v>477626.62</v>
          </cell>
          <cell r="E6764">
            <v>0</v>
          </cell>
          <cell r="F6764">
            <v>0</v>
          </cell>
          <cell r="G6764">
            <v>477626.62</v>
          </cell>
          <cell r="H6764">
            <v>0</v>
          </cell>
          <cell r="I6764">
            <v>0</v>
          </cell>
        </row>
        <row r="6765">
          <cell r="A6765" t="str">
            <v>a</v>
          </cell>
          <cell r="B6765">
            <v>6741</v>
          </cell>
          <cell r="C6765" t="str">
            <v xml:space="preserve">   103778074 - 16413</v>
          </cell>
          <cell r="D6765">
            <v>1611479.55</v>
          </cell>
          <cell r="E6765">
            <v>0</v>
          </cell>
          <cell r="F6765">
            <v>0</v>
          </cell>
          <cell r="G6765">
            <v>1611479.55</v>
          </cell>
          <cell r="H6765">
            <v>0</v>
          </cell>
          <cell r="I6765">
            <v>0</v>
          </cell>
        </row>
        <row r="6766">
          <cell r="A6766" t="str">
            <v>a</v>
          </cell>
          <cell r="B6766">
            <v>6742</v>
          </cell>
          <cell r="C6766" t="str">
            <v xml:space="preserve">   103778087 - 16452</v>
          </cell>
          <cell r="D6766">
            <v>3196994.62</v>
          </cell>
          <cell r="E6766">
            <v>0</v>
          </cell>
          <cell r="F6766">
            <v>0.01</v>
          </cell>
          <cell r="G6766">
            <v>214467.53</v>
          </cell>
          <cell r="H6766">
            <v>2982527.1</v>
          </cell>
          <cell r="I6766">
            <v>0</v>
          </cell>
        </row>
        <row r="6767">
          <cell r="A6767" t="str">
            <v>a</v>
          </cell>
          <cell r="B6767">
            <v>6743</v>
          </cell>
          <cell r="C6767" t="str">
            <v xml:space="preserve">   103778090 - 16461</v>
          </cell>
          <cell r="D6767">
            <v>1367746.23</v>
          </cell>
          <cell r="E6767">
            <v>0</v>
          </cell>
          <cell r="F6767">
            <v>0.01</v>
          </cell>
          <cell r="G6767">
            <v>254294.9</v>
          </cell>
          <cell r="H6767">
            <v>1113451.3400000001</v>
          </cell>
          <cell r="I6767">
            <v>0</v>
          </cell>
        </row>
        <row r="6768">
          <cell r="A6768" t="str">
            <v>a</v>
          </cell>
          <cell r="B6768">
            <v>6744</v>
          </cell>
          <cell r="C6768" t="str">
            <v xml:space="preserve">   103778126 - 14935</v>
          </cell>
          <cell r="D6768">
            <v>3343475.9</v>
          </cell>
          <cell r="E6768">
            <v>0</v>
          </cell>
          <cell r="F6768">
            <v>0</v>
          </cell>
          <cell r="G6768">
            <v>1001828.17</v>
          </cell>
          <cell r="H6768">
            <v>2341647.73</v>
          </cell>
          <cell r="I6768">
            <v>0</v>
          </cell>
        </row>
        <row r="6769">
          <cell r="A6769" t="str">
            <v>a</v>
          </cell>
          <cell r="B6769">
            <v>6745</v>
          </cell>
          <cell r="C6769" t="str">
            <v xml:space="preserve">   103778139 - 14974</v>
          </cell>
          <cell r="D6769">
            <v>784396.75</v>
          </cell>
          <cell r="E6769">
            <v>0</v>
          </cell>
          <cell r="F6769">
            <v>0</v>
          </cell>
          <cell r="G6769">
            <v>34888.21</v>
          </cell>
          <cell r="H6769">
            <v>749508.54</v>
          </cell>
          <cell r="I6769">
            <v>0</v>
          </cell>
        </row>
        <row r="6770">
          <cell r="A6770" t="str">
            <v>a</v>
          </cell>
          <cell r="B6770">
            <v>6746</v>
          </cell>
          <cell r="C6770" t="str">
            <v xml:space="preserve">   103778142 - 14983</v>
          </cell>
          <cell r="D6770">
            <v>1060091.77</v>
          </cell>
          <cell r="E6770">
            <v>0</v>
          </cell>
          <cell r="F6770">
            <v>0.01</v>
          </cell>
          <cell r="G6770">
            <v>753446.76</v>
          </cell>
          <cell r="H6770">
            <v>306645.02</v>
          </cell>
          <cell r="I6770">
            <v>0</v>
          </cell>
        </row>
        <row r="6771">
          <cell r="A6771" t="str">
            <v>a</v>
          </cell>
          <cell r="B6771">
            <v>6747</v>
          </cell>
          <cell r="C6771" t="str">
            <v xml:space="preserve">   103778155 - 15022</v>
          </cell>
          <cell r="D6771">
            <v>2475494.12</v>
          </cell>
          <cell r="E6771">
            <v>0</v>
          </cell>
          <cell r="F6771">
            <v>0</v>
          </cell>
          <cell r="G6771">
            <v>2475494.12</v>
          </cell>
          <cell r="H6771">
            <v>0</v>
          </cell>
          <cell r="I6771">
            <v>0</v>
          </cell>
        </row>
        <row r="6772">
          <cell r="A6772" t="str">
            <v>a</v>
          </cell>
          <cell r="B6772">
            <v>6748</v>
          </cell>
          <cell r="C6772" t="str">
            <v xml:space="preserve">   103778168 - 16395</v>
          </cell>
          <cell r="D6772">
            <v>1027288.72</v>
          </cell>
          <cell r="E6772">
            <v>0</v>
          </cell>
          <cell r="F6772">
            <v>0</v>
          </cell>
          <cell r="G6772">
            <v>85639.74</v>
          </cell>
          <cell r="H6772">
            <v>941648.98</v>
          </cell>
          <cell r="I6772">
            <v>0</v>
          </cell>
        </row>
        <row r="6773">
          <cell r="A6773" t="str">
            <v>a</v>
          </cell>
          <cell r="B6773">
            <v>6749</v>
          </cell>
          <cell r="C6773" t="str">
            <v xml:space="preserve">   103778171 - 16404</v>
          </cell>
          <cell r="D6773">
            <v>6983214.5999999996</v>
          </cell>
          <cell r="E6773">
            <v>0</v>
          </cell>
          <cell r="F6773">
            <v>0.05</v>
          </cell>
          <cell r="G6773">
            <v>379205.16</v>
          </cell>
          <cell r="H6773">
            <v>6604009.4900000002</v>
          </cell>
          <cell r="I6773">
            <v>0</v>
          </cell>
        </row>
        <row r="6774">
          <cell r="A6774" t="str">
            <v>a</v>
          </cell>
          <cell r="B6774">
            <v>6750</v>
          </cell>
          <cell r="C6774" t="str">
            <v xml:space="preserve">   103778184 - 16443</v>
          </cell>
          <cell r="D6774">
            <v>2679471.9700000002</v>
          </cell>
          <cell r="E6774">
            <v>0</v>
          </cell>
          <cell r="F6774">
            <v>0</v>
          </cell>
          <cell r="G6774">
            <v>237696.72</v>
          </cell>
          <cell r="H6774">
            <v>2441775.25</v>
          </cell>
          <cell r="I6774">
            <v>0</v>
          </cell>
        </row>
        <row r="6775">
          <cell r="A6775" t="str">
            <v>a</v>
          </cell>
          <cell r="B6775">
            <v>6751</v>
          </cell>
          <cell r="C6775" t="str">
            <v xml:space="preserve">   103778207 - 14878</v>
          </cell>
          <cell r="D6775">
            <v>2781065.01</v>
          </cell>
          <cell r="E6775">
            <v>0</v>
          </cell>
          <cell r="F6775">
            <v>0.05</v>
          </cell>
          <cell r="G6775">
            <v>60440.959999999999</v>
          </cell>
          <cell r="H6775">
            <v>2720624.1</v>
          </cell>
          <cell r="I6775">
            <v>0</v>
          </cell>
        </row>
        <row r="6776">
          <cell r="A6776" t="str">
            <v>a</v>
          </cell>
          <cell r="B6776">
            <v>6752</v>
          </cell>
          <cell r="C6776" t="str">
            <v xml:space="preserve">   103778223 - 14926</v>
          </cell>
          <cell r="D6776">
            <v>1847423.14</v>
          </cell>
          <cell r="E6776">
            <v>0</v>
          </cell>
          <cell r="F6776">
            <v>0</v>
          </cell>
          <cell r="G6776">
            <v>80816.429999999993</v>
          </cell>
          <cell r="H6776">
            <v>1766606.71</v>
          </cell>
          <cell r="I6776">
            <v>0</v>
          </cell>
        </row>
        <row r="6777">
          <cell r="A6777" t="str">
            <v>a</v>
          </cell>
          <cell r="B6777">
            <v>6753</v>
          </cell>
          <cell r="C6777" t="str">
            <v xml:space="preserve">   103778236 - 14965</v>
          </cell>
          <cell r="D6777">
            <v>12175656.300000001</v>
          </cell>
          <cell r="E6777">
            <v>0</v>
          </cell>
          <cell r="F6777">
            <v>0</v>
          </cell>
          <cell r="G6777">
            <v>12175656.300000001</v>
          </cell>
          <cell r="H6777">
            <v>0</v>
          </cell>
          <cell r="I6777">
            <v>0</v>
          </cell>
        </row>
        <row r="6778">
          <cell r="A6778" t="str">
            <v>a</v>
          </cell>
          <cell r="B6778">
            <v>6754</v>
          </cell>
          <cell r="C6778" t="str">
            <v xml:space="preserve">   103778252 - 15013</v>
          </cell>
          <cell r="D6778">
            <v>1167911.49</v>
          </cell>
          <cell r="E6778">
            <v>0</v>
          </cell>
          <cell r="F6778">
            <v>0</v>
          </cell>
          <cell r="G6778">
            <v>25095.39</v>
          </cell>
          <cell r="H6778">
            <v>1142816.1000000001</v>
          </cell>
          <cell r="I6778">
            <v>0</v>
          </cell>
        </row>
        <row r="6779">
          <cell r="A6779" t="str">
            <v>a</v>
          </cell>
          <cell r="B6779">
            <v>6755</v>
          </cell>
          <cell r="C6779" t="str">
            <v xml:space="preserve">   103778265 - 16386</v>
          </cell>
          <cell r="D6779">
            <v>2777793.84</v>
          </cell>
          <cell r="E6779">
            <v>0</v>
          </cell>
          <cell r="F6779">
            <v>0.05</v>
          </cell>
          <cell r="G6779">
            <v>380053.56</v>
          </cell>
          <cell r="H6779">
            <v>2397740.33</v>
          </cell>
          <cell r="I6779">
            <v>0</v>
          </cell>
        </row>
        <row r="6780">
          <cell r="A6780" t="str">
            <v>a</v>
          </cell>
          <cell r="B6780">
            <v>6756</v>
          </cell>
          <cell r="C6780" t="str">
            <v xml:space="preserve">   103778281 - 16434</v>
          </cell>
          <cell r="D6780">
            <v>2483833.9</v>
          </cell>
          <cell r="E6780">
            <v>0</v>
          </cell>
          <cell r="F6780">
            <v>0.03</v>
          </cell>
          <cell r="G6780">
            <v>2483833.9300000002</v>
          </cell>
          <cell r="H6780">
            <v>0</v>
          </cell>
          <cell r="I6780">
            <v>0</v>
          </cell>
        </row>
        <row r="6781">
          <cell r="A6781" t="str">
            <v>a</v>
          </cell>
          <cell r="B6781">
            <v>6757</v>
          </cell>
          <cell r="C6781" t="str">
            <v xml:space="preserve">   103778294 - 16473</v>
          </cell>
          <cell r="D6781">
            <v>1705585.02</v>
          </cell>
          <cell r="E6781">
            <v>0</v>
          </cell>
          <cell r="F6781">
            <v>0</v>
          </cell>
          <cell r="G6781">
            <v>1705585.02</v>
          </cell>
          <cell r="H6781">
            <v>0</v>
          </cell>
          <cell r="I6781">
            <v>0</v>
          </cell>
        </row>
        <row r="6782">
          <cell r="A6782" t="str">
            <v>a</v>
          </cell>
          <cell r="B6782">
            <v>6758</v>
          </cell>
          <cell r="C6782" t="str">
            <v xml:space="preserve">   103778304 - 14869</v>
          </cell>
          <cell r="D6782">
            <v>282592.31</v>
          </cell>
          <cell r="E6782">
            <v>0</v>
          </cell>
          <cell r="F6782">
            <v>0</v>
          </cell>
          <cell r="G6782">
            <v>12568.94</v>
          </cell>
          <cell r="H6782">
            <v>270023.37</v>
          </cell>
          <cell r="I6782">
            <v>0</v>
          </cell>
        </row>
        <row r="6783">
          <cell r="A6783" t="str">
            <v>a</v>
          </cell>
          <cell r="B6783">
            <v>6759</v>
          </cell>
          <cell r="C6783" t="str">
            <v xml:space="preserve">   103778317 - 14908</v>
          </cell>
          <cell r="D6783">
            <v>351473.26</v>
          </cell>
          <cell r="E6783">
            <v>0</v>
          </cell>
          <cell r="F6783">
            <v>0.02</v>
          </cell>
          <cell r="G6783">
            <v>94709.06</v>
          </cell>
          <cell r="H6783">
            <v>256764.22</v>
          </cell>
          <cell r="I6783">
            <v>0</v>
          </cell>
        </row>
        <row r="6784">
          <cell r="A6784" t="str">
            <v>a</v>
          </cell>
          <cell r="B6784">
            <v>6760</v>
          </cell>
          <cell r="C6784" t="str">
            <v xml:space="preserve">   103778346 - 14995</v>
          </cell>
          <cell r="D6784">
            <v>2183053.48</v>
          </cell>
          <cell r="E6784">
            <v>0</v>
          </cell>
          <cell r="F6784">
            <v>0</v>
          </cell>
          <cell r="G6784">
            <v>2183053.48</v>
          </cell>
          <cell r="H6784">
            <v>0</v>
          </cell>
          <cell r="I6784">
            <v>0</v>
          </cell>
        </row>
        <row r="6785">
          <cell r="A6785" t="str">
            <v>a</v>
          </cell>
          <cell r="B6785">
            <v>6761</v>
          </cell>
          <cell r="C6785" t="str">
            <v xml:space="preserve">   103778359 - 16260</v>
          </cell>
          <cell r="D6785">
            <v>1315737.03</v>
          </cell>
          <cell r="E6785">
            <v>0</v>
          </cell>
          <cell r="F6785">
            <v>0</v>
          </cell>
          <cell r="G6785">
            <v>28594.95</v>
          </cell>
          <cell r="H6785">
            <v>1287142.08</v>
          </cell>
          <cell r="I6785">
            <v>0</v>
          </cell>
        </row>
        <row r="6786">
          <cell r="A6786" t="str">
            <v>a</v>
          </cell>
          <cell r="B6786">
            <v>6762</v>
          </cell>
          <cell r="C6786" t="str">
            <v xml:space="preserve">   103778362 - 16377</v>
          </cell>
          <cell r="D6786">
            <v>2051459.2</v>
          </cell>
          <cell r="E6786">
            <v>0</v>
          </cell>
          <cell r="F6786">
            <v>0</v>
          </cell>
          <cell r="G6786">
            <v>44723.03</v>
          </cell>
          <cell r="H6786">
            <v>2006736.17</v>
          </cell>
          <cell r="I6786">
            <v>0</v>
          </cell>
        </row>
        <row r="6787">
          <cell r="A6787" t="str">
            <v>a</v>
          </cell>
          <cell r="B6787">
            <v>6763</v>
          </cell>
          <cell r="C6787" t="str">
            <v xml:space="preserve">   103778375 - 16416</v>
          </cell>
          <cell r="D6787">
            <v>1129458.74</v>
          </cell>
          <cell r="E6787">
            <v>0</v>
          </cell>
          <cell r="F6787">
            <v>0.02</v>
          </cell>
          <cell r="G6787">
            <v>57894.83</v>
          </cell>
          <cell r="H6787">
            <v>1071563.93</v>
          </cell>
          <cell r="I6787">
            <v>0</v>
          </cell>
        </row>
        <row r="6788">
          <cell r="A6788" t="str">
            <v>a</v>
          </cell>
          <cell r="B6788">
            <v>6764</v>
          </cell>
          <cell r="C6788" t="str">
            <v xml:space="preserve">   103778388 - 16455</v>
          </cell>
          <cell r="D6788">
            <v>2704570.55</v>
          </cell>
          <cell r="E6788">
            <v>0</v>
          </cell>
          <cell r="F6788">
            <v>0.02</v>
          </cell>
          <cell r="G6788">
            <v>58778.5</v>
          </cell>
          <cell r="H6788">
            <v>2645792.0699999998</v>
          </cell>
          <cell r="I6788">
            <v>0</v>
          </cell>
        </row>
        <row r="6789">
          <cell r="A6789" t="str">
            <v>a</v>
          </cell>
          <cell r="B6789">
            <v>6765</v>
          </cell>
          <cell r="C6789" t="str">
            <v xml:space="preserve">   103778391 - 16464</v>
          </cell>
          <cell r="D6789">
            <v>1475826.13</v>
          </cell>
          <cell r="E6789">
            <v>0</v>
          </cell>
          <cell r="F6789">
            <v>0</v>
          </cell>
          <cell r="G6789">
            <v>1475826.13</v>
          </cell>
          <cell r="H6789">
            <v>0</v>
          </cell>
          <cell r="I6789">
            <v>0</v>
          </cell>
        </row>
        <row r="6790">
          <cell r="A6790" t="str">
            <v>a</v>
          </cell>
          <cell r="B6790">
            <v>6766</v>
          </cell>
          <cell r="C6790" t="str">
            <v xml:space="preserve">   103778414 - 14899</v>
          </cell>
          <cell r="D6790">
            <v>3136200.82</v>
          </cell>
          <cell r="E6790">
            <v>0</v>
          </cell>
          <cell r="F6790">
            <v>0.02</v>
          </cell>
          <cell r="G6790">
            <v>96402.27</v>
          </cell>
          <cell r="H6790">
            <v>3039798.57</v>
          </cell>
          <cell r="I6790">
            <v>0</v>
          </cell>
        </row>
        <row r="6791">
          <cell r="A6791" t="str">
            <v>a</v>
          </cell>
          <cell r="B6791">
            <v>6767</v>
          </cell>
          <cell r="C6791" t="str">
            <v xml:space="preserve">   103778430 - 14947</v>
          </cell>
          <cell r="D6791">
            <v>576790.24</v>
          </cell>
          <cell r="E6791">
            <v>0</v>
          </cell>
          <cell r="F6791">
            <v>0</v>
          </cell>
          <cell r="G6791">
            <v>109941.93</v>
          </cell>
          <cell r="H6791">
            <v>466848.31</v>
          </cell>
          <cell r="I6791">
            <v>0</v>
          </cell>
        </row>
        <row r="6792">
          <cell r="A6792" t="str">
            <v>a</v>
          </cell>
          <cell r="B6792">
            <v>6768</v>
          </cell>
          <cell r="C6792" t="str">
            <v xml:space="preserve">   103778443 - 14986</v>
          </cell>
          <cell r="D6792">
            <v>351637.39</v>
          </cell>
          <cell r="E6792">
            <v>0</v>
          </cell>
          <cell r="F6792">
            <v>0.02</v>
          </cell>
          <cell r="G6792">
            <v>351637.41</v>
          </cell>
          <cell r="H6792">
            <v>0</v>
          </cell>
          <cell r="I6792">
            <v>0</v>
          </cell>
        </row>
        <row r="6793">
          <cell r="A6793" t="str">
            <v>a</v>
          </cell>
          <cell r="B6793">
            <v>6769</v>
          </cell>
          <cell r="C6793" t="str">
            <v xml:space="preserve">   103778456 - 15025</v>
          </cell>
          <cell r="D6793">
            <v>3131147.08</v>
          </cell>
          <cell r="E6793">
            <v>0</v>
          </cell>
          <cell r="F6793">
            <v>0.04</v>
          </cell>
          <cell r="G6793">
            <v>596827.54</v>
          </cell>
          <cell r="H6793">
            <v>2534319.58</v>
          </cell>
          <cell r="I6793">
            <v>0</v>
          </cell>
        </row>
        <row r="6794">
          <cell r="A6794" t="str">
            <v>a</v>
          </cell>
          <cell r="B6794">
            <v>6770</v>
          </cell>
          <cell r="C6794" t="str">
            <v xml:space="preserve">   103778469 - 16398</v>
          </cell>
          <cell r="D6794">
            <v>1461930.03</v>
          </cell>
          <cell r="E6794">
            <v>0</v>
          </cell>
          <cell r="F6794">
            <v>0</v>
          </cell>
          <cell r="G6794">
            <v>1461930.03</v>
          </cell>
          <cell r="H6794">
            <v>0</v>
          </cell>
          <cell r="I6794">
            <v>0</v>
          </cell>
        </row>
        <row r="6795">
          <cell r="A6795" t="str">
            <v>a</v>
          </cell>
          <cell r="B6795">
            <v>6771</v>
          </cell>
          <cell r="C6795" t="str">
            <v xml:space="preserve">   103778498 - 16485</v>
          </cell>
          <cell r="D6795">
            <v>1412376.14</v>
          </cell>
          <cell r="E6795">
            <v>0</v>
          </cell>
          <cell r="F6795">
            <v>0</v>
          </cell>
          <cell r="G6795">
            <v>27797.59</v>
          </cell>
          <cell r="H6795">
            <v>1384578.55</v>
          </cell>
          <cell r="I6795">
            <v>0</v>
          </cell>
        </row>
        <row r="6796">
          <cell r="A6796" t="str">
            <v>a</v>
          </cell>
          <cell r="B6796">
            <v>6772</v>
          </cell>
          <cell r="C6796" t="str">
            <v xml:space="preserve">   103778511 - 14890</v>
          </cell>
          <cell r="D6796">
            <v>1900509.04</v>
          </cell>
          <cell r="E6796">
            <v>0</v>
          </cell>
          <cell r="F6796">
            <v>0.02</v>
          </cell>
          <cell r="G6796">
            <v>41303.79</v>
          </cell>
          <cell r="H6796">
            <v>1859205.27</v>
          </cell>
          <cell r="I6796">
            <v>0</v>
          </cell>
        </row>
        <row r="6797">
          <cell r="A6797" t="str">
            <v>a</v>
          </cell>
          <cell r="B6797">
            <v>6773</v>
          </cell>
          <cell r="C6797" t="str">
            <v xml:space="preserve">   103778524 - 14929</v>
          </cell>
          <cell r="D6797">
            <v>1411622.87</v>
          </cell>
          <cell r="E6797">
            <v>0</v>
          </cell>
          <cell r="F6797">
            <v>0.01</v>
          </cell>
          <cell r="G6797">
            <v>76456.820000000007</v>
          </cell>
          <cell r="H6797">
            <v>1335166.06</v>
          </cell>
          <cell r="I6797">
            <v>0</v>
          </cell>
        </row>
        <row r="6798">
          <cell r="A6798" t="str">
            <v>a</v>
          </cell>
          <cell r="B6798">
            <v>6774</v>
          </cell>
          <cell r="C6798" t="str">
            <v xml:space="preserve">   103778537 - 14968</v>
          </cell>
          <cell r="D6798">
            <v>3411169.99</v>
          </cell>
          <cell r="E6798">
            <v>0</v>
          </cell>
          <cell r="F6798">
            <v>0</v>
          </cell>
          <cell r="G6798">
            <v>3411169.99</v>
          </cell>
          <cell r="H6798">
            <v>0</v>
          </cell>
          <cell r="I6798">
            <v>0</v>
          </cell>
        </row>
        <row r="6799">
          <cell r="A6799" t="str">
            <v>a</v>
          </cell>
          <cell r="B6799">
            <v>6775</v>
          </cell>
          <cell r="C6799" t="str">
            <v xml:space="preserve">   103778553 - 15016</v>
          </cell>
          <cell r="D6799">
            <v>2467127.9700000002</v>
          </cell>
          <cell r="E6799">
            <v>0</v>
          </cell>
          <cell r="F6799">
            <v>0.01</v>
          </cell>
          <cell r="G6799">
            <v>203540.42</v>
          </cell>
          <cell r="H6799">
            <v>2263587.56</v>
          </cell>
          <cell r="I6799">
            <v>0</v>
          </cell>
        </row>
        <row r="6800">
          <cell r="A6800" t="str">
            <v>a</v>
          </cell>
          <cell r="B6800">
            <v>6776</v>
          </cell>
          <cell r="C6800" t="str">
            <v xml:space="preserve">   103778566 - 16389</v>
          </cell>
          <cell r="D6800">
            <v>4384300.3499999996</v>
          </cell>
          <cell r="E6800">
            <v>0</v>
          </cell>
          <cell r="F6800">
            <v>0</v>
          </cell>
          <cell r="G6800">
            <v>4384300.3499999996</v>
          </cell>
          <cell r="H6800">
            <v>0</v>
          </cell>
          <cell r="I6800">
            <v>0</v>
          </cell>
        </row>
        <row r="6801">
          <cell r="A6801" t="str">
            <v>a</v>
          </cell>
          <cell r="B6801">
            <v>6777</v>
          </cell>
          <cell r="C6801" t="str">
            <v xml:space="preserve">   103778579 - 16428</v>
          </cell>
          <cell r="D6801">
            <v>3619243.47</v>
          </cell>
          <cell r="E6801">
            <v>0</v>
          </cell>
          <cell r="F6801">
            <v>0</v>
          </cell>
          <cell r="G6801">
            <v>76664.22</v>
          </cell>
          <cell r="H6801">
            <v>3542579.25</v>
          </cell>
          <cell r="I6801">
            <v>0</v>
          </cell>
        </row>
        <row r="6802">
          <cell r="A6802" t="str">
            <v>a</v>
          </cell>
          <cell r="B6802">
            <v>6778</v>
          </cell>
          <cell r="C6802" t="str">
            <v xml:space="preserve">   103778582 - 16437</v>
          </cell>
          <cell r="D6802">
            <v>3614475.75</v>
          </cell>
          <cell r="E6802">
            <v>0</v>
          </cell>
          <cell r="F6802">
            <v>0.01</v>
          </cell>
          <cell r="G6802">
            <v>78797.740000000005</v>
          </cell>
          <cell r="H6802">
            <v>3535678.02</v>
          </cell>
          <cell r="I6802">
            <v>0</v>
          </cell>
        </row>
        <row r="6803">
          <cell r="A6803" t="str">
            <v>a</v>
          </cell>
          <cell r="B6803">
            <v>6779</v>
          </cell>
          <cell r="C6803" t="str">
            <v xml:space="preserve">   103778595 - 16476</v>
          </cell>
          <cell r="D6803">
            <v>1949240.03</v>
          </cell>
          <cell r="E6803">
            <v>0</v>
          </cell>
          <cell r="F6803">
            <v>0</v>
          </cell>
          <cell r="G6803">
            <v>42362.85</v>
          </cell>
          <cell r="H6803">
            <v>1906877.18</v>
          </cell>
          <cell r="I6803">
            <v>0</v>
          </cell>
        </row>
        <row r="6804">
          <cell r="A6804" t="str">
            <v>a</v>
          </cell>
          <cell r="B6804">
            <v>6780</v>
          </cell>
          <cell r="C6804" t="str">
            <v xml:space="preserve">   103778605 - 14872</v>
          </cell>
          <cell r="D6804">
            <v>1757977.68</v>
          </cell>
          <cell r="E6804">
            <v>0</v>
          </cell>
          <cell r="F6804">
            <v>0</v>
          </cell>
          <cell r="G6804">
            <v>37672.25</v>
          </cell>
          <cell r="H6804">
            <v>1720305.43</v>
          </cell>
          <cell r="I6804">
            <v>0</v>
          </cell>
        </row>
        <row r="6805">
          <cell r="A6805" t="str">
            <v>a</v>
          </cell>
          <cell r="B6805">
            <v>6781</v>
          </cell>
          <cell r="C6805" t="str">
            <v xml:space="preserve">   103778618 - 14911</v>
          </cell>
          <cell r="D6805">
            <v>3601220.95</v>
          </cell>
          <cell r="E6805">
            <v>0</v>
          </cell>
          <cell r="F6805">
            <v>0.04</v>
          </cell>
          <cell r="G6805">
            <v>214916</v>
          </cell>
          <cell r="H6805">
            <v>3386304.99</v>
          </cell>
          <cell r="I6805">
            <v>0</v>
          </cell>
        </row>
        <row r="6806">
          <cell r="A6806" t="str">
            <v>a</v>
          </cell>
          <cell r="B6806">
            <v>6782</v>
          </cell>
          <cell r="C6806" t="str">
            <v xml:space="preserve">   103778634 - 14959</v>
          </cell>
          <cell r="D6806">
            <v>2436550.02</v>
          </cell>
          <cell r="E6806">
            <v>0</v>
          </cell>
          <cell r="F6806">
            <v>0</v>
          </cell>
          <cell r="G6806">
            <v>52953.58</v>
          </cell>
          <cell r="H6806">
            <v>2383596.44</v>
          </cell>
          <cell r="I6806">
            <v>0</v>
          </cell>
        </row>
        <row r="6807">
          <cell r="A6807" t="str">
            <v>a</v>
          </cell>
          <cell r="B6807">
            <v>6783</v>
          </cell>
          <cell r="C6807" t="str">
            <v xml:space="preserve">   103778647 - 14998</v>
          </cell>
          <cell r="D6807">
            <v>201128.18</v>
          </cell>
          <cell r="E6807">
            <v>0</v>
          </cell>
          <cell r="F6807">
            <v>0</v>
          </cell>
          <cell r="G6807">
            <v>201128.18</v>
          </cell>
          <cell r="H6807">
            <v>0</v>
          </cell>
          <cell r="I6807">
            <v>0</v>
          </cell>
        </row>
        <row r="6808">
          <cell r="A6808" t="str">
            <v>a</v>
          </cell>
          <cell r="B6808">
            <v>6784</v>
          </cell>
          <cell r="C6808" t="str">
            <v xml:space="preserve">   103778650 - 15007</v>
          </cell>
          <cell r="D6808">
            <v>208766.61</v>
          </cell>
          <cell r="E6808">
            <v>0</v>
          </cell>
          <cell r="F6808">
            <v>0</v>
          </cell>
          <cell r="G6808">
            <v>88111.23</v>
          </cell>
          <cell r="H6808">
            <v>120655.38</v>
          </cell>
          <cell r="I6808">
            <v>0</v>
          </cell>
        </row>
        <row r="6809">
          <cell r="A6809" t="str">
            <v>a</v>
          </cell>
          <cell r="B6809">
            <v>6785</v>
          </cell>
          <cell r="C6809" t="str">
            <v xml:space="preserve">   103778689 - 16458</v>
          </cell>
          <cell r="D6809">
            <v>1973605.49</v>
          </cell>
          <cell r="E6809">
            <v>0</v>
          </cell>
          <cell r="F6809">
            <v>0.01</v>
          </cell>
          <cell r="G6809">
            <v>42892.45</v>
          </cell>
          <cell r="H6809">
            <v>1930713.05</v>
          </cell>
          <cell r="I6809">
            <v>0</v>
          </cell>
        </row>
        <row r="6810">
          <cell r="A6810" t="str">
            <v>a</v>
          </cell>
          <cell r="B6810">
            <v>6786</v>
          </cell>
          <cell r="C6810" t="str">
            <v xml:space="preserve">   103778702 - 14863</v>
          </cell>
          <cell r="D6810">
            <v>2098356.87</v>
          </cell>
          <cell r="E6810">
            <v>0</v>
          </cell>
          <cell r="F6810">
            <v>0</v>
          </cell>
          <cell r="G6810">
            <v>45603.64</v>
          </cell>
          <cell r="H6810">
            <v>2052753.23</v>
          </cell>
          <cell r="I6810">
            <v>0</v>
          </cell>
        </row>
        <row r="6811">
          <cell r="A6811" t="str">
            <v>a</v>
          </cell>
          <cell r="B6811">
            <v>6787</v>
          </cell>
          <cell r="C6811" t="str">
            <v xml:space="preserve">   103778715 - 14902</v>
          </cell>
          <cell r="D6811">
            <v>1129298.28</v>
          </cell>
          <cell r="E6811">
            <v>0</v>
          </cell>
          <cell r="F6811">
            <v>0</v>
          </cell>
          <cell r="G6811">
            <v>147957.71</v>
          </cell>
          <cell r="H6811">
            <v>981340.57</v>
          </cell>
          <cell r="I6811">
            <v>0</v>
          </cell>
        </row>
        <row r="6812">
          <cell r="A6812" t="str">
            <v>a</v>
          </cell>
          <cell r="B6812">
            <v>6788</v>
          </cell>
          <cell r="C6812" t="str">
            <v xml:space="preserve">   103778728 - 14941</v>
          </cell>
          <cell r="D6812">
            <v>3382550.54</v>
          </cell>
          <cell r="E6812">
            <v>0</v>
          </cell>
          <cell r="F6812">
            <v>0.06</v>
          </cell>
          <cell r="G6812">
            <v>279063.73</v>
          </cell>
          <cell r="H6812">
            <v>3103486.87</v>
          </cell>
          <cell r="I6812">
            <v>0</v>
          </cell>
        </row>
        <row r="6813">
          <cell r="A6813" t="str">
            <v>a</v>
          </cell>
          <cell r="B6813">
            <v>6789</v>
          </cell>
          <cell r="C6813" t="str">
            <v xml:space="preserve">   103778731 - 14950</v>
          </cell>
          <cell r="D6813">
            <v>1882301.97</v>
          </cell>
          <cell r="E6813">
            <v>0</v>
          </cell>
          <cell r="F6813">
            <v>0</v>
          </cell>
          <cell r="G6813">
            <v>331048.55</v>
          </cell>
          <cell r="H6813">
            <v>1551253.42</v>
          </cell>
          <cell r="I6813">
            <v>0</v>
          </cell>
        </row>
        <row r="6814">
          <cell r="A6814" t="str">
            <v>a</v>
          </cell>
          <cell r="B6814">
            <v>6790</v>
          </cell>
          <cell r="C6814" t="str">
            <v xml:space="preserve">   103778773 - 16410</v>
          </cell>
          <cell r="D6814">
            <v>1740712.84</v>
          </cell>
          <cell r="E6814">
            <v>0</v>
          </cell>
          <cell r="F6814">
            <v>0</v>
          </cell>
          <cell r="G6814">
            <v>93617.23</v>
          </cell>
          <cell r="H6814">
            <v>1647095.61</v>
          </cell>
          <cell r="I6814">
            <v>0</v>
          </cell>
        </row>
        <row r="6815">
          <cell r="A6815" t="str">
            <v>a</v>
          </cell>
          <cell r="B6815">
            <v>6791</v>
          </cell>
          <cell r="C6815" t="str">
            <v xml:space="preserve">   103778786 - 16449</v>
          </cell>
          <cell r="D6815">
            <v>862586.01</v>
          </cell>
          <cell r="E6815">
            <v>0</v>
          </cell>
          <cell r="F6815">
            <v>0</v>
          </cell>
          <cell r="G6815">
            <v>862586.01</v>
          </cell>
          <cell r="H6815">
            <v>0</v>
          </cell>
          <cell r="I6815">
            <v>0</v>
          </cell>
        </row>
        <row r="6816">
          <cell r="A6816" t="str">
            <v>a</v>
          </cell>
          <cell r="B6816">
            <v>6792</v>
          </cell>
          <cell r="C6816" t="str">
            <v xml:space="preserve">   103778809 - 14884</v>
          </cell>
          <cell r="D6816">
            <v>1367428.32</v>
          </cell>
          <cell r="E6816">
            <v>0</v>
          </cell>
          <cell r="F6816">
            <v>0</v>
          </cell>
          <cell r="G6816">
            <v>110388.53</v>
          </cell>
          <cell r="H6816">
            <v>1257039.79</v>
          </cell>
          <cell r="I6816">
            <v>0</v>
          </cell>
        </row>
        <row r="6817">
          <cell r="A6817" t="str">
            <v>a</v>
          </cell>
          <cell r="B6817">
            <v>6793</v>
          </cell>
          <cell r="C6817" t="str">
            <v xml:space="preserve">   103778812 - 14893</v>
          </cell>
          <cell r="D6817">
            <v>208766.61</v>
          </cell>
          <cell r="E6817">
            <v>0</v>
          </cell>
          <cell r="F6817">
            <v>0</v>
          </cell>
          <cell r="G6817">
            <v>88111.23</v>
          </cell>
          <cell r="H6817">
            <v>120655.38</v>
          </cell>
          <cell r="I6817">
            <v>0</v>
          </cell>
        </row>
        <row r="6818">
          <cell r="A6818" t="str">
            <v>a</v>
          </cell>
          <cell r="B6818">
            <v>6794</v>
          </cell>
          <cell r="C6818" t="str">
            <v xml:space="preserve">   103778825 - 14932</v>
          </cell>
          <cell r="D6818">
            <v>2178275.69</v>
          </cell>
          <cell r="E6818">
            <v>0</v>
          </cell>
          <cell r="F6818">
            <v>0</v>
          </cell>
          <cell r="G6818">
            <v>2178275.69</v>
          </cell>
          <cell r="H6818">
            <v>0</v>
          </cell>
          <cell r="I6818">
            <v>0</v>
          </cell>
        </row>
        <row r="6819">
          <cell r="A6819" t="str">
            <v>a</v>
          </cell>
          <cell r="B6819">
            <v>6795</v>
          </cell>
          <cell r="C6819" t="str">
            <v xml:space="preserve">   103778838 - 14971</v>
          </cell>
          <cell r="D6819">
            <v>1158524.57</v>
          </cell>
          <cell r="E6819">
            <v>0</v>
          </cell>
          <cell r="F6819">
            <v>0</v>
          </cell>
          <cell r="G6819">
            <v>34870.550000000003</v>
          </cell>
          <cell r="H6819">
            <v>1123654.02</v>
          </cell>
          <cell r="I6819">
            <v>0</v>
          </cell>
        </row>
        <row r="6820">
          <cell r="A6820" t="str">
            <v>a</v>
          </cell>
          <cell r="B6820">
            <v>6796</v>
          </cell>
          <cell r="C6820" t="str">
            <v xml:space="preserve">   103778841 - 14980</v>
          </cell>
          <cell r="D6820">
            <v>1259831.82</v>
          </cell>
          <cell r="E6820">
            <v>0</v>
          </cell>
          <cell r="F6820">
            <v>0</v>
          </cell>
          <cell r="G6820">
            <v>1259831.82</v>
          </cell>
          <cell r="H6820">
            <v>0</v>
          </cell>
          <cell r="I6820">
            <v>0</v>
          </cell>
        </row>
        <row r="6821">
          <cell r="A6821" t="str">
            <v>a</v>
          </cell>
          <cell r="B6821">
            <v>6797</v>
          </cell>
          <cell r="C6821" t="str">
            <v xml:space="preserve">   103778867 - 16392</v>
          </cell>
          <cell r="D6821">
            <v>208766.61</v>
          </cell>
          <cell r="E6821">
            <v>0</v>
          </cell>
          <cell r="F6821">
            <v>0</v>
          </cell>
          <cell r="G6821">
            <v>88111.23</v>
          </cell>
          <cell r="H6821">
            <v>120655.38</v>
          </cell>
          <cell r="I6821">
            <v>0</v>
          </cell>
        </row>
        <row r="6822">
          <cell r="A6822" t="str">
            <v>a</v>
          </cell>
          <cell r="B6822">
            <v>6798</v>
          </cell>
          <cell r="C6822" t="str">
            <v xml:space="preserve">   103778870 - 16401</v>
          </cell>
          <cell r="D6822">
            <v>2561617.7599999998</v>
          </cell>
          <cell r="E6822">
            <v>0</v>
          </cell>
          <cell r="F6822">
            <v>0.02</v>
          </cell>
          <cell r="G6822">
            <v>419398.7</v>
          </cell>
          <cell r="H6822">
            <v>2142219.08</v>
          </cell>
          <cell r="I6822">
            <v>0</v>
          </cell>
        </row>
        <row r="6823">
          <cell r="A6823" t="str">
            <v>a</v>
          </cell>
          <cell r="B6823">
            <v>6799</v>
          </cell>
          <cell r="C6823" t="str">
            <v xml:space="preserve">   103778883 - 16440</v>
          </cell>
          <cell r="D6823">
            <v>946259.09</v>
          </cell>
          <cell r="E6823">
            <v>0</v>
          </cell>
          <cell r="F6823">
            <v>0.01</v>
          </cell>
          <cell r="G6823">
            <v>99037.13</v>
          </cell>
          <cell r="H6823">
            <v>847221.97</v>
          </cell>
          <cell r="I6823">
            <v>0</v>
          </cell>
        </row>
        <row r="6824">
          <cell r="A6824" t="str">
            <v>a</v>
          </cell>
          <cell r="B6824">
            <v>6800</v>
          </cell>
          <cell r="C6824" t="str">
            <v xml:space="preserve">   103778906 - 14875</v>
          </cell>
          <cell r="D6824">
            <v>2730877.75</v>
          </cell>
          <cell r="E6824">
            <v>0</v>
          </cell>
          <cell r="F6824">
            <v>0</v>
          </cell>
          <cell r="G6824">
            <v>2730877.75</v>
          </cell>
          <cell r="H6824">
            <v>0</v>
          </cell>
          <cell r="I6824">
            <v>0</v>
          </cell>
        </row>
        <row r="6825">
          <cell r="A6825" t="str">
            <v>a</v>
          </cell>
          <cell r="B6825">
            <v>6801</v>
          </cell>
          <cell r="C6825" t="str">
            <v xml:space="preserve">   103778919 - 14914</v>
          </cell>
          <cell r="D6825">
            <v>581883.5</v>
          </cell>
          <cell r="E6825">
            <v>0</v>
          </cell>
          <cell r="F6825">
            <v>0</v>
          </cell>
          <cell r="G6825">
            <v>156796.07</v>
          </cell>
          <cell r="H6825">
            <v>425087.43</v>
          </cell>
          <cell r="I6825">
            <v>0</v>
          </cell>
        </row>
        <row r="6826">
          <cell r="A6826" t="str">
            <v>a</v>
          </cell>
          <cell r="B6826">
            <v>6802</v>
          </cell>
          <cell r="C6826" t="str">
            <v xml:space="preserve">   103778922 - 14923</v>
          </cell>
          <cell r="D6826">
            <v>1867976.41</v>
          </cell>
          <cell r="E6826">
            <v>0</v>
          </cell>
          <cell r="F6826">
            <v>7.0000000000000007E-2</v>
          </cell>
          <cell r="G6826">
            <v>356054.77</v>
          </cell>
          <cell r="H6826">
            <v>1511921.71</v>
          </cell>
          <cell r="I6826">
            <v>0</v>
          </cell>
        </row>
        <row r="6827">
          <cell r="A6827" t="str">
            <v>a</v>
          </cell>
          <cell r="B6827">
            <v>6803</v>
          </cell>
          <cell r="C6827" t="str">
            <v xml:space="preserve">   103778935 - 14962</v>
          </cell>
          <cell r="D6827">
            <v>939983.99</v>
          </cell>
          <cell r="E6827">
            <v>0</v>
          </cell>
          <cell r="F6827">
            <v>0</v>
          </cell>
          <cell r="G6827">
            <v>79081.289999999994</v>
          </cell>
          <cell r="H6827">
            <v>860902.7</v>
          </cell>
          <cell r="I6827">
            <v>0</v>
          </cell>
        </row>
        <row r="6828">
          <cell r="A6828" t="str">
            <v>a</v>
          </cell>
          <cell r="B6828">
            <v>6804</v>
          </cell>
          <cell r="C6828" t="str">
            <v xml:space="preserve">   103778948 - 15001</v>
          </cell>
          <cell r="D6828">
            <v>1063789.42</v>
          </cell>
          <cell r="E6828">
            <v>0</v>
          </cell>
          <cell r="F6828">
            <v>0.03</v>
          </cell>
          <cell r="G6828">
            <v>1063789.45</v>
          </cell>
          <cell r="H6828">
            <v>0</v>
          </cell>
          <cell r="I6828">
            <v>0</v>
          </cell>
        </row>
        <row r="6829">
          <cell r="A6829" t="str">
            <v>a</v>
          </cell>
          <cell r="B6829">
            <v>6805</v>
          </cell>
          <cell r="C6829" t="str">
            <v xml:space="preserve">   103778951 - 15010</v>
          </cell>
          <cell r="D6829">
            <v>2804424.13</v>
          </cell>
          <cell r="E6829">
            <v>0</v>
          </cell>
          <cell r="F6829">
            <v>0</v>
          </cell>
          <cell r="G6829">
            <v>2804424.13</v>
          </cell>
          <cell r="H6829">
            <v>0</v>
          </cell>
          <cell r="I6829">
            <v>0</v>
          </cell>
        </row>
        <row r="6830">
          <cell r="A6830" t="str">
            <v>a</v>
          </cell>
          <cell r="B6830">
            <v>6806</v>
          </cell>
          <cell r="C6830" t="str">
            <v xml:space="preserve">   103778964 - 16383</v>
          </cell>
          <cell r="D6830">
            <v>1733381.25</v>
          </cell>
          <cell r="E6830">
            <v>0</v>
          </cell>
          <cell r="F6830">
            <v>0.02</v>
          </cell>
          <cell r="G6830">
            <v>33603.360000000001</v>
          </cell>
          <cell r="H6830">
            <v>1699777.91</v>
          </cell>
          <cell r="I6830">
            <v>0</v>
          </cell>
        </row>
        <row r="6831">
          <cell r="A6831" t="str">
            <v>a</v>
          </cell>
          <cell r="B6831">
            <v>6807</v>
          </cell>
          <cell r="C6831" t="str">
            <v xml:space="preserve">   103778977 - 16422</v>
          </cell>
          <cell r="D6831">
            <v>864876.86</v>
          </cell>
          <cell r="E6831">
            <v>0</v>
          </cell>
          <cell r="F6831">
            <v>0</v>
          </cell>
          <cell r="G6831">
            <v>119750.28</v>
          </cell>
          <cell r="H6831">
            <v>745126.58</v>
          </cell>
          <cell r="I6831">
            <v>0</v>
          </cell>
        </row>
        <row r="6832">
          <cell r="A6832" t="str">
            <v>a</v>
          </cell>
          <cell r="B6832">
            <v>6808</v>
          </cell>
          <cell r="C6832" t="str">
            <v xml:space="preserve">   103778980 - 16431</v>
          </cell>
          <cell r="D6832">
            <v>1308696</v>
          </cell>
          <cell r="E6832">
            <v>0</v>
          </cell>
          <cell r="F6832">
            <v>0.06</v>
          </cell>
          <cell r="G6832">
            <v>430779.26</v>
          </cell>
          <cell r="H6832">
            <v>877916.8</v>
          </cell>
          <cell r="I6832">
            <v>0</v>
          </cell>
        </row>
        <row r="6833">
          <cell r="A6833" t="str">
            <v>a</v>
          </cell>
          <cell r="B6833">
            <v>6809</v>
          </cell>
          <cell r="C6833" t="str">
            <v xml:space="preserve">   103778993 - 16470</v>
          </cell>
          <cell r="D6833">
            <v>1589142.57</v>
          </cell>
          <cell r="E6833">
            <v>0</v>
          </cell>
          <cell r="F6833">
            <v>0.02</v>
          </cell>
          <cell r="G6833">
            <v>85328.15</v>
          </cell>
          <cell r="H6833">
            <v>1503814.44</v>
          </cell>
          <cell r="I6833">
            <v>0</v>
          </cell>
        </row>
        <row r="6834">
          <cell r="A6834" t="str">
            <v>a</v>
          </cell>
          <cell r="B6834">
            <v>6810</v>
          </cell>
          <cell r="C6834" t="str">
            <v xml:space="preserve">   104778002 - 15636</v>
          </cell>
          <cell r="D6834">
            <v>224908.42</v>
          </cell>
          <cell r="E6834">
            <v>0</v>
          </cell>
          <cell r="F6834">
            <v>0.01</v>
          </cell>
          <cell r="G6834">
            <v>64164.9</v>
          </cell>
          <cell r="H6834">
            <v>160743.53</v>
          </cell>
          <cell r="I6834">
            <v>0</v>
          </cell>
        </row>
        <row r="6835">
          <cell r="A6835" t="str">
            <v>a</v>
          </cell>
          <cell r="B6835">
            <v>6811</v>
          </cell>
          <cell r="C6835" t="str">
            <v xml:space="preserve">   104778015 - 15735</v>
          </cell>
          <cell r="D6835">
            <v>879858.23</v>
          </cell>
          <cell r="E6835">
            <v>0</v>
          </cell>
          <cell r="F6835">
            <v>0</v>
          </cell>
          <cell r="G6835">
            <v>175287.85</v>
          </cell>
          <cell r="H6835">
            <v>704570.38</v>
          </cell>
          <cell r="I6835">
            <v>0</v>
          </cell>
        </row>
        <row r="6836">
          <cell r="A6836" t="str">
            <v>a</v>
          </cell>
          <cell r="B6836">
            <v>6812</v>
          </cell>
          <cell r="C6836" t="str">
            <v xml:space="preserve">   104778028 - 15813</v>
          </cell>
          <cell r="D6836">
            <v>773332.63</v>
          </cell>
          <cell r="E6836">
            <v>0</v>
          </cell>
          <cell r="F6836">
            <v>0.02</v>
          </cell>
          <cell r="G6836">
            <v>106900.8</v>
          </cell>
          <cell r="H6836">
            <v>666431.85</v>
          </cell>
          <cell r="I6836">
            <v>0</v>
          </cell>
        </row>
        <row r="6837">
          <cell r="A6837" t="str">
            <v>a</v>
          </cell>
          <cell r="B6837">
            <v>6813</v>
          </cell>
          <cell r="C6837" t="str">
            <v xml:space="preserve">   104778031 - 15825</v>
          </cell>
          <cell r="D6837">
            <v>1216288.1000000001</v>
          </cell>
          <cell r="E6837">
            <v>0</v>
          </cell>
          <cell r="F6837">
            <v>0.01</v>
          </cell>
          <cell r="G6837">
            <v>25763.87</v>
          </cell>
          <cell r="H6837">
            <v>1190524.24</v>
          </cell>
          <cell r="I6837">
            <v>0</v>
          </cell>
        </row>
        <row r="6838">
          <cell r="A6838" t="str">
            <v>a</v>
          </cell>
          <cell r="B6838">
            <v>6814</v>
          </cell>
          <cell r="C6838" t="str">
            <v xml:space="preserve">   104778044 - 15881</v>
          </cell>
          <cell r="D6838">
            <v>1594075.91</v>
          </cell>
          <cell r="E6838">
            <v>0</v>
          </cell>
          <cell r="F6838">
            <v>0</v>
          </cell>
          <cell r="G6838">
            <v>33766.300000000003</v>
          </cell>
          <cell r="H6838">
            <v>1560309.61</v>
          </cell>
          <cell r="I6838">
            <v>0</v>
          </cell>
        </row>
        <row r="6839">
          <cell r="A6839" t="str">
            <v>a</v>
          </cell>
          <cell r="B6839">
            <v>6815</v>
          </cell>
          <cell r="C6839" t="str">
            <v xml:space="preserve">   104778057 - 15918</v>
          </cell>
          <cell r="D6839">
            <v>1464004.44</v>
          </cell>
          <cell r="E6839">
            <v>0</v>
          </cell>
          <cell r="F6839">
            <v>0</v>
          </cell>
          <cell r="G6839">
            <v>28381.23</v>
          </cell>
          <cell r="H6839">
            <v>1435623.21</v>
          </cell>
          <cell r="I6839">
            <v>0</v>
          </cell>
        </row>
        <row r="6840">
          <cell r="A6840" t="str">
            <v>a</v>
          </cell>
          <cell r="B6840">
            <v>6816</v>
          </cell>
          <cell r="C6840" t="str">
            <v xml:space="preserve">   104778060 - 15980</v>
          </cell>
          <cell r="D6840">
            <v>867760.43</v>
          </cell>
          <cell r="E6840">
            <v>0</v>
          </cell>
          <cell r="F6840">
            <v>0</v>
          </cell>
          <cell r="G6840">
            <v>18381.240000000002</v>
          </cell>
          <cell r="H6840">
            <v>849379.19</v>
          </cell>
          <cell r="I6840">
            <v>0</v>
          </cell>
        </row>
        <row r="6841">
          <cell r="A6841" t="str">
            <v>a</v>
          </cell>
          <cell r="B6841">
            <v>6817</v>
          </cell>
          <cell r="C6841" t="str">
            <v xml:space="preserve">   104778086 - 16101</v>
          </cell>
          <cell r="D6841">
            <v>836696.99</v>
          </cell>
          <cell r="E6841">
            <v>0</v>
          </cell>
          <cell r="F6841">
            <v>0.04</v>
          </cell>
          <cell r="G6841">
            <v>42888.21</v>
          </cell>
          <cell r="H6841">
            <v>793808.82</v>
          </cell>
          <cell r="I6841">
            <v>0</v>
          </cell>
        </row>
        <row r="6842">
          <cell r="A6842" t="str">
            <v>a</v>
          </cell>
          <cell r="B6842">
            <v>6818</v>
          </cell>
          <cell r="C6842" t="str">
            <v xml:space="preserve">   104778099 - 16140</v>
          </cell>
          <cell r="D6842">
            <v>1331174.2</v>
          </cell>
          <cell r="E6842">
            <v>0</v>
          </cell>
          <cell r="F6842">
            <v>0</v>
          </cell>
          <cell r="G6842">
            <v>1331174.2</v>
          </cell>
          <cell r="H6842">
            <v>0</v>
          </cell>
          <cell r="I6842">
            <v>0</v>
          </cell>
        </row>
        <row r="6843">
          <cell r="A6843" t="str">
            <v>a</v>
          </cell>
          <cell r="B6843">
            <v>6819</v>
          </cell>
          <cell r="C6843" t="str">
            <v xml:space="preserve">   104778109 - 15696</v>
          </cell>
          <cell r="D6843">
            <v>815929.97</v>
          </cell>
          <cell r="E6843">
            <v>0</v>
          </cell>
          <cell r="F6843">
            <v>0.02</v>
          </cell>
          <cell r="G6843">
            <v>156333.51999999999</v>
          </cell>
          <cell r="H6843">
            <v>659596.47</v>
          </cell>
          <cell r="I6843">
            <v>0</v>
          </cell>
        </row>
        <row r="6844">
          <cell r="A6844" t="str">
            <v>a</v>
          </cell>
          <cell r="B6844">
            <v>6820</v>
          </cell>
          <cell r="C6844" t="str">
            <v xml:space="preserve">   104778112 - 15714</v>
          </cell>
          <cell r="D6844">
            <v>352179.53</v>
          </cell>
          <cell r="E6844">
            <v>0</v>
          </cell>
          <cell r="F6844">
            <v>0.01</v>
          </cell>
          <cell r="G6844">
            <v>67478.2</v>
          </cell>
          <cell r="H6844">
            <v>284701.34000000003</v>
          </cell>
          <cell r="I6844">
            <v>0</v>
          </cell>
        </row>
        <row r="6845">
          <cell r="A6845" t="str">
            <v>a</v>
          </cell>
          <cell r="B6845">
            <v>6821</v>
          </cell>
          <cell r="C6845" t="str">
            <v xml:space="preserve">   104778125 - 15798</v>
          </cell>
          <cell r="D6845">
            <v>2322126.87</v>
          </cell>
          <cell r="E6845">
            <v>0</v>
          </cell>
          <cell r="F6845">
            <v>0</v>
          </cell>
          <cell r="G6845">
            <v>49188.17</v>
          </cell>
          <cell r="H6845">
            <v>2272938.7000000002</v>
          </cell>
          <cell r="I6845">
            <v>0</v>
          </cell>
        </row>
        <row r="6846">
          <cell r="A6846" t="str">
            <v>a</v>
          </cell>
          <cell r="B6846">
            <v>6822</v>
          </cell>
          <cell r="C6846" t="str">
            <v xml:space="preserve">   104778138 - 15964</v>
          </cell>
          <cell r="D6846">
            <v>782806.07</v>
          </cell>
          <cell r="E6846">
            <v>0</v>
          </cell>
          <cell r="F6846">
            <v>0</v>
          </cell>
          <cell r="G6846">
            <v>16581.72</v>
          </cell>
          <cell r="H6846">
            <v>766224.35</v>
          </cell>
          <cell r="I6846">
            <v>0</v>
          </cell>
        </row>
        <row r="6847">
          <cell r="A6847" t="str">
            <v>a</v>
          </cell>
          <cell r="B6847">
            <v>6823</v>
          </cell>
          <cell r="C6847" t="str">
            <v xml:space="preserve">   104778141 - 15872</v>
          </cell>
          <cell r="D6847">
            <v>2504122.5499999998</v>
          </cell>
          <cell r="E6847">
            <v>0</v>
          </cell>
          <cell r="F6847">
            <v>0</v>
          </cell>
          <cell r="G6847">
            <v>2504122.5499999998</v>
          </cell>
          <cell r="H6847">
            <v>0</v>
          </cell>
          <cell r="I6847">
            <v>0</v>
          </cell>
        </row>
        <row r="6848">
          <cell r="A6848" t="str">
            <v>a</v>
          </cell>
          <cell r="B6848">
            <v>6824</v>
          </cell>
          <cell r="C6848" t="str">
            <v xml:space="preserve">   104778154 - 15909</v>
          </cell>
          <cell r="D6848">
            <v>1443715.05</v>
          </cell>
          <cell r="E6848">
            <v>0</v>
          </cell>
          <cell r="F6848">
            <v>0.02</v>
          </cell>
          <cell r="G6848">
            <v>285009.25</v>
          </cell>
          <cell r="H6848">
            <v>1158705.82</v>
          </cell>
          <cell r="I6848">
            <v>0</v>
          </cell>
        </row>
        <row r="6849">
          <cell r="A6849" t="str">
            <v>a</v>
          </cell>
          <cell r="B6849">
            <v>6825</v>
          </cell>
          <cell r="C6849" t="str">
            <v xml:space="preserve">   104778167 - 16001</v>
          </cell>
          <cell r="D6849">
            <v>315402.31</v>
          </cell>
          <cell r="E6849">
            <v>0</v>
          </cell>
          <cell r="F6849">
            <v>0</v>
          </cell>
          <cell r="G6849">
            <v>17869.64</v>
          </cell>
          <cell r="H6849">
            <v>297532.67</v>
          </cell>
          <cell r="I6849">
            <v>0</v>
          </cell>
        </row>
        <row r="6850">
          <cell r="A6850" t="str">
            <v>a</v>
          </cell>
          <cell r="B6850">
            <v>6826</v>
          </cell>
          <cell r="C6850" t="str">
            <v xml:space="preserve">   104778170 - 16011</v>
          </cell>
          <cell r="D6850">
            <v>512041.85</v>
          </cell>
          <cell r="E6850">
            <v>0</v>
          </cell>
          <cell r="F6850">
            <v>0</v>
          </cell>
          <cell r="G6850">
            <v>10231.540000000001</v>
          </cell>
          <cell r="H6850">
            <v>501810.31</v>
          </cell>
          <cell r="I6850">
            <v>0</v>
          </cell>
        </row>
        <row r="6851">
          <cell r="A6851" t="str">
            <v>a</v>
          </cell>
          <cell r="B6851">
            <v>6827</v>
          </cell>
          <cell r="C6851" t="str">
            <v xml:space="preserve">   104778183 - 16089</v>
          </cell>
          <cell r="D6851">
            <v>2367338.08</v>
          </cell>
          <cell r="E6851">
            <v>0</v>
          </cell>
          <cell r="F6851">
            <v>0</v>
          </cell>
          <cell r="G6851">
            <v>50868</v>
          </cell>
          <cell r="H6851">
            <v>2316470.08</v>
          </cell>
          <cell r="I6851">
            <v>0</v>
          </cell>
        </row>
        <row r="6852">
          <cell r="A6852" t="str">
            <v>a</v>
          </cell>
          <cell r="B6852">
            <v>6828</v>
          </cell>
          <cell r="C6852" t="str">
            <v xml:space="preserve">   104778196 - 16131</v>
          </cell>
          <cell r="D6852">
            <v>1142684.56</v>
          </cell>
          <cell r="E6852">
            <v>0</v>
          </cell>
          <cell r="F6852">
            <v>0</v>
          </cell>
          <cell r="G6852">
            <v>224147.32</v>
          </cell>
          <cell r="H6852">
            <v>918537.24</v>
          </cell>
          <cell r="I6852">
            <v>0</v>
          </cell>
        </row>
        <row r="6853">
          <cell r="A6853" t="str">
            <v>a</v>
          </cell>
          <cell r="B6853">
            <v>6829</v>
          </cell>
          <cell r="C6853" t="str">
            <v xml:space="preserve">   104778206 - 15678</v>
          </cell>
          <cell r="D6853">
            <v>1121747.69</v>
          </cell>
          <cell r="E6853">
            <v>0</v>
          </cell>
          <cell r="F6853">
            <v>0</v>
          </cell>
          <cell r="G6853">
            <v>60231.63</v>
          </cell>
          <cell r="H6853">
            <v>1061516.06</v>
          </cell>
          <cell r="I6853">
            <v>0</v>
          </cell>
        </row>
        <row r="6854">
          <cell r="A6854" t="str">
            <v>a</v>
          </cell>
          <cell r="B6854">
            <v>6830</v>
          </cell>
          <cell r="C6854" t="str">
            <v xml:space="preserve">   104778219 - 15759</v>
          </cell>
          <cell r="D6854">
            <v>1291251.94</v>
          </cell>
          <cell r="E6854">
            <v>0</v>
          </cell>
          <cell r="F6854">
            <v>0</v>
          </cell>
          <cell r="G6854">
            <v>25032.26</v>
          </cell>
          <cell r="H6854">
            <v>1266219.68</v>
          </cell>
          <cell r="I6854">
            <v>0</v>
          </cell>
        </row>
        <row r="6855">
          <cell r="A6855" t="str">
            <v>a</v>
          </cell>
          <cell r="B6855">
            <v>6831</v>
          </cell>
          <cell r="C6855" t="str">
            <v xml:space="preserve">   104778222 - 15780</v>
          </cell>
          <cell r="D6855">
            <v>2551455.48</v>
          </cell>
          <cell r="E6855">
            <v>0</v>
          </cell>
          <cell r="F6855">
            <v>0</v>
          </cell>
          <cell r="G6855">
            <v>54045.85</v>
          </cell>
          <cell r="H6855">
            <v>2497409.63</v>
          </cell>
          <cell r="I6855">
            <v>0</v>
          </cell>
        </row>
        <row r="6856">
          <cell r="A6856" t="str">
            <v>a</v>
          </cell>
          <cell r="B6856">
            <v>6832</v>
          </cell>
          <cell r="C6856" t="str">
            <v xml:space="preserve">   104778248 - 15893</v>
          </cell>
          <cell r="D6856">
            <v>3151748.39</v>
          </cell>
          <cell r="E6856">
            <v>0</v>
          </cell>
          <cell r="F6856">
            <v>0</v>
          </cell>
          <cell r="G6856">
            <v>65293.83</v>
          </cell>
          <cell r="H6856">
            <v>3086454.56</v>
          </cell>
          <cell r="I6856">
            <v>0</v>
          </cell>
        </row>
        <row r="6857">
          <cell r="A6857" t="str">
            <v>a</v>
          </cell>
          <cell r="B6857">
            <v>6833</v>
          </cell>
          <cell r="C6857" t="str">
            <v xml:space="preserve">   104778264 - 15992</v>
          </cell>
          <cell r="D6857">
            <v>1019252.11</v>
          </cell>
          <cell r="E6857">
            <v>0</v>
          </cell>
          <cell r="F6857">
            <v>0</v>
          </cell>
          <cell r="G6857">
            <v>31377.3</v>
          </cell>
          <cell r="H6857">
            <v>987874.81</v>
          </cell>
          <cell r="I6857">
            <v>0</v>
          </cell>
        </row>
        <row r="6858">
          <cell r="A6858" t="str">
            <v>a</v>
          </cell>
          <cell r="B6858">
            <v>6834</v>
          </cell>
          <cell r="C6858" t="str">
            <v xml:space="preserve">   104778277 - 16056</v>
          </cell>
          <cell r="D6858">
            <v>1428355.72</v>
          </cell>
          <cell r="E6858">
            <v>0</v>
          </cell>
          <cell r="F6858">
            <v>0.03</v>
          </cell>
          <cell r="G6858">
            <v>30691.72</v>
          </cell>
          <cell r="H6858">
            <v>1397664.03</v>
          </cell>
          <cell r="I6858">
            <v>0</v>
          </cell>
        </row>
        <row r="6859">
          <cell r="A6859" t="str">
            <v>a</v>
          </cell>
          <cell r="B6859">
            <v>6835</v>
          </cell>
          <cell r="C6859" t="str">
            <v xml:space="preserve">   104778293 - 16122</v>
          </cell>
          <cell r="D6859">
            <v>3035255.9</v>
          </cell>
          <cell r="E6859">
            <v>0</v>
          </cell>
          <cell r="F6859">
            <v>0</v>
          </cell>
          <cell r="G6859">
            <v>65219.83</v>
          </cell>
          <cell r="H6859">
            <v>2970036.07</v>
          </cell>
          <cell r="I6859">
            <v>0</v>
          </cell>
        </row>
        <row r="6860">
          <cell r="A6860" t="str">
            <v>a</v>
          </cell>
          <cell r="B6860">
            <v>6836</v>
          </cell>
          <cell r="C6860" t="str">
            <v xml:space="preserve">   104778316 - 15741</v>
          </cell>
          <cell r="D6860">
            <v>484668.34</v>
          </cell>
          <cell r="E6860">
            <v>0</v>
          </cell>
          <cell r="F6860">
            <v>0.01</v>
          </cell>
          <cell r="G6860">
            <v>238001.99</v>
          </cell>
          <cell r="H6860">
            <v>246666.36</v>
          </cell>
          <cell r="I6860">
            <v>0</v>
          </cell>
        </row>
        <row r="6861">
          <cell r="A6861" t="str">
            <v>a</v>
          </cell>
          <cell r="B6861">
            <v>6837</v>
          </cell>
          <cell r="C6861" t="str">
            <v xml:space="preserve">   104778329 - 15819</v>
          </cell>
          <cell r="D6861">
            <v>1149817.71</v>
          </cell>
          <cell r="E6861">
            <v>0</v>
          </cell>
          <cell r="F6861">
            <v>0.02</v>
          </cell>
          <cell r="G6861">
            <v>24989.01</v>
          </cell>
          <cell r="H6861">
            <v>1124828.72</v>
          </cell>
          <cell r="I6861">
            <v>0</v>
          </cell>
        </row>
        <row r="6862">
          <cell r="A6862" t="str">
            <v>a</v>
          </cell>
          <cell r="B6862">
            <v>6838</v>
          </cell>
          <cell r="C6862" t="str">
            <v xml:space="preserve">   104778332 - 15831</v>
          </cell>
          <cell r="D6862">
            <v>1065629.81</v>
          </cell>
          <cell r="E6862">
            <v>0</v>
          </cell>
          <cell r="F6862">
            <v>0</v>
          </cell>
          <cell r="G6862">
            <v>22572.53</v>
          </cell>
          <cell r="H6862">
            <v>1043057.28</v>
          </cell>
          <cell r="I6862">
            <v>0</v>
          </cell>
        </row>
        <row r="6863">
          <cell r="A6863" t="str">
            <v>a</v>
          </cell>
          <cell r="B6863">
            <v>6839</v>
          </cell>
          <cell r="C6863" t="str">
            <v xml:space="preserve">   104778345 - 15884</v>
          </cell>
          <cell r="D6863">
            <v>2587089.84</v>
          </cell>
          <cell r="E6863">
            <v>0</v>
          </cell>
          <cell r="F6863">
            <v>0</v>
          </cell>
          <cell r="G6863">
            <v>56225.25</v>
          </cell>
          <cell r="H6863">
            <v>2530864.59</v>
          </cell>
          <cell r="I6863">
            <v>0</v>
          </cell>
        </row>
        <row r="6864">
          <cell r="A6864" t="str">
            <v>a</v>
          </cell>
          <cell r="B6864">
            <v>6840</v>
          </cell>
          <cell r="C6864" t="str">
            <v xml:space="preserve">   104778358 - 15971</v>
          </cell>
          <cell r="D6864">
            <v>3095938.62</v>
          </cell>
          <cell r="E6864">
            <v>0</v>
          </cell>
          <cell r="F6864">
            <v>0</v>
          </cell>
          <cell r="G6864">
            <v>66523.72</v>
          </cell>
          <cell r="H6864">
            <v>3029414.9</v>
          </cell>
          <cell r="I6864">
            <v>0</v>
          </cell>
        </row>
        <row r="6865">
          <cell r="A6865" t="str">
            <v>a</v>
          </cell>
          <cell r="B6865">
            <v>6841</v>
          </cell>
          <cell r="C6865" t="str">
            <v xml:space="preserve">   104778361 - 15983</v>
          </cell>
          <cell r="D6865">
            <v>490296.04</v>
          </cell>
          <cell r="E6865">
            <v>0</v>
          </cell>
          <cell r="F6865">
            <v>0</v>
          </cell>
          <cell r="G6865">
            <v>51672.86</v>
          </cell>
          <cell r="H6865">
            <v>438623.18</v>
          </cell>
          <cell r="I6865">
            <v>0</v>
          </cell>
        </row>
        <row r="6866">
          <cell r="A6866" t="str">
            <v>a</v>
          </cell>
          <cell r="B6866">
            <v>6842</v>
          </cell>
          <cell r="C6866" t="str">
            <v xml:space="preserve">   104778374 - 16035</v>
          </cell>
          <cell r="D6866">
            <v>271125.09999999998</v>
          </cell>
          <cell r="E6866">
            <v>0</v>
          </cell>
          <cell r="F6866">
            <v>0</v>
          </cell>
          <cell r="G6866">
            <v>271125.09999999998</v>
          </cell>
          <cell r="H6866">
            <v>0</v>
          </cell>
          <cell r="I6866">
            <v>0</v>
          </cell>
        </row>
        <row r="6867">
          <cell r="A6867" t="str">
            <v>a</v>
          </cell>
          <cell r="B6867">
            <v>6843</v>
          </cell>
          <cell r="C6867" t="str">
            <v xml:space="preserve">   104778387 - 16104</v>
          </cell>
          <cell r="D6867">
            <v>2313138.69</v>
          </cell>
          <cell r="E6867">
            <v>0</v>
          </cell>
          <cell r="F6867">
            <v>0.02</v>
          </cell>
          <cell r="G6867">
            <v>44842.61</v>
          </cell>
          <cell r="H6867">
            <v>2268296.1</v>
          </cell>
          <cell r="I6867">
            <v>0</v>
          </cell>
        </row>
        <row r="6868">
          <cell r="A6868" t="str">
            <v>a</v>
          </cell>
          <cell r="B6868">
            <v>6844</v>
          </cell>
          <cell r="C6868" t="str">
            <v xml:space="preserve">   104778390 - 16113</v>
          </cell>
          <cell r="D6868">
            <v>1297664.27</v>
          </cell>
          <cell r="E6868">
            <v>0</v>
          </cell>
          <cell r="F6868">
            <v>0.02</v>
          </cell>
          <cell r="G6868">
            <v>25156.6</v>
          </cell>
          <cell r="H6868">
            <v>1272507.69</v>
          </cell>
          <cell r="I6868">
            <v>0</v>
          </cell>
        </row>
        <row r="6869">
          <cell r="A6869" t="str">
            <v>a</v>
          </cell>
          <cell r="B6869">
            <v>6845</v>
          </cell>
          <cell r="C6869" t="str">
            <v xml:space="preserve">   104778400 - 15628</v>
          </cell>
          <cell r="D6869">
            <v>2067689.75</v>
          </cell>
          <cell r="E6869">
            <v>0</v>
          </cell>
          <cell r="F6869">
            <v>0</v>
          </cell>
          <cell r="G6869">
            <v>343798.64</v>
          </cell>
          <cell r="H6869">
            <v>1723891.11</v>
          </cell>
          <cell r="I6869">
            <v>0</v>
          </cell>
        </row>
        <row r="6870">
          <cell r="A6870" t="str">
            <v>a</v>
          </cell>
          <cell r="B6870">
            <v>6846</v>
          </cell>
          <cell r="C6870" t="str">
            <v xml:space="preserve">   104778426 - 15801</v>
          </cell>
          <cell r="D6870">
            <v>2554030.5</v>
          </cell>
          <cell r="E6870">
            <v>0</v>
          </cell>
          <cell r="F6870">
            <v>0</v>
          </cell>
          <cell r="G6870">
            <v>54100.41</v>
          </cell>
          <cell r="H6870">
            <v>2499930.09</v>
          </cell>
          <cell r="I6870">
            <v>0</v>
          </cell>
        </row>
        <row r="6871">
          <cell r="A6871" t="str">
            <v>a</v>
          </cell>
          <cell r="B6871">
            <v>6847</v>
          </cell>
          <cell r="C6871" t="str">
            <v xml:space="preserve">   104778439 - 15863</v>
          </cell>
          <cell r="D6871">
            <v>2155908.17</v>
          </cell>
          <cell r="E6871">
            <v>0</v>
          </cell>
          <cell r="F6871">
            <v>0</v>
          </cell>
          <cell r="G6871">
            <v>2155908.17</v>
          </cell>
          <cell r="H6871">
            <v>0</v>
          </cell>
          <cell r="I6871">
            <v>0</v>
          </cell>
        </row>
        <row r="6872">
          <cell r="A6872" t="str">
            <v>a</v>
          </cell>
          <cell r="B6872">
            <v>6848</v>
          </cell>
          <cell r="C6872" t="str">
            <v xml:space="preserve">   104778442 - 15875</v>
          </cell>
          <cell r="D6872">
            <v>1340582.7</v>
          </cell>
          <cell r="E6872">
            <v>0</v>
          </cell>
          <cell r="F6872">
            <v>0</v>
          </cell>
          <cell r="G6872">
            <v>28396.71</v>
          </cell>
          <cell r="H6872">
            <v>1312185.99</v>
          </cell>
          <cell r="I6872">
            <v>0</v>
          </cell>
        </row>
        <row r="6873">
          <cell r="A6873" t="str">
            <v>a</v>
          </cell>
          <cell r="B6873">
            <v>6849</v>
          </cell>
          <cell r="C6873" t="str">
            <v xml:space="preserve">   104778455 - 15912</v>
          </cell>
          <cell r="D6873">
            <v>4002817.42</v>
          </cell>
          <cell r="E6873">
            <v>0</v>
          </cell>
          <cell r="F6873">
            <v>0</v>
          </cell>
          <cell r="G6873">
            <v>4002817.42</v>
          </cell>
          <cell r="H6873">
            <v>0</v>
          </cell>
          <cell r="I6873">
            <v>0</v>
          </cell>
        </row>
        <row r="6874">
          <cell r="A6874" t="str">
            <v>a</v>
          </cell>
          <cell r="B6874">
            <v>6850</v>
          </cell>
          <cell r="C6874" t="str">
            <v xml:space="preserve">   104778471 - 16014</v>
          </cell>
          <cell r="D6874">
            <v>867129.29</v>
          </cell>
          <cell r="E6874">
            <v>0</v>
          </cell>
          <cell r="F6874">
            <v>0.04</v>
          </cell>
          <cell r="G6874">
            <v>96679.25</v>
          </cell>
          <cell r="H6874">
            <v>770450.08</v>
          </cell>
          <cell r="I6874">
            <v>0</v>
          </cell>
        </row>
        <row r="6875">
          <cell r="A6875" t="str">
            <v>a</v>
          </cell>
          <cell r="B6875">
            <v>6851</v>
          </cell>
          <cell r="C6875" t="str">
            <v xml:space="preserve">   104778484 - 16092</v>
          </cell>
          <cell r="D6875">
            <v>838790.62</v>
          </cell>
          <cell r="E6875">
            <v>0</v>
          </cell>
          <cell r="F6875">
            <v>0.01</v>
          </cell>
          <cell r="G6875">
            <v>46702.61</v>
          </cell>
          <cell r="H6875">
            <v>792088.02</v>
          </cell>
          <cell r="I6875">
            <v>0</v>
          </cell>
        </row>
        <row r="6876">
          <cell r="A6876" t="str">
            <v>a</v>
          </cell>
          <cell r="B6876">
            <v>6852</v>
          </cell>
          <cell r="C6876" t="str">
            <v xml:space="preserve">   104778497 - 16134</v>
          </cell>
          <cell r="D6876">
            <v>1378363.27</v>
          </cell>
          <cell r="E6876">
            <v>0</v>
          </cell>
          <cell r="F6876">
            <v>0</v>
          </cell>
          <cell r="G6876">
            <v>29617.5</v>
          </cell>
          <cell r="H6876">
            <v>1348745.77</v>
          </cell>
          <cell r="I6876">
            <v>0</v>
          </cell>
        </row>
        <row r="6877">
          <cell r="A6877" t="str">
            <v>a</v>
          </cell>
          <cell r="B6877">
            <v>6853</v>
          </cell>
          <cell r="C6877" t="str">
            <v xml:space="preserve">   104778507 - 15687</v>
          </cell>
          <cell r="D6877">
            <v>310913.90999999997</v>
          </cell>
          <cell r="E6877">
            <v>0</v>
          </cell>
          <cell r="F6877">
            <v>0</v>
          </cell>
          <cell r="G6877">
            <v>152275.99</v>
          </cell>
          <cell r="H6877">
            <v>158637.92000000001</v>
          </cell>
          <cell r="I6877">
            <v>0</v>
          </cell>
        </row>
        <row r="6878">
          <cell r="A6878" t="str">
            <v>a</v>
          </cell>
          <cell r="B6878">
            <v>6854</v>
          </cell>
          <cell r="C6878" t="str">
            <v xml:space="preserve">   104778510 - 15702</v>
          </cell>
          <cell r="D6878">
            <v>2084581.15</v>
          </cell>
          <cell r="E6878">
            <v>0</v>
          </cell>
          <cell r="F6878">
            <v>0</v>
          </cell>
          <cell r="G6878">
            <v>111930.43</v>
          </cell>
          <cell r="H6878">
            <v>1972650.72</v>
          </cell>
          <cell r="I6878">
            <v>0</v>
          </cell>
        </row>
        <row r="6879">
          <cell r="A6879" t="str">
            <v>a</v>
          </cell>
          <cell r="B6879">
            <v>6855</v>
          </cell>
          <cell r="C6879" t="str">
            <v xml:space="preserve">   104778523 - 15786</v>
          </cell>
          <cell r="D6879">
            <v>652681.64</v>
          </cell>
          <cell r="E6879">
            <v>0</v>
          </cell>
          <cell r="F6879">
            <v>0</v>
          </cell>
          <cell r="G6879">
            <v>67967.570000000007</v>
          </cell>
          <cell r="H6879">
            <v>584714.06999999995</v>
          </cell>
          <cell r="I6879">
            <v>0</v>
          </cell>
        </row>
        <row r="6880">
          <cell r="A6880" t="str">
            <v>a</v>
          </cell>
          <cell r="B6880">
            <v>6856</v>
          </cell>
          <cell r="C6880" t="str">
            <v xml:space="preserve">   104778536 - 15850</v>
          </cell>
          <cell r="D6880">
            <v>526432.96</v>
          </cell>
          <cell r="E6880">
            <v>0</v>
          </cell>
          <cell r="F6880">
            <v>0</v>
          </cell>
          <cell r="G6880">
            <v>55954.11</v>
          </cell>
          <cell r="H6880">
            <v>470478.85</v>
          </cell>
          <cell r="I6880">
            <v>0</v>
          </cell>
        </row>
        <row r="6881">
          <cell r="A6881" t="str">
            <v>a</v>
          </cell>
          <cell r="B6881">
            <v>6857</v>
          </cell>
          <cell r="C6881" t="str">
            <v xml:space="preserve">   104778549 - 15968</v>
          </cell>
          <cell r="D6881">
            <v>1060029.79</v>
          </cell>
          <cell r="E6881">
            <v>0</v>
          </cell>
          <cell r="F6881">
            <v>0</v>
          </cell>
          <cell r="G6881">
            <v>1060029.79</v>
          </cell>
          <cell r="H6881">
            <v>0</v>
          </cell>
          <cell r="I6881">
            <v>0</v>
          </cell>
        </row>
        <row r="6882">
          <cell r="A6882" t="str">
            <v>a</v>
          </cell>
          <cell r="B6882">
            <v>6858</v>
          </cell>
          <cell r="C6882" t="str">
            <v xml:space="preserve">   104778552 - 15903</v>
          </cell>
          <cell r="D6882">
            <v>1001649</v>
          </cell>
          <cell r="E6882">
            <v>0</v>
          </cell>
          <cell r="F6882">
            <v>0.02</v>
          </cell>
          <cell r="G6882">
            <v>21217.31</v>
          </cell>
          <cell r="H6882">
            <v>980431.71</v>
          </cell>
          <cell r="I6882">
            <v>0</v>
          </cell>
        </row>
        <row r="6883">
          <cell r="A6883" t="str">
            <v>a</v>
          </cell>
          <cell r="B6883">
            <v>6859</v>
          </cell>
          <cell r="C6883" t="str">
            <v xml:space="preserve">   104778565 - 15995</v>
          </cell>
          <cell r="D6883">
            <v>453076.07</v>
          </cell>
          <cell r="E6883">
            <v>0</v>
          </cell>
          <cell r="F6883">
            <v>0</v>
          </cell>
          <cell r="G6883">
            <v>8783.39</v>
          </cell>
          <cell r="H6883">
            <v>444292.68</v>
          </cell>
          <cell r="I6883">
            <v>0</v>
          </cell>
        </row>
        <row r="6884">
          <cell r="A6884" t="str">
            <v>a</v>
          </cell>
          <cell r="B6884">
            <v>6860</v>
          </cell>
          <cell r="C6884" t="str">
            <v xml:space="preserve">   104778578 - 16062</v>
          </cell>
          <cell r="D6884">
            <v>412230.71</v>
          </cell>
          <cell r="E6884">
            <v>0</v>
          </cell>
          <cell r="F6884">
            <v>0</v>
          </cell>
          <cell r="G6884">
            <v>22526.79</v>
          </cell>
          <cell r="H6884">
            <v>389703.92</v>
          </cell>
          <cell r="I6884">
            <v>0</v>
          </cell>
        </row>
        <row r="6885">
          <cell r="A6885" t="str">
            <v>a</v>
          </cell>
          <cell r="B6885">
            <v>6861</v>
          </cell>
          <cell r="C6885" t="str">
            <v xml:space="preserve">   104778594 - 16125</v>
          </cell>
          <cell r="D6885">
            <v>736890.79</v>
          </cell>
          <cell r="E6885">
            <v>0</v>
          </cell>
          <cell r="F6885">
            <v>0</v>
          </cell>
          <cell r="G6885">
            <v>16023.45</v>
          </cell>
          <cell r="H6885">
            <v>720867.34</v>
          </cell>
          <cell r="I6885">
            <v>0</v>
          </cell>
        </row>
        <row r="6886">
          <cell r="A6886" t="str">
            <v>a</v>
          </cell>
          <cell r="B6886">
            <v>6862</v>
          </cell>
          <cell r="C6886" t="str">
            <v xml:space="preserve">   104778604 - 15648</v>
          </cell>
          <cell r="D6886">
            <v>855391.88</v>
          </cell>
          <cell r="E6886">
            <v>0</v>
          </cell>
          <cell r="F6886">
            <v>0.03</v>
          </cell>
          <cell r="G6886">
            <v>118244.22</v>
          </cell>
          <cell r="H6886">
            <v>737147.69</v>
          </cell>
          <cell r="I6886">
            <v>0</v>
          </cell>
        </row>
        <row r="6887">
          <cell r="A6887" t="str">
            <v>a</v>
          </cell>
          <cell r="B6887">
            <v>6863</v>
          </cell>
          <cell r="C6887" t="str">
            <v xml:space="preserve">   104778617 - 15747</v>
          </cell>
          <cell r="D6887">
            <v>393574.5</v>
          </cell>
          <cell r="E6887">
            <v>0</v>
          </cell>
          <cell r="F6887">
            <v>0</v>
          </cell>
          <cell r="G6887">
            <v>117296.73</v>
          </cell>
          <cell r="H6887">
            <v>276277.77</v>
          </cell>
          <cell r="I6887">
            <v>0</v>
          </cell>
        </row>
        <row r="6888">
          <cell r="A6888" t="str">
            <v>a</v>
          </cell>
          <cell r="B6888">
            <v>6864</v>
          </cell>
          <cell r="C6888" t="str">
            <v xml:space="preserve">   104778620 - 15768</v>
          </cell>
          <cell r="D6888">
            <v>1384194.17</v>
          </cell>
          <cell r="E6888">
            <v>0</v>
          </cell>
          <cell r="F6888">
            <v>0</v>
          </cell>
          <cell r="G6888">
            <v>1384194.17</v>
          </cell>
          <cell r="H6888">
            <v>0</v>
          </cell>
          <cell r="I6888">
            <v>0</v>
          </cell>
        </row>
        <row r="6889">
          <cell r="A6889" t="str">
            <v>a</v>
          </cell>
          <cell r="B6889">
            <v>6865</v>
          </cell>
          <cell r="C6889" t="str">
            <v xml:space="preserve">   104778646 - 15887</v>
          </cell>
          <cell r="D6889">
            <v>2858277.06</v>
          </cell>
          <cell r="E6889">
            <v>0</v>
          </cell>
          <cell r="F6889">
            <v>0</v>
          </cell>
          <cell r="G6889">
            <v>60545.11</v>
          </cell>
          <cell r="H6889">
            <v>2797731.95</v>
          </cell>
          <cell r="I6889">
            <v>0</v>
          </cell>
        </row>
        <row r="6890">
          <cell r="A6890" t="str">
            <v>a</v>
          </cell>
          <cell r="B6890">
            <v>6866</v>
          </cell>
          <cell r="C6890" t="str">
            <v xml:space="preserve">   104778659 - 15974</v>
          </cell>
          <cell r="D6890">
            <v>268061.86</v>
          </cell>
          <cell r="E6890">
            <v>0</v>
          </cell>
          <cell r="F6890">
            <v>0</v>
          </cell>
          <cell r="G6890">
            <v>268061.86</v>
          </cell>
          <cell r="H6890">
            <v>0</v>
          </cell>
          <cell r="I6890">
            <v>0</v>
          </cell>
        </row>
        <row r="6891">
          <cell r="A6891" t="str">
            <v>a</v>
          </cell>
          <cell r="B6891">
            <v>6867</v>
          </cell>
          <cell r="C6891" t="str">
            <v xml:space="preserve">   104778662 - 15986</v>
          </cell>
          <cell r="D6891">
            <v>439669.89</v>
          </cell>
          <cell r="E6891">
            <v>0</v>
          </cell>
          <cell r="F6891">
            <v>0.01</v>
          </cell>
          <cell r="G6891">
            <v>9181.2800000000007</v>
          </cell>
          <cell r="H6891">
            <v>430488.62</v>
          </cell>
          <cell r="I6891">
            <v>0</v>
          </cell>
        </row>
        <row r="6892">
          <cell r="A6892" t="str">
            <v>a</v>
          </cell>
          <cell r="B6892">
            <v>6868</v>
          </cell>
          <cell r="C6892" t="str">
            <v xml:space="preserve">   104778675 - 16050</v>
          </cell>
          <cell r="D6892">
            <v>570043.17000000004</v>
          </cell>
          <cell r="E6892">
            <v>0</v>
          </cell>
          <cell r="F6892">
            <v>0</v>
          </cell>
          <cell r="G6892">
            <v>11984.84</v>
          </cell>
          <cell r="H6892">
            <v>558058.32999999996</v>
          </cell>
          <cell r="I6892">
            <v>0</v>
          </cell>
        </row>
        <row r="6893">
          <cell r="A6893" t="str">
            <v>a</v>
          </cell>
          <cell r="B6893">
            <v>6869</v>
          </cell>
          <cell r="C6893" t="str">
            <v xml:space="preserve">   104778688 - 16107</v>
          </cell>
          <cell r="D6893">
            <v>1832929.99</v>
          </cell>
          <cell r="E6893">
            <v>0</v>
          </cell>
          <cell r="F6893">
            <v>0.02</v>
          </cell>
          <cell r="G6893">
            <v>38825.83</v>
          </cell>
          <cell r="H6893">
            <v>1794104.18</v>
          </cell>
          <cell r="I6893">
            <v>0</v>
          </cell>
        </row>
        <row r="6894">
          <cell r="A6894" t="str">
            <v>a</v>
          </cell>
          <cell r="B6894">
            <v>6870</v>
          </cell>
          <cell r="C6894" t="str">
            <v xml:space="preserve">   104778691 - 16116</v>
          </cell>
          <cell r="D6894">
            <v>2676479.63</v>
          </cell>
          <cell r="E6894">
            <v>0</v>
          </cell>
          <cell r="F6894">
            <v>0</v>
          </cell>
          <cell r="G6894">
            <v>56694.18</v>
          </cell>
          <cell r="H6894">
            <v>2619785.4500000002</v>
          </cell>
          <cell r="I6894">
            <v>0</v>
          </cell>
        </row>
        <row r="6895">
          <cell r="A6895" t="str">
            <v>a</v>
          </cell>
          <cell r="B6895">
            <v>6871</v>
          </cell>
          <cell r="C6895" t="str">
            <v xml:space="preserve">   104778701 - 15630</v>
          </cell>
          <cell r="D6895">
            <v>1753294.55</v>
          </cell>
          <cell r="E6895">
            <v>0</v>
          </cell>
          <cell r="F6895">
            <v>0</v>
          </cell>
          <cell r="G6895">
            <v>1753294.55</v>
          </cell>
          <cell r="H6895">
            <v>0</v>
          </cell>
          <cell r="I6895">
            <v>0</v>
          </cell>
        </row>
        <row r="6896">
          <cell r="A6896" t="str">
            <v>a</v>
          </cell>
          <cell r="B6896">
            <v>6872</v>
          </cell>
          <cell r="C6896" t="str">
            <v xml:space="preserve">   104778714 - 15729</v>
          </cell>
          <cell r="D6896">
            <v>1289421.24</v>
          </cell>
          <cell r="E6896">
            <v>0</v>
          </cell>
          <cell r="F6896">
            <v>0</v>
          </cell>
          <cell r="G6896">
            <v>425287</v>
          </cell>
          <cell r="H6896">
            <v>864134.24</v>
          </cell>
          <cell r="I6896">
            <v>0</v>
          </cell>
        </row>
        <row r="6897">
          <cell r="A6897" t="str">
            <v>a</v>
          </cell>
          <cell r="B6897">
            <v>6873</v>
          </cell>
          <cell r="C6897" t="str">
            <v xml:space="preserve">   104778727 - 15807</v>
          </cell>
          <cell r="D6897">
            <v>868974.24</v>
          </cell>
          <cell r="E6897">
            <v>0</v>
          </cell>
          <cell r="F6897">
            <v>0</v>
          </cell>
          <cell r="G6897">
            <v>91582.19</v>
          </cell>
          <cell r="H6897">
            <v>777392.05</v>
          </cell>
          <cell r="I6897">
            <v>0</v>
          </cell>
        </row>
        <row r="6898">
          <cell r="A6898" t="str">
            <v>a</v>
          </cell>
          <cell r="B6898">
            <v>6874</v>
          </cell>
          <cell r="C6898" t="str">
            <v xml:space="preserve">   104778743 - 15878</v>
          </cell>
          <cell r="D6898">
            <v>704103.69</v>
          </cell>
          <cell r="E6898">
            <v>0</v>
          </cell>
          <cell r="F6898">
            <v>0</v>
          </cell>
          <cell r="G6898">
            <v>74838.570000000007</v>
          </cell>
          <cell r="H6898">
            <v>629265.12</v>
          </cell>
          <cell r="I6898">
            <v>0</v>
          </cell>
        </row>
        <row r="6899">
          <cell r="A6899" t="str">
            <v>a</v>
          </cell>
          <cell r="B6899">
            <v>6875</v>
          </cell>
          <cell r="C6899" t="str">
            <v xml:space="preserve">   104778756 - 15915</v>
          </cell>
          <cell r="D6899">
            <v>1402184.58</v>
          </cell>
          <cell r="E6899">
            <v>0</v>
          </cell>
          <cell r="F6899">
            <v>0</v>
          </cell>
          <cell r="G6899">
            <v>75289.56</v>
          </cell>
          <cell r="H6899">
            <v>1326895.02</v>
          </cell>
          <cell r="I6899">
            <v>0</v>
          </cell>
        </row>
        <row r="6900">
          <cell r="A6900" t="str">
            <v>a</v>
          </cell>
          <cell r="B6900">
            <v>6876</v>
          </cell>
          <cell r="C6900" t="str">
            <v xml:space="preserve">   104778769 - 16008</v>
          </cell>
          <cell r="D6900">
            <v>291994.36</v>
          </cell>
          <cell r="E6900">
            <v>0</v>
          </cell>
          <cell r="F6900">
            <v>0</v>
          </cell>
          <cell r="G6900">
            <v>5923.79</v>
          </cell>
          <cell r="H6900">
            <v>286070.57</v>
          </cell>
          <cell r="I6900">
            <v>0</v>
          </cell>
        </row>
        <row r="6901">
          <cell r="A6901" t="str">
            <v>a</v>
          </cell>
          <cell r="B6901">
            <v>6877</v>
          </cell>
          <cell r="C6901" t="str">
            <v xml:space="preserve">   104778772 - 16017</v>
          </cell>
          <cell r="D6901">
            <v>326371.98</v>
          </cell>
          <cell r="E6901">
            <v>0</v>
          </cell>
          <cell r="F6901">
            <v>0</v>
          </cell>
          <cell r="G6901">
            <v>62533.42</v>
          </cell>
          <cell r="H6901">
            <v>263838.56</v>
          </cell>
          <cell r="I6901">
            <v>0</v>
          </cell>
        </row>
        <row r="6902">
          <cell r="A6902" t="str">
            <v>a</v>
          </cell>
          <cell r="B6902">
            <v>6878</v>
          </cell>
          <cell r="C6902" t="str">
            <v xml:space="preserve">   104778785 - 16098</v>
          </cell>
          <cell r="D6902">
            <v>1749616.05</v>
          </cell>
          <cell r="E6902">
            <v>0</v>
          </cell>
          <cell r="F6902">
            <v>0</v>
          </cell>
          <cell r="G6902">
            <v>37594.74</v>
          </cell>
          <cell r="H6902">
            <v>1712021.31</v>
          </cell>
          <cell r="I6902">
            <v>0</v>
          </cell>
        </row>
        <row r="6903">
          <cell r="A6903" t="str">
            <v>a</v>
          </cell>
          <cell r="B6903">
            <v>6879</v>
          </cell>
          <cell r="C6903" t="str">
            <v xml:space="preserve">   104778798 - 16137</v>
          </cell>
          <cell r="D6903">
            <v>1699056.78</v>
          </cell>
          <cell r="E6903">
            <v>0</v>
          </cell>
          <cell r="F6903">
            <v>0.01</v>
          </cell>
          <cell r="G6903">
            <v>32444.400000000001</v>
          </cell>
          <cell r="H6903">
            <v>1666612.39</v>
          </cell>
          <cell r="I6903">
            <v>0</v>
          </cell>
        </row>
        <row r="6904">
          <cell r="A6904" t="str">
            <v>a</v>
          </cell>
          <cell r="B6904">
            <v>6880</v>
          </cell>
          <cell r="C6904" t="str">
            <v xml:space="preserve">   104778808 - 15693</v>
          </cell>
          <cell r="D6904">
            <v>649238.76</v>
          </cell>
          <cell r="E6904">
            <v>0</v>
          </cell>
          <cell r="F6904">
            <v>0</v>
          </cell>
          <cell r="G6904">
            <v>13253.56</v>
          </cell>
          <cell r="H6904">
            <v>635985.19999999995</v>
          </cell>
          <cell r="I6904">
            <v>0</v>
          </cell>
        </row>
        <row r="6905">
          <cell r="A6905" t="str">
            <v>a</v>
          </cell>
          <cell r="B6905">
            <v>6881</v>
          </cell>
          <cell r="C6905" t="str">
            <v xml:space="preserve">   104778837 - 15856</v>
          </cell>
          <cell r="D6905">
            <v>1503448.9</v>
          </cell>
          <cell r="E6905">
            <v>0</v>
          </cell>
          <cell r="F6905">
            <v>0</v>
          </cell>
          <cell r="G6905">
            <v>30505.96</v>
          </cell>
          <cell r="H6905">
            <v>1472942.94</v>
          </cell>
          <cell r="I6905">
            <v>0</v>
          </cell>
        </row>
        <row r="6906">
          <cell r="A6906" t="str">
            <v>a</v>
          </cell>
          <cell r="B6906">
            <v>6882</v>
          </cell>
          <cell r="C6906" t="str">
            <v xml:space="preserve">   104778840 - 15869</v>
          </cell>
          <cell r="D6906">
            <v>1021484.47</v>
          </cell>
          <cell r="E6906">
            <v>0</v>
          </cell>
          <cell r="F6906">
            <v>0</v>
          </cell>
          <cell r="G6906">
            <v>1021484.47</v>
          </cell>
          <cell r="H6906">
            <v>0</v>
          </cell>
          <cell r="I6906">
            <v>0</v>
          </cell>
        </row>
        <row r="6907">
          <cell r="A6907" t="str">
            <v>a</v>
          </cell>
          <cell r="B6907">
            <v>6883</v>
          </cell>
          <cell r="C6907" t="str">
            <v xml:space="preserve">   104778853 - 15906</v>
          </cell>
          <cell r="D6907">
            <v>1484222.38</v>
          </cell>
          <cell r="E6907">
            <v>0</v>
          </cell>
          <cell r="F6907">
            <v>0</v>
          </cell>
          <cell r="G6907">
            <v>78313.08</v>
          </cell>
          <cell r="H6907">
            <v>1405909.3</v>
          </cell>
          <cell r="I6907">
            <v>0</v>
          </cell>
        </row>
        <row r="6908">
          <cell r="A6908" t="str">
            <v>a</v>
          </cell>
          <cell r="B6908">
            <v>6884</v>
          </cell>
          <cell r="C6908" t="str">
            <v xml:space="preserve">   104778866 - 15998</v>
          </cell>
          <cell r="D6908">
            <v>896375.38</v>
          </cell>
          <cell r="E6908">
            <v>0</v>
          </cell>
          <cell r="F6908">
            <v>0</v>
          </cell>
          <cell r="G6908">
            <v>48983.360000000001</v>
          </cell>
          <cell r="H6908">
            <v>847392.02</v>
          </cell>
          <cell r="I6908">
            <v>0</v>
          </cell>
        </row>
        <row r="6909">
          <cell r="A6909" t="str">
            <v>a</v>
          </cell>
          <cell r="B6909">
            <v>6885</v>
          </cell>
          <cell r="C6909" t="str">
            <v xml:space="preserve">   104778879 - 16068</v>
          </cell>
          <cell r="D6909">
            <v>1520830.68</v>
          </cell>
          <cell r="E6909">
            <v>0</v>
          </cell>
          <cell r="F6909">
            <v>0.05</v>
          </cell>
          <cell r="G6909">
            <v>32214.82</v>
          </cell>
          <cell r="H6909">
            <v>1488615.91</v>
          </cell>
          <cell r="I6909">
            <v>0</v>
          </cell>
        </row>
        <row r="6910">
          <cell r="A6910" t="str">
            <v>a</v>
          </cell>
          <cell r="B6910">
            <v>6886</v>
          </cell>
          <cell r="C6910" t="str">
            <v xml:space="preserve">   104778882 - 16083</v>
          </cell>
          <cell r="D6910">
            <v>494073.83</v>
          </cell>
          <cell r="E6910">
            <v>0</v>
          </cell>
          <cell r="F6910">
            <v>0</v>
          </cell>
          <cell r="G6910">
            <v>55281.58</v>
          </cell>
          <cell r="H6910">
            <v>438792.25</v>
          </cell>
          <cell r="I6910">
            <v>0</v>
          </cell>
        </row>
        <row r="6911">
          <cell r="A6911" t="str">
            <v>a</v>
          </cell>
          <cell r="B6911">
            <v>6887</v>
          </cell>
          <cell r="C6911" t="str">
            <v xml:space="preserve">   104778905 - 15654</v>
          </cell>
          <cell r="D6911">
            <v>576644.55000000005</v>
          </cell>
          <cell r="E6911">
            <v>0</v>
          </cell>
          <cell r="F6911">
            <v>0</v>
          </cell>
          <cell r="G6911">
            <v>576644.55000000005</v>
          </cell>
          <cell r="H6911">
            <v>0</v>
          </cell>
          <cell r="I6911">
            <v>0</v>
          </cell>
        </row>
        <row r="6912">
          <cell r="A6912" t="str">
            <v>a</v>
          </cell>
          <cell r="B6912">
            <v>6888</v>
          </cell>
          <cell r="C6912" t="str">
            <v xml:space="preserve">   104778918 - 15753</v>
          </cell>
          <cell r="D6912">
            <v>618843.94999999995</v>
          </cell>
          <cell r="E6912">
            <v>0</v>
          </cell>
          <cell r="F6912">
            <v>0</v>
          </cell>
          <cell r="G6912">
            <v>117389.93</v>
          </cell>
          <cell r="H6912">
            <v>501454.02</v>
          </cell>
          <cell r="I6912">
            <v>0</v>
          </cell>
        </row>
        <row r="6913">
          <cell r="A6913" t="str">
            <v>a</v>
          </cell>
          <cell r="B6913">
            <v>6889</v>
          </cell>
          <cell r="C6913" t="str">
            <v xml:space="preserve">   104778921 - 15776</v>
          </cell>
          <cell r="D6913">
            <v>1473754.56</v>
          </cell>
          <cell r="E6913">
            <v>0</v>
          </cell>
          <cell r="F6913">
            <v>0</v>
          </cell>
          <cell r="G6913">
            <v>1473754.56</v>
          </cell>
          <cell r="H6913">
            <v>0</v>
          </cell>
          <cell r="I6913">
            <v>0</v>
          </cell>
        </row>
        <row r="6914">
          <cell r="A6914" t="str">
            <v>a</v>
          </cell>
          <cell r="B6914">
            <v>6890</v>
          </cell>
          <cell r="C6914" t="str">
            <v xml:space="preserve">   104778934 - 15841</v>
          </cell>
          <cell r="D6914">
            <v>608467.89</v>
          </cell>
          <cell r="E6914">
            <v>0</v>
          </cell>
          <cell r="F6914">
            <v>0</v>
          </cell>
          <cell r="G6914">
            <v>608467.89</v>
          </cell>
          <cell r="H6914">
            <v>0</v>
          </cell>
          <cell r="I6914">
            <v>0</v>
          </cell>
        </row>
        <row r="6915">
          <cell r="A6915" t="str">
            <v>a</v>
          </cell>
          <cell r="B6915">
            <v>6891</v>
          </cell>
          <cell r="C6915" t="str">
            <v xml:space="preserve">   104778947 - 15890</v>
          </cell>
          <cell r="D6915">
            <v>1588823.51</v>
          </cell>
          <cell r="E6915">
            <v>0</v>
          </cell>
          <cell r="F6915">
            <v>0.06</v>
          </cell>
          <cell r="G6915">
            <v>33655.08</v>
          </cell>
          <cell r="H6915">
            <v>1555168.49</v>
          </cell>
          <cell r="I6915">
            <v>0</v>
          </cell>
        </row>
        <row r="6916">
          <cell r="A6916" t="str">
            <v>a</v>
          </cell>
          <cell r="B6916">
            <v>6892</v>
          </cell>
          <cell r="C6916" t="str">
            <v xml:space="preserve">   104778950 - 15897</v>
          </cell>
          <cell r="D6916">
            <v>1149817.71</v>
          </cell>
          <cell r="E6916">
            <v>0</v>
          </cell>
          <cell r="F6916">
            <v>0.02</v>
          </cell>
          <cell r="G6916">
            <v>24989.01</v>
          </cell>
          <cell r="H6916">
            <v>1124828.72</v>
          </cell>
          <cell r="I6916">
            <v>0</v>
          </cell>
        </row>
        <row r="6917">
          <cell r="A6917" t="str">
            <v>a</v>
          </cell>
          <cell r="B6917">
            <v>6893</v>
          </cell>
          <cell r="C6917" t="str">
            <v xml:space="preserve">   104778963 - 15989</v>
          </cell>
          <cell r="D6917">
            <v>581361.56000000006</v>
          </cell>
          <cell r="E6917">
            <v>0</v>
          </cell>
          <cell r="F6917">
            <v>0</v>
          </cell>
          <cell r="G6917">
            <v>581361.56000000006</v>
          </cell>
          <cell r="H6917">
            <v>0</v>
          </cell>
          <cell r="I6917">
            <v>0</v>
          </cell>
        </row>
        <row r="6918">
          <cell r="A6918" t="str">
            <v>a</v>
          </cell>
          <cell r="B6918">
            <v>6894</v>
          </cell>
          <cell r="C6918" t="str">
            <v xml:space="preserve">   104778976 - 16053</v>
          </cell>
          <cell r="D6918">
            <v>1575620.12</v>
          </cell>
          <cell r="E6918">
            <v>0</v>
          </cell>
          <cell r="F6918">
            <v>0</v>
          </cell>
          <cell r="G6918">
            <v>30545</v>
          </cell>
          <cell r="H6918">
            <v>1545075.12</v>
          </cell>
          <cell r="I6918">
            <v>0</v>
          </cell>
        </row>
        <row r="6919">
          <cell r="A6919" t="str">
            <v>a</v>
          </cell>
          <cell r="B6919">
            <v>6895</v>
          </cell>
          <cell r="C6919" t="str">
            <v xml:space="preserve">   104778989 - 16110</v>
          </cell>
          <cell r="D6919">
            <v>860481.73</v>
          </cell>
          <cell r="E6919">
            <v>0</v>
          </cell>
          <cell r="F6919">
            <v>0</v>
          </cell>
          <cell r="G6919">
            <v>18091.23</v>
          </cell>
          <cell r="H6919">
            <v>842390.5</v>
          </cell>
          <cell r="I6919">
            <v>0</v>
          </cell>
        </row>
        <row r="6920">
          <cell r="A6920" t="str">
            <v>a</v>
          </cell>
          <cell r="B6920">
            <v>6896</v>
          </cell>
          <cell r="C6920" t="str">
            <v xml:space="preserve">   104778992 - 16119</v>
          </cell>
          <cell r="D6920">
            <v>2004600.03</v>
          </cell>
          <cell r="E6920">
            <v>0</v>
          </cell>
          <cell r="F6920">
            <v>0</v>
          </cell>
          <cell r="G6920">
            <v>39453.440000000002</v>
          </cell>
          <cell r="H6920">
            <v>1965146.59</v>
          </cell>
          <cell r="I6920">
            <v>0</v>
          </cell>
        </row>
        <row r="6921">
          <cell r="A6921" t="str">
            <v>a</v>
          </cell>
          <cell r="B6921">
            <v>6897</v>
          </cell>
          <cell r="C6921" t="str">
            <v xml:space="preserve">   105778001 - 55873</v>
          </cell>
          <cell r="D6921">
            <v>0</v>
          </cell>
          <cell r="E6921">
            <v>0</v>
          </cell>
          <cell r="F6921">
            <v>7181900</v>
          </cell>
          <cell r="G6921">
            <v>53122.51</v>
          </cell>
          <cell r="H6921">
            <v>7128777.4900000002</v>
          </cell>
          <cell r="I6921">
            <v>0</v>
          </cell>
        </row>
        <row r="6922">
          <cell r="A6922" t="str">
            <v>a</v>
          </cell>
          <cell r="B6922">
            <v>6898</v>
          </cell>
          <cell r="C6922" t="str">
            <v xml:space="preserve">   105778014 - 56201</v>
          </cell>
          <cell r="D6922">
            <v>0</v>
          </cell>
          <cell r="E6922">
            <v>0</v>
          </cell>
          <cell r="F6922">
            <v>4983550</v>
          </cell>
          <cell r="G6922">
            <v>36861.910000000003</v>
          </cell>
          <cell r="H6922">
            <v>4946688.09</v>
          </cell>
          <cell r="I6922">
            <v>0</v>
          </cell>
        </row>
        <row r="6923">
          <cell r="A6923" t="str">
            <v>a</v>
          </cell>
          <cell r="B6923">
            <v>6899</v>
          </cell>
          <cell r="C6923" t="str">
            <v xml:space="preserve">   105778027 - 56427</v>
          </cell>
          <cell r="D6923">
            <v>0</v>
          </cell>
          <cell r="E6923">
            <v>0</v>
          </cell>
          <cell r="F6923">
            <v>4419150</v>
          </cell>
          <cell r="G6923">
            <v>28730.73</v>
          </cell>
          <cell r="H6923">
            <v>4390419.2699999996</v>
          </cell>
          <cell r="I6923">
            <v>0</v>
          </cell>
        </row>
        <row r="6924">
          <cell r="A6924" t="str">
            <v>a</v>
          </cell>
          <cell r="B6924">
            <v>6900</v>
          </cell>
          <cell r="C6924" t="str">
            <v xml:space="preserve">   105778030 - 56436</v>
          </cell>
          <cell r="D6924">
            <v>0</v>
          </cell>
          <cell r="E6924">
            <v>0</v>
          </cell>
          <cell r="F6924">
            <v>5970000</v>
          </cell>
          <cell r="G6924">
            <v>54379.68</v>
          </cell>
          <cell r="H6924">
            <v>5915620.3200000003</v>
          </cell>
          <cell r="I6924">
            <v>0</v>
          </cell>
        </row>
        <row r="6925">
          <cell r="A6925" t="str">
            <v>a</v>
          </cell>
          <cell r="B6925">
            <v>6901</v>
          </cell>
          <cell r="C6925" t="str">
            <v xml:space="preserve">   105778043 - 56506</v>
          </cell>
          <cell r="D6925">
            <v>0</v>
          </cell>
          <cell r="E6925">
            <v>0</v>
          </cell>
          <cell r="F6925">
            <v>5192000</v>
          </cell>
          <cell r="G6925">
            <v>168052.78</v>
          </cell>
          <cell r="H6925">
            <v>5023947.22</v>
          </cell>
          <cell r="I6925">
            <v>0</v>
          </cell>
        </row>
        <row r="6926">
          <cell r="A6926" t="str">
            <v>a</v>
          </cell>
          <cell r="B6926">
            <v>6902</v>
          </cell>
          <cell r="C6926" t="str">
            <v xml:space="preserve">   105778056 - 56939</v>
          </cell>
          <cell r="D6926">
            <v>0</v>
          </cell>
          <cell r="E6926">
            <v>0</v>
          </cell>
          <cell r="F6926">
            <v>2841748.34</v>
          </cell>
          <cell r="G6926">
            <v>55761.99</v>
          </cell>
          <cell r="H6926">
            <v>2785986.35</v>
          </cell>
          <cell r="I6926">
            <v>0</v>
          </cell>
        </row>
        <row r="6927">
          <cell r="A6927" t="str">
            <v>a</v>
          </cell>
          <cell r="B6927">
            <v>6903</v>
          </cell>
          <cell r="C6927" t="str">
            <v xml:space="preserve">   105778069 - 57026</v>
          </cell>
          <cell r="D6927">
            <v>0</v>
          </cell>
          <cell r="E6927">
            <v>0</v>
          </cell>
          <cell r="F6927">
            <v>972068.55</v>
          </cell>
          <cell r="G6927">
            <v>972068.55</v>
          </cell>
          <cell r="H6927">
            <v>0</v>
          </cell>
          <cell r="I6927">
            <v>0</v>
          </cell>
        </row>
        <row r="6928">
          <cell r="A6928" t="str">
            <v>a</v>
          </cell>
          <cell r="B6928">
            <v>6904</v>
          </cell>
          <cell r="C6928" t="str">
            <v xml:space="preserve">   105778072 - 57038</v>
          </cell>
          <cell r="D6928">
            <v>0</v>
          </cell>
          <cell r="E6928">
            <v>0</v>
          </cell>
          <cell r="F6928">
            <v>5375175.7699999996</v>
          </cell>
          <cell r="G6928">
            <v>5375175.7699999996</v>
          </cell>
          <cell r="H6928">
            <v>0</v>
          </cell>
          <cell r="I6928">
            <v>0</v>
          </cell>
        </row>
        <row r="6929">
          <cell r="A6929" t="str">
            <v>a</v>
          </cell>
          <cell r="B6929">
            <v>6905</v>
          </cell>
          <cell r="C6929" t="str">
            <v xml:space="preserve">   105778085 - 58138</v>
          </cell>
          <cell r="D6929">
            <v>0</v>
          </cell>
          <cell r="E6929">
            <v>0</v>
          </cell>
          <cell r="F6929">
            <v>1181518.2</v>
          </cell>
          <cell r="G6929">
            <v>50227.94</v>
          </cell>
          <cell r="H6929">
            <v>1131290.26</v>
          </cell>
          <cell r="I6929">
            <v>0</v>
          </cell>
        </row>
        <row r="6930">
          <cell r="A6930" t="str">
            <v>a</v>
          </cell>
          <cell r="B6930">
            <v>6906</v>
          </cell>
          <cell r="C6930" t="str">
            <v xml:space="preserve">   105778098 - 58177</v>
          </cell>
          <cell r="D6930">
            <v>0</v>
          </cell>
          <cell r="E6930">
            <v>0</v>
          </cell>
          <cell r="F6930">
            <v>1762470.08</v>
          </cell>
          <cell r="G6930">
            <v>74925.02</v>
          </cell>
          <cell r="H6930">
            <v>1687545.06</v>
          </cell>
          <cell r="I6930">
            <v>0</v>
          </cell>
        </row>
        <row r="6931">
          <cell r="A6931" t="str">
            <v>a</v>
          </cell>
          <cell r="B6931">
            <v>6907</v>
          </cell>
          <cell r="C6931" t="str">
            <v xml:space="preserve">   105778108 - 56027</v>
          </cell>
          <cell r="D6931">
            <v>0</v>
          </cell>
          <cell r="E6931">
            <v>0</v>
          </cell>
          <cell r="F6931">
            <v>1823000</v>
          </cell>
          <cell r="G6931">
            <v>13343.35</v>
          </cell>
          <cell r="H6931">
            <v>1809656.65</v>
          </cell>
          <cell r="I6931">
            <v>0</v>
          </cell>
        </row>
        <row r="6932">
          <cell r="A6932" t="str">
            <v>a</v>
          </cell>
          <cell r="B6932">
            <v>6908</v>
          </cell>
          <cell r="C6932" t="str">
            <v xml:space="preserve">   105778111 - 56192</v>
          </cell>
          <cell r="D6932">
            <v>0</v>
          </cell>
          <cell r="E6932">
            <v>0</v>
          </cell>
          <cell r="F6932">
            <v>3466400</v>
          </cell>
          <cell r="G6932">
            <v>25372.2</v>
          </cell>
          <cell r="H6932">
            <v>3441027.8</v>
          </cell>
          <cell r="I6932">
            <v>0</v>
          </cell>
        </row>
        <row r="6933">
          <cell r="A6933" t="str">
            <v>a</v>
          </cell>
          <cell r="B6933">
            <v>6909</v>
          </cell>
          <cell r="C6933" t="str">
            <v xml:space="preserve">   105778124 - 56361</v>
          </cell>
          <cell r="D6933">
            <v>0</v>
          </cell>
          <cell r="E6933">
            <v>0</v>
          </cell>
          <cell r="F6933">
            <v>2275000</v>
          </cell>
          <cell r="G6933">
            <v>14790.71</v>
          </cell>
          <cell r="H6933">
            <v>2260209.29</v>
          </cell>
          <cell r="I6933">
            <v>0</v>
          </cell>
        </row>
        <row r="6934">
          <cell r="A6934" t="str">
            <v>a</v>
          </cell>
          <cell r="B6934">
            <v>6910</v>
          </cell>
          <cell r="C6934" t="str">
            <v xml:space="preserve">   105778137 - 56488</v>
          </cell>
          <cell r="D6934">
            <v>0</v>
          </cell>
          <cell r="E6934">
            <v>0</v>
          </cell>
          <cell r="F6934">
            <v>4207000</v>
          </cell>
          <cell r="G6934">
            <v>27351.45</v>
          </cell>
          <cell r="H6934">
            <v>4179648.55</v>
          </cell>
          <cell r="I6934">
            <v>0</v>
          </cell>
        </row>
        <row r="6935">
          <cell r="A6935" t="str">
            <v>a</v>
          </cell>
          <cell r="B6935">
            <v>6911</v>
          </cell>
          <cell r="C6935" t="str">
            <v xml:space="preserve">   105778140 - 56497</v>
          </cell>
          <cell r="D6935">
            <v>0</v>
          </cell>
          <cell r="E6935">
            <v>0</v>
          </cell>
          <cell r="F6935">
            <v>4476950</v>
          </cell>
          <cell r="G6935">
            <v>29106.48</v>
          </cell>
          <cell r="H6935">
            <v>4447843.5199999996</v>
          </cell>
          <cell r="I6935">
            <v>0</v>
          </cell>
        </row>
        <row r="6936">
          <cell r="A6936" t="str">
            <v>a</v>
          </cell>
          <cell r="B6936">
            <v>6912</v>
          </cell>
          <cell r="C6936" t="str">
            <v xml:space="preserve">   105778153 - 56860</v>
          </cell>
          <cell r="D6936">
            <v>0</v>
          </cell>
          <cell r="E6936">
            <v>0</v>
          </cell>
          <cell r="F6936">
            <v>3004976.44</v>
          </cell>
          <cell r="G6936">
            <v>617788.28</v>
          </cell>
          <cell r="H6936">
            <v>2387188.16</v>
          </cell>
          <cell r="I6936">
            <v>0</v>
          </cell>
        </row>
        <row r="6937">
          <cell r="A6937" t="str">
            <v>a</v>
          </cell>
          <cell r="B6937">
            <v>6913</v>
          </cell>
          <cell r="C6937" t="str">
            <v xml:space="preserve">   105778166 - 57008</v>
          </cell>
          <cell r="D6937">
            <v>0</v>
          </cell>
          <cell r="E6937">
            <v>0</v>
          </cell>
          <cell r="F6937">
            <v>6762073.1900000004</v>
          </cell>
          <cell r="G6937">
            <v>132688.21</v>
          </cell>
          <cell r="H6937">
            <v>6629384.9800000004</v>
          </cell>
          <cell r="I6937">
            <v>0</v>
          </cell>
        </row>
        <row r="6938">
          <cell r="A6938" t="str">
            <v>a</v>
          </cell>
          <cell r="B6938">
            <v>6914</v>
          </cell>
          <cell r="C6938" t="str">
            <v xml:space="preserve">   105778179 - 57759</v>
          </cell>
          <cell r="D6938">
            <v>0</v>
          </cell>
          <cell r="E6938">
            <v>0</v>
          </cell>
          <cell r="F6938">
            <v>3711120</v>
          </cell>
          <cell r="G6938">
            <v>1711119.98</v>
          </cell>
          <cell r="H6938">
            <v>2000000.02</v>
          </cell>
          <cell r="I6938">
            <v>0</v>
          </cell>
        </row>
        <row r="6939">
          <cell r="A6939" t="str">
            <v>a</v>
          </cell>
          <cell r="B6939">
            <v>6915</v>
          </cell>
          <cell r="C6939" t="str">
            <v xml:space="preserve">   105778182 - 57775</v>
          </cell>
          <cell r="D6939">
            <v>0</v>
          </cell>
          <cell r="E6939">
            <v>0</v>
          </cell>
          <cell r="F6939">
            <v>4238000</v>
          </cell>
          <cell r="G6939">
            <v>24705.18</v>
          </cell>
          <cell r="H6939">
            <v>4213294.82</v>
          </cell>
          <cell r="I6939">
            <v>0</v>
          </cell>
        </row>
        <row r="6940">
          <cell r="A6940" t="str">
            <v>a</v>
          </cell>
          <cell r="B6940">
            <v>6916</v>
          </cell>
          <cell r="C6940" t="str">
            <v xml:space="preserve">   105778195 - 58168</v>
          </cell>
          <cell r="D6940">
            <v>0</v>
          </cell>
          <cell r="E6940">
            <v>0</v>
          </cell>
          <cell r="F6940">
            <v>2332746.02</v>
          </cell>
          <cell r="G6940">
            <v>2332746.02</v>
          </cell>
          <cell r="H6940">
            <v>0</v>
          </cell>
          <cell r="I6940">
            <v>0</v>
          </cell>
        </row>
        <row r="6941">
          <cell r="A6941" t="str">
            <v>a</v>
          </cell>
          <cell r="B6941">
            <v>6917</v>
          </cell>
          <cell r="C6941" t="str">
            <v xml:space="preserve">   105778205 - 56018</v>
          </cell>
          <cell r="D6941">
            <v>0</v>
          </cell>
          <cell r="E6941">
            <v>0</v>
          </cell>
          <cell r="F6941">
            <v>1633196.82</v>
          </cell>
          <cell r="G6941">
            <v>12726.11</v>
          </cell>
          <cell r="H6941">
            <v>1620470.71</v>
          </cell>
          <cell r="I6941">
            <v>0</v>
          </cell>
        </row>
        <row r="6942">
          <cell r="A6942" t="str">
            <v>a</v>
          </cell>
          <cell r="B6942">
            <v>6918</v>
          </cell>
          <cell r="C6942" t="str">
            <v xml:space="preserve">   105778218 - 56283</v>
          </cell>
          <cell r="D6942">
            <v>0</v>
          </cell>
          <cell r="E6942">
            <v>0</v>
          </cell>
          <cell r="F6942">
            <v>3185000</v>
          </cell>
          <cell r="G6942">
            <v>23558.54</v>
          </cell>
          <cell r="H6942">
            <v>3161441.46</v>
          </cell>
          <cell r="I6942">
            <v>0</v>
          </cell>
        </row>
        <row r="6943">
          <cell r="A6943" t="str">
            <v>a</v>
          </cell>
          <cell r="B6943">
            <v>6919</v>
          </cell>
          <cell r="C6943" t="str">
            <v xml:space="preserve">   105778221 - 56313</v>
          </cell>
          <cell r="D6943">
            <v>0</v>
          </cell>
          <cell r="E6943">
            <v>0</v>
          </cell>
          <cell r="F6943">
            <v>1950000</v>
          </cell>
          <cell r="G6943">
            <v>12677.71</v>
          </cell>
          <cell r="H6943">
            <v>1937322.29</v>
          </cell>
          <cell r="I6943">
            <v>0</v>
          </cell>
        </row>
        <row r="6944">
          <cell r="A6944" t="str">
            <v>a</v>
          </cell>
          <cell r="B6944">
            <v>6920</v>
          </cell>
          <cell r="C6944" t="str">
            <v xml:space="preserve">   105778234 - 56448</v>
          </cell>
          <cell r="D6944">
            <v>0</v>
          </cell>
          <cell r="E6944">
            <v>0</v>
          </cell>
          <cell r="F6944">
            <v>11162200</v>
          </cell>
          <cell r="G6944">
            <v>73437.31</v>
          </cell>
          <cell r="H6944">
            <v>11088762.689999999</v>
          </cell>
          <cell r="I6944">
            <v>0</v>
          </cell>
        </row>
        <row r="6945">
          <cell r="A6945" t="str">
            <v>a</v>
          </cell>
          <cell r="B6945">
            <v>6921</v>
          </cell>
          <cell r="C6945" t="str">
            <v xml:space="preserve">   105778247 - 56725</v>
          </cell>
          <cell r="D6945">
            <v>0</v>
          </cell>
          <cell r="E6945">
            <v>0</v>
          </cell>
          <cell r="F6945">
            <v>5656740</v>
          </cell>
          <cell r="G6945">
            <v>41841.300000000003</v>
          </cell>
          <cell r="H6945">
            <v>5614898.7000000002</v>
          </cell>
          <cell r="I6945">
            <v>0</v>
          </cell>
        </row>
        <row r="6946">
          <cell r="A6946" t="str">
            <v>a</v>
          </cell>
          <cell r="B6946">
            <v>6922</v>
          </cell>
          <cell r="C6946" t="str">
            <v xml:space="preserve">   105778250 - 56851</v>
          </cell>
          <cell r="D6946">
            <v>0</v>
          </cell>
          <cell r="E6946">
            <v>0</v>
          </cell>
          <cell r="F6946">
            <v>4709319.9000000004</v>
          </cell>
          <cell r="G6946">
            <v>4709319.9000000004</v>
          </cell>
          <cell r="H6946">
            <v>0</v>
          </cell>
          <cell r="I6946">
            <v>0</v>
          </cell>
        </row>
        <row r="6947">
          <cell r="A6947" t="str">
            <v>a</v>
          </cell>
          <cell r="B6947">
            <v>6923</v>
          </cell>
          <cell r="C6947" t="str">
            <v xml:space="preserve">   105778263 - 56993</v>
          </cell>
          <cell r="D6947">
            <v>0</v>
          </cell>
          <cell r="E6947">
            <v>0</v>
          </cell>
          <cell r="F6947">
            <v>4765742.2</v>
          </cell>
          <cell r="G6947">
            <v>1989857.94</v>
          </cell>
          <cell r="H6947">
            <v>2775884.26</v>
          </cell>
          <cell r="I6947">
            <v>0</v>
          </cell>
        </row>
        <row r="6948">
          <cell r="A6948" t="str">
            <v>a</v>
          </cell>
          <cell r="B6948">
            <v>6924</v>
          </cell>
          <cell r="C6948" t="str">
            <v xml:space="preserve">   105778276 - 57747</v>
          </cell>
          <cell r="D6948">
            <v>0</v>
          </cell>
          <cell r="E6948">
            <v>0</v>
          </cell>
          <cell r="F6948">
            <v>2210000</v>
          </cell>
          <cell r="G6948">
            <v>12883.09</v>
          </cell>
          <cell r="H6948">
            <v>2197116.91</v>
          </cell>
          <cell r="I6948">
            <v>0</v>
          </cell>
        </row>
        <row r="6949">
          <cell r="A6949" t="str">
            <v>a</v>
          </cell>
          <cell r="B6949">
            <v>6925</v>
          </cell>
          <cell r="C6949" t="str">
            <v xml:space="preserve">   105778289 - 58150</v>
          </cell>
          <cell r="D6949">
            <v>0</v>
          </cell>
          <cell r="E6949">
            <v>0</v>
          </cell>
          <cell r="F6949">
            <v>2057857.66</v>
          </cell>
          <cell r="G6949">
            <v>2057857.66</v>
          </cell>
          <cell r="H6949">
            <v>0</v>
          </cell>
          <cell r="I6949">
            <v>0</v>
          </cell>
        </row>
        <row r="6950">
          <cell r="A6950" t="str">
            <v>a</v>
          </cell>
          <cell r="B6950">
            <v>6926</v>
          </cell>
          <cell r="C6950" t="str">
            <v xml:space="preserve">   105778292 - 58159</v>
          </cell>
          <cell r="D6950">
            <v>0</v>
          </cell>
          <cell r="E6950">
            <v>0</v>
          </cell>
          <cell r="F6950">
            <v>3175624.11</v>
          </cell>
          <cell r="G6950">
            <v>168285.39</v>
          </cell>
          <cell r="H6950">
            <v>3007338.72</v>
          </cell>
          <cell r="I6950">
            <v>0</v>
          </cell>
        </row>
        <row r="6951">
          <cell r="A6951" t="str">
            <v>a</v>
          </cell>
          <cell r="B6951">
            <v>6927</v>
          </cell>
          <cell r="C6951" t="str">
            <v xml:space="preserve">   105778302 - 56009</v>
          </cell>
          <cell r="D6951">
            <v>0</v>
          </cell>
          <cell r="E6951">
            <v>0</v>
          </cell>
          <cell r="F6951">
            <v>2471158.02</v>
          </cell>
          <cell r="G6951">
            <v>1943959.96</v>
          </cell>
          <cell r="H6951">
            <v>527198.06000000006</v>
          </cell>
          <cell r="I6951">
            <v>0</v>
          </cell>
        </row>
        <row r="6952">
          <cell r="A6952" t="str">
            <v>a</v>
          </cell>
          <cell r="B6952">
            <v>6928</v>
          </cell>
          <cell r="C6952" t="str">
            <v xml:space="preserve">   105778315 - 56204</v>
          </cell>
          <cell r="D6952">
            <v>0</v>
          </cell>
          <cell r="E6952">
            <v>0</v>
          </cell>
          <cell r="F6952">
            <v>3000000</v>
          </cell>
          <cell r="G6952">
            <v>21958.39</v>
          </cell>
          <cell r="H6952">
            <v>2978041.61</v>
          </cell>
          <cell r="I6952">
            <v>0</v>
          </cell>
        </row>
        <row r="6953">
          <cell r="A6953" t="str">
            <v>a</v>
          </cell>
          <cell r="B6953">
            <v>6929</v>
          </cell>
          <cell r="C6953" t="str">
            <v xml:space="preserve">   105778328 - 56430</v>
          </cell>
          <cell r="D6953">
            <v>0</v>
          </cell>
          <cell r="E6953">
            <v>0</v>
          </cell>
          <cell r="F6953">
            <v>2381045.13</v>
          </cell>
          <cell r="G6953">
            <v>15671.56</v>
          </cell>
          <cell r="H6953">
            <v>2365373.5699999998</v>
          </cell>
          <cell r="I6953">
            <v>0</v>
          </cell>
        </row>
        <row r="6954">
          <cell r="A6954" t="str">
            <v>a</v>
          </cell>
          <cell r="B6954">
            <v>6930</v>
          </cell>
          <cell r="C6954" t="str">
            <v xml:space="preserve">   105778331 - 56439</v>
          </cell>
          <cell r="D6954">
            <v>0</v>
          </cell>
          <cell r="E6954">
            <v>0</v>
          </cell>
          <cell r="F6954">
            <v>1778900</v>
          </cell>
          <cell r="G6954">
            <v>57578.81</v>
          </cell>
          <cell r="H6954">
            <v>1721321.19</v>
          </cell>
          <cell r="I6954">
            <v>0</v>
          </cell>
        </row>
        <row r="6955">
          <cell r="A6955" t="str">
            <v>a</v>
          </cell>
          <cell r="B6955">
            <v>6931</v>
          </cell>
          <cell r="C6955" t="str">
            <v xml:space="preserve">   105778344 - 56512</v>
          </cell>
          <cell r="D6955">
            <v>0</v>
          </cell>
          <cell r="E6955">
            <v>0</v>
          </cell>
          <cell r="F6955">
            <v>2210000</v>
          </cell>
          <cell r="G6955">
            <v>14368.12</v>
          </cell>
          <cell r="H6955">
            <v>2195631.88</v>
          </cell>
          <cell r="I6955">
            <v>0</v>
          </cell>
        </row>
        <row r="6956">
          <cell r="A6956" t="str">
            <v>a</v>
          </cell>
          <cell r="B6956">
            <v>6932</v>
          </cell>
          <cell r="C6956" t="str">
            <v xml:space="preserve">   105778357 - 56948</v>
          </cell>
          <cell r="D6956">
            <v>0</v>
          </cell>
          <cell r="E6956">
            <v>0</v>
          </cell>
          <cell r="F6956">
            <v>2999186.31</v>
          </cell>
          <cell r="G6956">
            <v>2999186.31</v>
          </cell>
          <cell r="H6956">
            <v>0</v>
          </cell>
          <cell r="I6956">
            <v>0</v>
          </cell>
        </row>
        <row r="6957">
          <cell r="A6957" t="str">
            <v>a</v>
          </cell>
          <cell r="B6957">
            <v>6933</v>
          </cell>
          <cell r="C6957" t="str">
            <v xml:space="preserve">   105778360 - 56978</v>
          </cell>
          <cell r="D6957">
            <v>0</v>
          </cell>
          <cell r="E6957">
            <v>0</v>
          </cell>
          <cell r="F6957">
            <v>2886470</v>
          </cell>
          <cell r="G6957">
            <v>57873.78</v>
          </cell>
          <cell r="H6957">
            <v>2828596.22</v>
          </cell>
          <cell r="I6957">
            <v>0</v>
          </cell>
        </row>
        <row r="6958">
          <cell r="A6958" t="str">
            <v>a</v>
          </cell>
          <cell r="B6958">
            <v>6934</v>
          </cell>
          <cell r="C6958" t="str">
            <v xml:space="preserve">   105778373 - 57044</v>
          </cell>
          <cell r="D6958">
            <v>0</v>
          </cell>
          <cell r="E6958">
            <v>0</v>
          </cell>
          <cell r="F6958">
            <v>1229502.8400000001</v>
          </cell>
          <cell r="G6958">
            <v>834046.53</v>
          </cell>
          <cell r="H6958">
            <v>395456.31</v>
          </cell>
          <cell r="I6958">
            <v>0</v>
          </cell>
        </row>
        <row r="6959">
          <cell r="A6959" t="str">
            <v>a</v>
          </cell>
          <cell r="B6959">
            <v>6935</v>
          </cell>
          <cell r="C6959" t="str">
            <v xml:space="preserve">   105778386 - 58144</v>
          </cell>
          <cell r="D6959">
            <v>0</v>
          </cell>
          <cell r="E6959">
            <v>0</v>
          </cell>
          <cell r="F6959">
            <v>3286028.02</v>
          </cell>
          <cell r="G6959">
            <v>163103.07</v>
          </cell>
          <cell r="H6959">
            <v>3122924.95</v>
          </cell>
          <cell r="I6959">
            <v>0</v>
          </cell>
        </row>
        <row r="6960">
          <cell r="A6960" t="str">
            <v>a</v>
          </cell>
          <cell r="B6960">
            <v>6936</v>
          </cell>
          <cell r="C6960" t="str">
            <v xml:space="preserve">   105778399 - 58180</v>
          </cell>
          <cell r="D6960">
            <v>0</v>
          </cell>
          <cell r="E6960">
            <v>0</v>
          </cell>
          <cell r="F6960">
            <v>2035332.62</v>
          </cell>
          <cell r="G6960">
            <v>93358.75</v>
          </cell>
          <cell r="H6960">
            <v>1941973.87</v>
          </cell>
          <cell r="I6960">
            <v>0</v>
          </cell>
        </row>
        <row r="6961">
          <cell r="A6961" t="str">
            <v>a</v>
          </cell>
          <cell r="B6961">
            <v>6937</v>
          </cell>
          <cell r="C6961" t="str">
            <v xml:space="preserve">   105778409 - 56166</v>
          </cell>
          <cell r="D6961">
            <v>0</v>
          </cell>
          <cell r="E6961">
            <v>0</v>
          </cell>
          <cell r="F6961">
            <v>6760000</v>
          </cell>
          <cell r="G6961">
            <v>167708.93</v>
          </cell>
          <cell r="H6961">
            <v>6592291.0700000003</v>
          </cell>
          <cell r="I6961">
            <v>0</v>
          </cell>
        </row>
        <row r="6962">
          <cell r="A6962" t="str">
            <v>a</v>
          </cell>
          <cell r="B6962">
            <v>6938</v>
          </cell>
          <cell r="C6962" t="str">
            <v xml:space="preserve">   105778412 - 56195</v>
          </cell>
          <cell r="D6962">
            <v>0</v>
          </cell>
          <cell r="E6962">
            <v>0</v>
          </cell>
          <cell r="F6962">
            <v>2210000</v>
          </cell>
          <cell r="G6962">
            <v>14368.12</v>
          </cell>
          <cell r="H6962">
            <v>2195631.88</v>
          </cell>
          <cell r="I6962">
            <v>0</v>
          </cell>
        </row>
        <row r="6963">
          <cell r="A6963" t="str">
            <v>a</v>
          </cell>
          <cell r="B6963">
            <v>6939</v>
          </cell>
          <cell r="C6963" t="str">
            <v xml:space="preserve">   105778425 - 56373</v>
          </cell>
          <cell r="D6963">
            <v>0</v>
          </cell>
          <cell r="E6963">
            <v>0</v>
          </cell>
          <cell r="F6963">
            <v>1690000</v>
          </cell>
          <cell r="G6963">
            <v>311841.40000000002</v>
          </cell>
          <cell r="H6963">
            <v>1378158.6</v>
          </cell>
          <cell r="I6963">
            <v>0</v>
          </cell>
        </row>
        <row r="6964">
          <cell r="A6964" t="str">
            <v>a</v>
          </cell>
          <cell r="B6964">
            <v>6940</v>
          </cell>
          <cell r="C6964" t="str">
            <v xml:space="preserve">   105778438 - 56491</v>
          </cell>
          <cell r="D6964">
            <v>0</v>
          </cell>
          <cell r="E6964">
            <v>0</v>
          </cell>
          <cell r="F6964">
            <v>4777500</v>
          </cell>
          <cell r="G6964">
            <v>31060.5</v>
          </cell>
          <cell r="H6964">
            <v>4746439.5</v>
          </cell>
          <cell r="I6964">
            <v>0</v>
          </cell>
        </row>
        <row r="6965">
          <cell r="A6965" t="str">
            <v>a</v>
          </cell>
          <cell r="B6965">
            <v>6941</v>
          </cell>
          <cell r="C6965" t="str">
            <v xml:space="preserve">   105778441 - 56500</v>
          </cell>
          <cell r="D6965">
            <v>0</v>
          </cell>
          <cell r="E6965">
            <v>0</v>
          </cell>
          <cell r="F6965">
            <v>2730000</v>
          </cell>
          <cell r="G6965">
            <v>2730000</v>
          </cell>
          <cell r="H6965">
            <v>0</v>
          </cell>
          <cell r="I6965">
            <v>0</v>
          </cell>
        </row>
        <row r="6966">
          <cell r="A6966" t="str">
            <v>a</v>
          </cell>
          <cell r="B6966">
            <v>6942</v>
          </cell>
          <cell r="C6966" t="str">
            <v xml:space="preserve">   105778454 - 56863</v>
          </cell>
          <cell r="D6966">
            <v>0</v>
          </cell>
          <cell r="E6966">
            <v>0</v>
          </cell>
          <cell r="F6966">
            <v>3965210.11</v>
          </cell>
          <cell r="G6966">
            <v>155158.62</v>
          </cell>
          <cell r="H6966">
            <v>3810051.49</v>
          </cell>
          <cell r="I6966">
            <v>0</v>
          </cell>
        </row>
        <row r="6967">
          <cell r="A6967" t="str">
            <v>a</v>
          </cell>
          <cell r="B6967">
            <v>6943</v>
          </cell>
          <cell r="C6967" t="str">
            <v xml:space="preserve">   105778467 - 57017</v>
          </cell>
          <cell r="D6967">
            <v>0</v>
          </cell>
          <cell r="E6967">
            <v>0</v>
          </cell>
          <cell r="F6967">
            <v>2519171.84</v>
          </cell>
          <cell r="G6967">
            <v>1000725</v>
          </cell>
          <cell r="H6967">
            <v>1518446.84</v>
          </cell>
          <cell r="I6967">
            <v>0</v>
          </cell>
        </row>
        <row r="6968">
          <cell r="A6968" t="str">
            <v>a</v>
          </cell>
          <cell r="B6968">
            <v>6944</v>
          </cell>
          <cell r="C6968" t="str">
            <v xml:space="preserve">   105778470 - 57029</v>
          </cell>
          <cell r="D6968">
            <v>0</v>
          </cell>
          <cell r="E6968">
            <v>0</v>
          </cell>
          <cell r="F6968">
            <v>7528354.0700000003</v>
          </cell>
          <cell r="G6968">
            <v>149323.20000000001</v>
          </cell>
          <cell r="H6968">
            <v>7379030.8700000001</v>
          </cell>
          <cell r="I6968">
            <v>0</v>
          </cell>
        </row>
        <row r="6969">
          <cell r="A6969" t="str">
            <v>a</v>
          </cell>
          <cell r="B6969">
            <v>6945</v>
          </cell>
          <cell r="C6969" t="str">
            <v xml:space="preserve">   105778483 - 57778</v>
          </cell>
          <cell r="D6969">
            <v>0</v>
          </cell>
          <cell r="E6969">
            <v>0</v>
          </cell>
          <cell r="F6969">
            <v>6086000</v>
          </cell>
          <cell r="G6969">
            <v>75151.62</v>
          </cell>
          <cell r="H6969">
            <v>6010848.3799999999</v>
          </cell>
          <cell r="I6969">
            <v>0</v>
          </cell>
        </row>
        <row r="6970">
          <cell r="A6970" t="str">
            <v>a</v>
          </cell>
          <cell r="B6970">
            <v>6946</v>
          </cell>
          <cell r="C6970" t="str">
            <v xml:space="preserve">   105778496 - 58171</v>
          </cell>
          <cell r="D6970">
            <v>0</v>
          </cell>
          <cell r="E6970">
            <v>0</v>
          </cell>
          <cell r="F6970">
            <v>651675.89</v>
          </cell>
          <cell r="G6970">
            <v>31329.52</v>
          </cell>
          <cell r="H6970">
            <v>620346.37</v>
          </cell>
          <cell r="I6970">
            <v>0</v>
          </cell>
        </row>
        <row r="6971">
          <cell r="A6971" t="str">
            <v>a</v>
          </cell>
          <cell r="B6971">
            <v>6947</v>
          </cell>
          <cell r="C6971" t="str">
            <v xml:space="preserve">   105778506 - 56021</v>
          </cell>
          <cell r="D6971">
            <v>0</v>
          </cell>
          <cell r="E6971">
            <v>0</v>
          </cell>
          <cell r="F6971">
            <v>2832945.15</v>
          </cell>
          <cell r="G6971">
            <v>21487.9</v>
          </cell>
          <cell r="H6971">
            <v>2811457.25</v>
          </cell>
          <cell r="I6971">
            <v>0</v>
          </cell>
        </row>
        <row r="6972">
          <cell r="A6972" t="str">
            <v>a</v>
          </cell>
          <cell r="B6972">
            <v>6948</v>
          </cell>
          <cell r="C6972" t="str">
            <v xml:space="preserve">   105778519 - 56286</v>
          </cell>
          <cell r="D6972">
            <v>0</v>
          </cell>
          <cell r="E6972">
            <v>0</v>
          </cell>
          <cell r="F6972">
            <v>3894900</v>
          </cell>
          <cell r="G6972">
            <v>2774951.3</v>
          </cell>
          <cell r="H6972">
            <v>1119948.7</v>
          </cell>
          <cell r="I6972">
            <v>0</v>
          </cell>
        </row>
        <row r="6973">
          <cell r="A6973" t="str">
            <v>a</v>
          </cell>
          <cell r="B6973">
            <v>6949</v>
          </cell>
          <cell r="C6973" t="str">
            <v xml:space="preserve">   105778522 - 56328</v>
          </cell>
          <cell r="D6973">
            <v>0</v>
          </cell>
          <cell r="E6973">
            <v>0</v>
          </cell>
          <cell r="F6973">
            <v>712000</v>
          </cell>
          <cell r="G6973">
            <v>78179.08</v>
          </cell>
          <cell r="H6973">
            <v>633820.92000000004</v>
          </cell>
          <cell r="I6973">
            <v>0</v>
          </cell>
        </row>
        <row r="6974">
          <cell r="A6974" t="str">
            <v>a</v>
          </cell>
          <cell r="B6974">
            <v>6950</v>
          </cell>
          <cell r="C6974" t="str">
            <v xml:space="preserve">   105778535 - 56482</v>
          </cell>
          <cell r="D6974">
            <v>0</v>
          </cell>
          <cell r="E6974">
            <v>0</v>
          </cell>
          <cell r="F6974">
            <v>5302300</v>
          </cell>
          <cell r="G6974">
            <v>34472.39</v>
          </cell>
          <cell r="H6974">
            <v>5267827.6100000003</v>
          </cell>
          <cell r="I6974">
            <v>0</v>
          </cell>
        </row>
        <row r="6975">
          <cell r="A6975" t="str">
            <v>a</v>
          </cell>
          <cell r="B6975">
            <v>6951</v>
          </cell>
          <cell r="C6975" t="str">
            <v xml:space="preserve">   105778548 - 56842</v>
          </cell>
          <cell r="D6975">
            <v>0</v>
          </cell>
          <cell r="E6975">
            <v>0</v>
          </cell>
          <cell r="F6975">
            <v>1836937.22</v>
          </cell>
          <cell r="G6975">
            <v>74866.53</v>
          </cell>
          <cell r="H6975">
            <v>1762070.69</v>
          </cell>
          <cell r="I6975">
            <v>0</v>
          </cell>
        </row>
        <row r="6976">
          <cell r="A6976" t="str">
            <v>a</v>
          </cell>
          <cell r="B6976">
            <v>6952</v>
          </cell>
          <cell r="C6976" t="str">
            <v xml:space="preserve">   105778551 - 56854</v>
          </cell>
          <cell r="D6976">
            <v>0</v>
          </cell>
          <cell r="E6976">
            <v>0</v>
          </cell>
          <cell r="F6976">
            <v>3264283.35</v>
          </cell>
          <cell r="G6976">
            <v>607896.88</v>
          </cell>
          <cell r="H6976">
            <v>2656386.4700000002</v>
          </cell>
          <cell r="I6976">
            <v>0</v>
          </cell>
        </row>
        <row r="6977">
          <cell r="A6977" t="str">
            <v>a</v>
          </cell>
          <cell r="B6977">
            <v>6953</v>
          </cell>
          <cell r="C6977" t="str">
            <v xml:space="preserve">   105778564 - 56999</v>
          </cell>
          <cell r="D6977">
            <v>0</v>
          </cell>
          <cell r="E6977">
            <v>0</v>
          </cell>
          <cell r="F6977">
            <v>1679808.35</v>
          </cell>
          <cell r="G6977">
            <v>1679808.35</v>
          </cell>
          <cell r="H6977">
            <v>0</v>
          </cell>
          <cell r="I6977">
            <v>0</v>
          </cell>
        </row>
        <row r="6978">
          <cell r="A6978" t="str">
            <v>a</v>
          </cell>
          <cell r="B6978">
            <v>6954</v>
          </cell>
          <cell r="C6978" t="str">
            <v xml:space="preserve">   105778577 - 57750</v>
          </cell>
          <cell r="D6978">
            <v>0</v>
          </cell>
          <cell r="E6978">
            <v>0</v>
          </cell>
          <cell r="F6978">
            <v>4352100</v>
          </cell>
          <cell r="G6978">
            <v>25280.59</v>
          </cell>
          <cell r="H6978">
            <v>4326819.41</v>
          </cell>
          <cell r="I6978">
            <v>0</v>
          </cell>
        </row>
        <row r="6979">
          <cell r="A6979" t="str">
            <v>a</v>
          </cell>
          <cell r="B6979">
            <v>6955</v>
          </cell>
          <cell r="C6979" t="str">
            <v xml:space="preserve">   105778580 - 57762</v>
          </cell>
          <cell r="D6979">
            <v>0</v>
          </cell>
          <cell r="E6979">
            <v>0</v>
          </cell>
          <cell r="F6979">
            <v>1850000</v>
          </cell>
          <cell r="G6979">
            <v>10765.32</v>
          </cell>
          <cell r="H6979">
            <v>1839234.68</v>
          </cell>
          <cell r="I6979">
            <v>0</v>
          </cell>
        </row>
        <row r="6980">
          <cell r="A6980" t="str">
            <v>a</v>
          </cell>
          <cell r="B6980">
            <v>6956</v>
          </cell>
          <cell r="C6980" t="str">
            <v xml:space="preserve">   105778593 - 58162</v>
          </cell>
          <cell r="D6980">
            <v>0</v>
          </cell>
          <cell r="E6980">
            <v>0</v>
          </cell>
          <cell r="F6980">
            <v>4939741.26</v>
          </cell>
          <cell r="G6980">
            <v>1212145.76</v>
          </cell>
          <cell r="H6980">
            <v>3727595.5</v>
          </cell>
          <cell r="I6980">
            <v>0</v>
          </cell>
        </row>
        <row r="6981">
          <cell r="A6981" t="str">
            <v>a</v>
          </cell>
          <cell r="B6981">
            <v>6957</v>
          </cell>
          <cell r="C6981" t="str">
            <v xml:space="preserve">   105778603 - 56012</v>
          </cell>
          <cell r="D6981">
            <v>0</v>
          </cell>
          <cell r="E6981">
            <v>0</v>
          </cell>
          <cell r="F6981">
            <v>1690000</v>
          </cell>
          <cell r="G6981">
            <v>12500.45</v>
          </cell>
          <cell r="H6981">
            <v>1677499.55</v>
          </cell>
          <cell r="I6981">
            <v>0</v>
          </cell>
        </row>
        <row r="6982">
          <cell r="A6982" t="str">
            <v>a</v>
          </cell>
          <cell r="B6982">
            <v>6958</v>
          </cell>
          <cell r="C6982" t="str">
            <v xml:space="preserve">   105778616 - 56210</v>
          </cell>
          <cell r="D6982">
            <v>0</v>
          </cell>
          <cell r="E6982">
            <v>0</v>
          </cell>
          <cell r="F6982">
            <v>2949800</v>
          </cell>
          <cell r="G6982">
            <v>2949800</v>
          </cell>
          <cell r="H6982">
            <v>0</v>
          </cell>
          <cell r="I6982">
            <v>0</v>
          </cell>
        </row>
        <row r="6983">
          <cell r="A6983" t="str">
            <v>a</v>
          </cell>
          <cell r="B6983">
            <v>6959</v>
          </cell>
          <cell r="C6983" t="str">
            <v xml:space="preserve">   105778629 - 56433</v>
          </cell>
          <cell r="D6983">
            <v>0</v>
          </cell>
          <cell r="E6983">
            <v>0</v>
          </cell>
          <cell r="F6983">
            <v>2468040</v>
          </cell>
          <cell r="G6983">
            <v>16045.71</v>
          </cell>
          <cell r="H6983">
            <v>2451994.29</v>
          </cell>
          <cell r="I6983">
            <v>0</v>
          </cell>
        </row>
        <row r="6984">
          <cell r="A6984" t="str">
            <v>a</v>
          </cell>
          <cell r="B6984">
            <v>6960</v>
          </cell>
          <cell r="C6984" t="str">
            <v xml:space="preserve">   105778632 - 56442</v>
          </cell>
          <cell r="D6984">
            <v>0</v>
          </cell>
          <cell r="E6984">
            <v>0</v>
          </cell>
          <cell r="F6984">
            <v>4525000</v>
          </cell>
          <cell r="G6984">
            <v>32974.06</v>
          </cell>
          <cell r="H6984">
            <v>4492025.9400000004</v>
          </cell>
          <cell r="I6984">
            <v>0</v>
          </cell>
        </row>
        <row r="6985">
          <cell r="A6985" t="str">
            <v>a</v>
          </cell>
          <cell r="B6985">
            <v>6961</v>
          </cell>
          <cell r="C6985" t="str">
            <v xml:space="preserve">   105778645 - 56518</v>
          </cell>
          <cell r="D6985">
            <v>0</v>
          </cell>
          <cell r="E6985">
            <v>0</v>
          </cell>
          <cell r="F6985">
            <v>3688679.55</v>
          </cell>
          <cell r="G6985">
            <v>24278.09</v>
          </cell>
          <cell r="H6985">
            <v>3664401.46</v>
          </cell>
          <cell r="I6985">
            <v>0</v>
          </cell>
        </row>
        <row r="6986">
          <cell r="A6986" t="str">
            <v>a</v>
          </cell>
          <cell r="B6986">
            <v>6962</v>
          </cell>
          <cell r="C6986" t="str">
            <v xml:space="preserve">   105778658 - 56957</v>
          </cell>
          <cell r="D6986">
            <v>0</v>
          </cell>
          <cell r="E6986">
            <v>0</v>
          </cell>
          <cell r="F6986">
            <v>1973157.1</v>
          </cell>
          <cell r="G6986">
            <v>1973157.1</v>
          </cell>
          <cell r="H6986">
            <v>0</v>
          </cell>
          <cell r="I6986">
            <v>0</v>
          </cell>
        </row>
        <row r="6987">
          <cell r="A6987" t="str">
            <v>a</v>
          </cell>
          <cell r="B6987">
            <v>6963</v>
          </cell>
          <cell r="C6987" t="str">
            <v xml:space="preserve">   105778661 - 56984</v>
          </cell>
          <cell r="D6987">
            <v>0</v>
          </cell>
          <cell r="E6987">
            <v>0</v>
          </cell>
          <cell r="F6987">
            <v>5605622.4299999997</v>
          </cell>
          <cell r="G6987">
            <v>112392.86</v>
          </cell>
          <cell r="H6987">
            <v>5493229.5700000003</v>
          </cell>
          <cell r="I6987">
            <v>0</v>
          </cell>
        </row>
        <row r="6988">
          <cell r="A6988" t="str">
            <v>a</v>
          </cell>
          <cell r="B6988">
            <v>6964</v>
          </cell>
          <cell r="C6988" t="str">
            <v xml:space="preserve">   105778674 - 57050</v>
          </cell>
          <cell r="D6988">
            <v>0</v>
          </cell>
          <cell r="E6988">
            <v>0</v>
          </cell>
          <cell r="F6988">
            <v>5600101</v>
          </cell>
          <cell r="G6988">
            <v>5600101</v>
          </cell>
          <cell r="H6988">
            <v>0</v>
          </cell>
          <cell r="I6988">
            <v>0</v>
          </cell>
        </row>
        <row r="6989">
          <cell r="A6989" t="str">
            <v>a</v>
          </cell>
          <cell r="B6989">
            <v>6965</v>
          </cell>
          <cell r="C6989" t="str">
            <v xml:space="preserve">   105778687 - 58141</v>
          </cell>
          <cell r="D6989">
            <v>0</v>
          </cell>
          <cell r="E6989">
            <v>0</v>
          </cell>
          <cell r="F6989">
            <v>795378.22</v>
          </cell>
          <cell r="G6989">
            <v>31877.32</v>
          </cell>
          <cell r="H6989">
            <v>763500.9</v>
          </cell>
          <cell r="I6989">
            <v>0</v>
          </cell>
        </row>
        <row r="6990">
          <cell r="A6990" t="str">
            <v>a</v>
          </cell>
          <cell r="B6990">
            <v>6966</v>
          </cell>
          <cell r="C6990" t="str">
            <v xml:space="preserve">   105778690 - 58153</v>
          </cell>
          <cell r="D6990">
            <v>0</v>
          </cell>
          <cell r="E6990">
            <v>0</v>
          </cell>
          <cell r="F6990">
            <v>2387604.56</v>
          </cell>
          <cell r="G6990">
            <v>122418.76</v>
          </cell>
          <cell r="H6990">
            <v>2265185.7999999998</v>
          </cell>
          <cell r="I6990">
            <v>0</v>
          </cell>
        </row>
        <row r="6991">
          <cell r="A6991" t="str">
            <v>a</v>
          </cell>
          <cell r="B6991">
            <v>6967</v>
          </cell>
          <cell r="C6991" t="str">
            <v xml:space="preserve">   105778700 - 55850</v>
          </cell>
          <cell r="D6991">
            <v>0</v>
          </cell>
          <cell r="E6991">
            <v>0</v>
          </cell>
          <cell r="F6991">
            <v>4135654</v>
          </cell>
          <cell r="G6991">
            <v>1050949.74</v>
          </cell>
          <cell r="H6991">
            <v>3084704.26</v>
          </cell>
          <cell r="I6991">
            <v>0</v>
          </cell>
        </row>
        <row r="6992">
          <cell r="A6992" t="str">
            <v>a</v>
          </cell>
          <cell r="B6992">
            <v>6968</v>
          </cell>
          <cell r="C6992" t="str">
            <v xml:space="preserve">   105778713 - 56198</v>
          </cell>
          <cell r="D6992">
            <v>0</v>
          </cell>
          <cell r="E6992">
            <v>0</v>
          </cell>
          <cell r="F6992">
            <v>3900000</v>
          </cell>
          <cell r="G6992">
            <v>25355.5</v>
          </cell>
          <cell r="H6992">
            <v>3874644.5</v>
          </cell>
          <cell r="I6992">
            <v>0</v>
          </cell>
        </row>
        <row r="6993">
          <cell r="A6993" t="str">
            <v>a</v>
          </cell>
          <cell r="B6993">
            <v>6969</v>
          </cell>
          <cell r="C6993" t="str">
            <v xml:space="preserve">   105778726 - 56388</v>
          </cell>
          <cell r="D6993">
            <v>0</v>
          </cell>
          <cell r="E6993">
            <v>0</v>
          </cell>
          <cell r="F6993">
            <v>6184312</v>
          </cell>
          <cell r="G6993">
            <v>74959.83</v>
          </cell>
          <cell r="H6993">
            <v>6109352.1699999999</v>
          </cell>
          <cell r="I6993">
            <v>0</v>
          </cell>
        </row>
        <row r="6994">
          <cell r="A6994" t="str">
            <v>a</v>
          </cell>
          <cell r="B6994">
            <v>6970</v>
          </cell>
          <cell r="C6994" t="str">
            <v xml:space="preserve">   105778739 - 56494</v>
          </cell>
          <cell r="D6994">
            <v>0</v>
          </cell>
          <cell r="E6994">
            <v>0</v>
          </cell>
          <cell r="F6994">
            <v>3672000</v>
          </cell>
          <cell r="G6994">
            <v>23873.16</v>
          </cell>
          <cell r="H6994">
            <v>3648126.84</v>
          </cell>
          <cell r="I6994">
            <v>0</v>
          </cell>
        </row>
        <row r="6995">
          <cell r="A6995" t="str">
            <v>a</v>
          </cell>
          <cell r="B6995">
            <v>6971</v>
          </cell>
          <cell r="C6995" t="str">
            <v xml:space="preserve">   105778742 - 56503</v>
          </cell>
          <cell r="D6995">
            <v>0</v>
          </cell>
          <cell r="E6995">
            <v>0</v>
          </cell>
          <cell r="F6995">
            <v>2873000</v>
          </cell>
          <cell r="G6995">
            <v>92528.33</v>
          </cell>
          <cell r="H6995">
            <v>2780471.67</v>
          </cell>
          <cell r="I6995">
            <v>0</v>
          </cell>
        </row>
        <row r="6996">
          <cell r="A6996" t="str">
            <v>a</v>
          </cell>
          <cell r="B6996">
            <v>6972</v>
          </cell>
          <cell r="C6996" t="str">
            <v xml:space="preserve">   105778755 - 56866</v>
          </cell>
          <cell r="D6996">
            <v>0</v>
          </cell>
          <cell r="E6996">
            <v>0</v>
          </cell>
          <cell r="F6996">
            <v>3100516.09</v>
          </cell>
          <cell r="G6996">
            <v>119705.33</v>
          </cell>
          <cell r="H6996">
            <v>2980810.76</v>
          </cell>
          <cell r="I6996">
            <v>0</v>
          </cell>
        </row>
        <row r="6997">
          <cell r="A6997" t="str">
            <v>a</v>
          </cell>
          <cell r="B6997">
            <v>6973</v>
          </cell>
          <cell r="C6997" t="str">
            <v xml:space="preserve">   105778768 - 57020</v>
          </cell>
          <cell r="D6997">
            <v>0</v>
          </cell>
          <cell r="E6997">
            <v>0</v>
          </cell>
          <cell r="F6997">
            <v>2947041.69</v>
          </cell>
          <cell r="G6997">
            <v>58453.89</v>
          </cell>
          <cell r="H6997">
            <v>2888587.8</v>
          </cell>
          <cell r="I6997">
            <v>0</v>
          </cell>
        </row>
        <row r="6998">
          <cell r="A6998" t="str">
            <v>a</v>
          </cell>
          <cell r="B6998">
            <v>6974</v>
          </cell>
          <cell r="C6998" t="str">
            <v xml:space="preserve">   105778771 - 57035</v>
          </cell>
          <cell r="D6998">
            <v>0</v>
          </cell>
          <cell r="E6998">
            <v>0</v>
          </cell>
          <cell r="F6998">
            <v>4791128.57</v>
          </cell>
          <cell r="G6998">
            <v>96062.23</v>
          </cell>
          <cell r="H6998">
            <v>4695066.34</v>
          </cell>
          <cell r="I6998">
            <v>0</v>
          </cell>
        </row>
        <row r="6999">
          <cell r="A6999" t="str">
            <v>a</v>
          </cell>
          <cell r="B6999">
            <v>6975</v>
          </cell>
          <cell r="C6999" t="str">
            <v xml:space="preserve">   105778784 - 57781</v>
          </cell>
          <cell r="D6999">
            <v>0</v>
          </cell>
          <cell r="E6999">
            <v>0</v>
          </cell>
          <cell r="F6999">
            <v>2385100</v>
          </cell>
          <cell r="G6999">
            <v>13394.96</v>
          </cell>
          <cell r="H6999">
            <v>2371705.04</v>
          </cell>
          <cell r="I6999">
            <v>0</v>
          </cell>
        </row>
        <row r="7000">
          <cell r="A7000" t="str">
            <v>a</v>
          </cell>
          <cell r="B7000">
            <v>6976</v>
          </cell>
          <cell r="C7000" t="str">
            <v xml:space="preserve">   105778797 - 58174</v>
          </cell>
          <cell r="D7000">
            <v>0</v>
          </cell>
          <cell r="E7000">
            <v>0</v>
          </cell>
          <cell r="F7000">
            <v>3011227.12</v>
          </cell>
          <cell r="G7000">
            <v>120684.47</v>
          </cell>
          <cell r="H7000">
            <v>2890542.65</v>
          </cell>
          <cell r="I7000">
            <v>0</v>
          </cell>
        </row>
        <row r="7001">
          <cell r="A7001" t="str">
            <v>a</v>
          </cell>
          <cell r="B7001">
            <v>6977</v>
          </cell>
          <cell r="C7001" t="str">
            <v xml:space="preserve">   105778807 - 56024</v>
          </cell>
          <cell r="D7001">
            <v>0</v>
          </cell>
          <cell r="E7001">
            <v>0</v>
          </cell>
          <cell r="F7001">
            <v>5680752</v>
          </cell>
          <cell r="G7001">
            <v>72844.320000000007</v>
          </cell>
          <cell r="H7001">
            <v>5607907.6799999997</v>
          </cell>
          <cell r="I7001">
            <v>0</v>
          </cell>
        </row>
        <row r="7002">
          <cell r="A7002" t="str">
            <v>a</v>
          </cell>
          <cell r="B7002">
            <v>6978</v>
          </cell>
          <cell r="C7002" t="str">
            <v xml:space="preserve">   105778810 - 56189</v>
          </cell>
          <cell r="D7002">
            <v>0</v>
          </cell>
          <cell r="E7002">
            <v>0</v>
          </cell>
          <cell r="F7002">
            <v>4380000</v>
          </cell>
          <cell r="G7002">
            <v>141770.26</v>
          </cell>
          <cell r="H7002">
            <v>4238229.74</v>
          </cell>
          <cell r="I7002">
            <v>0</v>
          </cell>
        </row>
        <row r="7003">
          <cell r="A7003" t="str">
            <v>a</v>
          </cell>
          <cell r="B7003">
            <v>6979</v>
          </cell>
          <cell r="C7003" t="str">
            <v xml:space="preserve">   105778823 - 56343</v>
          </cell>
          <cell r="D7003">
            <v>0</v>
          </cell>
          <cell r="E7003">
            <v>0</v>
          </cell>
          <cell r="F7003">
            <v>1381000</v>
          </cell>
          <cell r="G7003">
            <v>19195.21</v>
          </cell>
          <cell r="H7003">
            <v>1361804.79</v>
          </cell>
          <cell r="I7003">
            <v>0</v>
          </cell>
        </row>
        <row r="7004">
          <cell r="A7004" t="str">
            <v>a</v>
          </cell>
          <cell r="B7004">
            <v>6980</v>
          </cell>
          <cell r="C7004" t="str">
            <v xml:space="preserve">   105778836 - 56485</v>
          </cell>
          <cell r="D7004">
            <v>0</v>
          </cell>
          <cell r="E7004">
            <v>0</v>
          </cell>
          <cell r="F7004">
            <v>4000000</v>
          </cell>
          <cell r="G7004">
            <v>26005.63</v>
          </cell>
          <cell r="H7004">
            <v>3973994.37</v>
          </cell>
          <cell r="I7004">
            <v>0</v>
          </cell>
        </row>
        <row r="7005">
          <cell r="A7005" t="str">
            <v>a</v>
          </cell>
          <cell r="B7005">
            <v>6981</v>
          </cell>
          <cell r="C7005" t="str">
            <v xml:space="preserve">   105778849 - 56848</v>
          </cell>
          <cell r="D7005">
            <v>0</v>
          </cell>
          <cell r="E7005">
            <v>0</v>
          </cell>
          <cell r="F7005">
            <v>3971861.5</v>
          </cell>
          <cell r="G7005">
            <v>159683.56</v>
          </cell>
          <cell r="H7005">
            <v>3812177.94</v>
          </cell>
          <cell r="I7005">
            <v>0</v>
          </cell>
        </row>
        <row r="7006">
          <cell r="A7006" t="str">
            <v>a</v>
          </cell>
          <cell r="B7006">
            <v>6982</v>
          </cell>
          <cell r="C7006" t="str">
            <v xml:space="preserve">   105778852 - 56857</v>
          </cell>
          <cell r="D7006">
            <v>0</v>
          </cell>
          <cell r="E7006">
            <v>0</v>
          </cell>
          <cell r="F7006">
            <v>1581447.84</v>
          </cell>
          <cell r="G7006">
            <v>1581447.84</v>
          </cell>
          <cell r="H7006">
            <v>0</v>
          </cell>
          <cell r="I7006">
            <v>0</v>
          </cell>
        </row>
        <row r="7007">
          <cell r="A7007" t="str">
            <v>a</v>
          </cell>
          <cell r="B7007">
            <v>6983</v>
          </cell>
          <cell r="C7007" t="str">
            <v xml:space="preserve">   105778865 - 57005</v>
          </cell>
          <cell r="D7007">
            <v>0</v>
          </cell>
          <cell r="E7007">
            <v>0</v>
          </cell>
          <cell r="F7007">
            <v>2945973.24</v>
          </cell>
          <cell r="G7007">
            <v>189057.16</v>
          </cell>
          <cell r="H7007">
            <v>2756916.08</v>
          </cell>
          <cell r="I7007">
            <v>0</v>
          </cell>
        </row>
        <row r="7008">
          <cell r="A7008" t="str">
            <v>a</v>
          </cell>
          <cell r="B7008">
            <v>6984</v>
          </cell>
          <cell r="C7008" t="str">
            <v xml:space="preserve">   105778878 - 57756</v>
          </cell>
          <cell r="D7008">
            <v>0</v>
          </cell>
          <cell r="E7008">
            <v>0</v>
          </cell>
          <cell r="F7008">
            <v>5614535</v>
          </cell>
          <cell r="G7008">
            <v>32613.87</v>
          </cell>
          <cell r="H7008">
            <v>5581921.1299999999</v>
          </cell>
          <cell r="I7008">
            <v>0</v>
          </cell>
        </row>
        <row r="7009">
          <cell r="A7009" t="str">
            <v>a</v>
          </cell>
          <cell r="B7009">
            <v>6985</v>
          </cell>
          <cell r="C7009" t="str">
            <v xml:space="preserve">   105778881 - 57765</v>
          </cell>
          <cell r="D7009">
            <v>0</v>
          </cell>
          <cell r="E7009">
            <v>0</v>
          </cell>
          <cell r="F7009">
            <v>2762000</v>
          </cell>
          <cell r="G7009">
            <v>34062.19</v>
          </cell>
          <cell r="H7009">
            <v>2727937.81</v>
          </cell>
          <cell r="I7009">
            <v>0</v>
          </cell>
        </row>
        <row r="7010">
          <cell r="A7010" t="str">
            <v>a</v>
          </cell>
          <cell r="B7010">
            <v>6986</v>
          </cell>
          <cell r="C7010" t="str">
            <v xml:space="preserve">   105778894 - 58165</v>
          </cell>
          <cell r="D7010">
            <v>0</v>
          </cell>
          <cell r="E7010">
            <v>0</v>
          </cell>
          <cell r="F7010">
            <v>2067585.62</v>
          </cell>
          <cell r="G7010">
            <v>94838.15</v>
          </cell>
          <cell r="H7010">
            <v>1972747.47</v>
          </cell>
          <cell r="I7010">
            <v>0</v>
          </cell>
        </row>
        <row r="7011">
          <cell r="A7011" t="str">
            <v>a</v>
          </cell>
          <cell r="B7011">
            <v>6987</v>
          </cell>
          <cell r="C7011" t="str">
            <v xml:space="preserve">   105778904 - 56015</v>
          </cell>
          <cell r="D7011">
            <v>0</v>
          </cell>
          <cell r="E7011">
            <v>0</v>
          </cell>
          <cell r="F7011">
            <v>2664293.5</v>
          </cell>
          <cell r="G7011">
            <v>45291.25</v>
          </cell>
          <cell r="H7011">
            <v>2619002.25</v>
          </cell>
          <cell r="I7011">
            <v>0</v>
          </cell>
        </row>
        <row r="7012">
          <cell r="A7012" t="str">
            <v>a</v>
          </cell>
          <cell r="B7012">
            <v>6988</v>
          </cell>
          <cell r="C7012" t="str">
            <v xml:space="preserve">   105778917 - 56280</v>
          </cell>
          <cell r="D7012">
            <v>0</v>
          </cell>
          <cell r="E7012">
            <v>0</v>
          </cell>
          <cell r="F7012">
            <v>800000</v>
          </cell>
          <cell r="G7012">
            <v>145331.56</v>
          </cell>
          <cell r="H7012">
            <v>654668.43999999994</v>
          </cell>
          <cell r="I7012">
            <v>0</v>
          </cell>
        </row>
        <row r="7013">
          <cell r="A7013" t="str">
            <v>a</v>
          </cell>
          <cell r="B7013">
            <v>6989</v>
          </cell>
          <cell r="C7013" t="str">
            <v xml:space="preserve">   105778920 - 56298</v>
          </cell>
          <cell r="D7013">
            <v>0</v>
          </cell>
          <cell r="E7013">
            <v>0</v>
          </cell>
          <cell r="F7013">
            <v>2652000</v>
          </cell>
          <cell r="G7013">
            <v>17241.72</v>
          </cell>
          <cell r="H7013">
            <v>2634758.2799999998</v>
          </cell>
          <cell r="I7013">
            <v>0</v>
          </cell>
        </row>
        <row r="7014">
          <cell r="A7014" t="str">
            <v>a</v>
          </cell>
          <cell r="B7014">
            <v>6990</v>
          </cell>
          <cell r="C7014" t="str">
            <v xml:space="preserve">   105778933 - 56445</v>
          </cell>
          <cell r="D7014">
            <v>0</v>
          </cell>
          <cell r="E7014">
            <v>0</v>
          </cell>
          <cell r="F7014">
            <v>4913850</v>
          </cell>
          <cell r="G7014">
            <v>32328.76</v>
          </cell>
          <cell r="H7014">
            <v>4881521.24</v>
          </cell>
          <cell r="I7014">
            <v>0</v>
          </cell>
        </row>
        <row r="7015">
          <cell r="A7015" t="str">
            <v>a</v>
          </cell>
          <cell r="B7015">
            <v>6991</v>
          </cell>
          <cell r="C7015" t="str">
            <v xml:space="preserve">   105778946 - 56544</v>
          </cell>
          <cell r="D7015">
            <v>0</v>
          </cell>
          <cell r="E7015">
            <v>0</v>
          </cell>
          <cell r="F7015">
            <v>2000000</v>
          </cell>
          <cell r="G7015">
            <v>213802.68</v>
          </cell>
          <cell r="H7015">
            <v>1786197.32</v>
          </cell>
          <cell r="I7015">
            <v>0</v>
          </cell>
        </row>
        <row r="7016">
          <cell r="A7016" t="str">
            <v>a</v>
          </cell>
          <cell r="B7016">
            <v>6992</v>
          </cell>
          <cell r="C7016" t="str">
            <v xml:space="preserve">   105778959 - 56966</v>
          </cell>
          <cell r="D7016">
            <v>0</v>
          </cell>
          <cell r="E7016">
            <v>0</v>
          </cell>
          <cell r="F7016">
            <v>3031791.24</v>
          </cell>
          <cell r="G7016">
            <v>56398.28</v>
          </cell>
          <cell r="H7016">
            <v>2975392.96</v>
          </cell>
          <cell r="I7016">
            <v>0</v>
          </cell>
        </row>
        <row r="7017">
          <cell r="A7017" t="str">
            <v>a</v>
          </cell>
          <cell r="B7017">
            <v>6993</v>
          </cell>
          <cell r="C7017" t="str">
            <v xml:space="preserve">   105778962 - 56990</v>
          </cell>
          <cell r="D7017">
            <v>0</v>
          </cell>
          <cell r="E7017">
            <v>0</v>
          </cell>
          <cell r="F7017">
            <v>5233041.87</v>
          </cell>
          <cell r="G7017">
            <v>1264764.44</v>
          </cell>
          <cell r="H7017">
            <v>3968277.43</v>
          </cell>
          <cell r="I7017">
            <v>0</v>
          </cell>
        </row>
        <row r="7018">
          <cell r="A7018" t="str">
            <v>a</v>
          </cell>
          <cell r="B7018">
            <v>6994</v>
          </cell>
          <cell r="C7018" t="str">
            <v xml:space="preserve">   105778975 - 57053</v>
          </cell>
          <cell r="D7018">
            <v>0</v>
          </cell>
          <cell r="E7018">
            <v>0</v>
          </cell>
          <cell r="F7018">
            <v>5387412.5300000003</v>
          </cell>
          <cell r="G7018">
            <v>99162.17</v>
          </cell>
          <cell r="H7018">
            <v>5288250.3600000003</v>
          </cell>
          <cell r="I7018">
            <v>0</v>
          </cell>
        </row>
        <row r="7019">
          <cell r="A7019" t="str">
            <v>a</v>
          </cell>
          <cell r="B7019">
            <v>6995</v>
          </cell>
          <cell r="C7019" t="str">
            <v xml:space="preserve">   105778988 - 58147</v>
          </cell>
          <cell r="D7019">
            <v>0</v>
          </cell>
          <cell r="E7019">
            <v>0</v>
          </cell>
          <cell r="F7019">
            <v>2069167.34</v>
          </cell>
          <cell r="G7019">
            <v>85391.78</v>
          </cell>
          <cell r="H7019">
            <v>1983775.56</v>
          </cell>
          <cell r="I7019">
            <v>0</v>
          </cell>
        </row>
        <row r="7020">
          <cell r="A7020" t="str">
            <v>a</v>
          </cell>
          <cell r="B7020">
            <v>6996</v>
          </cell>
          <cell r="C7020" t="str">
            <v xml:space="preserve">   105778991 - 58156</v>
          </cell>
          <cell r="D7020">
            <v>0</v>
          </cell>
          <cell r="E7020">
            <v>0</v>
          </cell>
          <cell r="F7020">
            <v>2448778.75</v>
          </cell>
          <cell r="G7020">
            <v>107279.92</v>
          </cell>
          <cell r="H7020">
            <v>2341498.83</v>
          </cell>
          <cell r="I7020">
            <v>0</v>
          </cell>
        </row>
        <row r="7021">
          <cell r="A7021" t="str">
            <v>a</v>
          </cell>
          <cell r="B7021">
            <v>6997</v>
          </cell>
          <cell r="C7021" t="str">
            <v xml:space="preserve">   107778009 - 61054</v>
          </cell>
          <cell r="D7021">
            <v>0</v>
          </cell>
          <cell r="E7021">
            <v>0</v>
          </cell>
          <cell r="F7021">
            <v>4630000</v>
          </cell>
          <cell r="G7021">
            <v>23127.79</v>
          </cell>
          <cell r="H7021">
            <v>4606872.21</v>
          </cell>
          <cell r="I7021">
            <v>0</v>
          </cell>
        </row>
        <row r="7022">
          <cell r="A7022" t="str">
            <v>a</v>
          </cell>
          <cell r="B7022">
            <v>6998</v>
          </cell>
          <cell r="C7022" t="str">
            <v xml:space="preserve">   107778012 - 61413</v>
          </cell>
          <cell r="D7022">
            <v>0</v>
          </cell>
          <cell r="E7022">
            <v>0</v>
          </cell>
          <cell r="F7022">
            <v>1570800</v>
          </cell>
          <cell r="G7022">
            <v>13624.53</v>
          </cell>
          <cell r="H7022">
            <v>1557175.47</v>
          </cell>
          <cell r="I7022">
            <v>0</v>
          </cell>
        </row>
        <row r="7023">
          <cell r="A7023" t="str">
            <v>a</v>
          </cell>
          <cell r="B7023">
            <v>6999</v>
          </cell>
          <cell r="C7023" t="str">
            <v xml:space="preserve">   107778025 - 61467</v>
          </cell>
          <cell r="D7023">
            <v>0</v>
          </cell>
          <cell r="E7023">
            <v>0</v>
          </cell>
          <cell r="F7023">
            <v>2596750</v>
          </cell>
          <cell r="G7023">
            <v>22605.71</v>
          </cell>
          <cell r="H7023">
            <v>2574144.29</v>
          </cell>
          <cell r="I7023">
            <v>0</v>
          </cell>
        </row>
        <row r="7024">
          <cell r="A7024" t="str">
            <v>a</v>
          </cell>
          <cell r="B7024">
            <v>7000</v>
          </cell>
          <cell r="C7024" t="str">
            <v xml:space="preserve">   107778038 - 61590</v>
          </cell>
          <cell r="D7024">
            <v>0</v>
          </cell>
          <cell r="E7024">
            <v>0</v>
          </cell>
          <cell r="F7024">
            <v>5436000</v>
          </cell>
          <cell r="G7024">
            <v>27037.040000000001</v>
          </cell>
          <cell r="H7024">
            <v>5408962.96</v>
          </cell>
          <cell r="I7024">
            <v>0</v>
          </cell>
        </row>
        <row r="7025">
          <cell r="A7025" t="str">
            <v>a</v>
          </cell>
          <cell r="B7025">
            <v>7001</v>
          </cell>
          <cell r="C7025" t="str">
            <v xml:space="preserve">   107778041 - 61602</v>
          </cell>
          <cell r="D7025">
            <v>0</v>
          </cell>
          <cell r="E7025">
            <v>0</v>
          </cell>
          <cell r="F7025">
            <v>2849000</v>
          </cell>
          <cell r="G7025">
            <v>14231.32</v>
          </cell>
          <cell r="H7025">
            <v>2834768.68</v>
          </cell>
          <cell r="I7025">
            <v>0</v>
          </cell>
        </row>
        <row r="7026">
          <cell r="A7026" t="str">
            <v>a</v>
          </cell>
          <cell r="B7026">
            <v>7002</v>
          </cell>
          <cell r="C7026" t="str">
            <v xml:space="preserve">   107778054 - 61723</v>
          </cell>
          <cell r="D7026">
            <v>0</v>
          </cell>
          <cell r="E7026">
            <v>0</v>
          </cell>
          <cell r="F7026">
            <v>4655000</v>
          </cell>
          <cell r="G7026">
            <v>4655000</v>
          </cell>
          <cell r="H7026">
            <v>0</v>
          </cell>
          <cell r="I7026">
            <v>0</v>
          </cell>
        </row>
        <row r="7027">
          <cell r="A7027" t="str">
            <v>a</v>
          </cell>
          <cell r="B7027">
            <v>7003</v>
          </cell>
          <cell r="C7027" t="str">
            <v xml:space="preserve">   107778067 - 61762</v>
          </cell>
          <cell r="D7027">
            <v>0</v>
          </cell>
          <cell r="E7027">
            <v>0</v>
          </cell>
          <cell r="F7027">
            <v>3955900</v>
          </cell>
          <cell r="G7027">
            <v>16329.87</v>
          </cell>
          <cell r="H7027">
            <v>3939570.13</v>
          </cell>
          <cell r="I7027">
            <v>0</v>
          </cell>
        </row>
        <row r="7028">
          <cell r="A7028" t="str">
            <v>a</v>
          </cell>
          <cell r="B7028">
            <v>7004</v>
          </cell>
          <cell r="C7028" t="str">
            <v xml:space="preserve">   107778070 - 62020</v>
          </cell>
          <cell r="D7028">
            <v>0</v>
          </cell>
          <cell r="E7028">
            <v>0</v>
          </cell>
          <cell r="F7028">
            <v>3000000</v>
          </cell>
          <cell r="G7028">
            <v>36076.449999999997</v>
          </cell>
          <cell r="H7028">
            <v>2963923.55</v>
          </cell>
          <cell r="I7028">
            <v>0</v>
          </cell>
        </row>
        <row r="7029">
          <cell r="A7029" t="str">
            <v>a</v>
          </cell>
          <cell r="B7029">
            <v>7005</v>
          </cell>
          <cell r="C7029" t="str">
            <v xml:space="preserve">   107778083 - 62081</v>
          </cell>
          <cell r="D7029">
            <v>0</v>
          </cell>
          <cell r="E7029">
            <v>0</v>
          </cell>
          <cell r="F7029">
            <v>2670000</v>
          </cell>
          <cell r="G7029">
            <v>11021.69</v>
          </cell>
          <cell r="H7029">
            <v>2658978.31</v>
          </cell>
          <cell r="I7029">
            <v>0</v>
          </cell>
        </row>
        <row r="7030">
          <cell r="A7030" t="str">
            <v>a</v>
          </cell>
          <cell r="B7030">
            <v>7006</v>
          </cell>
          <cell r="C7030" t="str">
            <v xml:space="preserve">   107778096 - 62323</v>
          </cell>
          <cell r="D7030">
            <v>0</v>
          </cell>
          <cell r="E7030">
            <v>0</v>
          </cell>
          <cell r="F7030">
            <v>4500000</v>
          </cell>
          <cell r="G7030">
            <v>18575.87</v>
          </cell>
          <cell r="H7030">
            <v>4481424.13</v>
          </cell>
          <cell r="I7030">
            <v>0</v>
          </cell>
        </row>
        <row r="7031">
          <cell r="A7031" t="str">
            <v>a</v>
          </cell>
          <cell r="B7031">
            <v>7007</v>
          </cell>
          <cell r="C7031" t="str">
            <v xml:space="preserve">   107778106 - 61042</v>
          </cell>
          <cell r="D7031">
            <v>0</v>
          </cell>
          <cell r="E7031">
            <v>0</v>
          </cell>
          <cell r="F7031">
            <v>5955000</v>
          </cell>
          <cell r="G7031">
            <v>294855.07</v>
          </cell>
          <cell r="H7031">
            <v>5660144.9299999997</v>
          </cell>
          <cell r="I7031">
            <v>0</v>
          </cell>
        </row>
        <row r="7032">
          <cell r="A7032" t="str">
            <v>a</v>
          </cell>
          <cell r="B7032">
            <v>7008</v>
          </cell>
          <cell r="C7032" t="str">
            <v xml:space="preserve">   107778119 - 61446</v>
          </cell>
          <cell r="D7032">
            <v>0</v>
          </cell>
          <cell r="E7032">
            <v>0</v>
          </cell>
          <cell r="F7032">
            <v>2431000</v>
          </cell>
          <cell r="G7032">
            <v>69434.710000000006</v>
          </cell>
          <cell r="H7032">
            <v>2361565.29</v>
          </cell>
          <cell r="I7032">
            <v>0</v>
          </cell>
        </row>
        <row r="7033">
          <cell r="A7033" t="str">
            <v>a</v>
          </cell>
          <cell r="B7033">
            <v>7009</v>
          </cell>
          <cell r="C7033" t="str">
            <v xml:space="preserve">   107778122 - 61458</v>
          </cell>
          <cell r="D7033">
            <v>0</v>
          </cell>
          <cell r="E7033">
            <v>0</v>
          </cell>
          <cell r="F7033">
            <v>1170000</v>
          </cell>
          <cell r="G7033">
            <v>33417.760000000002</v>
          </cell>
          <cell r="H7033">
            <v>1136582.24</v>
          </cell>
          <cell r="I7033">
            <v>0</v>
          </cell>
        </row>
        <row r="7034">
          <cell r="A7034" t="str">
            <v>a</v>
          </cell>
          <cell r="B7034">
            <v>7010</v>
          </cell>
          <cell r="C7034" t="str">
            <v xml:space="preserve">   107778135 - 61572</v>
          </cell>
          <cell r="D7034">
            <v>0</v>
          </cell>
          <cell r="E7034">
            <v>0</v>
          </cell>
          <cell r="F7034">
            <v>1400000</v>
          </cell>
          <cell r="G7034">
            <v>309729.68</v>
          </cell>
          <cell r="H7034">
            <v>1090270.32</v>
          </cell>
          <cell r="I7034">
            <v>0</v>
          </cell>
        </row>
        <row r="7035">
          <cell r="A7035" t="str">
            <v>a</v>
          </cell>
          <cell r="B7035">
            <v>7011</v>
          </cell>
          <cell r="C7035" t="str">
            <v xml:space="preserve">   107778148 - 61677</v>
          </cell>
          <cell r="D7035">
            <v>0</v>
          </cell>
          <cell r="E7035">
            <v>0</v>
          </cell>
          <cell r="F7035">
            <v>1602250</v>
          </cell>
          <cell r="G7035">
            <v>16875.79</v>
          </cell>
          <cell r="H7035">
            <v>1585374.21</v>
          </cell>
          <cell r="I7035">
            <v>0</v>
          </cell>
        </row>
        <row r="7036">
          <cell r="A7036" t="str">
            <v>a</v>
          </cell>
          <cell r="B7036">
            <v>7012</v>
          </cell>
          <cell r="C7036" t="str">
            <v xml:space="preserve">   107778151 - 61714</v>
          </cell>
          <cell r="D7036">
            <v>0</v>
          </cell>
          <cell r="E7036">
            <v>0</v>
          </cell>
          <cell r="F7036">
            <v>9430000</v>
          </cell>
          <cell r="G7036">
            <v>190137.49</v>
          </cell>
          <cell r="H7036">
            <v>9239862.5099999998</v>
          </cell>
          <cell r="I7036">
            <v>0</v>
          </cell>
        </row>
        <row r="7037">
          <cell r="A7037" t="str">
            <v>a</v>
          </cell>
          <cell r="B7037">
            <v>7013</v>
          </cell>
          <cell r="C7037" t="str">
            <v xml:space="preserve">   107778164 - 61753</v>
          </cell>
          <cell r="D7037">
            <v>0</v>
          </cell>
          <cell r="E7037">
            <v>0</v>
          </cell>
          <cell r="F7037">
            <v>4161000</v>
          </cell>
          <cell r="G7037">
            <v>17176.5</v>
          </cell>
          <cell r="H7037">
            <v>4143823.5</v>
          </cell>
          <cell r="I7037">
            <v>0</v>
          </cell>
        </row>
        <row r="7038">
          <cell r="A7038" t="str">
            <v>a</v>
          </cell>
          <cell r="B7038">
            <v>7014</v>
          </cell>
          <cell r="C7038" t="str">
            <v xml:space="preserve">   107778177 - 62060</v>
          </cell>
          <cell r="D7038">
            <v>0</v>
          </cell>
          <cell r="E7038">
            <v>0</v>
          </cell>
          <cell r="F7038">
            <v>5560000</v>
          </cell>
          <cell r="G7038">
            <v>22951.54</v>
          </cell>
          <cell r="H7038">
            <v>5537048.46</v>
          </cell>
          <cell r="I7038">
            <v>0</v>
          </cell>
        </row>
        <row r="7039">
          <cell r="A7039" t="str">
            <v>a</v>
          </cell>
          <cell r="B7039">
            <v>7015</v>
          </cell>
          <cell r="C7039" t="str">
            <v xml:space="preserve">   107778180 - 62072</v>
          </cell>
          <cell r="D7039">
            <v>0</v>
          </cell>
          <cell r="E7039">
            <v>0</v>
          </cell>
          <cell r="F7039">
            <v>19650000</v>
          </cell>
          <cell r="G7039">
            <v>19650000</v>
          </cell>
          <cell r="H7039">
            <v>0</v>
          </cell>
          <cell r="I7039">
            <v>0</v>
          </cell>
        </row>
        <row r="7040">
          <cell r="A7040" t="str">
            <v>a</v>
          </cell>
          <cell r="B7040">
            <v>7016</v>
          </cell>
          <cell r="C7040" t="str">
            <v xml:space="preserve">   107778193 - 62153</v>
          </cell>
          <cell r="D7040">
            <v>0</v>
          </cell>
          <cell r="E7040">
            <v>0</v>
          </cell>
          <cell r="F7040">
            <v>2783750</v>
          </cell>
          <cell r="G7040">
            <v>24323.53</v>
          </cell>
          <cell r="H7040">
            <v>2759426.47</v>
          </cell>
          <cell r="I7040">
            <v>0</v>
          </cell>
        </row>
        <row r="7041">
          <cell r="A7041" t="str">
            <v>a</v>
          </cell>
          <cell r="B7041">
            <v>7017</v>
          </cell>
          <cell r="C7041" t="str">
            <v xml:space="preserve">   107778203 - 61020</v>
          </cell>
          <cell r="D7041">
            <v>0</v>
          </cell>
          <cell r="E7041">
            <v>0</v>
          </cell>
          <cell r="F7041">
            <v>4279000</v>
          </cell>
          <cell r="G7041">
            <v>41421.11</v>
          </cell>
          <cell r="H7041">
            <v>4237578.8899999997</v>
          </cell>
          <cell r="I7041">
            <v>0</v>
          </cell>
        </row>
        <row r="7042">
          <cell r="A7042" t="str">
            <v>a</v>
          </cell>
          <cell r="B7042">
            <v>7018</v>
          </cell>
          <cell r="C7042" t="str">
            <v xml:space="preserve">   107778216 - 61428</v>
          </cell>
          <cell r="D7042">
            <v>0</v>
          </cell>
          <cell r="E7042">
            <v>0</v>
          </cell>
          <cell r="F7042">
            <v>2080000</v>
          </cell>
          <cell r="G7042">
            <v>50576.959999999999</v>
          </cell>
          <cell r="H7042">
            <v>2029423.04</v>
          </cell>
          <cell r="I7042">
            <v>0</v>
          </cell>
        </row>
        <row r="7043">
          <cell r="A7043" t="str">
            <v>a</v>
          </cell>
          <cell r="B7043">
            <v>7019</v>
          </cell>
          <cell r="C7043" t="str">
            <v xml:space="preserve">   107778229 - 61479</v>
          </cell>
          <cell r="D7043">
            <v>0</v>
          </cell>
          <cell r="E7043">
            <v>0</v>
          </cell>
          <cell r="F7043">
            <v>1965000</v>
          </cell>
          <cell r="G7043">
            <v>17169.53</v>
          </cell>
          <cell r="H7043">
            <v>1947830.47</v>
          </cell>
          <cell r="I7043">
            <v>0</v>
          </cell>
        </row>
        <row r="7044">
          <cell r="A7044" t="str">
            <v>a</v>
          </cell>
          <cell r="B7044">
            <v>7020</v>
          </cell>
          <cell r="C7044" t="str">
            <v xml:space="preserve">   107778232 - 61521</v>
          </cell>
          <cell r="D7044">
            <v>0</v>
          </cell>
          <cell r="E7044">
            <v>0</v>
          </cell>
          <cell r="F7044">
            <v>4400000</v>
          </cell>
          <cell r="G7044">
            <v>25742.5</v>
          </cell>
          <cell r="H7044">
            <v>4374257.5</v>
          </cell>
          <cell r="I7044">
            <v>0</v>
          </cell>
        </row>
        <row r="7045">
          <cell r="A7045" t="str">
            <v>a</v>
          </cell>
          <cell r="B7045">
            <v>7021</v>
          </cell>
          <cell r="C7045" t="str">
            <v xml:space="preserve">   107778245 - 61668</v>
          </cell>
          <cell r="D7045">
            <v>0</v>
          </cell>
          <cell r="E7045">
            <v>0</v>
          </cell>
          <cell r="F7045">
            <v>1647575</v>
          </cell>
          <cell r="G7045">
            <v>42446.18</v>
          </cell>
          <cell r="H7045">
            <v>1605128.82</v>
          </cell>
          <cell r="I7045">
            <v>0</v>
          </cell>
        </row>
        <row r="7046">
          <cell r="A7046" t="str">
            <v>a</v>
          </cell>
          <cell r="B7046">
            <v>7022</v>
          </cell>
          <cell r="C7046" t="str">
            <v xml:space="preserve">   107778258 - 61735</v>
          </cell>
          <cell r="D7046">
            <v>0</v>
          </cell>
          <cell r="E7046">
            <v>0</v>
          </cell>
          <cell r="F7046">
            <v>3248000</v>
          </cell>
          <cell r="G7046">
            <v>32356.13</v>
          </cell>
          <cell r="H7046">
            <v>3215643.87</v>
          </cell>
          <cell r="I7046">
            <v>0</v>
          </cell>
        </row>
        <row r="7047">
          <cell r="A7047" t="str">
            <v>a</v>
          </cell>
          <cell r="B7047">
            <v>7023</v>
          </cell>
          <cell r="C7047" t="str">
            <v xml:space="preserve">   107778261 - 61744</v>
          </cell>
          <cell r="D7047">
            <v>0</v>
          </cell>
          <cell r="E7047">
            <v>0</v>
          </cell>
          <cell r="F7047">
            <v>3590000</v>
          </cell>
          <cell r="G7047">
            <v>35763.040000000001</v>
          </cell>
          <cell r="H7047">
            <v>3554236.96</v>
          </cell>
          <cell r="I7047">
            <v>0</v>
          </cell>
        </row>
        <row r="7048">
          <cell r="A7048" t="str">
            <v>a</v>
          </cell>
          <cell r="B7048">
            <v>7024</v>
          </cell>
          <cell r="C7048" t="str">
            <v xml:space="preserve">   107778274 - 62045</v>
          </cell>
          <cell r="D7048">
            <v>0</v>
          </cell>
          <cell r="E7048">
            <v>0</v>
          </cell>
          <cell r="F7048">
            <v>2535000</v>
          </cell>
          <cell r="G7048">
            <v>2535000</v>
          </cell>
          <cell r="H7048">
            <v>0</v>
          </cell>
          <cell r="I7048">
            <v>0</v>
          </cell>
        </row>
        <row r="7049">
          <cell r="A7049" t="str">
            <v>a</v>
          </cell>
          <cell r="B7049">
            <v>7025</v>
          </cell>
          <cell r="C7049" t="str">
            <v xml:space="preserve">   107778287 - 62105</v>
          </cell>
          <cell r="D7049">
            <v>0</v>
          </cell>
          <cell r="E7049">
            <v>0</v>
          </cell>
          <cell r="F7049">
            <v>7212000</v>
          </cell>
          <cell r="G7049">
            <v>86858.68</v>
          </cell>
          <cell r="H7049">
            <v>7125141.3200000003</v>
          </cell>
          <cell r="I7049">
            <v>0</v>
          </cell>
        </row>
        <row r="7050">
          <cell r="A7050" t="str">
            <v>a</v>
          </cell>
          <cell r="B7050">
            <v>7026</v>
          </cell>
          <cell r="C7050" t="str">
            <v xml:space="preserve">   107778290 - 62138</v>
          </cell>
          <cell r="D7050">
            <v>0</v>
          </cell>
          <cell r="E7050">
            <v>0</v>
          </cell>
          <cell r="F7050">
            <v>2796000</v>
          </cell>
          <cell r="G7050">
            <v>24430.58</v>
          </cell>
          <cell r="H7050">
            <v>2771569.42</v>
          </cell>
          <cell r="I7050">
            <v>0</v>
          </cell>
        </row>
        <row r="7051">
          <cell r="A7051" t="str">
            <v>a</v>
          </cell>
          <cell r="B7051">
            <v>7027</v>
          </cell>
          <cell r="C7051" t="str">
            <v xml:space="preserve">   107778300 - 61005</v>
          </cell>
          <cell r="D7051">
            <v>0</v>
          </cell>
          <cell r="E7051">
            <v>0</v>
          </cell>
          <cell r="F7051">
            <v>4175000</v>
          </cell>
          <cell r="G7051">
            <v>17234.3</v>
          </cell>
          <cell r="H7051">
            <v>4157765.7</v>
          </cell>
          <cell r="I7051">
            <v>0</v>
          </cell>
        </row>
        <row r="7052">
          <cell r="A7052" t="str">
            <v>a</v>
          </cell>
          <cell r="B7052">
            <v>7028</v>
          </cell>
          <cell r="C7052" t="str">
            <v xml:space="preserve">   107778313 - 61419</v>
          </cell>
          <cell r="D7052">
            <v>0</v>
          </cell>
          <cell r="E7052">
            <v>0</v>
          </cell>
          <cell r="F7052">
            <v>44540000</v>
          </cell>
          <cell r="G7052">
            <v>222486.1</v>
          </cell>
          <cell r="H7052">
            <v>44317513.899999999</v>
          </cell>
          <cell r="I7052">
            <v>0</v>
          </cell>
        </row>
        <row r="7053">
          <cell r="A7053" t="str">
            <v>a</v>
          </cell>
          <cell r="B7053">
            <v>7029</v>
          </cell>
          <cell r="C7053" t="str">
            <v xml:space="preserve">   107778326 - 61470</v>
          </cell>
          <cell r="D7053">
            <v>0</v>
          </cell>
          <cell r="E7053">
            <v>0</v>
          </cell>
          <cell r="F7053">
            <v>2859400</v>
          </cell>
          <cell r="G7053">
            <v>24892.19</v>
          </cell>
          <cell r="H7053">
            <v>2834507.81</v>
          </cell>
          <cell r="I7053">
            <v>0</v>
          </cell>
        </row>
        <row r="7054">
          <cell r="A7054" t="str">
            <v>a</v>
          </cell>
          <cell r="B7054">
            <v>7030</v>
          </cell>
          <cell r="C7054" t="str">
            <v xml:space="preserve">   107778339 - 61596</v>
          </cell>
          <cell r="D7054">
            <v>0</v>
          </cell>
          <cell r="E7054">
            <v>0</v>
          </cell>
          <cell r="F7054">
            <v>5401920</v>
          </cell>
          <cell r="G7054">
            <v>22298.99</v>
          </cell>
          <cell r="H7054">
            <v>5379621.0099999998</v>
          </cell>
          <cell r="I7054">
            <v>0</v>
          </cell>
        </row>
        <row r="7055">
          <cell r="A7055" t="str">
            <v>a</v>
          </cell>
          <cell r="B7055">
            <v>7031</v>
          </cell>
          <cell r="C7055" t="str">
            <v xml:space="preserve">   107778342 - 61647</v>
          </cell>
          <cell r="D7055">
            <v>0</v>
          </cell>
          <cell r="E7055">
            <v>0</v>
          </cell>
          <cell r="F7055">
            <v>2720000</v>
          </cell>
          <cell r="G7055">
            <v>11228.1</v>
          </cell>
          <cell r="H7055">
            <v>2708771.9</v>
          </cell>
          <cell r="I7055">
            <v>0</v>
          </cell>
        </row>
        <row r="7056">
          <cell r="A7056" t="str">
            <v>a</v>
          </cell>
          <cell r="B7056">
            <v>7032</v>
          </cell>
          <cell r="C7056" t="str">
            <v xml:space="preserve">   107778355 - 61726</v>
          </cell>
          <cell r="D7056">
            <v>0</v>
          </cell>
          <cell r="E7056">
            <v>0</v>
          </cell>
          <cell r="F7056">
            <v>6500000</v>
          </cell>
          <cell r="G7056">
            <v>42259.14</v>
          </cell>
          <cell r="H7056">
            <v>6457740.8600000003</v>
          </cell>
          <cell r="I7056">
            <v>0</v>
          </cell>
        </row>
        <row r="7057">
          <cell r="A7057" t="str">
            <v>a</v>
          </cell>
          <cell r="B7057">
            <v>7033</v>
          </cell>
          <cell r="C7057" t="str">
            <v xml:space="preserve">   107778368 - 61946</v>
          </cell>
          <cell r="D7057">
            <v>0</v>
          </cell>
          <cell r="E7057">
            <v>0</v>
          </cell>
          <cell r="F7057">
            <v>3722830</v>
          </cell>
          <cell r="G7057">
            <v>218243.93</v>
          </cell>
          <cell r="H7057">
            <v>3504586.07</v>
          </cell>
          <cell r="I7057">
            <v>0</v>
          </cell>
        </row>
        <row r="7058">
          <cell r="A7058" t="str">
            <v>a</v>
          </cell>
          <cell r="B7058">
            <v>7034</v>
          </cell>
          <cell r="C7058" t="str">
            <v xml:space="preserve">   107778371 - 62023</v>
          </cell>
          <cell r="D7058">
            <v>0</v>
          </cell>
          <cell r="E7058">
            <v>0</v>
          </cell>
          <cell r="F7058">
            <v>1690000</v>
          </cell>
          <cell r="G7058">
            <v>87722.5</v>
          </cell>
          <cell r="H7058">
            <v>1602277.5</v>
          </cell>
          <cell r="I7058">
            <v>0</v>
          </cell>
        </row>
        <row r="7059">
          <cell r="A7059" t="str">
            <v>a</v>
          </cell>
          <cell r="B7059">
            <v>7035</v>
          </cell>
          <cell r="C7059" t="str">
            <v xml:space="preserve">   107778384 - 62087</v>
          </cell>
          <cell r="D7059">
            <v>0</v>
          </cell>
          <cell r="E7059">
            <v>0</v>
          </cell>
          <cell r="F7059">
            <v>2170000</v>
          </cell>
          <cell r="G7059">
            <v>8957.68</v>
          </cell>
          <cell r="H7059">
            <v>2161042.3199999998</v>
          </cell>
          <cell r="I7059">
            <v>0</v>
          </cell>
        </row>
        <row r="7060">
          <cell r="A7060" t="str">
            <v>a</v>
          </cell>
          <cell r="B7060">
            <v>7036</v>
          </cell>
          <cell r="C7060" t="str">
            <v xml:space="preserve">   107778397 - 62328</v>
          </cell>
          <cell r="D7060">
            <v>0</v>
          </cell>
          <cell r="E7060">
            <v>0</v>
          </cell>
          <cell r="F7060">
            <v>3300000</v>
          </cell>
          <cell r="G7060">
            <v>13622.33</v>
          </cell>
          <cell r="H7060">
            <v>3286377.67</v>
          </cell>
          <cell r="I7060">
            <v>0</v>
          </cell>
        </row>
        <row r="7061">
          <cell r="A7061" t="str">
            <v>a</v>
          </cell>
          <cell r="B7061">
            <v>7037</v>
          </cell>
          <cell r="C7061" t="str">
            <v xml:space="preserve">   107778407 - 61045</v>
          </cell>
          <cell r="D7061">
            <v>0</v>
          </cell>
          <cell r="E7061">
            <v>0</v>
          </cell>
          <cell r="F7061">
            <v>4088000</v>
          </cell>
          <cell r="G7061">
            <v>20332.48</v>
          </cell>
          <cell r="H7061">
            <v>4067667.52</v>
          </cell>
          <cell r="I7061">
            <v>0</v>
          </cell>
        </row>
        <row r="7062">
          <cell r="A7062" t="str">
            <v>a</v>
          </cell>
          <cell r="B7062">
            <v>7038</v>
          </cell>
          <cell r="C7062" t="str">
            <v xml:space="preserve">   107778410 - 61063</v>
          </cell>
          <cell r="D7062">
            <v>0</v>
          </cell>
          <cell r="E7062">
            <v>0</v>
          </cell>
          <cell r="F7062">
            <v>9750000</v>
          </cell>
          <cell r="G7062">
            <v>48493.59</v>
          </cell>
          <cell r="H7062">
            <v>9701506.4100000001</v>
          </cell>
          <cell r="I7062">
            <v>0</v>
          </cell>
        </row>
        <row r="7063">
          <cell r="A7063" t="str">
            <v>a</v>
          </cell>
          <cell r="B7063">
            <v>7039</v>
          </cell>
          <cell r="C7063" t="str">
            <v xml:space="preserve">   107778423 - 61461</v>
          </cell>
          <cell r="D7063">
            <v>0</v>
          </cell>
          <cell r="E7063">
            <v>0</v>
          </cell>
          <cell r="F7063">
            <v>3315000</v>
          </cell>
          <cell r="G7063">
            <v>16487.830000000002</v>
          </cell>
          <cell r="H7063">
            <v>3298512.17</v>
          </cell>
          <cell r="I7063">
            <v>0</v>
          </cell>
        </row>
        <row r="7064">
          <cell r="A7064" t="str">
            <v>a</v>
          </cell>
          <cell r="B7064">
            <v>7040</v>
          </cell>
          <cell r="C7064" t="str">
            <v xml:space="preserve">   107778436 - 61578</v>
          </cell>
          <cell r="D7064">
            <v>0</v>
          </cell>
          <cell r="E7064">
            <v>0</v>
          </cell>
          <cell r="F7064">
            <v>3328000</v>
          </cell>
          <cell r="G7064">
            <v>19400.419999999998</v>
          </cell>
          <cell r="H7064">
            <v>3308599.58</v>
          </cell>
          <cell r="I7064">
            <v>0</v>
          </cell>
        </row>
        <row r="7065">
          <cell r="A7065" t="str">
            <v>a</v>
          </cell>
          <cell r="B7065">
            <v>7041</v>
          </cell>
          <cell r="C7065" t="str">
            <v xml:space="preserve">   107778449 - 61680</v>
          </cell>
          <cell r="D7065">
            <v>0</v>
          </cell>
          <cell r="E7065">
            <v>0</v>
          </cell>
          <cell r="F7065">
            <v>2080000</v>
          </cell>
          <cell r="G7065">
            <v>25684.45</v>
          </cell>
          <cell r="H7065">
            <v>2054315.55</v>
          </cell>
          <cell r="I7065">
            <v>0</v>
          </cell>
        </row>
        <row r="7066">
          <cell r="A7066" t="str">
            <v>a</v>
          </cell>
          <cell r="B7066">
            <v>7042</v>
          </cell>
          <cell r="C7066" t="str">
            <v xml:space="preserve">   107778452 - 61717</v>
          </cell>
          <cell r="D7066">
            <v>0</v>
          </cell>
          <cell r="E7066">
            <v>0</v>
          </cell>
          <cell r="F7066">
            <v>1820000</v>
          </cell>
          <cell r="G7066">
            <v>25770.74</v>
          </cell>
          <cell r="H7066">
            <v>1794229.26</v>
          </cell>
          <cell r="I7066">
            <v>0</v>
          </cell>
        </row>
        <row r="7067">
          <cell r="A7067" t="str">
            <v>a</v>
          </cell>
          <cell r="B7067">
            <v>7043</v>
          </cell>
          <cell r="C7067" t="str">
            <v xml:space="preserve">   107778465 - 61756</v>
          </cell>
          <cell r="D7067">
            <v>0</v>
          </cell>
          <cell r="E7067">
            <v>0</v>
          </cell>
          <cell r="F7067">
            <v>4224000</v>
          </cell>
          <cell r="G7067">
            <v>17436.57</v>
          </cell>
          <cell r="H7067">
            <v>4206563.43</v>
          </cell>
          <cell r="I7067">
            <v>0</v>
          </cell>
        </row>
        <row r="7068">
          <cell r="A7068" t="str">
            <v>a</v>
          </cell>
          <cell r="B7068">
            <v>7044</v>
          </cell>
          <cell r="C7068" t="str">
            <v xml:space="preserve">   107778478 - 62063</v>
          </cell>
          <cell r="D7068">
            <v>0</v>
          </cell>
          <cell r="E7068">
            <v>0</v>
          </cell>
          <cell r="F7068">
            <v>6500000</v>
          </cell>
          <cell r="G7068">
            <v>6500000</v>
          </cell>
          <cell r="H7068">
            <v>0</v>
          </cell>
          <cell r="I7068">
            <v>0</v>
          </cell>
        </row>
        <row r="7069">
          <cell r="A7069" t="str">
            <v>a</v>
          </cell>
          <cell r="B7069">
            <v>7045</v>
          </cell>
          <cell r="C7069" t="str">
            <v xml:space="preserve">   107778481 - 62075</v>
          </cell>
          <cell r="D7069">
            <v>0</v>
          </cell>
          <cell r="E7069">
            <v>0</v>
          </cell>
          <cell r="F7069">
            <v>2541500</v>
          </cell>
          <cell r="G7069">
            <v>10491.24</v>
          </cell>
          <cell r="H7069">
            <v>2531008.7599999998</v>
          </cell>
          <cell r="I7069">
            <v>0</v>
          </cell>
        </row>
        <row r="7070">
          <cell r="A7070" t="str">
            <v>a</v>
          </cell>
          <cell r="B7070">
            <v>7046</v>
          </cell>
          <cell r="C7070" t="str">
            <v xml:space="preserve">   107778494 - 62162</v>
          </cell>
          <cell r="D7070">
            <v>0</v>
          </cell>
          <cell r="E7070">
            <v>0</v>
          </cell>
          <cell r="F7070">
            <v>851000</v>
          </cell>
          <cell r="G7070">
            <v>82321.899999999994</v>
          </cell>
          <cell r="H7070">
            <v>768678.1</v>
          </cell>
          <cell r="I7070">
            <v>0</v>
          </cell>
        </row>
        <row r="7071">
          <cell r="A7071" t="str">
            <v>a</v>
          </cell>
          <cell r="B7071">
            <v>7047</v>
          </cell>
          <cell r="C7071" t="str">
            <v xml:space="preserve">   107778504 - 61027</v>
          </cell>
          <cell r="D7071">
            <v>0</v>
          </cell>
          <cell r="E7071">
            <v>0</v>
          </cell>
          <cell r="F7071">
            <v>4355000</v>
          </cell>
          <cell r="G7071">
            <v>32410.65</v>
          </cell>
          <cell r="H7071">
            <v>4322589.3499999996</v>
          </cell>
          <cell r="I7071">
            <v>0</v>
          </cell>
        </row>
        <row r="7072">
          <cell r="A7072" t="str">
            <v>a</v>
          </cell>
          <cell r="B7072">
            <v>7048</v>
          </cell>
          <cell r="C7072" t="str">
            <v xml:space="preserve">   107778517 - 61434</v>
          </cell>
          <cell r="D7072">
            <v>0</v>
          </cell>
          <cell r="E7072">
            <v>0</v>
          </cell>
          <cell r="F7072">
            <v>9860000</v>
          </cell>
          <cell r="G7072">
            <v>1911252.66</v>
          </cell>
          <cell r="H7072">
            <v>7948747.3399999999</v>
          </cell>
          <cell r="I7072">
            <v>0</v>
          </cell>
        </row>
        <row r="7073">
          <cell r="A7073" t="str">
            <v>a</v>
          </cell>
          <cell r="B7073">
            <v>7049</v>
          </cell>
          <cell r="C7073" t="str">
            <v xml:space="preserve">   107778520 - 61452</v>
          </cell>
          <cell r="D7073">
            <v>0</v>
          </cell>
          <cell r="E7073">
            <v>0</v>
          </cell>
          <cell r="F7073">
            <v>1657500</v>
          </cell>
          <cell r="G7073">
            <v>17457.740000000002</v>
          </cell>
          <cell r="H7073">
            <v>1640042.26</v>
          </cell>
          <cell r="I7073">
            <v>0</v>
          </cell>
        </row>
        <row r="7074">
          <cell r="A7074" t="str">
            <v>a</v>
          </cell>
          <cell r="B7074">
            <v>7050</v>
          </cell>
          <cell r="C7074" t="str">
            <v xml:space="preserve">   107778533 - 61524</v>
          </cell>
          <cell r="D7074">
            <v>0</v>
          </cell>
          <cell r="E7074">
            <v>0</v>
          </cell>
          <cell r="F7074">
            <v>2652000</v>
          </cell>
          <cell r="G7074">
            <v>26418.85</v>
          </cell>
          <cell r="H7074">
            <v>2625581.15</v>
          </cell>
          <cell r="I7074">
            <v>0</v>
          </cell>
        </row>
        <row r="7075">
          <cell r="A7075" t="str">
            <v>a</v>
          </cell>
          <cell r="B7075">
            <v>7051</v>
          </cell>
          <cell r="C7075" t="str">
            <v xml:space="preserve">   107778546 - 61671</v>
          </cell>
          <cell r="D7075">
            <v>0</v>
          </cell>
          <cell r="E7075">
            <v>0</v>
          </cell>
          <cell r="F7075">
            <v>1547000</v>
          </cell>
          <cell r="G7075">
            <v>37616.61</v>
          </cell>
          <cell r="H7075">
            <v>1509383.39</v>
          </cell>
          <cell r="I7075">
            <v>0</v>
          </cell>
        </row>
        <row r="7076">
          <cell r="A7076" t="str">
            <v>a</v>
          </cell>
          <cell r="B7076">
            <v>7052</v>
          </cell>
          <cell r="C7076" t="str">
            <v xml:space="preserve">   107778559 - 61738</v>
          </cell>
          <cell r="D7076">
            <v>0</v>
          </cell>
          <cell r="E7076">
            <v>0</v>
          </cell>
          <cell r="F7076">
            <v>3253000</v>
          </cell>
          <cell r="G7076">
            <v>32405.93</v>
          </cell>
          <cell r="H7076">
            <v>3220594.07</v>
          </cell>
          <cell r="I7076">
            <v>0</v>
          </cell>
        </row>
        <row r="7077">
          <cell r="A7077" t="str">
            <v>a</v>
          </cell>
          <cell r="B7077">
            <v>7053</v>
          </cell>
          <cell r="C7077" t="str">
            <v xml:space="preserve">   107778562 - 61747</v>
          </cell>
          <cell r="D7077">
            <v>0</v>
          </cell>
          <cell r="E7077">
            <v>0</v>
          </cell>
          <cell r="F7077">
            <v>6732000</v>
          </cell>
          <cell r="G7077">
            <v>67063.210000000006</v>
          </cell>
          <cell r="H7077">
            <v>6664936.79</v>
          </cell>
          <cell r="I7077">
            <v>0</v>
          </cell>
        </row>
        <row r="7078">
          <cell r="A7078" t="str">
            <v>a</v>
          </cell>
          <cell r="B7078">
            <v>7054</v>
          </cell>
          <cell r="C7078" t="str">
            <v xml:space="preserve">   107778575 - 62048</v>
          </cell>
          <cell r="D7078">
            <v>0</v>
          </cell>
          <cell r="E7078">
            <v>0</v>
          </cell>
          <cell r="F7078">
            <v>2839000</v>
          </cell>
          <cell r="G7078">
            <v>11719.33</v>
          </cell>
          <cell r="H7078">
            <v>2827280.67</v>
          </cell>
          <cell r="I7078">
            <v>0</v>
          </cell>
        </row>
        <row r="7079">
          <cell r="A7079" t="str">
            <v>a</v>
          </cell>
          <cell r="B7079">
            <v>7055</v>
          </cell>
          <cell r="C7079" t="str">
            <v xml:space="preserve">   107778588 - 62114</v>
          </cell>
          <cell r="D7079">
            <v>0</v>
          </cell>
          <cell r="E7079">
            <v>0</v>
          </cell>
          <cell r="F7079">
            <v>6199000</v>
          </cell>
          <cell r="G7079">
            <v>40302.21</v>
          </cell>
          <cell r="H7079">
            <v>6158697.79</v>
          </cell>
          <cell r="I7079">
            <v>0</v>
          </cell>
        </row>
        <row r="7080">
          <cell r="A7080" t="str">
            <v>a</v>
          </cell>
          <cell r="B7080">
            <v>7056</v>
          </cell>
          <cell r="C7080" t="str">
            <v xml:space="preserve">   107778591 - 62147</v>
          </cell>
          <cell r="D7080">
            <v>0</v>
          </cell>
          <cell r="E7080">
            <v>0</v>
          </cell>
          <cell r="F7080">
            <v>3422199</v>
          </cell>
          <cell r="G7080">
            <v>47566.85</v>
          </cell>
          <cell r="H7080">
            <v>3374632.15</v>
          </cell>
          <cell r="I7080">
            <v>0</v>
          </cell>
        </row>
        <row r="7081">
          <cell r="A7081" t="str">
            <v>a</v>
          </cell>
          <cell r="B7081">
            <v>7057</v>
          </cell>
          <cell r="C7081" t="str">
            <v xml:space="preserve">   107778601 - 61008</v>
          </cell>
          <cell r="D7081">
            <v>0</v>
          </cell>
          <cell r="E7081">
            <v>0</v>
          </cell>
          <cell r="F7081">
            <v>4680000</v>
          </cell>
          <cell r="G7081">
            <v>30790.2</v>
          </cell>
          <cell r="H7081">
            <v>4649209.8</v>
          </cell>
          <cell r="I7081">
            <v>0</v>
          </cell>
        </row>
        <row r="7082">
          <cell r="A7082" t="str">
            <v>a</v>
          </cell>
          <cell r="B7082">
            <v>7058</v>
          </cell>
          <cell r="C7082" t="str">
            <v xml:space="preserve">   107778614 - 61422</v>
          </cell>
          <cell r="D7082">
            <v>0</v>
          </cell>
          <cell r="E7082">
            <v>0</v>
          </cell>
          <cell r="F7082">
            <v>3217399.65</v>
          </cell>
          <cell r="G7082">
            <v>180203.62</v>
          </cell>
          <cell r="H7082">
            <v>3037196.03</v>
          </cell>
          <cell r="I7082">
            <v>0</v>
          </cell>
        </row>
        <row r="7083">
          <cell r="A7083" t="str">
            <v>a</v>
          </cell>
          <cell r="B7083">
            <v>7059</v>
          </cell>
          <cell r="C7083" t="str">
            <v xml:space="preserve">   107778627 - 61473</v>
          </cell>
          <cell r="D7083">
            <v>0</v>
          </cell>
          <cell r="E7083">
            <v>0</v>
          </cell>
          <cell r="F7083">
            <v>1441000</v>
          </cell>
          <cell r="G7083">
            <v>29054.94</v>
          </cell>
          <cell r="H7083">
            <v>1411945.06</v>
          </cell>
          <cell r="I7083">
            <v>0</v>
          </cell>
        </row>
        <row r="7084">
          <cell r="A7084" t="str">
            <v>a</v>
          </cell>
          <cell r="B7084">
            <v>7060</v>
          </cell>
          <cell r="C7084" t="str">
            <v xml:space="preserve">   107778630 - 61482</v>
          </cell>
          <cell r="D7084">
            <v>0</v>
          </cell>
          <cell r="E7084">
            <v>0</v>
          </cell>
          <cell r="F7084">
            <v>2558500</v>
          </cell>
          <cell r="G7084">
            <v>22355.35</v>
          </cell>
          <cell r="H7084">
            <v>2536144.65</v>
          </cell>
          <cell r="I7084">
            <v>0</v>
          </cell>
        </row>
        <row r="7085">
          <cell r="A7085" t="str">
            <v>a</v>
          </cell>
          <cell r="B7085">
            <v>7061</v>
          </cell>
          <cell r="C7085" t="str">
            <v xml:space="preserve">   107778643 - 61662</v>
          </cell>
          <cell r="D7085">
            <v>0</v>
          </cell>
          <cell r="E7085">
            <v>0</v>
          </cell>
          <cell r="F7085">
            <v>1965000</v>
          </cell>
          <cell r="G7085">
            <v>117718.55</v>
          </cell>
          <cell r="H7085">
            <v>1847281.45</v>
          </cell>
          <cell r="I7085">
            <v>0</v>
          </cell>
        </row>
        <row r="7086">
          <cell r="A7086" t="str">
            <v>a</v>
          </cell>
          <cell r="B7086">
            <v>7062</v>
          </cell>
          <cell r="C7086" t="str">
            <v xml:space="preserve">   107778656 - 61729</v>
          </cell>
          <cell r="D7086">
            <v>0</v>
          </cell>
          <cell r="E7086">
            <v>0</v>
          </cell>
          <cell r="F7086">
            <v>3978000</v>
          </cell>
          <cell r="G7086">
            <v>25862.62</v>
          </cell>
          <cell r="H7086">
            <v>3952137.38</v>
          </cell>
          <cell r="I7086">
            <v>0</v>
          </cell>
        </row>
        <row r="7087">
          <cell r="A7087" t="str">
            <v>a</v>
          </cell>
          <cell r="B7087">
            <v>7063</v>
          </cell>
          <cell r="C7087" t="str">
            <v xml:space="preserve">   107778669 - 62013</v>
          </cell>
          <cell r="D7087">
            <v>0</v>
          </cell>
          <cell r="E7087">
            <v>0</v>
          </cell>
          <cell r="F7087">
            <v>3250000</v>
          </cell>
          <cell r="G7087">
            <v>46150.29</v>
          </cell>
          <cell r="H7087">
            <v>3203849.71</v>
          </cell>
          <cell r="I7087">
            <v>0</v>
          </cell>
        </row>
        <row r="7088">
          <cell r="A7088" t="str">
            <v>a</v>
          </cell>
          <cell r="B7088">
            <v>7064</v>
          </cell>
          <cell r="C7088" t="str">
            <v xml:space="preserve">   107778672 - 62026</v>
          </cell>
          <cell r="D7088">
            <v>0</v>
          </cell>
          <cell r="E7088">
            <v>0</v>
          </cell>
          <cell r="F7088">
            <v>4505000</v>
          </cell>
          <cell r="G7088">
            <v>18596.509999999998</v>
          </cell>
          <cell r="H7088">
            <v>4486403.49</v>
          </cell>
          <cell r="I7088">
            <v>0</v>
          </cell>
        </row>
        <row r="7089">
          <cell r="A7089" t="str">
            <v>a</v>
          </cell>
          <cell r="B7089">
            <v>7065</v>
          </cell>
          <cell r="C7089" t="str">
            <v xml:space="preserve">   107778685 - 62093</v>
          </cell>
          <cell r="D7089">
            <v>0</v>
          </cell>
          <cell r="E7089">
            <v>0</v>
          </cell>
          <cell r="F7089">
            <v>700000</v>
          </cell>
          <cell r="G7089">
            <v>41935.35</v>
          </cell>
          <cell r="H7089">
            <v>658064.65</v>
          </cell>
          <cell r="I7089">
            <v>0</v>
          </cell>
        </row>
        <row r="7090">
          <cell r="A7090" t="str">
            <v>a</v>
          </cell>
          <cell r="B7090">
            <v>7066</v>
          </cell>
          <cell r="C7090" t="str">
            <v xml:space="preserve">   107778698 - 62333</v>
          </cell>
          <cell r="D7090">
            <v>0</v>
          </cell>
          <cell r="E7090">
            <v>0</v>
          </cell>
          <cell r="F7090">
            <v>3900000</v>
          </cell>
          <cell r="G7090">
            <v>19481.27</v>
          </cell>
          <cell r="H7090">
            <v>3880518.73</v>
          </cell>
          <cell r="I7090">
            <v>0</v>
          </cell>
        </row>
        <row r="7091">
          <cell r="A7091" t="str">
            <v>a</v>
          </cell>
          <cell r="B7091">
            <v>7067</v>
          </cell>
          <cell r="C7091" t="str">
            <v xml:space="preserve">   107778708 - 61051</v>
          </cell>
          <cell r="D7091">
            <v>0</v>
          </cell>
          <cell r="E7091">
            <v>0</v>
          </cell>
          <cell r="F7091">
            <v>4199000</v>
          </cell>
          <cell r="G7091">
            <v>20884.580000000002</v>
          </cell>
          <cell r="H7091">
            <v>4178115.42</v>
          </cell>
          <cell r="I7091">
            <v>0</v>
          </cell>
        </row>
        <row r="7092">
          <cell r="A7092" t="str">
            <v>a</v>
          </cell>
          <cell r="B7092">
            <v>7068</v>
          </cell>
          <cell r="C7092" t="str">
            <v xml:space="preserve">   107778711 - 61090</v>
          </cell>
          <cell r="D7092">
            <v>0</v>
          </cell>
          <cell r="E7092">
            <v>0</v>
          </cell>
          <cell r="F7092">
            <v>1841668</v>
          </cell>
          <cell r="G7092">
            <v>12330.08</v>
          </cell>
          <cell r="H7092">
            <v>1829337.92</v>
          </cell>
          <cell r="I7092">
            <v>0</v>
          </cell>
        </row>
        <row r="7093">
          <cell r="A7093" t="str">
            <v>a</v>
          </cell>
          <cell r="B7093">
            <v>7069</v>
          </cell>
          <cell r="C7093" t="str">
            <v xml:space="preserve">   107778724 - 61464</v>
          </cell>
          <cell r="D7093">
            <v>0</v>
          </cell>
          <cell r="E7093">
            <v>0</v>
          </cell>
          <cell r="F7093">
            <v>2796000</v>
          </cell>
          <cell r="G7093">
            <v>24430.58</v>
          </cell>
          <cell r="H7093">
            <v>2771569.42</v>
          </cell>
          <cell r="I7093">
            <v>0</v>
          </cell>
        </row>
        <row r="7094">
          <cell r="A7094" t="str">
            <v>a</v>
          </cell>
          <cell r="B7094">
            <v>7070</v>
          </cell>
          <cell r="C7094" t="str">
            <v xml:space="preserve">   107778737 - 61581</v>
          </cell>
          <cell r="D7094">
            <v>0</v>
          </cell>
          <cell r="E7094">
            <v>0</v>
          </cell>
          <cell r="F7094">
            <v>6400000</v>
          </cell>
          <cell r="G7094">
            <v>31831.67</v>
          </cell>
          <cell r="H7094">
            <v>6368168.3300000001</v>
          </cell>
          <cell r="I7094">
            <v>0</v>
          </cell>
        </row>
        <row r="7095">
          <cell r="A7095" t="str">
            <v>a</v>
          </cell>
          <cell r="B7095">
            <v>7071</v>
          </cell>
          <cell r="C7095" t="str">
            <v xml:space="preserve">   107778740 - 61599</v>
          </cell>
          <cell r="D7095">
            <v>0</v>
          </cell>
          <cell r="E7095">
            <v>0</v>
          </cell>
          <cell r="F7095">
            <v>4788000</v>
          </cell>
          <cell r="G7095">
            <v>23917.01</v>
          </cell>
          <cell r="H7095">
            <v>4764082.99</v>
          </cell>
          <cell r="I7095">
            <v>0</v>
          </cell>
        </row>
        <row r="7096">
          <cell r="A7096" t="str">
            <v>a</v>
          </cell>
          <cell r="B7096">
            <v>7072</v>
          </cell>
          <cell r="C7096" t="str">
            <v xml:space="preserve">   107778753 - 61720</v>
          </cell>
          <cell r="D7096">
            <v>0</v>
          </cell>
          <cell r="E7096">
            <v>0</v>
          </cell>
          <cell r="F7096">
            <v>3900000</v>
          </cell>
          <cell r="G7096">
            <v>3900000</v>
          </cell>
          <cell r="H7096">
            <v>0</v>
          </cell>
          <cell r="I7096">
            <v>0</v>
          </cell>
        </row>
        <row r="7097">
          <cell r="A7097" t="str">
            <v>a</v>
          </cell>
          <cell r="B7097">
            <v>7073</v>
          </cell>
          <cell r="C7097" t="str">
            <v xml:space="preserve">   107778766 - 61759</v>
          </cell>
          <cell r="D7097">
            <v>0</v>
          </cell>
          <cell r="E7097">
            <v>0</v>
          </cell>
          <cell r="F7097">
            <v>6302240</v>
          </cell>
          <cell r="G7097">
            <v>26015.48</v>
          </cell>
          <cell r="H7097">
            <v>6276224.5199999996</v>
          </cell>
          <cell r="I7097">
            <v>0</v>
          </cell>
        </row>
        <row r="7098">
          <cell r="A7098" t="str">
            <v>a</v>
          </cell>
          <cell r="B7098">
            <v>7074</v>
          </cell>
          <cell r="C7098" t="str">
            <v xml:space="preserve">   107778779 - 62069</v>
          </cell>
          <cell r="D7098">
            <v>0</v>
          </cell>
          <cell r="E7098">
            <v>0</v>
          </cell>
          <cell r="F7098">
            <v>19650000</v>
          </cell>
          <cell r="G7098">
            <v>98155.64</v>
          </cell>
          <cell r="H7098">
            <v>19551844.359999999</v>
          </cell>
          <cell r="I7098">
            <v>0</v>
          </cell>
        </row>
        <row r="7099">
          <cell r="A7099" t="str">
            <v>a</v>
          </cell>
          <cell r="B7099">
            <v>7075</v>
          </cell>
          <cell r="C7099" t="str">
            <v xml:space="preserve">   107778782 - 62078</v>
          </cell>
          <cell r="D7099">
            <v>0</v>
          </cell>
          <cell r="E7099">
            <v>0</v>
          </cell>
          <cell r="F7099">
            <v>1336200</v>
          </cell>
          <cell r="G7099">
            <v>11632.13</v>
          </cell>
          <cell r="H7099">
            <v>1324567.8700000001</v>
          </cell>
          <cell r="I7099">
            <v>0</v>
          </cell>
        </row>
        <row r="7100">
          <cell r="A7100" t="str">
            <v>a</v>
          </cell>
          <cell r="B7100">
            <v>7076</v>
          </cell>
          <cell r="C7100" t="str">
            <v xml:space="preserve">   107778795 - 62314</v>
          </cell>
          <cell r="D7100">
            <v>0</v>
          </cell>
          <cell r="E7100">
            <v>0</v>
          </cell>
          <cell r="F7100">
            <v>12700000</v>
          </cell>
          <cell r="G7100">
            <v>78947.19</v>
          </cell>
          <cell r="H7100">
            <v>12621052.810000001</v>
          </cell>
          <cell r="I7100">
            <v>0</v>
          </cell>
        </row>
        <row r="7101">
          <cell r="A7101" t="str">
            <v>a</v>
          </cell>
          <cell r="B7101">
            <v>7077</v>
          </cell>
          <cell r="C7101" t="str">
            <v xml:space="preserve">   107778805 - 61036</v>
          </cell>
          <cell r="D7101">
            <v>0</v>
          </cell>
          <cell r="E7101">
            <v>0</v>
          </cell>
          <cell r="F7101">
            <v>6630000</v>
          </cell>
          <cell r="G7101">
            <v>33118.14</v>
          </cell>
          <cell r="H7101">
            <v>6596881.8600000003</v>
          </cell>
          <cell r="I7101">
            <v>0</v>
          </cell>
        </row>
        <row r="7102">
          <cell r="A7102" t="str">
            <v>a</v>
          </cell>
          <cell r="B7102">
            <v>7078</v>
          </cell>
          <cell r="C7102" t="str">
            <v xml:space="preserve">   107778818 - 61443</v>
          </cell>
          <cell r="D7102">
            <v>0</v>
          </cell>
          <cell r="E7102">
            <v>0</v>
          </cell>
          <cell r="F7102">
            <v>1336200</v>
          </cell>
          <cell r="G7102">
            <v>14073.62</v>
          </cell>
          <cell r="H7102">
            <v>1322126.3799999999</v>
          </cell>
          <cell r="I7102">
            <v>0</v>
          </cell>
        </row>
        <row r="7103">
          <cell r="A7103" t="str">
            <v>a</v>
          </cell>
          <cell r="B7103">
            <v>7079</v>
          </cell>
          <cell r="C7103" t="str">
            <v xml:space="preserve">   107778821 - 61455</v>
          </cell>
          <cell r="D7103">
            <v>0</v>
          </cell>
          <cell r="E7103">
            <v>0</v>
          </cell>
          <cell r="F7103">
            <v>3080000</v>
          </cell>
          <cell r="G7103">
            <v>3080000</v>
          </cell>
          <cell r="H7103">
            <v>0</v>
          </cell>
          <cell r="I7103">
            <v>0</v>
          </cell>
        </row>
        <row r="7104">
          <cell r="A7104" t="str">
            <v>a</v>
          </cell>
          <cell r="B7104">
            <v>7080</v>
          </cell>
          <cell r="C7104" t="str">
            <v xml:space="preserve">   107778834 - 61542</v>
          </cell>
          <cell r="D7104">
            <v>0</v>
          </cell>
          <cell r="E7104">
            <v>0</v>
          </cell>
          <cell r="F7104">
            <v>1235000</v>
          </cell>
          <cell r="G7104">
            <v>5071.67</v>
          </cell>
          <cell r="H7104">
            <v>1229928.33</v>
          </cell>
          <cell r="I7104">
            <v>0</v>
          </cell>
        </row>
        <row r="7105">
          <cell r="A7105" t="str">
            <v>a</v>
          </cell>
          <cell r="B7105">
            <v>7081</v>
          </cell>
          <cell r="C7105" t="str">
            <v xml:space="preserve">   107778847 - 61674</v>
          </cell>
          <cell r="D7105">
            <v>0</v>
          </cell>
          <cell r="E7105">
            <v>0</v>
          </cell>
          <cell r="F7105">
            <v>2005000</v>
          </cell>
          <cell r="G7105">
            <v>21117.81</v>
          </cell>
          <cell r="H7105">
            <v>1983882.19</v>
          </cell>
          <cell r="I7105">
            <v>0</v>
          </cell>
        </row>
        <row r="7106">
          <cell r="A7106" t="str">
            <v>a</v>
          </cell>
          <cell r="B7106">
            <v>7082</v>
          </cell>
          <cell r="C7106" t="str">
            <v xml:space="preserve">   107778850 - 61711</v>
          </cell>
          <cell r="D7106">
            <v>0</v>
          </cell>
          <cell r="E7106">
            <v>0</v>
          </cell>
          <cell r="F7106">
            <v>5570000</v>
          </cell>
          <cell r="G7106">
            <v>27823.24</v>
          </cell>
          <cell r="H7106">
            <v>5542176.7599999998</v>
          </cell>
          <cell r="I7106">
            <v>0</v>
          </cell>
        </row>
        <row r="7107">
          <cell r="A7107" t="str">
            <v>a</v>
          </cell>
          <cell r="B7107">
            <v>7083</v>
          </cell>
          <cell r="C7107" t="str">
            <v xml:space="preserve">   107778863 - 61750</v>
          </cell>
          <cell r="D7107">
            <v>0</v>
          </cell>
          <cell r="E7107">
            <v>0</v>
          </cell>
          <cell r="F7107">
            <v>2099500</v>
          </cell>
          <cell r="G7107">
            <v>29728.38</v>
          </cell>
          <cell r="H7107">
            <v>2069771.62</v>
          </cell>
          <cell r="I7107">
            <v>0</v>
          </cell>
        </row>
        <row r="7108">
          <cell r="A7108" t="str">
            <v>a</v>
          </cell>
          <cell r="B7108">
            <v>7084</v>
          </cell>
          <cell r="C7108" t="str">
            <v xml:space="preserve">   107778876 - 62057</v>
          </cell>
          <cell r="D7108">
            <v>0</v>
          </cell>
          <cell r="E7108">
            <v>0</v>
          </cell>
          <cell r="F7108">
            <v>2780000</v>
          </cell>
          <cell r="G7108">
            <v>56053.27</v>
          </cell>
          <cell r="H7108">
            <v>2723946.73</v>
          </cell>
          <cell r="I7108">
            <v>0</v>
          </cell>
        </row>
        <row r="7109">
          <cell r="A7109" t="str">
            <v>a</v>
          </cell>
          <cell r="B7109">
            <v>7085</v>
          </cell>
          <cell r="C7109" t="str">
            <v xml:space="preserve">   107778889 - 62129</v>
          </cell>
          <cell r="D7109">
            <v>0</v>
          </cell>
          <cell r="E7109">
            <v>0</v>
          </cell>
          <cell r="F7109">
            <v>3259750</v>
          </cell>
          <cell r="G7109">
            <v>28482.639999999999</v>
          </cell>
          <cell r="H7109">
            <v>3231267.36</v>
          </cell>
          <cell r="I7109">
            <v>0</v>
          </cell>
        </row>
        <row r="7110">
          <cell r="A7110" t="str">
            <v>a</v>
          </cell>
          <cell r="B7110">
            <v>7086</v>
          </cell>
          <cell r="C7110" t="str">
            <v xml:space="preserve">   107778892 - 62150</v>
          </cell>
          <cell r="D7110">
            <v>0</v>
          </cell>
          <cell r="E7110">
            <v>0</v>
          </cell>
          <cell r="F7110">
            <v>6550000</v>
          </cell>
          <cell r="G7110">
            <v>32718.560000000001</v>
          </cell>
          <cell r="H7110">
            <v>6517281.4400000004</v>
          </cell>
          <cell r="I7110">
            <v>0</v>
          </cell>
        </row>
        <row r="7111">
          <cell r="A7111" t="str">
            <v>a</v>
          </cell>
          <cell r="B7111">
            <v>7087</v>
          </cell>
          <cell r="C7111" t="str">
            <v xml:space="preserve">   107778902 - 61011</v>
          </cell>
          <cell r="D7111">
            <v>0</v>
          </cell>
          <cell r="E7111">
            <v>0</v>
          </cell>
          <cell r="F7111">
            <v>3981035.72</v>
          </cell>
          <cell r="G7111">
            <v>23982.2</v>
          </cell>
          <cell r="H7111">
            <v>3957053.52</v>
          </cell>
          <cell r="I7111">
            <v>0</v>
          </cell>
        </row>
        <row r="7112">
          <cell r="A7112" t="str">
            <v>a</v>
          </cell>
          <cell r="B7112">
            <v>7088</v>
          </cell>
          <cell r="C7112" t="str">
            <v xml:space="preserve">   107778915 - 61425</v>
          </cell>
          <cell r="D7112">
            <v>0</v>
          </cell>
          <cell r="E7112">
            <v>0</v>
          </cell>
          <cell r="F7112">
            <v>2000000</v>
          </cell>
          <cell r="G7112">
            <v>119815.33</v>
          </cell>
          <cell r="H7112">
            <v>1880184.67</v>
          </cell>
          <cell r="I7112">
            <v>0</v>
          </cell>
        </row>
        <row r="7113">
          <cell r="A7113" t="str">
            <v>a</v>
          </cell>
          <cell r="B7113">
            <v>7089</v>
          </cell>
          <cell r="C7113" t="str">
            <v xml:space="preserve">   107778928 - 61476</v>
          </cell>
          <cell r="D7113">
            <v>0</v>
          </cell>
          <cell r="E7113">
            <v>0</v>
          </cell>
          <cell r="F7113">
            <v>2620000</v>
          </cell>
          <cell r="G7113">
            <v>22892.720000000001</v>
          </cell>
          <cell r="H7113">
            <v>2597107.2799999998</v>
          </cell>
          <cell r="I7113">
            <v>0</v>
          </cell>
        </row>
        <row r="7114">
          <cell r="A7114" t="str">
            <v>a</v>
          </cell>
          <cell r="B7114">
            <v>7090</v>
          </cell>
          <cell r="C7114" t="str">
            <v xml:space="preserve">   107778931 - 61485</v>
          </cell>
          <cell r="D7114">
            <v>0</v>
          </cell>
          <cell r="E7114">
            <v>0</v>
          </cell>
          <cell r="F7114">
            <v>2618000</v>
          </cell>
          <cell r="G7114">
            <v>22875.27</v>
          </cell>
          <cell r="H7114">
            <v>2595124.73</v>
          </cell>
          <cell r="I7114">
            <v>0</v>
          </cell>
        </row>
        <row r="7115">
          <cell r="A7115" t="str">
            <v>a</v>
          </cell>
          <cell r="B7115">
            <v>7091</v>
          </cell>
          <cell r="C7115" t="str">
            <v xml:space="preserve">   107778944 - 61665</v>
          </cell>
          <cell r="D7115">
            <v>0</v>
          </cell>
          <cell r="E7115">
            <v>0</v>
          </cell>
          <cell r="F7115">
            <v>850000</v>
          </cell>
          <cell r="G7115">
            <v>243308.82</v>
          </cell>
          <cell r="H7115">
            <v>606691.18000000005</v>
          </cell>
          <cell r="I7115">
            <v>0</v>
          </cell>
        </row>
        <row r="7116">
          <cell r="A7116" t="str">
            <v>a</v>
          </cell>
          <cell r="B7116">
            <v>7092</v>
          </cell>
          <cell r="C7116" t="str">
            <v xml:space="preserve">   107778957 - 61732</v>
          </cell>
          <cell r="D7116">
            <v>0</v>
          </cell>
          <cell r="E7116">
            <v>0</v>
          </cell>
          <cell r="F7116">
            <v>4160000</v>
          </cell>
          <cell r="G7116">
            <v>27045.83</v>
          </cell>
          <cell r="H7116">
            <v>4132954.17</v>
          </cell>
          <cell r="I7116">
            <v>0</v>
          </cell>
        </row>
        <row r="7117">
          <cell r="A7117" t="str">
            <v>a</v>
          </cell>
          <cell r="B7117">
            <v>7093</v>
          </cell>
          <cell r="C7117" t="str">
            <v xml:space="preserve">   107778960 - 61741</v>
          </cell>
          <cell r="D7117">
            <v>0</v>
          </cell>
          <cell r="E7117">
            <v>0</v>
          </cell>
          <cell r="F7117">
            <v>2640000</v>
          </cell>
          <cell r="G7117">
            <v>24271.18</v>
          </cell>
          <cell r="H7117">
            <v>2615728.8199999998</v>
          </cell>
          <cell r="I7117">
            <v>0</v>
          </cell>
        </row>
        <row r="7118">
          <cell r="A7118" t="str">
            <v>a</v>
          </cell>
          <cell r="B7118">
            <v>7094</v>
          </cell>
          <cell r="C7118" t="str">
            <v xml:space="preserve">   107778973 - 62029</v>
          </cell>
          <cell r="D7118">
            <v>0</v>
          </cell>
          <cell r="E7118">
            <v>0</v>
          </cell>
          <cell r="F7118">
            <v>1950000</v>
          </cell>
          <cell r="G7118">
            <v>39227.870000000003</v>
          </cell>
          <cell r="H7118">
            <v>1910772.13</v>
          </cell>
          <cell r="I7118">
            <v>0</v>
          </cell>
        </row>
        <row r="7119">
          <cell r="A7119" t="str">
            <v>a</v>
          </cell>
          <cell r="B7119">
            <v>7095</v>
          </cell>
          <cell r="C7119" t="str">
            <v xml:space="preserve">   107778986 - 62096</v>
          </cell>
          <cell r="D7119">
            <v>0</v>
          </cell>
          <cell r="E7119">
            <v>0</v>
          </cell>
          <cell r="F7119">
            <v>2350000</v>
          </cell>
          <cell r="G7119">
            <v>108650.54</v>
          </cell>
          <cell r="H7119">
            <v>2241349.46</v>
          </cell>
          <cell r="I7119">
            <v>0</v>
          </cell>
        </row>
        <row r="7120">
          <cell r="A7120" t="str">
            <v>a</v>
          </cell>
          <cell r="B7120">
            <v>7096</v>
          </cell>
          <cell r="C7120" t="str">
            <v xml:space="preserve">   107778999 - 62338</v>
          </cell>
          <cell r="D7120">
            <v>0</v>
          </cell>
          <cell r="E7120">
            <v>0</v>
          </cell>
          <cell r="F7120">
            <v>2762500</v>
          </cell>
          <cell r="G7120">
            <v>24137.84</v>
          </cell>
          <cell r="H7120">
            <v>2738362.16</v>
          </cell>
          <cell r="I7120">
            <v>0</v>
          </cell>
        </row>
        <row r="7121">
          <cell r="A7121" t="str">
            <v>a</v>
          </cell>
          <cell r="B7121">
            <v>7097</v>
          </cell>
          <cell r="C7121" t="str">
            <v xml:space="preserve">   109778007 - 28093</v>
          </cell>
          <cell r="D7121">
            <v>1243605.1599999999</v>
          </cell>
          <cell r="E7121">
            <v>0</v>
          </cell>
          <cell r="F7121">
            <v>0</v>
          </cell>
          <cell r="G7121">
            <v>1243605.1599999999</v>
          </cell>
          <cell r="H7121">
            <v>0</v>
          </cell>
          <cell r="I7121">
            <v>0</v>
          </cell>
        </row>
        <row r="7122">
          <cell r="A7122" t="str">
            <v>a</v>
          </cell>
          <cell r="B7122">
            <v>7098</v>
          </cell>
          <cell r="C7122" t="str">
            <v xml:space="preserve">   109778010 - 28103</v>
          </cell>
          <cell r="D7122">
            <v>1242978.1100000001</v>
          </cell>
          <cell r="E7122">
            <v>0</v>
          </cell>
          <cell r="F7122">
            <v>0</v>
          </cell>
          <cell r="G7122">
            <v>211256.13</v>
          </cell>
          <cell r="H7122">
            <v>1031721.98</v>
          </cell>
          <cell r="I7122">
            <v>0</v>
          </cell>
        </row>
        <row r="7123">
          <cell r="A7123" t="str">
            <v>a</v>
          </cell>
          <cell r="B7123">
            <v>7099</v>
          </cell>
          <cell r="C7123" t="str">
            <v xml:space="preserve">   109778023 - 29442</v>
          </cell>
          <cell r="D7123">
            <v>1113402.22</v>
          </cell>
          <cell r="E7123">
            <v>0</v>
          </cell>
          <cell r="F7123">
            <v>0</v>
          </cell>
          <cell r="G7123">
            <v>24740.49</v>
          </cell>
          <cell r="H7123">
            <v>1088661.73</v>
          </cell>
          <cell r="I7123">
            <v>0</v>
          </cell>
        </row>
        <row r="7124">
          <cell r="A7124" t="str">
            <v>a</v>
          </cell>
          <cell r="B7124">
            <v>7100</v>
          </cell>
          <cell r="C7124" t="str">
            <v xml:space="preserve">   109778036 - 29556</v>
          </cell>
          <cell r="D7124">
            <v>1548635.85</v>
          </cell>
          <cell r="E7124">
            <v>0</v>
          </cell>
          <cell r="F7124">
            <v>0</v>
          </cell>
          <cell r="G7124">
            <v>98456.37</v>
          </cell>
          <cell r="H7124">
            <v>1450179.48</v>
          </cell>
          <cell r="I7124">
            <v>0</v>
          </cell>
        </row>
        <row r="7125">
          <cell r="A7125" t="str">
            <v>a</v>
          </cell>
          <cell r="B7125">
            <v>7101</v>
          </cell>
          <cell r="C7125" t="str">
            <v xml:space="preserve">   109778049 - 29595</v>
          </cell>
          <cell r="D7125">
            <v>1687852.77</v>
          </cell>
          <cell r="E7125">
            <v>0</v>
          </cell>
          <cell r="F7125">
            <v>0</v>
          </cell>
          <cell r="G7125">
            <v>417780.99</v>
          </cell>
          <cell r="H7125">
            <v>1270071.78</v>
          </cell>
          <cell r="I7125">
            <v>0</v>
          </cell>
        </row>
        <row r="7126">
          <cell r="A7126" t="str">
            <v>a</v>
          </cell>
          <cell r="B7126">
            <v>7102</v>
          </cell>
          <cell r="C7126" t="str">
            <v xml:space="preserve">   109778052 - 29610</v>
          </cell>
          <cell r="D7126">
            <v>2086462.55</v>
          </cell>
          <cell r="E7126">
            <v>0</v>
          </cell>
          <cell r="F7126">
            <v>0</v>
          </cell>
          <cell r="G7126">
            <v>46362.48</v>
          </cell>
          <cell r="H7126">
            <v>2040100.07</v>
          </cell>
          <cell r="I7126">
            <v>0</v>
          </cell>
        </row>
        <row r="7127">
          <cell r="A7127" t="str">
            <v>a</v>
          </cell>
          <cell r="B7127">
            <v>7103</v>
          </cell>
          <cell r="C7127" t="str">
            <v xml:space="preserve">   109778065 - 30707</v>
          </cell>
          <cell r="D7127">
            <v>11692431.48</v>
          </cell>
          <cell r="E7127">
            <v>0</v>
          </cell>
          <cell r="F7127">
            <v>0</v>
          </cell>
          <cell r="G7127">
            <v>910361.31</v>
          </cell>
          <cell r="H7127">
            <v>10782070.17</v>
          </cell>
          <cell r="I7127">
            <v>0</v>
          </cell>
        </row>
        <row r="7128">
          <cell r="A7128" t="str">
            <v>a</v>
          </cell>
          <cell r="B7128">
            <v>7104</v>
          </cell>
          <cell r="C7128" t="str">
            <v xml:space="preserve">   109778078 - 30804</v>
          </cell>
          <cell r="D7128">
            <v>1360776.3</v>
          </cell>
          <cell r="E7128">
            <v>0</v>
          </cell>
          <cell r="F7128">
            <v>0</v>
          </cell>
          <cell r="G7128">
            <v>27545.21</v>
          </cell>
          <cell r="H7128">
            <v>1333231.0900000001</v>
          </cell>
          <cell r="I7128">
            <v>0</v>
          </cell>
        </row>
        <row r="7129">
          <cell r="A7129" t="str">
            <v>a</v>
          </cell>
          <cell r="B7129">
            <v>7105</v>
          </cell>
          <cell r="C7129" t="str">
            <v xml:space="preserve">   109778081 - 30813</v>
          </cell>
          <cell r="D7129">
            <v>2994797.84</v>
          </cell>
          <cell r="E7129">
            <v>0</v>
          </cell>
          <cell r="F7129">
            <v>0</v>
          </cell>
          <cell r="G7129">
            <v>66546.259999999995</v>
          </cell>
          <cell r="H7129">
            <v>2928251.58</v>
          </cell>
          <cell r="I7129">
            <v>0</v>
          </cell>
        </row>
        <row r="7130">
          <cell r="A7130" t="str">
            <v>a</v>
          </cell>
          <cell r="B7130">
            <v>7106</v>
          </cell>
          <cell r="C7130" t="str">
            <v xml:space="preserve">   109778094 - 30981</v>
          </cell>
          <cell r="D7130">
            <v>1060970.9099999999</v>
          </cell>
          <cell r="E7130">
            <v>0</v>
          </cell>
          <cell r="F7130">
            <v>0</v>
          </cell>
          <cell r="G7130">
            <v>23474.17</v>
          </cell>
          <cell r="H7130">
            <v>1037496.74</v>
          </cell>
          <cell r="I7130">
            <v>0</v>
          </cell>
        </row>
        <row r="7131">
          <cell r="A7131" t="str">
            <v>a</v>
          </cell>
          <cell r="B7131">
            <v>7107</v>
          </cell>
          <cell r="C7131" t="str">
            <v xml:space="preserve">   109778104 - 28084</v>
          </cell>
          <cell r="D7131">
            <v>1258533</v>
          </cell>
          <cell r="E7131">
            <v>0</v>
          </cell>
          <cell r="F7131">
            <v>0</v>
          </cell>
          <cell r="G7131">
            <v>27965.360000000001</v>
          </cell>
          <cell r="H7131">
            <v>1230567.6399999999</v>
          </cell>
          <cell r="I7131">
            <v>0</v>
          </cell>
        </row>
        <row r="7132">
          <cell r="A7132" t="str">
            <v>a</v>
          </cell>
          <cell r="B7132">
            <v>7108</v>
          </cell>
          <cell r="C7132" t="str">
            <v xml:space="preserve">   109778117 - 28362</v>
          </cell>
          <cell r="D7132">
            <v>1000043.01</v>
          </cell>
          <cell r="E7132">
            <v>0</v>
          </cell>
          <cell r="F7132">
            <v>0</v>
          </cell>
          <cell r="G7132">
            <v>22221.57</v>
          </cell>
          <cell r="H7132">
            <v>977821.44</v>
          </cell>
          <cell r="I7132">
            <v>0</v>
          </cell>
        </row>
        <row r="7133">
          <cell r="A7133" t="str">
            <v>a</v>
          </cell>
          <cell r="B7133">
            <v>7109</v>
          </cell>
          <cell r="C7133" t="str">
            <v xml:space="preserve">   109778120 - 29070</v>
          </cell>
          <cell r="D7133">
            <v>3828027.99</v>
          </cell>
          <cell r="E7133">
            <v>0</v>
          </cell>
          <cell r="F7133">
            <v>0</v>
          </cell>
          <cell r="G7133">
            <v>85061.119999999995</v>
          </cell>
          <cell r="H7133">
            <v>3742966.87</v>
          </cell>
          <cell r="I7133">
            <v>0</v>
          </cell>
        </row>
        <row r="7134">
          <cell r="A7134" t="str">
            <v>a</v>
          </cell>
          <cell r="B7134">
            <v>7110</v>
          </cell>
          <cell r="C7134" t="str">
            <v xml:space="preserve">   109778133 - 29547</v>
          </cell>
          <cell r="D7134">
            <v>920316.25</v>
          </cell>
          <cell r="E7134">
            <v>0</v>
          </cell>
          <cell r="F7134">
            <v>0</v>
          </cell>
          <cell r="G7134">
            <v>48225.74</v>
          </cell>
          <cell r="H7134">
            <v>872090.51</v>
          </cell>
          <cell r="I7134">
            <v>0</v>
          </cell>
        </row>
        <row r="7135">
          <cell r="A7135" t="str">
            <v>a</v>
          </cell>
          <cell r="B7135">
            <v>7111</v>
          </cell>
          <cell r="C7135" t="str">
            <v xml:space="preserve">   109778146 - 29586</v>
          </cell>
          <cell r="D7135">
            <v>659784.39</v>
          </cell>
          <cell r="E7135">
            <v>0</v>
          </cell>
          <cell r="F7135">
            <v>0</v>
          </cell>
          <cell r="G7135">
            <v>109303.67999999999</v>
          </cell>
          <cell r="H7135">
            <v>550480.71</v>
          </cell>
          <cell r="I7135">
            <v>0</v>
          </cell>
        </row>
        <row r="7136">
          <cell r="A7136" t="str">
            <v>a</v>
          </cell>
          <cell r="B7136">
            <v>7112</v>
          </cell>
          <cell r="C7136" t="str">
            <v xml:space="preserve">   109778159 - 30505</v>
          </cell>
          <cell r="D7136">
            <v>1651142.53</v>
          </cell>
          <cell r="E7136">
            <v>0</v>
          </cell>
          <cell r="F7136">
            <v>0</v>
          </cell>
          <cell r="G7136">
            <v>37175.53</v>
          </cell>
          <cell r="H7136">
            <v>1613967</v>
          </cell>
          <cell r="I7136">
            <v>0</v>
          </cell>
        </row>
        <row r="7137">
          <cell r="A7137" t="str">
            <v>a</v>
          </cell>
          <cell r="B7137">
            <v>7113</v>
          </cell>
          <cell r="C7137" t="str">
            <v xml:space="preserve">   109778162 - 30571</v>
          </cell>
          <cell r="D7137">
            <v>393129.15</v>
          </cell>
          <cell r="E7137">
            <v>0</v>
          </cell>
          <cell r="F7137">
            <v>0</v>
          </cell>
          <cell r="G7137">
            <v>393129.15</v>
          </cell>
          <cell r="H7137">
            <v>0</v>
          </cell>
          <cell r="I7137">
            <v>0</v>
          </cell>
        </row>
        <row r="7138">
          <cell r="A7138" t="str">
            <v>a</v>
          </cell>
          <cell r="B7138">
            <v>7114</v>
          </cell>
          <cell r="C7138" t="str">
            <v xml:space="preserve">   109778175 - 30795</v>
          </cell>
          <cell r="D7138">
            <v>4951785.0999999996</v>
          </cell>
          <cell r="E7138">
            <v>0</v>
          </cell>
          <cell r="F7138">
            <v>0</v>
          </cell>
          <cell r="G7138">
            <v>1692358.57</v>
          </cell>
          <cell r="H7138">
            <v>3259426.53</v>
          </cell>
          <cell r="I7138">
            <v>0</v>
          </cell>
        </row>
        <row r="7139">
          <cell r="A7139" t="str">
            <v>a</v>
          </cell>
          <cell r="B7139">
            <v>7115</v>
          </cell>
          <cell r="C7139" t="str">
            <v xml:space="preserve">   109778188 - 30834</v>
          </cell>
          <cell r="D7139">
            <v>2004420.08</v>
          </cell>
          <cell r="E7139">
            <v>0</v>
          </cell>
          <cell r="F7139">
            <v>0</v>
          </cell>
          <cell r="G7139">
            <v>2004420.08</v>
          </cell>
          <cell r="H7139">
            <v>0</v>
          </cell>
          <cell r="I7139">
            <v>0</v>
          </cell>
        </row>
        <row r="7140">
          <cell r="A7140" t="str">
            <v>a</v>
          </cell>
          <cell r="B7140">
            <v>7116</v>
          </cell>
          <cell r="C7140" t="str">
            <v xml:space="preserve">   109778191 - 30843</v>
          </cell>
          <cell r="D7140">
            <v>1024157.78</v>
          </cell>
          <cell r="E7140">
            <v>0</v>
          </cell>
          <cell r="F7140">
            <v>0</v>
          </cell>
          <cell r="G7140">
            <v>22957.93</v>
          </cell>
          <cell r="H7140">
            <v>1001199.85</v>
          </cell>
          <cell r="I7140">
            <v>0</v>
          </cell>
        </row>
        <row r="7141">
          <cell r="A7141" t="str">
            <v>a</v>
          </cell>
          <cell r="B7141">
            <v>7117</v>
          </cell>
          <cell r="C7141" t="str">
            <v xml:space="preserve">   109778201 - 28057</v>
          </cell>
          <cell r="D7141">
            <v>1470651.92</v>
          </cell>
          <cell r="E7141">
            <v>0</v>
          </cell>
          <cell r="F7141">
            <v>0</v>
          </cell>
          <cell r="G7141">
            <v>32678.84</v>
          </cell>
          <cell r="H7141">
            <v>1437973.08</v>
          </cell>
          <cell r="I7141">
            <v>0</v>
          </cell>
        </row>
        <row r="7142">
          <cell r="A7142" t="str">
            <v>a</v>
          </cell>
          <cell r="B7142">
            <v>7118</v>
          </cell>
          <cell r="C7142" t="str">
            <v xml:space="preserve">   109778227 - 29520</v>
          </cell>
          <cell r="D7142">
            <v>742235.49</v>
          </cell>
          <cell r="E7142">
            <v>0</v>
          </cell>
          <cell r="F7142">
            <v>0</v>
          </cell>
          <cell r="G7142">
            <v>126150.07</v>
          </cell>
          <cell r="H7142">
            <v>616085.42000000004</v>
          </cell>
          <cell r="I7142">
            <v>0</v>
          </cell>
        </row>
        <row r="7143">
          <cell r="A7143" t="str">
            <v>a</v>
          </cell>
          <cell r="B7143">
            <v>7119</v>
          </cell>
          <cell r="C7143" t="str">
            <v xml:space="preserve">   109778230 - 29538</v>
          </cell>
          <cell r="D7143">
            <v>214754.32</v>
          </cell>
          <cell r="E7143">
            <v>0</v>
          </cell>
          <cell r="F7143">
            <v>0</v>
          </cell>
          <cell r="G7143">
            <v>20926.919999999998</v>
          </cell>
          <cell r="H7143">
            <v>193827.4</v>
          </cell>
          <cell r="I7143">
            <v>0</v>
          </cell>
        </row>
        <row r="7144">
          <cell r="A7144" t="str">
            <v>a</v>
          </cell>
          <cell r="B7144">
            <v>7120</v>
          </cell>
          <cell r="C7144" t="str">
            <v xml:space="preserve">   109778243 - 29577</v>
          </cell>
          <cell r="D7144">
            <v>328538.90000000002</v>
          </cell>
          <cell r="E7144">
            <v>0</v>
          </cell>
          <cell r="F7144">
            <v>0</v>
          </cell>
          <cell r="G7144">
            <v>328538.90000000002</v>
          </cell>
          <cell r="H7144">
            <v>0</v>
          </cell>
          <cell r="I7144">
            <v>0</v>
          </cell>
        </row>
        <row r="7145">
          <cell r="A7145" t="str">
            <v>a</v>
          </cell>
          <cell r="B7145">
            <v>7121</v>
          </cell>
          <cell r="C7145" t="str">
            <v xml:space="preserve">   109778256 - 30496</v>
          </cell>
          <cell r="D7145">
            <v>835305.7</v>
          </cell>
          <cell r="E7145">
            <v>0</v>
          </cell>
          <cell r="F7145">
            <v>0</v>
          </cell>
          <cell r="G7145">
            <v>835305.7</v>
          </cell>
          <cell r="H7145">
            <v>0</v>
          </cell>
          <cell r="I7145">
            <v>0</v>
          </cell>
        </row>
        <row r="7146">
          <cell r="A7146" t="str">
            <v>a</v>
          </cell>
          <cell r="B7146">
            <v>7122</v>
          </cell>
          <cell r="C7146" t="str">
            <v xml:space="preserve">   109778269 - 30722</v>
          </cell>
          <cell r="D7146">
            <v>992754.9</v>
          </cell>
          <cell r="E7146">
            <v>0</v>
          </cell>
          <cell r="F7146">
            <v>0</v>
          </cell>
          <cell r="G7146">
            <v>22059.64</v>
          </cell>
          <cell r="H7146">
            <v>970695.26</v>
          </cell>
          <cell r="I7146">
            <v>0</v>
          </cell>
        </row>
        <row r="7147">
          <cell r="A7147" t="str">
            <v>a</v>
          </cell>
          <cell r="B7147">
            <v>7123</v>
          </cell>
          <cell r="C7147" t="str">
            <v xml:space="preserve">   109778272 - 30756</v>
          </cell>
          <cell r="D7147">
            <v>4896328.72</v>
          </cell>
          <cell r="E7147">
            <v>0</v>
          </cell>
          <cell r="F7147">
            <v>0</v>
          </cell>
          <cell r="G7147">
            <v>99112.85</v>
          </cell>
          <cell r="H7147">
            <v>4797215.87</v>
          </cell>
          <cell r="I7147">
            <v>0</v>
          </cell>
        </row>
        <row r="7148">
          <cell r="A7148" t="str">
            <v>a</v>
          </cell>
          <cell r="B7148">
            <v>7124</v>
          </cell>
          <cell r="C7148" t="str">
            <v xml:space="preserve">   109778285 - 30825</v>
          </cell>
          <cell r="D7148">
            <v>1152615.5</v>
          </cell>
          <cell r="E7148">
            <v>0</v>
          </cell>
          <cell r="F7148">
            <v>0</v>
          </cell>
          <cell r="G7148">
            <v>33123.410000000003</v>
          </cell>
          <cell r="H7148">
            <v>1119492.0900000001</v>
          </cell>
          <cell r="I7148">
            <v>0</v>
          </cell>
        </row>
        <row r="7149">
          <cell r="A7149" t="str">
            <v>a</v>
          </cell>
          <cell r="B7149">
            <v>7125</v>
          </cell>
          <cell r="C7149" t="str">
            <v xml:space="preserve">   109778298 - 31137</v>
          </cell>
          <cell r="D7149">
            <v>984767.58</v>
          </cell>
          <cell r="E7149">
            <v>0</v>
          </cell>
          <cell r="F7149">
            <v>0</v>
          </cell>
          <cell r="G7149">
            <v>21882.15</v>
          </cell>
          <cell r="H7149">
            <v>962885.43</v>
          </cell>
          <cell r="I7149">
            <v>0</v>
          </cell>
        </row>
        <row r="7150">
          <cell r="A7150" t="str">
            <v>a</v>
          </cell>
          <cell r="B7150">
            <v>7126</v>
          </cell>
          <cell r="C7150" t="str">
            <v xml:space="preserve">   109778308 - 28096</v>
          </cell>
          <cell r="D7150">
            <v>1009742.85</v>
          </cell>
          <cell r="E7150">
            <v>0</v>
          </cell>
          <cell r="F7150">
            <v>0</v>
          </cell>
          <cell r="G7150">
            <v>52642.97</v>
          </cell>
          <cell r="H7150">
            <v>957099.88</v>
          </cell>
          <cell r="I7150">
            <v>0</v>
          </cell>
        </row>
        <row r="7151">
          <cell r="A7151" t="str">
            <v>a</v>
          </cell>
          <cell r="B7151">
            <v>7127</v>
          </cell>
          <cell r="C7151" t="str">
            <v xml:space="preserve">   109778311 - 28106</v>
          </cell>
          <cell r="D7151">
            <v>652164.98</v>
          </cell>
          <cell r="E7151">
            <v>0</v>
          </cell>
          <cell r="F7151">
            <v>0</v>
          </cell>
          <cell r="G7151">
            <v>64812.73</v>
          </cell>
          <cell r="H7151">
            <v>587352.25</v>
          </cell>
          <cell r="I7151">
            <v>0</v>
          </cell>
        </row>
        <row r="7152">
          <cell r="A7152" t="str">
            <v>a</v>
          </cell>
          <cell r="B7152">
            <v>7128</v>
          </cell>
          <cell r="C7152" t="str">
            <v xml:space="preserve">   109778324 - 29469</v>
          </cell>
          <cell r="D7152">
            <v>1592682.59</v>
          </cell>
          <cell r="E7152">
            <v>0</v>
          </cell>
          <cell r="F7152">
            <v>0</v>
          </cell>
          <cell r="G7152">
            <v>1592682.59</v>
          </cell>
          <cell r="H7152">
            <v>0</v>
          </cell>
          <cell r="I7152">
            <v>0</v>
          </cell>
        </row>
        <row r="7153">
          <cell r="A7153" t="str">
            <v>a</v>
          </cell>
          <cell r="B7153">
            <v>7129</v>
          </cell>
          <cell r="C7153" t="str">
            <v xml:space="preserve">   109778337 - 29559</v>
          </cell>
          <cell r="D7153">
            <v>477570.45</v>
          </cell>
          <cell r="E7153">
            <v>0</v>
          </cell>
          <cell r="F7153">
            <v>0</v>
          </cell>
          <cell r="G7153">
            <v>29045.5</v>
          </cell>
          <cell r="H7153">
            <v>448524.95</v>
          </cell>
          <cell r="I7153">
            <v>0</v>
          </cell>
        </row>
        <row r="7154">
          <cell r="A7154" t="str">
            <v>a</v>
          </cell>
          <cell r="B7154">
            <v>7130</v>
          </cell>
          <cell r="C7154" t="str">
            <v xml:space="preserve">   109778353 - 29616</v>
          </cell>
          <cell r="D7154">
            <v>1637383</v>
          </cell>
          <cell r="E7154">
            <v>0</v>
          </cell>
          <cell r="F7154">
            <v>0</v>
          </cell>
          <cell r="G7154">
            <v>36865.760000000002</v>
          </cell>
          <cell r="H7154">
            <v>1600517.24</v>
          </cell>
          <cell r="I7154">
            <v>0</v>
          </cell>
        </row>
        <row r="7155">
          <cell r="A7155" t="str">
            <v>a</v>
          </cell>
          <cell r="B7155">
            <v>7131</v>
          </cell>
          <cell r="C7155" t="str">
            <v xml:space="preserve">   109778366 - 30710</v>
          </cell>
          <cell r="D7155">
            <v>914860.11</v>
          </cell>
          <cell r="E7155">
            <v>0</v>
          </cell>
          <cell r="F7155">
            <v>0</v>
          </cell>
          <cell r="G7155">
            <v>21798.82</v>
          </cell>
          <cell r="H7155">
            <v>893061.29</v>
          </cell>
          <cell r="I7155">
            <v>0</v>
          </cell>
        </row>
        <row r="7156">
          <cell r="A7156" t="str">
            <v>a</v>
          </cell>
          <cell r="B7156">
            <v>7132</v>
          </cell>
          <cell r="C7156" t="str">
            <v xml:space="preserve">   109778379 - 30807</v>
          </cell>
          <cell r="D7156">
            <v>3479773.16</v>
          </cell>
          <cell r="E7156">
            <v>0</v>
          </cell>
          <cell r="F7156">
            <v>0</v>
          </cell>
          <cell r="G7156">
            <v>3479773.16</v>
          </cell>
          <cell r="H7156">
            <v>0</v>
          </cell>
          <cell r="I7156">
            <v>0</v>
          </cell>
        </row>
        <row r="7157">
          <cell r="A7157" t="str">
            <v>a</v>
          </cell>
          <cell r="B7157">
            <v>7133</v>
          </cell>
          <cell r="C7157" t="str">
            <v xml:space="preserve">   109778382 - 30816</v>
          </cell>
          <cell r="D7157">
            <v>1787350.05</v>
          </cell>
          <cell r="E7157">
            <v>0</v>
          </cell>
          <cell r="F7157">
            <v>0</v>
          </cell>
          <cell r="G7157">
            <v>1578446.96</v>
          </cell>
          <cell r="H7157">
            <v>208903.09</v>
          </cell>
          <cell r="I7157">
            <v>0</v>
          </cell>
        </row>
        <row r="7158">
          <cell r="A7158" t="str">
            <v>a</v>
          </cell>
          <cell r="B7158">
            <v>7134</v>
          </cell>
          <cell r="C7158" t="str">
            <v xml:space="preserve">   109778395 - 30984</v>
          </cell>
          <cell r="D7158">
            <v>626144.01</v>
          </cell>
          <cell r="E7158">
            <v>0</v>
          </cell>
          <cell r="F7158">
            <v>0</v>
          </cell>
          <cell r="G7158">
            <v>626144.01</v>
          </cell>
          <cell r="H7158">
            <v>0</v>
          </cell>
          <cell r="I7158">
            <v>0</v>
          </cell>
        </row>
        <row r="7159">
          <cell r="A7159" t="str">
            <v>a</v>
          </cell>
          <cell r="B7159">
            <v>7135</v>
          </cell>
          <cell r="C7159" t="str">
            <v xml:space="preserve">   109778405 - 28087</v>
          </cell>
          <cell r="D7159">
            <v>967435.67</v>
          </cell>
          <cell r="E7159">
            <v>0</v>
          </cell>
          <cell r="F7159">
            <v>0</v>
          </cell>
          <cell r="G7159">
            <v>226079.46</v>
          </cell>
          <cell r="H7159">
            <v>741356.21</v>
          </cell>
          <cell r="I7159">
            <v>0</v>
          </cell>
        </row>
        <row r="7160">
          <cell r="A7160" t="str">
            <v>a</v>
          </cell>
          <cell r="B7160">
            <v>7136</v>
          </cell>
          <cell r="C7160" t="str">
            <v xml:space="preserve">   109778418 - 28371</v>
          </cell>
          <cell r="D7160">
            <v>2383846.8199999998</v>
          </cell>
          <cell r="E7160">
            <v>0</v>
          </cell>
          <cell r="F7160">
            <v>0</v>
          </cell>
          <cell r="G7160">
            <v>52970.55</v>
          </cell>
          <cell r="H7160">
            <v>2330876.27</v>
          </cell>
          <cell r="I7160">
            <v>0</v>
          </cell>
        </row>
        <row r="7161">
          <cell r="A7161" t="str">
            <v>a</v>
          </cell>
          <cell r="B7161">
            <v>7137</v>
          </cell>
          <cell r="C7161" t="str">
            <v xml:space="preserve">   109778421 - 29411</v>
          </cell>
          <cell r="D7161">
            <v>3074305.02</v>
          </cell>
          <cell r="E7161">
            <v>0</v>
          </cell>
          <cell r="F7161">
            <v>0</v>
          </cell>
          <cell r="G7161">
            <v>68914.720000000001</v>
          </cell>
          <cell r="H7161">
            <v>3005390.3</v>
          </cell>
          <cell r="I7161">
            <v>0</v>
          </cell>
        </row>
        <row r="7162">
          <cell r="A7162" t="str">
            <v>a</v>
          </cell>
          <cell r="B7162">
            <v>7138</v>
          </cell>
          <cell r="C7162" t="str">
            <v xml:space="preserve">   109778434 - 29550</v>
          </cell>
          <cell r="D7162">
            <v>1510922.03</v>
          </cell>
          <cell r="E7162">
            <v>0</v>
          </cell>
          <cell r="F7162">
            <v>0</v>
          </cell>
          <cell r="G7162">
            <v>1510922.03</v>
          </cell>
          <cell r="H7162">
            <v>0</v>
          </cell>
          <cell r="I7162">
            <v>0</v>
          </cell>
        </row>
        <row r="7163">
          <cell r="A7163" t="str">
            <v>a</v>
          </cell>
          <cell r="B7163">
            <v>7139</v>
          </cell>
          <cell r="C7163" t="str">
            <v xml:space="preserve">   109778447 - 29589</v>
          </cell>
          <cell r="D7163">
            <v>594905.38</v>
          </cell>
          <cell r="E7163">
            <v>0</v>
          </cell>
          <cell r="F7163">
            <v>0</v>
          </cell>
          <cell r="G7163">
            <v>13335.59</v>
          </cell>
          <cell r="H7163">
            <v>581569.79</v>
          </cell>
          <cell r="I7163">
            <v>0</v>
          </cell>
        </row>
        <row r="7164">
          <cell r="A7164" t="str">
            <v>a</v>
          </cell>
          <cell r="B7164">
            <v>7140</v>
          </cell>
          <cell r="C7164" t="str">
            <v xml:space="preserve">   109778450 - 29598</v>
          </cell>
          <cell r="D7164">
            <v>543348.88</v>
          </cell>
          <cell r="E7164">
            <v>0</v>
          </cell>
          <cell r="F7164">
            <v>0</v>
          </cell>
          <cell r="G7164">
            <v>16923.79</v>
          </cell>
          <cell r="H7164">
            <v>526425.09</v>
          </cell>
          <cell r="I7164">
            <v>0</v>
          </cell>
        </row>
        <row r="7165">
          <cell r="A7165" t="str">
            <v>a</v>
          </cell>
          <cell r="B7165">
            <v>7141</v>
          </cell>
          <cell r="C7165" t="str">
            <v xml:space="preserve">   109778463 - 30593</v>
          </cell>
          <cell r="D7165">
            <v>858034.68</v>
          </cell>
          <cell r="E7165">
            <v>0</v>
          </cell>
          <cell r="F7165">
            <v>0</v>
          </cell>
          <cell r="G7165">
            <v>45443.56</v>
          </cell>
          <cell r="H7165">
            <v>812591.12</v>
          </cell>
          <cell r="I7165">
            <v>0</v>
          </cell>
        </row>
        <row r="7166">
          <cell r="A7166" t="str">
            <v>a</v>
          </cell>
          <cell r="B7166">
            <v>7142</v>
          </cell>
          <cell r="C7166" t="str">
            <v xml:space="preserve">   109778476 - 30798</v>
          </cell>
          <cell r="D7166">
            <v>568755.56999999995</v>
          </cell>
          <cell r="E7166">
            <v>0</v>
          </cell>
          <cell r="F7166">
            <v>0</v>
          </cell>
          <cell r="G7166">
            <v>66445.899999999994</v>
          </cell>
          <cell r="H7166">
            <v>502309.67</v>
          </cell>
          <cell r="I7166">
            <v>0</v>
          </cell>
        </row>
        <row r="7167">
          <cell r="A7167" t="str">
            <v>a</v>
          </cell>
          <cell r="B7167">
            <v>7143</v>
          </cell>
          <cell r="C7167" t="str">
            <v xml:space="preserve">   109778489 - 30837</v>
          </cell>
          <cell r="D7167">
            <v>561107.80000000005</v>
          </cell>
          <cell r="E7167">
            <v>0</v>
          </cell>
          <cell r="F7167">
            <v>0</v>
          </cell>
          <cell r="G7167">
            <v>11358.07</v>
          </cell>
          <cell r="H7167">
            <v>549749.73</v>
          </cell>
          <cell r="I7167">
            <v>0</v>
          </cell>
        </row>
        <row r="7168">
          <cell r="A7168" t="str">
            <v>a</v>
          </cell>
          <cell r="B7168">
            <v>7144</v>
          </cell>
          <cell r="C7168" t="str">
            <v xml:space="preserve">   109778492 - 30849</v>
          </cell>
          <cell r="D7168">
            <v>1544673.23</v>
          </cell>
          <cell r="E7168">
            <v>0</v>
          </cell>
          <cell r="F7168">
            <v>0</v>
          </cell>
          <cell r="G7168">
            <v>1544673.23</v>
          </cell>
          <cell r="H7168">
            <v>0</v>
          </cell>
          <cell r="I7168">
            <v>0</v>
          </cell>
        </row>
        <row r="7169">
          <cell r="A7169" t="str">
            <v>a</v>
          </cell>
          <cell r="B7169">
            <v>7145</v>
          </cell>
          <cell r="C7169" t="str">
            <v xml:space="preserve">   109778502 - 28063</v>
          </cell>
          <cell r="D7169">
            <v>998946.84</v>
          </cell>
          <cell r="E7169">
            <v>0</v>
          </cell>
          <cell r="F7169">
            <v>0</v>
          </cell>
          <cell r="G7169">
            <v>22197.23</v>
          </cell>
          <cell r="H7169">
            <v>976749.61</v>
          </cell>
          <cell r="I7169">
            <v>0</v>
          </cell>
        </row>
        <row r="7170">
          <cell r="A7170" t="str">
            <v>a</v>
          </cell>
          <cell r="B7170">
            <v>7146</v>
          </cell>
          <cell r="C7170" t="str">
            <v xml:space="preserve">   109778515 - 28353</v>
          </cell>
          <cell r="D7170">
            <v>1747932.45</v>
          </cell>
          <cell r="E7170">
            <v>0</v>
          </cell>
          <cell r="F7170">
            <v>0</v>
          </cell>
          <cell r="G7170">
            <v>54082.48</v>
          </cell>
          <cell r="H7170">
            <v>1693849.97</v>
          </cell>
          <cell r="I7170">
            <v>0</v>
          </cell>
        </row>
        <row r="7171">
          <cell r="A7171" t="str">
            <v>a</v>
          </cell>
          <cell r="B7171">
            <v>7147</v>
          </cell>
          <cell r="C7171" t="str">
            <v xml:space="preserve">   109778528 - 29532</v>
          </cell>
          <cell r="D7171">
            <v>1407044.43</v>
          </cell>
          <cell r="E7171">
            <v>0</v>
          </cell>
          <cell r="F7171">
            <v>0</v>
          </cell>
          <cell r="G7171">
            <v>1407044.43</v>
          </cell>
          <cell r="H7171">
            <v>0</v>
          </cell>
          <cell r="I7171">
            <v>0</v>
          </cell>
        </row>
        <row r="7172">
          <cell r="A7172" t="str">
            <v>a</v>
          </cell>
          <cell r="B7172">
            <v>7148</v>
          </cell>
          <cell r="C7172" t="str">
            <v xml:space="preserve">   109778531 - 29541</v>
          </cell>
          <cell r="D7172">
            <v>1626576.99</v>
          </cell>
          <cell r="E7172">
            <v>0</v>
          </cell>
          <cell r="F7172">
            <v>0</v>
          </cell>
          <cell r="G7172">
            <v>32925.620000000003</v>
          </cell>
          <cell r="H7172">
            <v>1593651.37</v>
          </cell>
          <cell r="I7172">
            <v>0</v>
          </cell>
        </row>
        <row r="7173">
          <cell r="A7173" t="str">
            <v>a</v>
          </cell>
          <cell r="B7173">
            <v>7149</v>
          </cell>
          <cell r="C7173" t="str">
            <v xml:space="preserve">   109778544 - 29580</v>
          </cell>
          <cell r="D7173">
            <v>683710.93</v>
          </cell>
          <cell r="E7173">
            <v>0</v>
          </cell>
          <cell r="F7173">
            <v>0</v>
          </cell>
          <cell r="G7173">
            <v>29391.05</v>
          </cell>
          <cell r="H7173">
            <v>654319.88</v>
          </cell>
          <cell r="I7173">
            <v>0</v>
          </cell>
        </row>
        <row r="7174">
          <cell r="A7174" t="str">
            <v>a</v>
          </cell>
          <cell r="B7174">
            <v>7150</v>
          </cell>
          <cell r="C7174" t="str">
            <v xml:space="preserve">   109778557 - 30499</v>
          </cell>
          <cell r="D7174">
            <v>2765839.39</v>
          </cell>
          <cell r="E7174">
            <v>0</v>
          </cell>
          <cell r="F7174">
            <v>0</v>
          </cell>
          <cell r="G7174">
            <v>56760.78</v>
          </cell>
          <cell r="H7174">
            <v>2709078.61</v>
          </cell>
          <cell r="I7174">
            <v>0</v>
          </cell>
        </row>
        <row r="7175">
          <cell r="A7175" t="str">
            <v>a</v>
          </cell>
          <cell r="B7175">
            <v>7151</v>
          </cell>
          <cell r="C7175" t="str">
            <v xml:space="preserve">   109778560 - 30523</v>
          </cell>
          <cell r="D7175">
            <v>1576918.19</v>
          </cell>
          <cell r="E7175">
            <v>0</v>
          </cell>
          <cell r="F7175">
            <v>0</v>
          </cell>
          <cell r="G7175">
            <v>45831.06</v>
          </cell>
          <cell r="H7175">
            <v>1531087.13</v>
          </cell>
          <cell r="I7175">
            <v>0</v>
          </cell>
        </row>
        <row r="7176">
          <cell r="A7176" t="str">
            <v>a</v>
          </cell>
          <cell r="B7176">
            <v>7152</v>
          </cell>
          <cell r="C7176" t="str">
            <v xml:space="preserve">   109778573 - 30759</v>
          </cell>
          <cell r="D7176">
            <v>18594283.440000001</v>
          </cell>
          <cell r="E7176">
            <v>0</v>
          </cell>
          <cell r="F7176">
            <v>0</v>
          </cell>
          <cell r="G7176">
            <v>418651.39</v>
          </cell>
          <cell r="H7176">
            <v>18175632.050000001</v>
          </cell>
          <cell r="I7176">
            <v>0</v>
          </cell>
        </row>
        <row r="7177">
          <cell r="A7177" t="str">
            <v>a</v>
          </cell>
          <cell r="B7177">
            <v>7153</v>
          </cell>
          <cell r="C7177" t="str">
            <v xml:space="preserve">   109778586 - 30828</v>
          </cell>
          <cell r="D7177">
            <v>1729722.66</v>
          </cell>
          <cell r="E7177">
            <v>0</v>
          </cell>
          <cell r="F7177">
            <v>0</v>
          </cell>
          <cell r="G7177">
            <v>84732.15</v>
          </cell>
          <cell r="H7177">
            <v>1644990.51</v>
          </cell>
          <cell r="I7177">
            <v>0</v>
          </cell>
        </row>
        <row r="7178">
          <cell r="A7178" t="str">
            <v>a</v>
          </cell>
          <cell r="B7178">
            <v>7154</v>
          </cell>
          <cell r="C7178" t="str">
            <v xml:space="preserve">   109778599 - 31140</v>
          </cell>
          <cell r="D7178">
            <v>1254731.9099999999</v>
          </cell>
          <cell r="E7178">
            <v>0</v>
          </cell>
          <cell r="F7178">
            <v>0</v>
          </cell>
          <cell r="G7178">
            <v>27880.91</v>
          </cell>
          <cell r="H7178">
            <v>1226851</v>
          </cell>
          <cell r="I7178">
            <v>0</v>
          </cell>
        </row>
        <row r="7179">
          <cell r="A7179" t="str">
            <v>a</v>
          </cell>
          <cell r="B7179">
            <v>7155</v>
          </cell>
          <cell r="C7179" t="str">
            <v xml:space="preserve">   109778609 - 28100</v>
          </cell>
          <cell r="D7179">
            <v>674609.66</v>
          </cell>
          <cell r="E7179">
            <v>0</v>
          </cell>
          <cell r="F7179">
            <v>0</v>
          </cell>
          <cell r="G7179">
            <v>393012.35</v>
          </cell>
          <cell r="H7179">
            <v>281597.31</v>
          </cell>
          <cell r="I7179">
            <v>0</v>
          </cell>
        </row>
        <row r="7180">
          <cell r="A7180" t="str">
            <v>a</v>
          </cell>
          <cell r="B7180">
            <v>7156</v>
          </cell>
          <cell r="C7180" t="str">
            <v xml:space="preserve">   109778612 - 28115</v>
          </cell>
          <cell r="D7180">
            <v>942887.68</v>
          </cell>
          <cell r="E7180">
            <v>0</v>
          </cell>
          <cell r="F7180">
            <v>0</v>
          </cell>
          <cell r="G7180">
            <v>160252.91</v>
          </cell>
          <cell r="H7180">
            <v>782634.77</v>
          </cell>
          <cell r="I7180">
            <v>0</v>
          </cell>
        </row>
        <row r="7181">
          <cell r="A7181" t="str">
            <v>a</v>
          </cell>
          <cell r="B7181">
            <v>7157</v>
          </cell>
          <cell r="C7181" t="str">
            <v xml:space="preserve">   109778638 - 29562</v>
          </cell>
          <cell r="D7181">
            <v>1145952.8400000001</v>
          </cell>
          <cell r="E7181">
            <v>0</v>
          </cell>
          <cell r="F7181">
            <v>0</v>
          </cell>
          <cell r="G7181">
            <v>36194.07</v>
          </cell>
          <cell r="H7181">
            <v>1109758.77</v>
          </cell>
          <cell r="I7181">
            <v>0</v>
          </cell>
        </row>
        <row r="7182">
          <cell r="A7182" t="str">
            <v>a</v>
          </cell>
          <cell r="B7182">
            <v>7158</v>
          </cell>
          <cell r="C7182" t="str">
            <v xml:space="preserve">   109778641 - 29571</v>
          </cell>
          <cell r="D7182">
            <v>329214.46000000002</v>
          </cell>
          <cell r="E7182">
            <v>0</v>
          </cell>
          <cell r="F7182">
            <v>0</v>
          </cell>
          <cell r="G7182">
            <v>329214.46000000002</v>
          </cell>
          <cell r="H7182">
            <v>0</v>
          </cell>
          <cell r="I7182">
            <v>0</v>
          </cell>
        </row>
        <row r="7183">
          <cell r="A7183" t="str">
            <v>a</v>
          </cell>
          <cell r="B7183">
            <v>7159</v>
          </cell>
          <cell r="C7183" t="str">
            <v xml:space="preserve">   109778654 - 30487</v>
          </cell>
          <cell r="D7183">
            <v>1929772.81</v>
          </cell>
          <cell r="E7183">
            <v>0</v>
          </cell>
          <cell r="F7183">
            <v>0</v>
          </cell>
          <cell r="G7183">
            <v>43448.95</v>
          </cell>
          <cell r="H7183">
            <v>1886323.86</v>
          </cell>
          <cell r="I7183">
            <v>0</v>
          </cell>
        </row>
        <row r="7184">
          <cell r="A7184" t="str">
            <v>a</v>
          </cell>
          <cell r="B7184">
            <v>7160</v>
          </cell>
          <cell r="C7184" t="str">
            <v xml:space="preserve">   109778667 - 30713</v>
          </cell>
          <cell r="D7184">
            <v>2948468.78</v>
          </cell>
          <cell r="E7184">
            <v>0</v>
          </cell>
          <cell r="F7184">
            <v>0</v>
          </cell>
          <cell r="G7184">
            <v>66384.94</v>
          </cell>
          <cell r="H7184">
            <v>2882083.84</v>
          </cell>
          <cell r="I7184">
            <v>0</v>
          </cell>
        </row>
        <row r="7185">
          <cell r="A7185" t="str">
            <v>a</v>
          </cell>
          <cell r="B7185">
            <v>7161</v>
          </cell>
          <cell r="C7185" t="str">
            <v xml:space="preserve">   109778670 - 30725</v>
          </cell>
          <cell r="D7185">
            <v>578805.18999999994</v>
          </cell>
          <cell r="E7185">
            <v>0</v>
          </cell>
          <cell r="F7185">
            <v>0</v>
          </cell>
          <cell r="G7185">
            <v>98373.56</v>
          </cell>
          <cell r="H7185">
            <v>480431.63</v>
          </cell>
          <cell r="I7185">
            <v>0</v>
          </cell>
        </row>
        <row r="7186">
          <cell r="A7186" t="str">
            <v>a</v>
          </cell>
          <cell r="B7186">
            <v>7162</v>
          </cell>
          <cell r="C7186" t="str">
            <v xml:space="preserve">   109778683 - 30819</v>
          </cell>
          <cell r="D7186">
            <v>4220337.0199999996</v>
          </cell>
          <cell r="E7186">
            <v>0</v>
          </cell>
          <cell r="F7186">
            <v>0</v>
          </cell>
          <cell r="G7186">
            <v>93778.48</v>
          </cell>
          <cell r="H7186">
            <v>4126558.54</v>
          </cell>
          <cell r="I7186">
            <v>0</v>
          </cell>
        </row>
        <row r="7187">
          <cell r="A7187" t="str">
            <v>a</v>
          </cell>
          <cell r="B7187">
            <v>7163</v>
          </cell>
          <cell r="C7187" t="str">
            <v xml:space="preserve">   109778696 - 30987</v>
          </cell>
          <cell r="D7187">
            <v>315269.95</v>
          </cell>
          <cell r="E7187">
            <v>0</v>
          </cell>
          <cell r="F7187">
            <v>0</v>
          </cell>
          <cell r="G7187">
            <v>52229.43</v>
          </cell>
          <cell r="H7187">
            <v>263040.52</v>
          </cell>
          <cell r="I7187">
            <v>0</v>
          </cell>
        </row>
        <row r="7188">
          <cell r="A7188" t="str">
            <v>a</v>
          </cell>
          <cell r="B7188">
            <v>7164</v>
          </cell>
          <cell r="C7188" t="str">
            <v xml:space="preserve">   109778706 - 28090</v>
          </cell>
          <cell r="D7188">
            <v>471587.89</v>
          </cell>
          <cell r="E7188">
            <v>0</v>
          </cell>
          <cell r="F7188">
            <v>0</v>
          </cell>
          <cell r="G7188">
            <v>10479</v>
          </cell>
          <cell r="H7188">
            <v>461108.89</v>
          </cell>
          <cell r="I7188">
            <v>0</v>
          </cell>
        </row>
        <row r="7189">
          <cell r="A7189" t="str">
            <v>a</v>
          </cell>
          <cell r="B7189">
            <v>7165</v>
          </cell>
          <cell r="C7189" t="str">
            <v xml:space="preserve">   109778719 - 28686</v>
          </cell>
          <cell r="D7189">
            <v>1891930.37</v>
          </cell>
          <cell r="E7189">
            <v>0</v>
          </cell>
          <cell r="F7189">
            <v>0</v>
          </cell>
          <cell r="G7189">
            <v>99139.49</v>
          </cell>
          <cell r="H7189">
            <v>1792790.88</v>
          </cell>
          <cell r="I7189">
            <v>0</v>
          </cell>
        </row>
        <row r="7190">
          <cell r="A7190" t="str">
            <v>a</v>
          </cell>
          <cell r="B7190">
            <v>7166</v>
          </cell>
          <cell r="C7190" t="str">
            <v xml:space="preserve">   109778722 - 29436</v>
          </cell>
          <cell r="D7190">
            <v>1395372.17</v>
          </cell>
          <cell r="E7190">
            <v>0</v>
          </cell>
          <cell r="F7190">
            <v>0</v>
          </cell>
          <cell r="G7190">
            <v>31006.05</v>
          </cell>
          <cell r="H7190">
            <v>1364366.12</v>
          </cell>
          <cell r="I7190">
            <v>0</v>
          </cell>
        </row>
        <row r="7191">
          <cell r="A7191" t="str">
            <v>a</v>
          </cell>
          <cell r="B7191">
            <v>7167</v>
          </cell>
          <cell r="C7191" t="str">
            <v xml:space="preserve">   109778735 - 29553</v>
          </cell>
          <cell r="D7191">
            <v>3526996.67</v>
          </cell>
          <cell r="E7191">
            <v>0</v>
          </cell>
          <cell r="F7191">
            <v>0</v>
          </cell>
          <cell r="G7191">
            <v>3526996.67</v>
          </cell>
          <cell r="H7191">
            <v>0</v>
          </cell>
          <cell r="I7191">
            <v>0</v>
          </cell>
        </row>
        <row r="7192">
          <cell r="A7192" t="str">
            <v>a</v>
          </cell>
          <cell r="B7192">
            <v>7168</v>
          </cell>
          <cell r="C7192" t="str">
            <v xml:space="preserve">   109778748 - 29592</v>
          </cell>
          <cell r="D7192">
            <v>973160.4</v>
          </cell>
          <cell r="E7192">
            <v>0</v>
          </cell>
          <cell r="F7192">
            <v>0</v>
          </cell>
          <cell r="G7192">
            <v>21814.71</v>
          </cell>
          <cell r="H7192">
            <v>951345.69</v>
          </cell>
          <cell r="I7192">
            <v>0</v>
          </cell>
        </row>
        <row r="7193">
          <cell r="A7193" t="str">
            <v>a</v>
          </cell>
          <cell r="B7193">
            <v>7169</v>
          </cell>
          <cell r="C7193" t="str">
            <v xml:space="preserve">   109778751 - 29604</v>
          </cell>
          <cell r="D7193">
            <v>2461352.29</v>
          </cell>
          <cell r="E7193">
            <v>0</v>
          </cell>
          <cell r="F7193">
            <v>0</v>
          </cell>
          <cell r="G7193">
            <v>58428.74</v>
          </cell>
          <cell r="H7193">
            <v>2402923.5499999998</v>
          </cell>
          <cell r="I7193">
            <v>0</v>
          </cell>
        </row>
        <row r="7194">
          <cell r="A7194" t="str">
            <v>a</v>
          </cell>
          <cell r="B7194">
            <v>7170</v>
          </cell>
          <cell r="C7194" t="str">
            <v xml:space="preserve">   109778777 - 30801</v>
          </cell>
          <cell r="D7194">
            <v>536166.85</v>
          </cell>
          <cell r="E7194">
            <v>0</v>
          </cell>
          <cell r="F7194">
            <v>0</v>
          </cell>
          <cell r="G7194">
            <v>169390.27</v>
          </cell>
          <cell r="H7194">
            <v>366776.58</v>
          </cell>
          <cell r="I7194">
            <v>0</v>
          </cell>
        </row>
        <row r="7195">
          <cell r="A7195" t="str">
            <v>a</v>
          </cell>
          <cell r="B7195">
            <v>7171</v>
          </cell>
          <cell r="C7195" t="str">
            <v xml:space="preserve">   109778780 - 30810</v>
          </cell>
          <cell r="D7195">
            <v>802481.75</v>
          </cell>
          <cell r="E7195">
            <v>0</v>
          </cell>
          <cell r="F7195">
            <v>0</v>
          </cell>
          <cell r="G7195">
            <v>74528.149999999994</v>
          </cell>
          <cell r="H7195">
            <v>727953.6</v>
          </cell>
          <cell r="I7195">
            <v>0</v>
          </cell>
        </row>
        <row r="7196">
          <cell r="A7196" t="str">
            <v>a</v>
          </cell>
          <cell r="B7196">
            <v>7172</v>
          </cell>
          <cell r="C7196" t="str">
            <v xml:space="preserve">   109778793 - 30975</v>
          </cell>
          <cell r="D7196">
            <v>327983.02</v>
          </cell>
          <cell r="E7196">
            <v>0</v>
          </cell>
          <cell r="F7196">
            <v>0</v>
          </cell>
          <cell r="G7196">
            <v>112080.13</v>
          </cell>
          <cell r="H7196">
            <v>215902.89</v>
          </cell>
          <cell r="I7196">
            <v>0</v>
          </cell>
        </row>
        <row r="7197">
          <cell r="A7197" t="str">
            <v>a</v>
          </cell>
          <cell r="B7197">
            <v>7173</v>
          </cell>
          <cell r="C7197" t="str">
            <v xml:space="preserve">   109778803 - 28081</v>
          </cell>
          <cell r="D7197">
            <v>366295.24</v>
          </cell>
          <cell r="E7197">
            <v>0</v>
          </cell>
          <cell r="F7197">
            <v>0</v>
          </cell>
          <cell r="G7197">
            <v>366295.24</v>
          </cell>
          <cell r="H7197">
            <v>0</v>
          </cell>
          <cell r="I7197">
            <v>0</v>
          </cell>
        </row>
        <row r="7198">
          <cell r="A7198" t="str">
            <v>a</v>
          </cell>
          <cell r="B7198">
            <v>7174</v>
          </cell>
          <cell r="C7198" t="str">
            <v xml:space="preserve">   109778816 - 28356</v>
          </cell>
          <cell r="D7198">
            <v>8174401</v>
          </cell>
          <cell r="E7198">
            <v>0</v>
          </cell>
          <cell r="F7198">
            <v>0</v>
          </cell>
          <cell r="G7198">
            <v>181640.25</v>
          </cell>
          <cell r="H7198">
            <v>7992760.75</v>
          </cell>
          <cell r="I7198">
            <v>0</v>
          </cell>
        </row>
        <row r="7199">
          <cell r="A7199" t="str">
            <v>a</v>
          </cell>
          <cell r="B7199">
            <v>7175</v>
          </cell>
          <cell r="C7199" t="str">
            <v xml:space="preserve">   109778829 - 29535</v>
          </cell>
          <cell r="D7199">
            <v>695217.09</v>
          </cell>
          <cell r="E7199">
            <v>0</v>
          </cell>
          <cell r="F7199">
            <v>0</v>
          </cell>
          <cell r="G7199">
            <v>695217.09</v>
          </cell>
          <cell r="H7199">
            <v>0</v>
          </cell>
          <cell r="I7199">
            <v>0</v>
          </cell>
        </row>
        <row r="7200">
          <cell r="A7200" t="str">
            <v>a</v>
          </cell>
          <cell r="B7200">
            <v>7176</v>
          </cell>
          <cell r="C7200" t="str">
            <v xml:space="preserve">   109778832 - 29544</v>
          </cell>
          <cell r="D7200">
            <v>454129.71</v>
          </cell>
          <cell r="E7200">
            <v>0</v>
          </cell>
          <cell r="F7200">
            <v>0</v>
          </cell>
          <cell r="G7200">
            <v>244865.63</v>
          </cell>
          <cell r="H7200">
            <v>209264.08</v>
          </cell>
          <cell r="I7200">
            <v>0</v>
          </cell>
        </row>
        <row r="7201">
          <cell r="A7201" t="str">
            <v>a</v>
          </cell>
          <cell r="B7201">
            <v>7177</v>
          </cell>
          <cell r="C7201" t="str">
            <v xml:space="preserve">   109778845 - 29583</v>
          </cell>
          <cell r="D7201">
            <v>664795</v>
          </cell>
          <cell r="E7201">
            <v>0</v>
          </cell>
          <cell r="F7201">
            <v>0</v>
          </cell>
          <cell r="G7201">
            <v>107598.07</v>
          </cell>
          <cell r="H7201">
            <v>557196.93000000005</v>
          </cell>
          <cell r="I7201">
            <v>0</v>
          </cell>
        </row>
        <row r="7202">
          <cell r="A7202" t="str">
            <v>a</v>
          </cell>
          <cell r="B7202">
            <v>7178</v>
          </cell>
          <cell r="C7202" t="str">
            <v xml:space="preserve">   109778858 - 30502</v>
          </cell>
          <cell r="D7202">
            <v>1560759.74</v>
          </cell>
          <cell r="E7202">
            <v>0</v>
          </cell>
          <cell r="F7202">
            <v>0</v>
          </cell>
          <cell r="G7202">
            <v>1560759.74</v>
          </cell>
          <cell r="H7202">
            <v>0</v>
          </cell>
          <cell r="I7202">
            <v>0</v>
          </cell>
        </row>
        <row r="7203">
          <cell r="A7203" t="str">
            <v>a</v>
          </cell>
          <cell r="B7203">
            <v>7179</v>
          </cell>
          <cell r="C7203" t="str">
            <v xml:space="preserve">   109778861 - 30544</v>
          </cell>
          <cell r="D7203">
            <v>1520427.07</v>
          </cell>
          <cell r="E7203">
            <v>0</v>
          </cell>
          <cell r="F7203">
            <v>0</v>
          </cell>
          <cell r="G7203">
            <v>34232.480000000003</v>
          </cell>
          <cell r="H7203">
            <v>1486194.59</v>
          </cell>
          <cell r="I7203">
            <v>0</v>
          </cell>
        </row>
        <row r="7204">
          <cell r="A7204" t="str">
            <v>a</v>
          </cell>
          <cell r="B7204">
            <v>7180</v>
          </cell>
          <cell r="C7204" t="str">
            <v xml:space="preserve">   109778874 - 30792</v>
          </cell>
          <cell r="D7204">
            <v>2805768.26</v>
          </cell>
          <cell r="E7204">
            <v>0</v>
          </cell>
          <cell r="F7204">
            <v>0</v>
          </cell>
          <cell r="G7204">
            <v>2805768.26</v>
          </cell>
          <cell r="H7204">
            <v>0</v>
          </cell>
          <cell r="I7204">
            <v>0</v>
          </cell>
        </row>
        <row r="7205">
          <cell r="A7205" t="str">
            <v>a</v>
          </cell>
          <cell r="B7205">
            <v>7181</v>
          </cell>
          <cell r="C7205" t="str">
            <v xml:space="preserve">   109778887 - 30831</v>
          </cell>
          <cell r="D7205">
            <v>1017875.5</v>
          </cell>
          <cell r="E7205">
            <v>0</v>
          </cell>
          <cell r="F7205">
            <v>0</v>
          </cell>
          <cell r="G7205">
            <v>22617.84</v>
          </cell>
          <cell r="H7205">
            <v>995257.66</v>
          </cell>
          <cell r="I7205">
            <v>0</v>
          </cell>
        </row>
        <row r="7206">
          <cell r="A7206" t="str">
            <v>a</v>
          </cell>
          <cell r="B7206">
            <v>7182</v>
          </cell>
          <cell r="C7206" t="str">
            <v xml:space="preserve">   109778890 - 30840</v>
          </cell>
          <cell r="D7206">
            <v>1108293.28</v>
          </cell>
          <cell r="E7206">
            <v>0</v>
          </cell>
          <cell r="F7206">
            <v>0</v>
          </cell>
          <cell r="G7206">
            <v>22434.38</v>
          </cell>
          <cell r="H7206">
            <v>1085858.8999999999</v>
          </cell>
          <cell r="I7206">
            <v>0</v>
          </cell>
        </row>
        <row r="7207">
          <cell r="A7207" t="str">
            <v>a</v>
          </cell>
          <cell r="B7207">
            <v>7183</v>
          </cell>
          <cell r="C7207" t="str">
            <v xml:space="preserve">   109778900 - 28054</v>
          </cell>
          <cell r="D7207">
            <v>1094569.18</v>
          </cell>
          <cell r="E7207">
            <v>0</v>
          </cell>
          <cell r="F7207">
            <v>0</v>
          </cell>
          <cell r="G7207">
            <v>24321.98</v>
          </cell>
          <cell r="H7207">
            <v>1070247.2</v>
          </cell>
          <cell r="I7207">
            <v>0</v>
          </cell>
        </row>
        <row r="7208">
          <cell r="A7208" t="str">
            <v>a</v>
          </cell>
          <cell r="B7208">
            <v>7184</v>
          </cell>
          <cell r="C7208" t="str">
            <v xml:space="preserve">   109778913 - 28181</v>
          </cell>
          <cell r="D7208">
            <v>792752.39</v>
          </cell>
          <cell r="E7208">
            <v>0</v>
          </cell>
          <cell r="F7208">
            <v>0</v>
          </cell>
          <cell r="G7208">
            <v>792752.39</v>
          </cell>
          <cell r="H7208">
            <v>0</v>
          </cell>
          <cell r="I7208">
            <v>0</v>
          </cell>
        </row>
        <row r="7209">
          <cell r="A7209" t="str">
            <v>a</v>
          </cell>
          <cell r="B7209">
            <v>7185</v>
          </cell>
          <cell r="C7209" t="str">
            <v xml:space="preserve">   109778926 - 29475</v>
          </cell>
          <cell r="D7209">
            <v>1037971.47</v>
          </cell>
          <cell r="E7209">
            <v>0</v>
          </cell>
          <cell r="F7209">
            <v>0</v>
          </cell>
          <cell r="G7209">
            <v>24269.05</v>
          </cell>
          <cell r="H7209">
            <v>1013702.42</v>
          </cell>
          <cell r="I7209">
            <v>0</v>
          </cell>
        </row>
        <row r="7210">
          <cell r="A7210" t="str">
            <v>a</v>
          </cell>
          <cell r="B7210">
            <v>7186</v>
          </cell>
          <cell r="C7210" t="str">
            <v xml:space="preserve">   109778939 - 29565</v>
          </cell>
          <cell r="D7210">
            <v>971252.81</v>
          </cell>
          <cell r="E7210">
            <v>0</v>
          </cell>
          <cell r="F7210">
            <v>0</v>
          </cell>
          <cell r="G7210">
            <v>52259.88</v>
          </cell>
          <cell r="H7210">
            <v>918992.93</v>
          </cell>
          <cell r="I7210">
            <v>0</v>
          </cell>
        </row>
        <row r="7211">
          <cell r="A7211" t="str">
            <v>a</v>
          </cell>
          <cell r="B7211">
            <v>7187</v>
          </cell>
          <cell r="C7211" t="str">
            <v xml:space="preserve">   109778942 - 29574</v>
          </cell>
          <cell r="D7211">
            <v>438872.37</v>
          </cell>
          <cell r="E7211">
            <v>0</v>
          </cell>
          <cell r="F7211">
            <v>0</v>
          </cell>
          <cell r="G7211">
            <v>72706.14</v>
          </cell>
          <cell r="H7211">
            <v>366166.23</v>
          </cell>
          <cell r="I7211">
            <v>0</v>
          </cell>
        </row>
        <row r="7212">
          <cell r="A7212" t="str">
            <v>a</v>
          </cell>
          <cell r="B7212">
            <v>7188</v>
          </cell>
          <cell r="C7212" t="str">
            <v xml:space="preserve">   109778955 - 30493</v>
          </cell>
          <cell r="D7212">
            <v>1021569.88</v>
          </cell>
          <cell r="E7212">
            <v>0</v>
          </cell>
          <cell r="F7212">
            <v>0</v>
          </cell>
          <cell r="G7212">
            <v>86518.42</v>
          </cell>
          <cell r="H7212">
            <v>935051.46</v>
          </cell>
          <cell r="I7212">
            <v>0</v>
          </cell>
        </row>
        <row r="7213">
          <cell r="A7213" t="str">
            <v>a</v>
          </cell>
          <cell r="B7213">
            <v>7189</v>
          </cell>
          <cell r="C7213" t="str">
            <v xml:space="preserve">   109778968 - 30716</v>
          </cell>
          <cell r="D7213">
            <v>2321705.5</v>
          </cell>
          <cell r="E7213">
            <v>0</v>
          </cell>
          <cell r="F7213">
            <v>0</v>
          </cell>
          <cell r="G7213">
            <v>46996.58</v>
          </cell>
          <cell r="H7213">
            <v>2274708.92</v>
          </cell>
          <cell r="I7213">
            <v>0</v>
          </cell>
        </row>
        <row r="7214">
          <cell r="A7214" t="str">
            <v>a</v>
          </cell>
          <cell r="B7214">
            <v>7190</v>
          </cell>
          <cell r="C7214" t="str">
            <v xml:space="preserve">   109778971 - 30753</v>
          </cell>
          <cell r="D7214">
            <v>3262535.04</v>
          </cell>
          <cell r="E7214">
            <v>0</v>
          </cell>
          <cell r="F7214">
            <v>0</v>
          </cell>
          <cell r="G7214">
            <v>3262535.04</v>
          </cell>
          <cell r="H7214">
            <v>0</v>
          </cell>
          <cell r="I7214">
            <v>0</v>
          </cell>
        </row>
        <row r="7215">
          <cell r="A7215" t="str">
            <v>a</v>
          </cell>
          <cell r="B7215">
            <v>7191</v>
          </cell>
          <cell r="C7215" t="str">
            <v xml:space="preserve">   109778984 - 30822</v>
          </cell>
          <cell r="D7215">
            <v>2205879.42</v>
          </cell>
          <cell r="E7215">
            <v>0</v>
          </cell>
          <cell r="F7215">
            <v>0</v>
          </cell>
          <cell r="G7215">
            <v>49015.99</v>
          </cell>
          <cell r="H7215">
            <v>2156863.4300000002</v>
          </cell>
          <cell r="I7215">
            <v>0</v>
          </cell>
        </row>
        <row r="7216">
          <cell r="A7216" t="str">
            <v>a</v>
          </cell>
          <cell r="B7216">
            <v>7192</v>
          </cell>
          <cell r="C7216" t="str">
            <v xml:space="preserve">   109778997 - 30993</v>
          </cell>
          <cell r="D7216">
            <v>924539.93</v>
          </cell>
          <cell r="E7216">
            <v>0</v>
          </cell>
          <cell r="F7216">
            <v>0</v>
          </cell>
          <cell r="G7216">
            <v>71983.77</v>
          </cell>
          <cell r="H7216">
            <v>852556.16</v>
          </cell>
          <cell r="I7216">
            <v>0</v>
          </cell>
        </row>
        <row r="7217">
          <cell r="A7217" t="str">
            <v>a</v>
          </cell>
          <cell r="B7217">
            <v>7193</v>
          </cell>
          <cell r="C7217" t="str">
            <v xml:space="preserve">   112778007 - 20189</v>
          </cell>
          <cell r="D7217">
            <v>1472459.77</v>
          </cell>
          <cell r="E7217">
            <v>0</v>
          </cell>
          <cell r="F7217">
            <v>0</v>
          </cell>
          <cell r="G7217">
            <v>33788.379999999997</v>
          </cell>
          <cell r="H7217">
            <v>1438671.39</v>
          </cell>
          <cell r="I7217">
            <v>0</v>
          </cell>
        </row>
        <row r="7218">
          <cell r="A7218" t="str">
            <v>a</v>
          </cell>
          <cell r="B7218">
            <v>7194</v>
          </cell>
          <cell r="C7218" t="str">
            <v xml:space="preserve">   112778010 - 20210</v>
          </cell>
          <cell r="D7218">
            <v>1741399.34</v>
          </cell>
          <cell r="E7218">
            <v>0</v>
          </cell>
          <cell r="F7218">
            <v>0</v>
          </cell>
          <cell r="G7218">
            <v>1741399.34</v>
          </cell>
          <cell r="H7218">
            <v>0</v>
          </cell>
          <cell r="I7218">
            <v>0</v>
          </cell>
        </row>
        <row r="7219">
          <cell r="A7219" t="str">
            <v>a</v>
          </cell>
          <cell r="B7219">
            <v>7195</v>
          </cell>
          <cell r="C7219" t="str">
            <v xml:space="preserve">   112778023 - 20379</v>
          </cell>
          <cell r="D7219">
            <v>2894371.94</v>
          </cell>
          <cell r="E7219">
            <v>0</v>
          </cell>
          <cell r="F7219">
            <v>0</v>
          </cell>
          <cell r="G7219">
            <v>66655.45</v>
          </cell>
          <cell r="H7219">
            <v>2827716.49</v>
          </cell>
          <cell r="I7219">
            <v>0</v>
          </cell>
        </row>
        <row r="7220">
          <cell r="A7220" t="str">
            <v>a</v>
          </cell>
          <cell r="B7220">
            <v>7196</v>
          </cell>
          <cell r="C7220" t="str">
            <v xml:space="preserve">   112778036 - 20992</v>
          </cell>
          <cell r="D7220">
            <v>2055688.36</v>
          </cell>
          <cell r="E7220">
            <v>0</v>
          </cell>
          <cell r="F7220">
            <v>0</v>
          </cell>
          <cell r="G7220">
            <v>2055688.36</v>
          </cell>
          <cell r="H7220">
            <v>0</v>
          </cell>
          <cell r="I7220">
            <v>0</v>
          </cell>
        </row>
        <row r="7221">
          <cell r="A7221" t="str">
            <v>a</v>
          </cell>
          <cell r="B7221">
            <v>7197</v>
          </cell>
          <cell r="C7221" t="str">
            <v xml:space="preserve">   112778049 - 21072</v>
          </cell>
          <cell r="D7221">
            <v>2192734.25</v>
          </cell>
          <cell r="E7221">
            <v>0</v>
          </cell>
          <cell r="F7221">
            <v>0</v>
          </cell>
          <cell r="G7221">
            <v>51366.18</v>
          </cell>
          <cell r="H7221">
            <v>2141368.0699999998</v>
          </cell>
          <cell r="I7221">
            <v>0</v>
          </cell>
        </row>
        <row r="7222">
          <cell r="A7222" t="str">
            <v>a</v>
          </cell>
          <cell r="B7222">
            <v>7198</v>
          </cell>
          <cell r="C7222" t="str">
            <v xml:space="preserve">   112778052 - 21184</v>
          </cell>
          <cell r="D7222">
            <v>537326.47</v>
          </cell>
          <cell r="E7222">
            <v>0</v>
          </cell>
          <cell r="F7222">
            <v>0</v>
          </cell>
          <cell r="G7222">
            <v>30039.34</v>
          </cell>
          <cell r="H7222">
            <v>507287.13</v>
          </cell>
          <cell r="I7222">
            <v>0</v>
          </cell>
        </row>
        <row r="7223">
          <cell r="A7223" t="str">
            <v>a</v>
          </cell>
          <cell r="B7223">
            <v>7199</v>
          </cell>
          <cell r="C7223" t="str">
            <v xml:space="preserve">   112778065 - 21223</v>
          </cell>
          <cell r="D7223">
            <v>962163.89</v>
          </cell>
          <cell r="E7223">
            <v>0</v>
          </cell>
          <cell r="F7223">
            <v>0</v>
          </cell>
          <cell r="G7223">
            <v>53273.38</v>
          </cell>
          <cell r="H7223">
            <v>908890.51</v>
          </cell>
          <cell r="I7223">
            <v>0</v>
          </cell>
        </row>
        <row r="7224">
          <cell r="A7224" t="str">
            <v>a</v>
          </cell>
          <cell r="B7224">
            <v>7200</v>
          </cell>
          <cell r="C7224" t="str">
            <v xml:space="preserve">   112778078 - 21787</v>
          </cell>
          <cell r="D7224">
            <v>1127915.3400000001</v>
          </cell>
          <cell r="E7224">
            <v>0</v>
          </cell>
          <cell r="F7224">
            <v>0</v>
          </cell>
          <cell r="G7224">
            <v>211571.01</v>
          </cell>
          <cell r="H7224">
            <v>916344.33</v>
          </cell>
          <cell r="I7224">
            <v>0</v>
          </cell>
        </row>
        <row r="7225">
          <cell r="A7225" t="str">
            <v>a</v>
          </cell>
          <cell r="B7225">
            <v>7201</v>
          </cell>
          <cell r="C7225" t="str">
            <v xml:space="preserve">   112778081 - 21793</v>
          </cell>
          <cell r="D7225">
            <v>670260.35</v>
          </cell>
          <cell r="E7225">
            <v>0</v>
          </cell>
          <cell r="F7225">
            <v>0</v>
          </cell>
          <cell r="G7225">
            <v>35628.160000000003</v>
          </cell>
          <cell r="H7225">
            <v>634632.18999999994</v>
          </cell>
          <cell r="I7225">
            <v>0</v>
          </cell>
        </row>
        <row r="7226">
          <cell r="A7226" t="str">
            <v>a</v>
          </cell>
          <cell r="B7226">
            <v>7202</v>
          </cell>
          <cell r="C7226" t="str">
            <v xml:space="preserve">   112778094 - 21832</v>
          </cell>
          <cell r="D7226">
            <v>2863917.64</v>
          </cell>
          <cell r="E7226">
            <v>0</v>
          </cell>
          <cell r="F7226">
            <v>0</v>
          </cell>
          <cell r="G7226">
            <v>66206.52</v>
          </cell>
          <cell r="H7226">
            <v>2797711.12</v>
          </cell>
          <cell r="I7226">
            <v>0</v>
          </cell>
        </row>
        <row r="7227">
          <cell r="A7227" t="str">
            <v>a</v>
          </cell>
          <cell r="B7227">
            <v>7203</v>
          </cell>
          <cell r="C7227" t="str">
            <v xml:space="preserve">   112778104 - 20171</v>
          </cell>
          <cell r="D7227">
            <v>2573303.15</v>
          </cell>
          <cell r="E7227">
            <v>0</v>
          </cell>
          <cell r="F7227">
            <v>0</v>
          </cell>
          <cell r="G7227">
            <v>59854.99</v>
          </cell>
          <cell r="H7227">
            <v>2513448.16</v>
          </cell>
          <cell r="I7227">
            <v>0</v>
          </cell>
        </row>
        <row r="7228">
          <cell r="A7228" t="str">
            <v>a</v>
          </cell>
          <cell r="B7228">
            <v>7204</v>
          </cell>
          <cell r="C7228" t="str">
            <v xml:space="preserve">   112778117 - 20361</v>
          </cell>
          <cell r="D7228">
            <v>3737615.22</v>
          </cell>
          <cell r="E7228">
            <v>0</v>
          </cell>
          <cell r="F7228">
            <v>0</v>
          </cell>
          <cell r="G7228">
            <v>3737615.22</v>
          </cell>
          <cell r="H7228">
            <v>0</v>
          </cell>
          <cell r="I7228">
            <v>0</v>
          </cell>
        </row>
        <row r="7229">
          <cell r="A7229" t="str">
            <v>a</v>
          </cell>
          <cell r="B7229">
            <v>7205</v>
          </cell>
          <cell r="C7229" t="str">
            <v xml:space="preserve">   112778120 - 20370</v>
          </cell>
          <cell r="D7229">
            <v>994457.28</v>
          </cell>
          <cell r="E7229">
            <v>0</v>
          </cell>
          <cell r="F7229">
            <v>0</v>
          </cell>
          <cell r="G7229">
            <v>994457.28</v>
          </cell>
          <cell r="H7229">
            <v>0</v>
          </cell>
          <cell r="I7229">
            <v>0</v>
          </cell>
        </row>
        <row r="7230">
          <cell r="A7230" t="str">
            <v>a</v>
          </cell>
          <cell r="B7230">
            <v>7206</v>
          </cell>
          <cell r="C7230" t="str">
            <v xml:space="preserve">   112778133 - 20983</v>
          </cell>
          <cell r="D7230">
            <v>924445.68</v>
          </cell>
          <cell r="E7230">
            <v>0</v>
          </cell>
          <cell r="F7230">
            <v>0</v>
          </cell>
          <cell r="G7230">
            <v>21502.62</v>
          </cell>
          <cell r="H7230">
            <v>902943.06</v>
          </cell>
          <cell r="I7230">
            <v>0</v>
          </cell>
        </row>
        <row r="7231">
          <cell r="A7231" t="str">
            <v>a</v>
          </cell>
          <cell r="B7231">
            <v>7207</v>
          </cell>
          <cell r="C7231" t="str">
            <v xml:space="preserve">   112778146 - 21043</v>
          </cell>
          <cell r="D7231">
            <v>871120.01</v>
          </cell>
          <cell r="E7231">
            <v>0</v>
          </cell>
          <cell r="F7231">
            <v>0</v>
          </cell>
          <cell r="G7231">
            <v>20331.86</v>
          </cell>
          <cell r="H7231">
            <v>850788.15</v>
          </cell>
          <cell r="I7231">
            <v>0</v>
          </cell>
        </row>
        <row r="7232">
          <cell r="A7232" t="str">
            <v>a</v>
          </cell>
          <cell r="B7232">
            <v>7208</v>
          </cell>
          <cell r="C7232" t="str">
            <v xml:space="preserve">   112778159 - 21205</v>
          </cell>
          <cell r="D7232">
            <v>377746.33</v>
          </cell>
          <cell r="E7232">
            <v>0</v>
          </cell>
          <cell r="F7232">
            <v>0</v>
          </cell>
          <cell r="G7232">
            <v>152166.04</v>
          </cell>
          <cell r="H7232">
            <v>225580.29</v>
          </cell>
          <cell r="I7232">
            <v>0</v>
          </cell>
        </row>
        <row r="7233">
          <cell r="A7233" t="str">
            <v>a</v>
          </cell>
          <cell r="B7233">
            <v>7209</v>
          </cell>
          <cell r="C7233" t="str">
            <v xml:space="preserve">   112778162 - 21214</v>
          </cell>
          <cell r="D7233">
            <v>973860.42</v>
          </cell>
          <cell r="E7233">
            <v>0</v>
          </cell>
          <cell r="F7233">
            <v>0</v>
          </cell>
          <cell r="G7233">
            <v>973860.42</v>
          </cell>
          <cell r="H7233">
            <v>0</v>
          </cell>
          <cell r="I7233">
            <v>0</v>
          </cell>
        </row>
        <row r="7234">
          <cell r="A7234" t="str">
            <v>a</v>
          </cell>
          <cell r="B7234">
            <v>7210</v>
          </cell>
          <cell r="C7234" t="str">
            <v xml:space="preserve">   112778175 - 21552</v>
          </cell>
          <cell r="D7234">
            <v>574910.98</v>
          </cell>
          <cell r="E7234">
            <v>0</v>
          </cell>
          <cell r="F7234">
            <v>0</v>
          </cell>
          <cell r="G7234">
            <v>103794.94</v>
          </cell>
          <cell r="H7234">
            <v>471116.04</v>
          </cell>
          <cell r="I7234">
            <v>0</v>
          </cell>
        </row>
        <row r="7235">
          <cell r="A7235" t="str">
            <v>a</v>
          </cell>
          <cell r="B7235">
            <v>7211</v>
          </cell>
          <cell r="C7235" t="str">
            <v xml:space="preserve">   112778188 - 21814</v>
          </cell>
          <cell r="D7235">
            <v>657579.4</v>
          </cell>
          <cell r="E7235">
            <v>0</v>
          </cell>
          <cell r="F7235">
            <v>0</v>
          </cell>
          <cell r="G7235">
            <v>15875.69</v>
          </cell>
          <cell r="H7235">
            <v>641703.71</v>
          </cell>
          <cell r="I7235">
            <v>0</v>
          </cell>
        </row>
        <row r="7236">
          <cell r="A7236" t="str">
            <v>a</v>
          </cell>
          <cell r="B7236">
            <v>7212</v>
          </cell>
          <cell r="C7236" t="str">
            <v xml:space="preserve">   112778191 - 21823</v>
          </cell>
          <cell r="D7236">
            <v>890012.44</v>
          </cell>
          <cell r="E7236">
            <v>0</v>
          </cell>
          <cell r="F7236">
            <v>0</v>
          </cell>
          <cell r="G7236">
            <v>20701.689999999999</v>
          </cell>
          <cell r="H7236">
            <v>869310.75</v>
          </cell>
          <cell r="I7236">
            <v>0</v>
          </cell>
        </row>
        <row r="7237">
          <cell r="A7237" t="str">
            <v>a</v>
          </cell>
          <cell r="B7237">
            <v>7213</v>
          </cell>
          <cell r="C7237" t="str">
            <v xml:space="preserve">   112778201 - 20156</v>
          </cell>
          <cell r="D7237">
            <v>1076228.58</v>
          </cell>
          <cell r="E7237">
            <v>0</v>
          </cell>
          <cell r="F7237">
            <v>0</v>
          </cell>
          <cell r="G7237">
            <v>437022.31</v>
          </cell>
          <cell r="H7237">
            <v>639206.27</v>
          </cell>
          <cell r="I7237">
            <v>0</v>
          </cell>
        </row>
        <row r="7238">
          <cell r="A7238" t="str">
            <v>a</v>
          </cell>
          <cell r="B7238">
            <v>7214</v>
          </cell>
          <cell r="C7238" t="str">
            <v xml:space="preserve">   112778214 - 20240</v>
          </cell>
          <cell r="D7238">
            <v>3114679.37</v>
          </cell>
          <cell r="E7238">
            <v>0</v>
          </cell>
          <cell r="F7238">
            <v>0</v>
          </cell>
          <cell r="G7238">
            <v>3114679.37</v>
          </cell>
          <cell r="H7238">
            <v>0</v>
          </cell>
          <cell r="I7238">
            <v>0</v>
          </cell>
        </row>
        <row r="7239">
          <cell r="A7239" t="str">
            <v>a</v>
          </cell>
          <cell r="B7239">
            <v>7215</v>
          </cell>
          <cell r="C7239" t="str">
            <v xml:space="preserve">   112778227 - 20965</v>
          </cell>
          <cell r="D7239">
            <v>4187914.06</v>
          </cell>
          <cell r="E7239">
            <v>0</v>
          </cell>
          <cell r="F7239">
            <v>0</v>
          </cell>
          <cell r="G7239">
            <v>235698.82</v>
          </cell>
          <cell r="H7239">
            <v>3952215.24</v>
          </cell>
          <cell r="I7239">
            <v>0</v>
          </cell>
        </row>
        <row r="7240">
          <cell r="A7240" t="str">
            <v>a</v>
          </cell>
          <cell r="B7240">
            <v>7216</v>
          </cell>
          <cell r="C7240" t="str">
            <v xml:space="preserve">   112778230 - 20974</v>
          </cell>
          <cell r="D7240">
            <v>550596.03</v>
          </cell>
          <cell r="E7240">
            <v>0</v>
          </cell>
          <cell r="F7240">
            <v>0</v>
          </cell>
          <cell r="G7240">
            <v>12699.16</v>
          </cell>
          <cell r="H7240">
            <v>537896.87</v>
          </cell>
          <cell r="I7240">
            <v>0</v>
          </cell>
        </row>
        <row r="7241">
          <cell r="A7241" t="str">
            <v>a</v>
          </cell>
          <cell r="B7241">
            <v>7217</v>
          </cell>
          <cell r="C7241" t="str">
            <v xml:space="preserve">   112778243 - 21022</v>
          </cell>
          <cell r="D7241">
            <v>546135.56999999995</v>
          </cell>
          <cell r="E7241">
            <v>0</v>
          </cell>
          <cell r="F7241">
            <v>0</v>
          </cell>
          <cell r="G7241">
            <v>546135.56999999995</v>
          </cell>
          <cell r="H7241">
            <v>0</v>
          </cell>
          <cell r="I7241">
            <v>0</v>
          </cell>
        </row>
        <row r="7242">
          <cell r="A7242" t="str">
            <v>a</v>
          </cell>
          <cell r="B7242">
            <v>7218</v>
          </cell>
          <cell r="C7242" t="str">
            <v xml:space="preserve">   112778256 - 21196</v>
          </cell>
          <cell r="D7242">
            <v>733017</v>
          </cell>
          <cell r="E7242">
            <v>0</v>
          </cell>
          <cell r="F7242">
            <v>0</v>
          </cell>
          <cell r="G7242">
            <v>733017</v>
          </cell>
          <cell r="H7242">
            <v>0</v>
          </cell>
          <cell r="I7242">
            <v>0</v>
          </cell>
        </row>
        <row r="7243">
          <cell r="A7243" t="str">
            <v>a</v>
          </cell>
          <cell r="B7243">
            <v>7219</v>
          </cell>
          <cell r="C7243" t="str">
            <v xml:space="preserve">   112778269 - 21235</v>
          </cell>
          <cell r="D7243">
            <v>2429449.9</v>
          </cell>
          <cell r="E7243">
            <v>0</v>
          </cell>
          <cell r="F7243">
            <v>0</v>
          </cell>
          <cell r="G7243">
            <v>2429449.9</v>
          </cell>
          <cell r="H7243">
            <v>0</v>
          </cell>
          <cell r="I7243">
            <v>0</v>
          </cell>
        </row>
        <row r="7244">
          <cell r="A7244" t="str">
            <v>a</v>
          </cell>
          <cell r="B7244">
            <v>7220</v>
          </cell>
          <cell r="C7244" t="str">
            <v xml:space="preserve">   112778285 - 21805</v>
          </cell>
          <cell r="D7244">
            <v>2169907.35</v>
          </cell>
          <cell r="E7244">
            <v>0</v>
          </cell>
          <cell r="F7244">
            <v>0</v>
          </cell>
          <cell r="G7244">
            <v>50645.43</v>
          </cell>
          <cell r="H7244">
            <v>2119261.92</v>
          </cell>
          <cell r="I7244">
            <v>0</v>
          </cell>
        </row>
        <row r="7245">
          <cell r="A7245" t="str">
            <v>a</v>
          </cell>
          <cell r="B7245">
            <v>7221</v>
          </cell>
          <cell r="C7245" t="str">
            <v xml:space="preserve">   112778298 - 21844</v>
          </cell>
          <cell r="D7245">
            <v>737444.08</v>
          </cell>
          <cell r="E7245">
            <v>0</v>
          </cell>
          <cell r="F7245">
            <v>0</v>
          </cell>
          <cell r="G7245">
            <v>143291.04999999999</v>
          </cell>
          <cell r="H7245">
            <v>594153.03</v>
          </cell>
          <cell r="I7245">
            <v>0</v>
          </cell>
        </row>
        <row r="7246">
          <cell r="A7246" t="str">
            <v>a</v>
          </cell>
          <cell r="B7246">
            <v>7222</v>
          </cell>
          <cell r="C7246" t="str">
            <v xml:space="preserve">   112778308 - 20195</v>
          </cell>
          <cell r="D7246">
            <v>1115898.03</v>
          </cell>
          <cell r="E7246">
            <v>0</v>
          </cell>
          <cell r="F7246">
            <v>0</v>
          </cell>
          <cell r="G7246">
            <v>26489.74</v>
          </cell>
          <cell r="H7246">
            <v>1089408.29</v>
          </cell>
          <cell r="I7246">
            <v>0</v>
          </cell>
        </row>
        <row r="7247">
          <cell r="A7247" t="str">
            <v>a</v>
          </cell>
          <cell r="B7247">
            <v>7223</v>
          </cell>
          <cell r="C7247" t="str">
            <v xml:space="preserve">   112778311 - 20219</v>
          </cell>
          <cell r="D7247">
            <v>490040.55</v>
          </cell>
          <cell r="E7247">
            <v>0</v>
          </cell>
          <cell r="F7247">
            <v>0</v>
          </cell>
          <cell r="G7247">
            <v>25972.35</v>
          </cell>
          <cell r="H7247">
            <v>464068.2</v>
          </cell>
          <cell r="I7247">
            <v>0</v>
          </cell>
        </row>
        <row r="7248">
          <cell r="A7248" t="str">
            <v>a</v>
          </cell>
          <cell r="B7248">
            <v>7224</v>
          </cell>
          <cell r="C7248" t="str">
            <v xml:space="preserve">   112778324 - 20956</v>
          </cell>
          <cell r="D7248">
            <v>1525989.2</v>
          </cell>
          <cell r="E7248">
            <v>0</v>
          </cell>
          <cell r="F7248">
            <v>0</v>
          </cell>
          <cell r="G7248">
            <v>1525989.2</v>
          </cell>
          <cell r="H7248">
            <v>0</v>
          </cell>
          <cell r="I7248">
            <v>0</v>
          </cell>
        </row>
        <row r="7249">
          <cell r="A7249" t="str">
            <v>a</v>
          </cell>
          <cell r="B7249">
            <v>7225</v>
          </cell>
          <cell r="C7249" t="str">
            <v xml:space="preserve">   112778337 - 20995</v>
          </cell>
          <cell r="D7249">
            <v>3506203.63</v>
          </cell>
          <cell r="E7249">
            <v>0</v>
          </cell>
          <cell r="F7249">
            <v>0</v>
          </cell>
          <cell r="G7249">
            <v>192874.44</v>
          </cell>
          <cell r="H7249">
            <v>3313329.19</v>
          </cell>
          <cell r="I7249">
            <v>0</v>
          </cell>
        </row>
        <row r="7250">
          <cell r="A7250" t="str">
            <v>a</v>
          </cell>
          <cell r="B7250">
            <v>7226</v>
          </cell>
          <cell r="C7250" t="str">
            <v xml:space="preserve">   112778353 - 21187</v>
          </cell>
          <cell r="D7250">
            <v>2050232.42</v>
          </cell>
          <cell r="E7250">
            <v>0</v>
          </cell>
          <cell r="F7250">
            <v>0</v>
          </cell>
          <cell r="G7250">
            <v>49687.57</v>
          </cell>
          <cell r="H7250">
            <v>2000544.85</v>
          </cell>
          <cell r="I7250">
            <v>0</v>
          </cell>
        </row>
        <row r="7251">
          <cell r="A7251" t="str">
            <v>a</v>
          </cell>
          <cell r="B7251">
            <v>7227</v>
          </cell>
          <cell r="C7251" t="str">
            <v xml:space="preserve">   112778366 - 21226</v>
          </cell>
          <cell r="D7251">
            <v>6147660.2000000002</v>
          </cell>
          <cell r="E7251">
            <v>0</v>
          </cell>
          <cell r="F7251">
            <v>0</v>
          </cell>
          <cell r="G7251">
            <v>351572.52</v>
          </cell>
          <cell r="H7251">
            <v>5796087.6799999997</v>
          </cell>
          <cell r="I7251">
            <v>0</v>
          </cell>
        </row>
        <row r="7252">
          <cell r="A7252" t="str">
            <v>a</v>
          </cell>
          <cell r="B7252">
            <v>7228</v>
          </cell>
          <cell r="C7252" t="str">
            <v xml:space="preserve">   112778382 - 21796</v>
          </cell>
          <cell r="D7252">
            <v>420545.6</v>
          </cell>
          <cell r="E7252">
            <v>0</v>
          </cell>
          <cell r="F7252">
            <v>0</v>
          </cell>
          <cell r="G7252">
            <v>22289.16</v>
          </cell>
          <cell r="H7252">
            <v>398256.44</v>
          </cell>
          <cell r="I7252">
            <v>0</v>
          </cell>
        </row>
        <row r="7253">
          <cell r="A7253" t="str">
            <v>a</v>
          </cell>
          <cell r="B7253">
            <v>7229</v>
          </cell>
          <cell r="C7253" t="str">
            <v xml:space="preserve">   112778395 - 21835</v>
          </cell>
          <cell r="D7253">
            <v>3869960.53</v>
          </cell>
          <cell r="E7253">
            <v>0</v>
          </cell>
          <cell r="F7253">
            <v>0</v>
          </cell>
          <cell r="G7253">
            <v>89463.76</v>
          </cell>
          <cell r="H7253">
            <v>3780496.77</v>
          </cell>
          <cell r="I7253">
            <v>0</v>
          </cell>
        </row>
        <row r="7254">
          <cell r="A7254" t="str">
            <v>a</v>
          </cell>
          <cell r="B7254">
            <v>7230</v>
          </cell>
          <cell r="C7254" t="str">
            <v xml:space="preserve">   112778405 - 20177</v>
          </cell>
          <cell r="D7254">
            <v>2075333.93</v>
          </cell>
          <cell r="E7254">
            <v>0</v>
          </cell>
          <cell r="F7254">
            <v>0</v>
          </cell>
          <cell r="G7254">
            <v>48272.24</v>
          </cell>
          <cell r="H7254">
            <v>2027061.69</v>
          </cell>
          <cell r="I7254">
            <v>0</v>
          </cell>
        </row>
        <row r="7255">
          <cell r="A7255" t="str">
            <v>a</v>
          </cell>
          <cell r="B7255">
            <v>7231</v>
          </cell>
          <cell r="C7255" t="str">
            <v xml:space="preserve">   112778418 - 20364</v>
          </cell>
          <cell r="D7255">
            <v>1805925.52</v>
          </cell>
          <cell r="E7255">
            <v>0</v>
          </cell>
          <cell r="F7255">
            <v>0</v>
          </cell>
          <cell r="G7255">
            <v>1174302.1299999999</v>
          </cell>
          <cell r="H7255">
            <v>631623.39</v>
          </cell>
          <cell r="I7255">
            <v>0</v>
          </cell>
        </row>
        <row r="7256">
          <cell r="A7256" t="str">
            <v>a</v>
          </cell>
          <cell r="B7256">
            <v>7232</v>
          </cell>
          <cell r="C7256" t="str">
            <v xml:space="preserve">   112778421 - 20373</v>
          </cell>
          <cell r="D7256">
            <v>2242602.3199999998</v>
          </cell>
          <cell r="E7256">
            <v>0</v>
          </cell>
          <cell r="F7256">
            <v>0</v>
          </cell>
          <cell r="G7256">
            <v>51645.64</v>
          </cell>
          <cell r="H7256">
            <v>2190956.6800000002</v>
          </cell>
          <cell r="I7256">
            <v>0</v>
          </cell>
        </row>
        <row r="7257">
          <cell r="A7257" t="str">
            <v>a</v>
          </cell>
          <cell r="B7257">
            <v>7233</v>
          </cell>
          <cell r="C7257" t="str">
            <v xml:space="preserve">   112778434 - 20986</v>
          </cell>
          <cell r="D7257">
            <v>1346010.06</v>
          </cell>
          <cell r="E7257">
            <v>0</v>
          </cell>
          <cell r="F7257">
            <v>0</v>
          </cell>
          <cell r="G7257">
            <v>31308.22</v>
          </cell>
          <cell r="H7257">
            <v>1314701.8400000001</v>
          </cell>
          <cell r="I7257">
            <v>0</v>
          </cell>
        </row>
        <row r="7258">
          <cell r="A7258" t="str">
            <v>a</v>
          </cell>
          <cell r="B7258">
            <v>7234</v>
          </cell>
          <cell r="C7258" t="str">
            <v xml:space="preserve">   112778447 - 21049</v>
          </cell>
          <cell r="D7258">
            <v>563830.41</v>
          </cell>
          <cell r="E7258">
            <v>0</v>
          </cell>
          <cell r="F7258">
            <v>0</v>
          </cell>
          <cell r="G7258">
            <v>29883.279999999999</v>
          </cell>
          <cell r="H7258">
            <v>533947.13</v>
          </cell>
          <cell r="I7258">
            <v>0</v>
          </cell>
        </row>
        <row r="7259">
          <cell r="A7259" t="str">
            <v>a</v>
          </cell>
          <cell r="B7259">
            <v>7235</v>
          </cell>
          <cell r="C7259" t="str">
            <v xml:space="preserve">   112778450 - 21079</v>
          </cell>
          <cell r="D7259">
            <v>2924307.6</v>
          </cell>
          <cell r="E7259">
            <v>0</v>
          </cell>
          <cell r="F7259">
            <v>0</v>
          </cell>
          <cell r="G7259">
            <v>66315.34</v>
          </cell>
          <cell r="H7259">
            <v>2857992.26</v>
          </cell>
          <cell r="I7259">
            <v>0</v>
          </cell>
        </row>
        <row r="7260">
          <cell r="A7260" t="str">
            <v>a</v>
          </cell>
          <cell r="B7260">
            <v>7236</v>
          </cell>
          <cell r="C7260" t="str">
            <v xml:space="preserve">   112778463 - 21217</v>
          </cell>
          <cell r="D7260">
            <v>1242369.18</v>
          </cell>
          <cell r="E7260">
            <v>0</v>
          </cell>
          <cell r="F7260">
            <v>0</v>
          </cell>
          <cell r="G7260">
            <v>155266.29999999999</v>
          </cell>
          <cell r="H7260">
            <v>1087102.8799999999</v>
          </cell>
          <cell r="I7260">
            <v>0</v>
          </cell>
        </row>
        <row r="7261">
          <cell r="A7261" t="str">
            <v>a</v>
          </cell>
          <cell r="B7261">
            <v>7237</v>
          </cell>
          <cell r="C7261" t="str">
            <v xml:space="preserve">   112778489 - 21817</v>
          </cell>
          <cell r="D7261">
            <v>739645.37</v>
          </cell>
          <cell r="E7261">
            <v>0</v>
          </cell>
          <cell r="F7261">
            <v>0</v>
          </cell>
          <cell r="G7261">
            <v>40687.54</v>
          </cell>
          <cell r="H7261">
            <v>698957.83</v>
          </cell>
          <cell r="I7261">
            <v>0</v>
          </cell>
        </row>
        <row r="7262">
          <cell r="A7262" t="str">
            <v>a</v>
          </cell>
          <cell r="B7262">
            <v>7238</v>
          </cell>
          <cell r="C7262" t="str">
            <v xml:space="preserve">   112778492 - 21826</v>
          </cell>
          <cell r="D7262">
            <v>215245.68</v>
          </cell>
          <cell r="E7262">
            <v>0</v>
          </cell>
          <cell r="F7262">
            <v>0</v>
          </cell>
          <cell r="G7262">
            <v>87404.43</v>
          </cell>
          <cell r="H7262">
            <v>127841.25</v>
          </cell>
          <cell r="I7262">
            <v>0</v>
          </cell>
        </row>
        <row r="7263">
          <cell r="A7263" t="str">
            <v>a</v>
          </cell>
          <cell r="B7263">
            <v>7239</v>
          </cell>
          <cell r="C7263" t="str">
            <v xml:space="preserve">   112778502 - 20159</v>
          </cell>
          <cell r="D7263">
            <v>1898465.46</v>
          </cell>
          <cell r="E7263">
            <v>0</v>
          </cell>
          <cell r="F7263">
            <v>0</v>
          </cell>
          <cell r="G7263">
            <v>43563.87</v>
          </cell>
          <cell r="H7263">
            <v>1854901.59</v>
          </cell>
          <cell r="I7263">
            <v>0</v>
          </cell>
        </row>
        <row r="7264">
          <cell r="A7264" t="str">
            <v>a</v>
          </cell>
          <cell r="B7264">
            <v>7240</v>
          </cell>
          <cell r="C7264" t="str">
            <v xml:space="preserve">   112778515 - 20249</v>
          </cell>
          <cell r="D7264">
            <v>2491780.39</v>
          </cell>
          <cell r="E7264">
            <v>0</v>
          </cell>
          <cell r="F7264">
            <v>0</v>
          </cell>
          <cell r="G7264">
            <v>2491780.39</v>
          </cell>
          <cell r="H7264">
            <v>0</v>
          </cell>
          <cell r="I7264">
            <v>0</v>
          </cell>
        </row>
        <row r="7265">
          <cell r="A7265" t="str">
            <v>a</v>
          </cell>
          <cell r="B7265">
            <v>7241</v>
          </cell>
          <cell r="C7265" t="str">
            <v xml:space="preserve">   112778557 - 21199</v>
          </cell>
          <cell r="D7265">
            <v>3021997.9</v>
          </cell>
          <cell r="E7265">
            <v>0</v>
          </cell>
          <cell r="F7265">
            <v>0</v>
          </cell>
          <cell r="G7265">
            <v>164622.92000000001</v>
          </cell>
          <cell r="H7265">
            <v>2857374.98</v>
          </cell>
          <cell r="I7265">
            <v>0</v>
          </cell>
        </row>
        <row r="7266">
          <cell r="A7266" t="str">
            <v>a</v>
          </cell>
          <cell r="B7266">
            <v>7242</v>
          </cell>
          <cell r="C7266" t="str">
            <v xml:space="preserve">   112778560 - 21208</v>
          </cell>
          <cell r="D7266">
            <v>879070.88</v>
          </cell>
          <cell r="E7266">
            <v>0</v>
          </cell>
          <cell r="F7266">
            <v>0</v>
          </cell>
          <cell r="G7266">
            <v>20592.78</v>
          </cell>
          <cell r="H7266">
            <v>858478.1</v>
          </cell>
          <cell r="I7266">
            <v>0</v>
          </cell>
        </row>
        <row r="7267">
          <cell r="A7267" t="str">
            <v>a</v>
          </cell>
          <cell r="B7267">
            <v>7243</v>
          </cell>
          <cell r="C7267" t="str">
            <v xml:space="preserve">   112778586 - 21808</v>
          </cell>
          <cell r="D7267">
            <v>1252480.6499999999</v>
          </cell>
          <cell r="E7267">
            <v>0</v>
          </cell>
          <cell r="F7267">
            <v>0</v>
          </cell>
          <cell r="G7267">
            <v>65924.2</v>
          </cell>
          <cell r="H7267">
            <v>1186556.45</v>
          </cell>
          <cell r="I7267">
            <v>0</v>
          </cell>
        </row>
        <row r="7268">
          <cell r="A7268" t="str">
            <v>a</v>
          </cell>
          <cell r="B7268">
            <v>7244</v>
          </cell>
          <cell r="C7268" t="str">
            <v xml:space="preserve">   112778599 - 21847</v>
          </cell>
          <cell r="D7268">
            <v>4369310.3099999996</v>
          </cell>
          <cell r="E7268">
            <v>0</v>
          </cell>
          <cell r="F7268">
            <v>0</v>
          </cell>
          <cell r="G7268">
            <v>101007.42</v>
          </cell>
          <cell r="H7268">
            <v>4268302.8899999997</v>
          </cell>
          <cell r="I7268">
            <v>0</v>
          </cell>
        </row>
        <row r="7269">
          <cell r="A7269" t="str">
            <v>a</v>
          </cell>
          <cell r="B7269">
            <v>7245</v>
          </cell>
          <cell r="C7269" t="str">
            <v xml:space="preserve">   112778612 - 20225</v>
          </cell>
          <cell r="D7269">
            <v>763020.81</v>
          </cell>
          <cell r="E7269">
            <v>0</v>
          </cell>
          <cell r="F7269">
            <v>0</v>
          </cell>
          <cell r="G7269">
            <v>139879.21</v>
          </cell>
          <cell r="H7269">
            <v>623141.6</v>
          </cell>
          <cell r="I7269">
            <v>0</v>
          </cell>
        </row>
        <row r="7270">
          <cell r="A7270" t="str">
            <v>a</v>
          </cell>
          <cell r="B7270">
            <v>7246</v>
          </cell>
          <cell r="C7270" t="str">
            <v xml:space="preserve">   112778625 - 20959</v>
          </cell>
          <cell r="D7270">
            <v>803498</v>
          </cell>
          <cell r="E7270">
            <v>0</v>
          </cell>
          <cell r="F7270">
            <v>0</v>
          </cell>
          <cell r="G7270">
            <v>19073.82</v>
          </cell>
          <cell r="H7270">
            <v>784424.18</v>
          </cell>
          <cell r="I7270">
            <v>0</v>
          </cell>
        </row>
        <row r="7271">
          <cell r="A7271" t="str">
            <v>a</v>
          </cell>
          <cell r="B7271">
            <v>7247</v>
          </cell>
          <cell r="C7271" t="str">
            <v xml:space="preserve">   112778638 - 20998</v>
          </cell>
          <cell r="D7271">
            <v>1993394.8</v>
          </cell>
          <cell r="E7271">
            <v>0</v>
          </cell>
          <cell r="F7271">
            <v>0</v>
          </cell>
          <cell r="G7271">
            <v>46696.480000000003</v>
          </cell>
          <cell r="H7271">
            <v>1946698.32</v>
          </cell>
          <cell r="I7271">
            <v>0</v>
          </cell>
        </row>
        <row r="7272">
          <cell r="A7272" t="str">
            <v>a</v>
          </cell>
          <cell r="B7272">
            <v>7248</v>
          </cell>
          <cell r="C7272" t="str">
            <v xml:space="preserve">   112778641 - 21010</v>
          </cell>
          <cell r="D7272">
            <v>2617312.4300000002</v>
          </cell>
          <cell r="E7272">
            <v>0</v>
          </cell>
          <cell r="F7272">
            <v>0</v>
          </cell>
          <cell r="G7272">
            <v>1562598.01</v>
          </cell>
          <cell r="H7272">
            <v>1054714.42</v>
          </cell>
          <cell r="I7272">
            <v>0</v>
          </cell>
        </row>
        <row r="7273">
          <cell r="A7273" t="str">
            <v>a</v>
          </cell>
          <cell r="B7273">
            <v>7249</v>
          </cell>
          <cell r="C7273" t="str">
            <v xml:space="preserve">   112778654 - 21190</v>
          </cell>
          <cell r="D7273">
            <v>311209.56</v>
          </cell>
          <cell r="E7273">
            <v>0</v>
          </cell>
          <cell r="F7273">
            <v>0</v>
          </cell>
          <cell r="G7273">
            <v>131272.6</v>
          </cell>
          <cell r="H7273">
            <v>179936.96</v>
          </cell>
          <cell r="I7273">
            <v>0</v>
          </cell>
        </row>
        <row r="7274">
          <cell r="A7274" t="str">
            <v>a</v>
          </cell>
          <cell r="B7274">
            <v>7250</v>
          </cell>
          <cell r="C7274" t="str">
            <v xml:space="preserve">   112778667 - 21229</v>
          </cell>
          <cell r="D7274">
            <v>3076702.55</v>
          </cell>
          <cell r="E7274">
            <v>0</v>
          </cell>
          <cell r="F7274">
            <v>0</v>
          </cell>
          <cell r="G7274">
            <v>73310.17</v>
          </cell>
          <cell r="H7274">
            <v>3003392.38</v>
          </cell>
          <cell r="I7274">
            <v>0</v>
          </cell>
        </row>
        <row r="7275">
          <cell r="A7275" t="str">
            <v>a</v>
          </cell>
          <cell r="B7275">
            <v>7251</v>
          </cell>
          <cell r="C7275" t="str">
            <v xml:space="preserve">   112778670 - 21238</v>
          </cell>
          <cell r="D7275">
            <v>1757342.11</v>
          </cell>
          <cell r="E7275">
            <v>0</v>
          </cell>
          <cell r="F7275">
            <v>0</v>
          </cell>
          <cell r="G7275">
            <v>1757342.11</v>
          </cell>
          <cell r="H7275">
            <v>0</v>
          </cell>
          <cell r="I7275">
            <v>0</v>
          </cell>
        </row>
        <row r="7276">
          <cell r="A7276" t="str">
            <v>a</v>
          </cell>
          <cell r="B7276">
            <v>7252</v>
          </cell>
          <cell r="C7276" t="str">
            <v xml:space="preserve">   112778683 - 21799</v>
          </cell>
          <cell r="D7276">
            <v>1119477.1100000001</v>
          </cell>
          <cell r="E7276">
            <v>0</v>
          </cell>
          <cell r="F7276">
            <v>0</v>
          </cell>
          <cell r="G7276">
            <v>58923.57</v>
          </cell>
          <cell r="H7276">
            <v>1060553.54</v>
          </cell>
          <cell r="I7276">
            <v>0</v>
          </cell>
        </row>
        <row r="7277">
          <cell r="A7277" t="str">
            <v>a</v>
          </cell>
          <cell r="B7277">
            <v>7253</v>
          </cell>
          <cell r="C7277" t="str">
            <v xml:space="preserve">   112778696 - 21838</v>
          </cell>
          <cell r="D7277">
            <v>3523422.59</v>
          </cell>
          <cell r="E7277">
            <v>0</v>
          </cell>
          <cell r="F7277">
            <v>0</v>
          </cell>
          <cell r="G7277">
            <v>3523422.59</v>
          </cell>
          <cell r="H7277">
            <v>0</v>
          </cell>
          <cell r="I7277">
            <v>0</v>
          </cell>
        </row>
        <row r="7278">
          <cell r="A7278" t="str">
            <v>a</v>
          </cell>
          <cell r="B7278">
            <v>7254</v>
          </cell>
          <cell r="C7278" t="str">
            <v xml:space="preserve">   112778706 - 20183</v>
          </cell>
          <cell r="D7278">
            <v>2000191.67</v>
          </cell>
          <cell r="E7278">
            <v>0</v>
          </cell>
          <cell r="F7278">
            <v>0</v>
          </cell>
          <cell r="G7278">
            <v>2000191.67</v>
          </cell>
          <cell r="H7278">
            <v>0</v>
          </cell>
          <cell r="I7278">
            <v>0</v>
          </cell>
        </row>
        <row r="7279">
          <cell r="A7279" t="str">
            <v>a</v>
          </cell>
          <cell r="B7279">
            <v>7255</v>
          </cell>
          <cell r="C7279" t="str">
            <v xml:space="preserve">   112778719 - 20367</v>
          </cell>
          <cell r="D7279">
            <v>2491743.48</v>
          </cell>
          <cell r="E7279">
            <v>0</v>
          </cell>
          <cell r="F7279">
            <v>0</v>
          </cell>
          <cell r="G7279">
            <v>58370.61</v>
          </cell>
          <cell r="H7279">
            <v>2433372.87</v>
          </cell>
          <cell r="I7279">
            <v>0</v>
          </cell>
        </row>
        <row r="7280">
          <cell r="A7280" t="str">
            <v>a</v>
          </cell>
          <cell r="B7280">
            <v>7256</v>
          </cell>
          <cell r="C7280" t="str">
            <v xml:space="preserve">   112778722 - 20376</v>
          </cell>
          <cell r="D7280">
            <v>2783724.47</v>
          </cell>
          <cell r="E7280">
            <v>0</v>
          </cell>
          <cell r="F7280">
            <v>0</v>
          </cell>
          <cell r="G7280">
            <v>2783724.47</v>
          </cell>
          <cell r="H7280">
            <v>0</v>
          </cell>
          <cell r="I7280">
            <v>0</v>
          </cell>
        </row>
        <row r="7281">
          <cell r="A7281" t="str">
            <v>a</v>
          </cell>
          <cell r="B7281">
            <v>7257</v>
          </cell>
          <cell r="C7281" t="str">
            <v xml:space="preserve">   112778748 - 21058</v>
          </cell>
          <cell r="D7281">
            <v>548006.61</v>
          </cell>
          <cell r="E7281">
            <v>0</v>
          </cell>
          <cell r="F7281">
            <v>0</v>
          </cell>
          <cell r="G7281">
            <v>12790.41</v>
          </cell>
          <cell r="H7281">
            <v>535216.19999999995</v>
          </cell>
          <cell r="I7281">
            <v>0</v>
          </cell>
        </row>
        <row r="7282">
          <cell r="A7282" t="str">
            <v>a</v>
          </cell>
          <cell r="B7282">
            <v>7258</v>
          </cell>
          <cell r="C7282" t="str">
            <v xml:space="preserve">   112778751 - 21181</v>
          </cell>
          <cell r="D7282">
            <v>2242602.3199999998</v>
          </cell>
          <cell r="E7282">
            <v>0</v>
          </cell>
          <cell r="F7282">
            <v>0</v>
          </cell>
          <cell r="G7282">
            <v>51645.64</v>
          </cell>
          <cell r="H7282">
            <v>2190956.6800000002</v>
          </cell>
          <cell r="I7282">
            <v>0</v>
          </cell>
        </row>
        <row r="7283">
          <cell r="A7283" t="str">
            <v>a</v>
          </cell>
          <cell r="B7283">
            <v>7259</v>
          </cell>
          <cell r="C7283" t="str">
            <v xml:space="preserve">   112778764 - 21220</v>
          </cell>
          <cell r="D7283">
            <v>1067483.01</v>
          </cell>
          <cell r="E7283">
            <v>0</v>
          </cell>
          <cell r="F7283">
            <v>0</v>
          </cell>
          <cell r="G7283">
            <v>1067483.01</v>
          </cell>
          <cell r="H7283">
            <v>0</v>
          </cell>
          <cell r="I7283">
            <v>0</v>
          </cell>
        </row>
        <row r="7284">
          <cell r="A7284" t="str">
            <v>a</v>
          </cell>
          <cell r="B7284">
            <v>7260</v>
          </cell>
          <cell r="C7284" t="str">
            <v xml:space="preserve">   112778777 - 21558</v>
          </cell>
          <cell r="D7284">
            <v>1413818.26</v>
          </cell>
          <cell r="E7284">
            <v>0</v>
          </cell>
          <cell r="F7284">
            <v>0</v>
          </cell>
          <cell r="G7284">
            <v>75318.06</v>
          </cell>
          <cell r="H7284">
            <v>1338500.2</v>
          </cell>
          <cell r="I7284">
            <v>0</v>
          </cell>
        </row>
        <row r="7285">
          <cell r="A7285" t="str">
            <v>a</v>
          </cell>
          <cell r="B7285">
            <v>7261</v>
          </cell>
          <cell r="C7285" t="str">
            <v xml:space="preserve">   112778780 - 21790</v>
          </cell>
          <cell r="D7285">
            <v>2443084.5</v>
          </cell>
          <cell r="E7285">
            <v>0</v>
          </cell>
          <cell r="F7285">
            <v>0</v>
          </cell>
          <cell r="G7285">
            <v>57230.73</v>
          </cell>
          <cell r="H7285">
            <v>2385853.77</v>
          </cell>
          <cell r="I7285">
            <v>0</v>
          </cell>
        </row>
        <row r="7286">
          <cell r="A7286" t="str">
            <v>a</v>
          </cell>
          <cell r="B7286">
            <v>7262</v>
          </cell>
          <cell r="C7286" t="str">
            <v xml:space="preserve">   112778793 - 21829</v>
          </cell>
          <cell r="D7286">
            <v>992144.98</v>
          </cell>
          <cell r="E7286">
            <v>0</v>
          </cell>
          <cell r="F7286">
            <v>0</v>
          </cell>
          <cell r="G7286">
            <v>992144.98</v>
          </cell>
          <cell r="H7286">
            <v>0</v>
          </cell>
          <cell r="I7286">
            <v>0</v>
          </cell>
        </row>
        <row r="7287">
          <cell r="A7287" t="str">
            <v>a</v>
          </cell>
          <cell r="B7287">
            <v>7263</v>
          </cell>
          <cell r="C7287" t="str">
            <v xml:space="preserve">   112778803 - 20165</v>
          </cell>
          <cell r="D7287">
            <v>965328.07</v>
          </cell>
          <cell r="E7287">
            <v>0</v>
          </cell>
          <cell r="F7287">
            <v>0</v>
          </cell>
          <cell r="G7287">
            <v>52419.6</v>
          </cell>
          <cell r="H7287">
            <v>912908.47</v>
          </cell>
          <cell r="I7287">
            <v>0</v>
          </cell>
        </row>
        <row r="7288">
          <cell r="A7288" t="str">
            <v>a</v>
          </cell>
          <cell r="B7288">
            <v>7264</v>
          </cell>
          <cell r="C7288" t="str">
            <v xml:space="preserve">   112778816 - 20252</v>
          </cell>
          <cell r="D7288">
            <v>1694770.59</v>
          </cell>
          <cell r="E7288">
            <v>0</v>
          </cell>
          <cell r="F7288">
            <v>0</v>
          </cell>
          <cell r="G7288">
            <v>180453.11</v>
          </cell>
          <cell r="H7288">
            <v>1514317.48</v>
          </cell>
          <cell r="I7288">
            <v>0</v>
          </cell>
        </row>
        <row r="7289">
          <cell r="A7289" t="str">
            <v>a</v>
          </cell>
          <cell r="B7289">
            <v>7265</v>
          </cell>
          <cell r="C7289" t="str">
            <v xml:space="preserve">   112778829 - 20971</v>
          </cell>
          <cell r="D7289">
            <v>1178194.7</v>
          </cell>
          <cell r="E7289">
            <v>0</v>
          </cell>
          <cell r="F7289">
            <v>0</v>
          </cell>
          <cell r="G7289">
            <v>284174.7</v>
          </cell>
          <cell r="H7289">
            <v>894020</v>
          </cell>
          <cell r="I7289">
            <v>0</v>
          </cell>
        </row>
        <row r="7290">
          <cell r="A7290" t="str">
            <v>a</v>
          </cell>
          <cell r="B7290">
            <v>7266</v>
          </cell>
          <cell r="C7290" t="str">
            <v xml:space="preserve">   112778832 - 20980</v>
          </cell>
          <cell r="D7290">
            <v>378409.66</v>
          </cell>
          <cell r="E7290">
            <v>0</v>
          </cell>
          <cell r="F7290">
            <v>0</v>
          </cell>
          <cell r="G7290">
            <v>20055.88</v>
          </cell>
          <cell r="H7290">
            <v>358353.78</v>
          </cell>
          <cell r="I7290">
            <v>0</v>
          </cell>
        </row>
        <row r="7291">
          <cell r="A7291" t="str">
            <v>a</v>
          </cell>
          <cell r="B7291">
            <v>7267</v>
          </cell>
          <cell r="C7291" t="str">
            <v xml:space="preserve">   112778845 - 21037</v>
          </cell>
          <cell r="D7291">
            <v>2032613.37</v>
          </cell>
          <cell r="E7291">
            <v>0</v>
          </cell>
          <cell r="F7291">
            <v>0</v>
          </cell>
          <cell r="G7291">
            <v>47441.04</v>
          </cell>
          <cell r="H7291">
            <v>1985172.33</v>
          </cell>
          <cell r="I7291">
            <v>0</v>
          </cell>
        </row>
        <row r="7292">
          <cell r="A7292" t="str">
            <v>a</v>
          </cell>
          <cell r="B7292">
            <v>7268</v>
          </cell>
          <cell r="C7292" t="str">
            <v xml:space="preserve">   112778858 - 21202</v>
          </cell>
          <cell r="D7292">
            <v>730452.74</v>
          </cell>
          <cell r="E7292">
            <v>0</v>
          </cell>
          <cell r="F7292">
            <v>0</v>
          </cell>
          <cell r="G7292">
            <v>17339.82</v>
          </cell>
          <cell r="H7292">
            <v>713112.92</v>
          </cell>
          <cell r="I7292">
            <v>0</v>
          </cell>
        </row>
        <row r="7293">
          <cell r="A7293" t="str">
            <v>a</v>
          </cell>
          <cell r="B7293">
            <v>7269</v>
          </cell>
          <cell r="C7293" t="str">
            <v xml:space="preserve">   112778874 - 21368</v>
          </cell>
          <cell r="D7293">
            <v>1646481.69</v>
          </cell>
          <cell r="E7293">
            <v>0</v>
          </cell>
          <cell r="F7293">
            <v>0</v>
          </cell>
          <cell r="G7293">
            <v>37337.71</v>
          </cell>
          <cell r="H7293">
            <v>1609143.98</v>
          </cell>
          <cell r="I7293">
            <v>0</v>
          </cell>
        </row>
        <row r="7294">
          <cell r="A7294" t="str">
            <v>a</v>
          </cell>
          <cell r="B7294">
            <v>7270</v>
          </cell>
          <cell r="C7294" t="str">
            <v xml:space="preserve">   112778887 - 21811</v>
          </cell>
          <cell r="D7294">
            <v>275434.84000000003</v>
          </cell>
          <cell r="E7294">
            <v>0</v>
          </cell>
          <cell r="F7294">
            <v>0</v>
          </cell>
          <cell r="G7294">
            <v>275434.84000000003</v>
          </cell>
          <cell r="H7294">
            <v>0</v>
          </cell>
          <cell r="I7294">
            <v>0</v>
          </cell>
        </row>
        <row r="7295">
          <cell r="A7295" t="str">
            <v>a</v>
          </cell>
          <cell r="B7295">
            <v>7271</v>
          </cell>
          <cell r="C7295" t="str">
            <v xml:space="preserve">   112778890 - 21820</v>
          </cell>
          <cell r="D7295">
            <v>989044.51</v>
          </cell>
          <cell r="E7295">
            <v>0</v>
          </cell>
          <cell r="F7295">
            <v>0</v>
          </cell>
          <cell r="G7295">
            <v>989044.51</v>
          </cell>
          <cell r="H7295">
            <v>0</v>
          </cell>
          <cell r="I7295">
            <v>0</v>
          </cell>
        </row>
        <row r="7296">
          <cell r="A7296" t="str">
            <v>a</v>
          </cell>
          <cell r="B7296">
            <v>7272</v>
          </cell>
          <cell r="C7296" t="str">
            <v xml:space="preserve">   112778900 - 20153</v>
          </cell>
          <cell r="D7296">
            <v>1016805.33</v>
          </cell>
          <cell r="E7296">
            <v>0</v>
          </cell>
          <cell r="F7296">
            <v>0</v>
          </cell>
          <cell r="G7296">
            <v>187669.63</v>
          </cell>
          <cell r="H7296">
            <v>829135.7</v>
          </cell>
          <cell r="I7296">
            <v>0</v>
          </cell>
        </row>
        <row r="7297">
          <cell r="A7297" t="str">
            <v>a</v>
          </cell>
          <cell r="B7297">
            <v>7273</v>
          </cell>
          <cell r="C7297" t="str">
            <v xml:space="preserve">   112778913 - 20234</v>
          </cell>
          <cell r="D7297">
            <v>2271161.44</v>
          </cell>
          <cell r="E7297">
            <v>0</v>
          </cell>
          <cell r="F7297">
            <v>0</v>
          </cell>
          <cell r="G7297">
            <v>417768.22</v>
          </cell>
          <cell r="H7297">
            <v>1853393.22</v>
          </cell>
          <cell r="I7297">
            <v>0</v>
          </cell>
        </row>
        <row r="7298">
          <cell r="A7298" t="str">
            <v>a</v>
          </cell>
          <cell r="B7298">
            <v>7274</v>
          </cell>
          <cell r="C7298" t="str">
            <v xml:space="preserve">   112778926 - 20962</v>
          </cell>
          <cell r="D7298">
            <v>446106.16</v>
          </cell>
          <cell r="E7298">
            <v>0</v>
          </cell>
          <cell r="F7298">
            <v>0</v>
          </cell>
          <cell r="G7298">
            <v>23699.99</v>
          </cell>
          <cell r="H7298">
            <v>422406.17</v>
          </cell>
          <cell r="I7298">
            <v>0</v>
          </cell>
        </row>
        <row r="7299">
          <cell r="A7299" t="str">
            <v>a</v>
          </cell>
          <cell r="B7299">
            <v>7275</v>
          </cell>
          <cell r="C7299" t="str">
            <v xml:space="preserve">   112778939 - 21001</v>
          </cell>
          <cell r="D7299">
            <v>4049143.12</v>
          </cell>
          <cell r="E7299">
            <v>0</v>
          </cell>
          <cell r="F7299">
            <v>0</v>
          </cell>
          <cell r="G7299">
            <v>782044.68</v>
          </cell>
          <cell r="H7299">
            <v>3267098.44</v>
          </cell>
          <cell r="I7299">
            <v>0</v>
          </cell>
        </row>
        <row r="7300">
          <cell r="A7300" t="str">
            <v>a</v>
          </cell>
          <cell r="B7300">
            <v>7276</v>
          </cell>
          <cell r="C7300" t="str">
            <v xml:space="preserve">   112778942 - 21013</v>
          </cell>
          <cell r="D7300">
            <v>528083.38</v>
          </cell>
          <cell r="E7300">
            <v>0</v>
          </cell>
          <cell r="F7300">
            <v>0</v>
          </cell>
          <cell r="G7300">
            <v>28055.18</v>
          </cell>
          <cell r="H7300">
            <v>500028.2</v>
          </cell>
          <cell r="I7300">
            <v>0</v>
          </cell>
        </row>
        <row r="7301">
          <cell r="A7301" t="str">
            <v>a</v>
          </cell>
          <cell r="B7301">
            <v>7277</v>
          </cell>
          <cell r="C7301" t="str">
            <v xml:space="preserve">   112778955 - 21193</v>
          </cell>
          <cell r="D7301">
            <v>2616330.64</v>
          </cell>
          <cell r="E7301">
            <v>0</v>
          </cell>
          <cell r="F7301">
            <v>0</v>
          </cell>
          <cell r="G7301">
            <v>772157.56</v>
          </cell>
          <cell r="H7301">
            <v>1844173.08</v>
          </cell>
          <cell r="I7301">
            <v>0</v>
          </cell>
        </row>
        <row r="7302">
          <cell r="A7302" t="str">
            <v>a</v>
          </cell>
          <cell r="B7302">
            <v>7278</v>
          </cell>
          <cell r="C7302" t="str">
            <v xml:space="preserve">   112778968 - 21232</v>
          </cell>
          <cell r="D7302">
            <v>2769032.31</v>
          </cell>
          <cell r="E7302">
            <v>0</v>
          </cell>
          <cell r="F7302">
            <v>0</v>
          </cell>
          <cell r="G7302">
            <v>65979.16</v>
          </cell>
          <cell r="H7302">
            <v>2703053.15</v>
          </cell>
          <cell r="I7302">
            <v>0</v>
          </cell>
        </row>
        <row r="7303">
          <cell r="A7303" t="str">
            <v>a</v>
          </cell>
          <cell r="B7303">
            <v>7279</v>
          </cell>
          <cell r="C7303" t="str">
            <v xml:space="preserve">   112778971 - 21359</v>
          </cell>
          <cell r="D7303">
            <v>1199394</v>
          </cell>
          <cell r="E7303">
            <v>0</v>
          </cell>
          <cell r="F7303">
            <v>0</v>
          </cell>
          <cell r="G7303">
            <v>1199394</v>
          </cell>
          <cell r="H7303">
            <v>0</v>
          </cell>
          <cell r="I7303">
            <v>0</v>
          </cell>
        </row>
        <row r="7304">
          <cell r="A7304" t="str">
            <v>a</v>
          </cell>
          <cell r="B7304">
            <v>7280</v>
          </cell>
          <cell r="C7304" t="str">
            <v xml:space="preserve">   112778984 - 21802</v>
          </cell>
          <cell r="D7304">
            <v>1158145.98</v>
          </cell>
          <cell r="E7304">
            <v>0</v>
          </cell>
          <cell r="F7304">
            <v>0</v>
          </cell>
          <cell r="G7304">
            <v>26575.83</v>
          </cell>
          <cell r="H7304">
            <v>1131570.1499999999</v>
          </cell>
          <cell r="I7304">
            <v>0</v>
          </cell>
        </row>
        <row r="7305">
          <cell r="A7305" t="str">
            <v>a</v>
          </cell>
          <cell r="B7305">
            <v>7281</v>
          </cell>
          <cell r="C7305" t="str">
            <v xml:space="preserve">   112778997 - 21841</v>
          </cell>
          <cell r="D7305">
            <v>1508070.82</v>
          </cell>
          <cell r="E7305">
            <v>0</v>
          </cell>
          <cell r="F7305">
            <v>0</v>
          </cell>
          <cell r="G7305">
            <v>35933.58</v>
          </cell>
          <cell r="H7305">
            <v>1472137.24</v>
          </cell>
          <cell r="I7305">
            <v>0</v>
          </cell>
        </row>
        <row r="7306">
          <cell r="A7306" t="str">
            <v>a</v>
          </cell>
          <cell r="B7306">
            <v>7282</v>
          </cell>
          <cell r="C7306" t="str">
            <v xml:space="preserve">   113778019 - 16548</v>
          </cell>
          <cell r="D7306">
            <v>251764</v>
          </cell>
          <cell r="E7306">
            <v>0</v>
          </cell>
          <cell r="F7306">
            <v>0</v>
          </cell>
          <cell r="G7306">
            <v>251764</v>
          </cell>
          <cell r="H7306">
            <v>0</v>
          </cell>
          <cell r="I7306">
            <v>0</v>
          </cell>
        </row>
        <row r="7307">
          <cell r="A7307" t="str">
            <v>a</v>
          </cell>
          <cell r="B7307">
            <v>7283</v>
          </cell>
          <cell r="C7307" t="str">
            <v xml:space="preserve">   113778035 - 16596</v>
          </cell>
          <cell r="D7307">
            <v>494391.62</v>
          </cell>
          <cell r="E7307">
            <v>0</v>
          </cell>
          <cell r="F7307">
            <v>0.01</v>
          </cell>
          <cell r="G7307">
            <v>94235.95</v>
          </cell>
          <cell r="H7307">
            <v>400155.68</v>
          </cell>
          <cell r="I7307">
            <v>0</v>
          </cell>
        </row>
        <row r="7308">
          <cell r="A7308" t="str">
            <v>a</v>
          </cell>
          <cell r="B7308">
            <v>7284</v>
          </cell>
          <cell r="C7308" t="str">
            <v xml:space="preserve">   113778077 - 17900</v>
          </cell>
          <cell r="D7308">
            <v>2220817.84</v>
          </cell>
          <cell r="E7308">
            <v>0</v>
          </cell>
          <cell r="F7308">
            <v>0</v>
          </cell>
          <cell r="G7308">
            <v>2220817.84</v>
          </cell>
          <cell r="H7308">
            <v>0</v>
          </cell>
          <cell r="I7308">
            <v>0</v>
          </cell>
        </row>
        <row r="7309">
          <cell r="A7309" t="str">
            <v>a</v>
          </cell>
          <cell r="B7309">
            <v>7285</v>
          </cell>
          <cell r="C7309" t="str">
            <v xml:space="preserve">   113778093 - 17951</v>
          </cell>
          <cell r="D7309">
            <v>1025729.62</v>
          </cell>
          <cell r="E7309">
            <v>0</v>
          </cell>
          <cell r="F7309">
            <v>0</v>
          </cell>
          <cell r="G7309">
            <v>22361.55</v>
          </cell>
          <cell r="H7309">
            <v>1003368.07</v>
          </cell>
          <cell r="I7309">
            <v>0</v>
          </cell>
        </row>
        <row r="7310">
          <cell r="A7310" t="str">
            <v>a</v>
          </cell>
          <cell r="B7310">
            <v>7286</v>
          </cell>
          <cell r="C7310" t="str">
            <v xml:space="preserve">   113778103 - 16500</v>
          </cell>
          <cell r="D7310">
            <v>365341.63</v>
          </cell>
          <cell r="E7310">
            <v>0</v>
          </cell>
          <cell r="F7310">
            <v>0</v>
          </cell>
          <cell r="G7310">
            <v>154194.65</v>
          </cell>
          <cell r="H7310">
            <v>211146.98</v>
          </cell>
          <cell r="I7310">
            <v>0</v>
          </cell>
        </row>
        <row r="7311">
          <cell r="A7311" t="str">
            <v>a</v>
          </cell>
          <cell r="B7311">
            <v>7287</v>
          </cell>
          <cell r="C7311" t="str">
            <v xml:space="preserve">   113778116 - 16539</v>
          </cell>
          <cell r="D7311">
            <v>417737.56</v>
          </cell>
          <cell r="E7311">
            <v>0</v>
          </cell>
          <cell r="F7311">
            <v>0</v>
          </cell>
          <cell r="G7311">
            <v>176510.85</v>
          </cell>
          <cell r="H7311">
            <v>241226.71</v>
          </cell>
          <cell r="I7311">
            <v>0</v>
          </cell>
        </row>
        <row r="7312">
          <cell r="A7312" t="str">
            <v>a</v>
          </cell>
          <cell r="B7312">
            <v>7288</v>
          </cell>
          <cell r="C7312" t="str">
            <v xml:space="preserve">   113778129 - 16578</v>
          </cell>
          <cell r="D7312">
            <v>1081438.95</v>
          </cell>
          <cell r="E7312">
            <v>0</v>
          </cell>
          <cell r="F7312">
            <v>0</v>
          </cell>
          <cell r="G7312">
            <v>113185.34</v>
          </cell>
          <cell r="H7312">
            <v>968253.61</v>
          </cell>
          <cell r="I7312">
            <v>0</v>
          </cell>
        </row>
        <row r="7313">
          <cell r="A7313" t="str">
            <v>a</v>
          </cell>
          <cell r="B7313">
            <v>7289</v>
          </cell>
          <cell r="C7313" t="str">
            <v xml:space="preserve">   113778132 - 16587</v>
          </cell>
          <cell r="D7313">
            <v>469235.11</v>
          </cell>
          <cell r="E7313">
            <v>0</v>
          </cell>
          <cell r="F7313">
            <v>0</v>
          </cell>
          <cell r="G7313">
            <v>469235.11</v>
          </cell>
          <cell r="H7313">
            <v>0</v>
          </cell>
          <cell r="I7313">
            <v>0</v>
          </cell>
        </row>
        <row r="7314">
          <cell r="A7314" t="str">
            <v>a</v>
          </cell>
          <cell r="B7314">
            <v>7290</v>
          </cell>
          <cell r="C7314" t="str">
            <v xml:space="preserve">   113778145 - 16628</v>
          </cell>
          <cell r="D7314">
            <v>620139.39</v>
          </cell>
          <cell r="E7314">
            <v>0</v>
          </cell>
          <cell r="F7314">
            <v>0</v>
          </cell>
          <cell r="G7314">
            <v>115298</v>
          </cell>
          <cell r="H7314">
            <v>504841.39</v>
          </cell>
          <cell r="I7314">
            <v>0</v>
          </cell>
        </row>
        <row r="7315">
          <cell r="A7315" t="str">
            <v>a</v>
          </cell>
          <cell r="B7315">
            <v>7291</v>
          </cell>
          <cell r="C7315" t="str">
            <v xml:space="preserve">   113778161 - 16675</v>
          </cell>
          <cell r="D7315">
            <v>2099806.65</v>
          </cell>
          <cell r="E7315">
            <v>0</v>
          </cell>
          <cell r="F7315">
            <v>0</v>
          </cell>
          <cell r="G7315">
            <v>44997.33</v>
          </cell>
          <cell r="H7315">
            <v>2054809.32</v>
          </cell>
          <cell r="I7315">
            <v>0</v>
          </cell>
        </row>
        <row r="7316">
          <cell r="A7316" t="str">
            <v>a</v>
          </cell>
          <cell r="B7316">
            <v>7292</v>
          </cell>
          <cell r="C7316" t="str">
            <v xml:space="preserve">   113778174 - 17750</v>
          </cell>
          <cell r="D7316">
            <v>1614985.13</v>
          </cell>
          <cell r="E7316">
            <v>0</v>
          </cell>
          <cell r="F7316">
            <v>0</v>
          </cell>
          <cell r="G7316">
            <v>1614985.13</v>
          </cell>
          <cell r="H7316">
            <v>0</v>
          </cell>
          <cell r="I7316">
            <v>0</v>
          </cell>
        </row>
        <row r="7317">
          <cell r="A7317" t="str">
            <v>a</v>
          </cell>
          <cell r="B7317">
            <v>7293</v>
          </cell>
          <cell r="C7317" t="str">
            <v xml:space="preserve">   113778187 - 17933</v>
          </cell>
          <cell r="D7317">
            <v>1902710.83</v>
          </cell>
          <cell r="E7317">
            <v>0</v>
          </cell>
          <cell r="F7317">
            <v>0.01</v>
          </cell>
          <cell r="G7317">
            <v>41480.239999999998</v>
          </cell>
          <cell r="H7317">
            <v>1861230.6</v>
          </cell>
          <cell r="I7317">
            <v>0</v>
          </cell>
        </row>
        <row r="7318">
          <cell r="A7318" t="str">
            <v>a</v>
          </cell>
          <cell r="B7318">
            <v>7294</v>
          </cell>
          <cell r="C7318" t="str">
            <v xml:space="preserve">   113778200 - 16491</v>
          </cell>
          <cell r="D7318">
            <v>1634441.98</v>
          </cell>
          <cell r="E7318">
            <v>0</v>
          </cell>
          <cell r="F7318">
            <v>0</v>
          </cell>
          <cell r="G7318">
            <v>1634441.98</v>
          </cell>
          <cell r="H7318">
            <v>0</v>
          </cell>
          <cell r="I7318">
            <v>0</v>
          </cell>
        </row>
        <row r="7319">
          <cell r="A7319" t="str">
            <v>a</v>
          </cell>
          <cell r="B7319">
            <v>7295</v>
          </cell>
          <cell r="C7319" t="str">
            <v xml:space="preserve">   113778213 - 16530</v>
          </cell>
          <cell r="D7319">
            <v>3164804.73</v>
          </cell>
          <cell r="E7319">
            <v>0</v>
          </cell>
          <cell r="F7319">
            <v>0</v>
          </cell>
          <cell r="G7319">
            <v>3164804.73</v>
          </cell>
          <cell r="H7319">
            <v>0</v>
          </cell>
          <cell r="I7319">
            <v>0</v>
          </cell>
        </row>
        <row r="7320">
          <cell r="A7320" t="str">
            <v>a</v>
          </cell>
          <cell r="B7320">
            <v>7296</v>
          </cell>
          <cell r="C7320" t="str">
            <v xml:space="preserve">   113778226 - 16569</v>
          </cell>
          <cell r="D7320">
            <v>1839460.56</v>
          </cell>
          <cell r="E7320">
            <v>0</v>
          </cell>
          <cell r="F7320">
            <v>0</v>
          </cell>
          <cell r="G7320">
            <v>289020.64</v>
          </cell>
          <cell r="H7320">
            <v>1550439.92</v>
          </cell>
          <cell r="I7320">
            <v>0</v>
          </cell>
        </row>
        <row r="7321">
          <cell r="A7321" t="str">
            <v>a</v>
          </cell>
          <cell r="B7321">
            <v>7297</v>
          </cell>
          <cell r="C7321" t="str">
            <v xml:space="preserve">   113778239 - 16608</v>
          </cell>
          <cell r="D7321">
            <v>1310343.49</v>
          </cell>
          <cell r="E7321">
            <v>0</v>
          </cell>
          <cell r="F7321">
            <v>0</v>
          </cell>
          <cell r="G7321">
            <v>137142.84</v>
          </cell>
          <cell r="H7321">
            <v>1173200.6499999999</v>
          </cell>
          <cell r="I7321">
            <v>0</v>
          </cell>
        </row>
        <row r="7322">
          <cell r="A7322" t="str">
            <v>a</v>
          </cell>
          <cell r="B7322">
            <v>7298</v>
          </cell>
          <cell r="C7322" t="str">
            <v xml:space="preserve">   113778242 - 16617</v>
          </cell>
          <cell r="D7322">
            <v>1828405.71</v>
          </cell>
          <cell r="E7322">
            <v>0</v>
          </cell>
          <cell r="F7322">
            <v>0</v>
          </cell>
          <cell r="G7322">
            <v>150845.29999999999</v>
          </cell>
          <cell r="H7322">
            <v>1677560.41</v>
          </cell>
          <cell r="I7322">
            <v>0</v>
          </cell>
        </row>
        <row r="7323">
          <cell r="A7323" t="str">
            <v>a</v>
          </cell>
          <cell r="B7323">
            <v>7299</v>
          </cell>
          <cell r="C7323" t="str">
            <v xml:space="preserve">   113778255 - 16657</v>
          </cell>
          <cell r="D7323">
            <v>363358.61</v>
          </cell>
          <cell r="E7323">
            <v>0</v>
          </cell>
          <cell r="F7323">
            <v>0</v>
          </cell>
          <cell r="G7323">
            <v>98123.34</v>
          </cell>
          <cell r="H7323">
            <v>265235.27</v>
          </cell>
          <cell r="I7323">
            <v>0</v>
          </cell>
        </row>
        <row r="7324">
          <cell r="A7324" t="str">
            <v>a</v>
          </cell>
          <cell r="B7324">
            <v>7300</v>
          </cell>
          <cell r="C7324" t="str">
            <v xml:space="preserve">   113778268 - 16696</v>
          </cell>
          <cell r="D7324">
            <v>1986956.39</v>
          </cell>
          <cell r="E7324">
            <v>0</v>
          </cell>
          <cell r="F7324">
            <v>0.01</v>
          </cell>
          <cell r="G7324">
            <v>50057.56</v>
          </cell>
          <cell r="H7324">
            <v>1936898.84</v>
          </cell>
          <cell r="I7324">
            <v>0</v>
          </cell>
        </row>
        <row r="7325">
          <cell r="A7325" t="str">
            <v>a</v>
          </cell>
          <cell r="B7325">
            <v>7301</v>
          </cell>
          <cell r="C7325" t="str">
            <v xml:space="preserve">   113778271 - 16709</v>
          </cell>
          <cell r="D7325">
            <v>636072.92000000004</v>
          </cell>
          <cell r="E7325">
            <v>0</v>
          </cell>
          <cell r="F7325">
            <v>0</v>
          </cell>
          <cell r="G7325">
            <v>171768.58</v>
          </cell>
          <cell r="H7325">
            <v>464304.34</v>
          </cell>
          <cell r="I7325">
            <v>0</v>
          </cell>
        </row>
        <row r="7326">
          <cell r="A7326" t="str">
            <v>a</v>
          </cell>
          <cell r="B7326">
            <v>7302</v>
          </cell>
          <cell r="C7326" t="str">
            <v xml:space="preserve">   113778310 - 16521</v>
          </cell>
          <cell r="D7326">
            <v>1461930.03</v>
          </cell>
          <cell r="E7326">
            <v>0</v>
          </cell>
          <cell r="F7326">
            <v>0</v>
          </cell>
          <cell r="G7326">
            <v>31772.17</v>
          </cell>
          <cell r="H7326">
            <v>1430157.86</v>
          </cell>
          <cell r="I7326">
            <v>0</v>
          </cell>
        </row>
        <row r="7327">
          <cell r="A7327" t="str">
            <v>a</v>
          </cell>
          <cell r="B7327">
            <v>7303</v>
          </cell>
          <cell r="C7327" t="str">
            <v xml:space="preserve">   113778323 - 16560</v>
          </cell>
          <cell r="D7327">
            <v>2197472.09</v>
          </cell>
          <cell r="E7327">
            <v>0</v>
          </cell>
          <cell r="F7327">
            <v>0.01</v>
          </cell>
          <cell r="G7327">
            <v>47090.239999999998</v>
          </cell>
          <cell r="H7327">
            <v>2150381.86</v>
          </cell>
          <cell r="I7327">
            <v>0</v>
          </cell>
        </row>
        <row r="7328">
          <cell r="A7328" t="str">
            <v>a</v>
          </cell>
          <cell r="B7328">
            <v>7304</v>
          </cell>
          <cell r="C7328" t="str">
            <v xml:space="preserve">   113778336 - 16599</v>
          </cell>
          <cell r="D7328">
            <v>2929962.78</v>
          </cell>
          <cell r="E7328">
            <v>0</v>
          </cell>
          <cell r="F7328">
            <v>0</v>
          </cell>
          <cell r="G7328">
            <v>206615.73</v>
          </cell>
          <cell r="H7328">
            <v>2723347.05</v>
          </cell>
          <cell r="I7328">
            <v>0</v>
          </cell>
        </row>
        <row r="7329">
          <cell r="A7329" t="str">
            <v>a</v>
          </cell>
          <cell r="B7329">
            <v>7305</v>
          </cell>
          <cell r="C7329" t="str">
            <v xml:space="preserve">   113778349 - 16641</v>
          </cell>
          <cell r="D7329">
            <v>3070053.01</v>
          </cell>
          <cell r="E7329">
            <v>0</v>
          </cell>
          <cell r="F7329">
            <v>0.04</v>
          </cell>
          <cell r="G7329">
            <v>66721.5</v>
          </cell>
          <cell r="H7329">
            <v>3003331.55</v>
          </cell>
          <cell r="I7329">
            <v>0</v>
          </cell>
        </row>
        <row r="7330">
          <cell r="A7330" t="str">
            <v>a</v>
          </cell>
          <cell r="B7330">
            <v>7306</v>
          </cell>
          <cell r="C7330" t="str">
            <v xml:space="preserve">   113778365 - 16687</v>
          </cell>
          <cell r="D7330">
            <v>3482003.16</v>
          </cell>
          <cell r="E7330">
            <v>0</v>
          </cell>
          <cell r="F7330">
            <v>0</v>
          </cell>
          <cell r="G7330">
            <v>3482003.16</v>
          </cell>
          <cell r="H7330">
            <v>0</v>
          </cell>
          <cell r="I7330">
            <v>0</v>
          </cell>
        </row>
        <row r="7331">
          <cell r="A7331" t="str">
            <v>a</v>
          </cell>
          <cell r="B7331">
            <v>7307</v>
          </cell>
          <cell r="C7331" t="str">
            <v xml:space="preserve">   113778378 - 17903</v>
          </cell>
          <cell r="D7331">
            <v>1419059.33</v>
          </cell>
          <cell r="E7331">
            <v>0</v>
          </cell>
          <cell r="F7331">
            <v>0</v>
          </cell>
          <cell r="G7331">
            <v>76318.350000000006</v>
          </cell>
          <cell r="H7331">
            <v>1342740.98</v>
          </cell>
          <cell r="I7331">
            <v>0</v>
          </cell>
        </row>
        <row r="7332">
          <cell r="A7332" t="str">
            <v>a</v>
          </cell>
          <cell r="B7332">
            <v>7308</v>
          </cell>
          <cell r="C7332" t="str">
            <v xml:space="preserve">   113778394 - 17954</v>
          </cell>
          <cell r="D7332">
            <v>1371237.93</v>
          </cell>
          <cell r="E7332">
            <v>0</v>
          </cell>
          <cell r="F7332">
            <v>0.02</v>
          </cell>
          <cell r="G7332">
            <v>112924.4</v>
          </cell>
          <cell r="H7332">
            <v>1258313.55</v>
          </cell>
          <cell r="I7332">
            <v>0</v>
          </cell>
        </row>
        <row r="7333">
          <cell r="A7333" t="str">
            <v>a</v>
          </cell>
          <cell r="B7333">
            <v>7309</v>
          </cell>
          <cell r="C7333" t="str">
            <v xml:space="preserve">   113778404 - 16503</v>
          </cell>
          <cell r="D7333">
            <v>2741468.52</v>
          </cell>
          <cell r="E7333">
            <v>0</v>
          </cell>
          <cell r="F7333">
            <v>0</v>
          </cell>
          <cell r="G7333">
            <v>2741468.52</v>
          </cell>
          <cell r="H7333">
            <v>0</v>
          </cell>
          <cell r="I7333">
            <v>0</v>
          </cell>
        </row>
        <row r="7334">
          <cell r="A7334" t="str">
            <v>a</v>
          </cell>
          <cell r="B7334">
            <v>7310</v>
          </cell>
          <cell r="C7334" t="str">
            <v xml:space="preserve">   113778417 - 16542</v>
          </cell>
          <cell r="D7334">
            <v>1660705.04</v>
          </cell>
          <cell r="E7334">
            <v>0</v>
          </cell>
          <cell r="F7334">
            <v>0.04</v>
          </cell>
          <cell r="G7334">
            <v>36204.36</v>
          </cell>
          <cell r="H7334">
            <v>1624500.72</v>
          </cell>
          <cell r="I7334">
            <v>0</v>
          </cell>
        </row>
        <row r="7335">
          <cell r="A7335" t="str">
            <v>a</v>
          </cell>
          <cell r="B7335">
            <v>7311</v>
          </cell>
          <cell r="C7335" t="str">
            <v xml:space="preserve">   113778420 - 16551</v>
          </cell>
          <cell r="D7335">
            <v>1422116.67</v>
          </cell>
          <cell r="E7335">
            <v>0</v>
          </cell>
          <cell r="F7335">
            <v>0.03</v>
          </cell>
          <cell r="G7335">
            <v>27989.31</v>
          </cell>
          <cell r="H7335">
            <v>1394127.39</v>
          </cell>
          <cell r="I7335">
            <v>0</v>
          </cell>
        </row>
        <row r="7336">
          <cell r="A7336" t="str">
            <v>a</v>
          </cell>
          <cell r="B7336">
            <v>7312</v>
          </cell>
          <cell r="C7336" t="str">
            <v xml:space="preserve">   113778433 - 16590</v>
          </cell>
          <cell r="D7336">
            <v>1525280.32</v>
          </cell>
          <cell r="E7336">
            <v>0</v>
          </cell>
          <cell r="F7336">
            <v>0</v>
          </cell>
          <cell r="G7336">
            <v>33148.97</v>
          </cell>
          <cell r="H7336">
            <v>1492131.35</v>
          </cell>
          <cell r="I7336">
            <v>0</v>
          </cell>
        </row>
        <row r="7337">
          <cell r="A7337" t="str">
            <v>a</v>
          </cell>
          <cell r="B7337">
            <v>7313</v>
          </cell>
          <cell r="C7337" t="str">
            <v xml:space="preserve">   113778459 - 16669</v>
          </cell>
          <cell r="D7337">
            <v>837129.98</v>
          </cell>
          <cell r="E7337">
            <v>0</v>
          </cell>
          <cell r="F7337">
            <v>0.01</v>
          </cell>
          <cell r="G7337">
            <v>45745.85</v>
          </cell>
          <cell r="H7337">
            <v>791384.14</v>
          </cell>
          <cell r="I7337">
            <v>0</v>
          </cell>
        </row>
        <row r="7338">
          <cell r="A7338" t="str">
            <v>a</v>
          </cell>
          <cell r="B7338">
            <v>7314</v>
          </cell>
          <cell r="C7338" t="str">
            <v xml:space="preserve">   113778475 - 17753</v>
          </cell>
          <cell r="D7338">
            <v>1324396.1599999999</v>
          </cell>
          <cell r="E7338">
            <v>0</v>
          </cell>
          <cell r="F7338">
            <v>0</v>
          </cell>
          <cell r="G7338">
            <v>27844.74</v>
          </cell>
          <cell r="H7338">
            <v>1296551.42</v>
          </cell>
          <cell r="I7338">
            <v>0</v>
          </cell>
        </row>
        <row r="7339">
          <cell r="A7339" t="str">
            <v>a</v>
          </cell>
          <cell r="B7339">
            <v>7315</v>
          </cell>
          <cell r="C7339" t="str">
            <v xml:space="preserve">   113778488 - 17936</v>
          </cell>
          <cell r="D7339">
            <v>1914695.22</v>
          </cell>
          <cell r="E7339">
            <v>0</v>
          </cell>
          <cell r="F7339">
            <v>0</v>
          </cell>
          <cell r="G7339">
            <v>41741.51</v>
          </cell>
          <cell r="H7339">
            <v>1872953.71</v>
          </cell>
          <cell r="I7339">
            <v>0</v>
          </cell>
        </row>
        <row r="7340">
          <cell r="A7340" t="str">
            <v>a</v>
          </cell>
          <cell r="B7340">
            <v>7316</v>
          </cell>
          <cell r="C7340" t="str">
            <v xml:space="preserve">   113778491 - 17945</v>
          </cell>
          <cell r="D7340">
            <v>2357169.39</v>
          </cell>
          <cell r="E7340">
            <v>0</v>
          </cell>
          <cell r="F7340">
            <v>0.05</v>
          </cell>
          <cell r="G7340">
            <v>49558.31</v>
          </cell>
          <cell r="H7340">
            <v>2307611.13</v>
          </cell>
          <cell r="I7340">
            <v>0</v>
          </cell>
        </row>
        <row r="7341">
          <cell r="A7341" t="str">
            <v>a</v>
          </cell>
          <cell r="B7341">
            <v>7317</v>
          </cell>
          <cell r="C7341" t="str">
            <v xml:space="preserve">   113778501 - 16494</v>
          </cell>
          <cell r="D7341">
            <v>2340028.0499999998</v>
          </cell>
          <cell r="E7341">
            <v>0</v>
          </cell>
          <cell r="F7341">
            <v>0.01</v>
          </cell>
          <cell r="G7341">
            <v>49567.38</v>
          </cell>
          <cell r="H7341">
            <v>2290460.6800000002</v>
          </cell>
          <cell r="I7341">
            <v>0</v>
          </cell>
        </row>
        <row r="7342">
          <cell r="A7342" t="str">
            <v>a</v>
          </cell>
          <cell r="B7342">
            <v>7318</v>
          </cell>
          <cell r="C7342" t="str">
            <v xml:space="preserve">   113778514 - 16533</v>
          </cell>
          <cell r="D7342">
            <v>1138447.4099999999</v>
          </cell>
          <cell r="E7342">
            <v>0</v>
          </cell>
          <cell r="F7342">
            <v>0</v>
          </cell>
          <cell r="G7342">
            <v>1138447.4099999999</v>
          </cell>
          <cell r="H7342">
            <v>0</v>
          </cell>
          <cell r="I7342">
            <v>0</v>
          </cell>
        </row>
        <row r="7343">
          <cell r="A7343" t="str">
            <v>a</v>
          </cell>
          <cell r="B7343">
            <v>7319</v>
          </cell>
          <cell r="C7343" t="str">
            <v xml:space="preserve">   113778543 - 16621</v>
          </cell>
          <cell r="D7343">
            <v>373096.67</v>
          </cell>
          <cell r="E7343">
            <v>0</v>
          </cell>
          <cell r="F7343">
            <v>0</v>
          </cell>
          <cell r="G7343">
            <v>373096.67</v>
          </cell>
          <cell r="H7343">
            <v>0</v>
          </cell>
          <cell r="I7343">
            <v>0</v>
          </cell>
        </row>
        <row r="7344">
          <cell r="A7344" t="str">
            <v>a</v>
          </cell>
          <cell r="B7344">
            <v>7320</v>
          </cell>
          <cell r="C7344" t="str">
            <v xml:space="preserve">   113778556 - 16660</v>
          </cell>
          <cell r="D7344">
            <v>3589204.37</v>
          </cell>
          <cell r="E7344">
            <v>0</v>
          </cell>
          <cell r="F7344">
            <v>0</v>
          </cell>
          <cell r="G7344">
            <v>76914.070000000007</v>
          </cell>
          <cell r="H7344">
            <v>3512290.3</v>
          </cell>
          <cell r="I7344">
            <v>0</v>
          </cell>
        </row>
        <row r="7345">
          <cell r="A7345" t="str">
            <v>a</v>
          </cell>
          <cell r="B7345">
            <v>7321</v>
          </cell>
          <cell r="C7345" t="str">
            <v xml:space="preserve">   113778569 - 16699</v>
          </cell>
          <cell r="D7345">
            <v>1465327.98</v>
          </cell>
          <cell r="E7345">
            <v>0</v>
          </cell>
          <cell r="F7345">
            <v>0.03</v>
          </cell>
          <cell r="G7345">
            <v>31945.040000000001</v>
          </cell>
          <cell r="H7345">
            <v>1433382.97</v>
          </cell>
          <cell r="I7345">
            <v>0</v>
          </cell>
        </row>
        <row r="7346">
          <cell r="A7346" t="str">
            <v>a</v>
          </cell>
          <cell r="B7346">
            <v>7322</v>
          </cell>
          <cell r="C7346" t="str">
            <v xml:space="preserve">   113778572 - 16710</v>
          </cell>
          <cell r="D7346">
            <v>2682083.4700000002</v>
          </cell>
          <cell r="E7346">
            <v>0</v>
          </cell>
          <cell r="F7346">
            <v>0</v>
          </cell>
          <cell r="G7346">
            <v>2682083.4700000002</v>
          </cell>
          <cell r="H7346">
            <v>0</v>
          </cell>
          <cell r="I7346">
            <v>0</v>
          </cell>
        </row>
        <row r="7347">
          <cell r="A7347" t="str">
            <v>a</v>
          </cell>
          <cell r="B7347">
            <v>7323</v>
          </cell>
          <cell r="C7347" t="str">
            <v xml:space="preserve">   113778585 - 17927</v>
          </cell>
          <cell r="D7347">
            <v>525101.55000000005</v>
          </cell>
          <cell r="E7347">
            <v>0</v>
          </cell>
          <cell r="F7347">
            <v>0</v>
          </cell>
          <cell r="G7347">
            <v>525101.55000000005</v>
          </cell>
          <cell r="H7347">
            <v>0</v>
          </cell>
          <cell r="I7347">
            <v>0</v>
          </cell>
        </row>
        <row r="7348">
          <cell r="A7348" t="str">
            <v>a</v>
          </cell>
          <cell r="B7348">
            <v>7324</v>
          </cell>
          <cell r="C7348" t="str">
            <v xml:space="preserve">   113778598 - 17966</v>
          </cell>
          <cell r="D7348">
            <v>2892343.94</v>
          </cell>
          <cell r="E7348">
            <v>0</v>
          </cell>
          <cell r="F7348">
            <v>0</v>
          </cell>
          <cell r="G7348">
            <v>2892343.94</v>
          </cell>
          <cell r="H7348">
            <v>0</v>
          </cell>
          <cell r="I7348">
            <v>0</v>
          </cell>
        </row>
        <row r="7349">
          <cell r="A7349" t="str">
            <v>a</v>
          </cell>
          <cell r="B7349">
            <v>7325</v>
          </cell>
          <cell r="C7349" t="str">
            <v xml:space="preserve">   113778608 - 16515</v>
          </cell>
          <cell r="D7349">
            <v>3509058.93</v>
          </cell>
          <cell r="E7349">
            <v>0</v>
          </cell>
          <cell r="F7349">
            <v>0</v>
          </cell>
          <cell r="G7349">
            <v>3509058.93</v>
          </cell>
          <cell r="H7349">
            <v>0</v>
          </cell>
          <cell r="I7349">
            <v>0</v>
          </cell>
        </row>
        <row r="7350">
          <cell r="A7350" t="str">
            <v>a</v>
          </cell>
          <cell r="B7350">
            <v>7326</v>
          </cell>
          <cell r="C7350" t="str">
            <v xml:space="preserve">   113778611 - 16524</v>
          </cell>
          <cell r="D7350">
            <v>1750971.31</v>
          </cell>
          <cell r="E7350">
            <v>0</v>
          </cell>
          <cell r="F7350">
            <v>0</v>
          </cell>
          <cell r="G7350">
            <v>1750971.31</v>
          </cell>
          <cell r="H7350">
            <v>0</v>
          </cell>
          <cell r="I7350">
            <v>0</v>
          </cell>
        </row>
        <row r="7351">
          <cell r="A7351" t="str">
            <v>a</v>
          </cell>
          <cell r="B7351">
            <v>7327</v>
          </cell>
          <cell r="C7351" t="str">
            <v xml:space="preserve">   113778624 - 16563</v>
          </cell>
          <cell r="D7351">
            <v>3607543.29</v>
          </cell>
          <cell r="E7351">
            <v>0</v>
          </cell>
          <cell r="F7351">
            <v>0</v>
          </cell>
          <cell r="G7351">
            <v>76416.37</v>
          </cell>
          <cell r="H7351">
            <v>3531126.92</v>
          </cell>
          <cell r="I7351">
            <v>0</v>
          </cell>
        </row>
        <row r="7352">
          <cell r="A7352" t="str">
            <v>a</v>
          </cell>
          <cell r="B7352">
            <v>7328</v>
          </cell>
          <cell r="C7352" t="str">
            <v xml:space="preserve">   113778637 - 16602</v>
          </cell>
          <cell r="D7352">
            <v>2119128.66</v>
          </cell>
          <cell r="E7352">
            <v>0</v>
          </cell>
          <cell r="F7352">
            <v>0</v>
          </cell>
          <cell r="G7352">
            <v>113968.82</v>
          </cell>
          <cell r="H7352">
            <v>2005159.84</v>
          </cell>
          <cell r="I7352">
            <v>0</v>
          </cell>
        </row>
        <row r="7353">
          <cell r="A7353" t="str">
            <v>a</v>
          </cell>
          <cell r="B7353">
            <v>7329</v>
          </cell>
          <cell r="C7353" t="str">
            <v xml:space="preserve">   113778679 - 17906</v>
          </cell>
          <cell r="D7353">
            <v>2784123.19</v>
          </cell>
          <cell r="E7353">
            <v>0</v>
          </cell>
          <cell r="F7353">
            <v>0</v>
          </cell>
          <cell r="G7353">
            <v>2784123.19</v>
          </cell>
          <cell r="H7353">
            <v>0</v>
          </cell>
          <cell r="I7353">
            <v>0</v>
          </cell>
        </row>
        <row r="7354">
          <cell r="A7354" t="str">
            <v>a</v>
          </cell>
          <cell r="B7354">
            <v>7330</v>
          </cell>
          <cell r="C7354" t="str">
            <v xml:space="preserve">   113778695 - 17957</v>
          </cell>
          <cell r="D7354">
            <v>1742620.55</v>
          </cell>
          <cell r="E7354">
            <v>0</v>
          </cell>
          <cell r="F7354">
            <v>0</v>
          </cell>
          <cell r="G7354">
            <v>1742620.55</v>
          </cell>
          <cell r="H7354">
            <v>0</v>
          </cell>
          <cell r="I7354">
            <v>0</v>
          </cell>
        </row>
        <row r="7355">
          <cell r="A7355" t="str">
            <v>a</v>
          </cell>
          <cell r="B7355">
            <v>7331</v>
          </cell>
          <cell r="C7355" t="str">
            <v xml:space="preserve">   113778705 - 16506</v>
          </cell>
          <cell r="D7355">
            <v>1825698.94</v>
          </cell>
          <cell r="E7355">
            <v>0</v>
          </cell>
          <cell r="F7355">
            <v>0</v>
          </cell>
          <cell r="G7355">
            <v>98884.17</v>
          </cell>
          <cell r="H7355">
            <v>1726814.77</v>
          </cell>
          <cell r="I7355">
            <v>0</v>
          </cell>
        </row>
        <row r="7356">
          <cell r="A7356" t="str">
            <v>a</v>
          </cell>
          <cell r="B7356">
            <v>7332</v>
          </cell>
          <cell r="C7356" t="str">
            <v xml:space="preserve">   113778718 - 16545</v>
          </cell>
          <cell r="D7356">
            <v>1432459.03</v>
          </cell>
          <cell r="E7356">
            <v>0</v>
          </cell>
          <cell r="F7356">
            <v>0.02</v>
          </cell>
          <cell r="G7356">
            <v>63404.959999999999</v>
          </cell>
          <cell r="H7356">
            <v>1369054.09</v>
          </cell>
          <cell r="I7356">
            <v>0</v>
          </cell>
        </row>
        <row r="7357">
          <cell r="A7357" t="str">
            <v>a</v>
          </cell>
          <cell r="B7357">
            <v>7333</v>
          </cell>
          <cell r="C7357" t="str">
            <v xml:space="preserve">   113778721 - 16554</v>
          </cell>
          <cell r="D7357">
            <v>2315963.66</v>
          </cell>
          <cell r="E7357">
            <v>0</v>
          </cell>
          <cell r="F7357">
            <v>0</v>
          </cell>
          <cell r="G7357">
            <v>71189.39</v>
          </cell>
          <cell r="H7357">
            <v>2244774.27</v>
          </cell>
          <cell r="I7357">
            <v>0</v>
          </cell>
        </row>
        <row r="7358">
          <cell r="A7358" t="str">
            <v>a</v>
          </cell>
          <cell r="B7358">
            <v>7334</v>
          </cell>
          <cell r="C7358" t="str">
            <v xml:space="preserve">   113778734 - 16593</v>
          </cell>
          <cell r="D7358">
            <v>2922157.48</v>
          </cell>
          <cell r="E7358">
            <v>0</v>
          </cell>
          <cell r="F7358">
            <v>0.01</v>
          </cell>
          <cell r="G7358">
            <v>57512.22</v>
          </cell>
          <cell r="H7358">
            <v>2864645.27</v>
          </cell>
          <cell r="I7358">
            <v>0</v>
          </cell>
        </row>
        <row r="7359">
          <cell r="A7359" t="str">
            <v>a</v>
          </cell>
          <cell r="B7359">
            <v>7335</v>
          </cell>
          <cell r="C7359" t="str">
            <v xml:space="preserve">   113778747 - 16634</v>
          </cell>
          <cell r="D7359">
            <v>1009706.31</v>
          </cell>
          <cell r="E7359">
            <v>0</v>
          </cell>
          <cell r="F7359">
            <v>0.02</v>
          </cell>
          <cell r="G7359">
            <v>21943.98</v>
          </cell>
          <cell r="H7359">
            <v>987762.35</v>
          </cell>
          <cell r="I7359">
            <v>0</v>
          </cell>
        </row>
        <row r="7360">
          <cell r="A7360" t="str">
            <v>a</v>
          </cell>
          <cell r="B7360">
            <v>7336</v>
          </cell>
          <cell r="C7360" t="str">
            <v xml:space="preserve">   113778789 - 17939</v>
          </cell>
          <cell r="D7360">
            <v>1464981.4</v>
          </cell>
          <cell r="E7360">
            <v>0</v>
          </cell>
          <cell r="F7360">
            <v>0</v>
          </cell>
          <cell r="G7360">
            <v>1464981.4</v>
          </cell>
          <cell r="H7360">
            <v>0</v>
          </cell>
          <cell r="I7360">
            <v>0</v>
          </cell>
        </row>
        <row r="7361">
          <cell r="A7361" t="str">
            <v>a</v>
          </cell>
          <cell r="B7361">
            <v>7337</v>
          </cell>
          <cell r="C7361" t="str">
            <v xml:space="preserve">   113778792 - 17948</v>
          </cell>
          <cell r="D7361">
            <v>1385000.14</v>
          </cell>
          <cell r="E7361">
            <v>0</v>
          </cell>
          <cell r="F7361">
            <v>0</v>
          </cell>
          <cell r="G7361">
            <v>29776.54</v>
          </cell>
          <cell r="H7361">
            <v>1355223.6</v>
          </cell>
          <cell r="I7361">
            <v>0</v>
          </cell>
        </row>
        <row r="7362">
          <cell r="A7362" t="str">
            <v>a</v>
          </cell>
          <cell r="B7362">
            <v>7338</v>
          </cell>
          <cell r="C7362" t="str">
            <v xml:space="preserve">   113778802 - 16497</v>
          </cell>
          <cell r="D7362">
            <v>2081287.09</v>
          </cell>
          <cell r="E7362">
            <v>0</v>
          </cell>
          <cell r="F7362">
            <v>0</v>
          </cell>
          <cell r="G7362">
            <v>2081287.09</v>
          </cell>
          <cell r="H7362">
            <v>0</v>
          </cell>
          <cell r="I7362">
            <v>0</v>
          </cell>
        </row>
        <row r="7363">
          <cell r="A7363" t="str">
            <v>a</v>
          </cell>
          <cell r="B7363">
            <v>7339</v>
          </cell>
          <cell r="C7363" t="str">
            <v xml:space="preserve">   113778815 - 16536</v>
          </cell>
          <cell r="D7363">
            <v>6506056.3099999996</v>
          </cell>
          <cell r="E7363">
            <v>0</v>
          </cell>
          <cell r="F7363">
            <v>0</v>
          </cell>
          <cell r="G7363">
            <v>141835.96</v>
          </cell>
          <cell r="H7363">
            <v>6364220.3499999996</v>
          </cell>
          <cell r="I7363">
            <v>0</v>
          </cell>
        </row>
        <row r="7364">
          <cell r="A7364" t="str">
            <v>a</v>
          </cell>
          <cell r="B7364">
            <v>7340</v>
          </cell>
          <cell r="C7364" t="str">
            <v xml:space="preserve">   113778828 - 16575</v>
          </cell>
          <cell r="D7364">
            <v>297075.31</v>
          </cell>
          <cell r="E7364">
            <v>0</v>
          </cell>
          <cell r="F7364">
            <v>0</v>
          </cell>
          <cell r="G7364">
            <v>297075.31</v>
          </cell>
          <cell r="H7364">
            <v>0</v>
          </cell>
          <cell r="I7364">
            <v>0</v>
          </cell>
        </row>
        <row r="7365">
          <cell r="A7365" t="str">
            <v>a</v>
          </cell>
          <cell r="B7365">
            <v>7341</v>
          </cell>
          <cell r="C7365" t="str">
            <v xml:space="preserve">   113778844 - 16624</v>
          </cell>
          <cell r="D7365">
            <v>2113698.4300000002</v>
          </cell>
          <cell r="E7365">
            <v>0</v>
          </cell>
          <cell r="F7365">
            <v>0</v>
          </cell>
          <cell r="G7365">
            <v>112574.92</v>
          </cell>
          <cell r="H7365">
            <v>2001123.51</v>
          </cell>
          <cell r="I7365">
            <v>0</v>
          </cell>
        </row>
        <row r="7366">
          <cell r="A7366" t="str">
            <v>a</v>
          </cell>
          <cell r="B7366">
            <v>7342</v>
          </cell>
          <cell r="C7366" t="str">
            <v xml:space="preserve">   113778857 - 16663</v>
          </cell>
          <cell r="D7366">
            <v>1405537.58</v>
          </cell>
          <cell r="E7366">
            <v>0</v>
          </cell>
          <cell r="F7366">
            <v>0</v>
          </cell>
          <cell r="G7366">
            <v>1405537.58</v>
          </cell>
          <cell r="H7366">
            <v>0</v>
          </cell>
          <cell r="I7366">
            <v>0</v>
          </cell>
        </row>
        <row r="7367">
          <cell r="A7367" t="str">
            <v>a</v>
          </cell>
          <cell r="B7367">
            <v>7343</v>
          </cell>
          <cell r="C7367" t="str">
            <v xml:space="preserve">   113778860 - 16672</v>
          </cell>
          <cell r="D7367">
            <v>201128.18</v>
          </cell>
          <cell r="E7367">
            <v>0</v>
          </cell>
          <cell r="F7367">
            <v>0</v>
          </cell>
          <cell r="G7367">
            <v>89148.43</v>
          </cell>
          <cell r="H7367">
            <v>111979.75</v>
          </cell>
          <cell r="I7367">
            <v>0</v>
          </cell>
        </row>
        <row r="7368">
          <cell r="A7368" t="str">
            <v>a</v>
          </cell>
          <cell r="B7368">
            <v>7344</v>
          </cell>
          <cell r="C7368" t="str">
            <v xml:space="preserve">   113778873 - 17747</v>
          </cell>
          <cell r="D7368">
            <v>2291706.73</v>
          </cell>
          <cell r="E7368">
            <v>0</v>
          </cell>
          <cell r="F7368">
            <v>0</v>
          </cell>
          <cell r="G7368">
            <v>49960.61</v>
          </cell>
          <cell r="H7368">
            <v>2241746.12</v>
          </cell>
          <cell r="I7368">
            <v>0</v>
          </cell>
        </row>
        <row r="7369">
          <cell r="A7369" t="str">
            <v>a</v>
          </cell>
          <cell r="B7369">
            <v>7345</v>
          </cell>
          <cell r="C7369" t="str">
            <v xml:space="preserve">   113778886 - 17930</v>
          </cell>
          <cell r="D7369">
            <v>937699.64</v>
          </cell>
          <cell r="E7369">
            <v>0</v>
          </cell>
          <cell r="F7369">
            <v>0</v>
          </cell>
          <cell r="G7369">
            <v>253221.49</v>
          </cell>
          <cell r="H7369">
            <v>684478.15</v>
          </cell>
          <cell r="I7369">
            <v>0</v>
          </cell>
        </row>
        <row r="7370">
          <cell r="A7370" t="str">
            <v>a</v>
          </cell>
          <cell r="B7370">
            <v>7346</v>
          </cell>
          <cell r="C7370" t="str">
            <v xml:space="preserve">   113778899 - 17969</v>
          </cell>
          <cell r="D7370">
            <v>208868.78</v>
          </cell>
          <cell r="E7370">
            <v>0</v>
          </cell>
          <cell r="F7370">
            <v>0</v>
          </cell>
          <cell r="G7370">
            <v>88255.44</v>
          </cell>
          <cell r="H7370">
            <v>120613.34</v>
          </cell>
          <cell r="I7370">
            <v>0</v>
          </cell>
        </row>
        <row r="7371">
          <cell r="A7371" t="str">
            <v>a</v>
          </cell>
          <cell r="B7371">
            <v>7347</v>
          </cell>
          <cell r="C7371" t="str">
            <v xml:space="preserve">   113778925 - 16566</v>
          </cell>
          <cell r="D7371">
            <v>2166691.62</v>
          </cell>
          <cell r="E7371">
            <v>0</v>
          </cell>
          <cell r="F7371">
            <v>0.03</v>
          </cell>
          <cell r="G7371">
            <v>115666.5</v>
          </cell>
          <cell r="H7371">
            <v>2051025.15</v>
          </cell>
          <cell r="I7371">
            <v>0</v>
          </cell>
        </row>
        <row r="7372">
          <cell r="A7372" t="str">
            <v>a</v>
          </cell>
          <cell r="B7372">
            <v>7348</v>
          </cell>
          <cell r="C7372" t="str">
            <v xml:space="preserve">   113778938 - 16605</v>
          </cell>
          <cell r="D7372">
            <v>1442437.62</v>
          </cell>
          <cell r="E7372">
            <v>0</v>
          </cell>
          <cell r="F7372">
            <v>0</v>
          </cell>
          <cell r="G7372">
            <v>31348.5</v>
          </cell>
          <cell r="H7372">
            <v>1411089.12</v>
          </cell>
          <cell r="I7372">
            <v>0</v>
          </cell>
        </row>
        <row r="7373">
          <cell r="A7373" t="str">
            <v>a</v>
          </cell>
          <cell r="B7373">
            <v>7349</v>
          </cell>
          <cell r="C7373" t="str">
            <v xml:space="preserve">   113778941 - 16614</v>
          </cell>
          <cell r="D7373">
            <v>1467586.84</v>
          </cell>
          <cell r="E7373">
            <v>0</v>
          </cell>
          <cell r="F7373">
            <v>0</v>
          </cell>
          <cell r="G7373">
            <v>1467586.84</v>
          </cell>
          <cell r="H7373">
            <v>0</v>
          </cell>
          <cell r="I7373">
            <v>0</v>
          </cell>
        </row>
        <row r="7374">
          <cell r="A7374" t="str">
            <v>a</v>
          </cell>
          <cell r="B7374">
            <v>7350</v>
          </cell>
          <cell r="C7374" t="str">
            <v xml:space="preserve">   113778954 - 16654</v>
          </cell>
          <cell r="D7374">
            <v>1308686.3500000001</v>
          </cell>
          <cell r="E7374">
            <v>0</v>
          </cell>
          <cell r="F7374">
            <v>0</v>
          </cell>
          <cell r="G7374">
            <v>1308686.3500000001</v>
          </cell>
          <cell r="H7374">
            <v>0</v>
          </cell>
          <cell r="I7374">
            <v>0</v>
          </cell>
        </row>
        <row r="7375">
          <cell r="A7375" t="str">
            <v>a</v>
          </cell>
          <cell r="B7375">
            <v>7351</v>
          </cell>
          <cell r="C7375" t="str">
            <v xml:space="preserve">   113778970 - 16706</v>
          </cell>
          <cell r="D7375">
            <v>1263800.72</v>
          </cell>
          <cell r="E7375">
            <v>0</v>
          </cell>
          <cell r="F7375">
            <v>0</v>
          </cell>
          <cell r="G7375">
            <v>218656.47</v>
          </cell>
          <cell r="H7375">
            <v>1045144.25</v>
          </cell>
          <cell r="I7375">
            <v>0</v>
          </cell>
        </row>
        <row r="7376">
          <cell r="A7376" t="str">
            <v>a</v>
          </cell>
          <cell r="B7376">
            <v>7352</v>
          </cell>
          <cell r="C7376" t="str">
            <v xml:space="preserve">   113778983 - 17918</v>
          </cell>
          <cell r="D7376">
            <v>832361.7</v>
          </cell>
          <cell r="E7376">
            <v>0</v>
          </cell>
          <cell r="F7376">
            <v>0</v>
          </cell>
          <cell r="G7376">
            <v>45199.21</v>
          </cell>
          <cell r="H7376">
            <v>787162.49</v>
          </cell>
          <cell r="I7376">
            <v>0</v>
          </cell>
        </row>
        <row r="7377">
          <cell r="A7377" t="str">
            <v>a</v>
          </cell>
          <cell r="B7377">
            <v>7353</v>
          </cell>
          <cell r="C7377" t="str">
            <v xml:space="preserve">   114778005 - 16221</v>
          </cell>
          <cell r="D7377">
            <v>6836579.7800000003</v>
          </cell>
          <cell r="E7377">
            <v>0</v>
          </cell>
          <cell r="F7377">
            <v>0</v>
          </cell>
          <cell r="G7377">
            <v>146502.92000000001</v>
          </cell>
          <cell r="H7377">
            <v>6690076.8600000003</v>
          </cell>
          <cell r="I7377">
            <v>0</v>
          </cell>
        </row>
        <row r="7378">
          <cell r="A7378" t="str">
            <v>a</v>
          </cell>
          <cell r="B7378">
            <v>7354</v>
          </cell>
          <cell r="C7378" t="str">
            <v xml:space="preserve">   114778018 - 16272</v>
          </cell>
          <cell r="D7378">
            <v>1638244.02</v>
          </cell>
          <cell r="E7378">
            <v>0</v>
          </cell>
          <cell r="F7378">
            <v>0</v>
          </cell>
          <cell r="G7378">
            <v>1638244.02</v>
          </cell>
          <cell r="H7378">
            <v>0</v>
          </cell>
          <cell r="I7378">
            <v>0</v>
          </cell>
        </row>
        <row r="7379">
          <cell r="A7379" t="str">
            <v>a</v>
          </cell>
          <cell r="B7379">
            <v>7355</v>
          </cell>
          <cell r="C7379" t="str">
            <v xml:space="preserve">   114778021 - 16284</v>
          </cell>
          <cell r="D7379">
            <v>1477275.87</v>
          </cell>
          <cell r="E7379">
            <v>0</v>
          </cell>
          <cell r="F7379">
            <v>0</v>
          </cell>
          <cell r="G7379">
            <v>31058.959999999999</v>
          </cell>
          <cell r="H7379">
            <v>1446216.91</v>
          </cell>
          <cell r="I7379">
            <v>0</v>
          </cell>
        </row>
        <row r="7380">
          <cell r="A7380" t="str">
            <v>a</v>
          </cell>
          <cell r="B7380">
            <v>7356</v>
          </cell>
          <cell r="C7380" t="str">
            <v xml:space="preserve">   114778034 - 16323</v>
          </cell>
          <cell r="D7380">
            <v>3015897.75</v>
          </cell>
          <cell r="E7380">
            <v>0</v>
          </cell>
          <cell r="F7380">
            <v>0</v>
          </cell>
          <cell r="G7380">
            <v>3015897.75</v>
          </cell>
          <cell r="H7380">
            <v>0</v>
          </cell>
          <cell r="I7380">
            <v>0</v>
          </cell>
        </row>
        <row r="7381">
          <cell r="A7381" t="str">
            <v>a</v>
          </cell>
          <cell r="B7381">
            <v>7357</v>
          </cell>
          <cell r="C7381" t="str">
            <v xml:space="preserve">   114778047 - 16362</v>
          </cell>
          <cell r="D7381">
            <v>484492.43</v>
          </cell>
          <cell r="E7381">
            <v>0</v>
          </cell>
          <cell r="F7381">
            <v>0</v>
          </cell>
          <cell r="G7381">
            <v>41567.65</v>
          </cell>
          <cell r="H7381">
            <v>442924.78</v>
          </cell>
          <cell r="I7381">
            <v>0</v>
          </cell>
        </row>
        <row r="7382">
          <cell r="A7382" t="str">
            <v>a</v>
          </cell>
          <cell r="B7382">
            <v>7358</v>
          </cell>
          <cell r="C7382" t="str">
            <v xml:space="preserve">   114778050 - 16371</v>
          </cell>
          <cell r="D7382">
            <v>466874.36</v>
          </cell>
          <cell r="E7382">
            <v>0</v>
          </cell>
          <cell r="F7382">
            <v>0</v>
          </cell>
          <cell r="G7382">
            <v>25512.84</v>
          </cell>
          <cell r="H7382">
            <v>441361.52</v>
          </cell>
          <cell r="I7382">
            <v>0</v>
          </cell>
        </row>
        <row r="7383">
          <cell r="A7383" t="str">
            <v>a</v>
          </cell>
          <cell r="B7383">
            <v>7359</v>
          </cell>
          <cell r="C7383" t="str">
            <v xml:space="preserve">   114778089 - 17485</v>
          </cell>
          <cell r="D7383">
            <v>716928.86</v>
          </cell>
          <cell r="E7383">
            <v>0</v>
          </cell>
          <cell r="F7383">
            <v>0.02</v>
          </cell>
          <cell r="G7383">
            <v>38495.06</v>
          </cell>
          <cell r="H7383">
            <v>678433.82</v>
          </cell>
          <cell r="I7383">
            <v>0</v>
          </cell>
        </row>
        <row r="7384">
          <cell r="A7384" t="str">
            <v>a</v>
          </cell>
          <cell r="B7384">
            <v>7360</v>
          </cell>
          <cell r="C7384" t="str">
            <v xml:space="preserve">   114778092 - 17494</v>
          </cell>
          <cell r="D7384">
            <v>419681.24</v>
          </cell>
          <cell r="E7384">
            <v>0</v>
          </cell>
          <cell r="F7384">
            <v>0.08</v>
          </cell>
          <cell r="G7384">
            <v>8135.96</v>
          </cell>
          <cell r="H7384">
            <v>411545.36</v>
          </cell>
          <cell r="I7384">
            <v>0</v>
          </cell>
        </row>
        <row r="7385">
          <cell r="A7385" t="str">
            <v>a</v>
          </cell>
          <cell r="B7385">
            <v>7361</v>
          </cell>
          <cell r="C7385" t="str">
            <v xml:space="preserve">   114778102 - 16149</v>
          </cell>
          <cell r="D7385">
            <v>1942563.77</v>
          </cell>
          <cell r="E7385">
            <v>0</v>
          </cell>
          <cell r="F7385">
            <v>0</v>
          </cell>
          <cell r="G7385">
            <v>41740.69</v>
          </cell>
          <cell r="H7385">
            <v>1900823.08</v>
          </cell>
          <cell r="I7385">
            <v>0</v>
          </cell>
        </row>
        <row r="7386">
          <cell r="A7386" t="str">
            <v>a</v>
          </cell>
          <cell r="B7386">
            <v>7362</v>
          </cell>
          <cell r="C7386" t="str">
            <v xml:space="preserve">   114778115 - 16257</v>
          </cell>
          <cell r="D7386">
            <v>1029062.6</v>
          </cell>
          <cell r="E7386">
            <v>0</v>
          </cell>
          <cell r="F7386">
            <v>0</v>
          </cell>
          <cell r="G7386">
            <v>1029062.6</v>
          </cell>
          <cell r="H7386">
            <v>0</v>
          </cell>
          <cell r="I7386">
            <v>0</v>
          </cell>
        </row>
        <row r="7387">
          <cell r="A7387" t="str">
            <v>a</v>
          </cell>
          <cell r="B7387">
            <v>7363</v>
          </cell>
          <cell r="C7387" t="str">
            <v xml:space="preserve">   114778128 - 16305</v>
          </cell>
          <cell r="D7387">
            <v>5803872.9000000004</v>
          </cell>
          <cell r="E7387">
            <v>0</v>
          </cell>
          <cell r="F7387">
            <v>0</v>
          </cell>
          <cell r="G7387">
            <v>126135.63</v>
          </cell>
          <cell r="H7387">
            <v>5677737.2699999996</v>
          </cell>
          <cell r="I7387">
            <v>0</v>
          </cell>
        </row>
        <row r="7388">
          <cell r="A7388" t="str">
            <v>a</v>
          </cell>
          <cell r="B7388">
            <v>7364</v>
          </cell>
          <cell r="C7388" t="str">
            <v xml:space="preserve">   114778131 - 16314</v>
          </cell>
          <cell r="D7388">
            <v>2965371.34</v>
          </cell>
          <cell r="E7388">
            <v>0</v>
          </cell>
          <cell r="F7388">
            <v>0</v>
          </cell>
          <cell r="G7388">
            <v>2486865.1</v>
          </cell>
          <cell r="H7388">
            <v>478506.23999999999</v>
          </cell>
          <cell r="I7388">
            <v>0</v>
          </cell>
        </row>
        <row r="7389">
          <cell r="A7389" t="str">
            <v>a</v>
          </cell>
          <cell r="B7389">
            <v>7365</v>
          </cell>
          <cell r="C7389" t="str">
            <v xml:space="preserve">   114778144 - 16353</v>
          </cell>
          <cell r="D7389">
            <v>351545.67</v>
          </cell>
          <cell r="E7389">
            <v>0</v>
          </cell>
          <cell r="F7389">
            <v>0</v>
          </cell>
          <cell r="G7389">
            <v>7391.1</v>
          </cell>
          <cell r="H7389">
            <v>344154.57</v>
          </cell>
          <cell r="I7389">
            <v>0</v>
          </cell>
        </row>
        <row r="7390">
          <cell r="A7390" t="str">
            <v>a</v>
          </cell>
          <cell r="B7390">
            <v>7366</v>
          </cell>
          <cell r="C7390" t="str">
            <v xml:space="preserve">   114778157 - 16747</v>
          </cell>
          <cell r="D7390">
            <v>558768.85</v>
          </cell>
          <cell r="E7390">
            <v>0</v>
          </cell>
          <cell r="F7390">
            <v>0</v>
          </cell>
          <cell r="G7390">
            <v>558768.85</v>
          </cell>
          <cell r="H7390">
            <v>0</v>
          </cell>
          <cell r="I7390">
            <v>0</v>
          </cell>
        </row>
        <row r="7391">
          <cell r="A7391" t="str">
            <v>a</v>
          </cell>
          <cell r="B7391">
            <v>7367</v>
          </cell>
          <cell r="C7391" t="str">
            <v xml:space="preserve">   114778173 - 16805</v>
          </cell>
          <cell r="D7391">
            <v>234424.92</v>
          </cell>
          <cell r="E7391">
            <v>0</v>
          </cell>
          <cell r="F7391">
            <v>0.01</v>
          </cell>
          <cell r="G7391">
            <v>63305.37</v>
          </cell>
          <cell r="H7391">
            <v>171119.56</v>
          </cell>
          <cell r="I7391">
            <v>0</v>
          </cell>
        </row>
        <row r="7392">
          <cell r="A7392" t="str">
            <v>a</v>
          </cell>
          <cell r="B7392">
            <v>7368</v>
          </cell>
          <cell r="C7392" t="str">
            <v xml:space="preserve">   114778186 - 17476</v>
          </cell>
          <cell r="D7392">
            <v>398413.08</v>
          </cell>
          <cell r="E7392">
            <v>0</v>
          </cell>
          <cell r="F7392">
            <v>0.01</v>
          </cell>
          <cell r="G7392">
            <v>8538.7999999999993</v>
          </cell>
          <cell r="H7392">
            <v>389874.29</v>
          </cell>
          <cell r="I7392">
            <v>0</v>
          </cell>
        </row>
        <row r="7393">
          <cell r="A7393" t="str">
            <v>a</v>
          </cell>
          <cell r="B7393">
            <v>7369</v>
          </cell>
          <cell r="C7393" t="str">
            <v xml:space="preserve">   114778199 - 17515</v>
          </cell>
          <cell r="D7393">
            <v>1114335.19</v>
          </cell>
          <cell r="E7393">
            <v>0</v>
          </cell>
          <cell r="F7393">
            <v>0</v>
          </cell>
          <cell r="G7393">
            <v>59349.15</v>
          </cell>
          <cell r="H7393">
            <v>1054986.04</v>
          </cell>
          <cell r="I7393">
            <v>0</v>
          </cell>
        </row>
        <row r="7394">
          <cell r="A7394" t="str">
            <v>a</v>
          </cell>
          <cell r="B7394">
            <v>7370</v>
          </cell>
          <cell r="C7394" t="str">
            <v xml:space="preserve">   114778212 - 16242</v>
          </cell>
          <cell r="D7394">
            <v>716556.83</v>
          </cell>
          <cell r="E7394">
            <v>0</v>
          </cell>
          <cell r="F7394">
            <v>0.06</v>
          </cell>
          <cell r="G7394">
            <v>117027.97</v>
          </cell>
          <cell r="H7394">
            <v>599528.92000000004</v>
          </cell>
          <cell r="I7394">
            <v>0</v>
          </cell>
        </row>
        <row r="7395">
          <cell r="A7395" t="str">
            <v>a</v>
          </cell>
          <cell r="B7395">
            <v>7371</v>
          </cell>
          <cell r="C7395" t="str">
            <v xml:space="preserve">   114778225 - 16296</v>
          </cell>
          <cell r="D7395">
            <v>1220817.8</v>
          </cell>
          <cell r="E7395">
            <v>0</v>
          </cell>
          <cell r="F7395">
            <v>0</v>
          </cell>
          <cell r="G7395">
            <v>1220817.8</v>
          </cell>
          <cell r="H7395">
            <v>0</v>
          </cell>
          <cell r="I7395">
            <v>0</v>
          </cell>
        </row>
        <row r="7396">
          <cell r="A7396" t="str">
            <v>a</v>
          </cell>
          <cell r="B7396">
            <v>7372</v>
          </cell>
          <cell r="C7396" t="str">
            <v xml:space="preserve">   114778238 - 16335</v>
          </cell>
          <cell r="D7396">
            <v>2423521.2999999998</v>
          </cell>
          <cell r="E7396">
            <v>0</v>
          </cell>
          <cell r="F7396">
            <v>0</v>
          </cell>
          <cell r="G7396">
            <v>52670.43</v>
          </cell>
          <cell r="H7396">
            <v>2370850.87</v>
          </cell>
          <cell r="I7396">
            <v>0</v>
          </cell>
        </row>
        <row r="7397">
          <cell r="A7397" t="str">
            <v>a</v>
          </cell>
          <cell r="B7397">
            <v>7373</v>
          </cell>
          <cell r="C7397" t="str">
            <v xml:space="preserve">   114778241 - 16344</v>
          </cell>
          <cell r="D7397">
            <v>4264360.59</v>
          </cell>
          <cell r="E7397">
            <v>0</v>
          </cell>
          <cell r="F7397">
            <v>0.03</v>
          </cell>
          <cell r="G7397">
            <v>91382.14</v>
          </cell>
          <cell r="H7397">
            <v>4172978.48</v>
          </cell>
          <cell r="I7397">
            <v>0</v>
          </cell>
        </row>
        <row r="7398">
          <cell r="A7398" t="str">
            <v>a</v>
          </cell>
          <cell r="B7398">
            <v>7374</v>
          </cell>
          <cell r="C7398" t="str">
            <v xml:space="preserve">   114778254 - 16738</v>
          </cell>
          <cell r="D7398">
            <v>1169872.49</v>
          </cell>
          <cell r="E7398">
            <v>0</v>
          </cell>
          <cell r="F7398">
            <v>0</v>
          </cell>
          <cell r="G7398">
            <v>1169872.49</v>
          </cell>
          <cell r="H7398">
            <v>0</v>
          </cell>
          <cell r="I7398">
            <v>0</v>
          </cell>
        </row>
        <row r="7399">
          <cell r="A7399" t="str">
            <v>a</v>
          </cell>
          <cell r="B7399">
            <v>7375</v>
          </cell>
          <cell r="C7399" t="str">
            <v xml:space="preserve">   114778267 - 16787</v>
          </cell>
          <cell r="D7399">
            <v>628241.27</v>
          </cell>
          <cell r="E7399">
            <v>0</v>
          </cell>
          <cell r="F7399">
            <v>0</v>
          </cell>
          <cell r="G7399">
            <v>628241.27</v>
          </cell>
          <cell r="H7399">
            <v>0</v>
          </cell>
          <cell r="I7399">
            <v>0</v>
          </cell>
        </row>
        <row r="7400">
          <cell r="A7400" t="str">
            <v>a</v>
          </cell>
          <cell r="B7400">
            <v>7376</v>
          </cell>
          <cell r="C7400" t="str">
            <v xml:space="preserve">   114778270 - 16796</v>
          </cell>
          <cell r="D7400">
            <v>559890.25</v>
          </cell>
          <cell r="E7400">
            <v>0</v>
          </cell>
          <cell r="F7400">
            <v>0</v>
          </cell>
          <cell r="G7400">
            <v>559890.25</v>
          </cell>
          <cell r="H7400">
            <v>0</v>
          </cell>
          <cell r="I7400">
            <v>0</v>
          </cell>
        </row>
        <row r="7401">
          <cell r="A7401" t="str">
            <v>a</v>
          </cell>
          <cell r="B7401">
            <v>7377</v>
          </cell>
          <cell r="C7401" t="str">
            <v xml:space="preserve">   114778283 - 17467</v>
          </cell>
          <cell r="D7401">
            <v>587469.57999999996</v>
          </cell>
          <cell r="E7401">
            <v>0</v>
          </cell>
          <cell r="F7401">
            <v>0</v>
          </cell>
          <cell r="G7401">
            <v>112560.18</v>
          </cell>
          <cell r="H7401">
            <v>474909.4</v>
          </cell>
          <cell r="I7401">
            <v>0</v>
          </cell>
        </row>
        <row r="7402">
          <cell r="A7402" t="str">
            <v>a</v>
          </cell>
          <cell r="B7402">
            <v>7378</v>
          </cell>
          <cell r="C7402" t="str">
            <v xml:space="preserve">   114778296 - 17506</v>
          </cell>
          <cell r="D7402">
            <v>1755838.77</v>
          </cell>
          <cell r="E7402">
            <v>0</v>
          </cell>
          <cell r="F7402">
            <v>0.03</v>
          </cell>
          <cell r="G7402">
            <v>37626.339999999997</v>
          </cell>
          <cell r="H7402">
            <v>1718212.46</v>
          </cell>
          <cell r="I7402">
            <v>0</v>
          </cell>
        </row>
        <row r="7403">
          <cell r="A7403" t="str">
            <v>a</v>
          </cell>
          <cell r="B7403">
            <v>7379</v>
          </cell>
          <cell r="C7403" t="str">
            <v xml:space="preserve">   114778306 - 16224</v>
          </cell>
          <cell r="D7403">
            <v>6180268.1500000004</v>
          </cell>
          <cell r="E7403">
            <v>0</v>
          </cell>
          <cell r="F7403">
            <v>0.01</v>
          </cell>
          <cell r="G7403">
            <v>132438.68</v>
          </cell>
          <cell r="H7403">
            <v>6047829.4800000004</v>
          </cell>
          <cell r="I7403">
            <v>0</v>
          </cell>
        </row>
        <row r="7404">
          <cell r="A7404" t="str">
            <v>a</v>
          </cell>
          <cell r="B7404">
            <v>7380</v>
          </cell>
          <cell r="C7404" t="str">
            <v xml:space="preserve">   114778319 - 16275</v>
          </cell>
          <cell r="D7404">
            <v>1664407.32</v>
          </cell>
          <cell r="E7404">
            <v>0</v>
          </cell>
          <cell r="F7404">
            <v>0.01</v>
          </cell>
          <cell r="G7404">
            <v>36172.57</v>
          </cell>
          <cell r="H7404">
            <v>1628234.76</v>
          </cell>
          <cell r="I7404">
            <v>0</v>
          </cell>
        </row>
        <row r="7405">
          <cell r="A7405" t="str">
            <v>a</v>
          </cell>
          <cell r="B7405">
            <v>7381</v>
          </cell>
          <cell r="C7405" t="str">
            <v xml:space="preserve">   114778322 - 16287</v>
          </cell>
          <cell r="D7405">
            <v>2316476.85</v>
          </cell>
          <cell r="E7405">
            <v>0</v>
          </cell>
          <cell r="F7405">
            <v>0</v>
          </cell>
          <cell r="G7405">
            <v>50344.03</v>
          </cell>
          <cell r="H7405">
            <v>2266132.8199999998</v>
          </cell>
          <cell r="I7405">
            <v>0</v>
          </cell>
        </row>
        <row r="7406">
          <cell r="A7406" t="str">
            <v>a</v>
          </cell>
          <cell r="B7406">
            <v>7382</v>
          </cell>
          <cell r="C7406" t="str">
            <v xml:space="preserve">   114778335 - 16326</v>
          </cell>
          <cell r="D7406">
            <v>69963.679999999993</v>
          </cell>
          <cell r="E7406">
            <v>0</v>
          </cell>
          <cell r="F7406">
            <v>0</v>
          </cell>
          <cell r="G7406">
            <v>1499.35</v>
          </cell>
          <cell r="H7406">
            <v>68464.33</v>
          </cell>
          <cell r="I7406">
            <v>0</v>
          </cell>
        </row>
        <row r="7407">
          <cell r="A7407" t="str">
            <v>a</v>
          </cell>
          <cell r="B7407">
            <v>7383</v>
          </cell>
          <cell r="C7407" t="str">
            <v xml:space="preserve">   114778348 - 16365</v>
          </cell>
          <cell r="D7407">
            <v>411041.54</v>
          </cell>
          <cell r="E7407">
            <v>0</v>
          </cell>
          <cell r="F7407">
            <v>0.03</v>
          </cell>
          <cell r="G7407">
            <v>35265.81</v>
          </cell>
          <cell r="H7407">
            <v>375775.76</v>
          </cell>
          <cell r="I7407">
            <v>0</v>
          </cell>
        </row>
        <row r="7408">
          <cell r="A7408" t="str">
            <v>a</v>
          </cell>
          <cell r="B7408">
            <v>7384</v>
          </cell>
          <cell r="C7408" t="str">
            <v xml:space="preserve">   114778351 - 16374</v>
          </cell>
          <cell r="D7408">
            <v>400702.78</v>
          </cell>
          <cell r="E7408">
            <v>0</v>
          </cell>
          <cell r="F7408">
            <v>0.06</v>
          </cell>
          <cell r="G7408">
            <v>14638.82</v>
          </cell>
          <cell r="H7408">
            <v>386064.02</v>
          </cell>
          <cell r="I7408">
            <v>0</v>
          </cell>
        </row>
        <row r="7409">
          <cell r="A7409" t="str">
            <v>a</v>
          </cell>
          <cell r="B7409">
            <v>7385</v>
          </cell>
          <cell r="C7409" t="str">
            <v xml:space="preserve">   114778364 - 16778</v>
          </cell>
          <cell r="D7409">
            <v>723012.69</v>
          </cell>
          <cell r="E7409">
            <v>0</v>
          </cell>
          <cell r="F7409">
            <v>0</v>
          </cell>
          <cell r="G7409">
            <v>15098.11</v>
          </cell>
          <cell r="H7409">
            <v>707914.58</v>
          </cell>
          <cell r="I7409">
            <v>0</v>
          </cell>
        </row>
        <row r="7410">
          <cell r="A7410" t="str">
            <v>a</v>
          </cell>
          <cell r="B7410">
            <v>7386</v>
          </cell>
          <cell r="C7410" t="str">
            <v xml:space="preserve">   114778393 - 17497</v>
          </cell>
          <cell r="D7410">
            <v>248277.2</v>
          </cell>
          <cell r="E7410">
            <v>0</v>
          </cell>
          <cell r="F7410">
            <v>0</v>
          </cell>
          <cell r="G7410">
            <v>109872.59</v>
          </cell>
          <cell r="H7410">
            <v>138404.60999999999</v>
          </cell>
          <cell r="I7410">
            <v>0</v>
          </cell>
        </row>
        <row r="7411">
          <cell r="A7411" t="str">
            <v>a</v>
          </cell>
          <cell r="B7411">
            <v>7387</v>
          </cell>
          <cell r="C7411" t="str">
            <v xml:space="preserve">   114778403 - 16215</v>
          </cell>
          <cell r="D7411">
            <v>552176.32999999996</v>
          </cell>
          <cell r="E7411">
            <v>0</v>
          </cell>
          <cell r="F7411">
            <v>0</v>
          </cell>
          <cell r="G7411">
            <v>552176.32999999996</v>
          </cell>
          <cell r="H7411">
            <v>0</v>
          </cell>
          <cell r="I7411">
            <v>0</v>
          </cell>
        </row>
        <row r="7412">
          <cell r="A7412" t="str">
            <v>a</v>
          </cell>
          <cell r="B7412">
            <v>7388</v>
          </cell>
          <cell r="C7412" t="str">
            <v xml:space="preserve">   114778416 - 16263</v>
          </cell>
          <cell r="D7412">
            <v>960524.77</v>
          </cell>
          <cell r="E7412">
            <v>0</v>
          </cell>
          <cell r="F7412">
            <v>0</v>
          </cell>
          <cell r="G7412">
            <v>52158.8</v>
          </cell>
          <cell r="H7412">
            <v>908365.97</v>
          </cell>
          <cell r="I7412">
            <v>0</v>
          </cell>
        </row>
        <row r="7413">
          <cell r="A7413" t="str">
            <v>a</v>
          </cell>
          <cell r="B7413">
            <v>7389</v>
          </cell>
          <cell r="C7413" t="str">
            <v xml:space="preserve">   114778429 - 16308</v>
          </cell>
          <cell r="D7413">
            <v>3318760.82</v>
          </cell>
          <cell r="E7413">
            <v>0</v>
          </cell>
          <cell r="F7413">
            <v>0</v>
          </cell>
          <cell r="G7413">
            <v>72350.95</v>
          </cell>
          <cell r="H7413">
            <v>3246409.87</v>
          </cell>
          <cell r="I7413">
            <v>0</v>
          </cell>
        </row>
        <row r="7414">
          <cell r="A7414" t="str">
            <v>a</v>
          </cell>
          <cell r="B7414">
            <v>7390</v>
          </cell>
          <cell r="C7414" t="str">
            <v xml:space="preserve">   114778445 - 16356</v>
          </cell>
          <cell r="D7414">
            <v>428390.08</v>
          </cell>
          <cell r="E7414">
            <v>0</v>
          </cell>
          <cell r="F7414">
            <v>0.04</v>
          </cell>
          <cell r="G7414">
            <v>91203.12</v>
          </cell>
          <cell r="H7414">
            <v>337187</v>
          </cell>
          <cell r="I7414">
            <v>0</v>
          </cell>
        </row>
        <row r="7415">
          <cell r="A7415" t="str">
            <v>a</v>
          </cell>
          <cell r="B7415">
            <v>7391</v>
          </cell>
          <cell r="C7415" t="str">
            <v xml:space="preserve">   114778458 - 16750</v>
          </cell>
          <cell r="D7415">
            <v>1010387.92</v>
          </cell>
          <cell r="E7415">
            <v>0</v>
          </cell>
          <cell r="F7415">
            <v>0</v>
          </cell>
          <cell r="G7415">
            <v>22027.06</v>
          </cell>
          <cell r="H7415">
            <v>988360.86</v>
          </cell>
          <cell r="I7415">
            <v>0</v>
          </cell>
        </row>
        <row r="7416">
          <cell r="A7416" t="str">
            <v>a</v>
          </cell>
          <cell r="B7416">
            <v>7392</v>
          </cell>
          <cell r="C7416" t="str">
            <v xml:space="preserve">   114778487 - 17479</v>
          </cell>
          <cell r="D7416">
            <v>753890.4</v>
          </cell>
          <cell r="E7416">
            <v>0</v>
          </cell>
          <cell r="F7416">
            <v>0</v>
          </cell>
          <cell r="G7416">
            <v>15618.12</v>
          </cell>
          <cell r="H7416">
            <v>738272.28</v>
          </cell>
          <cell r="I7416">
            <v>0</v>
          </cell>
        </row>
        <row r="7417">
          <cell r="A7417" t="str">
            <v>a</v>
          </cell>
          <cell r="B7417">
            <v>7393</v>
          </cell>
          <cell r="C7417" t="str">
            <v xml:space="preserve">   114778500 - 16143</v>
          </cell>
          <cell r="D7417">
            <v>1245977.06</v>
          </cell>
          <cell r="E7417">
            <v>0</v>
          </cell>
          <cell r="F7417">
            <v>0.02</v>
          </cell>
          <cell r="G7417">
            <v>24154.560000000001</v>
          </cell>
          <cell r="H7417">
            <v>1221822.52</v>
          </cell>
          <cell r="I7417">
            <v>0</v>
          </cell>
        </row>
        <row r="7418">
          <cell r="A7418" t="str">
            <v>a</v>
          </cell>
          <cell r="B7418">
            <v>7394</v>
          </cell>
          <cell r="C7418" t="str">
            <v xml:space="preserve">   114778513 - 16245</v>
          </cell>
          <cell r="D7418">
            <v>802821.05</v>
          </cell>
          <cell r="E7418">
            <v>0</v>
          </cell>
          <cell r="F7418">
            <v>0</v>
          </cell>
          <cell r="G7418">
            <v>17457.13</v>
          </cell>
          <cell r="H7418">
            <v>785363.92</v>
          </cell>
          <cell r="I7418">
            <v>0</v>
          </cell>
        </row>
        <row r="7419">
          <cell r="A7419" t="str">
            <v>a</v>
          </cell>
          <cell r="B7419">
            <v>7395</v>
          </cell>
          <cell r="C7419" t="str">
            <v xml:space="preserve">   114778526 - 16299</v>
          </cell>
          <cell r="D7419">
            <v>7802429.8300000001</v>
          </cell>
          <cell r="E7419">
            <v>0</v>
          </cell>
          <cell r="F7419">
            <v>0.02</v>
          </cell>
          <cell r="G7419">
            <v>165274</v>
          </cell>
          <cell r="H7419">
            <v>7637155.8499999996</v>
          </cell>
          <cell r="I7419">
            <v>0</v>
          </cell>
        </row>
        <row r="7420">
          <cell r="A7420" t="str">
            <v>a</v>
          </cell>
          <cell r="B7420">
            <v>7396</v>
          </cell>
          <cell r="C7420" t="str">
            <v xml:space="preserve">   114778539 - 16338</v>
          </cell>
          <cell r="D7420">
            <v>1587307.31</v>
          </cell>
          <cell r="E7420">
            <v>0</v>
          </cell>
          <cell r="F7420">
            <v>0</v>
          </cell>
          <cell r="G7420">
            <v>34014.85</v>
          </cell>
          <cell r="H7420">
            <v>1553292.46</v>
          </cell>
          <cell r="I7420">
            <v>0</v>
          </cell>
        </row>
        <row r="7421">
          <cell r="A7421" t="str">
            <v>a</v>
          </cell>
          <cell r="B7421">
            <v>7397</v>
          </cell>
          <cell r="C7421" t="str">
            <v xml:space="preserve">   114778555 - 16741</v>
          </cell>
          <cell r="D7421">
            <v>976885.35</v>
          </cell>
          <cell r="E7421">
            <v>0</v>
          </cell>
          <cell r="F7421">
            <v>0</v>
          </cell>
          <cell r="G7421">
            <v>21296.75</v>
          </cell>
          <cell r="H7421">
            <v>955588.6</v>
          </cell>
          <cell r="I7421">
            <v>0</v>
          </cell>
        </row>
        <row r="7422">
          <cell r="A7422" t="str">
            <v>a</v>
          </cell>
          <cell r="B7422">
            <v>7398</v>
          </cell>
          <cell r="C7422" t="str">
            <v xml:space="preserve">   114778568 - 16790</v>
          </cell>
          <cell r="D7422">
            <v>937588.14</v>
          </cell>
          <cell r="E7422">
            <v>0</v>
          </cell>
          <cell r="F7422">
            <v>0</v>
          </cell>
          <cell r="G7422">
            <v>20091.8</v>
          </cell>
          <cell r="H7422">
            <v>917496.34</v>
          </cell>
          <cell r="I7422">
            <v>0</v>
          </cell>
        </row>
        <row r="7423">
          <cell r="A7423" t="str">
            <v>a</v>
          </cell>
          <cell r="B7423">
            <v>7399</v>
          </cell>
          <cell r="C7423" t="str">
            <v xml:space="preserve">   114778571 - 16799</v>
          </cell>
          <cell r="D7423">
            <v>877158.01</v>
          </cell>
          <cell r="E7423">
            <v>0</v>
          </cell>
          <cell r="F7423">
            <v>0</v>
          </cell>
          <cell r="G7423">
            <v>19063.28</v>
          </cell>
          <cell r="H7423">
            <v>858094.73</v>
          </cell>
          <cell r="I7423">
            <v>0</v>
          </cell>
        </row>
        <row r="7424">
          <cell r="A7424" t="str">
            <v>a</v>
          </cell>
          <cell r="B7424">
            <v>7400</v>
          </cell>
          <cell r="C7424" t="str">
            <v xml:space="preserve">   114778584 - 17470</v>
          </cell>
          <cell r="D7424">
            <v>652083.88</v>
          </cell>
          <cell r="E7424">
            <v>0</v>
          </cell>
          <cell r="F7424">
            <v>0</v>
          </cell>
          <cell r="G7424">
            <v>14011.6</v>
          </cell>
          <cell r="H7424">
            <v>638072.28</v>
          </cell>
          <cell r="I7424">
            <v>0</v>
          </cell>
        </row>
        <row r="7425">
          <cell r="A7425" t="str">
            <v>a</v>
          </cell>
          <cell r="B7425">
            <v>7401</v>
          </cell>
          <cell r="C7425" t="str">
            <v xml:space="preserve">   114778607 - 16227</v>
          </cell>
          <cell r="D7425">
            <v>1386206.85</v>
          </cell>
          <cell r="E7425">
            <v>0</v>
          </cell>
          <cell r="F7425">
            <v>0</v>
          </cell>
          <cell r="G7425">
            <v>1386206.85</v>
          </cell>
          <cell r="H7425">
            <v>0</v>
          </cell>
          <cell r="I7425">
            <v>0</v>
          </cell>
        </row>
        <row r="7426">
          <cell r="A7426" t="str">
            <v>a</v>
          </cell>
          <cell r="B7426">
            <v>7402</v>
          </cell>
          <cell r="C7426" t="str">
            <v xml:space="preserve">   114778610 - 16236</v>
          </cell>
          <cell r="D7426">
            <v>6142207.0700000003</v>
          </cell>
          <cell r="E7426">
            <v>0</v>
          </cell>
          <cell r="F7426">
            <v>0</v>
          </cell>
          <cell r="G7426">
            <v>332676.43</v>
          </cell>
          <cell r="H7426">
            <v>5809530.6399999997</v>
          </cell>
          <cell r="I7426">
            <v>0</v>
          </cell>
        </row>
        <row r="7427">
          <cell r="A7427" t="str">
            <v>a</v>
          </cell>
          <cell r="B7427">
            <v>7403</v>
          </cell>
          <cell r="C7427" t="str">
            <v xml:space="preserve">   114778636 - 16329</v>
          </cell>
          <cell r="D7427">
            <v>3015883.94</v>
          </cell>
          <cell r="E7427">
            <v>0</v>
          </cell>
          <cell r="F7427">
            <v>0</v>
          </cell>
          <cell r="G7427">
            <v>64628.2</v>
          </cell>
          <cell r="H7427">
            <v>2951255.74</v>
          </cell>
          <cell r="I7427">
            <v>0</v>
          </cell>
        </row>
        <row r="7428">
          <cell r="A7428" t="str">
            <v>a</v>
          </cell>
          <cell r="B7428">
            <v>7404</v>
          </cell>
          <cell r="C7428" t="str">
            <v xml:space="preserve">   114778649 - 16368</v>
          </cell>
          <cell r="D7428">
            <v>408730.71</v>
          </cell>
          <cell r="E7428">
            <v>0</v>
          </cell>
          <cell r="F7428">
            <v>0</v>
          </cell>
          <cell r="G7428">
            <v>408730.71</v>
          </cell>
          <cell r="H7428">
            <v>0</v>
          </cell>
          <cell r="I7428">
            <v>0</v>
          </cell>
        </row>
        <row r="7429">
          <cell r="A7429" t="str">
            <v>a</v>
          </cell>
          <cell r="B7429">
            <v>7405</v>
          </cell>
          <cell r="C7429" t="str">
            <v xml:space="preserve">   114778652 - 16702</v>
          </cell>
          <cell r="D7429">
            <v>2011460.3</v>
          </cell>
          <cell r="E7429">
            <v>0</v>
          </cell>
          <cell r="F7429">
            <v>0.03</v>
          </cell>
          <cell r="G7429">
            <v>42289.919999999998</v>
          </cell>
          <cell r="H7429">
            <v>1969170.41</v>
          </cell>
          <cell r="I7429">
            <v>0</v>
          </cell>
        </row>
        <row r="7430">
          <cell r="A7430" t="str">
            <v>a</v>
          </cell>
          <cell r="B7430">
            <v>7406</v>
          </cell>
          <cell r="C7430" t="str">
            <v xml:space="preserve">   114778665 - 16781</v>
          </cell>
          <cell r="D7430">
            <v>247286.64</v>
          </cell>
          <cell r="E7430">
            <v>0</v>
          </cell>
          <cell r="F7430">
            <v>0</v>
          </cell>
          <cell r="G7430">
            <v>247286.64</v>
          </cell>
          <cell r="H7430">
            <v>0</v>
          </cell>
          <cell r="I7430">
            <v>0</v>
          </cell>
        </row>
        <row r="7431">
          <cell r="A7431" t="str">
            <v>a</v>
          </cell>
          <cell r="B7431">
            <v>7407</v>
          </cell>
          <cell r="C7431" t="str">
            <v xml:space="preserve">   114778694 - 17500</v>
          </cell>
          <cell r="D7431">
            <v>5655067.9000000004</v>
          </cell>
          <cell r="E7431">
            <v>0</v>
          </cell>
          <cell r="F7431">
            <v>0.02</v>
          </cell>
          <cell r="G7431">
            <v>119787.83</v>
          </cell>
          <cell r="H7431">
            <v>5535280.0899999999</v>
          </cell>
          <cell r="I7431">
            <v>0</v>
          </cell>
        </row>
        <row r="7432">
          <cell r="A7432" t="str">
            <v>a</v>
          </cell>
          <cell r="B7432">
            <v>7408</v>
          </cell>
          <cell r="C7432" t="str">
            <v xml:space="preserve">   114778704 - 16218</v>
          </cell>
          <cell r="D7432">
            <v>347281.25</v>
          </cell>
          <cell r="E7432">
            <v>0</v>
          </cell>
          <cell r="F7432">
            <v>0</v>
          </cell>
          <cell r="G7432">
            <v>153929.59</v>
          </cell>
          <cell r="H7432">
            <v>193351.66</v>
          </cell>
          <cell r="I7432">
            <v>0</v>
          </cell>
        </row>
        <row r="7433">
          <cell r="A7433" t="str">
            <v>a</v>
          </cell>
          <cell r="B7433">
            <v>7409</v>
          </cell>
          <cell r="C7433" t="str">
            <v xml:space="preserve">   114778717 - 16269</v>
          </cell>
          <cell r="D7433">
            <v>1444340.48</v>
          </cell>
          <cell r="E7433">
            <v>0</v>
          </cell>
          <cell r="F7433">
            <v>0</v>
          </cell>
          <cell r="G7433">
            <v>275305.59999999998</v>
          </cell>
          <cell r="H7433">
            <v>1169034.8799999999</v>
          </cell>
          <cell r="I7433">
            <v>0</v>
          </cell>
        </row>
        <row r="7434">
          <cell r="A7434" t="str">
            <v>a</v>
          </cell>
          <cell r="B7434">
            <v>7410</v>
          </cell>
          <cell r="C7434" t="str">
            <v xml:space="preserve">   114778720 - 16281</v>
          </cell>
          <cell r="D7434">
            <v>978700.2</v>
          </cell>
          <cell r="E7434">
            <v>0</v>
          </cell>
          <cell r="F7434">
            <v>0.03</v>
          </cell>
          <cell r="G7434">
            <v>149062.81</v>
          </cell>
          <cell r="H7434">
            <v>829637.42</v>
          </cell>
          <cell r="I7434">
            <v>0</v>
          </cell>
        </row>
        <row r="7435">
          <cell r="A7435" t="str">
            <v>a</v>
          </cell>
          <cell r="B7435">
            <v>7411</v>
          </cell>
          <cell r="C7435" t="str">
            <v xml:space="preserve">   114778733 - 16320</v>
          </cell>
          <cell r="D7435">
            <v>2891091.93</v>
          </cell>
          <cell r="E7435">
            <v>0</v>
          </cell>
          <cell r="F7435">
            <v>0</v>
          </cell>
          <cell r="G7435">
            <v>61954.02</v>
          </cell>
          <cell r="H7435">
            <v>2829137.91</v>
          </cell>
          <cell r="I7435">
            <v>0</v>
          </cell>
        </row>
        <row r="7436">
          <cell r="A7436" t="str">
            <v>a</v>
          </cell>
          <cell r="B7436">
            <v>7412</v>
          </cell>
          <cell r="C7436" t="str">
            <v xml:space="preserve">   114778746 - 16359</v>
          </cell>
          <cell r="D7436">
            <v>397537.17</v>
          </cell>
          <cell r="E7436">
            <v>0</v>
          </cell>
          <cell r="F7436">
            <v>0.01</v>
          </cell>
          <cell r="G7436">
            <v>397537.18</v>
          </cell>
          <cell r="H7436">
            <v>0</v>
          </cell>
          <cell r="I7436">
            <v>0</v>
          </cell>
        </row>
        <row r="7437">
          <cell r="A7437" t="str">
            <v>a</v>
          </cell>
          <cell r="B7437">
            <v>7413</v>
          </cell>
          <cell r="C7437" t="str">
            <v xml:space="preserve">   114778759 - 16753</v>
          </cell>
          <cell r="D7437">
            <v>1085404.71</v>
          </cell>
          <cell r="E7437">
            <v>0</v>
          </cell>
          <cell r="F7437">
            <v>0</v>
          </cell>
          <cell r="G7437">
            <v>23259.439999999999</v>
          </cell>
          <cell r="H7437">
            <v>1062145.27</v>
          </cell>
          <cell r="I7437">
            <v>0</v>
          </cell>
        </row>
        <row r="7438">
          <cell r="A7438" t="str">
            <v>a</v>
          </cell>
          <cell r="B7438">
            <v>7414</v>
          </cell>
          <cell r="C7438" t="str">
            <v xml:space="preserve">   114778788 - 17482</v>
          </cell>
          <cell r="D7438">
            <v>551499.31000000006</v>
          </cell>
          <cell r="E7438">
            <v>0</v>
          </cell>
          <cell r="F7438">
            <v>0</v>
          </cell>
          <cell r="G7438">
            <v>57430.91</v>
          </cell>
          <cell r="H7438">
            <v>494068.4</v>
          </cell>
          <cell r="I7438">
            <v>0</v>
          </cell>
        </row>
        <row r="7439">
          <cell r="A7439" t="str">
            <v>a</v>
          </cell>
          <cell r="B7439">
            <v>7415</v>
          </cell>
          <cell r="C7439" t="str">
            <v xml:space="preserve">   114778791 - 17491</v>
          </cell>
          <cell r="D7439">
            <v>292406.64</v>
          </cell>
          <cell r="E7439">
            <v>0</v>
          </cell>
          <cell r="F7439">
            <v>0</v>
          </cell>
          <cell r="G7439">
            <v>135381.54999999999</v>
          </cell>
          <cell r="H7439">
            <v>157025.09</v>
          </cell>
          <cell r="I7439">
            <v>0</v>
          </cell>
        </row>
        <row r="7440">
          <cell r="A7440" t="str">
            <v>a</v>
          </cell>
          <cell r="B7440">
            <v>7416</v>
          </cell>
          <cell r="C7440" t="str">
            <v xml:space="preserve">   114778801 - 16146</v>
          </cell>
          <cell r="D7440">
            <v>864675.56</v>
          </cell>
          <cell r="E7440">
            <v>0</v>
          </cell>
          <cell r="F7440">
            <v>0.04</v>
          </cell>
          <cell r="G7440">
            <v>18179.330000000002</v>
          </cell>
          <cell r="H7440">
            <v>846496.27</v>
          </cell>
          <cell r="I7440">
            <v>0</v>
          </cell>
        </row>
        <row r="7441">
          <cell r="A7441" t="str">
            <v>a</v>
          </cell>
          <cell r="B7441">
            <v>7417</v>
          </cell>
          <cell r="C7441" t="str">
            <v xml:space="preserve">   114778814 - 16254</v>
          </cell>
          <cell r="D7441">
            <v>791877.56</v>
          </cell>
          <cell r="E7441">
            <v>0</v>
          </cell>
          <cell r="F7441">
            <v>0</v>
          </cell>
          <cell r="G7441">
            <v>16648.77</v>
          </cell>
          <cell r="H7441">
            <v>775228.79</v>
          </cell>
          <cell r="I7441">
            <v>0</v>
          </cell>
        </row>
        <row r="7442">
          <cell r="A7442" t="str">
            <v>a</v>
          </cell>
          <cell r="B7442">
            <v>7418</v>
          </cell>
          <cell r="C7442" t="str">
            <v xml:space="preserve">   114778827 - 16302</v>
          </cell>
          <cell r="D7442">
            <v>2574197.89</v>
          </cell>
          <cell r="E7442">
            <v>0</v>
          </cell>
          <cell r="F7442">
            <v>0.04</v>
          </cell>
          <cell r="G7442">
            <v>55163.18</v>
          </cell>
          <cell r="H7442">
            <v>2519034.75</v>
          </cell>
          <cell r="I7442">
            <v>0</v>
          </cell>
        </row>
        <row r="7443">
          <cell r="A7443" t="str">
            <v>a</v>
          </cell>
          <cell r="B7443">
            <v>7419</v>
          </cell>
          <cell r="C7443" t="str">
            <v xml:space="preserve">   114778830 - 16311</v>
          </cell>
          <cell r="D7443">
            <v>3423663.45</v>
          </cell>
          <cell r="E7443">
            <v>0</v>
          </cell>
          <cell r="F7443">
            <v>0.01</v>
          </cell>
          <cell r="G7443">
            <v>73366.64</v>
          </cell>
          <cell r="H7443">
            <v>3350296.82</v>
          </cell>
          <cell r="I7443">
            <v>0</v>
          </cell>
        </row>
        <row r="7444">
          <cell r="A7444" t="str">
            <v>a</v>
          </cell>
          <cell r="B7444">
            <v>7420</v>
          </cell>
          <cell r="C7444" t="str">
            <v xml:space="preserve">   114778843 - 16350</v>
          </cell>
          <cell r="D7444">
            <v>2510145.9500000002</v>
          </cell>
          <cell r="E7444">
            <v>0</v>
          </cell>
          <cell r="F7444">
            <v>0</v>
          </cell>
          <cell r="G7444">
            <v>2510145.9500000002</v>
          </cell>
          <cell r="H7444">
            <v>0</v>
          </cell>
          <cell r="I7444">
            <v>0</v>
          </cell>
        </row>
        <row r="7445">
          <cell r="A7445" t="str">
            <v>a</v>
          </cell>
          <cell r="B7445">
            <v>7421</v>
          </cell>
          <cell r="C7445" t="str">
            <v xml:space="preserve">   114778856 - 16744</v>
          </cell>
          <cell r="D7445">
            <v>597495.04000000004</v>
          </cell>
          <cell r="E7445">
            <v>0</v>
          </cell>
          <cell r="F7445">
            <v>0</v>
          </cell>
          <cell r="G7445">
            <v>597495.04000000004</v>
          </cell>
          <cell r="H7445">
            <v>0</v>
          </cell>
          <cell r="I7445">
            <v>0</v>
          </cell>
        </row>
        <row r="7446">
          <cell r="A7446" t="str">
            <v>a</v>
          </cell>
          <cell r="B7446">
            <v>7422</v>
          </cell>
          <cell r="C7446" t="str">
            <v xml:space="preserve">   114778869 - 16793</v>
          </cell>
          <cell r="D7446">
            <v>569437.64</v>
          </cell>
          <cell r="E7446">
            <v>0</v>
          </cell>
          <cell r="F7446">
            <v>0</v>
          </cell>
          <cell r="G7446">
            <v>449836.24</v>
          </cell>
          <cell r="H7446">
            <v>119601.4</v>
          </cell>
          <cell r="I7446">
            <v>0</v>
          </cell>
        </row>
        <row r="7447">
          <cell r="A7447" t="str">
            <v>a</v>
          </cell>
          <cell r="B7447">
            <v>7423</v>
          </cell>
          <cell r="C7447" t="str">
            <v xml:space="preserve">   114778872 - 16802</v>
          </cell>
          <cell r="D7447">
            <v>542043.13</v>
          </cell>
          <cell r="E7447">
            <v>0</v>
          </cell>
          <cell r="F7447">
            <v>0.02</v>
          </cell>
          <cell r="G7447">
            <v>11615.58</v>
          </cell>
          <cell r="H7447">
            <v>530427.56999999995</v>
          </cell>
          <cell r="I7447">
            <v>0</v>
          </cell>
        </row>
        <row r="7448">
          <cell r="A7448" t="str">
            <v>a</v>
          </cell>
          <cell r="B7448">
            <v>7424</v>
          </cell>
          <cell r="C7448" t="str">
            <v xml:space="preserve">   114778885 - 17473</v>
          </cell>
          <cell r="D7448">
            <v>147129.14000000001</v>
          </cell>
          <cell r="E7448">
            <v>0</v>
          </cell>
          <cell r="F7448">
            <v>0</v>
          </cell>
          <cell r="G7448">
            <v>147129.14000000001</v>
          </cell>
          <cell r="H7448">
            <v>0</v>
          </cell>
          <cell r="I7448">
            <v>0</v>
          </cell>
        </row>
        <row r="7449">
          <cell r="A7449" t="str">
            <v>a</v>
          </cell>
          <cell r="B7449">
            <v>7425</v>
          </cell>
          <cell r="C7449" t="str">
            <v xml:space="preserve">   114778898 - 17512</v>
          </cell>
          <cell r="D7449">
            <v>2203616.2200000002</v>
          </cell>
          <cell r="E7449">
            <v>0</v>
          </cell>
          <cell r="F7449">
            <v>0.02</v>
          </cell>
          <cell r="G7449">
            <v>47221.86</v>
          </cell>
          <cell r="H7449">
            <v>2156394.38</v>
          </cell>
          <cell r="I7449">
            <v>0</v>
          </cell>
        </row>
        <row r="7450">
          <cell r="A7450" t="str">
            <v>a</v>
          </cell>
          <cell r="B7450">
            <v>7426</v>
          </cell>
          <cell r="C7450" t="str">
            <v xml:space="preserve">   114778908 - 16230</v>
          </cell>
          <cell r="D7450">
            <v>602902.25</v>
          </cell>
          <cell r="E7450">
            <v>0</v>
          </cell>
          <cell r="F7450">
            <v>0</v>
          </cell>
          <cell r="G7450">
            <v>63100.81</v>
          </cell>
          <cell r="H7450">
            <v>539801.43999999994</v>
          </cell>
          <cell r="I7450">
            <v>0</v>
          </cell>
        </row>
        <row r="7451">
          <cell r="A7451" t="str">
            <v>a</v>
          </cell>
          <cell r="B7451">
            <v>7427</v>
          </cell>
          <cell r="C7451" t="str">
            <v xml:space="preserve">   114778911 - 16239</v>
          </cell>
          <cell r="D7451">
            <v>520149.53</v>
          </cell>
          <cell r="E7451">
            <v>0</v>
          </cell>
          <cell r="F7451">
            <v>0</v>
          </cell>
          <cell r="G7451">
            <v>520149.53</v>
          </cell>
          <cell r="H7451">
            <v>0</v>
          </cell>
          <cell r="I7451">
            <v>0</v>
          </cell>
        </row>
        <row r="7452">
          <cell r="A7452" t="str">
            <v>a</v>
          </cell>
          <cell r="B7452">
            <v>7428</v>
          </cell>
          <cell r="C7452" t="str">
            <v xml:space="preserve">   114778924 - 16293</v>
          </cell>
          <cell r="D7452">
            <v>2459172.06</v>
          </cell>
          <cell r="E7452">
            <v>0</v>
          </cell>
          <cell r="F7452">
            <v>0.01</v>
          </cell>
          <cell r="G7452">
            <v>53611.43</v>
          </cell>
          <cell r="H7452">
            <v>2405560.64</v>
          </cell>
          <cell r="I7452">
            <v>0</v>
          </cell>
        </row>
        <row r="7453">
          <cell r="A7453" t="str">
            <v>a</v>
          </cell>
          <cell r="B7453">
            <v>7429</v>
          </cell>
          <cell r="C7453" t="str">
            <v xml:space="preserve">   114778940 - 16341</v>
          </cell>
          <cell r="D7453">
            <v>1705179.67</v>
          </cell>
          <cell r="E7453">
            <v>0</v>
          </cell>
          <cell r="F7453">
            <v>0</v>
          </cell>
          <cell r="G7453">
            <v>36540.76</v>
          </cell>
          <cell r="H7453">
            <v>1668638.91</v>
          </cell>
          <cell r="I7453">
            <v>0</v>
          </cell>
        </row>
        <row r="7454">
          <cell r="A7454" t="str">
            <v>a</v>
          </cell>
          <cell r="B7454">
            <v>7430</v>
          </cell>
          <cell r="C7454" t="str">
            <v xml:space="preserve">   114778953 - 16735</v>
          </cell>
          <cell r="D7454">
            <v>1158273.4099999999</v>
          </cell>
          <cell r="E7454">
            <v>0</v>
          </cell>
          <cell r="F7454">
            <v>0</v>
          </cell>
          <cell r="G7454">
            <v>1158273.4099999999</v>
          </cell>
          <cell r="H7454">
            <v>0</v>
          </cell>
          <cell r="I7454">
            <v>0</v>
          </cell>
        </row>
        <row r="7455">
          <cell r="A7455" t="str">
            <v>a</v>
          </cell>
          <cell r="B7455">
            <v>7431</v>
          </cell>
          <cell r="C7455" t="str">
            <v xml:space="preserve">   114778966 - 16784</v>
          </cell>
          <cell r="D7455">
            <v>761880.96</v>
          </cell>
          <cell r="E7455">
            <v>0</v>
          </cell>
          <cell r="F7455">
            <v>0</v>
          </cell>
          <cell r="G7455">
            <v>761880.96</v>
          </cell>
          <cell r="H7455">
            <v>0</v>
          </cell>
          <cell r="I7455">
            <v>0</v>
          </cell>
        </row>
        <row r="7456">
          <cell r="A7456" t="str">
            <v>a</v>
          </cell>
          <cell r="B7456">
            <v>7432</v>
          </cell>
          <cell r="C7456" t="str">
            <v xml:space="preserve">   114778982 - 17464</v>
          </cell>
          <cell r="D7456">
            <v>438672.15</v>
          </cell>
          <cell r="E7456">
            <v>0</v>
          </cell>
          <cell r="F7456">
            <v>0</v>
          </cell>
          <cell r="G7456">
            <v>438672.15</v>
          </cell>
          <cell r="H7456">
            <v>0</v>
          </cell>
          <cell r="I7456">
            <v>0</v>
          </cell>
        </row>
        <row r="7457">
          <cell r="A7457" t="str">
            <v>a</v>
          </cell>
          <cell r="B7457">
            <v>7433</v>
          </cell>
          <cell r="C7457" t="str">
            <v xml:space="preserve">   114778995 - 17503</v>
          </cell>
          <cell r="D7457">
            <v>1035791.6</v>
          </cell>
          <cell r="E7457">
            <v>0</v>
          </cell>
          <cell r="F7457">
            <v>0</v>
          </cell>
          <cell r="G7457">
            <v>55294.64</v>
          </cell>
          <cell r="H7457">
            <v>980496.96</v>
          </cell>
          <cell r="I7457">
            <v>0</v>
          </cell>
        </row>
        <row r="7458">
          <cell r="A7458" t="str">
            <v>a</v>
          </cell>
          <cell r="B7458">
            <v>7434</v>
          </cell>
          <cell r="C7458" t="str">
            <v xml:space="preserve">   115778004 - 58195</v>
          </cell>
          <cell r="D7458">
            <v>0</v>
          </cell>
          <cell r="E7458">
            <v>0</v>
          </cell>
          <cell r="F7458">
            <v>1305607.03</v>
          </cell>
          <cell r="G7458">
            <v>61784.800000000003</v>
          </cell>
          <cell r="H7458">
            <v>1243822.23</v>
          </cell>
          <cell r="I7458">
            <v>0</v>
          </cell>
        </row>
        <row r="7459">
          <cell r="A7459" t="str">
            <v>a</v>
          </cell>
          <cell r="B7459">
            <v>7435</v>
          </cell>
          <cell r="C7459" t="str">
            <v xml:space="preserve">   115778017 - 58642</v>
          </cell>
          <cell r="D7459">
            <v>0</v>
          </cell>
          <cell r="E7459">
            <v>0</v>
          </cell>
          <cell r="F7459">
            <v>3123451</v>
          </cell>
          <cell r="G7459">
            <v>123381.04</v>
          </cell>
          <cell r="H7459">
            <v>3000069.96</v>
          </cell>
          <cell r="I7459">
            <v>0</v>
          </cell>
        </row>
        <row r="7460">
          <cell r="A7460" t="str">
            <v>a</v>
          </cell>
          <cell r="B7460">
            <v>7436</v>
          </cell>
          <cell r="C7460" t="str">
            <v xml:space="preserve">   115778020 - 58654</v>
          </cell>
          <cell r="D7460">
            <v>0</v>
          </cell>
          <cell r="E7460">
            <v>0</v>
          </cell>
          <cell r="F7460">
            <v>1647334</v>
          </cell>
          <cell r="G7460">
            <v>208581.41</v>
          </cell>
          <cell r="H7460">
            <v>1438752.59</v>
          </cell>
          <cell r="I7460">
            <v>0</v>
          </cell>
        </row>
        <row r="7461">
          <cell r="A7461" t="str">
            <v>a</v>
          </cell>
          <cell r="B7461">
            <v>7437</v>
          </cell>
          <cell r="C7461" t="str">
            <v xml:space="preserve">   115778033 - 58778</v>
          </cell>
          <cell r="D7461">
            <v>0</v>
          </cell>
          <cell r="E7461">
            <v>0</v>
          </cell>
          <cell r="F7461">
            <v>3978000</v>
          </cell>
          <cell r="G7461">
            <v>95025.26</v>
          </cell>
          <cell r="H7461">
            <v>3882974.74</v>
          </cell>
          <cell r="I7461">
            <v>0</v>
          </cell>
        </row>
        <row r="7462">
          <cell r="A7462" t="str">
            <v>a</v>
          </cell>
          <cell r="B7462">
            <v>7438</v>
          </cell>
          <cell r="C7462" t="str">
            <v xml:space="preserve">   115778046 - 59209</v>
          </cell>
          <cell r="D7462">
            <v>0</v>
          </cell>
          <cell r="E7462">
            <v>0</v>
          </cell>
          <cell r="F7462">
            <v>1400070</v>
          </cell>
          <cell r="G7462">
            <v>587206.39</v>
          </cell>
          <cell r="H7462">
            <v>812863.61</v>
          </cell>
          <cell r="I7462">
            <v>0</v>
          </cell>
        </row>
        <row r="7463">
          <cell r="A7463" t="str">
            <v>a</v>
          </cell>
          <cell r="B7463">
            <v>7439</v>
          </cell>
          <cell r="C7463" t="str">
            <v xml:space="preserve">   115778059 - 59566</v>
          </cell>
          <cell r="D7463">
            <v>0</v>
          </cell>
          <cell r="E7463">
            <v>0</v>
          </cell>
          <cell r="F7463">
            <v>2798000</v>
          </cell>
          <cell r="G7463">
            <v>13916.43</v>
          </cell>
          <cell r="H7463">
            <v>2784083.57</v>
          </cell>
          <cell r="I7463">
            <v>0</v>
          </cell>
        </row>
        <row r="7464">
          <cell r="A7464" t="str">
            <v>a</v>
          </cell>
          <cell r="B7464">
            <v>7440</v>
          </cell>
          <cell r="C7464" t="str">
            <v xml:space="preserve">   115778062 - 59681</v>
          </cell>
          <cell r="D7464">
            <v>0</v>
          </cell>
          <cell r="E7464">
            <v>0</v>
          </cell>
          <cell r="F7464">
            <v>3376200</v>
          </cell>
          <cell r="G7464">
            <v>16792.21</v>
          </cell>
          <cell r="H7464">
            <v>3359407.79</v>
          </cell>
          <cell r="I7464">
            <v>0</v>
          </cell>
        </row>
        <row r="7465">
          <cell r="A7465" t="str">
            <v>a</v>
          </cell>
          <cell r="B7465">
            <v>7441</v>
          </cell>
          <cell r="C7465" t="str">
            <v xml:space="preserve">   115778075 - 60472</v>
          </cell>
          <cell r="D7465">
            <v>0</v>
          </cell>
          <cell r="E7465">
            <v>0</v>
          </cell>
          <cell r="F7465">
            <v>2600000</v>
          </cell>
          <cell r="G7465">
            <v>52303.79</v>
          </cell>
          <cell r="H7465">
            <v>2547696.21</v>
          </cell>
          <cell r="I7465">
            <v>0</v>
          </cell>
        </row>
        <row r="7466">
          <cell r="A7466" t="str">
            <v>a</v>
          </cell>
          <cell r="B7466">
            <v>7442</v>
          </cell>
          <cell r="C7466" t="str">
            <v xml:space="preserve">   115778088 - 61440</v>
          </cell>
          <cell r="D7466">
            <v>0</v>
          </cell>
          <cell r="E7466">
            <v>0</v>
          </cell>
          <cell r="F7466">
            <v>3396000</v>
          </cell>
          <cell r="G7466">
            <v>3396000</v>
          </cell>
          <cell r="H7466">
            <v>0</v>
          </cell>
          <cell r="I7466">
            <v>0</v>
          </cell>
        </row>
        <row r="7467">
          <cell r="A7467" t="str">
            <v>a</v>
          </cell>
          <cell r="B7467">
            <v>7443</v>
          </cell>
          <cell r="C7467" t="str">
            <v xml:space="preserve">   115778091 - 61533</v>
          </cell>
          <cell r="D7467">
            <v>0</v>
          </cell>
          <cell r="E7467">
            <v>0</v>
          </cell>
          <cell r="F7467">
            <v>2447124.04</v>
          </cell>
          <cell r="G7467">
            <v>74769.52</v>
          </cell>
          <cell r="H7467">
            <v>2372354.52</v>
          </cell>
          <cell r="I7467">
            <v>0</v>
          </cell>
        </row>
        <row r="7468">
          <cell r="A7468" t="str">
            <v>a</v>
          </cell>
          <cell r="B7468">
            <v>7444</v>
          </cell>
          <cell r="C7468" t="str">
            <v xml:space="preserve">   115778101 - 58186</v>
          </cell>
          <cell r="D7468">
            <v>0</v>
          </cell>
          <cell r="E7468">
            <v>0</v>
          </cell>
          <cell r="F7468">
            <v>1798396.9</v>
          </cell>
          <cell r="G7468">
            <v>1798396.9</v>
          </cell>
          <cell r="H7468">
            <v>0</v>
          </cell>
          <cell r="I7468">
            <v>0</v>
          </cell>
        </row>
        <row r="7469">
          <cell r="A7469" t="str">
            <v>a</v>
          </cell>
          <cell r="B7469">
            <v>7445</v>
          </cell>
          <cell r="C7469" t="str">
            <v xml:space="preserve">   115778114 - 58627</v>
          </cell>
          <cell r="D7469">
            <v>0</v>
          </cell>
          <cell r="E7469">
            <v>0</v>
          </cell>
          <cell r="F7469">
            <v>2542607</v>
          </cell>
          <cell r="G7469">
            <v>2542607</v>
          </cell>
          <cell r="H7469">
            <v>0</v>
          </cell>
          <cell r="I7469">
            <v>0</v>
          </cell>
        </row>
        <row r="7470">
          <cell r="A7470" t="str">
            <v>a</v>
          </cell>
          <cell r="B7470">
            <v>7446</v>
          </cell>
          <cell r="C7470" t="str">
            <v xml:space="preserve">   115778127 - 58693</v>
          </cell>
          <cell r="D7470">
            <v>0</v>
          </cell>
          <cell r="E7470">
            <v>0</v>
          </cell>
          <cell r="F7470">
            <v>1607135</v>
          </cell>
          <cell r="G7470">
            <v>314670.96999999997</v>
          </cell>
          <cell r="H7470">
            <v>1292464.03</v>
          </cell>
          <cell r="I7470">
            <v>0</v>
          </cell>
        </row>
        <row r="7471">
          <cell r="A7471" t="str">
            <v>a</v>
          </cell>
          <cell r="B7471">
            <v>7447</v>
          </cell>
          <cell r="C7471" t="str">
            <v xml:space="preserve">   115778130 - 58702</v>
          </cell>
          <cell r="D7471">
            <v>0</v>
          </cell>
          <cell r="E7471">
            <v>0</v>
          </cell>
          <cell r="F7471">
            <v>3866320</v>
          </cell>
          <cell r="G7471">
            <v>68416.490000000005</v>
          </cell>
          <cell r="H7471">
            <v>3797903.51</v>
          </cell>
          <cell r="I7471">
            <v>0</v>
          </cell>
        </row>
        <row r="7472">
          <cell r="A7472" t="str">
            <v>a</v>
          </cell>
          <cell r="B7472">
            <v>7448</v>
          </cell>
          <cell r="C7472" t="str">
            <v xml:space="preserve">   115778143 - 58817</v>
          </cell>
          <cell r="D7472">
            <v>0</v>
          </cell>
          <cell r="E7472">
            <v>0</v>
          </cell>
          <cell r="F7472">
            <v>2711457.13</v>
          </cell>
          <cell r="G7472">
            <v>37254.400000000001</v>
          </cell>
          <cell r="H7472">
            <v>2674202.73</v>
          </cell>
          <cell r="I7472">
            <v>0</v>
          </cell>
        </row>
        <row r="7473">
          <cell r="A7473" t="str">
            <v>a</v>
          </cell>
          <cell r="B7473">
            <v>7449</v>
          </cell>
          <cell r="C7473" t="str">
            <v xml:space="preserve">   115778156 - 59538</v>
          </cell>
          <cell r="D7473">
            <v>0</v>
          </cell>
          <cell r="E7473">
            <v>0</v>
          </cell>
          <cell r="F7473">
            <v>3648000</v>
          </cell>
          <cell r="G7473">
            <v>18067.5</v>
          </cell>
          <cell r="H7473">
            <v>3629932.5</v>
          </cell>
          <cell r="I7473">
            <v>0</v>
          </cell>
        </row>
        <row r="7474">
          <cell r="A7474" t="str">
            <v>a</v>
          </cell>
          <cell r="B7474">
            <v>7450</v>
          </cell>
          <cell r="C7474" t="str">
            <v xml:space="preserve">   115778169 - 60065</v>
          </cell>
          <cell r="D7474">
            <v>0</v>
          </cell>
          <cell r="E7474">
            <v>0</v>
          </cell>
          <cell r="F7474">
            <v>2924600</v>
          </cell>
          <cell r="G7474">
            <v>12010.22</v>
          </cell>
          <cell r="H7474">
            <v>2912589.78</v>
          </cell>
          <cell r="I7474">
            <v>0</v>
          </cell>
        </row>
        <row r="7475">
          <cell r="A7475" t="str">
            <v>a</v>
          </cell>
          <cell r="B7475">
            <v>7451</v>
          </cell>
          <cell r="C7475" t="str">
            <v xml:space="preserve">   115778172 - 60171</v>
          </cell>
          <cell r="D7475">
            <v>0</v>
          </cell>
          <cell r="E7475">
            <v>0</v>
          </cell>
          <cell r="F7475">
            <v>2600000</v>
          </cell>
          <cell r="G7475">
            <v>12850.29</v>
          </cell>
          <cell r="H7475">
            <v>2587149.71</v>
          </cell>
          <cell r="I7475">
            <v>0</v>
          </cell>
        </row>
        <row r="7476">
          <cell r="A7476" t="str">
            <v>a</v>
          </cell>
          <cell r="B7476">
            <v>7452</v>
          </cell>
          <cell r="C7476" t="str">
            <v xml:space="preserve">   115778185 - 61206</v>
          </cell>
          <cell r="D7476">
            <v>0</v>
          </cell>
          <cell r="E7476">
            <v>0</v>
          </cell>
          <cell r="F7476">
            <v>3144098</v>
          </cell>
          <cell r="G7476">
            <v>21049.99</v>
          </cell>
          <cell r="H7476">
            <v>3123048.01</v>
          </cell>
          <cell r="I7476">
            <v>0</v>
          </cell>
        </row>
        <row r="7477">
          <cell r="A7477" t="str">
            <v>a</v>
          </cell>
          <cell r="B7477">
            <v>7453</v>
          </cell>
          <cell r="C7477" t="str">
            <v xml:space="preserve">   115778198 - 61584</v>
          </cell>
          <cell r="D7477">
            <v>0</v>
          </cell>
          <cell r="E7477">
            <v>0</v>
          </cell>
          <cell r="F7477">
            <v>6382414.0599999996</v>
          </cell>
          <cell r="G7477">
            <v>3189455.73</v>
          </cell>
          <cell r="H7477">
            <v>3192958.33</v>
          </cell>
          <cell r="I7477">
            <v>0</v>
          </cell>
        </row>
        <row r="7478">
          <cell r="A7478" t="str">
            <v>a</v>
          </cell>
          <cell r="B7478">
            <v>7454</v>
          </cell>
          <cell r="C7478" t="str">
            <v xml:space="preserve">   115778208 - 58207</v>
          </cell>
          <cell r="D7478">
            <v>0</v>
          </cell>
          <cell r="E7478">
            <v>0</v>
          </cell>
          <cell r="F7478">
            <v>2719271.88</v>
          </cell>
          <cell r="G7478">
            <v>134971.95000000001</v>
          </cell>
          <cell r="H7478">
            <v>2584299.9300000002</v>
          </cell>
          <cell r="I7478">
            <v>0</v>
          </cell>
        </row>
        <row r="7479">
          <cell r="A7479" t="str">
            <v>a</v>
          </cell>
          <cell r="B7479">
            <v>7455</v>
          </cell>
          <cell r="C7479" t="str">
            <v xml:space="preserve">   115778211 - 58216</v>
          </cell>
          <cell r="D7479">
            <v>0</v>
          </cell>
          <cell r="E7479">
            <v>0</v>
          </cell>
          <cell r="F7479">
            <v>3848316.69</v>
          </cell>
          <cell r="G7479">
            <v>145626.69</v>
          </cell>
          <cell r="H7479">
            <v>3702690</v>
          </cell>
          <cell r="I7479">
            <v>0</v>
          </cell>
        </row>
        <row r="7480">
          <cell r="A7480" t="str">
            <v>a</v>
          </cell>
          <cell r="B7480">
            <v>7456</v>
          </cell>
          <cell r="C7480" t="str">
            <v xml:space="preserve">   115778224 - 58684</v>
          </cell>
          <cell r="D7480">
            <v>0</v>
          </cell>
          <cell r="E7480">
            <v>0</v>
          </cell>
          <cell r="F7480">
            <v>2198227.84</v>
          </cell>
          <cell r="G7480">
            <v>1077678.31</v>
          </cell>
          <cell r="H7480">
            <v>1120549.53</v>
          </cell>
          <cell r="I7480">
            <v>0</v>
          </cell>
        </row>
        <row r="7481">
          <cell r="A7481" t="str">
            <v>a</v>
          </cell>
          <cell r="B7481">
            <v>7457</v>
          </cell>
          <cell r="C7481" t="str">
            <v xml:space="preserve">   115778237 - 58790</v>
          </cell>
          <cell r="D7481">
            <v>0</v>
          </cell>
          <cell r="E7481">
            <v>0</v>
          </cell>
          <cell r="F7481">
            <v>3414750</v>
          </cell>
          <cell r="G7481">
            <v>42166.3</v>
          </cell>
          <cell r="H7481">
            <v>3372583.7</v>
          </cell>
          <cell r="I7481">
            <v>0</v>
          </cell>
        </row>
        <row r="7482">
          <cell r="A7482" t="str">
            <v>a</v>
          </cell>
          <cell r="B7482">
            <v>7458</v>
          </cell>
          <cell r="C7482" t="str">
            <v xml:space="preserve">   115778240 - 58799</v>
          </cell>
          <cell r="D7482">
            <v>0</v>
          </cell>
          <cell r="E7482">
            <v>0</v>
          </cell>
          <cell r="F7482">
            <v>584973.35</v>
          </cell>
          <cell r="G7482">
            <v>584973.35</v>
          </cell>
          <cell r="H7482">
            <v>0</v>
          </cell>
          <cell r="I7482">
            <v>0</v>
          </cell>
        </row>
        <row r="7483">
          <cell r="A7483" t="str">
            <v>a</v>
          </cell>
          <cell r="B7483">
            <v>7459</v>
          </cell>
          <cell r="C7483" t="str">
            <v xml:space="preserve">   115778253 - 59459</v>
          </cell>
          <cell r="D7483">
            <v>0</v>
          </cell>
          <cell r="E7483">
            <v>0</v>
          </cell>
          <cell r="F7483">
            <v>4760700</v>
          </cell>
          <cell r="G7483">
            <v>23678.3</v>
          </cell>
          <cell r="H7483">
            <v>4737021.7</v>
          </cell>
          <cell r="I7483">
            <v>0</v>
          </cell>
        </row>
        <row r="7484">
          <cell r="A7484" t="str">
            <v>a</v>
          </cell>
          <cell r="B7484">
            <v>7460</v>
          </cell>
          <cell r="C7484" t="str">
            <v xml:space="preserve">   115778266 - 59775</v>
          </cell>
          <cell r="D7484">
            <v>0</v>
          </cell>
          <cell r="E7484">
            <v>0</v>
          </cell>
          <cell r="F7484">
            <v>4585000</v>
          </cell>
          <cell r="G7484">
            <v>78503</v>
          </cell>
          <cell r="H7484">
            <v>4506497</v>
          </cell>
          <cell r="I7484">
            <v>0</v>
          </cell>
        </row>
        <row r="7485">
          <cell r="A7485" t="str">
            <v>a</v>
          </cell>
          <cell r="B7485">
            <v>7461</v>
          </cell>
          <cell r="C7485" t="str">
            <v xml:space="preserve">   115778279 - 60572</v>
          </cell>
          <cell r="D7485">
            <v>0</v>
          </cell>
          <cell r="E7485">
            <v>0</v>
          </cell>
          <cell r="F7485">
            <v>1878500</v>
          </cell>
          <cell r="G7485">
            <v>1878500</v>
          </cell>
          <cell r="H7485">
            <v>0</v>
          </cell>
          <cell r="I7485">
            <v>0</v>
          </cell>
        </row>
        <row r="7486">
          <cell r="A7486" t="str">
            <v>a</v>
          </cell>
          <cell r="B7486">
            <v>7462</v>
          </cell>
          <cell r="C7486" t="str">
            <v xml:space="preserve">   115778282 - 60779</v>
          </cell>
          <cell r="D7486">
            <v>0</v>
          </cell>
          <cell r="E7486">
            <v>0</v>
          </cell>
          <cell r="F7486">
            <v>6550000</v>
          </cell>
          <cell r="G7486">
            <v>27038.25</v>
          </cell>
          <cell r="H7486">
            <v>6522961.75</v>
          </cell>
          <cell r="I7486">
            <v>0</v>
          </cell>
        </row>
        <row r="7487">
          <cell r="A7487" t="str">
            <v>a</v>
          </cell>
          <cell r="B7487">
            <v>7463</v>
          </cell>
          <cell r="C7487" t="str">
            <v xml:space="preserve">   115778295 - 61551</v>
          </cell>
          <cell r="D7487">
            <v>0</v>
          </cell>
          <cell r="E7487">
            <v>0</v>
          </cell>
          <cell r="F7487">
            <v>2431000</v>
          </cell>
          <cell r="G7487">
            <v>10035.11</v>
          </cell>
          <cell r="H7487">
            <v>2420964.89</v>
          </cell>
          <cell r="I7487">
            <v>0</v>
          </cell>
        </row>
        <row r="7488">
          <cell r="A7488" t="str">
            <v>a</v>
          </cell>
          <cell r="B7488">
            <v>7464</v>
          </cell>
          <cell r="C7488" t="str">
            <v xml:space="preserve">   115778305 - 58198</v>
          </cell>
          <cell r="D7488">
            <v>0</v>
          </cell>
          <cell r="E7488">
            <v>0</v>
          </cell>
          <cell r="F7488">
            <v>2348907.64</v>
          </cell>
          <cell r="G7488">
            <v>111156.57</v>
          </cell>
          <cell r="H7488">
            <v>2237751.0699999998</v>
          </cell>
          <cell r="I7488">
            <v>0</v>
          </cell>
        </row>
        <row r="7489">
          <cell r="A7489" t="str">
            <v>a</v>
          </cell>
          <cell r="B7489">
            <v>7465</v>
          </cell>
          <cell r="C7489" t="str">
            <v xml:space="preserve">   115778318 - 58648</v>
          </cell>
          <cell r="D7489">
            <v>0</v>
          </cell>
          <cell r="E7489">
            <v>0</v>
          </cell>
          <cell r="F7489">
            <v>2722629</v>
          </cell>
          <cell r="G7489">
            <v>48178.3</v>
          </cell>
          <cell r="H7489">
            <v>2674450.7000000002</v>
          </cell>
          <cell r="I7489">
            <v>0</v>
          </cell>
        </row>
        <row r="7490">
          <cell r="A7490" t="str">
            <v>a</v>
          </cell>
          <cell r="B7490">
            <v>7466</v>
          </cell>
          <cell r="C7490" t="str">
            <v xml:space="preserve">   115778321 - 58672</v>
          </cell>
          <cell r="D7490">
            <v>0</v>
          </cell>
          <cell r="E7490">
            <v>0</v>
          </cell>
          <cell r="F7490">
            <v>3230950</v>
          </cell>
          <cell r="G7490">
            <v>124015.49</v>
          </cell>
          <cell r="H7490">
            <v>3106934.51</v>
          </cell>
          <cell r="I7490">
            <v>0</v>
          </cell>
        </row>
        <row r="7491">
          <cell r="A7491" t="str">
            <v>a</v>
          </cell>
          <cell r="B7491">
            <v>7467</v>
          </cell>
          <cell r="C7491" t="str">
            <v xml:space="preserve">   115778347 - 59293</v>
          </cell>
          <cell r="D7491">
            <v>0</v>
          </cell>
          <cell r="E7491">
            <v>0</v>
          </cell>
          <cell r="F7491">
            <v>2470000</v>
          </cell>
          <cell r="G7491">
            <v>12285.07</v>
          </cell>
          <cell r="H7491">
            <v>2457714.9300000002</v>
          </cell>
          <cell r="I7491">
            <v>0</v>
          </cell>
        </row>
        <row r="7492">
          <cell r="A7492" t="str">
            <v>a</v>
          </cell>
          <cell r="B7492">
            <v>7468</v>
          </cell>
          <cell r="C7492" t="str">
            <v xml:space="preserve">   115778350 - 59345</v>
          </cell>
          <cell r="D7492">
            <v>0</v>
          </cell>
          <cell r="E7492">
            <v>0</v>
          </cell>
          <cell r="F7492">
            <v>3171350</v>
          </cell>
          <cell r="G7492">
            <v>39005.35</v>
          </cell>
          <cell r="H7492">
            <v>3132344.65</v>
          </cell>
          <cell r="I7492">
            <v>0</v>
          </cell>
        </row>
        <row r="7493">
          <cell r="A7493" t="str">
            <v>a</v>
          </cell>
          <cell r="B7493">
            <v>7469</v>
          </cell>
          <cell r="C7493" t="str">
            <v xml:space="preserve">   115778363 - 59684</v>
          </cell>
          <cell r="D7493">
            <v>0</v>
          </cell>
          <cell r="E7493">
            <v>0</v>
          </cell>
          <cell r="F7493">
            <v>3960000</v>
          </cell>
          <cell r="G7493">
            <v>41708.97</v>
          </cell>
          <cell r="H7493">
            <v>3918291.03</v>
          </cell>
          <cell r="I7493">
            <v>0</v>
          </cell>
        </row>
        <row r="7494">
          <cell r="A7494" t="str">
            <v>a</v>
          </cell>
          <cell r="B7494">
            <v>7470</v>
          </cell>
          <cell r="C7494" t="str">
            <v xml:space="preserve">   115778376 - 60475</v>
          </cell>
          <cell r="D7494">
            <v>0</v>
          </cell>
          <cell r="E7494">
            <v>0</v>
          </cell>
          <cell r="F7494">
            <v>3066766.09</v>
          </cell>
          <cell r="G7494">
            <v>32008.560000000001</v>
          </cell>
          <cell r="H7494">
            <v>3034757.53</v>
          </cell>
          <cell r="I7494">
            <v>0</v>
          </cell>
        </row>
        <row r="7495">
          <cell r="A7495" t="str">
            <v>a</v>
          </cell>
          <cell r="B7495">
            <v>7471</v>
          </cell>
          <cell r="C7495" t="str">
            <v xml:space="preserve">   115778389 - 61449</v>
          </cell>
          <cell r="D7495">
            <v>0</v>
          </cell>
          <cell r="E7495">
            <v>0</v>
          </cell>
          <cell r="F7495">
            <v>3004514.62</v>
          </cell>
          <cell r="G7495">
            <v>66165.55</v>
          </cell>
          <cell r="H7495">
            <v>2938349.07</v>
          </cell>
          <cell r="I7495">
            <v>0</v>
          </cell>
        </row>
        <row r="7496">
          <cell r="A7496" t="str">
            <v>a</v>
          </cell>
          <cell r="B7496">
            <v>7472</v>
          </cell>
          <cell r="C7496" t="str">
            <v xml:space="preserve">   115778392 - 61539</v>
          </cell>
          <cell r="D7496">
            <v>0</v>
          </cell>
          <cell r="E7496">
            <v>0</v>
          </cell>
          <cell r="F7496">
            <v>5033379.83</v>
          </cell>
          <cell r="G7496">
            <v>147520.07999999999</v>
          </cell>
          <cell r="H7496">
            <v>4885859.75</v>
          </cell>
          <cell r="I7496">
            <v>0</v>
          </cell>
        </row>
        <row r="7497">
          <cell r="A7497" t="str">
            <v>a</v>
          </cell>
          <cell r="B7497">
            <v>7473</v>
          </cell>
          <cell r="C7497" t="str">
            <v xml:space="preserve">   115778402 - 58189</v>
          </cell>
          <cell r="D7497">
            <v>0</v>
          </cell>
          <cell r="E7497">
            <v>0</v>
          </cell>
          <cell r="F7497">
            <v>985761.86</v>
          </cell>
          <cell r="G7497">
            <v>44523.839999999997</v>
          </cell>
          <cell r="H7497">
            <v>941238.02</v>
          </cell>
          <cell r="I7497">
            <v>0</v>
          </cell>
        </row>
        <row r="7498">
          <cell r="A7498" t="str">
            <v>a</v>
          </cell>
          <cell r="B7498">
            <v>7474</v>
          </cell>
          <cell r="C7498" t="str">
            <v xml:space="preserve">   115778415 - 58633</v>
          </cell>
          <cell r="D7498">
            <v>0</v>
          </cell>
          <cell r="E7498">
            <v>0</v>
          </cell>
          <cell r="F7498">
            <v>3920492</v>
          </cell>
          <cell r="G7498">
            <v>69375.070000000007</v>
          </cell>
          <cell r="H7498">
            <v>3851116.93</v>
          </cell>
          <cell r="I7498">
            <v>0</v>
          </cell>
        </row>
        <row r="7499">
          <cell r="A7499" t="str">
            <v>a</v>
          </cell>
          <cell r="B7499">
            <v>7475</v>
          </cell>
          <cell r="C7499" t="str">
            <v xml:space="preserve">   115778428 - 58696</v>
          </cell>
          <cell r="D7499">
            <v>0</v>
          </cell>
          <cell r="E7499">
            <v>0</v>
          </cell>
          <cell r="F7499">
            <v>3073081.21</v>
          </cell>
          <cell r="G7499">
            <v>53210.77</v>
          </cell>
          <cell r="H7499">
            <v>3019870.44</v>
          </cell>
          <cell r="I7499">
            <v>0</v>
          </cell>
        </row>
        <row r="7500">
          <cell r="A7500" t="str">
            <v>a</v>
          </cell>
          <cell r="B7500">
            <v>7476</v>
          </cell>
          <cell r="C7500" t="str">
            <v xml:space="preserve">   115778431 - 58772</v>
          </cell>
          <cell r="D7500">
            <v>0</v>
          </cell>
          <cell r="E7500">
            <v>0</v>
          </cell>
          <cell r="F7500">
            <v>5849000</v>
          </cell>
          <cell r="G7500">
            <v>29091.16</v>
          </cell>
          <cell r="H7500">
            <v>5819908.8399999999</v>
          </cell>
          <cell r="I7500">
            <v>0</v>
          </cell>
        </row>
        <row r="7501">
          <cell r="A7501" t="str">
            <v>a</v>
          </cell>
          <cell r="B7501">
            <v>7477</v>
          </cell>
          <cell r="C7501" t="str">
            <v xml:space="preserve">   115778444 - 59022</v>
          </cell>
          <cell r="D7501">
            <v>0</v>
          </cell>
          <cell r="E7501">
            <v>0</v>
          </cell>
          <cell r="F7501">
            <v>3536931.15</v>
          </cell>
          <cell r="G7501">
            <v>51147.12</v>
          </cell>
          <cell r="H7501">
            <v>3485784.03</v>
          </cell>
          <cell r="I7501">
            <v>0</v>
          </cell>
        </row>
        <row r="7502">
          <cell r="A7502" t="str">
            <v>a</v>
          </cell>
          <cell r="B7502">
            <v>7478</v>
          </cell>
          <cell r="C7502" t="str">
            <v xml:space="preserve">   115778457 - 59542</v>
          </cell>
          <cell r="D7502">
            <v>0</v>
          </cell>
          <cell r="E7502">
            <v>0</v>
          </cell>
          <cell r="F7502">
            <v>8013800</v>
          </cell>
          <cell r="G7502">
            <v>39607.550000000003</v>
          </cell>
          <cell r="H7502">
            <v>7974192.4500000002</v>
          </cell>
          <cell r="I7502">
            <v>0</v>
          </cell>
        </row>
        <row r="7503">
          <cell r="A7503" t="str">
            <v>a</v>
          </cell>
          <cell r="B7503">
            <v>7479</v>
          </cell>
          <cell r="C7503" t="str">
            <v xml:space="preserve">   115778460 - 59572</v>
          </cell>
          <cell r="D7503">
            <v>0</v>
          </cell>
          <cell r="E7503">
            <v>0</v>
          </cell>
          <cell r="F7503">
            <v>4115300</v>
          </cell>
          <cell r="G7503">
            <v>4115300</v>
          </cell>
          <cell r="H7503">
            <v>0</v>
          </cell>
          <cell r="I7503">
            <v>0</v>
          </cell>
        </row>
        <row r="7504">
          <cell r="A7504" t="str">
            <v>a</v>
          </cell>
          <cell r="B7504">
            <v>7480</v>
          </cell>
          <cell r="C7504" t="str">
            <v xml:space="preserve">   115778473 - 60237</v>
          </cell>
          <cell r="D7504">
            <v>0</v>
          </cell>
          <cell r="E7504">
            <v>0</v>
          </cell>
          <cell r="F7504">
            <v>3740000</v>
          </cell>
          <cell r="G7504">
            <v>91114.28</v>
          </cell>
          <cell r="H7504">
            <v>3648885.72</v>
          </cell>
          <cell r="I7504">
            <v>0</v>
          </cell>
        </row>
        <row r="7505">
          <cell r="A7505" t="str">
            <v>a</v>
          </cell>
          <cell r="B7505">
            <v>7481</v>
          </cell>
          <cell r="C7505" t="str">
            <v xml:space="preserve">   115778486 - 61431</v>
          </cell>
          <cell r="D7505">
            <v>0</v>
          </cell>
          <cell r="E7505">
            <v>0</v>
          </cell>
          <cell r="F7505">
            <v>3275000</v>
          </cell>
          <cell r="G7505">
            <v>13519.12</v>
          </cell>
          <cell r="H7505">
            <v>3261480.88</v>
          </cell>
          <cell r="I7505">
            <v>0</v>
          </cell>
        </row>
        <row r="7506">
          <cell r="A7506" t="str">
            <v>a</v>
          </cell>
          <cell r="B7506">
            <v>7482</v>
          </cell>
          <cell r="C7506" t="str">
            <v xml:space="preserve">   115778499 - 61593</v>
          </cell>
          <cell r="D7506">
            <v>0</v>
          </cell>
          <cell r="E7506">
            <v>0</v>
          </cell>
          <cell r="F7506">
            <v>1746375.65</v>
          </cell>
          <cell r="G7506">
            <v>66519.81</v>
          </cell>
          <cell r="H7506">
            <v>1679855.84</v>
          </cell>
          <cell r="I7506">
            <v>0</v>
          </cell>
        </row>
        <row r="7507">
          <cell r="A7507" t="str">
            <v>a</v>
          </cell>
          <cell r="B7507">
            <v>7483</v>
          </cell>
          <cell r="C7507" t="str">
            <v xml:space="preserve">   115778509 - 58210</v>
          </cell>
          <cell r="D7507">
            <v>0</v>
          </cell>
          <cell r="E7507">
            <v>0</v>
          </cell>
          <cell r="F7507">
            <v>1796343.66</v>
          </cell>
          <cell r="G7507">
            <v>76364.990000000005</v>
          </cell>
          <cell r="H7507">
            <v>1719978.67</v>
          </cell>
          <cell r="I7507">
            <v>0</v>
          </cell>
        </row>
        <row r="7508">
          <cell r="A7508" t="str">
            <v>a</v>
          </cell>
          <cell r="B7508">
            <v>7484</v>
          </cell>
          <cell r="C7508" t="str">
            <v xml:space="preserve">   115778512 - 58219</v>
          </cell>
          <cell r="D7508">
            <v>0</v>
          </cell>
          <cell r="E7508">
            <v>0</v>
          </cell>
          <cell r="F7508">
            <v>983246.7</v>
          </cell>
          <cell r="G7508">
            <v>45100.57</v>
          </cell>
          <cell r="H7508">
            <v>938146.13</v>
          </cell>
          <cell r="I7508">
            <v>0</v>
          </cell>
        </row>
        <row r="7509">
          <cell r="A7509" t="str">
            <v>a</v>
          </cell>
          <cell r="B7509">
            <v>7485</v>
          </cell>
          <cell r="C7509" t="str">
            <v xml:space="preserve">   115778525 - 58687</v>
          </cell>
          <cell r="D7509">
            <v>0</v>
          </cell>
          <cell r="E7509">
            <v>0</v>
          </cell>
          <cell r="F7509">
            <v>3630389.17</v>
          </cell>
          <cell r="G7509">
            <v>2002122.03</v>
          </cell>
          <cell r="H7509">
            <v>1628267.14</v>
          </cell>
          <cell r="I7509">
            <v>0</v>
          </cell>
        </row>
        <row r="7510">
          <cell r="A7510" t="str">
            <v>a</v>
          </cell>
          <cell r="B7510">
            <v>7486</v>
          </cell>
          <cell r="C7510" t="str">
            <v xml:space="preserve">   115778538 - 58793</v>
          </cell>
          <cell r="D7510">
            <v>0</v>
          </cell>
          <cell r="E7510">
            <v>0</v>
          </cell>
          <cell r="F7510">
            <v>6870704.1600000001</v>
          </cell>
          <cell r="G7510">
            <v>97173.1</v>
          </cell>
          <cell r="H7510">
            <v>6773531.0600000005</v>
          </cell>
          <cell r="I7510">
            <v>0</v>
          </cell>
        </row>
        <row r="7511">
          <cell r="A7511" t="str">
            <v>a</v>
          </cell>
          <cell r="B7511">
            <v>7487</v>
          </cell>
          <cell r="C7511" t="str">
            <v xml:space="preserve">   115778541 - 58802</v>
          </cell>
          <cell r="D7511">
            <v>0</v>
          </cell>
          <cell r="E7511">
            <v>0</v>
          </cell>
          <cell r="F7511">
            <v>4269870.3899999997</v>
          </cell>
          <cell r="G7511">
            <v>62208.67</v>
          </cell>
          <cell r="H7511">
            <v>4207661.72</v>
          </cell>
          <cell r="I7511">
            <v>0</v>
          </cell>
        </row>
        <row r="7512">
          <cell r="A7512" t="str">
            <v>a</v>
          </cell>
          <cell r="B7512">
            <v>7488</v>
          </cell>
          <cell r="C7512" t="str">
            <v xml:space="preserve">   115778554 - 59463</v>
          </cell>
          <cell r="D7512">
            <v>0</v>
          </cell>
          <cell r="E7512">
            <v>0</v>
          </cell>
          <cell r="F7512">
            <v>1300000</v>
          </cell>
          <cell r="G7512">
            <v>1300000</v>
          </cell>
          <cell r="H7512">
            <v>0</v>
          </cell>
          <cell r="I7512">
            <v>0</v>
          </cell>
        </row>
        <row r="7513">
          <cell r="A7513" t="str">
            <v>a</v>
          </cell>
          <cell r="B7513">
            <v>7489</v>
          </cell>
          <cell r="C7513" t="str">
            <v xml:space="preserve">   115778567 - 60059</v>
          </cell>
          <cell r="D7513">
            <v>0</v>
          </cell>
          <cell r="E7513">
            <v>0</v>
          </cell>
          <cell r="F7513">
            <v>1848000</v>
          </cell>
          <cell r="G7513">
            <v>7589.05</v>
          </cell>
          <cell r="H7513">
            <v>1840410.95</v>
          </cell>
          <cell r="I7513">
            <v>0</v>
          </cell>
        </row>
        <row r="7514">
          <cell r="A7514" t="str">
            <v>a</v>
          </cell>
          <cell r="B7514">
            <v>7490</v>
          </cell>
          <cell r="C7514" t="str">
            <v xml:space="preserve">   115778570 - 60068</v>
          </cell>
          <cell r="D7514">
            <v>0</v>
          </cell>
          <cell r="E7514">
            <v>0</v>
          </cell>
          <cell r="F7514">
            <v>4550000</v>
          </cell>
          <cell r="G7514">
            <v>4550000</v>
          </cell>
          <cell r="H7514">
            <v>0</v>
          </cell>
          <cell r="I7514">
            <v>0</v>
          </cell>
        </row>
        <row r="7515">
          <cell r="A7515" t="str">
            <v>a</v>
          </cell>
          <cell r="B7515">
            <v>7491</v>
          </cell>
          <cell r="C7515" t="str">
            <v xml:space="preserve">   115778583 - 60782</v>
          </cell>
          <cell r="D7515">
            <v>0</v>
          </cell>
          <cell r="E7515">
            <v>0</v>
          </cell>
          <cell r="F7515">
            <v>6779000</v>
          </cell>
          <cell r="G7515">
            <v>27983.54</v>
          </cell>
          <cell r="H7515">
            <v>6751016.46</v>
          </cell>
          <cell r="I7515">
            <v>0</v>
          </cell>
        </row>
        <row r="7516">
          <cell r="A7516" t="str">
            <v>a</v>
          </cell>
          <cell r="B7516">
            <v>7492</v>
          </cell>
          <cell r="C7516" t="str">
            <v xml:space="preserve">   115778596 - 61554</v>
          </cell>
          <cell r="D7516">
            <v>0</v>
          </cell>
          <cell r="E7516">
            <v>0</v>
          </cell>
          <cell r="F7516">
            <v>2210000</v>
          </cell>
          <cell r="G7516">
            <v>9122.83</v>
          </cell>
          <cell r="H7516">
            <v>2200877.17</v>
          </cell>
          <cell r="I7516">
            <v>0</v>
          </cell>
        </row>
        <row r="7517">
          <cell r="A7517" t="str">
            <v>a</v>
          </cell>
          <cell r="B7517">
            <v>7493</v>
          </cell>
          <cell r="C7517" t="str">
            <v xml:space="preserve">   115778606 - 58201</v>
          </cell>
          <cell r="D7517">
            <v>0</v>
          </cell>
          <cell r="E7517">
            <v>0</v>
          </cell>
          <cell r="F7517">
            <v>9835840.3499999996</v>
          </cell>
          <cell r="G7517">
            <v>337732.78</v>
          </cell>
          <cell r="H7517">
            <v>9498107.5700000003</v>
          </cell>
          <cell r="I7517">
            <v>0</v>
          </cell>
        </row>
        <row r="7518">
          <cell r="A7518" t="str">
            <v>a</v>
          </cell>
          <cell r="B7518">
            <v>7494</v>
          </cell>
          <cell r="C7518" t="str">
            <v xml:space="preserve">   115778619 - 58651</v>
          </cell>
          <cell r="D7518">
            <v>0</v>
          </cell>
          <cell r="E7518">
            <v>0</v>
          </cell>
          <cell r="F7518">
            <v>2430590.34</v>
          </cell>
          <cell r="G7518">
            <v>316021.65999999997</v>
          </cell>
          <cell r="H7518">
            <v>2114568.6800000002</v>
          </cell>
          <cell r="I7518">
            <v>0</v>
          </cell>
        </row>
        <row r="7519">
          <cell r="A7519" t="str">
            <v>a</v>
          </cell>
          <cell r="B7519">
            <v>7495</v>
          </cell>
          <cell r="C7519" t="str">
            <v xml:space="preserve">   115778622 - 58675</v>
          </cell>
          <cell r="D7519">
            <v>0</v>
          </cell>
          <cell r="E7519">
            <v>0</v>
          </cell>
          <cell r="F7519">
            <v>2908574</v>
          </cell>
          <cell r="G7519">
            <v>2908574</v>
          </cell>
          <cell r="H7519">
            <v>0</v>
          </cell>
          <cell r="I7519">
            <v>0</v>
          </cell>
        </row>
        <row r="7520">
          <cell r="A7520" t="str">
            <v>a</v>
          </cell>
          <cell r="B7520">
            <v>7496</v>
          </cell>
          <cell r="C7520" t="str">
            <v xml:space="preserve">   115778635 - 58784</v>
          </cell>
          <cell r="D7520">
            <v>0</v>
          </cell>
          <cell r="E7520">
            <v>0</v>
          </cell>
          <cell r="F7520">
            <v>1238428.22</v>
          </cell>
          <cell r="G7520">
            <v>16699.73</v>
          </cell>
          <cell r="H7520">
            <v>1221728.49</v>
          </cell>
          <cell r="I7520">
            <v>0</v>
          </cell>
        </row>
        <row r="7521">
          <cell r="A7521" t="str">
            <v>a</v>
          </cell>
          <cell r="B7521">
            <v>7497</v>
          </cell>
          <cell r="C7521" t="str">
            <v xml:space="preserve">   115778648 - 59321</v>
          </cell>
          <cell r="D7521">
            <v>0</v>
          </cell>
          <cell r="E7521">
            <v>0</v>
          </cell>
          <cell r="F7521">
            <v>2041000</v>
          </cell>
          <cell r="G7521">
            <v>10151.33</v>
          </cell>
          <cell r="H7521">
            <v>2030848.67</v>
          </cell>
          <cell r="I7521">
            <v>0</v>
          </cell>
        </row>
        <row r="7522">
          <cell r="A7522" t="str">
            <v>a</v>
          </cell>
          <cell r="B7522">
            <v>7498</v>
          </cell>
          <cell r="C7522" t="str">
            <v xml:space="preserve">   115778651 - 59360</v>
          </cell>
          <cell r="D7522">
            <v>0</v>
          </cell>
          <cell r="E7522">
            <v>0</v>
          </cell>
          <cell r="F7522">
            <v>3250000</v>
          </cell>
          <cell r="G7522">
            <v>55515.59</v>
          </cell>
          <cell r="H7522">
            <v>3194484.41</v>
          </cell>
          <cell r="I7522">
            <v>0</v>
          </cell>
        </row>
        <row r="7523">
          <cell r="A7523" t="str">
            <v>a</v>
          </cell>
          <cell r="B7523">
            <v>7499</v>
          </cell>
          <cell r="C7523" t="str">
            <v xml:space="preserve">   115778664 - 59766</v>
          </cell>
          <cell r="D7523">
            <v>0</v>
          </cell>
          <cell r="E7523">
            <v>0</v>
          </cell>
          <cell r="F7523">
            <v>3500000</v>
          </cell>
          <cell r="G7523">
            <v>17407.939999999999</v>
          </cell>
          <cell r="H7523">
            <v>3482592.06</v>
          </cell>
          <cell r="I7523">
            <v>0</v>
          </cell>
        </row>
        <row r="7524">
          <cell r="A7524" t="str">
            <v>a</v>
          </cell>
          <cell r="B7524">
            <v>7500</v>
          </cell>
          <cell r="C7524" t="str">
            <v xml:space="preserve">   115778677 - 60478</v>
          </cell>
          <cell r="D7524">
            <v>0</v>
          </cell>
          <cell r="E7524">
            <v>0</v>
          </cell>
          <cell r="F7524">
            <v>6293222.4199999999</v>
          </cell>
          <cell r="G7524">
            <v>65683.87</v>
          </cell>
          <cell r="H7524">
            <v>6227538.5499999998</v>
          </cell>
          <cell r="I7524">
            <v>0</v>
          </cell>
        </row>
        <row r="7525">
          <cell r="A7525" t="str">
            <v>a</v>
          </cell>
          <cell r="B7525">
            <v>7501</v>
          </cell>
          <cell r="C7525" t="str">
            <v xml:space="preserve">   115778680 - 60773</v>
          </cell>
          <cell r="D7525">
            <v>0</v>
          </cell>
          <cell r="E7525">
            <v>0</v>
          </cell>
          <cell r="F7525">
            <v>2620000</v>
          </cell>
          <cell r="G7525">
            <v>52827.17</v>
          </cell>
          <cell r="H7525">
            <v>2567172.83</v>
          </cell>
          <cell r="I7525">
            <v>0</v>
          </cell>
        </row>
        <row r="7526">
          <cell r="A7526" t="str">
            <v>a</v>
          </cell>
          <cell r="B7526">
            <v>7502</v>
          </cell>
          <cell r="C7526" t="str">
            <v xml:space="preserve">   115778693 - 61545</v>
          </cell>
          <cell r="D7526">
            <v>0</v>
          </cell>
          <cell r="E7526">
            <v>0</v>
          </cell>
          <cell r="F7526">
            <v>4488845.8499999996</v>
          </cell>
          <cell r="G7526">
            <v>4488845.8499999996</v>
          </cell>
          <cell r="H7526">
            <v>0</v>
          </cell>
          <cell r="I7526">
            <v>0</v>
          </cell>
        </row>
        <row r="7527">
          <cell r="A7527" t="str">
            <v>a</v>
          </cell>
          <cell r="B7527">
            <v>7503</v>
          </cell>
          <cell r="C7527" t="str">
            <v xml:space="preserve">   115778703 - 58192</v>
          </cell>
          <cell r="D7527">
            <v>0</v>
          </cell>
          <cell r="E7527">
            <v>0</v>
          </cell>
          <cell r="F7527">
            <v>2512384.69</v>
          </cell>
          <cell r="G7527">
            <v>100691.77</v>
          </cell>
          <cell r="H7527">
            <v>2411692.92</v>
          </cell>
          <cell r="I7527">
            <v>0</v>
          </cell>
        </row>
        <row r="7528">
          <cell r="A7528" t="str">
            <v>a</v>
          </cell>
          <cell r="B7528">
            <v>7504</v>
          </cell>
          <cell r="C7528" t="str">
            <v xml:space="preserve">   115778716 - 58636</v>
          </cell>
          <cell r="D7528">
            <v>0</v>
          </cell>
          <cell r="E7528">
            <v>0</v>
          </cell>
          <cell r="F7528">
            <v>966549</v>
          </cell>
          <cell r="G7528">
            <v>122382.07</v>
          </cell>
          <cell r="H7528">
            <v>844166.93</v>
          </cell>
          <cell r="I7528">
            <v>0</v>
          </cell>
        </row>
        <row r="7529">
          <cell r="A7529" t="str">
            <v>a</v>
          </cell>
          <cell r="B7529">
            <v>7505</v>
          </cell>
          <cell r="C7529" t="str">
            <v xml:space="preserve">   115778729 - 58699</v>
          </cell>
          <cell r="D7529">
            <v>0</v>
          </cell>
          <cell r="E7529">
            <v>0</v>
          </cell>
          <cell r="F7529">
            <v>2822476.37</v>
          </cell>
          <cell r="G7529">
            <v>48345.58</v>
          </cell>
          <cell r="H7529">
            <v>2774130.79</v>
          </cell>
          <cell r="I7529">
            <v>0</v>
          </cell>
        </row>
        <row r="7530">
          <cell r="A7530" t="str">
            <v>a</v>
          </cell>
          <cell r="B7530">
            <v>7506</v>
          </cell>
          <cell r="C7530" t="str">
            <v xml:space="preserve">   115778732 - 58775</v>
          </cell>
          <cell r="D7530">
            <v>0</v>
          </cell>
          <cell r="E7530">
            <v>0</v>
          </cell>
          <cell r="F7530">
            <v>2660805.69</v>
          </cell>
          <cell r="G7530">
            <v>36057.18</v>
          </cell>
          <cell r="H7530">
            <v>2624748.5099999998</v>
          </cell>
          <cell r="I7530">
            <v>0</v>
          </cell>
        </row>
        <row r="7531">
          <cell r="A7531" t="str">
            <v>a</v>
          </cell>
          <cell r="B7531">
            <v>7507</v>
          </cell>
          <cell r="C7531" t="str">
            <v xml:space="preserve">   115778745 - 59025</v>
          </cell>
          <cell r="D7531">
            <v>0</v>
          </cell>
          <cell r="E7531">
            <v>0</v>
          </cell>
          <cell r="F7531">
            <v>2401726.77</v>
          </cell>
          <cell r="G7531">
            <v>41838.080000000002</v>
          </cell>
          <cell r="H7531">
            <v>2359888.69</v>
          </cell>
          <cell r="I7531">
            <v>0</v>
          </cell>
        </row>
        <row r="7532">
          <cell r="A7532" t="str">
            <v>a</v>
          </cell>
          <cell r="B7532">
            <v>7508</v>
          </cell>
          <cell r="C7532" t="str">
            <v xml:space="preserve">   115778758 - 59545</v>
          </cell>
          <cell r="D7532">
            <v>0</v>
          </cell>
          <cell r="E7532">
            <v>0</v>
          </cell>
          <cell r="F7532">
            <v>3839500</v>
          </cell>
          <cell r="G7532">
            <v>19096.509999999998</v>
          </cell>
          <cell r="H7532">
            <v>3820403.49</v>
          </cell>
          <cell r="I7532">
            <v>0</v>
          </cell>
        </row>
        <row r="7533">
          <cell r="A7533" t="str">
            <v>a</v>
          </cell>
          <cell r="B7533">
            <v>7509</v>
          </cell>
          <cell r="C7533" t="str">
            <v xml:space="preserve">   115778761 - 59584</v>
          </cell>
          <cell r="D7533">
            <v>0</v>
          </cell>
          <cell r="E7533">
            <v>0</v>
          </cell>
          <cell r="F7533">
            <v>6913050</v>
          </cell>
          <cell r="G7533">
            <v>34167.18</v>
          </cell>
          <cell r="H7533">
            <v>6878882.8200000003</v>
          </cell>
          <cell r="I7533">
            <v>0</v>
          </cell>
        </row>
        <row r="7534">
          <cell r="A7534" t="str">
            <v>a</v>
          </cell>
          <cell r="B7534">
            <v>7510</v>
          </cell>
          <cell r="C7534" t="str">
            <v xml:space="preserve">   115778774 - 60307</v>
          </cell>
          <cell r="D7534">
            <v>0</v>
          </cell>
          <cell r="E7534">
            <v>0</v>
          </cell>
          <cell r="F7534">
            <v>3785000</v>
          </cell>
          <cell r="G7534">
            <v>38592.44</v>
          </cell>
          <cell r="H7534">
            <v>3746407.56</v>
          </cell>
          <cell r="I7534">
            <v>0</v>
          </cell>
        </row>
        <row r="7535">
          <cell r="A7535" t="str">
            <v>a</v>
          </cell>
          <cell r="B7535">
            <v>7511</v>
          </cell>
          <cell r="C7535" t="str">
            <v xml:space="preserve">   115778787 - 61437</v>
          </cell>
          <cell r="D7535">
            <v>0</v>
          </cell>
          <cell r="E7535">
            <v>0</v>
          </cell>
          <cell r="F7535">
            <v>3900000</v>
          </cell>
          <cell r="G7535">
            <v>16099.1</v>
          </cell>
          <cell r="H7535">
            <v>3883900.9</v>
          </cell>
          <cell r="I7535">
            <v>0</v>
          </cell>
        </row>
        <row r="7536">
          <cell r="A7536" t="str">
            <v>a</v>
          </cell>
          <cell r="B7536">
            <v>7512</v>
          </cell>
          <cell r="C7536" t="str">
            <v xml:space="preserve">   115778790 - 61518</v>
          </cell>
          <cell r="D7536">
            <v>0</v>
          </cell>
          <cell r="E7536">
            <v>0</v>
          </cell>
          <cell r="F7536">
            <v>12978287.26</v>
          </cell>
          <cell r="G7536">
            <v>365124.26</v>
          </cell>
          <cell r="H7536">
            <v>12613163</v>
          </cell>
          <cell r="I7536">
            <v>0</v>
          </cell>
        </row>
        <row r="7537">
          <cell r="A7537" t="str">
            <v>a</v>
          </cell>
          <cell r="B7537">
            <v>7513</v>
          </cell>
          <cell r="C7537" t="str">
            <v xml:space="preserve">   115778800 - 58183</v>
          </cell>
          <cell r="D7537">
            <v>0</v>
          </cell>
          <cell r="E7537">
            <v>0</v>
          </cell>
          <cell r="F7537">
            <v>10062981.6</v>
          </cell>
          <cell r="G7537">
            <v>397502.98</v>
          </cell>
          <cell r="H7537">
            <v>9665478.6199999992</v>
          </cell>
          <cell r="I7537">
            <v>0</v>
          </cell>
        </row>
        <row r="7538">
          <cell r="A7538" t="str">
            <v>a</v>
          </cell>
          <cell r="B7538">
            <v>7514</v>
          </cell>
          <cell r="C7538" t="str">
            <v xml:space="preserve">   115778813 - 58615</v>
          </cell>
          <cell r="D7538">
            <v>0</v>
          </cell>
          <cell r="E7538">
            <v>0</v>
          </cell>
          <cell r="F7538">
            <v>2253361</v>
          </cell>
          <cell r="G7538">
            <v>89011.16</v>
          </cell>
          <cell r="H7538">
            <v>2164349.84</v>
          </cell>
          <cell r="I7538">
            <v>0</v>
          </cell>
        </row>
        <row r="7539">
          <cell r="A7539" t="str">
            <v>a</v>
          </cell>
          <cell r="B7539">
            <v>7515</v>
          </cell>
          <cell r="C7539" t="str">
            <v xml:space="preserve">   115778826 - 58690</v>
          </cell>
          <cell r="D7539">
            <v>0</v>
          </cell>
          <cell r="E7539">
            <v>0</v>
          </cell>
          <cell r="F7539">
            <v>1266770</v>
          </cell>
          <cell r="G7539">
            <v>160395.35</v>
          </cell>
          <cell r="H7539">
            <v>1106374.6499999999</v>
          </cell>
          <cell r="I7539">
            <v>0</v>
          </cell>
        </row>
        <row r="7540">
          <cell r="A7540" t="str">
            <v>a</v>
          </cell>
          <cell r="B7540">
            <v>7516</v>
          </cell>
          <cell r="C7540" t="str">
            <v xml:space="preserve">   115778839 - 58796</v>
          </cell>
          <cell r="D7540">
            <v>0</v>
          </cell>
          <cell r="E7540">
            <v>0</v>
          </cell>
          <cell r="F7540">
            <v>9580035.9299999997</v>
          </cell>
          <cell r="G7540">
            <v>58287.6</v>
          </cell>
          <cell r="H7540">
            <v>9521748.3300000001</v>
          </cell>
          <cell r="I7540">
            <v>0</v>
          </cell>
        </row>
        <row r="7541">
          <cell r="A7541" t="str">
            <v>a</v>
          </cell>
          <cell r="B7541">
            <v>7517</v>
          </cell>
          <cell r="C7541" t="str">
            <v xml:space="preserve">   115778842 - 58808</v>
          </cell>
          <cell r="D7541">
            <v>0</v>
          </cell>
          <cell r="E7541">
            <v>0</v>
          </cell>
          <cell r="F7541">
            <v>2461916.0499999998</v>
          </cell>
          <cell r="G7541">
            <v>100425.71</v>
          </cell>
          <cell r="H7541">
            <v>2361490.34</v>
          </cell>
          <cell r="I7541">
            <v>0</v>
          </cell>
        </row>
        <row r="7542">
          <cell r="A7542" t="str">
            <v>a</v>
          </cell>
          <cell r="B7542">
            <v>7518</v>
          </cell>
          <cell r="C7542" t="str">
            <v xml:space="preserve">   115778855 - 59530</v>
          </cell>
          <cell r="D7542">
            <v>0</v>
          </cell>
          <cell r="E7542">
            <v>0</v>
          </cell>
          <cell r="F7542">
            <v>3120000</v>
          </cell>
          <cell r="G7542">
            <v>15517.97</v>
          </cell>
          <cell r="H7542">
            <v>3104482.03</v>
          </cell>
          <cell r="I7542">
            <v>0</v>
          </cell>
        </row>
        <row r="7543">
          <cell r="A7543" t="str">
            <v>a</v>
          </cell>
          <cell r="B7543">
            <v>7519</v>
          </cell>
          <cell r="C7543" t="str">
            <v xml:space="preserve">   115778868 - 60062</v>
          </cell>
          <cell r="D7543">
            <v>0</v>
          </cell>
          <cell r="E7543">
            <v>0</v>
          </cell>
          <cell r="F7543">
            <v>5356000</v>
          </cell>
          <cell r="G7543">
            <v>46626.05</v>
          </cell>
          <cell r="H7543">
            <v>5309373.95</v>
          </cell>
          <cell r="I7543">
            <v>0</v>
          </cell>
        </row>
        <row r="7544">
          <cell r="A7544" t="str">
            <v>a</v>
          </cell>
          <cell r="B7544">
            <v>7520</v>
          </cell>
          <cell r="C7544" t="str">
            <v xml:space="preserve">   115778871 - 60130</v>
          </cell>
          <cell r="D7544">
            <v>0</v>
          </cell>
          <cell r="E7544">
            <v>0</v>
          </cell>
          <cell r="F7544">
            <v>4952800</v>
          </cell>
          <cell r="G7544">
            <v>99634.74</v>
          </cell>
          <cell r="H7544">
            <v>4853165.26</v>
          </cell>
          <cell r="I7544">
            <v>0</v>
          </cell>
        </row>
        <row r="7545">
          <cell r="A7545" t="str">
            <v>a</v>
          </cell>
          <cell r="B7545">
            <v>7521</v>
          </cell>
          <cell r="C7545" t="str">
            <v xml:space="preserve">   115778884 - 61014</v>
          </cell>
          <cell r="D7545">
            <v>0</v>
          </cell>
          <cell r="E7545">
            <v>0</v>
          </cell>
          <cell r="F7545">
            <v>2607885.4</v>
          </cell>
          <cell r="G7545">
            <v>23085.47</v>
          </cell>
          <cell r="H7545">
            <v>2584799.9300000002</v>
          </cell>
          <cell r="I7545">
            <v>0</v>
          </cell>
        </row>
        <row r="7546">
          <cell r="A7546" t="str">
            <v>a</v>
          </cell>
          <cell r="B7546">
            <v>7522</v>
          </cell>
          <cell r="C7546" t="str">
            <v xml:space="preserve">   115778897 - 61569</v>
          </cell>
          <cell r="D7546">
            <v>0</v>
          </cell>
          <cell r="E7546">
            <v>0</v>
          </cell>
          <cell r="F7546">
            <v>2177482.94</v>
          </cell>
          <cell r="G7546">
            <v>84239.2</v>
          </cell>
          <cell r="H7546">
            <v>2093243.74</v>
          </cell>
          <cell r="I7546">
            <v>0</v>
          </cell>
        </row>
        <row r="7547">
          <cell r="A7547" t="str">
            <v>a</v>
          </cell>
          <cell r="B7547">
            <v>7523</v>
          </cell>
          <cell r="C7547" t="str">
            <v xml:space="preserve">   115778907 - 58204</v>
          </cell>
          <cell r="D7547">
            <v>0</v>
          </cell>
          <cell r="E7547">
            <v>0</v>
          </cell>
          <cell r="F7547">
            <v>1638827.31</v>
          </cell>
          <cell r="G7547">
            <v>78787.14</v>
          </cell>
          <cell r="H7547">
            <v>1560040.17</v>
          </cell>
          <cell r="I7547">
            <v>0</v>
          </cell>
        </row>
        <row r="7548">
          <cell r="A7548" t="str">
            <v>a</v>
          </cell>
          <cell r="B7548">
            <v>7524</v>
          </cell>
          <cell r="C7548" t="str">
            <v xml:space="preserve">   115778910 - 58213</v>
          </cell>
          <cell r="D7548">
            <v>0</v>
          </cell>
          <cell r="E7548">
            <v>0</v>
          </cell>
          <cell r="F7548">
            <v>6192538.4900000002</v>
          </cell>
          <cell r="G7548">
            <v>237691.92</v>
          </cell>
          <cell r="H7548">
            <v>5954846.5700000003</v>
          </cell>
          <cell r="I7548">
            <v>0</v>
          </cell>
        </row>
        <row r="7549">
          <cell r="A7549" t="str">
            <v>a</v>
          </cell>
          <cell r="B7549">
            <v>7525</v>
          </cell>
          <cell r="C7549" t="str">
            <v xml:space="preserve">   115778923 - 58678</v>
          </cell>
          <cell r="D7549">
            <v>0</v>
          </cell>
          <cell r="E7549">
            <v>0</v>
          </cell>
          <cell r="F7549">
            <v>3639079</v>
          </cell>
          <cell r="G7549">
            <v>141694</v>
          </cell>
          <cell r="H7549">
            <v>3497385</v>
          </cell>
          <cell r="I7549">
            <v>0</v>
          </cell>
        </row>
        <row r="7550">
          <cell r="A7550" t="str">
            <v>a</v>
          </cell>
          <cell r="B7550">
            <v>7526</v>
          </cell>
          <cell r="C7550" t="str">
            <v xml:space="preserve">   115778936 - 58787</v>
          </cell>
          <cell r="D7550">
            <v>0</v>
          </cell>
          <cell r="E7550">
            <v>0</v>
          </cell>
          <cell r="F7550">
            <v>3006413.95</v>
          </cell>
          <cell r="G7550">
            <v>3006413.95</v>
          </cell>
          <cell r="H7550">
            <v>0</v>
          </cell>
          <cell r="I7550">
            <v>0</v>
          </cell>
        </row>
        <row r="7551">
          <cell r="A7551" t="str">
            <v>a</v>
          </cell>
          <cell r="B7551">
            <v>7527</v>
          </cell>
          <cell r="C7551" t="str">
            <v xml:space="preserve">   115778949 - 59324</v>
          </cell>
          <cell r="D7551">
            <v>0</v>
          </cell>
          <cell r="E7551">
            <v>0</v>
          </cell>
          <cell r="F7551">
            <v>2606050</v>
          </cell>
          <cell r="G7551">
            <v>12907.06</v>
          </cell>
          <cell r="H7551">
            <v>2593142.94</v>
          </cell>
          <cell r="I7551">
            <v>0</v>
          </cell>
        </row>
        <row r="7552">
          <cell r="A7552" t="str">
            <v>a</v>
          </cell>
          <cell r="B7552">
            <v>7528</v>
          </cell>
          <cell r="C7552" t="str">
            <v xml:space="preserve">   115778952 - 59363</v>
          </cell>
          <cell r="D7552">
            <v>0</v>
          </cell>
          <cell r="E7552">
            <v>0</v>
          </cell>
          <cell r="F7552">
            <v>3708000</v>
          </cell>
          <cell r="G7552">
            <v>39054.75</v>
          </cell>
          <cell r="H7552">
            <v>3668945.25</v>
          </cell>
          <cell r="I7552">
            <v>0</v>
          </cell>
        </row>
        <row r="7553">
          <cell r="A7553" t="str">
            <v>a</v>
          </cell>
          <cell r="B7553">
            <v>7529</v>
          </cell>
          <cell r="C7553" t="str">
            <v xml:space="preserve">   115778965 - 59769</v>
          </cell>
          <cell r="D7553">
            <v>0</v>
          </cell>
          <cell r="E7553">
            <v>0</v>
          </cell>
          <cell r="F7553">
            <v>2256000</v>
          </cell>
          <cell r="G7553">
            <v>2256000</v>
          </cell>
          <cell r="H7553">
            <v>0</v>
          </cell>
          <cell r="I7553">
            <v>0</v>
          </cell>
        </row>
        <row r="7554">
          <cell r="A7554" t="str">
            <v>a</v>
          </cell>
          <cell r="B7554">
            <v>7530</v>
          </cell>
          <cell r="C7554" t="str">
            <v xml:space="preserve">   115778978 - 60490</v>
          </cell>
          <cell r="D7554">
            <v>0</v>
          </cell>
          <cell r="E7554">
            <v>0</v>
          </cell>
          <cell r="F7554">
            <v>2440930.34</v>
          </cell>
          <cell r="G7554">
            <v>25476.58</v>
          </cell>
          <cell r="H7554">
            <v>2415453.7599999998</v>
          </cell>
          <cell r="I7554">
            <v>0</v>
          </cell>
        </row>
        <row r="7555">
          <cell r="A7555" t="str">
            <v>a</v>
          </cell>
          <cell r="B7555">
            <v>7531</v>
          </cell>
          <cell r="C7555" t="str">
            <v xml:space="preserve">   115778981 - 60776</v>
          </cell>
          <cell r="D7555">
            <v>0</v>
          </cell>
          <cell r="E7555">
            <v>0</v>
          </cell>
          <cell r="F7555">
            <v>4049000</v>
          </cell>
          <cell r="G7555">
            <v>81640.179999999993</v>
          </cell>
          <cell r="H7555">
            <v>3967359.82</v>
          </cell>
          <cell r="I7555">
            <v>0</v>
          </cell>
        </row>
        <row r="7556">
          <cell r="A7556" t="str">
            <v>a</v>
          </cell>
          <cell r="B7556">
            <v>7532</v>
          </cell>
          <cell r="C7556" t="str">
            <v xml:space="preserve">   115778994 - 61548</v>
          </cell>
          <cell r="D7556">
            <v>0</v>
          </cell>
          <cell r="E7556">
            <v>0</v>
          </cell>
          <cell r="F7556">
            <v>2200000</v>
          </cell>
          <cell r="G7556">
            <v>9081.5300000000007</v>
          </cell>
          <cell r="H7556">
            <v>2190918.4700000002</v>
          </cell>
          <cell r="I7556">
            <v>0</v>
          </cell>
        </row>
        <row r="7557">
          <cell r="A7557" t="str">
            <v>a</v>
          </cell>
          <cell r="B7557">
            <v>7533</v>
          </cell>
          <cell r="C7557" t="str">
            <v xml:space="preserve">   117778002 - 62353</v>
          </cell>
          <cell r="D7557">
            <v>0</v>
          </cell>
          <cell r="E7557">
            <v>0</v>
          </cell>
          <cell r="F7557">
            <v>2363000</v>
          </cell>
          <cell r="G7557">
            <v>16377.31</v>
          </cell>
          <cell r="H7557">
            <v>2346622.69</v>
          </cell>
          <cell r="I7557">
            <v>0</v>
          </cell>
        </row>
        <row r="7558">
          <cell r="A7558" t="str">
            <v>a</v>
          </cell>
          <cell r="B7558">
            <v>7534</v>
          </cell>
          <cell r="C7558" t="str">
            <v xml:space="preserve">   117778015 - 62570</v>
          </cell>
          <cell r="D7558">
            <v>0</v>
          </cell>
          <cell r="E7558">
            <v>0</v>
          </cell>
          <cell r="F7558">
            <v>1482000</v>
          </cell>
          <cell r="G7558">
            <v>88783.15</v>
          </cell>
          <cell r="H7558">
            <v>1393216.85</v>
          </cell>
          <cell r="I7558">
            <v>0</v>
          </cell>
        </row>
        <row r="7559">
          <cell r="A7559" t="str">
            <v>a</v>
          </cell>
          <cell r="B7559">
            <v>7535</v>
          </cell>
          <cell r="C7559" t="str">
            <v xml:space="preserve">   117778028 - 62803</v>
          </cell>
          <cell r="D7559">
            <v>0</v>
          </cell>
          <cell r="E7559">
            <v>0</v>
          </cell>
          <cell r="F7559">
            <v>3258017</v>
          </cell>
          <cell r="G7559">
            <v>21812.67</v>
          </cell>
          <cell r="H7559">
            <v>3236204.33</v>
          </cell>
          <cell r="I7559">
            <v>0</v>
          </cell>
        </row>
        <row r="7560">
          <cell r="A7560" t="str">
            <v>a</v>
          </cell>
          <cell r="B7560">
            <v>7536</v>
          </cell>
          <cell r="C7560" t="str">
            <v xml:space="preserve">   117778031 - 62839</v>
          </cell>
          <cell r="D7560">
            <v>0</v>
          </cell>
          <cell r="E7560">
            <v>0</v>
          </cell>
          <cell r="F7560">
            <v>7551930</v>
          </cell>
          <cell r="G7560">
            <v>46510.04</v>
          </cell>
          <cell r="H7560">
            <v>7505419.96</v>
          </cell>
          <cell r="I7560">
            <v>0</v>
          </cell>
        </row>
        <row r="7561">
          <cell r="A7561" t="str">
            <v>a</v>
          </cell>
          <cell r="B7561">
            <v>7537</v>
          </cell>
          <cell r="C7561" t="str">
            <v xml:space="preserve">   117778044 - 62989</v>
          </cell>
          <cell r="D7561">
            <v>0</v>
          </cell>
          <cell r="E7561">
            <v>0</v>
          </cell>
          <cell r="F7561">
            <v>3887614.68</v>
          </cell>
          <cell r="G7561">
            <v>20754.72</v>
          </cell>
          <cell r="H7561">
            <v>3866859.96</v>
          </cell>
          <cell r="I7561">
            <v>0</v>
          </cell>
        </row>
        <row r="7562">
          <cell r="A7562" t="str">
            <v>a</v>
          </cell>
          <cell r="B7562">
            <v>7538</v>
          </cell>
          <cell r="C7562" t="str">
            <v xml:space="preserve">   117778057 - 63152</v>
          </cell>
          <cell r="D7562">
            <v>0</v>
          </cell>
          <cell r="E7562">
            <v>0</v>
          </cell>
          <cell r="F7562">
            <v>5183000</v>
          </cell>
          <cell r="G7562">
            <v>16950.599999999999</v>
          </cell>
          <cell r="H7562">
            <v>5166049.4000000004</v>
          </cell>
          <cell r="I7562">
            <v>0</v>
          </cell>
        </row>
        <row r="7563">
          <cell r="A7563" t="str">
            <v>a</v>
          </cell>
          <cell r="B7563">
            <v>7539</v>
          </cell>
          <cell r="C7563" t="str">
            <v xml:space="preserve">   117778060 - 63258</v>
          </cell>
          <cell r="D7563">
            <v>0</v>
          </cell>
          <cell r="E7563">
            <v>0</v>
          </cell>
          <cell r="F7563">
            <v>2519000</v>
          </cell>
          <cell r="G7563">
            <v>49806.69</v>
          </cell>
          <cell r="H7563">
            <v>2469193.31</v>
          </cell>
          <cell r="I7563">
            <v>0</v>
          </cell>
        </row>
        <row r="7564">
          <cell r="A7564" t="str">
            <v>a</v>
          </cell>
          <cell r="B7564">
            <v>7540</v>
          </cell>
          <cell r="C7564" t="str">
            <v xml:space="preserve">   117778073 - 63417</v>
          </cell>
          <cell r="D7564">
            <v>0</v>
          </cell>
          <cell r="E7564">
            <v>0</v>
          </cell>
          <cell r="F7564">
            <v>650000</v>
          </cell>
          <cell r="G7564">
            <v>18565.439999999999</v>
          </cell>
          <cell r="H7564">
            <v>631434.56000000006</v>
          </cell>
          <cell r="I7564">
            <v>0</v>
          </cell>
        </row>
        <row r="7565">
          <cell r="A7565" t="str">
            <v>a</v>
          </cell>
          <cell r="B7565">
            <v>7541</v>
          </cell>
          <cell r="C7565" t="str">
            <v xml:space="preserve">   117778086 - 63875</v>
          </cell>
          <cell r="D7565">
            <v>0</v>
          </cell>
          <cell r="E7565">
            <v>0</v>
          </cell>
          <cell r="F7565">
            <v>4000000</v>
          </cell>
          <cell r="G7565">
            <v>17418.18</v>
          </cell>
          <cell r="H7565">
            <v>3982581.82</v>
          </cell>
          <cell r="I7565">
            <v>0</v>
          </cell>
        </row>
        <row r="7566">
          <cell r="A7566" t="str">
            <v>a</v>
          </cell>
          <cell r="B7566">
            <v>7542</v>
          </cell>
          <cell r="C7566" t="str">
            <v xml:space="preserve">   117778099 - 80232</v>
          </cell>
          <cell r="D7566">
            <v>0</v>
          </cell>
          <cell r="E7566">
            <v>0</v>
          </cell>
          <cell r="F7566">
            <v>2762000</v>
          </cell>
          <cell r="G7566">
            <v>11401.46</v>
          </cell>
          <cell r="H7566">
            <v>2750598.54</v>
          </cell>
          <cell r="I7566">
            <v>0</v>
          </cell>
        </row>
        <row r="7567">
          <cell r="A7567" t="str">
            <v>a</v>
          </cell>
          <cell r="B7567">
            <v>7543</v>
          </cell>
          <cell r="C7567" t="str">
            <v xml:space="preserve">   117778109 - 62522</v>
          </cell>
          <cell r="D7567">
            <v>0</v>
          </cell>
          <cell r="E7567">
            <v>0</v>
          </cell>
          <cell r="F7567">
            <v>3300000</v>
          </cell>
          <cell r="G7567">
            <v>13622.33</v>
          </cell>
          <cell r="H7567">
            <v>3286377.67</v>
          </cell>
          <cell r="I7567">
            <v>0</v>
          </cell>
        </row>
        <row r="7568">
          <cell r="A7568" t="str">
            <v>a</v>
          </cell>
          <cell r="B7568">
            <v>7544</v>
          </cell>
          <cell r="C7568" t="str">
            <v xml:space="preserve">   117778112 - 62555</v>
          </cell>
          <cell r="D7568">
            <v>0</v>
          </cell>
          <cell r="E7568">
            <v>0</v>
          </cell>
          <cell r="F7568">
            <v>3144524</v>
          </cell>
          <cell r="G7568">
            <v>21793.82</v>
          </cell>
          <cell r="H7568">
            <v>3122730.18</v>
          </cell>
          <cell r="I7568">
            <v>0</v>
          </cell>
        </row>
        <row r="7569">
          <cell r="A7569" t="str">
            <v>a</v>
          </cell>
          <cell r="B7569">
            <v>7545</v>
          </cell>
          <cell r="C7569" t="str">
            <v xml:space="preserve">   117778125 - 62794</v>
          </cell>
          <cell r="D7569">
            <v>0</v>
          </cell>
          <cell r="E7569">
            <v>0</v>
          </cell>
          <cell r="F7569">
            <v>2669000</v>
          </cell>
          <cell r="G7569">
            <v>17869.16</v>
          </cell>
          <cell r="H7569">
            <v>2651130.84</v>
          </cell>
          <cell r="I7569">
            <v>0</v>
          </cell>
        </row>
        <row r="7570">
          <cell r="A7570" t="str">
            <v>a</v>
          </cell>
          <cell r="B7570">
            <v>7546</v>
          </cell>
          <cell r="C7570" t="str">
            <v xml:space="preserve">   117778138 - 62938</v>
          </cell>
          <cell r="D7570">
            <v>0</v>
          </cell>
          <cell r="E7570">
            <v>0</v>
          </cell>
          <cell r="F7570">
            <v>3315000</v>
          </cell>
          <cell r="G7570">
            <v>3315000</v>
          </cell>
          <cell r="H7570">
            <v>0</v>
          </cell>
          <cell r="I7570">
            <v>0</v>
          </cell>
        </row>
        <row r="7571">
          <cell r="A7571" t="str">
            <v>a</v>
          </cell>
          <cell r="B7571">
            <v>7547</v>
          </cell>
          <cell r="C7571" t="str">
            <v xml:space="preserve">   117778141 - 62980</v>
          </cell>
          <cell r="D7571">
            <v>0</v>
          </cell>
          <cell r="E7571">
            <v>0</v>
          </cell>
          <cell r="F7571">
            <v>10276000</v>
          </cell>
          <cell r="G7571">
            <v>55518.69</v>
          </cell>
          <cell r="H7571">
            <v>10220481.310000001</v>
          </cell>
          <cell r="I7571">
            <v>0</v>
          </cell>
        </row>
        <row r="7572">
          <cell r="A7572" t="str">
            <v>a</v>
          </cell>
          <cell r="B7572">
            <v>7548</v>
          </cell>
          <cell r="C7572" t="str">
            <v xml:space="preserve">   117778154 - 63140</v>
          </cell>
          <cell r="D7572">
            <v>0</v>
          </cell>
          <cell r="E7572">
            <v>0</v>
          </cell>
          <cell r="F7572">
            <v>12435000</v>
          </cell>
          <cell r="G7572">
            <v>7814208.79</v>
          </cell>
          <cell r="H7572">
            <v>4620791.21</v>
          </cell>
          <cell r="I7572">
            <v>0</v>
          </cell>
        </row>
        <row r="7573">
          <cell r="A7573" t="str">
            <v>a</v>
          </cell>
          <cell r="B7573">
            <v>7549</v>
          </cell>
          <cell r="C7573" t="str">
            <v xml:space="preserve">   117778167 - 63393</v>
          </cell>
          <cell r="D7573">
            <v>0</v>
          </cell>
          <cell r="E7573">
            <v>0</v>
          </cell>
          <cell r="F7573">
            <v>7025000</v>
          </cell>
          <cell r="G7573">
            <v>22974.73</v>
          </cell>
          <cell r="H7573">
            <v>7002025.2699999996</v>
          </cell>
          <cell r="I7573">
            <v>0</v>
          </cell>
        </row>
        <row r="7574">
          <cell r="A7574" t="str">
            <v>a</v>
          </cell>
          <cell r="B7574">
            <v>7550</v>
          </cell>
          <cell r="C7574" t="str">
            <v xml:space="preserve">   117778170 - 63402</v>
          </cell>
          <cell r="D7574">
            <v>0</v>
          </cell>
          <cell r="E7574">
            <v>0</v>
          </cell>
          <cell r="F7574">
            <v>3036000</v>
          </cell>
          <cell r="G7574">
            <v>9929.01</v>
          </cell>
          <cell r="H7574">
            <v>3026070.99</v>
          </cell>
          <cell r="I7574">
            <v>0</v>
          </cell>
        </row>
        <row r="7575">
          <cell r="A7575" t="str">
            <v>a</v>
          </cell>
          <cell r="B7575">
            <v>7551</v>
          </cell>
          <cell r="C7575" t="str">
            <v xml:space="preserve">   117778183 - 63833</v>
          </cell>
          <cell r="D7575">
            <v>0</v>
          </cell>
          <cell r="E7575">
            <v>0</v>
          </cell>
          <cell r="F7575">
            <v>3411000</v>
          </cell>
          <cell r="G7575">
            <v>14080.51</v>
          </cell>
          <cell r="H7575">
            <v>3396919.49</v>
          </cell>
          <cell r="I7575">
            <v>0</v>
          </cell>
        </row>
        <row r="7576">
          <cell r="A7576" t="str">
            <v>a</v>
          </cell>
          <cell r="B7576">
            <v>7552</v>
          </cell>
          <cell r="C7576" t="str">
            <v xml:space="preserve">   117778196 - 80223</v>
          </cell>
          <cell r="D7576">
            <v>0</v>
          </cell>
          <cell r="E7576">
            <v>0</v>
          </cell>
          <cell r="F7576">
            <v>2413298</v>
          </cell>
          <cell r="G7576">
            <v>29877.53</v>
          </cell>
          <cell r="H7576">
            <v>2383420.4700000002</v>
          </cell>
          <cell r="I7576">
            <v>0</v>
          </cell>
        </row>
        <row r="7577">
          <cell r="A7577" t="str">
            <v>a</v>
          </cell>
          <cell r="B7577">
            <v>7553</v>
          </cell>
          <cell r="C7577" t="str">
            <v xml:space="preserve">   117778206 - 62373</v>
          </cell>
          <cell r="D7577">
            <v>0</v>
          </cell>
          <cell r="E7577">
            <v>0</v>
          </cell>
          <cell r="F7577">
            <v>1598000</v>
          </cell>
          <cell r="G7577">
            <v>13911.21</v>
          </cell>
          <cell r="H7577">
            <v>1584088.79</v>
          </cell>
          <cell r="I7577">
            <v>0</v>
          </cell>
        </row>
        <row r="7578">
          <cell r="A7578" t="str">
            <v>a</v>
          </cell>
          <cell r="B7578">
            <v>7554</v>
          </cell>
          <cell r="C7578" t="str">
            <v xml:space="preserve">   117778219 - 62589</v>
          </cell>
          <cell r="D7578">
            <v>0</v>
          </cell>
          <cell r="E7578">
            <v>0</v>
          </cell>
          <cell r="F7578">
            <v>3750000</v>
          </cell>
          <cell r="G7578">
            <v>18651.38</v>
          </cell>
          <cell r="H7578">
            <v>3731348.62</v>
          </cell>
          <cell r="I7578">
            <v>0</v>
          </cell>
        </row>
        <row r="7579">
          <cell r="A7579" t="str">
            <v>a</v>
          </cell>
          <cell r="B7579">
            <v>7555</v>
          </cell>
          <cell r="C7579" t="str">
            <v xml:space="preserve">   117778222 - 62602</v>
          </cell>
          <cell r="D7579">
            <v>0</v>
          </cell>
          <cell r="E7579">
            <v>0</v>
          </cell>
          <cell r="F7579">
            <v>6081000</v>
          </cell>
          <cell r="G7579">
            <v>25102.22</v>
          </cell>
          <cell r="H7579">
            <v>6055897.7800000003</v>
          </cell>
          <cell r="I7579">
            <v>0</v>
          </cell>
        </row>
        <row r="7580">
          <cell r="A7580" t="str">
            <v>a</v>
          </cell>
          <cell r="B7580">
            <v>7556</v>
          </cell>
          <cell r="C7580" t="str">
            <v xml:space="preserve">   117778235 - 62905</v>
          </cell>
          <cell r="D7580">
            <v>0</v>
          </cell>
          <cell r="E7580">
            <v>0</v>
          </cell>
          <cell r="F7580">
            <v>600000</v>
          </cell>
          <cell r="G7580">
            <v>65881.19</v>
          </cell>
          <cell r="H7580">
            <v>534118.81000000006</v>
          </cell>
          <cell r="I7580">
            <v>0</v>
          </cell>
        </row>
        <row r="7581">
          <cell r="A7581" t="str">
            <v>a</v>
          </cell>
          <cell r="B7581">
            <v>7557</v>
          </cell>
          <cell r="C7581" t="str">
            <v xml:space="preserve">   117778248 - 63001</v>
          </cell>
          <cell r="D7581">
            <v>0</v>
          </cell>
          <cell r="E7581">
            <v>0</v>
          </cell>
          <cell r="F7581">
            <v>3900000</v>
          </cell>
          <cell r="G7581">
            <v>19397.43</v>
          </cell>
          <cell r="H7581">
            <v>3880602.57</v>
          </cell>
          <cell r="I7581">
            <v>0</v>
          </cell>
        </row>
        <row r="7582">
          <cell r="A7582" t="str">
            <v>a</v>
          </cell>
          <cell r="B7582">
            <v>7558</v>
          </cell>
          <cell r="C7582" t="str">
            <v xml:space="preserve">   117778251 - 63010</v>
          </cell>
          <cell r="D7582">
            <v>0</v>
          </cell>
          <cell r="E7582">
            <v>0</v>
          </cell>
          <cell r="F7582">
            <v>6851000</v>
          </cell>
          <cell r="G7582">
            <v>59443.28</v>
          </cell>
          <cell r="H7582">
            <v>6791556.7199999997</v>
          </cell>
          <cell r="I7582">
            <v>0</v>
          </cell>
        </row>
        <row r="7583">
          <cell r="A7583" t="str">
            <v>a</v>
          </cell>
          <cell r="B7583">
            <v>7559</v>
          </cell>
          <cell r="C7583" t="str">
            <v xml:space="preserve">   117778264 - 63357</v>
          </cell>
          <cell r="D7583">
            <v>0</v>
          </cell>
          <cell r="E7583">
            <v>0</v>
          </cell>
          <cell r="F7583">
            <v>12540000</v>
          </cell>
          <cell r="G7583">
            <v>62370.2</v>
          </cell>
          <cell r="H7583">
            <v>12477629.800000001</v>
          </cell>
          <cell r="I7583">
            <v>0</v>
          </cell>
        </row>
        <row r="7584">
          <cell r="A7584" t="str">
            <v>a</v>
          </cell>
          <cell r="B7584">
            <v>7560</v>
          </cell>
          <cell r="C7584" t="str">
            <v xml:space="preserve">   117778277 - 63590</v>
          </cell>
          <cell r="D7584">
            <v>0</v>
          </cell>
          <cell r="E7584">
            <v>0</v>
          </cell>
          <cell r="F7584">
            <v>5200000</v>
          </cell>
          <cell r="G7584">
            <v>73840.45</v>
          </cell>
          <cell r="H7584">
            <v>5126159.55</v>
          </cell>
          <cell r="I7584">
            <v>0</v>
          </cell>
        </row>
        <row r="7585">
          <cell r="A7585" t="str">
            <v>a</v>
          </cell>
          <cell r="B7585">
            <v>7561</v>
          </cell>
          <cell r="C7585" t="str">
            <v xml:space="preserve">   117778280 - 63602</v>
          </cell>
          <cell r="D7585">
            <v>0</v>
          </cell>
          <cell r="E7585">
            <v>0</v>
          </cell>
          <cell r="F7585">
            <v>6100000</v>
          </cell>
          <cell r="G7585">
            <v>34729.24</v>
          </cell>
          <cell r="H7585">
            <v>6065270.7599999998</v>
          </cell>
          <cell r="I7585">
            <v>0</v>
          </cell>
        </row>
        <row r="7586">
          <cell r="A7586" t="str">
            <v>a</v>
          </cell>
          <cell r="B7586">
            <v>7562</v>
          </cell>
          <cell r="C7586" t="str">
            <v xml:space="preserve">   117778293 - 80211</v>
          </cell>
          <cell r="D7586">
            <v>0</v>
          </cell>
          <cell r="E7586">
            <v>0</v>
          </cell>
          <cell r="F7586">
            <v>2730000</v>
          </cell>
          <cell r="G7586">
            <v>11421.45</v>
          </cell>
          <cell r="H7586">
            <v>2718578.55</v>
          </cell>
          <cell r="I7586">
            <v>0</v>
          </cell>
        </row>
        <row r="7587">
          <cell r="A7587" t="str">
            <v>a</v>
          </cell>
          <cell r="B7587">
            <v>7563</v>
          </cell>
          <cell r="C7587" t="str">
            <v xml:space="preserve">   117778303 - 62358</v>
          </cell>
          <cell r="D7587">
            <v>0</v>
          </cell>
          <cell r="E7587">
            <v>0</v>
          </cell>
          <cell r="F7587">
            <v>2489055</v>
          </cell>
          <cell r="G7587">
            <v>17250.96</v>
          </cell>
          <cell r="H7587">
            <v>2471804.04</v>
          </cell>
          <cell r="I7587">
            <v>0</v>
          </cell>
        </row>
        <row r="7588">
          <cell r="A7588" t="str">
            <v>a</v>
          </cell>
          <cell r="B7588">
            <v>7564</v>
          </cell>
          <cell r="C7588" t="str">
            <v xml:space="preserve">   117778316 - 62573</v>
          </cell>
          <cell r="D7588">
            <v>0</v>
          </cell>
          <cell r="E7588">
            <v>0</v>
          </cell>
          <cell r="F7588">
            <v>1415820</v>
          </cell>
          <cell r="G7588">
            <v>14912.23</v>
          </cell>
          <cell r="H7588">
            <v>1400907.77</v>
          </cell>
          <cell r="I7588">
            <v>0</v>
          </cell>
        </row>
        <row r="7589">
          <cell r="A7589" t="str">
            <v>a</v>
          </cell>
          <cell r="B7589">
            <v>7565</v>
          </cell>
          <cell r="C7589" t="str">
            <v xml:space="preserve">   117778329 - 62830</v>
          </cell>
          <cell r="D7589">
            <v>0</v>
          </cell>
          <cell r="E7589">
            <v>0</v>
          </cell>
          <cell r="F7589">
            <v>4267000</v>
          </cell>
          <cell r="G7589">
            <v>198011.9</v>
          </cell>
          <cell r="H7589">
            <v>4068988.1</v>
          </cell>
          <cell r="I7589">
            <v>0</v>
          </cell>
        </row>
        <row r="7590">
          <cell r="A7590" t="str">
            <v>a</v>
          </cell>
          <cell r="B7590">
            <v>7566</v>
          </cell>
          <cell r="C7590" t="str">
            <v xml:space="preserve">   117778332 - 62884</v>
          </cell>
          <cell r="D7590">
            <v>0</v>
          </cell>
          <cell r="E7590">
            <v>0</v>
          </cell>
          <cell r="F7590">
            <v>1878500</v>
          </cell>
          <cell r="G7590">
            <v>26110.21</v>
          </cell>
          <cell r="H7590">
            <v>1852389.79</v>
          </cell>
          <cell r="I7590">
            <v>0</v>
          </cell>
        </row>
        <row r="7591">
          <cell r="A7591" t="str">
            <v>a</v>
          </cell>
          <cell r="B7591">
            <v>7567</v>
          </cell>
          <cell r="C7591" t="str">
            <v xml:space="preserve">   117778345 - 62992</v>
          </cell>
          <cell r="D7591">
            <v>0</v>
          </cell>
          <cell r="E7591">
            <v>0</v>
          </cell>
          <cell r="F7591">
            <v>8784000</v>
          </cell>
          <cell r="G7591">
            <v>36260.14</v>
          </cell>
          <cell r="H7591">
            <v>8747739.8599999994</v>
          </cell>
          <cell r="I7591">
            <v>0</v>
          </cell>
        </row>
        <row r="7592">
          <cell r="A7592" t="str">
            <v>a</v>
          </cell>
          <cell r="B7592">
            <v>7568</v>
          </cell>
          <cell r="C7592" t="str">
            <v xml:space="preserve">   117778358 - 63192</v>
          </cell>
          <cell r="D7592">
            <v>0</v>
          </cell>
          <cell r="E7592">
            <v>0</v>
          </cell>
          <cell r="F7592">
            <v>650000</v>
          </cell>
          <cell r="G7592">
            <v>4504.97</v>
          </cell>
          <cell r="H7592">
            <v>645495.03</v>
          </cell>
          <cell r="I7592">
            <v>0</v>
          </cell>
        </row>
        <row r="7593">
          <cell r="A7593" t="str">
            <v>a</v>
          </cell>
          <cell r="B7593">
            <v>7569</v>
          </cell>
          <cell r="C7593" t="str">
            <v xml:space="preserve">   117778361 - 63339</v>
          </cell>
          <cell r="D7593">
            <v>0</v>
          </cell>
          <cell r="E7593">
            <v>0</v>
          </cell>
          <cell r="F7593">
            <v>2035000</v>
          </cell>
          <cell r="G7593">
            <v>8400.42</v>
          </cell>
          <cell r="H7593">
            <v>2026599.58</v>
          </cell>
          <cell r="I7593">
            <v>0</v>
          </cell>
        </row>
        <row r="7594">
          <cell r="A7594" t="str">
            <v>a</v>
          </cell>
          <cell r="B7594">
            <v>7570</v>
          </cell>
          <cell r="C7594" t="str">
            <v xml:space="preserve">   117778374 - 63420</v>
          </cell>
          <cell r="D7594">
            <v>0</v>
          </cell>
          <cell r="E7594">
            <v>0</v>
          </cell>
          <cell r="F7594">
            <v>3144000</v>
          </cell>
          <cell r="G7594">
            <v>12978.35</v>
          </cell>
          <cell r="H7594">
            <v>3131021.65</v>
          </cell>
          <cell r="I7594">
            <v>0</v>
          </cell>
        </row>
        <row r="7595">
          <cell r="A7595" t="str">
            <v>a</v>
          </cell>
          <cell r="B7595">
            <v>7571</v>
          </cell>
          <cell r="C7595" t="str">
            <v xml:space="preserve">   117778387 - 63881</v>
          </cell>
          <cell r="D7595">
            <v>0</v>
          </cell>
          <cell r="E7595">
            <v>0</v>
          </cell>
          <cell r="F7595">
            <v>5581500</v>
          </cell>
          <cell r="G7595">
            <v>2071643.77</v>
          </cell>
          <cell r="H7595">
            <v>3509856.23</v>
          </cell>
          <cell r="I7595">
            <v>0</v>
          </cell>
        </row>
        <row r="7596">
          <cell r="A7596" t="str">
            <v>a</v>
          </cell>
          <cell r="B7596">
            <v>7572</v>
          </cell>
          <cell r="C7596" t="str">
            <v xml:space="preserve">   117778390 - 80199</v>
          </cell>
          <cell r="D7596">
            <v>0</v>
          </cell>
          <cell r="E7596">
            <v>0</v>
          </cell>
          <cell r="F7596">
            <v>817700</v>
          </cell>
          <cell r="G7596">
            <v>16487.32</v>
          </cell>
          <cell r="H7596">
            <v>801212.68</v>
          </cell>
          <cell r="I7596">
            <v>0</v>
          </cell>
        </row>
        <row r="7597">
          <cell r="A7597" t="str">
            <v>a</v>
          </cell>
          <cell r="B7597">
            <v>7573</v>
          </cell>
          <cell r="C7597" t="str">
            <v xml:space="preserve">   117778400 - 62343</v>
          </cell>
          <cell r="D7597">
            <v>0</v>
          </cell>
          <cell r="E7597">
            <v>0</v>
          </cell>
          <cell r="F7597">
            <v>1781600</v>
          </cell>
          <cell r="G7597">
            <v>15567.06</v>
          </cell>
          <cell r="H7597">
            <v>1766032.94</v>
          </cell>
          <cell r="I7597">
            <v>0</v>
          </cell>
        </row>
        <row r="7598">
          <cell r="A7598" t="str">
            <v>a</v>
          </cell>
          <cell r="B7598">
            <v>7574</v>
          </cell>
          <cell r="C7598" t="str">
            <v xml:space="preserve">   117778413 - 62561</v>
          </cell>
          <cell r="D7598">
            <v>0</v>
          </cell>
          <cell r="E7598">
            <v>0</v>
          </cell>
          <cell r="F7598">
            <v>2470000</v>
          </cell>
          <cell r="G7598">
            <v>21582.080000000002</v>
          </cell>
          <cell r="H7598">
            <v>2448417.92</v>
          </cell>
          <cell r="I7598">
            <v>0</v>
          </cell>
        </row>
        <row r="7599">
          <cell r="A7599" t="str">
            <v>a</v>
          </cell>
          <cell r="B7599">
            <v>7575</v>
          </cell>
          <cell r="C7599" t="str">
            <v xml:space="preserve">   117778426 - 62797</v>
          </cell>
          <cell r="D7599">
            <v>0</v>
          </cell>
          <cell r="E7599">
            <v>0</v>
          </cell>
          <cell r="F7599">
            <v>2548000</v>
          </cell>
          <cell r="G7599">
            <v>17059.04</v>
          </cell>
          <cell r="H7599">
            <v>2530940.96</v>
          </cell>
          <cell r="I7599">
            <v>0</v>
          </cell>
        </row>
        <row r="7600">
          <cell r="A7600" t="str">
            <v>a</v>
          </cell>
          <cell r="B7600">
            <v>7576</v>
          </cell>
          <cell r="C7600" t="str">
            <v xml:space="preserve">   117778439 - 62974</v>
          </cell>
          <cell r="D7600">
            <v>0</v>
          </cell>
          <cell r="E7600">
            <v>0</v>
          </cell>
          <cell r="F7600">
            <v>6283000</v>
          </cell>
          <cell r="G7600">
            <v>25936.07</v>
          </cell>
          <cell r="H7600">
            <v>6257063.9299999997</v>
          </cell>
          <cell r="I7600">
            <v>0</v>
          </cell>
        </row>
        <row r="7601">
          <cell r="A7601" t="str">
            <v>a</v>
          </cell>
          <cell r="B7601">
            <v>7577</v>
          </cell>
          <cell r="C7601" t="str">
            <v xml:space="preserve">   117778442 - 62983</v>
          </cell>
          <cell r="D7601">
            <v>0</v>
          </cell>
          <cell r="E7601">
            <v>0</v>
          </cell>
          <cell r="F7601">
            <v>4550000</v>
          </cell>
          <cell r="G7601">
            <v>18685.099999999999</v>
          </cell>
          <cell r="H7601">
            <v>4531314.9000000004</v>
          </cell>
          <cell r="I7601">
            <v>0</v>
          </cell>
        </row>
        <row r="7602">
          <cell r="A7602" t="str">
            <v>a</v>
          </cell>
          <cell r="B7602">
            <v>7578</v>
          </cell>
          <cell r="C7602" t="str">
            <v xml:space="preserve">   117778455 - 63143</v>
          </cell>
          <cell r="D7602">
            <v>0</v>
          </cell>
          <cell r="E7602">
            <v>0</v>
          </cell>
          <cell r="F7602">
            <v>3850000</v>
          </cell>
          <cell r="G7602">
            <v>34966.17</v>
          </cell>
          <cell r="H7602">
            <v>3815033.83</v>
          </cell>
          <cell r="I7602">
            <v>0</v>
          </cell>
        </row>
        <row r="7603">
          <cell r="A7603" t="str">
            <v>a</v>
          </cell>
          <cell r="B7603">
            <v>7579</v>
          </cell>
          <cell r="C7603" t="str">
            <v xml:space="preserve">   117778468 - 63396</v>
          </cell>
          <cell r="D7603">
            <v>0</v>
          </cell>
          <cell r="E7603">
            <v>0</v>
          </cell>
          <cell r="F7603">
            <v>4420000</v>
          </cell>
          <cell r="G7603">
            <v>14455.28</v>
          </cell>
          <cell r="H7603">
            <v>4405544.72</v>
          </cell>
          <cell r="I7603">
            <v>0</v>
          </cell>
        </row>
        <row r="7604">
          <cell r="A7604" t="str">
            <v>a</v>
          </cell>
          <cell r="B7604">
            <v>7580</v>
          </cell>
          <cell r="C7604" t="str">
            <v xml:space="preserve">   117778484 - 63866</v>
          </cell>
          <cell r="D7604">
            <v>0</v>
          </cell>
          <cell r="E7604">
            <v>0</v>
          </cell>
          <cell r="F7604">
            <v>2100000</v>
          </cell>
          <cell r="G7604">
            <v>42342.37</v>
          </cell>
          <cell r="H7604">
            <v>2057657.63</v>
          </cell>
          <cell r="I7604">
            <v>0</v>
          </cell>
        </row>
        <row r="7605">
          <cell r="A7605" t="str">
            <v>a</v>
          </cell>
          <cell r="B7605">
            <v>7581</v>
          </cell>
          <cell r="C7605" t="str">
            <v xml:space="preserve">   117778497 - 80226</v>
          </cell>
          <cell r="D7605">
            <v>0</v>
          </cell>
          <cell r="E7605">
            <v>0</v>
          </cell>
          <cell r="F7605">
            <v>3900000</v>
          </cell>
          <cell r="G7605">
            <v>1084472.19</v>
          </cell>
          <cell r="H7605">
            <v>2815527.81</v>
          </cell>
          <cell r="I7605">
            <v>0</v>
          </cell>
        </row>
        <row r="7606">
          <cell r="A7606" t="str">
            <v>a</v>
          </cell>
          <cell r="B7606">
            <v>7582</v>
          </cell>
          <cell r="C7606" t="str">
            <v xml:space="preserve">   117778507 - 62513</v>
          </cell>
          <cell r="D7606">
            <v>0</v>
          </cell>
          <cell r="E7606">
            <v>0</v>
          </cell>
          <cell r="F7606">
            <v>11000000</v>
          </cell>
          <cell r="G7606">
            <v>54947.16</v>
          </cell>
          <cell r="H7606">
            <v>10945052.84</v>
          </cell>
          <cell r="I7606">
            <v>0</v>
          </cell>
        </row>
        <row r="7607">
          <cell r="A7607" t="str">
            <v>a</v>
          </cell>
          <cell r="B7607">
            <v>7583</v>
          </cell>
          <cell r="C7607" t="str">
            <v xml:space="preserve">   117778510 - 62528</v>
          </cell>
          <cell r="D7607">
            <v>0</v>
          </cell>
          <cell r="E7607">
            <v>0</v>
          </cell>
          <cell r="F7607">
            <v>3114000</v>
          </cell>
          <cell r="G7607">
            <v>12854.49</v>
          </cell>
          <cell r="H7607">
            <v>3101145.51</v>
          </cell>
          <cell r="I7607">
            <v>0</v>
          </cell>
        </row>
        <row r="7608">
          <cell r="A7608" t="str">
            <v>a</v>
          </cell>
          <cell r="B7608">
            <v>7584</v>
          </cell>
          <cell r="C7608" t="str">
            <v xml:space="preserve">   117778523 - 62606</v>
          </cell>
          <cell r="D7608">
            <v>0</v>
          </cell>
          <cell r="E7608">
            <v>0</v>
          </cell>
          <cell r="F7608">
            <v>5746000</v>
          </cell>
          <cell r="G7608">
            <v>23719.33</v>
          </cell>
          <cell r="H7608">
            <v>5722280.6699999999</v>
          </cell>
          <cell r="I7608">
            <v>0</v>
          </cell>
        </row>
        <row r="7609">
          <cell r="A7609" t="str">
            <v>a</v>
          </cell>
          <cell r="B7609">
            <v>7585</v>
          </cell>
          <cell r="C7609" t="str">
            <v xml:space="preserve">   117778536 - 62911</v>
          </cell>
          <cell r="D7609">
            <v>0</v>
          </cell>
          <cell r="E7609">
            <v>0</v>
          </cell>
          <cell r="F7609">
            <v>700000</v>
          </cell>
          <cell r="G7609">
            <v>76861.440000000002</v>
          </cell>
          <cell r="H7609">
            <v>623138.56000000006</v>
          </cell>
          <cell r="I7609">
            <v>0</v>
          </cell>
        </row>
        <row r="7610">
          <cell r="A7610" t="str">
            <v>a</v>
          </cell>
          <cell r="B7610">
            <v>7586</v>
          </cell>
          <cell r="C7610" t="str">
            <v xml:space="preserve">   117778549 - 63004</v>
          </cell>
          <cell r="D7610">
            <v>0</v>
          </cell>
          <cell r="E7610">
            <v>0</v>
          </cell>
          <cell r="F7610">
            <v>3426875.8</v>
          </cell>
          <cell r="G7610">
            <v>20994.59</v>
          </cell>
          <cell r="H7610">
            <v>3405881.21</v>
          </cell>
          <cell r="I7610">
            <v>0</v>
          </cell>
        </row>
        <row r="7611">
          <cell r="A7611" t="str">
            <v>a</v>
          </cell>
          <cell r="B7611">
            <v>7587</v>
          </cell>
          <cell r="C7611" t="str">
            <v xml:space="preserve">   117778552 - 63016</v>
          </cell>
          <cell r="D7611">
            <v>0</v>
          </cell>
          <cell r="E7611">
            <v>0</v>
          </cell>
          <cell r="F7611">
            <v>6500000</v>
          </cell>
          <cell r="G7611">
            <v>32468.78</v>
          </cell>
          <cell r="H7611">
            <v>6467531.2199999997</v>
          </cell>
          <cell r="I7611">
            <v>0</v>
          </cell>
        </row>
        <row r="7612">
          <cell r="A7612" t="str">
            <v>a</v>
          </cell>
          <cell r="B7612">
            <v>7588</v>
          </cell>
          <cell r="C7612" t="str">
            <v xml:space="preserve">   117778565 - 63360</v>
          </cell>
          <cell r="D7612">
            <v>0</v>
          </cell>
          <cell r="E7612">
            <v>0</v>
          </cell>
          <cell r="F7612">
            <v>4420000</v>
          </cell>
          <cell r="G7612">
            <v>242875.93</v>
          </cell>
          <cell r="H7612">
            <v>4177124.07</v>
          </cell>
          <cell r="I7612">
            <v>0</v>
          </cell>
        </row>
        <row r="7613">
          <cell r="A7613" t="str">
            <v>a</v>
          </cell>
          <cell r="B7613">
            <v>7589</v>
          </cell>
          <cell r="C7613" t="str">
            <v xml:space="preserve">   117778578 - 63596</v>
          </cell>
          <cell r="D7613">
            <v>0</v>
          </cell>
          <cell r="E7613">
            <v>0</v>
          </cell>
          <cell r="F7613">
            <v>1430000</v>
          </cell>
          <cell r="G7613">
            <v>15126.64</v>
          </cell>
          <cell r="H7613">
            <v>1414873.36</v>
          </cell>
          <cell r="I7613">
            <v>0</v>
          </cell>
        </row>
        <row r="7614">
          <cell r="A7614" t="str">
            <v>a</v>
          </cell>
          <cell r="B7614">
            <v>7590</v>
          </cell>
          <cell r="C7614" t="str">
            <v xml:space="preserve">   117778581 - 63772</v>
          </cell>
          <cell r="D7614">
            <v>0</v>
          </cell>
          <cell r="E7614">
            <v>0</v>
          </cell>
          <cell r="F7614">
            <v>3510500</v>
          </cell>
          <cell r="G7614">
            <v>24330.3</v>
          </cell>
          <cell r="H7614">
            <v>3486169.7</v>
          </cell>
          <cell r="I7614">
            <v>0</v>
          </cell>
        </row>
        <row r="7615">
          <cell r="A7615" t="str">
            <v>a</v>
          </cell>
          <cell r="B7615">
            <v>7591</v>
          </cell>
          <cell r="C7615" t="str">
            <v xml:space="preserve">   117778594 - 80217</v>
          </cell>
          <cell r="D7615">
            <v>0</v>
          </cell>
          <cell r="E7615">
            <v>0</v>
          </cell>
          <cell r="F7615">
            <v>1914297</v>
          </cell>
          <cell r="G7615">
            <v>23638.3</v>
          </cell>
          <cell r="H7615">
            <v>1890658.7</v>
          </cell>
          <cell r="I7615">
            <v>0</v>
          </cell>
        </row>
        <row r="7616">
          <cell r="A7616" t="str">
            <v>a</v>
          </cell>
          <cell r="B7616">
            <v>7592</v>
          </cell>
          <cell r="C7616" t="str">
            <v xml:space="preserve">   117778604 - 62363</v>
          </cell>
          <cell r="D7616">
            <v>0</v>
          </cell>
          <cell r="E7616">
            <v>0</v>
          </cell>
          <cell r="F7616">
            <v>1700000</v>
          </cell>
          <cell r="G7616">
            <v>14854.05</v>
          </cell>
          <cell r="H7616">
            <v>1685145.95</v>
          </cell>
          <cell r="I7616">
            <v>0</v>
          </cell>
        </row>
        <row r="7617">
          <cell r="A7617" t="str">
            <v>a</v>
          </cell>
          <cell r="B7617">
            <v>7593</v>
          </cell>
          <cell r="C7617" t="str">
            <v xml:space="preserve">   117778617 - 62583</v>
          </cell>
          <cell r="D7617">
            <v>0</v>
          </cell>
          <cell r="E7617">
            <v>0</v>
          </cell>
          <cell r="F7617">
            <v>6500000</v>
          </cell>
          <cell r="G7617">
            <v>32329.05</v>
          </cell>
          <cell r="H7617">
            <v>6467670.9500000002</v>
          </cell>
          <cell r="I7617">
            <v>0</v>
          </cell>
        </row>
        <row r="7618">
          <cell r="A7618" t="str">
            <v>a</v>
          </cell>
          <cell r="B7618">
            <v>7594</v>
          </cell>
          <cell r="C7618" t="str">
            <v xml:space="preserve">   117778620 - 62592</v>
          </cell>
          <cell r="D7618">
            <v>0</v>
          </cell>
          <cell r="E7618">
            <v>0</v>
          </cell>
          <cell r="F7618">
            <v>4300000</v>
          </cell>
          <cell r="G7618">
            <v>21479.32</v>
          </cell>
          <cell r="H7618">
            <v>4278520.68</v>
          </cell>
          <cell r="I7618">
            <v>0</v>
          </cell>
        </row>
        <row r="7619">
          <cell r="A7619" t="str">
            <v>a</v>
          </cell>
          <cell r="B7619">
            <v>7595</v>
          </cell>
          <cell r="C7619" t="str">
            <v xml:space="preserve">   117778633 - 62893</v>
          </cell>
          <cell r="D7619">
            <v>0</v>
          </cell>
          <cell r="E7619">
            <v>0</v>
          </cell>
          <cell r="F7619">
            <v>1698300</v>
          </cell>
          <cell r="G7619">
            <v>17887.47</v>
          </cell>
          <cell r="H7619">
            <v>1680412.53</v>
          </cell>
          <cell r="I7619">
            <v>0</v>
          </cell>
        </row>
        <row r="7620">
          <cell r="A7620" t="str">
            <v>a</v>
          </cell>
          <cell r="B7620">
            <v>7596</v>
          </cell>
          <cell r="C7620" t="str">
            <v xml:space="preserve">   117778646 - 62995</v>
          </cell>
          <cell r="D7620">
            <v>0</v>
          </cell>
          <cell r="E7620">
            <v>0</v>
          </cell>
          <cell r="F7620">
            <v>3478000</v>
          </cell>
          <cell r="G7620">
            <v>14357.11</v>
          </cell>
          <cell r="H7620">
            <v>3463642.89</v>
          </cell>
          <cell r="I7620">
            <v>0</v>
          </cell>
        </row>
        <row r="7621">
          <cell r="A7621" t="str">
            <v>a</v>
          </cell>
          <cell r="B7621">
            <v>7597</v>
          </cell>
          <cell r="C7621" t="str">
            <v xml:space="preserve">   117778659 - 63255</v>
          </cell>
          <cell r="D7621">
            <v>0</v>
          </cell>
          <cell r="E7621">
            <v>0</v>
          </cell>
          <cell r="F7621">
            <v>3497000</v>
          </cell>
          <cell r="G7621">
            <v>18652.11</v>
          </cell>
          <cell r="H7621">
            <v>3478347.89</v>
          </cell>
          <cell r="I7621">
            <v>0</v>
          </cell>
        </row>
        <row r="7622">
          <cell r="A7622" t="str">
            <v>a</v>
          </cell>
          <cell r="B7622">
            <v>7598</v>
          </cell>
          <cell r="C7622" t="str">
            <v xml:space="preserve">   117778662 - 63342</v>
          </cell>
          <cell r="D7622">
            <v>0</v>
          </cell>
          <cell r="E7622">
            <v>0</v>
          </cell>
          <cell r="F7622">
            <v>1800000</v>
          </cell>
          <cell r="G7622">
            <v>9724.93</v>
          </cell>
          <cell r="H7622">
            <v>1790275.07</v>
          </cell>
          <cell r="I7622">
            <v>0</v>
          </cell>
        </row>
        <row r="7623">
          <cell r="A7623" t="str">
            <v>a</v>
          </cell>
          <cell r="B7623">
            <v>7599</v>
          </cell>
          <cell r="C7623" t="str">
            <v xml:space="preserve">   117778675 - 63423</v>
          </cell>
          <cell r="D7623">
            <v>0</v>
          </cell>
          <cell r="E7623">
            <v>0</v>
          </cell>
          <cell r="F7623">
            <v>9750000</v>
          </cell>
          <cell r="G7623">
            <v>40247.760000000002</v>
          </cell>
          <cell r="H7623">
            <v>9709752.2400000002</v>
          </cell>
          <cell r="I7623">
            <v>0</v>
          </cell>
        </row>
        <row r="7624">
          <cell r="A7624" t="str">
            <v>a</v>
          </cell>
          <cell r="B7624">
            <v>7600</v>
          </cell>
          <cell r="C7624" t="str">
            <v xml:space="preserve">   117778688 - 64010</v>
          </cell>
          <cell r="D7624">
            <v>0</v>
          </cell>
          <cell r="E7624">
            <v>0</v>
          </cell>
          <cell r="F7624">
            <v>1547000</v>
          </cell>
          <cell r="G7624">
            <v>5059.34</v>
          </cell>
          <cell r="H7624">
            <v>1541940.66</v>
          </cell>
          <cell r="I7624">
            <v>0</v>
          </cell>
        </row>
        <row r="7625">
          <cell r="A7625" t="str">
            <v>a</v>
          </cell>
          <cell r="B7625">
            <v>7601</v>
          </cell>
          <cell r="C7625" t="str">
            <v xml:space="preserve">   117778691 - 80205</v>
          </cell>
          <cell r="D7625">
            <v>0</v>
          </cell>
          <cell r="E7625">
            <v>0</v>
          </cell>
          <cell r="F7625">
            <v>2184000</v>
          </cell>
          <cell r="G7625">
            <v>12708.88</v>
          </cell>
          <cell r="H7625">
            <v>2171291.12</v>
          </cell>
          <cell r="I7625">
            <v>0</v>
          </cell>
        </row>
        <row r="7626">
          <cell r="A7626" t="str">
            <v>a</v>
          </cell>
          <cell r="B7626">
            <v>7602</v>
          </cell>
          <cell r="C7626" t="str">
            <v xml:space="preserve">   117778701 - 62348</v>
          </cell>
          <cell r="D7626">
            <v>0</v>
          </cell>
          <cell r="E7626">
            <v>0</v>
          </cell>
          <cell r="F7626">
            <v>1691500</v>
          </cell>
          <cell r="G7626">
            <v>11668.96</v>
          </cell>
          <cell r="H7626">
            <v>1679831.04</v>
          </cell>
          <cell r="I7626">
            <v>0</v>
          </cell>
        </row>
        <row r="7627">
          <cell r="A7627" t="str">
            <v>a</v>
          </cell>
          <cell r="B7627">
            <v>7603</v>
          </cell>
          <cell r="C7627" t="str">
            <v xml:space="preserve">   117778714 - 62567</v>
          </cell>
          <cell r="D7627">
            <v>0</v>
          </cell>
          <cell r="E7627">
            <v>0</v>
          </cell>
          <cell r="F7627">
            <v>2620000</v>
          </cell>
          <cell r="G7627">
            <v>41363.68</v>
          </cell>
          <cell r="H7627">
            <v>2578636.3199999998</v>
          </cell>
          <cell r="I7627">
            <v>0</v>
          </cell>
        </row>
        <row r="7628">
          <cell r="A7628" t="str">
            <v>a</v>
          </cell>
          <cell r="B7628">
            <v>7604</v>
          </cell>
          <cell r="C7628" t="str">
            <v xml:space="preserve">   117778727 - 62800</v>
          </cell>
          <cell r="D7628">
            <v>0</v>
          </cell>
          <cell r="E7628">
            <v>0</v>
          </cell>
          <cell r="F7628">
            <v>4022000</v>
          </cell>
          <cell r="G7628">
            <v>26927.58</v>
          </cell>
          <cell r="H7628">
            <v>3995072.42</v>
          </cell>
          <cell r="I7628">
            <v>0</v>
          </cell>
        </row>
        <row r="7629">
          <cell r="A7629" t="str">
            <v>a</v>
          </cell>
          <cell r="B7629">
            <v>7605</v>
          </cell>
          <cell r="C7629" t="str">
            <v xml:space="preserve">   117778730 - 62836</v>
          </cell>
          <cell r="D7629">
            <v>0</v>
          </cell>
          <cell r="E7629">
            <v>0</v>
          </cell>
          <cell r="F7629">
            <v>7800000</v>
          </cell>
          <cell r="G7629">
            <v>32031.61</v>
          </cell>
          <cell r="H7629">
            <v>7767968.3899999997</v>
          </cell>
          <cell r="I7629">
            <v>0</v>
          </cell>
        </row>
        <row r="7630">
          <cell r="A7630" t="str">
            <v>a</v>
          </cell>
          <cell r="B7630">
            <v>7606</v>
          </cell>
          <cell r="C7630" t="str">
            <v xml:space="preserve">   117778743 - 62986</v>
          </cell>
          <cell r="D7630">
            <v>0</v>
          </cell>
          <cell r="E7630">
            <v>0</v>
          </cell>
          <cell r="F7630">
            <v>6454000</v>
          </cell>
          <cell r="G7630">
            <v>26641.94</v>
          </cell>
          <cell r="H7630">
            <v>6427358.0599999996</v>
          </cell>
          <cell r="I7630">
            <v>0</v>
          </cell>
        </row>
        <row r="7631">
          <cell r="A7631" t="str">
            <v>a</v>
          </cell>
          <cell r="B7631">
            <v>7607</v>
          </cell>
          <cell r="C7631" t="str">
            <v xml:space="preserve">   117778756 - 63149</v>
          </cell>
          <cell r="D7631">
            <v>0</v>
          </cell>
          <cell r="E7631">
            <v>0</v>
          </cell>
          <cell r="F7631">
            <v>1500000</v>
          </cell>
          <cell r="G7631">
            <v>55142.29</v>
          </cell>
          <cell r="H7631">
            <v>1444857.71</v>
          </cell>
          <cell r="I7631">
            <v>0</v>
          </cell>
        </row>
        <row r="7632">
          <cell r="A7632" t="str">
            <v>a</v>
          </cell>
          <cell r="B7632">
            <v>7608</v>
          </cell>
          <cell r="C7632" t="str">
            <v xml:space="preserve">   117778769 - 63399</v>
          </cell>
          <cell r="D7632">
            <v>0</v>
          </cell>
          <cell r="E7632">
            <v>0</v>
          </cell>
          <cell r="F7632">
            <v>4759000</v>
          </cell>
          <cell r="G7632">
            <v>19645.02</v>
          </cell>
          <cell r="H7632">
            <v>4739354.9800000004</v>
          </cell>
          <cell r="I7632">
            <v>0</v>
          </cell>
        </row>
        <row r="7633">
          <cell r="A7633" t="str">
            <v>a</v>
          </cell>
          <cell r="B7633">
            <v>7609</v>
          </cell>
          <cell r="C7633" t="str">
            <v xml:space="preserve">   117778772 - 63411</v>
          </cell>
          <cell r="D7633">
            <v>0</v>
          </cell>
          <cell r="E7633">
            <v>0</v>
          </cell>
          <cell r="F7633">
            <v>1657000</v>
          </cell>
          <cell r="G7633">
            <v>9694.4</v>
          </cell>
          <cell r="H7633">
            <v>1647305.6</v>
          </cell>
          <cell r="I7633">
            <v>0</v>
          </cell>
        </row>
        <row r="7634">
          <cell r="A7634" t="str">
            <v>a</v>
          </cell>
          <cell r="B7634">
            <v>7610</v>
          </cell>
          <cell r="C7634" t="str">
            <v xml:space="preserve">   117778785 - 63869</v>
          </cell>
          <cell r="D7634">
            <v>0</v>
          </cell>
          <cell r="E7634">
            <v>0</v>
          </cell>
          <cell r="F7634">
            <v>3385000</v>
          </cell>
          <cell r="G7634">
            <v>11070.39</v>
          </cell>
          <cell r="H7634">
            <v>3373929.61</v>
          </cell>
          <cell r="I7634">
            <v>0</v>
          </cell>
        </row>
        <row r="7635">
          <cell r="A7635" t="str">
            <v>a</v>
          </cell>
          <cell r="B7635">
            <v>7611</v>
          </cell>
          <cell r="C7635" t="str">
            <v xml:space="preserve">   117778798 - 80229</v>
          </cell>
          <cell r="D7635">
            <v>0</v>
          </cell>
          <cell r="E7635">
            <v>0</v>
          </cell>
          <cell r="F7635">
            <v>945000</v>
          </cell>
          <cell r="G7635">
            <v>29860.58</v>
          </cell>
          <cell r="H7635">
            <v>915139.42</v>
          </cell>
          <cell r="I7635">
            <v>0</v>
          </cell>
        </row>
        <row r="7636">
          <cell r="A7636" t="str">
            <v>a</v>
          </cell>
          <cell r="B7636">
            <v>7612</v>
          </cell>
          <cell r="C7636" t="str">
            <v xml:space="preserve">   117778808 - 62516</v>
          </cell>
          <cell r="D7636">
            <v>0</v>
          </cell>
          <cell r="E7636">
            <v>0</v>
          </cell>
          <cell r="F7636">
            <v>4490000</v>
          </cell>
          <cell r="G7636">
            <v>18534.62</v>
          </cell>
          <cell r="H7636">
            <v>4471465.38</v>
          </cell>
          <cell r="I7636">
            <v>0</v>
          </cell>
        </row>
        <row r="7637">
          <cell r="A7637" t="str">
            <v>a</v>
          </cell>
          <cell r="B7637">
            <v>7613</v>
          </cell>
          <cell r="C7637" t="str">
            <v xml:space="preserve">   117778811 - 62543</v>
          </cell>
          <cell r="D7637">
            <v>0</v>
          </cell>
          <cell r="E7637">
            <v>0</v>
          </cell>
          <cell r="F7637">
            <v>4750000</v>
          </cell>
          <cell r="G7637">
            <v>4750000</v>
          </cell>
          <cell r="H7637">
            <v>0</v>
          </cell>
          <cell r="I7637">
            <v>0</v>
          </cell>
        </row>
        <row r="7638">
          <cell r="A7638" t="str">
            <v>a</v>
          </cell>
          <cell r="B7638">
            <v>7614</v>
          </cell>
          <cell r="C7638" t="str">
            <v xml:space="preserve">   117778824 - 62788</v>
          </cell>
          <cell r="D7638">
            <v>0</v>
          </cell>
          <cell r="E7638">
            <v>0</v>
          </cell>
          <cell r="F7638">
            <v>3493342</v>
          </cell>
          <cell r="G7638">
            <v>23388.2</v>
          </cell>
          <cell r="H7638">
            <v>3469953.8</v>
          </cell>
          <cell r="I7638">
            <v>0</v>
          </cell>
        </row>
        <row r="7639">
          <cell r="A7639" t="str">
            <v>a</v>
          </cell>
          <cell r="B7639">
            <v>7615</v>
          </cell>
          <cell r="C7639" t="str">
            <v xml:space="preserve">   117778837 - 62917</v>
          </cell>
          <cell r="D7639">
            <v>0</v>
          </cell>
          <cell r="E7639">
            <v>0</v>
          </cell>
          <cell r="F7639">
            <v>1100000</v>
          </cell>
          <cell r="G7639">
            <v>35604.42</v>
          </cell>
          <cell r="H7639">
            <v>1064395.58</v>
          </cell>
          <cell r="I7639">
            <v>0</v>
          </cell>
        </row>
        <row r="7640">
          <cell r="A7640" t="str">
            <v>a</v>
          </cell>
          <cell r="B7640">
            <v>7616</v>
          </cell>
          <cell r="C7640" t="str">
            <v xml:space="preserve">   117778840 - 62977</v>
          </cell>
          <cell r="D7640">
            <v>0</v>
          </cell>
          <cell r="E7640">
            <v>0</v>
          </cell>
          <cell r="F7640">
            <v>6600000</v>
          </cell>
          <cell r="G7640">
            <v>27244.63</v>
          </cell>
          <cell r="H7640">
            <v>6572755.3700000001</v>
          </cell>
          <cell r="I7640">
            <v>0</v>
          </cell>
        </row>
        <row r="7641">
          <cell r="A7641" t="str">
            <v>a</v>
          </cell>
          <cell r="B7641">
            <v>7617</v>
          </cell>
          <cell r="C7641" t="str">
            <v xml:space="preserve">   117778853 - 63019</v>
          </cell>
          <cell r="D7641">
            <v>0</v>
          </cell>
          <cell r="E7641">
            <v>0</v>
          </cell>
          <cell r="F7641">
            <v>4517000</v>
          </cell>
          <cell r="G7641">
            <v>4517000</v>
          </cell>
          <cell r="H7641">
            <v>0</v>
          </cell>
          <cell r="I7641">
            <v>0</v>
          </cell>
        </row>
        <row r="7642">
          <cell r="A7642" t="str">
            <v>a</v>
          </cell>
          <cell r="B7642">
            <v>7618</v>
          </cell>
          <cell r="C7642" t="str">
            <v xml:space="preserve">   117778866 - 63390</v>
          </cell>
          <cell r="D7642">
            <v>0</v>
          </cell>
          <cell r="E7642">
            <v>0</v>
          </cell>
          <cell r="F7642">
            <v>2730000</v>
          </cell>
          <cell r="G7642">
            <v>28666.76</v>
          </cell>
          <cell r="H7642">
            <v>2701333.24</v>
          </cell>
          <cell r="I7642">
            <v>0</v>
          </cell>
        </row>
        <row r="7643">
          <cell r="A7643" t="str">
            <v>a</v>
          </cell>
          <cell r="B7643">
            <v>7619</v>
          </cell>
          <cell r="C7643" t="str">
            <v xml:space="preserve">   117778879 - 63599</v>
          </cell>
          <cell r="D7643">
            <v>0</v>
          </cell>
          <cell r="E7643">
            <v>0</v>
          </cell>
          <cell r="F7643">
            <v>1650000</v>
          </cell>
          <cell r="G7643">
            <v>20374.63</v>
          </cell>
          <cell r="H7643">
            <v>1629625.37</v>
          </cell>
          <cell r="I7643">
            <v>0</v>
          </cell>
        </row>
        <row r="7644">
          <cell r="A7644" t="str">
            <v>a</v>
          </cell>
          <cell r="B7644">
            <v>7620</v>
          </cell>
          <cell r="C7644" t="str">
            <v xml:space="preserve">   117778882 - 63827</v>
          </cell>
          <cell r="D7644">
            <v>0</v>
          </cell>
          <cell r="E7644">
            <v>0</v>
          </cell>
          <cell r="F7644">
            <v>3978000</v>
          </cell>
          <cell r="G7644">
            <v>16421.09</v>
          </cell>
          <cell r="H7644">
            <v>3961578.91</v>
          </cell>
          <cell r="I7644">
            <v>0</v>
          </cell>
        </row>
        <row r="7645">
          <cell r="A7645" t="str">
            <v>a</v>
          </cell>
          <cell r="B7645">
            <v>7621</v>
          </cell>
          <cell r="C7645" t="str">
            <v xml:space="preserve">   117778895 - 80220</v>
          </cell>
          <cell r="D7645">
            <v>0</v>
          </cell>
          <cell r="E7645">
            <v>0</v>
          </cell>
          <cell r="F7645">
            <v>1300000</v>
          </cell>
          <cell r="G7645">
            <v>20997.360000000001</v>
          </cell>
          <cell r="H7645">
            <v>1279002.6399999999</v>
          </cell>
          <cell r="I7645">
            <v>0</v>
          </cell>
        </row>
        <row r="7646">
          <cell r="A7646" t="str">
            <v>a</v>
          </cell>
          <cell r="B7646">
            <v>7622</v>
          </cell>
          <cell r="C7646" t="str">
            <v xml:space="preserve">   117778905 - 62366</v>
          </cell>
          <cell r="D7646">
            <v>0</v>
          </cell>
          <cell r="E7646">
            <v>0</v>
          </cell>
          <cell r="F7646">
            <v>3380000</v>
          </cell>
          <cell r="G7646">
            <v>29533.360000000001</v>
          </cell>
          <cell r="H7646">
            <v>3350466.64</v>
          </cell>
          <cell r="I7646">
            <v>0</v>
          </cell>
        </row>
        <row r="7647">
          <cell r="A7647" t="str">
            <v>a</v>
          </cell>
          <cell r="B7647">
            <v>7623</v>
          </cell>
          <cell r="C7647" t="str">
            <v xml:space="preserve">   117778918 - 62586</v>
          </cell>
          <cell r="D7647">
            <v>0</v>
          </cell>
          <cell r="E7647">
            <v>0</v>
          </cell>
          <cell r="F7647">
            <v>3276000</v>
          </cell>
          <cell r="G7647">
            <v>10713.92</v>
          </cell>
          <cell r="H7647">
            <v>3265286.08</v>
          </cell>
          <cell r="I7647">
            <v>0</v>
          </cell>
        </row>
        <row r="7648">
          <cell r="A7648" t="str">
            <v>a</v>
          </cell>
          <cell r="B7648">
            <v>7624</v>
          </cell>
          <cell r="C7648" t="str">
            <v xml:space="preserve">   117778921 - 62595</v>
          </cell>
          <cell r="D7648">
            <v>0</v>
          </cell>
          <cell r="E7648">
            <v>0</v>
          </cell>
          <cell r="F7648">
            <v>1200000</v>
          </cell>
          <cell r="G7648">
            <v>10485.219999999999</v>
          </cell>
          <cell r="H7648">
            <v>1189514.78</v>
          </cell>
          <cell r="I7648">
            <v>0</v>
          </cell>
        </row>
        <row r="7649">
          <cell r="A7649" t="str">
            <v>a</v>
          </cell>
          <cell r="B7649">
            <v>7625</v>
          </cell>
          <cell r="C7649" t="str">
            <v xml:space="preserve">   117778934 - 62899</v>
          </cell>
          <cell r="D7649">
            <v>0</v>
          </cell>
          <cell r="E7649">
            <v>0</v>
          </cell>
          <cell r="F7649">
            <v>3451850</v>
          </cell>
          <cell r="G7649">
            <v>98355.29</v>
          </cell>
          <cell r="H7649">
            <v>3353494.71</v>
          </cell>
          <cell r="I7649">
            <v>0</v>
          </cell>
        </row>
        <row r="7650">
          <cell r="A7650" t="str">
            <v>a</v>
          </cell>
          <cell r="B7650">
            <v>7626</v>
          </cell>
          <cell r="C7650" t="str">
            <v xml:space="preserve">   117778947 - 62998</v>
          </cell>
          <cell r="D7650">
            <v>0</v>
          </cell>
          <cell r="E7650">
            <v>0</v>
          </cell>
          <cell r="F7650">
            <v>6783000</v>
          </cell>
          <cell r="G7650">
            <v>28000.05</v>
          </cell>
          <cell r="H7650">
            <v>6754999.9500000002</v>
          </cell>
          <cell r="I7650">
            <v>0</v>
          </cell>
        </row>
        <row r="7651">
          <cell r="A7651" t="str">
            <v>a</v>
          </cell>
          <cell r="B7651">
            <v>7627</v>
          </cell>
          <cell r="C7651" t="str">
            <v xml:space="preserve">   117778950 - 63007</v>
          </cell>
          <cell r="D7651">
            <v>0</v>
          </cell>
          <cell r="E7651">
            <v>0</v>
          </cell>
          <cell r="F7651">
            <v>7320000</v>
          </cell>
          <cell r="G7651">
            <v>30216.79</v>
          </cell>
          <cell r="H7651">
            <v>7289783.21</v>
          </cell>
          <cell r="I7651">
            <v>0</v>
          </cell>
        </row>
        <row r="7652">
          <cell r="A7652" t="str">
            <v>a</v>
          </cell>
          <cell r="B7652">
            <v>7628</v>
          </cell>
          <cell r="C7652" t="str">
            <v xml:space="preserve">   117778963 - 63348</v>
          </cell>
          <cell r="D7652">
            <v>0</v>
          </cell>
          <cell r="E7652">
            <v>0</v>
          </cell>
          <cell r="F7652">
            <v>6500000</v>
          </cell>
          <cell r="G7652">
            <v>1238028.68</v>
          </cell>
          <cell r="H7652">
            <v>5261971.32</v>
          </cell>
          <cell r="I7652">
            <v>0</v>
          </cell>
        </row>
        <row r="7653">
          <cell r="A7653" t="str">
            <v>a</v>
          </cell>
          <cell r="B7653">
            <v>7629</v>
          </cell>
          <cell r="C7653" t="str">
            <v xml:space="preserve">   117778976 - 63587</v>
          </cell>
          <cell r="D7653">
            <v>0</v>
          </cell>
          <cell r="E7653">
            <v>0</v>
          </cell>
          <cell r="F7653">
            <v>2541500</v>
          </cell>
          <cell r="G7653">
            <v>8452.48</v>
          </cell>
          <cell r="H7653">
            <v>2533047.52</v>
          </cell>
          <cell r="I7653">
            <v>0</v>
          </cell>
        </row>
        <row r="7654">
          <cell r="A7654" t="str">
            <v>a</v>
          </cell>
          <cell r="B7654">
            <v>7630</v>
          </cell>
          <cell r="C7654" t="str">
            <v xml:space="preserve">   117778989 - 64017</v>
          </cell>
          <cell r="D7654">
            <v>0</v>
          </cell>
          <cell r="E7654">
            <v>0</v>
          </cell>
          <cell r="F7654">
            <v>2503200</v>
          </cell>
          <cell r="G7654">
            <v>10333.14</v>
          </cell>
          <cell r="H7654">
            <v>2492866.86</v>
          </cell>
          <cell r="I7654">
            <v>0</v>
          </cell>
        </row>
        <row r="7655">
          <cell r="A7655" t="str">
            <v>a</v>
          </cell>
          <cell r="B7655">
            <v>7631</v>
          </cell>
          <cell r="C7655" t="str">
            <v xml:space="preserve">   117778992 - 80208</v>
          </cell>
          <cell r="D7655">
            <v>0</v>
          </cell>
          <cell r="E7655">
            <v>0</v>
          </cell>
          <cell r="F7655">
            <v>630000</v>
          </cell>
          <cell r="G7655">
            <v>15348.12</v>
          </cell>
          <cell r="H7655">
            <v>614651.88</v>
          </cell>
          <cell r="I7655">
            <v>0</v>
          </cell>
        </row>
        <row r="7656">
          <cell r="A7656" t="str">
            <v>a</v>
          </cell>
          <cell r="B7656">
            <v>7632</v>
          </cell>
          <cell r="C7656" t="str">
            <v xml:space="preserve">   119778000 - 31143</v>
          </cell>
          <cell r="D7656">
            <v>1942967.43</v>
          </cell>
          <cell r="E7656">
            <v>0</v>
          </cell>
          <cell r="F7656">
            <v>0</v>
          </cell>
          <cell r="G7656">
            <v>96732.33</v>
          </cell>
          <cell r="H7656">
            <v>1846235.1</v>
          </cell>
          <cell r="I7656">
            <v>0</v>
          </cell>
        </row>
        <row r="7657">
          <cell r="A7657" t="str">
            <v>a</v>
          </cell>
          <cell r="B7657">
            <v>7633</v>
          </cell>
          <cell r="C7657" t="str">
            <v xml:space="preserve">   119778013 - 32191</v>
          </cell>
          <cell r="D7657">
            <v>679525.01</v>
          </cell>
          <cell r="E7657">
            <v>0</v>
          </cell>
          <cell r="F7657">
            <v>0</v>
          </cell>
          <cell r="G7657">
            <v>84869.8</v>
          </cell>
          <cell r="H7657">
            <v>594655.21</v>
          </cell>
          <cell r="I7657">
            <v>0</v>
          </cell>
        </row>
        <row r="7658">
          <cell r="A7658" t="str">
            <v>a</v>
          </cell>
          <cell r="B7658">
            <v>7634</v>
          </cell>
          <cell r="C7658" t="str">
            <v xml:space="preserve">   119778026 - 32435</v>
          </cell>
          <cell r="D7658">
            <v>966733.88</v>
          </cell>
          <cell r="E7658">
            <v>0</v>
          </cell>
          <cell r="F7658">
            <v>0</v>
          </cell>
          <cell r="G7658">
            <v>12079.3</v>
          </cell>
          <cell r="H7658">
            <v>954654.58</v>
          </cell>
          <cell r="I7658">
            <v>0</v>
          </cell>
        </row>
        <row r="7659">
          <cell r="A7659" t="str">
            <v>a</v>
          </cell>
          <cell r="B7659">
            <v>7635</v>
          </cell>
          <cell r="C7659" t="str">
            <v xml:space="preserve">   119778039 - 33613</v>
          </cell>
          <cell r="D7659">
            <v>1984476.37</v>
          </cell>
          <cell r="E7659">
            <v>0</v>
          </cell>
          <cell r="F7659">
            <v>0</v>
          </cell>
          <cell r="G7659">
            <v>1984476.37</v>
          </cell>
          <cell r="H7659">
            <v>0</v>
          </cell>
          <cell r="I7659">
            <v>0</v>
          </cell>
        </row>
        <row r="7660">
          <cell r="A7660" t="str">
            <v>a</v>
          </cell>
          <cell r="B7660">
            <v>7636</v>
          </cell>
          <cell r="C7660" t="str">
            <v xml:space="preserve">   119778055 - 35665</v>
          </cell>
          <cell r="D7660">
            <v>911357.99</v>
          </cell>
          <cell r="E7660">
            <v>0</v>
          </cell>
          <cell r="F7660">
            <v>0</v>
          </cell>
          <cell r="G7660">
            <v>205097.55</v>
          </cell>
          <cell r="H7660">
            <v>706260.44</v>
          </cell>
          <cell r="I7660">
            <v>0</v>
          </cell>
        </row>
        <row r="7661">
          <cell r="A7661" t="str">
            <v>a</v>
          </cell>
          <cell r="B7661">
            <v>7637</v>
          </cell>
          <cell r="C7661" t="str">
            <v xml:space="preserve">   119778068 - 35704</v>
          </cell>
          <cell r="D7661">
            <v>523896.37</v>
          </cell>
          <cell r="E7661">
            <v>0</v>
          </cell>
          <cell r="F7661">
            <v>0</v>
          </cell>
          <cell r="G7661">
            <v>11641.26</v>
          </cell>
          <cell r="H7661">
            <v>512255.11</v>
          </cell>
          <cell r="I7661">
            <v>0</v>
          </cell>
        </row>
        <row r="7662">
          <cell r="A7662" t="str">
            <v>a</v>
          </cell>
          <cell r="B7662">
            <v>7638</v>
          </cell>
          <cell r="C7662" t="str">
            <v xml:space="preserve">   119778071 - 35713</v>
          </cell>
          <cell r="D7662">
            <v>573071.15</v>
          </cell>
          <cell r="E7662">
            <v>0</v>
          </cell>
          <cell r="F7662">
            <v>0</v>
          </cell>
          <cell r="G7662">
            <v>573071.15</v>
          </cell>
          <cell r="H7662">
            <v>0</v>
          </cell>
          <cell r="I7662">
            <v>0</v>
          </cell>
        </row>
        <row r="7663">
          <cell r="A7663" t="str">
            <v>a</v>
          </cell>
          <cell r="B7663">
            <v>7639</v>
          </cell>
          <cell r="C7663" t="str">
            <v xml:space="preserve">   119778084 - 36020</v>
          </cell>
          <cell r="D7663">
            <v>4025938.45</v>
          </cell>
          <cell r="E7663">
            <v>0</v>
          </cell>
          <cell r="F7663">
            <v>0</v>
          </cell>
          <cell r="G7663">
            <v>41589.230000000003</v>
          </cell>
          <cell r="H7663">
            <v>3984349.22</v>
          </cell>
          <cell r="I7663">
            <v>0</v>
          </cell>
        </row>
        <row r="7664">
          <cell r="A7664" t="str">
            <v>a</v>
          </cell>
          <cell r="B7664">
            <v>7640</v>
          </cell>
          <cell r="C7664" t="str">
            <v xml:space="preserve">   119778097 - 36101</v>
          </cell>
          <cell r="D7664">
            <v>4868440.9800000004</v>
          </cell>
          <cell r="E7664">
            <v>0</v>
          </cell>
          <cell r="F7664">
            <v>0</v>
          </cell>
          <cell r="G7664">
            <v>50902.51</v>
          </cell>
          <cell r="H7664">
            <v>4817538.47</v>
          </cell>
          <cell r="I7664">
            <v>0</v>
          </cell>
        </row>
        <row r="7665">
          <cell r="A7665" t="str">
            <v>a</v>
          </cell>
          <cell r="B7665">
            <v>7641</v>
          </cell>
          <cell r="C7665" t="str">
            <v xml:space="preserve">   119778107 - 31836</v>
          </cell>
          <cell r="D7665">
            <v>4050635.13</v>
          </cell>
          <cell r="E7665">
            <v>0</v>
          </cell>
          <cell r="F7665">
            <v>0</v>
          </cell>
          <cell r="G7665">
            <v>81994.14</v>
          </cell>
          <cell r="H7665">
            <v>3968640.99</v>
          </cell>
          <cell r="I7665">
            <v>0</v>
          </cell>
        </row>
        <row r="7666">
          <cell r="A7666" t="str">
            <v>a</v>
          </cell>
          <cell r="B7666">
            <v>7642</v>
          </cell>
          <cell r="C7666" t="str">
            <v xml:space="preserve">   119778110 - 31845</v>
          </cell>
          <cell r="D7666">
            <v>1916068.96</v>
          </cell>
          <cell r="E7666">
            <v>0</v>
          </cell>
          <cell r="F7666">
            <v>0</v>
          </cell>
          <cell r="G7666">
            <v>38785.58</v>
          </cell>
          <cell r="H7666">
            <v>1877283.38</v>
          </cell>
          <cell r="I7666">
            <v>0</v>
          </cell>
        </row>
        <row r="7667">
          <cell r="A7667" t="str">
            <v>a</v>
          </cell>
          <cell r="B7667">
            <v>7643</v>
          </cell>
          <cell r="C7667" t="str">
            <v xml:space="preserve">   119778123 - 32423</v>
          </cell>
          <cell r="D7667">
            <v>1293943.52</v>
          </cell>
          <cell r="E7667">
            <v>0</v>
          </cell>
          <cell r="F7667">
            <v>0</v>
          </cell>
          <cell r="G7667">
            <v>1293943.52</v>
          </cell>
          <cell r="H7667">
            <v>0</v>
          </cell>
          <cell r="I7667">
            <v>0</v>
          </cell>
        </row>
        <row r="7668">
          <cell r="A7668" t="str">
            <v>a</v>
          </cell>
          <cell r="B7668">
            <v>7644</v>
          </cell>
          <cell r="C7668" t="str">
            <v xml:space="preserve">   119778136 - 32637</v>
          </cell>
          <cell r="D7668">
            <v>485133.03</v>
          </cell>
          <cell r="E7668">
            <v>0</v>
          </cell>
          <cell r="F7668">
            <v>0</v>
          </cell>
          <cell r="G7668">
            <v>25027.61</v>
          </cell>
          <cell r="H7668">
            <v>460105.42</v>
          </cell>
          <cell r="I7668">
            <v>0</v>
          </cell>
        </row>
        <row r="7669">
          <cell r="A7669" t="str">
            <v>a</v>
          </cell>
          <cell r="B7669">
            <v>7645</v>
          </cell>
          <cell r="C7669" t="str">
            <v xml:space="preserve">   119778149 - 35575</v>
          </cell>
          <cell r="D7669">
            <v>870206.43</v>
          </cell>
          <cell r="E7669">
            <v>0</v>
          </cell>
          <cell r="F7669">
            <v>0</v>
          </cell>
          <cell r="G7669">
            <v>870206.43</v>
          </cell>
          <cell r="H7669">
            <v>0</v>
          </cell>
          <cell r="I7669">
            <v>0</v>
          </cell>
        </row>
        <row r="7670">
          <cell r="A7670" t="str">
            <v>a</v>
          </cell>
          <cell r="B7670">
            <v>7646</v>
          </cell>
          <cell r="C7670" t="str">
            <v xml:space="preserve">   119778152 - 35584</v>
          </cell>
          <cell r="D7670">
            <v>543332.02</v>
          </cell>
          <cell r="E7670">
            <v>0</v>
          </cell>
          <cell r="F7670">
            <v>0</v>
          </cell>
          <cell r="G7670">
            <v>11865.46</v>
          </cell>
          <cell r="H7670">
            <v>531466.56000000006</v>
          </cell>
          <cell r="I7670">
            <v>0</v>
          </cell>
        </row>
        <row r="7671">
          <cell r="A7671" t="str">
            <v>a</v>
          </cell>
          <cell r="B7671">
            <v>7647</v>
          </cell>
          <cell r="C7671" t="str">
            <v xml:space="preserve">   119778165 - 35695</v>
          </cell>
          <cell r="D7671">
            <v>696044.77</v>
          </cell>
          <cell r="E7671">
            <v>0</v>
          </cell>
          <cell r="F7671">
            <v>0</v>
          </cell>
          <cell r="G7671">
            <v>15336.1</v>
          </cell>
          <cell r="H7671">
            <v>680708.67</v>
          </cell>
          <cell r="I7671">
            <v>0</v>
          </cell>
        </row>
        <row r="7672">
          <cell r="A7672" t="str">
            <v>a</v>
          </cell>
          <cell r="B7672">
            <v>7648</v>
          </cell>
          <cell r="C7672" t="str">
            <v xml:space="preserve">   119778178 - 35981</v>
          </cell>
          <cell r="D7672">
            <v>459009.3</v>
          </cell>
          <cell r="E7672">
            <v>0</v>
          </cell>
          <cell r="F7672">
            <v>0</v>
          </cell>
          <cell r="G7672">
            <v>156855.15</v>
          </cell>
          <cell r="H7672">
            <v>302154.15000000002</v>
          </cell>
          <cell r="I7672">
            <v>0</v>
          </cell>
        </row>
        <row r="7673">
          <cell r="A7673" t="str">
            <v>a</v>
          </cell>
          <cell r="B7673">
            <v>7649</v>
          </cell>
          <cell r="C7673" t="str">
            <v xml:space="preserve">   119778181 - 36005</v>
          </cell>
          <cell r="D7673">
            <v>3641016.76</v>
          </cell>
          <cell r="E7673">
            <v>0</v>
          </cell>
          <cell r="F7673">
            <v>0</v>
          </cell>
          <cell r="G7673">
            <v>751608.76</v>
          </cell>
          <cell r="H7673">
            <v>2889408</v>
          </cell>
          <cell r="I7673">
            <v>0</v>
          </cell>
        </row>
        <row r="7674">
          <cell r="A7674" t="str">
            <v>a</v>
          </cell>
          <cell r="B7674">
            <v>7650</v>
          </cell>
          <cell r="C7674" t="str">
            <v xml:space="preserve">   119778194 - 36092</v>
          </cell>
          <cell r="D7674">
            <v>2475378.52</v>
          </cell>
          <cell r="E7674">
            <v>0</v>
          </cell>
          <cell r="F7674">
            <v>0</v>
          </cell>
          <cell r="G7674">
            <v>2475378.52</v>
          </cell>
          <cell r="H7674">
            <v>0</v>
          </cell>
          <cell r="I7674">
            <v>0</v>
          </cell>
        </row>
        <row r="7675">
          <cell r="A7675" t="str">
            <v>a</v>
          </cell>
          <cell r="B7675">
            <v>7651</v>
          </cell>
          <cell r="C7675" t="str">
            <v xml:space="preserve">   119778204 - 31158</v>
          </cell>
          <cell r="D7675">
            <v>1302324.45</v>
          </cell>
          <cell r="E7675">
            <v>0</v>
          </cell>
          <cell r="F7675">
            <v>0</v>
          </cell>
          <cell r="G7675">
            <v>30396.1</v>
          </cell>
          <cell r="H7675">
            <v>1271928.3500000001</v>
          </cell>
          <cell r="I7675">
            <v>0</v>
          </cell>
        </row>
        <row r="7676">
          <cell r="A7676" t="str">
            <v>a</v>
          </cell>
          <cell r="B7676">
            <v>7652</v>
          </cell>
          <cell r="C7676" t="str">
            <v xml:space="preserve">   119778217 - 32203</v>
          </cell>
          <cell r="D7676">
            <v>4176998.1</v>
          </cell>
          <cell r="E7676">
            <v>0</v>
          </cell>
          <cell r="F7676">
            <v>0</v>
          </cell>
          <cell r="G7676">
            <v>92815.48</v>
          </cell>
          <cell r="H7676">
            <v>4084182.62</v>
          </cell>
          <cell r="I7676">
            <v>0</v>
          </cell>
        </row>
        <row r="7677">
          <cell r="A7677" t="str">
            <v>a</v>
          </cell>
          <cell r="B7677">
            <v>7653</v>
          </cell>
          <cell r="C7677" t="str">
            <v xml:space="preserve">   119778220 - 32212</v>
          </cell>
          <cell r="D7677">
            <v>18710584.34</v>
          </cell>
          <cell r="E7677">
            <v>0</v>
          </cell>
          <cell r="F7677">
            <v>0</v>
          </cell>
          <cell r="G7677">
            <v>415760.72</v>
          </cell>
          <cell r="H7677">
            <v>18294823.620000001</v>
          </cell>
          <cell r="I7677">
            <v>0</v>
          </cell>
        </row>
        <row r="7678">
          <cell r="A7678" t="str">
            <v>a</v>
          </cell>
          <cell r="B7678">
            <v>7654</v>
          </cell>
          <cell r="C7678" t="str">
            <v xml:space="preserve">   119778233 - 32616</v>
          </cell>
          <cell r="D7678">
            <v>326601.89</v>
          </cell>
          <cell r="E7678">
            <v>0</v>
          </cell>
          <cell r="F7678">
            <v>0</v>
          </cell>
          <cell r="G7678">
            <v>31310.29</v>
          </cell>
          <cell r="H7678">
            <v>295291.59999999998</v>
          </cell>
          <cell r="I7678">
            <v>0</v>
          </cell>
        </row>
        <row r="7679">
          <cell r="A7679" t="str">
            <v>a</v>
          </cell>
          <cell r="B7679">
            <v>7655</v>
          </cell>
          <cell r="C7679" t="str">
            <v xml:space="preserve">   119778246 - 33843</v>
          </cell>
          <cell r="D7679">
            <v>7948475.1299999999</v>
          </cell>
          <cell r="E7679">
            <v>0</v>
          </cell>
          <cell r="F7679">
            <v>0</v>
          </cell>
          <cell r="G7679">
            <v>83106.080000000002</v>
          </cell>
          <cell r="H7679">
            <v>7865369.0499999998</v>
          </cell>
          <cell r="I7679">
            <v>0</v>
          </cell>
        </row>
        <row r="7680">
          <cell r="A7680" t="str">
            <v>a</v>
          </cell>
          <cell r="B7680">
            <v>7656</v>
          </cell>
          <cell r="C7680" t="str">
            <v xml:space="preserve">   119778259 - 35677</v>
          </cell>
          <cell r="D7680">
            <v>946832.19</v>
          </cell>
          <cell r="E7680">
            <v>0</v>
          </cell>
          <cell r="F7680">
            <v>0</v>
          </cell>
          <cell r="G7680">
            <v>20677.259999999998</v>
          </cell>
          <cell r="H7680">
            <v>926154.93</v>
          </cell>
          <cell r="I7680">
            <v>0</v>
          </cell>
        </row>
        <row r="7681">
          <cell r="A7681" t="str">
            <v>a</v>
          </cell>
          <cell r="B7681">
            <v>7657</v>
          </cell>
          <cell r="C7681" t="str">
            <v xml:space="preserve">   119778262 - 35686</v>
          </cell>
          <cell r="D7681">
            <v>1609088.14</v>
          </cell>
          <cell r="E7681">
            <v>0</v>
          </cell>
          <cell r="F7681">
            <v>0</v>
          </cell>
          <cell r="G7681">
            <v>99423.62</v>
          </cell>
          <cell r="H7681">
            <v>1509664.52</v>
          </cell>
          <cell r="I7681">
            <v>0</v>
          </cell>
        </row>
        <row r="7682">
          <cell r="A7682" t="str">
            <v>a</v>
          </cell>
          <cell r="B7682">
            <v>7658</v>
          </cell>
          <cell r="C7682" t="str">
            <v xml:space="preserve">   119778275 - 35951</v>
          </cell>
          <cell r="D7682">
            <v>668243.41</v>
          </cell>
          <cell r="E7682">
            <v>0</v>
          </cell>
          <cell r="F7682">
            <v>0</v>
          </cell>
          <cell r="G7682">
            <v>62838.51</v>
          </cell>
          <cell r="H7682">
            <v>605404.9</v>
          </cell>
          <cell r="I7682">
            <v>0</v>
          </cell>
        </row>
        <row r="7683">
          <cell r="A7683" t="str">
            <v>a</v>
          </cell>
          <cell r="B7683">
            <v>7659</v>
          </cell>
          <cell r="C7683" t="str">
            <v xml:space="preserve">   119778288 - 36041</v>
          </cell>
          <cell r="D7683">
            <v>2637213.36</v>
          </cell>
          <cell r="E7683">
            <v>0</v>
          </cell>
          <cell r="F7683">
            <v>0</v>
          </cell>
          <cell r="G7683">
            <v>39787.03</v>
          </cell>
          <cell r="H7683">
            <v>2597426.33</v>
          </cell>
          <cell r="I7683">
            <v>0</v>
          </cell>
        </row>
        <row r="7684">
          <cell r="A7684" t="str">
            <v>a</v>
          </cell>
          <cell r="B7684">
            <v>7660</v>
          </cell>
          <cell r="C7684" t="str">
            <v xml:space="preserve">   119778291 - 36050</v>
          </cell>
          <cell r="D7684">
            <v>1717894.18</v>
          </cell>
          <cell r="E7684">
            <v>0</v>
          </cell>
          <cell r="F7684">
            <v>0</v>
          </cell>
          <cell r="G7684">
            <v>16208.76</v>
          </cell>
          <cell r="H7684">
            <v>1701685.42</v>
          </cell>
          <cell r="I7684">
            <v>0</v>
          </cell>
        </row>
        <row r="7685">
          <cell r="A7685" t="str">
            <v>a</v>
          </cell>
          <cell r="B7685">
            <v>7661</v>
          </cell>
          <cell r="C7685" t="str">
            <v xml:space="preserve">   119778301 - 31146</v>
          </cell>
          <cell r="D7685">
            <v>1956920.04</v>
          </cell>
          <cell r="E7685">
            <v>0</v>
          </cell>
          <cell r="F7685">
            <v>0</v>
          </cell>
          <cell r="G7685">
            <v>1956920.04</v>
          </cell>
          <cell r="H7685">
            <v>0</v>
          </cell>
          <cell r="I7685">
            <v>0</v>
          </cell>
        </row>
        <row r="7686">
          <cell r="A7686" t="str">
            <v>a</v>
          </cell>
          <cell r="B7686">
            <v>7662</v>
          </cell>
          <cell r="C7686" t="str">
            <v xml:space="preserve">   119778314 - 32194</v>
          </cell>
          <cell r="D7686">
            <v>4587985.47</v>
          </cell>
          <cell r="E7686">
            <v>0</v>
          </cell>
          <cell r="F7686">
            <v>0</v>
          </cell>
          <cell r="G7686">
            <v>102872.95</v>
          </cell>
          <cell r="H7686">
            <v>4485112.5199999996</v>
          </cell>
          <cell r="I7686">
            <v>0</v>
          </cell>
        </row>
        <row r="7687">
          <cell r="A7687" t="str">
            <v>a</v>
          </cell>
          <cell r="B7687">
            <v>7663</v>
          </cell>
          <cell r="C7687" t="str">
            <v xml:space="preserve">   119778327 - 32547</v>
          </cell>
          <cell r="D7687">
            <v>2438201.3199999998</v>
          </cell>
          <cell r="E7687">
            <v>0</v>
          </cell>
          <cell r="F7687">
            <v>0</v>
          </cell>
          <cell r="G7687">
            <v>54655.54</v>
          </cell>
          <cell r="H7687">
            <v>2383545.7799999998</v>
          </cell>
          <cell r="I7687">
            <v>0</v>
          </cell>
        </row>
        <row r="7688">
          <cell r="A7688" t="str">
            <v>a</v>
          </cell>
          <cell r="B7688">
            <v>7664</v>
          </cell>
          <cell r="C7688" t="str">
            <v xml:space="preserve">   119778330 - 32604</v>
          </cell>
          <cell r="D7688">
            <v>411612.79</v>
          </cell>
          <cell r="E7688">
            <v>0</v>
          </cell>
          <cell r="F7688">
            <v>0</v>
          </cell>
          <cell r="G7688">
            <v>66620.179999999993</v>
          </cell>
          <cell r="H7688">
            <v>344992.61</v>
          </cell>
          <cell r="I7688">
            <v>0</v>
          </cell>
        </row>
        <row r="7689">
          <cell r="A7689" t="str">
            <v>a</v>
          </cell>
          <cell r="B7689">
            <v>7665</v>
          </cell>
          <cell r="C7689" t="str">
            <v xml:space="preserve">   119778343 - 33625</v>
          </cell>
          <cell r="D7689">
            <v>1392338.26</v>
          </cell>
          <cell r="E7689">
            <v>0</v>
          </cell>
          <cell r="F7689">
            <v>0</v>
          </cell>
          <cell r="G7689">
            <v>14570.77</v>
          </cell>
          <cell r="H7689">
            <v>1377767.49</v>
          </cell>
          <cell r="I7689">
            <v>0</v>
          </cell>
        </row>
        <row r="7690">
          <cell r="A7690" t="str">
            <v>a</v>
          </cell>
          <cell r="B7690">
            <v>7666</v>
          </cell>
          <cell r="C7690" t="str">
            <v xml:space="preserve">   119778356 - 35668</v>
          </cell>
          <cell r="D7690">
            <v>944250.06</v>
          </cell>
          <cell r="E7690">
            <v>0</v>
          </cell>
          <cell r="F7690">
            <v>0</v>
          </cell>
          <cell r="G7690">
            <v>20804.939999999999</v>
          </cell>
          <cell r="H7690">
            <v>923445.12</v>
          </cell>
          <cell r="I7690">
            <v>0</v>
          </cell>
        </row>
        <row r="7691">
          <cell r="A7691" t="str">
            <v>a</v>
          </cell>
          <cell r="B7691">
            <v>7667</v>
          </cell>
          <cell r="C7691" t="str">
            <v xml:space="preserve">   119778369 - 35707</v>
          </cell>
          <cell r="D7691">
            <v>920363.65</v>
          </cell>
          <cell r="E7691">
            <v>0</v>
          </cell>
          <cell r="F7691">
            <v>0</v>
          </cell>
          <cell r="G7691">
            <v>20363.22</v>
          </cell>
          <cell r="H7691">
            <v>900000.43</v>
          </cell>
          <cell r="I7691">
            <v>0</v>
          </cell>
        </row>
        <row r="7692">
          <cell r="A7692" t="str">
            <v>a</v>
          </cell>
          <cell r="B7692">
            <v>7668</v>
          </cell>
          <cell r="C7692" t="str">
            <v xml:space="preserve">   119778372 - 35716</v>
          </cell>
          <cell r="D7692">
            <v>725996.29</v>
          </cell>
          <cell r="E7692">
            <v>0</v>
          </cell>
          <cell r="F7692">
            <v>0</v>
          </cell>
          <cell r="G7692">
            <v>69598.87</v>
          </cell>
          <cell r="H7692">
            <v>656397.42000000004</v>
          </cell>
          <cell r="I7692">
            <v>0</v>
          </cell>
        </row>
        <row r="7693">
          <cell r="A7693" t="str">
            <v>a</v>
          </cell>
          <cell r="B7693">
            <v>7669</v>
          </cell>
          <cell r="C7693" t="str">
            <v xml:space="preserve">   119778385 - 36029</v>
          </cell>
          <cell r="D7693">
            <v>1413294.8</v>
          </cell>
          <cell r="E7693">
            <v>0</v>
          </cell>
          <cell r="F7693">
            <v>0</v>
          </cell>
          <cell r="G7693">
            <v>72160.38</v>
          </cell>
          <cell r="H7693">
            <v>1341134.42</v>
          </cell>
          <cell r="I7693">
            <v>0</v>
          </cell>
        </row>
        <row r="7694">
          <cell r="A7694" t="str">
            <v>a</v>
          </cell>
          <cell r="B7694">
            <v>7670</v>
          </cell>
          <cell r="C7694" t="str">
            <v xml:space="preserve">   119778398 - 36104</v>
          </cell>
          <cell r="D7694">
            <v>1918651.59</v>
          </cell>
          <cell r="E7694">
            <v>0</v>
          </cell>
          <cell r="F7694">
            <v>0</v>
          </cell>
          <cell r="G7694">
            <v>20060.669999999998</v>
          </cell>
          <cell r="H7694">
            <v>1898590.92</v>
          </cell>
          <cell r="I7694">
            <v>0</v>
          </cell>
        </row>
        <row r="7695">
          <cell r="A7695" t="str">
            <v>a</v>
          </cell>
          <cell r="B7695">
            <v>7671</v>
          </cell>
          <cell r="C7695" t="str">
            <v xml:space="preserve">   119778408 - 31839</v>
          </cell>
          <cell r="D7695">
            <v>3752271.27</v>
          </cell>
          <cell r="E7695">
            <v>0</v>
          </cell>
          <cell r="F7695">
            <v>0</v>
          </cell>
          <cell r="G7695">
            <v>3752271.27</v>
          </cell>
          <cell r="H7695">
            <v>0</v>
          </cell>
          <cell r="I7695">
            <v>0</v>
          </cell>
        </row>
        <row r="7696">
          <cell r="A7696" t="str">
            <v>a</v>
          </cell>
          <cell r="B7696">
            <v>7672</v>
          </cell>
          <cell r="C7696" t="str">
            <v xml:space="preserve">   119778411 - 31848</v>
          </cell>
          <cell r="D7696">
            <v>3514172.97</v>
          </cell>
          <cell r="E7696">
            <v>0</v>
          </cell>
          <cell r="F7696">
            <v>0</v>
          </cell>
          <cell r="G7696">
            <v>71134.87</v>
          </cell>
          <cell r="H7696">
            <v>3443038.1</v>
          </cell>
          <cell r="I7696">
            <v>0</v>
          </cell>
        </row>
        <row r="7697">
          <cell r="A7697" t="str">
            <v>a</v>
          </cell>
          <cell r="B7697">
            <v>7673</v>
          </cell>
          <cell r="C7697" t="str">
            <v xml:space="preserve">   119778424 - 32426</v>
          </cell>
          <cell r="D7697">
            <v>1706933.8</v>
          </cell>
          <cell r="E7697">
            <v>0</v>
          </cell>
          <cell r="F7697">
            <v>0</v>
          </cell>
          <cell r="G7697">
            <v>29249.38</v>
          </cell>
          <cell r="H7697">
            <v>1677684.42</v>
          </cell>
          <cell r="I7697">
            <v>0</v>
          </cell>
        </row>
        <row r="7698">
          <cell r="A7698" t="str">
            <v>a</v>
          </cell>
          <cell r="B7698">
            <v>7674</v>
          </cell>
          <cell r="C7698" t="str">
            <v xml:space="preserve">   119778437 - 33062</v>
          </cell>
          <cell r="D7698">
            <v>1113430.67</v>
          </cell>
          <cell r="E7698">
            <v>0</v>
          </cell>
          <cell r="F7698">
            <v>0</v>
          </cell>
          <cell r="G7698">
            <v>22538.35</v>
          </cell>
          <cell r="H7698">
            <v>1090892.32</v>
          </cell>
          <cell r="I7698">
            <v>0</v>
          </cell>
        </row>
        <row r="7699">
          <cell r="A7699" t="str">
            <v>a</v>
          </cell>
          <cell r="B7699">
            <v>7675</v>
          </cell>
          <cell r="C7699" t="str">
            <v xml:space="preserve">   119778440 - 33616</v>
          </cell>
          <cell r="D7699">
            <v>1034005.97</v>
          </cell>
          <cell r="E7699">
            <v>0</v>
          </cell>
          <cell r="F7699">
            <v>0</v>
          </cell>
          <cell r="G7699">
            <v>22976.27</v>
          </cell>
          <cell r="H7699">
            <v>1011029.7</v>
          </cell>
          <cell r="I7699">
            <v>0</v>
          </cell>
        </row>
        <row r="7700">
          <cell r="A7700" t="str">
            <v>a</v>
          </cell>
          <cell r="B7700">
            <v>7676</v>
          </cell>
          <cell r="C7700" t="str">
            <v xml:space="preserve">   119778453 - 35587</v>
          </cell>
          <cell r="D7700">
            <v>603278.35</v>
          </cell>
          <cell r="E7700">
            <v>0</v>
          </cell>
          <cell r="F7700">
            <v>0</v>
          </cell>
          <cell r="G7700">
            <v>603278.35</v>
          </cell>
          <cell r="H7700">
            <v>0</v>
          </cell>
          <cell r="I7700">
            <v>0</v>
          </cell>
        </row>
        <row r="7701">
          <cell r="A7701" t="str">
            <v>a</v>
          </cell>
          <cell r="B7701">
            <v>7677</v>
          </cell>
          <cell r="C7701" t="str">
            <v xml:space="preserve">   119778466 - 35698</v>
          </cell>
          <cell r="D7701">
            <v>1612646.3999999999</v>
          </cell>
          <cell r="E7701">
            <v>0</v>
          </cell>
          <cell r="F7701">
            <v>0</v>
          </cell>
          <cell r="G7701">
            <v>82338.899999999994</v>
          </cell>
          <cell r="H7701">
            <v>1530307.5</v>
          </cell>
          <cell r="I7701">
            <v>0</v>
          </cell>
        </row>
        <row r="7702">
          <cell r="A7702" t="str">
            <v>a</v>
          </cell>
          <cell r="B7702">
            <v>7678</v>
          </cell>
          <cell r="C7702" t="str">
            <v xml:space="preserve">   119778479 - 35990</v>
          </cell>
          <cell r="D7702">
            <v>414500.45</v>
          </cell>
          <cell r="E7702">
            <v>0</v>
          </cell>
          <cell r="F7702">
            <v>0</v>
          </cell>
          <cell r="G7702">
            <v>39736.81</v>
          </cell>
          <cell r="H7702">
            <v>374763.64</v>
          </cell>
          <cell r="I7702">
            <v>0</v>
          </cell>
        </row>
        <row r="7703">
          <cell r="A7703" t="str">
            <v>a</v>
          </cell>
          <cell r="B7703">
            <v>7679</v>
          </cell>
          <cell r="C7703" t="str">
            <v xml:space="preserve">   119778482 - 36011</v>
          </cell>
          <cell r="D7703">
            <v>1602015.15</v>
          </cell>
          <cell r="E7703">
            <v>0</v>
          </cell>
          <cell r="F7703">
            <v>0</v>
          </cell>
          <cell r="G7703">
            <v>1602015.15</v>
          </cell>
          <cell r="H7703">
            <v>0</v>
          </cell>
          <cell r="I7703">
            <v>0</v>
          </cell>
        </row>
        <row r="7704">
          <cell r="A7704" t="str">
            <v>a</v>
          </cell>
          <cell r="B7704">
            <v>7680</v>
          </cell>
          <cell r="C7704" t="str">
            <v xml:space="preserve">   119778495 - 36095</v>
          </cell>
          <cell r="D7704">
            <v>4677535.74</v>
          </cell>
          <cell r="E7704">
            <v>0</v>
          </cell>
          <cell r="F7704">
            <v>0</v>
          </cell>
          <cell r="G7704">
            <v>432928.19</v>
          </cell>
          <cell r="H7704">
            <v>4244607.55</v>
          </cell>
          <cell r="I7704">
            <v>0</v>
          </cell>
        </row>
        <row r="7705">
          <cell r="A7705" t="str">
            <v>a</v>
          </cell>
          <cell r="B7705">
            <v>7681</v>
          </cell>
          <cell r="C7705" t="str">
            <v xml:space="preserve">   119778505 - 31212</v>
          </cell>
          <cell r="D7705">
            <v>777911.59</v>
          </cell>
          <cell r="E7705">
            <v>0</v>
          </cell>
          <cell r="F7705">
            <v>0</v>
          </cell>
          <cell r="G7705">
            <v>85143.12</v>
          </cell>
          <cell r="H7705">
            <v>692768.47</v>
          </cell>
          <cell r="I7705">
            <v>0</v>
          </cell>
        </row>
        <row r="7706">
          <cell r="A7706" t="str">
            <v>a</v>
          </cell>
          <cell r="B7706">
            <v>7682</v>
          </cell>
          <cell r="C7706" t="str">
            <v xml:space="preserve">   119778518 - 32206</v>
          </cell>
          <cell r="D7706">
            <v>3446568.92</v>
          </cell>
          <cell r="E7706">
            <v>0</v>
          </cell>
          <cell r="F7706">
            <v>0</v>
          </cell>
          <cell r="G7706">
            <v>3446568.92</v>
          </cell>
          <cell r="H7706">
            <v>0</v>
          </cell>
          <cell r="I7706">
            <v>0</v>
          </cell>
        </row>
        <row r="7707">
          <cell r="A7707" t="str">
            <v>a</v>
          </cell>
          <cell r="B7707">
            <v>7683</v>
          </cell>
          <cell r="C7707" t="str">
            <v xml:space="preserve">   119778521 - 32215</v>
          </cell>
          <cell r="D7707">
            <v>20557864.5</v>
          </cell>
          <cell r="E7707">
            <v>0</v>
          </cell>
          <cell r="F7707">
            <v>0</v>
          </cell>
          <cell r="G7707">
            <v>214944.84</v>
          </cell>
          <cell r="H7707">
            <v>20342919.66</v>
          </cell>
          <cell r="I7707">
            <v>0</v>
          </cell>
        </row>
        <row r="7708">
          <cell r="A7708" t="str">
            <v>a</v>
          </cell>
          <cell r="B7708">
            <v>7684</v>
          </cell>
          <cell r="C7708" t="str">
            <v xml:space="preserve">   119778534 - 32625</v>
          </cell>
          <cell r="D7708">
            <v>383009.68</v>
          </cell>
          <cell r="E7708">
            <v>0</v>
          </cell>
          <cell r="F7708">
            <v>0</v>
          </cell>
          <cell r="G7708">
            <v>86194.86</v>
          </cell>
          <cell r="H7708">
            <v>296814.82</v>
          </cell>
          <cell r="I7708">
            <v>0</v>
          </cell>
        </row>
        <row r="7709">
          <cell r="A7709" t="str">
            <v>a</v>
          </cell>
          <cell r="B7709">
            <v>7685</v>
          </cell>
          <cell r="C7709" t="str">
            <v xml:space="preserve">   119778547 - 35279</v>
          </cell>
          <cell r="D7709">
            <v>1140382.0900000001</v>
          </cell>
          <cell r="E7709">
            <v>0</v>
          </cell>
          <cell r="F7709">
            <v>0</v>
          </cell>
          <cell r="G7709">
            <v>40860.370000000003</v>
          </cell>
          <cell r="H7709">
            <v>1099521.72</v>
          </cell>
          <cell r="I7709">
            <v>0</v>
          </cell>
        </row>
        <row r="7710">
          <cell r="A7710" t="str">
            <v>a</v>
          </cell>
          <cell r="B7710">
            <v>7686</v>
          </cell>
          <cell r="C7710" t="str">
            <v xml:space="preserve">   119778550 - 35578</v>
          </cell>
          <cell r="D7710">
            <v>976754.77</v>
          </cell>
          <cell r="E7710">
            <v>0</v>
          </cell>
          <cell r="F7710">
            <v>0</v>
          </cell>
          <cell r="G7710">
            <v>101319.25</v>
          </cell>
          <cell r="H7710">
            <v>875435.52000000002</v>
          </cell>
          <cell r="I7710">
            <v>0</v>
          </cell>
        </row>
        <row r="7711">
          <cell r="A7711" t="str">
            <v>a</v>
          </cell>
          <cell r="B7711">
            <v>7687</v>
          </cell>
          <cell r="C7711" t="str">
            <v xml:space="preserve">   119778563 - 35689</v>
          </cell>
          <cell r="D7711">
            <v>597189.79</v>
          </cell>
          <cell r="E7711">
            <v>0</v>
          </cell>
          <cell r="F7711">
            <v>0</v>
          </cell>
          <cell r="G7711">
            <v>30333.25</v>
          </cell>
          <cell r="H7711">
            <v>566856.54</v>
          </cell>
          <cell r="I7711">
            <v>0</v>
          </cell>
        </row>
        <row r="7712">
          <cell r="A7712" t="str">
            <v>a</v>
          </cell>
          <cell r="B7712">
            <v>7688</v>
          </cell>
          <cell r="C7712" t="str">
            <v xml:space="preserve">   119778576 - 35966</v>
          </cell>
          <cell r="D7712">
            <v>559834.68999999994</v>
          </cell>
          <cell r="E7712">
            <v>0</v>
          </cell>
          <cell r="F7712">
            <v>0</v>
          </cell>
          <cell r="G7712">
            <v>68586.41</v>
          </cell>
          <cell r="H7712">
            <v>491248.28</v>
          </cell>
          <cell r="I7712">
            <v>0</v>
          </cell>
        </row>
        <row r="7713">
          <cell r="A7713" t="str">
            <v>a</v>
          </cell>
          <cell r="B7713">
            <v>7689</v>
          </cell>
          <cell r="C7713" t="str">
            <v xml:space="preserve">   119778589 - 36044</v>
          </cell>
          <cell r="D7713">
            <v>400346.39</v>
          </cell>
          <cell r="E7713">
            <v>0</v>
          </cell>
          <cell r="F7713">
            <v>0</v>
          </cell>
          <cell r="G7713">
            <v>400346.39</v>
          </cell>
          <cell r="H7713">
            <v>0</v>
          </cell>
          <cell r="I7713">
            <v>0</v>
          </cell>
        </row>
        <row r="7714">
          <cell r="A7714" t="str">
            <v>a</v>
          </cell>
          <cell r="B7714">
            <v>7690</v>
          </cell>
          <cell r="C7714" t="str">
            <v xml:space="preserve">   119778592 - 36053</v>
          </cell>
          <cell r="D7714">
            <v>5802187.1100000003</v>
          </cell>
          <cell r="E7714">
            <v>0</v>
          </cell>
          <cell r="F7714">
            <v>0</v>
          </cell>
          <cell r="G7714">
            <v>5142731.34</v>
          </cell>
          <cell r="H7714">
            <v>659455.77</v>
          </cell>
          <cell r="I7714">
            <v>0</v>
          </cell>
        </row>
        <row r="7715">
          <cell r="A7715" t="str">
            <v>a</v>
          </cell>
          <cell r="B7715">
            <v>7691</v>
          </cell>
          <cell r="C7715" t="str">
            <v xml:space="preserve">   119778602 - 31152</v>
          </cell>
          <cell r="D7715">
            <v>977481.57</v>
          </cell>
          <cell r="E7715">
            <v>0</v>
          </cell>
          <cell r="F7715">
            <v>0</v>
          </cell>
          <cell r="G7715">
            <v>23290.9</v>
          </cell>
          <cell r="H7715">
            <v>954190.67</v>
          </cell>
          <cell r="I7715">
            <v>0</v>
          </cell>
        </row>
        <row r="7716">
          <cell r="A7716" t="str">
            <v>a</v>
          </cell>
          <cell r="B7716">
            <v>7692</v>
          </cell>
          <cell r="C7716" t="str">
            <v xml:space="preserve">   119778615 - 32197</v>
          </cell>
          <cell r="D7716">
            <v>3256776.24</v>
          </cell>
          <cell r="E7716">
            <v>0</v>
          </cell>
          <cell r="F7716">
            <v>0</v>
          </cell>
          <cell r="G7716">
            <v>73005.009999999995</v>
          </cell>
          <cell r="H7716">
            <v>3183771.23</v>
          </cell>
          <cell r="I7716">
            <v>0</v>
          </cell>
        </row>
        <row r="7717">
          <cell r="A7717" t="str">
            <v>a</v>
          </cell>
          <cell r="B7717">
            <v>7693</v>
          </cell>
          <cell r="C7717" t="str">
            <v xml:space="preserve">   119778631 - 32607</v>
          </cell>
          <cell r="D7717">
            <v>434541.8</v>
          </cell>
          <cell r="E7717">
            <v>0</v>
          </cell>
          <cell r="F7717">
            <v>0</v>
          </cell>
          <cell r="G7717">
            <v>434541.8</v>
          </cell>
          <cell r="H7717">
            <v>0</v>
          </cell>
          <cell r="I7717">
            <v>0</v>
          </cell>
        </row>
        <row r="7718">
          <cell r="A7718" t="str">
            <v>a</v>
          </cell>
          <cell r="B7718">
            <v>7694</v>
          </cell>
          <cell r="C7718" t="str">
            <v xml:space="preserve">   119778644 - 33628</v>
          </cell>
          <cell r="D7718">
            <v>1208695.1399999999</v>
          </cell>
          <cell r="E7718">
            <v>0</v>
          </cell>
          <cell r="F7718">
            <v>0</v>
          </cell>
          <cell r="G7718">
            <v>26288.6</v>
          </cell>
          <cell r="H7718">
            <v>1182406.54</v>
          </cell>
          <cell r="I7718">
            <v>0</v>
          </cell>
        </row>
        <row r="7719">
          <cell r="A7719" t="str">
            <v>a</v>
          </cell>
          <cell r="B7719">
            <v>7695</v>
          </cell>
          <cell r="C7719" t="str">
            <v xml:space="preserve">   119778657 - 35671</v>
          </cell>
          <cell r="D7719">
            <v>1156033.6100000001</v>
          </cell>
          <cell r="E7719">
            <v>0</v>
          </cell>
          <cell r="F7719">
            <v>0</v>
          </cell>
          <cell r="G7719">
            <v>58718.81</v>
          </cell>
          <cell r="H7719">
            <v>1097314.8</v>
          </cell>
          <cell r="I7719">
            <v>0</v>
          </cell>
        </row>
        <row r="7720">
          <cell r="A7720" t="str">
            <v>a</v>
          </cell>
          <cell r="B7720">
            <v>7696</v>
          </cell>
          <cell r="C7720" t="str">
            <v xml:space="preserve">   119778660 - 35680</v>
          </cell>
          <cell r="D7720">
            <v>394831.55</v>
          </cell>
          <cell r="E7720">
            <v>0</v>
          </cell>
          <cell r="F7720">
            <v>0</v>
          </cell>
          <cell r="G7720">
            <v>34343.800000000003</v>
          </cell>
          <cell r="H7720">
            <v>360487.75</v>
          </cell>
          <cell r="I7720">
            <v>0</v>
          </cell>
        </row>
        <row r="7721">
          <cell r="A7721" t="str">
            <v>a</v>
          </cell>
          <cell r="B7721">
            <v>7697</v>
          </cell>
          <cell r="C7721" t="str">
            <v xml:space="preserve">   119778673 - 35918</v>
          </cell>
          <cell r="D7721">
            <v>3342431.17</v>
          </cell>
          <cell r="E7721">
            <v>0</v>
          </cell>
          <cell r="F7721">
            <v>0</v>
          </cell>
          <cell r="G7721">
            <v>67342.2</v>
          </cell>
          <cell r="H7721">
            <v>3275088.97</v>
          </cell>
          <cell r="I7721">
            <v>0</v>
          </cell>
        </row>
        <row r="7722">
          <cell r="A7722" t="str">
            <v>a</v>
          </cell>
          <cell r="B7722">
            <v>7698</v>
          </cell>
          <cell r="C7722" t="str">
            <v xml:space="preserve">   119778686 - 36035</v>
          </cell>
          <cell r="D7722">
            <v>12776698.02</v>
          </cell>
          <cell r="E7722">
            <v>0</v>
          </cell>
          <cell r="F7722">
            <v>0</v>
          </cell>
          <cell r="G7722">
            <v>12776698.02</v>
          </cell>
          <cell r="H7722">
            <v>0</v>
          </cell>
          <cell r="I7722">
            <v>0</v>
          </cell>
        </row>
        <row r="7723">
          <cell r="A7723" t="str">
            <v>a</v>
          </cell>
          <cell r="B7723">
            <v>7699</v>
          </cell>
          <cell r="C7723" t="str">
            <v xml:space="preserve">   119778699 - 36107</v>
          </cell>
          <cell r="D7723">
            <v>816147.6</v>
          </cell>
          <cell r="E7723">
            <v>0</v>
          </cell>
          <cell r="F7723">
            <v>0</v>
          </cell>
          <cell r="G7723">
            <v>76746.740000000005</v>
          </cell>
          <cell r="H7723">
            <v>739400.86</v>
          </cell>
          <cell r="I7723">
            <v>0</v>
          </cell>
        </row>
        <row r="7724">
          <cell r="A7724" t="str">
            <v>a</v>
          </cell>
          <cell r="B7724">
            <v>7700</v>
          </cell>
          <cell r="C7724" t="str">
            <v xml:space="preserve">   119778709 - 31842</v>
          </cell>
          <cell r="D7724">
            <v>680077.13</v>
          </cell>
          <cell r="E7724">
            <v>0</v>
          </cell>
          <cell r="F7724">
            <v>0</v>
          </cell>
          <cell r="G7724">
            <v>14575.45</v>
          </cell>
          <cell r="H7724">
            <v>665501.68000000005</v>
          </cell>
          <cell r="I7724">
            <v>0</v>
          </cell>
        </row>
        <row r="7725">
          <cell r="A7725" t="str">
            <v>a</v>
          </cell>
          <cell r="B7725">
            <v>7701</v>
          </cell>
          <cell r="C7725" t="str">
            <v xml:space="preserve">   119778712 - 32188</v>
          </cell>
          <cell r="D7725">
            <v>3402362.92</v>
          </cell>
          <cell r="E7725">
            <v>0</v>
          </cell>
          <cell r="F7725">
            <v>0</v>
          </cell>
          <cell r="G7725">
            <v>3402362.92</v>
          </cell>
          <cell r="H7725">
            <v>0</v>
          </cell>
          <cell r="I7725">
            <v>0</v>
          </cell>
        </row>
        <row r="7726">
          <cell r="A7726" t="str">
            <v>a</v>
          </cell>
          <cell r="B7726">
            <v>7702</v>
          </cell>
          <cell r="C7726" t="str">
            <v xml:space="preserve">   119778725 - 32432</v>
          </cell>
          <cell r="D7726">
            <v>554284.92000000004</v>
          </cell>
          <cell r="E7726">
            <v>0</v>
          </cell>
          <cell r="F7726">
            <v>0</v>
          </cell>
          <cell r="G7726">
            <v>11067.27</v>
          </cell>
          <cell r="H7726">
            <v>543217.65</v>
          </cell>
          <cell r="I7726">
            <v>0</v>
          </cell>
        </row>
        <row r="7727">
          <cell r="A7727" t="str">
            <v>a</v>
          </cell>
          <cell r="B7727">
            <v>7703</v>
          </cell>
          <cell r="C7727" t="str">
            <v xml:space="preserve">   119778738 - 33610</v>
          </cell>
          <cell r="D7727">
            <v>2233834.92</v>
          </cell>
          <cell r="E7727">
            <v>0</v>
          </cell>
          <cell r="F7727">
            <v>0</v>
          </cell>
          <cell r="G7727">
            <v>2233834.92</v>
          </cell>
          <cell r="H7727">
            <v>0</v>
          </cell>
          <cell r="I7727">
            <v>0</v>
          </cell>
        </row>
        <row r="7728">
          <cell r="A7728" t="str">
            <v>a</v>
          </cell>
          <cell r="B7728">
            <v>7704</v>
          </cell>
          <cell r="C7728" t="str">
            <v xml:space="preserve">   119778741 - 33619</v>
          </cell>
          <cell r="D7728">
            <v>2476782.5299999998</v>
          </cell>
          <cell r="E7728">
            <v>0</v>
          </cell>
          <cell r="F7728">
            <v>0</v>
          </cell>
          <cell r="G7728">
            <v>2476782.5299999998</v>
          </cell>
          <cell r="H7728">
            <v>0</v>
          </cell>
          <cell r="I7728">
            <v>0</v>
          </cell>
        </row>
        <row r="7729">
          <cell r="A7729" t="str">
            <v>a</v>
          </cell>
          <cell r="B7729">
            <v>7705</v>
          </cell>
          <cell r="C7729" t="str">
            <v xml:space="preserve">   119778754 - 35662</v>
          </cell>
          <cell r="D7729">
            <v>386581.59</v>
          </cell>
          <cell r="E7729">
            <v>0</v>
          </cell>
          <cell r="F7729">
            <v>0</v>
          </cell>
          <cell r="G7729">
            <v>126950.66</v>
          </cell>
          <cell r="H7729">
            <v>259630.93</v>
          </cell>
          <cell r="I7729">
            <v>0</v>
          </cell>
        </row>
        <row r="7730">
          <cell r="A7730" t="str">
            <v>a</v>
          </cell>
          <cell r="B7730">
            <v>7706</v>
          </cell>
          <cell r="C7730" t="str">
            <v xml:space="preserve">   119778767 - 35701</v>
          </cell>
          <cell r="D7730">
            <v>1030530.67</v>
          </cell>
          <cell r="E7730">
            <v>0</v>
          </cell>
          <cell r="F7730">
            <v>0</v>
          </cell>
          <cell r="G7730">
            <v>162701.78</v>
          </cell>
          <cell r="H7730">
            <v>867828.89</v>
          </cell>
          <cell r="I7730">
            <v>0</v>
          </cell>
        </row>
        <row r="7731">
          <cell r="A7731" t="str">
            <v>a</v>
          </cell>
          <cell r="B7731">
            <v>7707</v>
          </cell>
          <cell r="C7731" t="str">
            <v xml:space="preserve">   119778770 - 35710</v>
          </cell>
          <cell r="D7731">
            <v>390468.57</v>
          </cell>
          <cell r="E7731">
            <v>0</v>
          </cell>
          <cell r="F7731">
            <v>0</v>
          </cell>
          <cell r="G7731">
            <v>61647.76</v>
          </cell>
          <cell r="H7731">
            <v>328820.81</v>
          </cell>
          <cell r="I7731">
            <v>0</v>
          </cell>
        </row>
        <row r="7732">
          <cell r="A7732" t="str">
            <v>a</v>
          </cell>
          <cell r="B7732">
            <v>7708</v>
          </cell>
          <cell r="C7732" t="str">
            <v xml:space="preserve">   119778783 - 36015</v>
          </cell>
          <cell r="D7732">
            <v>1635078.8</v>
          </cell>
          <cell r="E7732">
            <v>0</v>
          </cell>
          <cell r="F7732">
            <v>0</v>
          </cell>
          <cell r="G7732">
            <v>464779.9</v>
          </cell>
          <cell r="H7732">
            <v>1170298.8999999999</v>
          </cell>
          <cell r="I7732">
            <v>0</v>
          </cell>
        </row>
        <row r="7733">
          <cell r="A7733" t="str">
            <v>a</v>
          </cell>
          <cell r="B7733">
            <v>7709</v>
          </cell>
          <cell r="C7733" t="str">
            <v xml:space="preserve">   119778796 - 36098</v>
          </cell>
          <cell r="D7733">
            <v>2704396.42</v>
          </cell>
          <cell r="E7733">
            <v>0</v>
          </cell>
          <cell r="F7733">
            <v>0</v>
          </cell>
          <cell r="G7733">
            <v>27964.62</v>
          </cell>
          <cell r="H7733">
            <v>2676431.7999999998</v>
          </cell>
          <cell r="I7733">
            <v>0</v>
          </cell>
        </row>
        <row r="7734">
          <cell r="A7734" t="str">
            <v>a</v>
          </cell>
          <cell r="B7734">
            <v>7710</v>
          </cell>
          <cell r="C7734" t="str">
            <v xml:space="preserve">   119778806 - 31315</v>
          </cell>
          <cell r="D7734">
            <v>1372428.27</v>
          </cell>
          <cell r="E7734">
            <v>0</v>
          </cell>
          <cell r="F7734">
            <v>0</v>
          </cell>
          <cell r="G7734">
            <v>46380.24</v>
          </cell>
          <cell r="H7734">
            <v>1326048.03</v>
          </cell>
          <cell r="I7734">
            <v>0</v>
          </cell>
        </row>
        <row r="7735">
          <cell r="A7735" t="str">
            <v>a</v>
          </cell>
          <cell r="B7735">
            <v>7711</v>
          </cell>
          <cell r="C7735" t="str">
            <v xml:space="preserve">   119778819 - 32209</v>
          </cell>
          <cell r="D7735">
            <v>2369078.9700000002</v>
          </cell>
          <cell r="E7735">
            <v>0</v>
          </cell>
          <cell r="F7735">
            <v>0</v>
          </cell>
          <cell r="G7735">
            <v>33200.76</v>
          </cell>
          <cell r="H7735">
            <v>2335878.21</v>
          </cell>
          <cell r="I7735">
            <v>0</v>
          </cell>
        </row>
        <row r="7736">
          <cell r="A7736" t="str">
            <v>a</v>
          </cell>
          <cell r="B7736">
            <v>7712</v>
          </cell>
          <cell r="C7736" t="str">
            <v xml:space="preserve">   119778822 - 32218</v>
          </cell>
          <cell r="D7736">
            <v>1329082.55</v>
          </cell>
          <cell r="E7736">
            <v>0</v>
          </cell>
          <cell r="F7736">
            <v>0</v>
          </cell>
          <cell r="G7736">
            <v>137436.87</v>
          </cell>
          <cell r="H7736">
            <v>1191645.68</v>
          </cell>
          <cell r="I7736">
            <v>0</v>
          </cell>
        </row>
        <row r="7737">
          <cell r="A7737" t="str">
            <v>a</v>
          </cell>
          <cell r="B7737">
            <v>7713</v>
          </cell>
          <cell r="C7737" t="str">
            <v xml:space="preserve">   119778835 - 32634</v>
          </cell>
          <cell r="D7737">
            <v>591152.19999999995</v>
          </cell>
          <cell r="E7737">
            <v>0</v>
          </cell>
          <cell r="F7737">
            <v>0</v>
          </cell>
          <cell r="G7737">
            <v>95678.88</v>
          </cell>
          <cell r="H7737">
            <v>495473.32</v>
          </cell>
          <cell r="I7737">
            <v>0</v>
          </cell>
        </row>
        <row r="7738">
          <cell r="A7738" t="str">
            <v>a</v>
          </cell>
          <cell r="B7738">
            <v>7714</v>
          </cell>
          <cell r="C7738" t="str">
            <v xml:space="preserve">   119778848 - 35572</v>
          </cell>
          <cell r="D7738">
            <v>860998.41</v>
          </cell>
          <cell r="E7738">
            <v>0</v>
          </cell>
          <cell r="F7738">
            <v>0</v>
          </cell>
          <cell r="G7738">
            <v>43733.01</v>
          </cell>
          <cell r="H7738">
            <v>817265.4</v>
          </cell>
          <cell r="I7738">
            <v>0</v>
          </cell>
        </row>
        <row r="7739">
          <cell r="A7739" t="str">
            <v>a</v>
          </cell>
          <cell r="B7739">
            <v>7715</v>
          </cell>
          <cell r="C7739" t="str">
            <v xml:space="preserve">   119778851 - 35581</v>
          </cell>
          <cell r="D7739">
            <v>1561963.23</v>
          </cell>
          <cell r="E7739">
            <v>0</v>
          </cell>
          <cell r="F7739">
            <v>0</v>
          </cell>
          <cell r="G7739">
            <v>45396.38</v>
          </cell>
          <cell r="H7739">
            <v>1516566.85</v>
          </cell>
          <cell r="I7739">
            <v>0</v>
          </cell>
        </row>
        <row r="7740">
          <cell r="A7740" t="str">
            <v>a</v>
          </cell>
          <cell r="B7740">
            <v>7716</v>
          </cell>
          <cell r="C7740" t="str">
            <v xml:space="preserve">   119778864 - 35692</v>
          </cell>
          <cell r="D7740">
            <v>785626.21</v>
          </cell>
          <cell r="E7740">
            <v>0</v>
          </cell>
          <cell r="F7740">
            <v>0</v>
          </cell>
          <cell r="G7740">
            <v>40112.75</v>
          </cell>
          <cell r="H7740">
            <v>745513.46</v>
          </cell>
          <cell r="I7740">
            <v>0</v>
          </cell>
        </row>
        <row r="7741">
          <cell r="A7741" t="str">
            <v>a</v>
          </cell>
          <cell r="B7741">
            <v>7717</v>
          </cell>
          <cell r="C7741" t="str">
            <v xml:space="preserve">   119778877 - 35972</v>
          </cell>
          <cell r="D7741">
            <v>782897.92</v>
          </cell>
          <cell r="E7741">
            <v>0</v>
          </cell>
          <cell r="F7741">
            <v>0</v>
          </cell>
          <cell r="G7741">
            <v>75053.81</v>
          </cell>
          <cell r="H7741">
            <v>707844.11</v>
          </cell>
          <cell r="I7741">
            <v>0</v>
          </cell>
        </row>
        <row r="7742">
          <cell r="A7742" t="str">
            <v>a</v>
          </cell>
          <cell r="B7742">
            <v>7718</v>
          </cell>
          <cell r="C7742" t="str">
            <v xml:space="preserve">   119778880 - 35999</v>
          </cell>
          <cell r="D7742">
            <v>630503.15</v>
          </cell>
          <cell r="E7742">
            <v>0</v>
          </cell>
          <cell r="F7742">
            <v>0</v>
          </cell>
          <cell r="G7742">
            <v>32527.200000000001</v>
          </cell>
          <cell r="H7742">
            <v>597975.94999999995</v>
          </cell>
          <cell r="I7742">
            <v>0</v>
          </cell>
        </row>
        <row r="7743">
          <cell r="A7743" t="str">
            <v>a</v>
          </cell>
          <cell r="B7743">
            <v>7719</v>
          </cell>
          <cell r="C7743" t="str">
            <v xml:space="preserve">   119778893 - 36056</v>
          </cell>
          <cell r="D7743">
            <v>623067.18000000005</v>
          </cell>
          <cell r="E7743">
            <v>0</v>
          </cell>
          <cell r="F7743">
            <v>0</v>
          </cell>
          <cell r="G7743">
            <v>198699.78</v>
          </cell>
          <cell r="H7743">
            <v>424367.4</v>
          </cell>
          <cell r="I7743">
            <v>0</v>
          </cell>
        </row>
        <row r="7744">
          <cell r="A7744" t="str">
            <v>a</v>
          </cell>
          <cell r="B7744">
            <v>7720</v>
          </cell>
          <cell r="C7744" t="str">
            <v xml:space="preserve">   119778903 - 31155</v>
          </cell>
          <cell r="D7744">
            <v>853804.84</v>
          </cell>
          <cell r="E7744">
            <v>0</v>
          </cell>
          <cell r="F7744">
            <v>0</v>
          </cell>
          <cell r="G7744">
            <v>26093.15</v>
          </cell>
          <cell r="H7744">
            <v>827711.69</v>
          </cell>
          <cell r="I7744">
            <v>0</v>
          </cell>
        </row>
        <row r="7745">
          <cell r="A7745" t="str">
            <v>a</v>
          </cell>
          <cell r="B7745">
            <v>7721</v>
          </cell>
          <cell r="C7745" t="str">
            <v xml:space="preserve">   119778916 - 32200</v>
          </cell>
          <cell r="D7745">
            <v>1735715.31</v>
          </cell>
          <cell r="E7745">
            <v>0</v>
          </cell>
          <cell r="F7745">
            <v>0</v>
          </cell>
          <cell r="G7745">
            <v>1735715.31</v>
          </cell>
          <cell r="H7745">
            <v>0</v>
          </cell>
          <cell r="I7745">
            <v>0</v>
          </cell>
        </row>
        <row r="7746">
          <cell r="A7746" t="str">
            <v>a</v>
          </cell>
          <cell r="B7746">
            <v>7722</v>
          </cell>
          <cell r="C7746" t="str">
            <v xml:space="preserve">   119778929 - 32601</v>
          </cell>
          <cell r="D7746">
            <v>1956741.72</v>
          </cell>
          <cell r="E7746">
            <v>0</v>
          </cell>
          <cell r="F7746">
            <v>0</v>
          </cell>
          <cell r="G7746">
            <v>46016.92</v>
          </cell>
          <cell r="H7746">
            <v>1910724.8</v>
          </cell>
          <cell r="I7746">
            <v>0</v>
          </cell>
        </row>
        <row r="7747">
          <cell r="A7747" t="str">
            <v>a</v>
          </cell>
          <cell r="B7747">
            <v>7723</v>
          </cell>
          <cell r="C7747" t="str">
            <v xml:space="preserve">   119778932 - 32610</v>
          </cell>
          <cell r="D7747">
            <v>539713.82999999996</v>
          </cell>
          <cell r="E7747">
            <v>0</v>
          </cell>
          <cell r="F7747">
            <v>0</v>
          </cell>
          <cell r="G7747">
            <v>29980.06</v>
          </cell>
          <cell r="H7747">
            <v>509733.77</v>
          </cell>
          <cell r="I7747">
            <v>0</v>
          </cell>
        </row>
        <row r="7748">
          <cell r="A7748" t="str">
            <v>a</v>
          </cell>
          <cell r="B7748">
            <v>7724</v>
          </cell>
          <cell r="C7748" t="str">
            <v xml:space="preserve">   119778945 - 33631</v>
          </cell>
          <cell r="D7748">
            <v>1738146.51</v>
          </cell>
          <cell r="E7748">
            <v>0</v>
          </cell>
          <cell r="F7748">
            <v>0</v>
          </cell>
          <cell r="G7748">
            <v>38962.879999999997</v>
          </cell>
          <cell r="H7748">
            <v>1699183.63</v>
          </cell>
          <cell r="I7748">
            <v>0</v>
          </cell>
        </row>
        <row r="7749">
          <cell r="A7749" t="str">
            <v>a</v>
          </cell>
          <cell r="B7749">
            <v>7725</v>
          </cell>
          <cell r="C7749" t="str">
            <v xml:space="preserve">   119778958 - 35674</v>
          </cell>
          <cell r="D7749">
            <v>272514.84000000003</v>
          </cell>
          <cell r="E7749">
            <v>0</v>
          </cell>
          <cell r="F7749">
            <v>0</v>
          </cell>
          <cell r="G7749">
            <v>59508.959999999999</v>
          </cell>
          <cell r="H7749">
            <v>213005.88</v>
          </cell>
          <cell r="I7749">
            <v>0</v>
          </cell>
        </row>
        <row r="7750">
          <cell r="A7750" t="str">
            <v>a</v>
          </cell>
          <cell r="B7750">
            <v>7726</v>
          </cell>
          <cell r="C7750" t="str">
            <v xml:space="preserve">   119778961 - 35683</v>
          </cell>
          <cell r="D7750">
            <v>1041024.29</v>
          </cell>
          <cell r="E7750">
            <v>0</v>
          </cell>
          <cell r="F7750">
            <v>0</v>
          </cell>
          <cell r="G7750">
            <v>98207.82</v>
          </cell>
          <cell r="H7750">
            <v>942816.47</v>
          </cell>
          <cell r="I7750">
            <v>0</v>
          </cell>
        </row>
        <row r="7751">
          <cell r="A7751" t="str">
            <v>a</v>
          </cell>
          <cell r="B7751">
            <v>7727</v>
          </cell>
          <cell r="C7751" t="str">
            <v xml:space="preserve">   119778974 - 35933</v>
          </cell>
          <cell r="D7751">
            <v>3195028.39</v>
          </cell>
          <cell r="E7751">
            <v>0</v>
          </cell>
          <cell r="F7751">
            <v>0</v>
          </cell>
          <cell r="G7751">
            <v>90540.68</v>
          </cell>
          <cell r="H7751">
            <v>3104487.71</v>
          </cell>
          <cell r="I7751">
            <v>0</v>
          </cell>
        </row>
        <row r="7752">
          <cell r="A7752" t="str">
            <v>a</v>
          </cell>
          <cell r="B7752">
            <v>7728</v>
          </cell>
          <cell r="C7752" t="str">
            <v xml:space="preserve">   119778987 - 36038</v>
          </cell>
          <cell r="D7752">
            <v>602889.44999999995</v>
          </cell>
          <cell r="E7752">
            <v>0</v>
          </cell>
          <cell r="F7752">
            <v>0</v>
          </cell>
          <cell r="G7752">
            <v>602889.44999999995</v>
          </cell>
          <cell r="H7752">
            <v>0</v>
          </cell>
          <cell r="I7752">
            <v>0</v>
          </cell>
        </row>
        <row r="7753">
          <cell r="A7753" t="str">
            <v>a</v>
          </cell>
          <cell r="B7753">
            <v>7729</v>
          </cell>
          <cell r="C7753" t="str">
            <v xml:space="preserve">   119778990 - 36047</v>
          </cell>
          <cell r="D7753">
            <v>1223883.5</v>
          </cell>
          <cell r="E7753">
            <v>0</v>
          </cell>
          <cell r="F7753">
            <v>0</v>
          </cell>
          <cell r="G7753">
            <v>61532.97</v>
          </cell>
          <cell r="H7753">
            <v>1162350.53</v>
          </cell>
          <cell r="I7753">
            <v>0</v>
          </cell>
        </row>
        <row r="7754">
          <cell r="A7754" t="str">
            <v>a</v>
          </cell>
          <cell r="B7754">
            <v>7730</v>
          </cell>
          <cell r="C7754" t="str">
            <v xml:space="preserve">   122778000 - 21850</v>
          </cell>
          <cell r="D7754">
            <v>1913670.55</v>
          </cell>
          <cell r="E7754">
            <v>0</v>
          </cell>
          <cell r="F7754">
            <v>0</v>
          </cell>
          <cell r="G7754">
            <v>43912.81</v>
          </cell>
          <cell r="H7754">
            <v>1869757.74</v>
          </cell>
          <cell r="I7754">
            <v>0</v>
          </cell>
        </row>
        <row r="7755">
          <cell r="A7755" t="str">
            <v>a</v>
          </cell>
          <cell r="B7755">
            <v>7731</v>
          </cell>
          <cell r="C7755" t="str">
            <v xml:space="preserve">   122778013 - 21889</v>
          </cell>
          <cell r="D7755">
            <v>1023613.89</v>
          </cell>
          <cell r="E7755">
            <v>0</v>
          </cell>
          <cell r="F7755">
            <v>0</v>
          </cell>
          <cell r="G7755">
            <v>23488.76</v>
          </cell>
          <cell r="H7755">
            <v>1000125.13</v>
          </cell>
          <cell r="I7755">
            <v>0</v>
          </cell>
        </row>
        <row r="7756">
          <cell r="A7756" t="str">
            <v>a</v>
          </cell>
          <cell r="B7756">
            <v>7732</v>
          </cell>
          <cell r="C7756" t="str">
            <v xml:space="preserve">   122778026 - 21928</v>
          </cell>
          <cell r="D7756">
            <v>993895.31</v>
          </cell>
          <cell r="E7756">
            <v>0</v>
          </cell>
          <cell r="F7756">
            <v>0</v>
          </cell>
          <cell r="G7756">
            <v>23197.47</v>
          </cell>
          <cell r="H7756">
            <v>970697.84</v>
          </cell>
          <cell r="I7756">
            <v>0</v>
          </cell>
        </row>
        <row r="7757">
          <cell r="A7757" t="str">
            <v>a</v>
          </cell>
          <cell r="B7757">
            <v>7733</v>
          </cell>
          <cell r="C7757" t="str">
            <v xml:space="preserve">   122778039 - 21967</v>
          </cell>
          <cell r="D7757">
            <v>1054154.1100000001</v>
          </cell>
          <cell r="E7757">
            <v>0</v>
          </cell>
          <cell r="F7757">
            <v>0</v>
          </cell>
          <cell r="G7757">
            <v>24519.61</v>
          </cell>
          <cell r="H7757">
            <v>1029634.5</v>
          </cell>
          <cell r="I7757">
            <v>0</v>
          </cell>
        </row>
        <row r="7758">
          <cell r="A7758" t="str">
            <v>a</v>
          </cell>
          <cell r="B7758">
            <v>7734</v>
          </cell>
          <cell r="C7758" t="str">
            <v xml:space="preserve">   122778042 - 21976</v>
          </cell>
          <cell r="D7758">
            <v>1229614.1599999999</v>
          </cell>
          <cell r="E7758">
            <v>0</v>
          </cell>
          <cell r="F7758">
            <v>0</v>
          </cell>
          <cell r="G7758">
            <v>28699.15</v>
          </cell>
          <cell r="H7758">
            <v>1200915.01</v>
          </cell>
          <cell r="I7758">
            <v>0</v>
          </cell>
        </row>
        <row r="7759">
          <cell r="A7759" t="str">
            <v>a</v>
          </cell>
          <cell r="B7759">
            <v>7735</v>
          </cell>
          <cell r="C7759" t="str">
            <v xml:space="preserve">   122778055 - 22015</v>
          </cell>
          <cell r="D7759">
            <v>5470330.9699999997</v>
          </cell>
          <cell r="E7759">
            <v>0</v>
          </cell>
          <cell r="F7759">
            <v>0</v>
          </cell>
          <cell r="G7759">
            <v>305047.69</v>
          </cell>
          <cell r="H7759">
            <v>5165283.28</v>
          </cell>
          <cell r="I7759">
            <v>0</v>
          </cell>
        </row>
        <row r="7760">
          <cell r="A7760" t="str">
            <v>a</v>
          </cell>
          <cell r="B7760">
            <v>7736</v>
          </cell>
          <cell r="C7760" t="str">
            <v xml:space="preserve">   122778071 - 22184</v>
          </cell>
          <cell r="D7760">
            <v>267218.27</v>
          </cell>
          <cell r="E7760">
            <v>0</v>
          </cell>
          <cell r="F7760">
            <v>0</v>
          </cell>
          <cell r="G7760">
            <v>267218.27</v>
          </cell>
          <cell r="H7760">
            <v>0</v>
          </cell>
          <cell r="I7760">
            <v>0</v>
          </cell>
        </row>
        <row r="7761">
          <cell r="A7761" t="str">
            <v>a</v>
          </cell>
          <cell r="B7761">
            <v>7737</v>
          </cell>
          <cell r="C7761" t="str">
            <v xml:space="preserve">   122778084 - 22366</v>
          </cell>
          <cell r="D7761">
            <v>1140907.57</v>
          </cell>
          <cell r="E7761">
            <v>0</v>
          </cell>
          <cell r="F7761">
            <v>0</v>
          </cell>
          <cell r="G7761">
            <v>1140907.57</v>
          </cell>
          <cell r="H7761">
            <v>0</v>
          </cell>
          <cell r="I7761">
            <v>0</v>
          </cell>
        </row>
        <row r="7762">
          <cell r="A7762" t="str">
            <v>a</v>
          </cell>
          <cell r="B7762">
            <v>7738</v>
          </cell>
          <cell r="C7762" t="str">
            <v xml:space="preserve">   122778097 - 22405</v>
          </cell>
          <cell r="D7762">
            <v>1089074.1599999999</v>
          </cell>
          <cell r="E7762">
            <v>0</v>
          </cell>
          <cell r="F7762">
            <v>0</v>
          </cell>
          <cell r="G7762">
            <v>25080.68</v>
          </cell>
          <cell r="H7762">
            <v>1063993.48</v>
          </cell>
          <cell r="I7762">
            <v>0</v>
          </cell>
        </row>
        <row r="7763">
          <cell r="A7763" t="str">
            <v>a</v>
          </cell>
          <cell r="B7763">
            <v>7739</v>
          </cell>
          <cell r="C7763" t="str">
            <v xml:space="preserve">   122778107 - 21871</v>
          </cell>
          <cell r="D7763">
            <v>875385.56</v>
          </cell>
          <cell r="E7763">
            <v>0</v>
          </cell>
          <cell r="F7763">
            <v>0</v>
          </cell>
          <cell r="G7763">
            <v>166004.04999999999</v>
          </cell>
          <cell r="H7763">
            <v>709381.51</v>
          </cell>
          <cell r="I7763">
            <v>0</v>
          </cell>
        </row>
        <row r="7764">
          <cell r="A7764" t="str">
            <v>a</v>
          </cell>
          <cell r="B7764">
            <v>7740</v>
          </cell>
          <cell r="C7764" t="str">
            <v xml:space="preserve">   122778110 - 21880</v>
          </cell>
          <cell r="D7764">
            <v>1754766.62</v>
          </cell>
          <cell r="E7764">
            <v>0</v>
          </cell>
          <cell r="F7764">
            <v>0</v>
          </cell>
          <cell r="G7764">
            <v>40266.449999999997</v>
          </cell>
          <cell r="H7764">
            <v>1714500.17</v>
          </cell>
          <cell r="I7764">
            <v>0</v>
          </cell>
        </row>
        <row r="7765">
          <cell r="A7765" t="str">
            <v>a</v>
          </cell>
          <cell r="B7765">
            <v>7741</v>
          </cell>
          <cell r="C7765" t="str">
            <v xml:space="preserve">   122778136 - 21958</v>
          </cell>
          <cell r="D7765">
            <v>2865547.48</v>
          </cell>
          <cell r="E7765">
            <v>0</v>
          </cell>
          <cell r="F7765">
            <v>0</v>
          </cell>
          <cell r="G7765">
            <v>65991.61</v>
          </cell>
          <cell r="H7765">
            <v>2799555.87</v>
          </cell>
          <cell r="I7765">
            <v>0</v>
          </cell>
        </row>
        <row r="7766">
          <cell r="A7766" t="str">
            <v>a</v>
          </cell>
          <cell r="B7766">
            <v>7742</v>
          </cell>
          <cell r="C7766" t="str">
            <v xml:space="preserve">   122778149 - 21997</v>
          </cell>
          <cell r="D7766">
            <v>843418.48</v>
          </cell>
          <cell r="E7766">
            <v>0</v>
          </cell>
          <cell r="F7766">
            <v>0</v>
          </cell>
          <cell r="G7766">
            <v>44701.64</v>
          </cell>
          <cell r="H7766">
            <v>798716.84</v>
          </cell>
          <cell r="I7766">
            <v>0</v>
          </cell>
        </row>
        <row r="7767">
          <cell r="A7767" t="str">
            <v>a</v>
          </cell>
          <cell r="B7767">
            <v>7743</v>
          </cell>
          <cell r="C7767" t="str">
            <v xml:space="preserve">   122778152 - 22006</v>
          </cell>
          <cell r="D7767">
            <v>946024.25</v>
          </cell>
          <cell r="E7767">
            <v>0</v>
          </cell>
          <cell r="F7767">
            <v>0</v>
          </cell>
          <cell r="G7767">
            <v>50139.77</v>
          </cell>
          <cell r="H7767">
            <v>895884.48</v>
          </cell>
          <cell r="I7767">
            <v>0</v>
          </cell>
        </row>
        <row r="7768">
          <cell r="A7768" t="str">
            <v>a</v>
          </cell>
          <cell r="B7768">
            <v>7744</v>
          </cell>
          <cell r="C7768" t="str">
            <v xml:space="preserve">   122778165 - 22045</v>
          </cell>
          <cell r="D7768">
            <v>522924.66</v>
          </cell>
          <cell r="E7768">
            <v>0</v>
          </cell>
          <cell r="F7768">
            <v>0</v>
          </cell>
          <cell r="G7768">
            <v>27524.1</v>
          </cell>
          <cell r="H7768">
            <v>495400.56</v>
          </cell>
          <cell r="I7768">
            <v>0</v>
          </cell>
        </row>
        <row r="7769">
          <cell r="A7769" t="str">
            <v>a</v>
          </cell>
          <cell r="B7769">
            <v>7745</v>
          </cell>
          <cell r="C7769" t="str">
            <v xml:space="preserve">   122778178 - 22348</v>
          </cell>
          <cell r="D7769">
            <v>700385.08</v>
          </cell>
          <cell r="E7769">
            <v>0</v>
          </cell>
          <cell r="F7769">
            <v>0</v>
          </cell>
          <cell r="G7769">
            <v>16406.98</v>
          </cell>
          <cell r="H7769">
            <v>683978.1</v>
          </cell>
          <cell r="I7769">
            <v>0</v>
          </cell>
        </row>
        <row r="7770">
          <cell r="A7770" t="str">
            <v>a</v>
          </cell>
          <cell r="B7770">
            <v>7746</v>
          </cell>
          <cell r="C7770" t="str">
            <v xml:space="preserve">   122778181 - 22357</v>
          </cell>
          <cell r="D7770">
            <v>1602727.41</v>
          </cell>
          <cell r="E7770">
            <v>0</v>
          </cell>
          <cell r="F7770">
            <v>0</v>
          </cell>
          <cell r="G7770">
            <v>295812.03999999998</v>
          </cell>
          <cell r="H7770">
            <v>1306915.3700000001</v>
          </cell>
          <cell r="I7770">
            <v>0</v>
          </cell>
        </row>
        <row r="7771">
          <cell r="A7771" t="str">
            <v>a</v>
          </cell>
          <cell r="B7771">
            <v>7747</v>
          </cell>
          <cell r="C7771" t="str">
            <v xml:space="preserve">   122778204 - 21862</v>
          </cell>
          <cell r="D7771">
            <v>1012759.22</v>
          </cell>
          <cell r="E7771">
            <v>0</v>
          </cell>
          <cell r="F7771">
            <v>0</v>
          </cell>
          <cell r="G7771">
            <v>23756.3</v>
          </cell>
          <cell r="H7771">
            <v>989002.92</v>
          </cell>
          <cell r="I7771">
            <v>0</v>
          </cell>
        </row>
        <row r="7772">
          <cell r="A7772" t="str">
            <v>a</v>
          </cell>
          <cell r="B7772">
            <v>7748</v>
          </cell>
          <cell r="C7772" t="str">
            <v xml:space="preserve">   122778217 - 21901</v>
          </cell>
          <cell r="D7772">
            <v>1957711.24</v>
          </cell>
          <cell r="E7772">
            <v>0</v>
          </cell>
          <cell r="F7772">
            <v>0</v>
          </cell>
          <cell r="G7772">
            <v>44923.42</v>
          </cell>
          <cell r="H7772">
            <v>1912787.82</v>
          </cell>
          <cell r="I7772">
            <v>0</v>
          </cell>
        </row>
        <row r="7773">
          <cell r="A7773" t="str">
            <v>a</v>
          </cell>
          <cell r="B7773">
            <v>7749</v>
          </cell>
          <cell r="C7773" t="str">
            <v xml:space="preserve">   122778220 - 21910</v>
          </cell>
          <cell r="D7773">
            <v>693574.58</v>
          </cell>
          <cell r="E7773">
            <v>0</v>
          </cell>
          <cell r="F7773">
            <v>0</v>
          </cell>
          <cell r="G7773">
            <v>16526.18</v>
          </cell>
          <cell r="H7773">
            <v>677048.4</v>
          </cell>
          <cell r="I7773">
            <v>0</v>
          </cell>
        </row>
        <row r="7774">
          <cell r="A7774" t="str">
            <v>a</v>
          </cell>
          <cell r="B7774">
            <v>7750</v>
          </cell>
          <cell r="C7774" t="str">
            <v xml:space="preserve">   122778246 - 21988</v>
          </cell>
          <cell r="D7774">
            <v>1114415.23</v>
          </cell>
          <cell r="E7774">
            <v>0</v>
          </cell>
          <cell r="F7774">
            <v>0</v>
          </cell>
          <cell r="G7774">
            <v>25572.37</v>
          </cell>
          <cell r="H7774">
            <v>1088842.8600000001</v>
          </cell>
          <cell r="I7774">
            <v>0</v>
          </cell>
        </row>
        <row r="7775">
          <cell r="A7775" t="str">
            <v>a</v>
          </cell>
          <cell r="B7775">
            <v>7751</v>
          </cell>
          <cell r="C7775" t="str">
            <v xml:space="preserve">   122778259 - 22027</v>
          </cell>
          <cell r="D7775">
            <v>2297418.4700000002</v>
          </cell>
          <cell r="E7775">
            <v>0</v>
          </cell>
          <cell r="F7775">
            <v>0</v>
          </cell>
          <cell r="G7775">
            <v>52718.62</v>
          </cell>
          <cell r="H7775">
            <v>2244699.85</v>
          </cell>
          <cell r="I7775">
            <v>0</v>
          </cell>
        </row>
        <row r="7776">
          <cell r="A7776" t="str">
            <v>a</v>
          </cell>
          <cell r="B7776">
            <v>7752</v>
          </cell>
          <cell r="C7776" t="str">
            <v xml:space="preserve">   122778275 - 22339</v>
          </cell>
          <cell r="D7776">
            <v>717897.24</v>
          </cell>
          <cell r="E7776">
            <v>0</v>
          </cell>
          <cell r="F7776">
            <v>0</v>
          </cell>
          <cell r="G7776">
            <v>717897.24</v>
          </cell>
          <cell r="H7776">
            <v>0</v>
          </cell>
          <cell r="I7776">
            <v>0</v>
          </cell>
        </row>
        <row r="7777">
          <cell r="A7777" t="str">
            <v>a</v>
          </cell>
          <cell r="B7777">
            <v>7753</v>
          </cell>
          <cell r="C7777" t="str">
            <v xml:space="preserve">   122778288 - 22378</v>
          </cell>
          <cell r="D7777">
            <v>3445906.81</v>
          </cell>
          <cell r="E7777">
            <v>0</v>
          </cell>
          <cell r="F7777">
            <v>0</v>
          </cell>
          <cell r="G7777">
            <v>82107.399999999994</v>
          </cell>
          <cell r="H7777">
            <v>3363799.41</v>
          </cell>
          <cell r="I7777">
            <v>0</v>
          </cell>
        </row>
        <row r="7778">
          <cell r="A7778" t="str">
            <v>a</v>
          </cell>
          <cell r="B7778">
            <v>7754</v>
          </cell>
          <cell r="C7778" t="str">
            <v xml:space="preserve">   122778291 - 22387</v>
          </cell>
          <cell r="D7778">
            <v>1006059.98</v>
          </cell>
          <cell r="E7778">
            <v>0</v>
          </cell>
          <cell r="F7778">
            <v>0</v>
          </cell>
          <cell r="G7778">
            <v>1006059.98</v>
          </cell>
          <cell r="H7778">
            <v>0</v>
          </cell>
          <cell r="I7778">
            <v>0</v>
          </cell>
        </row>
        <row r="7779">
          <cell r="A7779" t="str">
            <v>a</v>
          </cell>
          <cell r="B7779">
            <v>7755</v>
          </cell>
          <cell r="C7779" t="str">
            <v xml:space="preserve">   122778301 - 21853</v>
          </cell>
          <cell r="D7779">
            <v>1825794.58</v>
          </cell>
          <cell r="E7779">
            <v>0</v>
          </cell>
          <cell r="F7779">
            <v>0</v>
          </cell>
          <cell r="G7779">
            <v>1825794.58</v>
          </cell>
          <cell r="H7779">
            <v>0</v>
          </cell>
          <cell r="I7779">
            <v>0</v>
          </cell>
        </row>
        <row r="7780">
          <cell r="A7780" t="str">
            <v>a</v>
          </cell>
          <cell r="B7780">
            <v>7756</v>
          </cell>
          <cell r="C7780" t="str">
            <v xml:space="preserve">   122778314 - 21892</v>
          </cell>
          <cell r="D7780">
            <v>1168724.4099999999</v>
          </cell>
          <cell r="E7780">
            <v>0</v>
          </cell>
          <cell r="F7780">
            <v>0</v>
          </cell>
          <cell r="G7780">
            <v>27743.74</v>
          </cell>
          <cell r="H7780">
            <v>1140980.67</v>
          </cell>
          <cell r="I7780">
            <v>0</v>
          </cell>
        </row>
        <row r="7781">
          <cell r="A7781" t="str">
            <v>a</v>
          </cell>
          <cell r="B7781">
            <v>7757</v>
          </cell>
          <cell r="C7781" t="str">
            <v xml:space="preserve">   122778327 - 21931</v>
          </cell>
          <cell r="D7781">
            <v>791324.48</v>
          </cell>
          <cell r="E7781">
            <v>0</v>
          </cell>
          <cell r="F7781">
            <v>0</v>
          </cell>
          <cell r="G7781">
            <v>44667.28</v>
          </cell>
          <cell r="H7781">
            <v>746657.2</v>
          </cell>
          <cell r="I7781">
            <v>0</v>
          </cell>
        </row>
        <row r="7782">
          <cell r="A7782" t="str">
            <v>a</v>
          </cell>
          <cell r="B7782">
            <v>7758</v>
          </cell>
          <cell r="C7782" t="str">
            <v xml:space="preserve">   122778330 - 21940</v>
          </cell>
          <cell r="D7782">
            <v>441036.49</v>
          </cell>
          <cell r="E7782">
            <v>0</v>
          </cell>
          <cell r="F7782">
            <v>0</v>
          </cell>
          <cell r="G7782">
            <v>23375.16</v>
          </cell>
          <cell r="H7782">
            <v>417661.33</v>
          </cell>
          <cell r="I7782">
            <v>0</v>
          </cell>
        </row>
        <row r="7783">
          <cell r="A7783" t="str">
            <v>a</v>
          </cell>
          <cell r="B7783">
            <v>7759</v>
          </cell>
          <cell r="C7783" t="str">
            <v xml:space="preserve">   122778343 - 21979</v>
          </cell>
          <cell r="D7783">
            <v>1674901.35</v>
          </cell>
          <cell r="E7783">
            <v>0</v>
          </cell>
          <cell r="F7783">
            <v>0</v>
          </cell>
          <cell r="G7783">
            <v>38433.79</v>
          </cell>
          <cell r="H7783">
            <v>1636467.56</v>
          </cell>
          <cell r="I7783">
            <v>0</v>
          </cell>
        </row>
        <row r="7784">
          <cell r="A7784" t="str">
            <v>a</v>
          </cell>
          <cell r="B7784">
            <v>7760</v>
          </cell>
          <cell r="C7784" t="str">
            <v xml:space="preserve">   122778356 - 22018</v>
          </cell>
          <cell r="D7784">
            <v>1298615.07</v>
          </cell>
          <cell r="E7784">
            <v>0</v>
          </cell>
          <cell r="F7784">
            <v>0</v>
          </cell>
          <cell r="G7784">
            <v>29799.21</v>
          </cell>
          <cell r="H7784">
            <v>1268815.8600000001</v>
          </cell>
          <cell r="I7784">
            <v>0</v>
          </cell>
        </row>
        <row r="7785">
          <cell r="A7785" t="str">
            <v>a</v>
          </cell>
          <cell r="B7785">
            <v>7761</v>
          </cell>
          <cell r="C7785" t="str">
            <v xml:space="preserve">   122778369 - 22057</v>
          </cell>
          <cell r="D7785">
            <v>2193306.9</v>
          </cell>
          <cell r="E7785">
            <v>0</v>
          </cell>
          <cell r="F7785">
            <v>0</v>
          </cell>
          <cell r="G7785">
            <v>2193306.9</v>
          </cell>
          <cell r="H7785">
            <v>0</v>
          </cell>
          <cell r="I7785">
            <v>0</v>
          </cell>
        </row>
        <row r="7786">
          <cell r="A7786" t="str">
            <v>a</v>
          </cell>
          <cell r="B7786">
            <v>7762</v>
          </cell>
          <cell r="C7786" t="str">
            <v xml:space="preserve">   122778372 - 22330</v>
          </cell>
          <cell r="D7786">
            <v>1416650.61</v>
          </cell>
          <cell r="E7786">
            <v>0</v>
          </cell>
          <cell r="F7786">
            <v>0</v>
          </cell>
          <cell r="G7786">
            <v>33755.21</v>
          </cell>
          <cell r="H7786">
            <v>1382895.4</v>
          </cell>
          <cell r="I7786">
            <v>0</v>
          </cell>
        </row>
        <row r="7787">
          <cell r="A7787" t="str">
            <v>a</v>
          </cell>
          <cell r="B7787">
            <v>7763</v>
          </cell>
          <cell r="C7787" t="str">
            <v xml:space="preserve">   122778385 - 22369</v>
          </cell>
          <cell r="D7787">
            <v>496369.68</v>
          </cell>
          <cell r="E7787">
            <v>0</v>
          </cell>
          <cell r="F7787">
            <v>0</v>
          </cell>
          <cell r="G7787">
            <v>219895.6</v>
          </cell>
          <cell r="H7787">
            <v>276474.08</v>
          </cell>
          <cell r="I7787">
            <v>0</v>
          </cell>
        </row>
        <row r="7788">
          <cell r="A7788" t="str">
            <v>a</v>
          </cell>
          <cell r="B7788">
            <v>7764</v>
          </cell>
          <cell r="C7788" t="str">
            <v xml:space="preserve">   122778398 - 22408</v>
          </cell>
          <cell r="D7788">
            <v>1808811.07</v>
          </cell>
          <cell r="E7788">
            <v>0</v>
          </cell>
          <cell r="F7788">
            <v>0</v>
          </cell>
          <cell r="G7788">
            <v>1808811.07</v>
          </cell>
          <cell r="H7788">
            <v>0</v>
          </cell>
          <cell r="I7788">
            <v>0</v>
          </cell>
        </row>
        <row r="7789">
          <cell r="A7789" t="str">
            <v>a</v>
          </cell>
          <cell r="B7789">
            <v>7765</v>
          </cell>
          <cell r="C7789" t="str">
            <v xml:space="preserve">   122778408 - 21874</v>
          </cell>
          <cell r="D7789">
            <v>612812.93999999994</v>
          </cell>
          <cell r="E7789">
            <v>0</v>
          </cell>
          <cell r="F7789">
            <v>0</v>
          </cell>
          <cell r="G7789">
            <v>116058.84</v>
          </cell>
          <cell r="H7789">
            <v>496754.1</v>
          </cell>
          <cell r="I7789">
            <v>0</v>
          </cell>
        </row>
        <row r="7790">
          <cell r="A7790" t="str">
            <v>a</v>
          </cell>
          <cell r="B7790">
            <v>7766</v>
          </cell>
          <cell r="C7790" t="str">
            <v xml:space="preserve">   122778411 - 21883</v>
          </cell>
          <cell r="D7790">
            <v>425734.69</v>
          </cell>
          <cell r="E7790">
            <v>0</v>
          </cell>
          <cell r="F7790">
            <v>0</v>
          </cell>
          <cell r="G7790">
            <v>79941.600000000006</v>
          </cell>
          <cell r="H7790">
            <v>345793.09</v>
          </cell>
          <cell r="I7790">
            <v>0</v>
          </cell>
        </row>
        <row r="7791">
          <cell r="A7791" t="str">
            <v>a</v>
          </cell>
          <cell r="B7791">
            <v>7767</v>
          </cell>
          <cell r="C7791" t="str">
            <v xml:space="preserve">   122778424 - 21922</v>
          </cell>
          <cell r="D7791">
            <v>4225535.9000000004</v>
          </cell>
          <cell r="E7791">
            <v>0</v>
          </cell>
          <cell r="F7791">
            <v>0</v>
          </cell>
          <cell r="G7791">
            <v>98285.97</v>
          </cell>
          <cell r="H7791">
            <v>4127249.93</v>
          </cell>
          <cell r="I7791">
            <v>0</v>
          </cell>
        </row>
        <row r="7792">
          <cell r="A7792" t="str">
            <v>a</v>
          </cell>
          <cell r="B7792">
            <v>7768</v>
          </cell>
          <cell r="C7792" t="str">
            <v xml:space="preserve">   122778437 - 21961</v>
          </cell>
          <cell r="D7792">
            <v>503546.26</v>
          </cell>
          <cell r="E7792">
            <v>0</v>
          </cell>
          <cell r="F7792">
            <v>0</v>
          </cell>
          <cell r="G7792">
            <v>12411.57</v>
          </cell>
          <cell r="H7792">
            <v>491134.69</v>
          </cell>
          <cell r="I7792">
            <v>0</v>
          </cell>
        </row>
        <row r="7793">
          <cell r="A7793" t="str">
            <v>a</v>
          </cell>
          <cell r="B7793">
            <v>7769</v>
          </cell>
          <cell r="C7793" t="str">
            <v xml:space="preserve">   122778440 - 21970</v>
          </cell>
          <cell r="D7793">
            <v>491499.81</v>
          </cell>
          <cell r="E7793">
            <v>0</v>
          </cell>
          <cell r="F7793">
            <v>0</v>
          </cell>
          <cell r="G7793">
            <v>11866.15</v>
          </cell>
          <cell r="H7793">
            <v>479633.66</v>
          </cell>
          <cell r="I7793">
            <v>0</v>
          </cell>
        </row>
        <row r="7794">
          <cell r="A7794" t="str">
            <v>a</v>
          </cell>
          <cell r="B7794">
            <v>7770</v>
          </cell>
          <cell r="C7794" t="str">
            <v xml:space="preserve">   122778466 - 22048</v>
          </cell>
          <cell r="D7794">
            <v>2374303.58</v>
          </cell>
          <cell r="E7794">
            <v>0</v>
          </cell>
          <cell r="F7794">
            <v>0</v>
          </cell>
          <cell r="G7794">
            <v>55226.31</v>
          </cell>
          <cell r="H7794">
            <v>2319077.27</v>
          </cell>
          <cell r="I7794">
            <v>0</v>
          </cell>
        </row>
        <row r="7795">
          <cell r="A7795" t="str">
            <v>a</v>
          </cell>
          <cell r="B7795">
            <v>7771</v>
          </cell>
          <cell r="C7795" t="str">
            <v xml:space="preserve">   122778479 - 22351</v>
          </cell>
          <cell r="D7795">
            <v>1651188.14</v>
          </cell>
          <cell r="E7795">
            <v>0</v>
          </cell>
          <cell r="F7795">
            <v>0</v>
          </cell>
          <cell r="G7795">
            <v>38680.11</v>
          </cell>
          <cell r="H7795">
            <v>1612508.03</v>
          </cell>
          <cell r="I7795">
            <v>0</v>
          </cell>
        </row>
        <row r="7796">
          <cell r="A7796" t="str">
            <v>a</v>
          </cell>
          <cell r="B7796">
            <v>7772</v>
          </cell>
          <cell r="C7796" t="str">
            <v xml:space="preserve">   122778482 - 22360</v>
          </cell>
          <cell r="D7796">
            <v>499147.07</v>
          </cell>
          <cell r="E7796">
            <v>0</v>
          </cell>
          <cell r="F7796">
            <v>0</v>
          </cell>
          <cell r="G7796">
            <v>26532.49</v>
          </cell>
          <cell r="H7796">
            <v>472614.58</v>
          </cell>
          <cell r="I7796">
            <v>0</v>
          </cell>
        </row>
        <row r="7797">
          <cell r="A7797" t="str">
            <v>a</v>
          </cell>
          <cell r="B7797">
            <v>7773</v>
          </cell>
          <cell r="C7797" t="str">
            <v xml:space="preserve">   122778505 - 21865</v>
          </cell>
          <cell r="D7797">
            <v>1140926.52</v>
          </cell>
          <cell r="E7797">
            <v>0</v>
          </cell>
          <cell r="F7797">
            <v>0</v>
          </cell>
          <cell r="G7797">
            <v>60052.6</v>
          </cell>
          <cell r="H7797">
            <v>1080873.92</v>
          </cell>
          <cell r="I7797">
            <v>0</v>
          </cell>
        </row>
        <row r="7798">
          <cell r="A7798" t="str">
            <v>a</v>
          </cell>
          <cell r="B7798">
            <v>7774</v>
          </cell>
          <cell r="C7798" t="str">
            <v xml:space="preserve">   122778518 - 21904</v>
          </cell>
          <cell r="D7798">
            <v>1730062.69</v>
          </cell>
          <cell r="E7798">
            <v>0</v>
          </cell>
          <cell r="F7798">
            <v>0</v>
          </cell>
          <cell r="G7798">
            <v>259052.13</v>
          </cell>
          <cell r="H7798">
            <v>1471010.56</v>
          </cell>
          <cell r="I7798">
            <v>0</v>
          </cell>
        </row>
        <row r="7799">
          <cell r="A7799" t="str">
            <v>a</v>
          </cell>
          <cell r="B7799">
            <v>7775</v>
          </cell>
          <cell r="C7799" t="str">
            <v xml:space="preserve">   122778521 - 21913</v>
          </cell>
          <cell r="D7799">
            <v>859548.27</v>
          </cell>
          <cell r="E7799">
            <v>0</v>
          </cell>
          <cell r="F7799">
            <v>0</v>
          </cell>
          <cell r="G7799">
            <v>44942.99</v>
          </cell>
          <cell r="H7799">
            <v>814605.28</v>
          </cell>
          <cell r="I7799">
            <v>0</v>
          </cell>
        </row>
        <row r="7800">
          <cell r="A7800" t="str">
            <v>a</v>
          </cell>
          <cell r="B7800">
            <v>7776</v>
          </cell>
          <cell r="C7800" t="str">
            <v xml:space="preserve">   122778534 - 21952</v>
          </cell>
          <cell r="D7800">
            <v>670455.85</v>
          </cell>
          <cell r="E7800">
            <v>0</v>
          </cell>
          <cell r="F7800">
            <v>0</v>
          </cell>
          <cell r="G7800">
            <v>15384.89</v>
          </cell>
          <cell r="H7800">
            <v>655070.96</v>
          </cell>
          <cell r="I7800">
            <v>0</v>
          </cell>
        </row>
        <row r="7801">
          <cell r="A7801" t="str">
            <v>a</v>
          </cell>
          <cell r="B7801">
            <v>7777</v>
          </cell>
          <cell r="C7801" t="str">
            <v xml:space="preserve">   122778563 - 22039</v>
          </cell>
          <cell r="D7801">
            <v>705020.24</v>
          </cell>
          <cell r="E7801">
            <v>0</v>
          </cell>
          <cell r="F7801">
            <v>0</v>
          </cell>
          <cell r="G7801">
            <v>705020.24</v>
          </cell>
          <cell r="H7801">
            <v>0</v>
          </cell>
          <cell r="I7801">
            <v>0</v>
          </cell>
        </row>
        <row r="7802">
          <cell r="A7802" t="str">
            <v>a</v>
          </cell>
          <cell r="B7802">
            <v>7778</v>
          </cell>
          <cell r="C7802" t="str">
            <v xml:space="preserve">   122778576 - 22342</v>
          </cell>
          <cell r="D7802">
            <v>439324.63</v>
          </cell>
          <cell r="E7802">
            <v>0</v>
          </cell>
          <cell r="F7802">
            <v>0</v>
          </cell>
          <cell r="G7802">
            <v>22970.89</v>
          </cell>
          <cell r="H7802">
            <v>416353.74</v>
          </cell>
          <cell r="I7802">
            <v>0</v>
          </cell>
        </row>
        <row r="7803">
          <cell r="A7803" t="str">
            <v>a</v>
          </cell>
          <cell r="B7803">
            <v>7779</v>
          </cell>
          <cell r="C7803" t="str">
            <v xml:space="preserve">   122778589 - 22381</v>
          </cell>
          <cell r="D7803">
            <v>1412920.72</v>
          </cell>
          <cell r="E7803">
            <v>0</v>
          </cell>
          <cell r="F7803">
            <v>0</v>
          </cell>
          <cell r="G7803">
            <v>75063.34</v>
          </cell>
          <cell r="H7803">
            <v>1337857.3799999999</v>
          </cell>
          <cell r="I7803">
            <v>0</v>
          </cell>
        </row>
        <row r="7804">
          <cell r="A7804" t="str">
            <v>a</v>
          </cell>
          <cell r="B7804">
            <v>7780</v>
          </cell>
          <cell r="C7804" t="str">
            <v xml:space="preserve">   122778602 - 21856</v>
          </cell>
          <cell r="D7804">
            <v>1067871.19</v>
          </cell>
          <cell r="E7804">
            <v>0</v>
          </cell>
          <cell r="F7804">
            <v>0</v>
          </cell>
          <cell r="G7804">
            <v>110891.99</v>
          </cell>
          <cell r="H7804">
            <v>956979.19999999995</v>
          </cell>
          <cell r="I7804">
            <v>0</v>
          </cell>
        </row>
        <row r="7805">
          <cell r="A7805" t="str">
            <v>a</v>
          </cell>
          <cell r="B7805">
            <v>7781</v>
          </cell>
          <cell r="C7805" t="str">
            <v xml:space="preserve">   122778615 - 21895</v>
          </cell>
          <cell r="D7805">
            <v>613248.01</v>
          </cell>
          <cell r="E7805">
            <v>0</v>
          </cell>
          <cell r="F7805">
            <v>0</v>
          </cell>
          <cell r="G7805">
            <v>32278.25</v>
          </cell>
          <cell r="H7805">
            <v>580969.76</v>
          </cell>
          <cell r="I7805">
            <v>0</v>
          </cell>
        </row>
        <row r="7806">
          <cell r="A7806" t="str">
            <v>a</v>
          </cell>
          <cell r="B7806">
            <v>7782</v>
          </cell>
          <cell r="C7806" t="str">
            <v xml:space="preserve">   122778628 - 21934</v>
          </cell>
          <cell r="D7806">
            <v>318212.67</v>
          </cell>
          <cell r="E7806">
            <v>0</v>
          </cell>
          <cell r="F7806">
            <v>0</v>
          </cell>
          <cell r="G7806">
            <v>128342.86</v>
          </cell>
          <cell r="H7806">
            <v>189869.81</v>
          </cell>
          <cell r="I7806">
            <v>0</v>
          </cell>
        </row>
        <row r="7807">
          <cell r="A7807" t="str">
            <v>a</v>
          </cell>
          <cell r="B7807">
            <v>7783</v>
          </cell>
          <cell r="C7807" t="str">
            <v xml:space="preserve">   122778631 - 21943</v>
          </cell>
          <cell r="D7807">
            <v>887356.94</v>
          </cell>
          <cell r="E7807">
            <v>0</v>
          </cell>
          <cell r="F7807">
            <v>0</v>
          </cell>
          <cell r="G7807">
            <v>20122.830000000002</v>
          </cell>
          <cell r="H7807">
            <v>867234.11</v>
          </cell>
          <cell r="I7807">
            <v>0</v>
          </cell>
        </row>
        <row r="7808">
          <cell r="A7808" t="str">
            <v>a</v>
          </cell>
          <cell r="B7808">
            <v>7784</v>
          </cell>
          <cell r="C7808" t="str">
            <v xml:space="preserve">   122778644 - 21982</v>
          </cell>
          <cell r="D7808">
            <v>3751554.65</v>
          </cell>
          <cell r="E7808">
            <v>0</v>
          </cell>
          <cell r="F7808">
            <v>0</v>
          </cell>
          <cell r="G7808">
            <v>86086.56</v>
          </cell>
          <cell r="H7808">
            <v>3665468.09</v>
          </cell>
          <cell r="I7808">
            <v>0</v>
          </cell>
        </row>
        <row r="7809">
          <cell r="A7809" t="str">
            <v>a</v>
          </cell>
          <cell r="B7809">
            <v>7785</v>
          </cell>
          <cell r="C7809" t="str">
            <v xml:space="preserve">   122778657 - 22021</v>
          </cell>
          <cell r="D7809">
            <v>1467262.54</v>
          </cell>
          <cell r="E7809">
            <v>0</v>
          </cell>
          <cell r="F7809">
            <v>0</v>
          </cell>
          <cell r="G7809">
            <v>34245.78</v>
          </cell>
          <cell r="H7809">
            <v>1433016.76</v>
          </cell>
          <cell r="I7809">
            <v>0</v>
          </cell>
        </row>
        <row r="7810">
          <cell r="A7810" t="str">
            <v>a</v>
          </cell>
          <cell r="B7810">
            <v>7786</v>
          </cell>
          <cell r="C7810" t="str">
            <v xml:space="preserve">   122778660 - 22030</v>
          </cell>
          <cell r="D7810">
            <v>2955062.17</v>
          </cell>
          <cell r="E7810">
            <v>0</v>
          </cell>
          <cell r="F7810">
            <v>0</v>
          </cell>
          <cell r="G7810">
            <v>1950427.25</v>
          </cell>
          <cell r="H7810">
            <v>1004634.92</v>
          </cell>
          <cell r="I7810">
            <v>0</v>
          </cell>
        </row>
        <row r="7811">
          <cell r="A7811" t="str">
            <v>a</v>
          </cell>
          <cell r="B7811">
            <v>7787</v>
          </cell>
          <cell r="C7811" t="str">
            <v xml:space="preserve">   122778673 - 22333</v>
          </cell>
          <cell r="D7811">
            <v>712970.86</v>
          </cell>
          <cell r="E7811">
            <v>0</v>
          </cell>
          <cell r="F7811">
            <v>0</v>
          </cell>
          <cell r="G7811">
            <v>16701.77</v>
          </cell>
          <cell r="H7811">
            <v>696269.09</v>
          </cell>
          <cell r="I7811">
            <v>0</v>
          </cell>
        </row>
        <row r="7812">
          <cell r="A7812" t="str">
            <v>a</v>
          </cell>
          <cell r="B7812">
            <v>7788</v>
          </cell>
          <cell r="C7812" t="str">
            <v xml:space="preserve">   122778686 - 22372</v>
          </cell>
          <cell r="D7812">
            <v>879057.9</v>
          </cell>
          <cell r="E7812">
            <v>0</v>
          </cell>
          <cell r="F7812">
            <v>0</v>
          </cell>
          <cell r="G7812">
            <v>20945.77</v>
          </cell>
          <cell r="H7812">
            <v>858112.13</v>
          </cell>
          <cell r="I7812">
            <v>0</v>
          </cell>
        </row>
        <row r="7813">
          <cell r="A7813" t="str">
            <v>a</v>
          </cell>
          <cell r="B7813">
            <v>7789</v>
          </cell>
          <cell r="C7813" t="str">
            <v xml:space="preserve">   122778699 - 22411</v>
          </cell>
          <cell r="D7813">
            <v>1747869.05</v>
          </cell>
          <cell r="E7813">
            <v>0</v>
          </cell>
          <cell r="F7813">
            <v>0</v>
          </cell>
          <cell r="G7813">
            <v>1747869.05</v>
          </cell>
          <cell r="H7813">
            <v>0</v>
          </cell>
          <cell r="I7813">
            <v>0</v>
          </cell>
        </row>
        <row r="7814">
          <cell r="A7814" t="str">
            <v>a</v>
          </cell>
          <cell r="B7814">
            <v>7790</v>
          </cell>
          <cell r="C7814" t="str">
            <v xml:space="preserve">   122778709 - 21877</v>
          </cell>
          <cell r="D7814">
            <v>795434.93</v>
          </cell>
          <cell r="E7814">
            <v>0</v>
          </cell>
          <cell r="F7814">
            <v>0</v>
          </cell>
          <cell r="G7814">
            <v>18038.259999999998</v>
          </cell>
          <cell r="H7814">
            <v>777396.67</v>
          </cell>
          <cell r="I7814">
            <v>0</v>
          </cell>
        </row>
        <row r="7815">
          <cell r="A7815" t="str">
            <v>a</v>
          </cell>
          <cell r="B7815">
            <v>7791</v>
          </cell>
          <cell r="C7815" t="str">
            <v xml:space="preserve">   122778712 - 21886</v>
          </cell>
          <cell r="D7815">
            <v>730452.74</v>
          </cell>
          <cell r="E7815">
            <v>0</v>
          </cell>
          <cell r="F7815">
            <v>0</v>
          </cell>
          <cell r="G7815">
            <v>17339.82</v>
          </cell>
          <cell r="H7815">
            <v>713112.92</v>
          </cell>
          <cell r="I7815">
            <v>0</v>
          </cell>
        </row>
        <row r="7816">
          <cell r="A7816" t="str">
            <v>a</v>
          </cell>
          <cell r="B7816">
            <v>7792</v>
          </cell>
          <cell r="C7816" t="str">
            <v xml:space="preserve">   122778725 - 21925</v>
          </cell>
          <cell r="D7816">
            <v>3381726.57</v>
          </cell>
          <cell r="E7816">
            <v>0</v>
          </cell>
          <cell r="F7816">
            <v>0</v>
          </cell>
          <cell r="G7816">
            <v>75641.279999999999</v>
          </cell>
          <cell r="H7816">
            <v>3306085.29</v>
          </cell>
          <cell r="I7816">
            <v>0</v>
          </cell>
        </row>
        <row r="7817">
          <cell r="A7817" t="str">
            <v>a</v>
          </cell>
          <cell r="B7817">
            <v>7793</v>
          </cell>
          <cell r="C7817" t="str">
            <v xml:space="preserve">   122778738 - 21964</v>
          </cell>
          <cell r="D7817">
            <v>839875.82</v>
          </cell>
          <cell r="E7817">
            <v>0</v>
          </cell>
          <cell r="F7817">
            <v>0</v>
          </cell>
          <cell r="G7817">
            <v>46595.5</v>
          </cell>
          <cell r="H7817">
            <v>793280.32</v>
          </cell>
          <cell r="I7817">
            <v>0</v>
          </cell>
        </row>
        <row r="7818">
          <cell r="A7818" t="str">
            <v>a</v>
          </cell>
          <cell r="B7818">
            <v>7794</v>
          </cell>
          <cell r="C7818" t="str">
            <v xml:space="preserve">   122778754 - 22012</v>
          </cell>
          <cell r="D7818">
            <v>1433059.46</v>
          </cell>
          <cell r="E7818">
            <v>0</v>
          </cell>
          <cell r="F7818">
            <v>0</v>
          </cell>
          <cell r="G7818">
            <v>1433059.46</v>
          </cell>
          <cell r="H7818">
            <v>0</v>
          </cell>
          <cell r="I7818">
            <v>0</v>
          </cell>
        </row>
        <row r="7819">
          <cell r="A7819" t="str">
            <v>a</v>
          </cell>
          <cell r="B7819">
            <v>7795</v>
          </cell>
          <cell r="C7819" t="str">
            <v xml:space="preserve">   122778767 - 22051</v>
          </cell>
          <cell r="D7819">
            <v>296978.34000000003</v>
          </cell>
          <cell r="E7819">
            <v>0</v>
          </cell>
          <cell r="F7819">
            <v>0</v>
          </cell>
          <cell r="G7819">
            <v>52253.31</v>
          </cell>
          <cell r="H7819">
            <v>244725.03</v>
          </cell>
          <cell r="I7819">
            <v>0</v>
          </cell>
        </row>
        <row r="7820">
          <cell r="A7820" t="str">
            <v>a</v>
          </cell>
          <cell r="B7820">
            <v>7796</v>
          </cell>
          <cell r="C7820" t="str">
            <v xml:space="preserve">   122778783 - 22363</v>
          </cell>
          <cell r="D7820">
            <v>422135.84</v>
          </cell>
          <cell r="E7820">
            <v>0</v>
          </cell>
          <cell r="F7820">
            <v>0</v>
          </cell>
          <cell r="G7820">
            <v>22438.880000000001</v>
          </cell>
          <cell r="H7820">
            <v>399696.96</v>
          </cell>
          <cell r="I7820">
            <v>0</v>
          </cell>
        </row>
        <row r="7821">
          <cell r="A7821" t="str">
            <v>a</v>
          </cell>
          <cell r="B7821">
            <v>7797</v>
          </cell>
          <cell r="C7821" t="str">
            <v xml:space="preserve">   122778796 - 22402</v>
          </cell>
          <cell r="D7821">
            <v>1018745.52</v>
          </cell>
          <cell r="E7821">
            <v>0</v>
          </cell>
          <cell r="F7821">
            <v>0</v>
          </cell>
          <cell r="G7821">
            <v>23864.73</v>
          </cell>
          <cell r="H7821">
            <v>994880.79</v>
          </cell>
          <cell r="I7821">
            <v>0</v>
          </cell>
        </row>
        <row r="7822">
          <cell r="A7822" t="str">
            <v>a</v>
          </cell>
          <cell r="B7822">
            <v>7798</v>
          </cell>
          <cell r="C7822" t="str">
            <v xml:space="preserve">   122778806 - 21868</v>
          </cell>
          <cell r="D7822">
            <v>1389510.21</v>
          </cell>
          <cell r="E7822">
            <v>0</v>
          </cell>
          <cell r="F7822">
            <v>0</v>
          </cell>
          <cell r="G7822">
            <v>1389510.21</v>
          </cell>
          <cell r="H7822">
            <v>0</v>
          </cell>
          <cell r="I7822">
            <v>0</v>
          </cell>
        </row>
        <row r="7823">
          <cell r="A7823" t="str">
            <v>a</v>
          </cell>
          <cell r="B7823">
            <v>7799</v>
          </cell>
          <cell r="C7823" t="str">
            <v xml:space="preserve">   122778819 - 21907</v>
          </cell>
          <cell r="D7823">
            <v>1228718.06</v>
          </cell>
          <cell r="E7823">
            <v>0</v>
          </cell>
          <cell r="F7823">
            <v>0</v>
          </cell>
          <cell r="G7823">
            <v>27863.97</v>
          </cell>
          <cell r="H7823">
            <v>1200854.0900000001</v>
          </cell>
          <cell r="I7823">
            <v>0</v>
          </cell>
        </row>
        <row r="7824">
          <cell r="A7824" t="str">
            <v>a</v>
          </cell>
          <cell r="B7824">
            <v>7800</v>
          </cell>
          <cell r="C7824" t="str">
            <v xml:space="preserve">   122778822 - 21916</v>
          </cell>
          <cell r="D7824">
            <v>576794.39</v>
          </cell>
          <cell r="E7824">
            <v>0</v>
          </cell>
          <cell r="F7824">
            <v>0</v>
          </cell>
          <cell r="G7824">
            <v>32352.799999999999</v>
          </cell>
          <cell r="H7824">
            <v>544441.59</v>
          </cell>
          <cell r="I7824">
            <v>0</v>
          </cell>
        </row>
        <row r="7825">
          <cell r="A7825" t="str">
            <v>a</v>
          </cell>
          <cell r="B7825">
            <v>7801</v>
          </cell>
          <cell r="C7825" t="str">
            <v xml:space="preserve">   122778835 - 21955</v>
          </cell>
          <cell r="D7825">
            <v>822144.27</v>
          </cell>
          <cell r="E7825">
            <v>0</v>
          </cell>
          <cell r="F7825">
            <v>0</v>
          </cell>
          <cell r="G7825">
            <v>45225.75</v>
          </cell>
          <cell r="H7825">
            <v>776918.52</v>
          </cell>
          <cell r="I7825">
            <v>0</v>
          </cell>
        </row>
        <row r="7826">
          <cell r="A7826" t="str">
            <v>a</v>
          </cell>
          <cell r="B7826">
            <v>7802</v>
          </cell>
          <cell r="C7826" t="str">
            <v xml:space="preserve">   122778848 - 21994</v>
          </cell>
          <cell r="D7826">
            <v>1450873.91</v>
          </cell>
          <cell r="E7826">
            <v>0</v>
          </cell>
          <cell r="F7826">
            <v>0</v>
          </cell>
          <cell r="G7826">
            <v>34441.58</v>
          </cell>
          <cell r="H7826">
            <v>1416432.33</v>
          </cell>
          <cell r="I7826">
            <v>0</v>
          </cell>
        </row>
        <row r="7827">
          <cell r="A7827" t="str">
            <v>a</v>
          </cell>
          <cell r="B7827">
            <v>7803</v>
          </cell>
          <cell r="C7827" t="str">
            <v xml:space="preserve">   122778851 - 22003</v>
          </cell>
          <cell r="D7827">
            <v>2323078.04</v>
          </cell>
          <cell r="E7827">
            <v>0</v>
          </cell>
          <cell r="F7827">
            <v>0</v>
          </cell>
          <cell r="G7827">
            <v>53307.45</v>
          </cell>
          <cell r="H7827">
            <v>2269770.59</v>
          </cell>
          <cell r="I7827">
            <v>0</v>
          </cell>
        </row>
        <row r="7828">
          <cell r="A7828" t="str">
            <v>a</v>
          </cell>
          <cell r="B7828">
            <v>7804</v>
          </cell>
          <cell r="C7828" t="str">
            <v xml:space="preserve">   122778864 - 22042</v>
          </cell>
          <cell r="D7828">
            <v>1098182.55</v>
          </cell>
          <cell r="E7828">
            <v>0</v>
          </cell>
          <cell r="F7828">
            <v>0</v>
          </cell>
          <cell r="G7828">
            <v>202004.89</v>
          </cell>
          <cell r="H7828">
            <v>896177.66</v>
          </cell>
          <cell r="I7828">
            <v>0</v>
          </cell>
        </row>
        <row r="7829">
          <cell r="A7829" t="str">
            <v>a</v>
          </cell>
          <cell r="B7829">
            <v>7805</v>
          </cell>
          <cell r="C7829" t="str">
            <v xml:space="preserve">   122778877 - 22345</v>
          </cell>
          <cell r="D7829">
            <v>581875.49</v>
          </cell>
          <cell r="E7829">
            <v>0</v>
          </cell>
          <cell r="F7829">
            <v>0</v>
          </cell>
          <cell r="G7829">
            <v>581875.49</v>
          </cell>
          <cell r="H7829">
            <v>0</v>
          </cell>
          <cell r="I7829">
            <v>0</v>
          </cell>
        </row>
        <row r="7830">
          <cell r="A7830" t="str">
            <v>a</v>
          </cell>
          <cell r="B7830">
            <v>7806</v>
          </cell>
          <cell r="C7830" t="str">
            <v xml:space="preserve">   122778880 - 22354</v>
          </cell>
          <cell r="D7830">
            <v>422142.8</v>
          </cell>
          <cell r="E7830">
            <v>0</v>
          </cell>
          <cell r="F7830">
            <v>0</v>
          </cell>
          <cell r="G7830">
            <v>422142.8</v>
          </cell>
          <cell r="H7830">
            <v>0</v>
          </cell>
          <cell r="I7830">
            <v>0</v>
          </cell>
        </row>
        <row r="7831">
          <cell r="A7831" t="str">
            <v>a</v>
          </cell>
          <cell r="B7831">
            <v>7807</v>
          </cell>
          <cell r="C7831" t="str">
            <v xml:space="preserve">   122778893 - 22393</v>
          </cell>
          <cell r="D7831">
            <v>1711389.75</v>
          </cell>
          <cell r="E7831">
            <v>0</v>
          </cell>
          <cell r="F7831">
            <v>0</v>
          </cell>
          <cell r="G7831">
            <v>90078.88</v>
          </cell>
          <cell r="H7831">
            <v>1621310.87</v>
          </cell>
          <cell r="I7831">
            <v>0</v>
          </cell>
        </row>
        <row r="7832">
          <cell r="A7832" t="str">
            <v>a</v>
          </cell>
          <cell r="B7832">
            <v>7808</v>
          </cell>
          <cell r="C7832" t="str">
            <v xml:space="preserve">   122778903 - 21859</v>
          </cell>
          <cell r="D7832">
            <v>1712215.03</v>
          </cell>
          <cell r="E7832">
            <v>0</v>
          </cell>
          <cell r="F7832">
            <v>0</v>
          </cell>
          <cell r="G7832">
            <v>38828.33</v>
          </cell>
          <cell r="H7832">
            <v>1673386.7</v>
          </cell>
          <cell r="I7832">
            <v>0</v>
          </cell>
        </row>
        <row r="7833">
          <cell r="A7833" t="str">
            <v>a</v>
          </cell>
          <cell r="B7833">
            <v>7809</v>
          </cell>
          <cell r="C7833" t="str">
            <v xml:space="preserve">   122778916 - 21898</v>
          </cell>
          <cell r="D7833">
            <v>735393.71</v>
          </cell>
          <cell r="E7833">
            <v>0</v>
          </cell>
          <cell r="F7833">
            <v>0</v>
          </cell>
          <cell r="G7833">
            <v>735393.71</v>
          </cell>
          <cell r="H7833">
            <v>0</v>
          </cell>
          <cell r="I7833">
            <v>0</v>
          </cell>
        </row>
        <row r="7834">
          <cell r="A7834" t="str">
            <v>a</v>
          </cell>
          <cell r="B7834">
            <v>7810</v>
          </cell>
          <cell r="C7834" t="str">
            <v xml:space="preserve">   122778929 - 21937</v>
          </cell>
          <cell r="D7834">
            <v>3801994.4</v>
          </cell>
          <cell r="E7834">
            <v>0</v>
          </cell>
          <cell r="F7834">
            <v>0</v>
          </cell>
          <cell r="G7834">
            <v>87243.94</v>
          </cell>
          <cell r="H7834">
            <v>3714750.46</v>
          </cell>
          <cell r="I7834">
            <v>0</v>
          </cell>
        </row>
        <row r="7835">
          <cell r="A7835" t="str">
            <v>a</v>
          </cell>
          <cell r="B7835">
            <v>7811</v>
          </cell>
          <cell r="C7835" t="str">
            <v xml:space="preserve">   122778932 - 21946</v>
          </cell>
          <cell r="D7835">
            <v>988837.84</v>
          </cell>
          <cell r="E7835">
            <v>0</v>
          </cell>
          <cell r="F7835">
            <v>0</v>
          </cell>
          <cell r="G7835">
            <v>23000.42</v>
          </cell>
          <cell r="H7835">
            <v>965837.42</v>
          </cell>
          <cell r="I7835">
            <v>0</v>
          </cell>
        </row>
        <row r="7836">
          <cell r="A7836" t="str">
            <v>a</v>
          </cell>
          <cell r="B7836">
            <v>7812</v>
          </cell>
          <cell r="C7836" t="str">
            <v xml:space="preserve">   122778945 - 21985</v>
          </cell>
          <cell r="D7836">
            <v>1078057.97</v>
          </cell>
          <cell r="E7836">
            <v>0</v>
          </cell>
          <cell r="F7836">
            <v>0</v>
          </cell>
          <cell r="G7836">
            <v>26027.18</v>
          </cell>
          <cell r="H7836">
            <v>1052030.79</v>
          </cell>
          <cell r="I7836">
            <v>0</v>
          </cell>
        </row>
        <row r="7837">
          <cell r="A7837" t="str">
            <v>a</v>
          </cell>
          <cell r="B7837">
            <v>7813</v>
          </cell>
          <cell r="C7837" t="str">
            <v xml:space="preserve">   122778958 - 22024</v>
          </cell>
          <cell r="D7837">
            <v>1963033.26</v>
          </cell>
          <cell r="E7837">
            <v>0</v>
          </cell>
          <cell r="F7837">
            <v>0</v>
          </cell>
          <cell r="G7837">
            <v>101320.74</v>
          </cell>
          <cell r="H7837">
            <v>1861712.52</v>
          </cell>
          <cell r="I7837">
            <v>0</v>
          </cell>
        </row>
        <row r="7838">
          <cell r="A7838" t="str">
            <v>a</v>
          </cell>
          <cell r="B7838">
            <v>7814</v>
          </cell>
          <cell r="C7838" t="str">
            <v xml:space="preserve">   122778961 - 22033</v>
          </cell>
          <cell r="D7838">
            <v>3947129.79</v>
          </cell>
          <cell r="E7838">
            <v>0</v>
          </cell>
          <cell r="F7838">
            <v>0</v>
          </cell>
          <cell r="G7838">
            <v>3947129.79</v>
          </cell>
          <cell r="H7838">
            <v>0</v>
          </cell>
          <cell r="I7838">
            <v>0</v>
          </cell>
        </row>
        <row r="7839">
          <cell r="A7839" t="str">
            <v>a</v>
          </cell>
          <cell r="B7839">
            <v>7815</v>
          </cell>
          <cell r="C7839" t="str">
            <v xml:space="preserve">   122778974 - 22336</v>
          </cell>
          <cell r="D7839">
            <v>2173512.0499999998</v>
          </cell>
          <cell r="E7839">
            <v>0</v>
          </cell>
          <cell r="F7839">
            <v>0</v>
          </cell>
          <cell r="G7839">
            <v>108915.31</v>
          </cell>
          <cell r="H7839">
            <v>2064596.74</v>
          </cell>
          <cell r="I7839">
            <v>0</v>
          </cell>
        </row>
        <row r="7840">
          <cell r="A7840" t="str">
            <v>a</v>
          </cell>
          <cell r="B7840">
            <v>7816</v>
          </cell>
          <cell r="C7840" t="str">
            <v xml:space="preserve">   122778987 - 22375</v>
          </cell>
          <cell r="D7840">
            <v>646107.51</v>
          </cell>
          <cell r="E7840">
            <v>0</v>
          </cell>
          <cell r="F7840">
            <v>0</v>
          </cell>
          <cell r="G7840">
            <v>646107.51</v>
          </cell>
          <cell r="H7840">
            <v>0</v>
          </cell>
          <cell r="I7840">
            <v>0</v>
          </cell>
        </row>
        <row r="7841">
          <cell r="A7841" t="str">
            <v>a</v>
          </cell>
          <cell r="B7841">
            <v>7817</v>
          </cell>
          <cell r="C7841" t="str">
            <v xml:space="preserve">   122778990 - 22384</v>
          </cell>
          <cell r="D7841">
            <v>696746.81</v>
          </cell>
          <cell r="E7841">
            <v>0</v>
          </cell>
          <cell r="F7841">
            <v>0</v>
          </cell>
          <cell r="G7841">
            <v>36927.9</v>
          </cell>
          <cell r="H7841">
            <v>659818.91</v>
          </cell>
          <cell r="I7841">
            <v>0</v>
          </cell>
        </row>
        <row r="7842">
          <cell r="A7842" t="str">
            <v>a</v>
          </cell>
          <cell r="B7842">
            <v>7818</v>
          </cell>
          <cell r="C7842" t="str">
            <v xml:space="preserve">   123778009 - 17999</v>
          </cell>
          <cell r="D7842">
            <v>3440408.64</v>
          </cell>
          <cell r="E7842">
            <v>0</v>
          </cell>
          <cell r="F7842">
            <v>0.01</v>
          </cell>
          <cell r="G7842">
            <v>3440408.65</v>
          </cell>
          <cell r="H7842">
            <v>0</v>
          </cell>
          <cell r="I7842">
            <v>0</v>
          </cell>
        </row>
        <row r="7843">
          <cell r="A7843" t="str">
            <v>a</v>
          </cell>
          <cell r="B7843">
            <v>7819</v>
          </cell>
          <cell r="C7843" t="str">
            <v xml:space="preserve">   123778025 - 18047</v>
          </cell>
          <cell r="D7843">
            <v>2268445.67</v>
          </cell>
          <cell r="E7843">
            <v>0</v>
          </cell>
          <cell r="F7843">
            <v>0</v>
          </cell>
          <cell r="G7843">
            <v>82100.11</v>
          </cell>
          <cell r="H7843">
            <v>2186345.56</v>
          </cell>
          <cell r="I7843">
            <v>0</v>
          </cell>
        </row>
        <row r="7844">
          <cell r="A7844" t="str">
            <v>a</v>
          </cell>
          <cell r="B7844">
            <v>7820</v>
          </cell>
          <cell r="C7844" t="str">
            <v xml:space="preserve">   123778038 - 18086</v>
          </cell>
          <cell r="D7844">
            <v>869534.12</v>
          </cell>
          <cell r="E7844">
            <v>0</v>
          </cell>
          <cell r="F7844">
            <v>0</v>
          </cell>
          <cell r="G7844">
            <v>869534.12</v>
          </cell>
          <cell r="H7844">
            <v>0</v>
          </cell>
          <cell r="I7844">
            <v>0</v>
          </cell>
        </row>
        <row r="7845">
          <cell r="A7845" t="str">
            <v>a</v>
          </cell>
          <cell r="B7845">
            <v>7821</v>
          </cell>
          <cell r="C7845" t="str">
            <v xml:space="preserve">   123778041 - 18095</v>
          </cell>
          <cell r="D7845">
            <v>1515932.4</v>
          </cell>
          <cell r="E7845">
            <v>0</v>
          </cell>
          <cell r="F7845">
            <v>0.03</v>
          </cell>
          <cell r="G7845">
            <v>1515932.43</v>
          </cell>
          <cell r="H7845">
            <v>0</v>
          </cell>
          <cell r="I7845">
            <v>0</v>
          </cell>
        </row>
        <row r="7846">
          <cell r="A7846" t="str">
            <v>a</v>
          </cell>
          <cell r="B7846">
            <v>7822</v>
          </cell>
          <cell r="C7846" t="str">
            <v xml:space="preserve">   123778054 - 18134</v>
          </cell>
          <cell r="D7846">
            <v>1413359.58</v>
          </cell>
          <cell r="E7846">
            <v>0</v>
          </cell>
          <cell r="F7846">
            <v>0</v>
          </cell>
          <cell r="G7846">
            <v>438192.58</v>
          </cell>
          <cell r="H7846">
            <v>975167</v>
          </cell>
          <cell r="I7846">
            <v>0</v>
          </cell>
        </row>
        <row r="7847">
          <cell r="A7847" t="str">
            <v>a</v>
          </cell>
          <cell r="B7847">
            <v>7823</v>
          </cell>
          <cell r="C7847" t="str">
            <v xml:space="preserve">   123778067 - 18173</v>
          </cell>
          <cell r="D7847">
            <v>1587576.94</v>
          </cell>
          <cell r="E7847">
            <v>0</v>
          </cell>
          <cell r="F7847">
            <v>0</v>
          </cell>
          <cell r="G7847">
            <v>58336.79</v>
          </cell>
          <cell r="H7847">
            <v>1529240.15</v>
          </cell>
          <cell r="I7847">
            <v>0</v>
          </cell>
        </row>
        <row r="7848">
          <cell r="A7848" t="str">
            <v>a</v>
          </cell>
          <cell r="B7848">
            <v>7824</v>
          </cell>
          <cell r="C7848" t="str">
            <v xml:space="preserve">   123778083 - 19040</v>
          </cell>
          <cell r="D7848">
            <v>2490468.4</v>
          </cell>
          <cell r="E7848">
            <v>0</v>
          </cell>
          <cell r="F7848">
            <v>0</v>
          </cell>
          <cell r="G7848">
            <v>53368.91</v>
          </cell>
          <cell r="H7848">
            <v>2437099.4900000002</v>
          </cell>
          <cell r="I7848">
            <v>0</v>
          </cell>
        </row>
        <row r="7849">
          <cell r="A7849" t="str">
            <v>a</v>
          </cell>
          <cell r="B7849">
            <v>7825</v>
          </cell>
          <cell r="C7849" t="str">
            <v xml:space="preserve">   123778096 - 19106</v>
          </cell>
          <cell r="D7849">
            <v>682003.85</v>
          </cell>
          <cell r="E7849">
            <v>0</v>
          </cell>
          <cell r="F7849">
            <v>0</v>
          </cell>
          <cell r="G7849">
            <v>70314.14</v>
          </cell>
          <cell r="H7849">
            <v>611689.71</v>
          </cell>
          <cell r="I7849">
            <v>0</v>
          </cell>
        </row>
        <row r="7850">
          <cell r="A7850" t="str">
            <v>a</v>
          </cell>
          <cell r="B7850">
            <v>7826</v>
          </cell>
          <cell r="C7850" t="str">
            <v xml:space="preserve">   123778106 - 17990</v>
          </cell>
          <cell r="D7850">
            <v>2344524.83</v>
          </cell>
          <cell r="E7850">
            <v>0</v>
          </cell>
          <cell r="F7850">
            <v>0.01</v>
          </cell>
          <cell r="G7850">
            <v>51112.08</v>
          </cell>
          <cell r="H7850">
            <v>2293412.7599999998</v>
          </cell>
          <cell r="I7850">
            <v>0</v>
          </cell>
        </row>
        <row r="7851">
          <cell r="A7851" t="str">
            <v>a</v>
          </cell>
          <cell r="B7851">
            <v>7827</v>
          </cell>
          <cell r="C7851" t="str">
            <v xml:space="preserve">   123778119 - 18029</v>
          </cell>
          <cell r="D7851">
            <v>223922.67</v>
          </cell>
          <cell r="E7851">
            <v>0</v>
          </cell>
          <cell r="F7851">
            <v>0</v>
          </cell>
          <cell r="G7851">
            <v>223922.67</v>
          </cell>
          <cell r="H7851">
            <v>0</v>
          </cell>
          <cell r="I7851">
            <v>0</v>
          </cell>
        </row>
        <row r="7852">
          <cell r="A7852" t="str">
            <v>a</v>
          </cell>
          <cell r="B7852">
            <v>7828</v>
          </cell>
          <cell r="C7852" t="str">
            <v xml:space="preserve">   123778122 - 18038</v>
          </cell>
          <cell r="D7852">
            <v>1477675.01</v>
          </cell>
          <cell r="E7852">
            <v>0</v>
          </cell>
          <cell r="F7852">
            <v>0</v>
          </cell>
          <cell r="G7852">
            <v>152347.29</v>
          </cell>
          <cell r="H7852">
            <v>1325327.72</v>
          </cell>
          <cell r="I7852">
            <v>0</v>
          </cell>
        </row>
        <row r="7853">
          <cell r="A7853" t="str">
            <v>a</v>
          </cell>
          <cell r="B7853">
            <v>7829</v>
          </cell>
          <cell r="C7853" t="str">
            <v xml:space="preserve">   123778135 - 18077</v>
          </cell>
          <cell r="D7853">
            <v>1419059.33</v>
          </cell>
          <cell r="E7853">
            <v>0</v>
          </cell>
          <cell r="F7853">
            <v>0</v>
          </cell>
          <cell r="G7853">
            <v>76318.350000000006</v>
          </cell>
          <cell r="H7853">
            <v>1342740.98</v>
          </cell>
          <cell r="I7853">
            <v>0</v>
          </cell>
        </row>
        <row r="7854">
          <cell r="A7854" t="str">
            <v>a</v>
          </cell>
          <cell r="B7854">
            <v>7830</v>
          </cell>
          <cell r="C7854" t="str">
            <v xml:space="preserve">   123778148 - 18116</v>
          </cell>
          <cell r="D7854">
            <v>3019562.75</v>
          </cell>
          <cell r="E7854">
            <v>0</v>
          </cell>
          <cell r="F7854">
            <v>0</v>
          </cell>
          <cell r="G7854">
            <v>59429.279999999999</v>
          </cell>
          <cell r="H7854">
            <v>2960133.47</v>
          </cell>
          <cell r="I7854">
            <v>0</v>
          </cell>
        </row>
        <row r="7855">
          <cell r="A7855" t="str">
            <v>a</v>
          </cell>
          <cell r="B7855">
            <v>7831</v>
          </cell>
          <cell r="C7855" t="str">
            <v xml:space="preserve">   123778151 - 18125</v>
          </cell>
          <cell r="D7855">
            <v>1402163.98</v>
          </cell>
          <cell r="E7855">
            <v>0</v>
          </cell>
          <cell r="F7855">
            <v>0</v>
          </cell>
          <cell r="G7855">
            <v>92643.16</v>
          </cell>
          <cell r="H7855">
            <v>1309520.82</v>
          </cell>
          <cell r="I7855">
            <v>0</v>
          </cell>
        </row>
        <row r="7856">
          <cell r="A7856" t="str">
            <v>a</v>
          </cell>
          <cell r="B7856">
            <v>7832</v>
          </cell>
          <cell r="C7856" t="str">
            <v xml:space="preserve">   123778164 - 18164</v>
          </cell>
          <cell r="D7856">
            <v>742168.62</v>
          </cell>
          <cell r="E7856">
            <v>0</v>
          </cell>
          <cell r="F7856">
            <v>0</v>
          </cell>
          <cell r="G7856">
            <v>742168.62</v>
          </cell>
          <cell r="H7856">
            <v>0</v>
          </cell>
          <cell r="I7856">
            <v>0</v>
          </cell>
        </row>
        <row r="7857">
          <cell r="A7857" t="str">
            <v>a</v>
          </cell>
          <cell r="B7857">
            <v>7833</v>
          </cell>
          <cell r="C7857" t="str">
            <v xml:space="preserve">   123778177 - 18203</v>
          </cell>
          <cell r="D7857">
            <v>1656854.05</v>
          </cell>
          <cell r="E7857">
            <v>0</v>
          </cell>
          <cell r="F7857">
            <v>0</v>
          </cell>
          <cell r="G7857">
            <v>36008.43</v>
          </cell>
          <cell r="H7857">
            <v>1620845.62</v>
          </cell>
          <cell r="I7857">
            <v>0</v>
          </cell>
        </row>
        <row r="7858">
          <cell r="A7858" t="str">
            <v>a</v>
          </cell>
          <cell r="B7858">
            <v>7834</v>
          </cell>
          <cell r="C7858" t="str">
            <v xml:space="preserve">   123778180 - 18212</v>
          </cell>
          <cell r="D7858">
            <v>2101627.58</v>
          </cell>
          <cell r="E7858">
            <v>0</v>
          </cell>
          <cell r="F7858">
            <v>0</v>
          </cell>
          <cell r="G7858">
            <v>173386.32</v>
          </cell>
          <cell r="H7858">
            <v>1928241.26</v>
          </cell>
          <cell r="I7858">
            <v>0</v>
          </cell>
        </row>
        <row r="7859">
          <cell r="A7859" t="str">
            <v>a</v>
          </cell>
          <cell r="B7859">
            <v>7835</v>
          </cell>
          <cell r="C7859" t="str">
            <v xml:space="preserve">   123778193 - 19097</v>
          </cell>
          <cell r="D7859">
            <v>1758393.62</v>
          </cell>
          <cell r="E7859">
            <v>0</v>
          </cell>
          <cell r="F7859">
            <v>0.03</v>
          </cell>
          <cell r="G7859">
            <v>38334.019999999997</v>
          </cell>
          <cell r="H7859">
            <v>1720059.63</v>
          </cell>
          <cell r="I7859">
            <v>0</v>
          </cell>
        </row>
        <row r="7860">
          <cell r="A7860" t="str">
            <v>a</v>
          </cell>
          <cell r="B7860">
            <v>7836</v>
          </cell>
          <cell r="C7860" t="str">
            <v xml:space="preserve">   123778216 - 18020</v>
          </cell>
          <cell r="D7860">
            <v>2138620.7200000002</v>
          </cell>
          <cell r="E7860">
            <v>0</v>
          </cell>
          <cell r="F7860">
            <v>0</v>
          </cell>
          <cell r="G7860">
            <v>113121.93</v>
          </cell>
          <cell r="H7860">
            <v>2025498.79</v>
          </cell>
          <cell r="I7860">
            <v>0</v>
          </cell>
        </row>
        <row r="7861">
          <cell r="A7861" t="str">
            <v>a</v>
          </cell>
          <cell r="B7861">
            <v>7837</v>
          </cell>
          <cell r="C7861" t="str">
            <v xml:space="preserve">   123778229 - 18059</v>
          </cell>
          <cell r="D7861">
            <v>604309.23</v>
          </cell>
          <cell r="E7861">
            <v>0</v>
          </cell>
          <cell r="F7861">
            <v>0.01</v>
          </cell>
          <cell r="G7861">
            <v>267430.92</v>
          </cell>
          <cell r="H7861">
            <v>336878.32</v>
          </cell>
          <cell r="I7861">
            <v>0</v>
          </cell>
        </row>
        <row r="7862">
          <cell r="A7862" t="str">
            <v>a</v>
          </cell>
          <cell r="B7862">
            <v>7838</v>
          </cell>
          <cell r="C7862" t="str">
            <v xml:space="preserve">   123778232 - 18068</v>
          </cell>
          <cell r="D7862">
            <v>3606094</v>
          </cell>
          <cell r="E7862">
            <v>0</v>
          </cell>
          <cell r="F7862">
            <v>0.05</v>
          </cell>
          <cell r="G7862">
            <v>2359941.56</v>
          </cell>
          <cell r="H7862">
            <v>1246152.49</v>
          </cell>
          <cell r="I7862">
            <v>0</v>
          </cell>
        </row>
        <row r="7863">
          <cell r="A7863" t="str">
            <v>a</v>
          </cell>
          <cell r="B7863">
            <v>7839</v>
          </cell>
          <cell r="C7863" t="str">
            <v xml:space="preserve">   123778245 - 18107</v>
          </cell>
          <cell r="D7863">
            <v>2578977.29</v>
          </cell>
          <cell r="E7863">
            <v>0</v>
          </cell>
          <cell r="F7863">
            <v>0</v>
          </cell>
          <cell r="G7863">
            <v>56223.23</v>
          </cell>
          <cell r="H7863">
            <v>2522754.06</v>
          </cell>
          <cell r="I7863">
            <v>0</v>
          </cell>
        </row>
        <row r="7864">
          <cell r="A7864" t="str">
            <v>a</v>
          </cell>
          <cell r="B7864">
            <v>7840</v>
          </cell>
          <cell r="C7864" t="str">
            <v xml:space="preserve">   123778274 - 18194</v>
          </cell>
          <cell r="D7864">
            <v>1775290.69</v>
          </cell>
          <cell r="E7864">
            <v>0</v>
          </cell>
          <cell r="F7864">
            <v>0</v>
          </cell>
          <cell r="G7864">
            <v>185805.08</v>
          </cell>
          <cell r="H7864">
            <v>1589485.61</v>
          </cell>
          <cell r="I7864">
            <v>0</v>
          </cell>
        </row>
        <row r="7865">
          <cell r="A7865" t="str">
            <v>a</v>
          </cell>
          <cell r="B7865">
            <v>7841</v>
          </cell>
          <cell r="C7865" t="str">
            <v xml:space="preserve">   123778287 - 19052</v>
          </cell>
          <cell r="D7865">
            <v>991369.52</v>
          </cell>
          <cell r="E7865">
            <v>0</v>
          </cell>
          <cell r="F7865">
            <v>0</v>
          </cell>
          <cell r="G7865">
            <v>52438.35</v>
          </cell>
          <cell r="H7865">
            <v>938931.17</v>
          </cell>
          <cell r="I7865">
            <v>0</v>
          </cell>
        </row>
        <row r="7866">
          <cell r="A7866" t="str">
            <v>a</v>
          </cell>
          <cell r="B7866">
            <v>7842</v>
          </cell>
          <cell r="C7866" t="str">
            <v xml:space="preserve">   123778313 - 18011</v>
          </cell>
          <cell r="D7866">
            <v>1906269.71</v>
          </cell>
          <cell r="E7866">
            <v>0</v>
          </cell>
          <cell r="F7866">
            <v>0</v>
          </cell>
          <cell r="G7866">
            <v>102521</v>
          </cell>
          <cell r="H7866">
            <v>1803748.71</v>
          </cell>
          <cell r="I7866">
            <v>0</v>
          </cell>
        </row>
        <row r="7867">
          <cell r="A7867" t="str">
            <v>a</v>
          </cell>
          <cell r="B7867">
            <v>7843</v>
          </cell>
          <cell r="C7867" t="str">
            <v xml:space="preserve">   123778326 - 18050</v>
          </cell>
          <cell r="D7867">
            <v>1169543.97</v>
          </cell>
          <cell r="E7867">
            <v>0</v>
          </cell>
          <cell r="F7867">
            <v>0</v>
          </cell>
          <cell r="G7867">
            <v>1169543.97</v>
          </cell>
          <cell r="H7867">
            <v>0</v>
          </cell>
          <cell r="I7867">
            <v>0</v>
          </cell>
        </row>
        <row r="7868">
          <cell r="A7868" t="str">
            <v>a</v>
          </cell>
          <cell r="B7868">
            <v>7844</v>
          </cell>
          <cell r="C7868" t="str">
            <v xml:space="preserve">   123778339 - 18089</v>
          </cell>
          <cell r="D7868">
            <v>3202230.11</v>
          </cell>
          <cell r="E7868">
            <v>0</v>
          </cell>
          <cell r="F7868">
            <v>0</v>
          </cell>
          <cell r="G7868">
            <v>69810.52</v>
          </cell>
          <cell r="H7868">
            <v>3132419.59</v>
          </cell>
          <cell r="I7868">
            <v>0</v>
          </cell>
        </row>
        <row r="7869">
          <cell r="A7869" t="str">
            <v>a</v>
          </cell>
          <cell r="B7869">
            <v>7845</v>
          </cell>
          <cell r="C7869" t="str">
            <v xml:space="preserve">   123778342 - 18098</v>
          </cell>
          <cell r="D7869">
            <v>2172900.9700000002</v>
          </cell>
          <cell r="E7869">
            <v>0</v>
          </cell>
          <cell r="F7869">
            <v>0</v>
          </cell>
          <cell r="G7869">
            <v>2172900.9700000002</v>
          </cell>
          <cell r="H7869">
            <v>0</v>
          </cell>
          <cell r="I7869">
            <v>0</v>
          </cell>
        </row>
        <row r="7870">
          <cell r="A7870" t="str">
            <v>a</v>
          </cell>
          <cell r="B7870">
            <v>7846</v>
          </cell>
          <cell r="C7870" t="str">
            <v xml:space="preserve">   123778355 - 18137</v>
          </cell>
          <cell r="D7870">
            <v>1277153.45</v>
          </cell>
          <cell r="E7870">
            <v>0</v>
          </cell>
          <cell r="F7870">
            <v>0.04</v>
          </cell>
          <cell r="G7870">
            <v>1277153.49</v>
          </cell>
          <cell r="H7870">
            <v>0</v>
          </cell>
          <cell r="I7870">
            <v>0</v>
          </cell>
        </row>
        <row r="7871">
          <cell r="A7871" t="str">
            <v>a</v>
          </cell>
          <cell r="B7871">
            <v>7847</v>
          </cell>
          <cell r="C7871" t="str">
            <v xml:space="preserve">   123778368 - 18176</v>
          </cell>
          <cell r="D7871">
            <v>2197991.9700000002</v>
          </cell>
          <cell r="E7871">
            <v>0</v>
          </cell>
          <cell r="F7871">
            <v>0</v>
          </cell>
          <cell r="G7871">
            <v>47917.59</v>
          </cell>
          <cell r="H7871">
            <v>2150074.38</v>
          </cell>
          <cell r="I7871">
            <v>0</v>
          </cell>
        </row>
        <row r="7872">
          <cell r="A7872" t="str">
            <v>a</v>
          </cell>
          <cell r="B7872">
            <v>7848</v>
          </cell>
          <cell r="C7872" t="str">
            <v xml:space="preserve">   123778397 - 19109</v>
          </cell>
          <cell r="D7872">
            <v>3594938.01</v>
          </cell>
          <cell r="E7872">
            <v>0</v>
          </cell>
          <cell r="F7872">
            <v>0</v>
          </cell>
          <cell r="G7872">
            <v>3594938.01</v>
          </cell>
          <cell r="H7872">
            <v>0</v>
          </cell>
          <cell r="I7872">
            <v>0</v>
          </cell>
        </row>
        <row r="7873">
          <cell r="A7873" t="str">
            <v>a</v>
          </cell>
          <cell r="B7873">
            <v>7849</v>
          </cell>
          <cell r="C7873" t="str">
            <v xml:space="preserve">   123778410 - 18002</v>
          </cell>
          <cell r="D7873">
            <v>2114398.4500000002</v>
          </cell>
          <cell r="E7873">
            <v>0</v>
          </cell>
          <cell r="F7873">
            <v>0.01</v>
          </cell>
          <cell r="G7873">
            <v>113714.37</v>
          </cell>
          <cell r="H7873">
            <v>2000684.09</v>
          </cell>
          <cell r="I7873">
            <v>0</v>
          </cell>
        </row>
        <row r="7874">
          <cell r="A7874" t="str">
            <v>a</v>
          </cell>
          <cell r="B7874">
            <v>7850</v>
          </cell>
          <cell r="C7874" t="str">
            <v xml:space="preserve">   123778436 - 18080</v>
          </cell>
          <cell r="D7874">
            <v>2930656.02</v>
          </cell>
          <cell r="E7874">
            <v>0</v>
          </cell>
          <cell r="F7874">
            <v>0</v>
          </cell>
          <cell r="G7874">
            <v>63890.09</v>
          </cell>
          <cell r="H7874">
            <v>2866765.93</v>
          </cell>
          <cell r="I7874">
            <v>0</v>
          </cell>
        </row>
        <row r="7875">
          <cell r="A7875" t="str">
            <v>a</v>
          </cell>
          <cell r="B7875">
            <v>7851</v>
          </cell>
          <cell r="C7875" t="str">
            <v xml:space="preserve">   123778449 - 18119</v>
          </cell>
          <cell r="D7875">
            <v>1887838.98</v>
          </cell>
          <cell r="E7875">
            <v>0</v>
          </cell>
          <cell r="F7875">
            <v>0</v>
          </cell>
          <cell r="G7875">
            <v>41028.410000000003</v>
          </cell>
          <cell r="H7875">
            <v>1846810.57</v>
          </cell>
          <cell r="I7875">
            <v>0</v>
          </cell>
        </row>
        <row r="7876">
          <cell r="A7876" t="str">
            <v>a</v>
          </cell>
          <cell r="B7876">
            <v>7852</v>
          </cell>
          <cell r="C7876" t="str">
            <v xml:space="preserve">   123778452 - 18128</v>
          </cell>
          <cell r="D7876">
            <v>1011663.05</v>
          </cell>
          <cell r="E7876">
            <v>0</v>
          </cell>
          <cell r="F7876">
            <v>0.03</v>
          </cell>
          <cell r="G7876">
            <v>1011663.08</v>
          </cell>
          <cell r="H7876">
            <v>0</v>
          </cell>
          <cell r="I7876">
            <v>0</v>
          </cell>
        </row>
        <row r="7877">
          <cell r="A7877" t="str">
            <v>a</v>
          </cell>
          <cell r="B7877">
            <v>7853</v>
          </cell>
          <cell r="C7877" t="str">
            <v xml:space="preserve">   123778465 - 18167</v>
          </cell>
          <cell r="D7877">
            <v>4005229.87</v>
          </cell>
          <cell r="E7877">
            <v>0</v>
          </cell>
          <cell r="F7877">
            <v>0</v>
          </cell>
          <cell r="G7877">
            <v>4005229.87</v>
          </cell>
          <cell r="H7877">
            <v>0</v>
          </cell>
          <cell r="I7877">
            <v>0</v>
          </cell>
        </row>
        <row r="7878">
          <cell r="A7878" t="str">
            <v>a</v>
          </cell>
          <cell r="B7878">
            <v>7854</v>
          </cell>
          <cell r="C7878" t="str">
            <v xml:space="preserve">   123778478 - 18206</v>
          </cell>
          <cell r="D7878">
            <v>2340140.92</v>
          </cell>
          <cell r="E7878">
            <v>0</v>
          </cell>
          <cell r="F7878">
            <v>0</v>
          </cell>
          <cell r="G7878">
            <v>319888.2</v>
          </cell>
          <cell r="H7878">
            <v>2020252.72</v>
          </cell>
          <cell r="I7878">
            <v>0</v>
          </cell>
        </row>
        <row r="7879">
          <cell r="A7879" t="str">
            <v>a</v>
          </cell>
          <cell r="B7879">
            <v>7855</v>
          </cell>
          <cell r="C7879" t="str">
            <v xml:space="preserve">   123778481 - 19034</v>
          </cell>
          <cell r="D7879">
            <v>1425747.14</v>
          </cell>
          <cell r="E7879">
            <v>0</v>
          </cell>
          <cell r="F7879">
            <v>0</v>
          </cell>
          <cell r="G7879">
            <v>75414.59</v>
          </cell>
          <cell r="H7879">
            <v>1350332.55</v>
          </cell>
          <cell r="I7879">
            <v>0</v>
          </cell>
        </row>
        <row r="7880">
          <cell r="A7880" t="str">
            <v>a</v>
          </cell>
          <cell r="B7880">
            <v>7856</v>
          </cell>
          <cell r="C7880" t="str">
            <v xml:space="preserve">   123778504 - 17984</v>
          </cell>
          <cell r="D7880">
            <v>6465232.7999999998</v>
          </cell>
          <cell r="E7880">
            <v>0</v>
          </cell>
          <cell r="F7880">
            <v>0</v>
          </cell>
          <cell r="G7880">
            <v>6465232.7999999998</v>
          </cell>
          <cell r="H7880">
            <v>0</v>
          </cell>
          <cell r="I7880">
            <v>0</v>
          </cell>
        </row>
        <row r="7881">
          <cell r="A7881" t="str">
            <v>a</v>
          </cell>
          <cell r="B7881">
            <v>7857</v>
          </cell>
          <cell r="C7881" t="str">
            <v xml:space="preserve">   123778517 - 18023</v>
          </cell>
          <cell r="D7881">
            <v>2894621.42</v>
          </cell>
          <cell r="E7881">
            <v>0</v>
          </cell>
          <cell r="F7881">
            <v>0</v>
          </cell>
          <cell r="G7881">
            <v>62908.82</v>
          </cell>
          <cell r="H7881">
            <v>2831712.6</v>
          </cell>
          <cell r="I7881">
            <v>0</v>
          </cell>
        </row>
        <row r="7882">
          <cell r="A7882" t="str">
            <v>a</v>
          </cell>
          <cell r="B7882">
            <v>7858</v>
          </cell>
          <cell r="C7882" t="str">
            <v xml:space="preserve">   123778520 - 18032</v>
          </cell>
          <cell r="D7882">
            <v>3558715.66</v>
          </cell>
          <cell r="E7882">
            <v>0</v>
          </cell>
          <cell r="F7882">
            <v>0</v>
          </cell>
          <cell r="G7882">
            <v>3558715.66</v>
          </cell>
          <cell r="H7882">
            <v>0</v>
          </cell>
          <cell r="I7882">
            <v>0</v>
          </cell>
        </row>
        <row r="7883">
          <cell r="A7883" t="str">
            <v>a</v>
          </cell>
          <cell r="B7883">
            <v>7859</v>
          </cell>
          <cell r="C7883" t="str">
            <v xml:space="preserve">   123778533 - 18071</v>
          </cell>
          <cell r="D7883">
            <v>234315.46</v>
          </cell>
          <cell r="E7883">
            <v>0</v>
          </cell>
          <cell r="F7883">
            <v>0</v>
          </cell>
          <cell r="G7883">
            <v>234315.46</v>
          </cell>
          <cell r="H7883">
            <v>0</v>
          </cell>
          <cell r="I7883">
            <v>0</v>
          </cell>
        </row>
        <row r="7884">
          <cell r="A7884" t="str">
            <v>a</v>
          </cell>
          <cell r="B7884">
            <v>7860</v>
          </cell>
          <cell r="C7884" t="str">
            <v xml:space="preserve">   123778546 - 18110</v>
          </cell>
          <cell r="D7884">
            <v>312566.56</v>
          </cell>
          <cell r="E7884">
            <v>0</v>
          </cell>
          <cell r="F7884">
            <v>0</v>
          </cell>
          <cell r="G7884">
            <v>84407.19</v>
          </cell>
          <cell r="H7884">
            <v>228159.37</v>
          </cell>
          <cell r="I7884">
            <v>0</v>
          </cell>
        </row>
        <row r="7885">
          <cell r="A7885" t="str">
            <v>a</v>
          </cell>
          <cell r="B7885">
            <v>7861</v>
          </cell>
          <cell r="C7885" t="str">
            <v xml:space="preserve">   123778559 - 18149</v>
          </cell>
          <cell r="D7885">
            <v>2445051.84</v>
          </cell>
          <cell r="E7885">
            <v>0</v>
          </cell>
          <cell r="F7885">
            <v>0</v>
          </cell>
          <cell r="G7885">
            <v>2445051.84</v>
          </cell>
          <cell r="H7885">
            <v>0</v>
          </cell>
          <cell r="I7885">
            <v>0</v>
          </cell>
        </row>
        <row r="7886">
          <cell r="A7886" t="str">
            <v>a</v>
          </cell>
          <cell r="B7886">
            <v>7862</v>
          </cell>
          <cell r="C7886" t="str">
            <v xml:space="preserve">   123778562 - 18158</v>
          </cell>
          <cell r="D7886">
            <v>716855.41</v>
          </cell>
          <cell r="E7886">
            <v>0</v>
          </cell>
          <cell r="F7886">
            <v>0</v>
          </cell>
          <cell r="G7886">
            <v>15184.72</v>
          </cell>
          <cell r="H7886">
            <v>701670.69</v>
          </cell>
          <cell r="I7886">
            <v>0</v>
          </cell>
        </row>
        <row r="7887">
          <cell r="A7887" t="str">
            <v>a</v>
          </cell>
          <cell r="B7887">
            <v>7863</v>
          </cell>
          <cell r="C7887" t="str">
            <v xml:space="preserve">   123778575 - 18197</v>
          </cell>
          <cell r="D7887">
            <v>1411622.87</v>
          </cell>
          <cell r="E7887">
            <v>0</v>
          </cell>
          <cell r="F7887">
            <v>0.01</v>
          </cell>
          <cell r="G7887">
            <v>76456.820000000007</v>
          </cell>
          <cell r="H7887">
            <v>1335166.06</v>
          </cell>
          <cell r="I7887">
            <v>0</v>
          </cell>
        </row>
        <row r="7888">
          <cell r="A7888" t="str">
            <v>a</v>
          </cell>
          <cell r="B7888">
            <v>7864</v>
          </cell>
          <cell r="C7888" t="str">
            <v xml:space="preserve">   123778588 - 19055</v>
          </cell>
          <cell r="D7888">
            <v>1655820.66</v>
          </cell>
          <cell r="E7888">
            <v>0</v>
          </cell>
          <cell r="F7888">
            <v>0</v>
          </cell>
          <cell r="G7888">
            <v>1655820.66</v>
          </cell>
          <cell r="H7888">
            <v>0</v>
          </cell>
          <cell r="I7888">
            <v>0</v>
          </cell>
        </row>
        <row r="7889">
          <cell r="A7889" t="str">
            <v>a</v>
          </cell>
          <cell r="B7889">
            <v>7865</v>
          </cell>
          <cell r="C7889" t="str">
            <v xml:space="preserve">   123778591 - 19064</v>
          </cell>
          <cell r="D7889">
            <v>3614475.75</v>
          </cell>
          <cell r="E7889">
            <v>0</v>
          </cell>
          <cell r="F7889">
            <v>0.01</v>
          </cell>
          <cell r="G7889">
            <v>1484697.2</v>
          </cell>
          <cell r="H7889">
            <v>2129778.56</v>
          </cell>
          <cell r="I7889">
            <v>0</v>
          </cell>
        </row>
        <row r="7890">
          <cell r="A7890" t="str">
            <v>a</v>
          </cell>
          <cell r="B7890">
            <v>7866</v>
          </cell>
          <cell r="C7890" t="str">
            <v xml:space="preserve">   123778601 - 17975</v>
          </cell>
          <cell r="D7890">
            <v>2508960.64</v>
          </cell>
          <cell r="E7890">
            <v>0</v>
          </cell>
          <cell r="F7890">
            <v>0</v>
          </cell>
          <cell r="G7890">
            <v>77121.83</v>
          </cell>
          <cell r="H7890">
            <v>2431838.81</v>
          </cell>
          <cell r="I7890">
            <v>0</v>
          </cell>
        </row>
        <row r="7891">
          <cell r="A7891" t="str">
            <v>a</v>
          </cell>
          <cell r="B7891">
            <v>7867</v>
          </cell>
          <cell r="C7891" t="str">
            <v xml:space="preserve">   123778614 - 18014</v>
          </cell>
          <cell r="D7891">
            <v>2578367.2200000002</v>
          </cell>
          <cell r="E7891">
            <v>0</v>
          </cell>
          <cell r="F7891">
            <v>0.01</v>
          </cell>
          <cell r="G7891">
            <v>55252.53</v>
          </cell>
          <cell r="H7891">
            <v>2523114.7000000002</v>
          </cell>
          <cell r="I7891">
            <v>0</v>
          </cell>
        </row>
        <row r="7892">
          <cell r="A7892" t="str">
            <v>a</v>
          </cell>
          <cell r="B7892">
            <v>7868</v>
          </cell>
          <cell r="C7892" t="str">
            <v xml:space="preserve">   123778630 - 18062</v>
          </cell>
          <cell r="D7892">
            <v>2061321.35</v>
          </cell>
          <cell r="E7892">
            <v>0</v>
          </cell>
          <cell r="F7892">
            <v>0</v>
          </cell>
          <cell r="G7892">
            <v>2061321.35</v>
          </cell>
          <cell r="H7892">
            <v>0</v>
          </cell>
          <cell r="I7892">
            <v>0</v>
          </cell>
        </row>
        <row r="7893">
          <cell r="A7893" t="str">
            <v>a</v>
          </cell>
          <cell r="B7893">
            <v>7869</v>
          </cell>
          <cell r="C7893" t="str">
            <v xml:space="preserve">   123778656 - 18140</v>
          </cell>
          <cell r="D7893">
            <v>1277078.72</v>
          </cell>
          <cell r="E7893">
            <v>0</v>
          </cell>
          <cell r="F7893">
            <v>0</v>
          </cell>
          <cell r="G7893">
            <v>230958.06</v>
          </cell>
          <cell r="H7893">
            <v>1046120.66</v>
          </cell>
          <cell r="I7893">
            <v>0</v>
          </cell>
        </row>
        <row r="7894">
          <cell r="A7894" t="str">
            <v>a</v>
          </cell>
          <cell r="B7894">
            <v>7870</v>
          </cell>
          <cell r="C7894" t="str">
            <v xml:space="preserve">   123778685 - 19046</v>
          </cell>
          <cell r="D7894">
            <v>3508631.99</v>
          </cell>
          <cell r="E7894">
            <v>0</v>
          </cell>
          <cell r="F7894">
            <v>0.01</v>
          </cell>
          <cell r="G7894">
            <v>2464542.88</v>
          </cell>
          <cell r="H7894">
            <v>1044089.12</v>
          </cell>
          <cell r="I7894">
            <v>0</v>
          </cell>
        </row>
        <row r="7895">
          <cell r="A7895" t="str">
            <v>a</v>
          </cell>
          <cell r="B7895">
            <v>7871</v>
          </cell>
          <cell r="C7895" t="str">
            <v xml:space="preserve">   123778698 - 19112</v>
          </cell>
          <cell r="D7895">
            <v>811079.2</v>
          </cell>
          <cell r="E7895">
            <v>0</v>
          </cell>
          <cell r="F7895">
            <v>0.01</v>
          </cell>
          <cell r="G7895">
            <v>84888.93</v>
          </cell>
          <cell r="H7895">
            <v>726190.28</v>
          </cell>
          <cell r="I7895">
            <v>0</v>
          </cell>
        </row>
        <row r="7896">
          <cell r="A7896" t="str">
            <v>a</v>
          </cell>
          <cell r="B7896">
            <v>7872</v>
          </cell>
          <cell r="C7896" t="str">
            <v xml:space="preserve">   123778711 - 18005</v>
          </cell>
          <cell r="D7896">
            <v>992000.11</v>
          </cell>
          <cell r="E7896">
            <v>0</v>
          </cell>
          <cell r="F7896">
            <v>0</v>
          </cell>
          <cell r="G7896">
            <v>992000.11</v>
          </cell>
          <cell r="H7896">
            <v>0</v>
          </cell>
          <cell r="I7896">
            <v>0</v>
          </cell>
        </row>
        <row r="7897">
          <cell r="A7897" t="str">
            <v>a</v>
          </cell>
          <cell r="B7897">
            <v>7873</v>
          </cell>
          <cell r="C7897" t="str">
            <v xml:space="preserve">   123778724 - 18044</v>
          </cell>
          <cell r="D7897">
            <v>1467071.04</v>
          </cell>
          <cell r="E7897">
            <v>0</v>
          </cell>
          <cell r="F7897">
            <v>0</v>
          </cell>
          <cell r="G7897">
            <v>430808.46</v>
          </cell>
          <cell r="H7897">
            <v>1036262.58</v>
          </cell>
          <cell r="I7897">
            <v>0</v>
          </cell>
        </row>
        <row r="7898">
          <cell r="A7898" t="str">
            <v>a</v>
          </cell>
          <cell r="B7898">
            <v>7874</v>
          </cell>
          <cell r="C7898" t="str">
            <v xml:space="preserve">   123778737 - 18083</v>
          </cell>
          <cell r="D7898">
            <v>2168685.41</v>
          </cell>
          <cell r="E7898">
            <v>0</v>
          </cell>
          <cell r="F7898">
            <v>0</v>
          </cell>
          <cell r="G7898">
            <v>47278.69</v>
          </cell>
          <cell r="H7898">
            <v>2121406.7200000002</v>
          </cell>
          <cell r="I7898">
            <v>0</v>
          </cell>
        </row>
        <row r="7899">
          <cell r="A7899" t="str">
            <v>a</v>
          </cell>
          <cell r="B7899">
            <v>7875</v>
          </cell>
          <cell r="C7899" t="str">
            <v xml:space="preserve">   123778740 - 18092</v>
          </cell>
          <cell r="D7899">
            <v>2101094.39</v>
          </cell>
          <cell r="E7899">
            <v>0</v>
          </cell>
          <cell r="F7899">
            <v>0</v>
          </cell>
          <cell r="G7899">
            <v>45805.1</v>
          </cell>
          <cell r="H7899">
            <v>2055289.29</v>
          </cell>
          <cell r="I7899">
            <v>0</v>
          </cell>
        </row>
        <row r="7900">
          <cell r="A7900" t="str">
            <v>a</v>
          </cell>
          <cell r="B7900">
            <v>7876</v>
          </cell>
          <cell r="C7900" t="str">
            <v xml:space="preserve">   123778753 - 18131</v>
          </cell>
          <cell r="D7900">
            <v>1428623.54</v>
          </cell>
          <cell r="E7900">
            <v>0</v>
          </cell>
          <cell r="F7900">
            <v>0</v>
          </cell>
          <cell r="G7900">
            <v>36884.879999999997</v>
          </cell>
          <cell r="H7900">
            <v>1391738.66</v>
          </cell>
          <cell r="I7900">
            <v>0</v>
          </cell>
        </row>
        <row r="7901">
          <cell r="A7901" t="str">
            <v>a</v>
          </cell>
          <cell r="B7901">
            <v>7877</v>
          </cell>
          <cell r="C7901" t="str">
            <v xml:space="preserve">   123778779 - 18209</v>
          </cell>
          <cell r="D7901">
            <v>1295910.32</v>
          </cell>
          <cell r="E7901">
            <v>0</v>
          </cell>
          <cell r="F7901">
            <v>0.06</v>
          </cell>
          <cell r="G7901">
            <v>872298.2</v>
          </cell>
          <cell r="H7901">
            <v>423612.18</v>
          </cell>
          <cell r="I7901">
            <v>0</v>
          </cell>
        </row>
        <row r="7902">
          <cell r="A7902" t="str">
            <v>a</v>
          </cell>
          <cell r="B7902">
            <v>7878</v>
          </cell>
          <cell r="C7902" t="str">
            <v xml:space="preserve">   123778782 - 19037</v>
          </cell>
          <cell r="D7902">
            <v>359747.68</v>
          </cell>
          <cell r="E7902">
            <v>0</v>
          </cell>
          <cell r="F7902">
            <v>0.02</v>
          </cell>
          <cell r="G7902">
            <v>93840.33</v>
          </cell>
          <cell r="H7902">
            <v>265907.37</v>
          </cell>
          <cell r="I7902">
            <v>0</v>
          </cell>
        </row>
        <row r="7903">
          <cell r="A7903" t="str">
            <v>a</v>
          </cell>
          <cell r="B7903">
            <v>7879</v>
          </cell>
          <cell r="C7903" t="str">
            <v xml:space="preserve">   123778795 - 19103</v>
          </cell>
          <cell r="D7903">
            <v>1996996.42</v>
          </cell>
          <cell r="E7903">
            <v>0</v>
          </cell>
          <cell r="F7903">
            <v>0</v>
          </cell>
          <cell r="G7903">
            <v>1996996.42</v>
          </cell>
          <cell r="H7903">
            <v>0</v>
          </cell>
          <cell r="I7903">
            <v>0</v>
          </cell>
        </row>
        <row r="7904">
          <cell r="A7904" t="str">
            <v>a</v>
          </cell>
          <cell r="B7904">
            <v>7880</v>
          </cell>
          <cell r="C7904" t="str">
            <v xml:space="preserve">   123778805 - 17987</v>
          </cell>
          <cell r="D7904">
            <v>1116250.83</v>
          </cell>
          <cell r="E7904">
            <v>0</v>
          </cell>
          <cell r="F7904">
            <v>0</v>
          </cell>
          <cell r="G7904">
            <v>207536.25</v>
          </cell>
          <cell r="H7904">
            <v>908714.58</v>
          </cell>
          <cell r="I7904">
            <v>0</v>
          </cell>
        </row>
        <row r="7905">
          <cell r="A7905" t="str">
            <v>a</v>
          </cell>
          <cell r="B7905">
            <v>7881</v>
          </cell>
          <cell r="C7905" t="str">
            <v xml:space="preserve">   123778818 - 18026</v>
          </cell>
          <cell r="D7905">
            <v>1303740.6399999999</v>
          </cell>
          <cell r="E7905">
            <v>0</v>
          </cell>
          <cell r="F7905">
            <v>0</v>
          </cell>
          <cell r="G7905">
            <v>1303740.6399999999</v>
          </cell>
          <cell r="H7905">
            <v>0</v>
          </cell>
          <cell r="I7905">
            <v>0</v>
          </cell>
        </row>
        <row r="7906">
          <cell r="A7906" t="str">
            <v>a</v>
          </cell>
          <cell r="B7906">
            <v>7882</v>
          </cell>
          <cell r="C7906" t="str">
            <v xml:space="preserve">   123778821 - 18035</v>
          </cell>
          <cell r="D7906">
            <v>2343360.63</v>
          </cell>
          <cell r="E7906">
            <v>0</v>
          </cell>
          <cell r="F7906">
            <v>0</v>
          </cell>
          <cell r="G7906">
            <v>1644730.02</v>
          </cell>
          <cell r="H7906">
            <v>698630.61</v>
          </cell>
          <cell r="I7906">
            <v>0</v>
          </cell>
        </row>
        <row r="7907">
          <cell r="A7907" t="str">
            <v>a</v>
          </cell>
          <cell r="B7907">
            <v>7883</v>
          </cell>
          <cell r="C7907" t="str">
            <v xml:space="preserve">   123778834 - 18074</v>
          </cell>
          <cell r="D7907">
            <v>1671941.08</v>
          </cell>
          <cell r="E7907">
            <v>0</v>
          </cell>
          <cell r="F7907">
            <v>0.04</v>
          </cell>
          <cell r="G7907">
            <v>111521.38</v>
          </cell>
          <cell r="H7907">
            <v>1560419.74</v>
          </cell>
          <cell r="I7907">
            <v>0</v>
          </cell>
        </row>
        <row r="7908">
          <cell r="A7908" t="str">
            <v>a</v>
          </cell>
          <cell r="B7908">
            <v>7884</v>
          </cell>
          <cell r="C7908" t="str">
            <v xml:space="preserve">   123778850 - 18122</v>
          </cell>
          <cell r="D7908">
            <v>1873048.8</v>
          </cell>
          <cell r="E7908">
            <v>0</v>
          </cell>
          <cell r="F7908">
            <v>0.05</v>
          </cell>
          <cell r="G7908">
            <v>338738.47</v>
          </cell>
          <cell r="H7908">
            <v>1534310.38</v>
          </cell>
          <cell r="I7908">
            <v>0</v>
          </cell>
        </row>
        <row r="7909">
          <cell r="A7909" t="str">
            <v>a</v>
          </cell>
          <cell r="B7909">
            <v>7885</v>
          </cell>
          <cell r="C7909" t="str">
            <v xml:space="preserve">   123778889 - 19058</v>
          </cell>
          <cell r="D7909">
            <v>837426.38</v>
          </cell>
          <cell r="E7909">
            <v>0</v>
          </cell>
          <cell r="F7909">
            <v>0</v>
          </cell>
          <cell r="G7909">
            <v>18004.099999999999</v>
          </cell>
          <cell r="H7909">
            <v>819422.28</v>
          </cell>
          <cell r="I7909">
            <v>0</v>
          </cell>
        </row>
        <row r="7910">
          <cell r="A7910" t="str">
            <v>a</v>
          </cell>
          <cell r="B7910">
            <v>7886</v>
          </cell>
          <cell r="C7910" t="str">
            <v xml:space="preserve">   123778892 - 19094</v>
          </cell>
          <cell r="D7910">
            <v>6937258.8499999996</v>
          </cell>
          <cell r="E7910">
            <v>0</v>
          </cell>
          <cell r="F7910">
            <v>0</v>
          </cell>
          <cell r="G7910">
            <v>6937258.8499999996</v>
          </cell>
          <cell r="H7910">
            <v>0</v>
          </cell>
          <cell r="I7910">
            <v>0</v>
          </cell>
        </row>
        <row r="7911">
          <cell r="A7911" t="str">
            <v>a</v>
          </cell>
          <cell r="B7911">
            <v>7887</v>
          </cell>
          <cell r="C7911" t="str">
            <v xml:space="preserve">   123778902 - 17978</v>
          </cell>
          <cell r="D7911">
            <v>1918417.09</v>
          </cell>
          <cell r="E7911">
            <v>0</v>
          </cell>
          <cell r="F7911">
            <v>0.03</v>
          </cell>
          <cell r="G7911">
            <v>41962.78</v>
          </cell>
          <cell r="H7911">
            <v>1876454.34</v>
          </cell>
          <cell r="I7911">
            <v>0</v>
          </cell>
        </row>
        <row r="7912">
          <cell r="A7912" t="str">
            <v>a</v>
          </cell>
          <cell r="B7912">
            <v>7888</v>
          </cell>
          <cell r="C7912" t="str">
            <v xml:space="preserve">   123778928 - 18056</v>
          </cell>
          <cell r="D7912">
            <v>5128648</v>
          </cell>
          <cell r="E7912">
            <v>0</v>
          </cell>
          <cell r="F7912">
            <v>0</v>
          </cell>
          <cell r="G7912">
            <v>5128648</v>
          </cell>
          <cell r="H7912">
            <v>0</v>
          </cell>
          <cell r="I7912">
            <v>0</v>
          </cell>
        </row>
        <row r="7913">
          <cell r="A7913" t="str">
            <v>a</v>
          </cell>
          <cell r="B7913">
            <v>7889</v>
          </cell>
          <cell r="C7913" t="str">
            <v xml:space="preserve">   123778931 - 18065</v>
          </cell>
          <cell r="D7913">
            <v>3180738.65</v>
          </cell>
          <cell r="E7913">
            <v>0</v>
          </cell>
          <cell r="F7913">
            <v>0</v>
          </cell>
          <cell r="G7913">
            <v>3180738.65</v>
          </cell>
          <cell r="H7913">
            <v>0</v>
          </cell>
          <cell r="I7913">
            <v>0</v>
          </cell>
        </row>
        <row r="7914">
          <cell r="A7914" t="str">
            <v>a</v>
          </cell>
          <cell r="B7914">
            <v>7890</v>
          </cell>
          <cell r="C7914" t="str">
            <v xml:space="preserve">   123778957 - 18143</v>
          </cell>
          <cell r="D7914">
            <v>1446312.6</v>
          </cell>
          <cell r="E7914">
            <v>0</v>
          </cell>
          <cell r="F7914">
            <v>0</v>
          </cell>
          <cell r="G7914">
            <v>1446312.6</v>
          </cell>
          <cell r="H7914">
            <v>0</v>
          </cell>
          <cell r="I7914">
            <v>0</v>
          </cell>
        </row>
        <row r="7915">
          <cell r="A7915" t="str">
            <v>a</v>
          </cell>
          <cell r="B7915">
            <v>7891</v>
          </cell>
          <cell r="C7915" t="str">
            <v xml:space="preserve">   123778960 - 18152</v>
          </cell>
          <cell r="D7915">
            <v>374597.71</v>
          </cell>
          <cell r="E7915">
            <v>0</v>
          </cell>
          <cell r="F7915">
            <v>0.02</v>
          </cell>
          <cell r="G7915">
            <v>69646.2</v>
          </cell>
          <cell r="H7915">
            <v>304951.53000000003</v>
          </cell>
          <cell r="I7915">
            <v>0</v>
          </cell>
        </row>
        <row r="7916">
          <cell r="A7916" t="str">
            <v>a</v>
          </cell>
          <cell r="B7916">
            <v>7892</v>
          </cell>
          <cell r="C7916" t="str">
            <v xml:space="preserve">   123778973 - 18191</v>
          </cell>
          <cell r="D7916">
            <v>5822236.5899999999</v>
          </cell>
          <cell r="E7916">
            <v>0</v>
          </cell>
          <cell r="F7916">
            <v>0</v>
          </cell>
          <cell r="G7916">
            <v>5822236.5899999999</v>
          </cell>
          <cell r="H7916">
            <v>0</v>
          </cell>
          <cell r="I7916">
            <v>0</v>
          </cell>
        </row>
        <row r="7917">
          <cell r="A7917" t="str">
            <v>a</v>
          </cell>
          <cell r="B7917">
            <v>7893</v>
          </cell>
          <cell r="C7917" t="str">
            <v xml:space="preserve">   123778986 - 19049</v>
          </cell>
          <cell r="D7917">
            <v>1576923.65</v>
          </cell>
          <cell r="E7917">
            <v>0</v>
          </cell>
          <cell r="F7917">
            <v>0.02</v>
          </cell>
          <cell r="G7917">
            <v>129863.03</v>
          </cell>
          <cell r="H7917">
            <v>1447060.64</v>
          </cell>
          <cell r="I7917">
            <v>0</v>
          </cell>
        </row>
        <row r="7918">
          <cell r="A7918" t="str">
            <v>a</v>
          </cell>
          <cell r="B7918">
            <v>7894</v>
          </cell>
          <cell r="C7918" t="str">
            <v xml:space="preserve">   123778999 - 19115</v>
          </cell>
          <cell r="D7918">
            <v>1746670.97</v>
          </cell>
          <cell r="E7918">
            <v>0</v>
          </cell>
          <cell r="F7918">
            <v>0</v>
          </cell>
          <cell r="G7918">
            <v>872950.96</v>
          </cell>
          <cell r="H7918">
            <v>873720.01</v>
          </cell>
          <cell r="I7918">
            <v>0</v>
          </cell>
        </row>
        <row r="7919">
          <cell r="A7919" t="str">
            <v>a</v>
          </cell>
          <cell r="B7919">
            <v>7895</v>
          </cell>
          <cell r="C7919" t="str">
            <v xml:space="preserve">   124778008 - 17551</v>
          </cell>
          <cell r="D7919">
            <v>1023350.97</v>
          </cell>
          <cell r="E7919">
            <v>0</v>
          </cell>
          <cell r="F7919">
            <v>0.03</v>
          </cell>
          <cell r="G7919">
            <v>22240.53</v>
          </cell>
          <cell r="H7919">
            <v>1001110.47</v>
          </cell>
          <cell r="I7919">
            <v>0</v>
          </cell>
        </row>
        <row r="7920">
          <cell r="A7920" t="str">
            <v>a</v>
          </cell>
          <cell r="B7920">
            <v>7896</v>
          </cell>
          <cell r="C7920" t="str">
            <v xml:space="preserve">   124778011 - 17560</v>
          </cell>
          <cell r="D7920">
            <v>1223894.8999999999</v>
          </cell>
          <cell r="E7920">
            <v>0</v>
          </cell>
          <cell r="F7920">
            <v>0.03</v>
          </cell>
          <cell r="G7920">
            <v>234500.25</v>
          </cell>
          <cell r="H7920">
            <v>989394.68</v>
          </cell>
          <cell r="I7920">
            <v>0</v>
          </cell>
        </row>
        <row r="7921">
          <cell r="A7921" t="str">
            <v>a</v>
          </cell>
          <cell r="B7921">
            <v>7897</v>
          </cell>
          <cell r="C7921" t="str">
            <v xml:space="preserve">   124778024 - 17599</v>
          </cell>
          <cell r="D7921">
            <v>1595364.7</v>
          </cell>
          <cell r="E7921">
            <v>0</v>
          </cell>
          <cell r="F7921">
            <v>0.03</v>
          </cell>
          <cell r="G7921">
            <v>34187.519999999997</v>
          </cell>
          <cell r="H7921">
            <v>1561177.21</v>
          </cell>
          <cell r="I7921">
            <v>0</v>
          </cell>
        </row>
        <row r="7922">
          <cell r="A7922" t="str">
            <v>a</v>
          </cell>
          <cell r="B7922">
            <v>7898</v>
          </cell>
          <cell r="C7922" t="str">
            <v xml:space="preserve">   124778037 - 17638</v>
          </cell>
          <cell r="D7922">
            <v>1152217.6499999999</v>
          </cell>
          <cell r="E7922">
            <v>0</v>
          </cell>
          <cell r="F7922">
            <v>0</v>
          </cell>
          <cell r="G7922">
            <v>24691.200000000001</v>
          </cell>
          <cell r="H7922">
            <v>1127526.45</v>
          </cell>
          <cell r="I7922">
            <v>0</v>
          </cell>
        </row>
        <row r="7923">
          <cell r="A7923" t="str">
            <v>a</v>
          </cell>
          <cell r="B7923">
            <v>7899</v>
          </cell>
          <cell r="C7923" t="str">
            <v xml:space="preserve">   124778040 - 17647</v>
          </cell>
          <cell r="D7923">
            <v>1588700.27</v>
          </cell>
          <cell r="E7923">
            <v>0</v>
          </cell>
          <cell r="F7923">
            <v>0</v>
          </cell>
          <cell r="G7923">
            <v>1588700.27</v>
          </cell>
          <cell r="H7923">
            <v>0</v>
          </cell>
          <cell r="I7923">
            <v>0</v>
          </cell>
        </row>
        <row r="7924">
          <cell r="A7924" t="str">
            <v>a</v>
          </cell>
          <cell r="B7924">
            <v>7900</v>
          </cell>
          <cell r="C7924" t="str">
            <v xml:space="preserve">   124778053 - 17686</v>
          </cell>
          <cell r="D7924">
            <v>2960780.58</v>
          </cell>
          <cell r="E7924">
            <v>0</v>
          </cell>
          <cell r="F7924">
            <v>0</v>
          </cell>
          <cell r="G7924">
            <v>64346.63</v>
          </cell>
          <cell r="H7924">
            <v>2896433.95</v>
          </cell>
          <cell r="I7924">
            <v>0</v>
          </cell>
        </row>
        <row r="7925">
          <cell r="A7925" t="str">
            <v>a</v>
          </cell>
          <cell r="B7925">
            <v>7901</v>
          </cell>
          <cell r="C7925" t="str">
            <v xml:space="preserve">   124778066 - 17725</v>
          </cell>
          <cell r="D7925">
            <v>1979963.07</v>
          </cell>
          <cell r="E7925">
            <v>0</v>
          </cell>
          <cell r="F7925">
            <v>0</v>
          </cell>
          <cell r="G7925">
            <v>43164.39</v>
          </cell>
          <cell r="H7925">
            <v>1936798.68</v>
          </cell>
          <cell r="I7925">
            <v>0</v>
          </cell>
        </row>
        <row r="7926">
          <cell r="A7926" t="str">
            <v>a</v>
          </cell>
          <cell r="B7926">
            <v>7902</v>
          </cell>
          <cell r="C7926" t="str">
            <v xml:space="preserve">   124778079 - 17777</v>
          </cell>
          <cell r="D7926">
            <v>1616310.85</v>
          </cell>
          <cell r="E7926">
            <v>0</v>
          </cell>
          <cell r="F7926">
            <v>0</v>
          </cell>
          <cell r="G7926">
            <v>35146.21</v>
          </cell>
          <cell r="H7926">
            <v>1581164.64</v>
          </cell>
          <cell r="I7926">
            <v>0</v>
          </cell>
        </row>
        <row r="7927">
          <cell r="A7927" t="str">
            <v>a</v>
          </cell>
          <cell r="B7927">
            <v>7903</v>
          </cell>
          <cell r="C7927" t="str">
            <v xml:space="preserve">   124778082 - 17786</v>
          </cell>
          <cell r="D7927">
            <v>1958769.98</v>
          </cell>
          <cell r="E7927">
            <v>0</v>
          </cell>
          <cell r="F7927">
            <v>0</v>
          </cell>
          <cell r="G7927">
            <v>41975.02</v>
          </cell>
          <cell r="H7927">
            <v>1916794.96</v>
          </cell>
          <cell r="I7927">
            <v>0</v>
          </cell>
        </row>
        <row r="7928">
          <cell r="A7928" t="str">
            <v>a</v>
          </cell>
          <cell r="B7928">
            <v>7904</v>
          </cell>
          <cell r="C7928" t="str">
            <v xml:space="preserve">   124778095 - 17825</v>
          </cell>
          <cell r="D7928">
            <v>1139792.03</v>
          </cell>
          <cell r="E7928">
            <v>0</v>
          </cell>
          <cell r="F7928">
            <v>0</v>
          </cell>
          <cell r="G7928">
            <v>519466.58</v>
          </cell>
          <cell r="H7928">
            <v>620325.44999999995</v>
          </cell>
          <cell r="I7928">
            <v>0</v>
          </cell>
        </row>
        <row r="7929">
          <cell r="A7929" t="str">
            <v>a</v>
          </cell>
          <cell r="B7929">
            <v>7905</v>
          </cell>
          <cell r="C7929" t="str">
            <v xml:space="preserve">   124778105 - 17542</v>
          </cell>
          <cell r="D7929">
            <v>2160089.83</v>
          </cell>
          <cell r="E7929">
            <v>0</v>
          </cell>
          <cell r="F7929">
            <v>0</v>
          </cell>
          <cell r="G7929">
            <v>110723.87</v>
          </cell>
          <cell r="H7929">
            <v>2049365.96</v>
          </cell>
          <cell r="I7929">
            <v>0</v>
          </cell>
        </row>
        <row r="7930">
          <cell r="A7930" t="str">
            <v>a</v>
          </cell>
          <cell r="B7930">
            <v>7906</v>
          </cell>
          <cell r="C7930" t="str">
            <v xml:space="preserve">   124778118 - 17581</v>
          </cell>
          <cell r="D7930">
            <v>1187564.28</v>
          </cell>
          <cell r="E7930">
            <v>0</v>
          </cell>
          <cell r="F7930">
            <v>0</v>
          </cell>
          <cell r="G7930">
            <v>25155.45</v>
          </cell>
          <cell r="H7930">
            <v>1162408.83</v>
          </cell>
          <cell r="I7930">
            <v>0</v>
          </cell>
        </row>
        <row r="7931">
          <cell r="A7931" t="str">
            <v>a</v>
          </cell>
          <cell r="B7931">
            <v>7907</v>
          </cell>
          <cell r="C7931" t="str">
            <v xml:space="preserve">   124778121 - 17590</v>
          </cell>
          <cell r="D7931">
            <v>1960028.41</v>
          </cell>
          <cell r="E7931">
            <v>0</v>
          </cell>
          <cell r="F7931">
            <v>0</v>
          </cell>
          <cell r="G7931">
            <v>41518.1</v>
          </cell>
          <cell r="H7931">
            <v>1918510.31</v>
          </cell>
          <cell r="I7931">
            <v>0</v>
          </cell>
        </row>
        <row r="7932">
          <cell r="A7932" t="str">
            <v>a</v>
          </cell>
          <cell r="B7932">
            <v>7908</v>
          </cell>
          <cell r="C7932" t="str">
            <v xml:space="preserve">   124778134 - 17629</v>
          </cell>
          <cell r="D7932">
            <v>486774.33</v>
          </cell>
          <cell r="E7932">
            <v>0</v>
          </cell>
          <cell r="F7932">
            <v>0.03</v>
          </cell>
          <cell r="G7932">
            <v>95036.77</v>
          </cell>
          <cell r="H7932">
            <v>391737.59</v>
          </cell>
          <cell r="I7932">
            <v>0</v>
          </cell>
        </row>
        <row r="7933">
          <cell r="A7933" t="str">
            <v>a</v>
          </cell>
          <cell r="B7933">
            <v>7909</v>
          </cell>
          <cell r="C7933" t="str">
            <v xml:space="preserve">   124778147 - 17668</v>
          </cell>
          <cell r="D7933">
            <v>1448577.68</v>
          </cell>
          <cell r="E7933">
            <v>0</v>
          </cell>
          <cell r="F7933">
            <v>0</v>
          </cell>
          <cell r="G7933">
            <v>31481.99</v>
          </cell>
          <cell r="H7933">
            <v>1417095.69</v>
          </cell>
          <cell r="I7933">
            <v>0</v>
          </cell>
        </row>
        <row r="7934">
          <cell r="A7934" t="str">
            <v>a</v>
          </cell>
          <cell r="B7934">
            <v>7910</v>
          </cell>
          <cell r="C7934" t="str">
            <v xml:space="preserve">   124778150 - 17677</v>
          </cell>
          <cell r="D7934">
            <v>1762909.22</v>
          </cell>
          <cell r="E7934">
            <v>0</v>
          </cell>
          <cell r="F7934">
            <v>0</v>
          </cell>
          <cell r="G7934">
            <v>38313.339999999997</v>
          </cell>
          <cell r="H7934">
            <v>1724595.88</v>
          </cell>
          <cell r="I7934">
            <v>0</v>
          </cell>
        </row>
        <row r="7935">
          <cell r="A7935" t="str">
            <v>a</v>
          </cell>
          <cell r="B7935">
            <v>7911</v>
          </cell>
          <cell r="C7935" t="str">
            <v xml:space="preserve">   124778163 - 17716</v>
          </cell>
          <cell r="D7935">
            <v>1008428.97</v>
          </cell>
          <cell r="E7935">
            <v>0</v>
          </cell>
          <cell r="F7935">
            <v>0.04</v>
          </cell>
          <cell r="G7935">
            <v>21984.36</v>
          </cell>
          <cell r="H7935">
            <v>986444.65</v>
          </cell>
          <cell r="I7935">
            <v>0</v>
          </cell>
        </row>
        <row r="7936">
          <cell r="A7936" t="str">
            <v>a</v>
          </cell>
          <cell r="B7936">
            <v>7912</v>
          </cell>
          <cell r="C7936" t="str">
            <v xml:space="preserve">   124778176 - 17768</v>
          </cell>
          <cell r="D7936">
            <v>1588185.2</v>
          </cell>
          <cell r="E7936">
            <v>0</v>
          </cell>
          <cell r="F7936">
            <v>0.03</v>
          </cell>
          <cell r="G7936">
            <v>34516.03</v>
          </cell>
          <cell r="H7936">
            <v>1553669.2</v>
          </cell>
          <cell r="I7936">
            <v>0</v>
          </cell>
        </row>
        <row r="7937">
          <cell r="A7937" t="str">
            <v>a</v>
          </cell>
          <cell r="B7937">
            <v>7913</v>
          </cell>
          <cell r="C7937" t="str">
            <v xml:space="preserve">   124778202 - 17524</v>
          </cell>
          <cell r="D7937">
            <v>1897558.16</v>
          </cell>
          <cell r="E7937">
            <v>0</v>
          </cell>
          <cell r="F7937">
            <v>0</v>
          </cell>
          <cell r="G7937">
            <v>1897558.16</v>
          </cell>
          <cell r="H7937">
            <v>0</v>
          </cell>
          <cell r="I7937">
            <v>0</v>
          </cell>
        </row>
        <row r="7938">
          <cell r="A7938" t="str">
            <v>a</v>
          </cell>
          <cell r="B7938">
            <v>7914</v>
          </cell>
          <cell r="C7938" t="str">
            <v xml:space="preserve">   124778215 - 17572</v>
          </cell>
          <cell r="D7938">
            <v>967804.5</v>
          </cell>
          <cell r="E7938">
            <v>0</v>
          </cell>
          <cell r="F7938">
            <v>0.03</v>
          </cell>
          <cell r="G7938">
            <v>18761.87</v>
          </cell>
          <cell r="H7938">
            <v>949042.66</v>
          </cell>
          <cell r="I7938">
            <v>0</v>
          </cell>
        </row>
        <row r="7939">
          <cell r="A7939" t="str">
            <v>a</v>
          </cell>
          <cell r="B7939">
            <v>7915</v>
          </cell>
          <cell r="C7939" t="str">
            <v xml:space="preserve">   124778228 - 17611</v>
          </cell>
          <cell r="D7939">
            <v>1101505.43</v>
          </cell>
          <cell r="E7939">
            <v>0</v>
          </cell>
          <cell r="F7939">
            <v>0.01</v>
          </cell>
          <cell r="G7939">
            <v>211050.26</v>
          </cell>
          <cell r="H7939">
            <v>890455.18</v>
          </cell>
          <cell r="I7939">
            <v>0</v>
          </cell>
        </row>
        <row r="7940">
          <cell r="A7940" t="str">
            <v>a</v>
          </cell>
          <cell r="B7940">
            <v>7916</v>
          </cell>
          <cell r="C7940" t="str">
            <v xml:space="preserve">   124778231 - 17620</v>
          </cell>
          <cell r="D7940">
            <v>304064.36</v>
          </cell>
          <cell r="E7940">
            <v>0</v>
          </cell>
          <cell r="F7940">
            <v>0</v>
          </cell>
          <cell r="G7940">
            <v>16083.44</v>
          </cell>
          <cell r="H7940">
            <v>287980.92</v>
          </cell>
          <cell r="I7940">
            <v>0</v>
          </cell>
        </row>
        <row r="7941">
          <cell r="A7941" t="str">
            <v>a</v>
          </cell>
          <cell r="B7941">
            <v>7917</v>
          </cell>
          <cell r="C7941" t="str">
            <v xml:space="preserve">   124778244 - 17659</v>
          </cell>
          <cell r="D7941">
            <v>2064617.26</v>
          </cell>
          <cell r="E7941">
            <v>0</v>
          </cell>
          <cell r="F7941">
            <v>0</v>
          </cell>
          <cell r="G7941">
            <v>2064617.26</v>
          </cell>
          <cell r="H7941">
            <v>0</v>
          </cell>
          <cell r="I7941">
            <v>0</v>
          </cell>
        </row>
        <row r="7942">
          <cell r="A7942" t="str">
            <v>a</v>
          </cell>
          <cell r="B7942">
            <v>7918</v>
          </cell>
          <cell r="C7942" t="str">
            <v xml:space="preserve">   124778257 - 17698</v>
          </cell>
          <cell r="D7942">
            <v>1979432.92</v>
          </cell>
          <cell r="E7942">
            <v>0</v>
          </cell>
          <cell r="F7942">
            <v>0</v>
          </cell>
          <cell r="G7942">
            <v>108168.14</v>
          </cell>
          <cell r="H7942">
            <v>1871264.78</v>
          </cell>
          <cell r="I7942">
            <v>0</v>
          </cell>
        </row>
        <row r="7943">
          <cell r="A7943" t="str">
            <v>a</v>
          </cell>
          <cell r="B7943">
            <v>7919</v>
          </cell>
          <cell r="C7943" t="str">
            <v xml:space="preserve">   124778260 - 17707</v>
          </cell>
          <cell r="D7943">
            <v>357250.55</v>
          </cell>
          <cell r="E7943">
            <v>0</v>
          </cell>
          <cell r="F7943">
            <v>0</v>
          </cell>
          <cell r="G7943">
            <v>66420.929999999993</v>
          </cell>
          <cell r="H7943">
            <v>290829.62</v>
          </cell>
          <cell r="I7943">
            <v>0</v>
          </cell>
        </row>
        <row r="7944">
          <cell r="A7944" t="str">
            <v>a</v>
          </cell>
          <cell r="B7944">
            <v>7920</v>
          </cell>
          <cell r="C7944" t="str">
            <v xml:space="preserve">   124778273 - 17759</v>
          </cell>
          <cell r="D7944">
            <v>1959233.42</v>
          </cell>
          <cell r="E7944">
            <v>0</v>
          </cell>
          <cell r="F7944">
            <v>0</v>
          </cell>
          <cell r="G7944">
            <v>42712.45</v>
          </cell>
          <cell r="H7944">
            <v>1916520.97</v>
          </cell>
          <cell r="I7944">
            <v>0</v>
          </cell>
        </row>
        <row r="7945">
          <cell r="A7945" t="str">
            <v>a</v>
          </cell>
          <cell r="B7945">
            <v>7921</v>
          </cell>
          <cell r="C7945" t="str">
            <v xml:space="preserve">   124778286 - 17798</v>
          </cell>
          <cell r="D7945">
            <v>1560893.74</v>
          </cell>
          <cell r="E7945">
            <v>0</v>
          </cell>
          <cell r="F7945">
            <v>0.01</v>
          </cell>
          <cell r="G7945">
            <v>33448.86</v>
          </cell>
          <cell r="H7945">
            <v>1527444.89</v>
          </cell>
          <cell r="I7945">
            <v>0</v>
          </cell>
        </row>
        <row r="7946">
          <cell r="A7946" t="str">
            <v>a</v>
          </cell>
          <cell r="B7946">
            <v>7922</v>
          </cell>
          <cell r="C7946" t="str">
            <v xml:space="preserve">   124778299 - 17837</v>
          </cell>
          <cell r="D7946">
            <v>836283.19</v>
          </cell>
          <cell r="E7946">
            <v>0</v>
          </cell>
          <cell r="F7946">
            <v>0</v>
          </cell>
          <cell r="G7946">
            <v>18450.5</v>
          </cell>
          <cell r="H7946">
            <v>817832.69</v>
          </cell>
          <cell r="I7946">
            <v>0</v>
          </cell>
        </row>
        <row r="7947">
          <cell r="A7947" t="str">
            <v>a</v>
          </cell>
          <cell r="B7947">
            <v>7923</v>
          </cell>
          <cell r="C7947" t="str">
            <v xml:space="preserve">   124778309 - 17554</v>
          </cell>
          <cell r="D7947">
            <v>975546.27</v>
          </cell>
          <cell r="E7947">
            <v>0</v>
          </cell>
          <cell r="F7947">
            <v>0.02</v>
          </cell>
          <cell r="G7947">
            <v>476532.36</v>
          </cell>
          <cell r="H7947">
            <v>499013.93</v>
          </cell>
          <cell r="I7947">
            <v>0</v>
          </cell>
        </row>
        <row r="7948">
          <cell r="A7948" t="str">
            <v>a</v>
          </cell>
          <cell r="B7948">
            <v>7924</v>
          </cell>
          <cell r="C7948" t="str">
            <v xml:space="preserve">   124778312 - 17563</v>
          </cell>
          <cell r="D7948">
            <v>1411823.4</v>
          </cell>
          <cell r="E7948">
            <v>0</v>
          </cell>
          <cell r="F7948">
            <v>0</v>
          </cell>
          <cell r="G7948">
            <v>213617.44</v>
          </cell>
          <cell r="H7948">
            <v>1198205.96</v>
          </cell>
          <cell r="I7948">
            <v>0</v>
          </cell>
        </row>
        <row r="7949">
          <cell r="A7949" t="str">
            <v>a</v>
          </cell>
          <cell r="B7949">
            <v>7925</v>
          </cell>
          <cell r="C7949" t="str">
            <v xml:space="preserve">   124778325 - 17602</v>
          </cell>
          <cell r="D7949">
            <v>1091673.8</v>
          </cell>
          <cell r="E7949">
            <v>0</v>
          </cell>
          <cell r="F7949">
            <v>0</v>
          </cell>
          <cell r="G7949">
            <v>54008.93</v>
          </cell>
          <cell r="H7949">
            <v>1037664.87</v>
          </cell>
          <cell r="I7949">
            <v>0</v>
          </cell>
        </row>
        <row r="7950">
          <cell r="A7950" t="str">
            <v>a</v>
          </cell>
          <cell r="B7950">
            <v>7926</v>
          </cell>
          <cell r="C7950" t="str">
            <v xml:space="preserve">   124778338 - 17641</v>
          </cell>
          <cell r="D7950">
            <v>2495104.2000000002</v>
          </cell>
          <cell r="E7950">
            <v>0</v>
          </cell>
          <cell r="F7950">
            <v>0</v>
          </cell>
          <cell r="G7950">
            <v>54226.11</v>
          </cell>
          <cell r="H7950">
            <v>2440878.09</v>
          </cell>
          <cell r="I7950">
            <v>0</v>
          </cell>
        </row>
        <row r="7951">
          <cell r="A7951" t="str">
            <v>a</v>
          </cell>
          <cell r="B7951">
            <v>7927</v>
          </cell>
          <cell r="C7951" t="str">
            <v xml:space="preserve">   124778341 - 17650</v>
          </cell>
          <cell r="D7951">
            <v>862709.86</v>
          </cell>
          <cell r="E7951">
            <v>0</v>
          </cell>
          <cell r="F7951">
            <v>0</v>
          </cell>
          <cell r="G7951">
            <v>18274.29</v>
          </cell>
          <cell r="H7951">
            <v>844435.57</v>
          </cell>
          <cell r="I7951">
            <v>0</v>
          </cell>
        </row>
        <row r="7952">
          <cell r="A7952" t="str">
            <v>a</v>
          </cell>
          <cell r="B7952">
            <v>7928</v>
          </cell>
          <cell r="C7952" t="str">
            <v xml:space="preserve">   124778354 - 17689</v>
          </cell>
          <cell r="D7952">
            <v>1003534.52</v>
          </cell>
          <cell r="E7952">
            <v>0</v>
          </cell>
          <cell r="F7952">
            <v>0</v>
          </cell>
          <cell r="G7952">
            <v>21821.53</v>
          </cell>
          <cell r="H7952">
            <v>981712.99</v>
          </cell>
          <cell r="I7952">
            <v>0</v>
          </cell>
        </row>
        <row r="7953">
          <cell r="A7953" t="str">
            <v>a</v>
          </cell>
          <cell r="B7953">
            <v>7929</v>
          </cell>
          <cell r="C7953" t="str">
            <v xml:space="preserve">   124778367 - 17729</v>
          </cell>
          <cell r="D7953">
            <v>1922960.43</v>
          </cell>
          <cell r="E7953">
            <v>0</v>
          </cell>
          <cell r="F7953">
            <v>0.03</v>
          </cell>
          <cell r="G7953">
            <v>39837.379999999997</v>
          </cell>
          <cell r="H7953">
            <v>1883123.08</v>
          </cell>
          <cell r="I7953">
            <v>0</v>
          </cell>
        </row>
        <row r="7954">
          <cell r="A7954" t="str">
            <v>a</v>
          </cell>
          <cell r="B7954">
            <v>7930</v>
          </cell>
          <cell r="C7954" t="str">
            <v xml:space="preserve">   124778383 - 17789</v>
          </cell>
          <cell r="D7954">
            <v>1512285.63</v>
          </cell>
          <cell r="E7954">
            <v>0</v>
          </cell>
          <cell r="F7954">
            <v>0.01</v>
          </cell>
          <cell r="G7954">
            <v>32407.200000000001</v>
          </cell>
          <cell r="H7954">
            <v>1479878.44</v>
          </cell>
          <cell r="I7954">
            <v>0</v>
          </cell>
        </row>
        <row r="7955">
          <cell r="A7955" t="str">
            <v>a</v>
          </cell>
          <cell r="B7955">
            <v>7931</v>
          </cell>
          <cell r="C7955" t="str">
            <v xml:space="preserve">   124778396 - 17828</v>
          </cell>
          <cell r="D7955">
            <v>731682.01</v>
          </cell>
          <cell r="E7955">
            <v>0</v>
          </cell>
          <cell r="F7955">
            <v>0</v>
          </cell>
          <cell r="G7955">
            <v>731682.01</v>
          </cell>
          <cell r="H7955">
            <v>0</v>
          </cell>
          <cell r="I7955">
            <v>0</v>
          </cell>
        </row>
        <row r="7956">
          <cell r="A7956" t="str">
            <v>a</v>
          </cell>
          <cell r="B7956">
            <v>7932</v>
          </cell>
          <cell r="C7956" t="str">
            <v xml:space="preserve">   124778406 - 17545</v>
          </cell>
          <cell r="D7956">
            <v>530354.44999999995</v>
          </cell>
          <cell r="E7956">
            <v>0</v>
          </cell>
          <cell r="F7956">
            <v>0</v>
          </cell>
          <cell r="G7956">
            <v>101616.77</v>
          </cell>
          <cell r="H7956">
            <v>428737.68</v>
          </cell>
          <cell r="I7956">
            <v>0</v>
          </cell>
        </row>
        <row r="7957">
          <cell r="A7957" t="str">
            <v>a</v>
          </cell>
          <cell r="B7957">
            <v>7933</v>
          </cell>
          <cell r="C7957" t="str">
            <v xml:space="preserve">   124778419 - 17584</v>
          </cell>
          <cell r="D7957">
            <v>993049.41</v>
          </cell>
          <cell r="E7957">
            <v>0</v>
          </cell>
          <cell r="F7957">
            <v>0.01</v>
          </cell>
          <cell r="G7957">
            <v>25491.64</v>
          </cell>
          <cell r="H7957">
            <v>967557.78</v>
          </cell>
          <cell r="I7957">
            <v>0</v>
          </cell>
        </row>
        <row r="7958">
          <cell r="A7958" t="str">
            <v>a</v>
          </cell>
          <cell r="B7958">
            <v>7934</v>
          </cell>
          <cell r="C7958" t="str">
            <v xml:space="preserve">   124778435 - 17632</v>
          </cell>
          <cell r="D7958">
            <v>670154.62</v>
          </cell>
          <cell r="E7958">
            <v>0</v>
          </cell>
          <cell r="F7958">
            <v>0</v>
          </cell>
          <cell r="G7958">
            <v>70628.37</v>
          </cell>
          <cell r="H7958">
            <v>599526.25</v>
          </cell>
          <cell r="I7958">
            <v>0</v>
          </cell>
        </row>
        <row r="7959">
          <cell r="A7959" t="str">
            <v>a</v>
          </cell>
          <cell r="B7959">
            <v>7935</v>
          </cell>
          <cell r="C7959" t="str">
            <v xml:space="preserve">   124778448 - 17671</v>
          </cell>
          <cell r="D7959">
            <v>1738818.76</v>
          </cell>
          <cell r="E7959">
            <v>0</v>
          </cell>
          <cell r="F7959">
            <v>0.03</v>
          </cell>
          <cell r="G7959">
            <v>37907.32</v>
          </cell>
          <cell r="H7959">
            <v>1700911.47</v>
          </cell>
          <cell r="I7959">
            <v>0</v>
          </cell>
        </row>
        <row r="7960">
          <cell r="A7960" t="str">
            <v>a</v>
          </cell>
          <cell r="B7960">
            <v>7936</v>
          </cell>
          <cell r="C7960" t="str">
            <v xml:space="preserve">   124778451 - 17680</v>
          </cell>
          <cell r="D7960">
            <v>2880544.05</v>
          </cell>
          <cell r="E7960">
            <v>0</v>
          </cell>
          <cell r="F7960">
            <v>0.01</v>
          </cell>
          <cell r="G7960">
            <v>61727.93</v>
          </cell>
          <cell r="H7960">
            <v>2818816.13</v>
          </cell>
          <cell r="I7960">
            <v>0</v>
          </cell>
        </row>
        <row r="7961">
          <cell r="A7961" t="str">
            <v>a</v>
          </cell>
          <cell r="B7961">
            <v>7937</v>
          </cell>
          <cell r="C7961" t="str">
            <v xml:space="preserve">   124778477 - 17771</v>
          </cell>
          <cell r="D7961">
            <v>1437272.09</v>
          </cell>
          <cell r="E7961">
            <v>0</v>
          </cell>
          <cell r="F7961">
            <v>0.03</v>
          </cell>
          <cell r="G7961">
            <v>31236.25</v>
          </cell>
          <cell r="H7961">
            <v>1406035.87</v>
          </cell>
          <cell r="I7961">
            <v>0</v>
          </cell>
        </row>
        <row r="7962">
          <cell r="A7962" t="str">
            <v>a</v>
          </cell>
          <cell r="B7962">
            <v>7938</v>
          </cell>
          <cell r="C7962" t="str">
            <v xml:space="preserve">   124778480 - 17780</v>
          </cell>
          <cell r="D7962">
            <v>1296244.82</v>
          </cell>
          <cell r="E7962">
            <v>0</v>
          </cell>
          <cell r="F7962">
            <v>0.03</v>
          </cell>
          <cell r="G7962">
            <v>27777.599999999999</v>
          </cell>
          <cell r="H7962">
            <v>1268467.25</v>
          </cell>
          <cell r="I7962">
            <v>0</v>
          </cell>
        </row>
        <row r="7963">
          <cell r="A7963" t="str">
            <v>a</v>
          </cell>
          <cell r="B7963">
            <v>7939</v>
          </cell>
          <cell r="C7963" t="str">
            <v xml:space="preserve">   124778493 - 17819</v>
          </cell>
          <cell r="D7963">
            <v>4325294.29</v>
          </cell>
          <cell r="E7963">
            <v>0</v>
          </cell>
          <cell r="F7963">
            <v>0.01</v>
          </cell>
          <cell r="G7963">
            <v>94294.02</v>
          </cell>
          <cell r="H7963">
            <v>4231000.28</v>
          </cell>
          <cell r="I7963">
            <v>0</v>
          </cell>
        </row>
        <row r="7964">
          <cell r="A7964" t="str">
            <v>a</v>
          </cell>
          <cell r="B7964">
            <v>7940</v>
          </cell>
          <cell r="C7964" t="str">
            <v xml:space="preserve">   124778503 - 17527</v>
          </cell>
          <cell r="D7964">
            <v>2117919.71</v>
          </cell>
          <cell r="E7964">
            <v>0</v>
          </cell>
          <cell r="F7964">
            <v>0</v>
          </cell>
          <cell r="G7964">
            <v>2117919.71</v>
          </cell>
          <cell r="H7964">
            <v>0</v>
          </cell>
          <cell r="I7964">
            <v>0</v>
          </cell>
        </row>
        <row r="7965">
          <cell r="A7965" t="str">
            <v>a</v>
          </cell>
          <cell r="B7965">
            <v>7941</v>
          </cell>
          <cell r="C7965" t="str">
            <v xml:space="preserve">   124778516 - 17575</v>
          </cell>
          <cell r="D7965">
            <v>767513.23</v>
          </cell>
          <cell r="E7965">
            <v>0</v>
          </cell>
          <cell r="F7965">
            <v>0</v>
          </cell>
          <cell r="G7965">
            <v>767513.23</v>
          </cell>
          <cell r="H7965">
            <v>0</v>
          </cell>
          <cell r="I7965">
            <v>0</v>
          </cell>
        </row>
        <row r="7966">
          <cell r="A7966" t="str">
            <v>a</v>
          </cell>
          <cell r="B7966">
            <v>7942</v>
          </cell>
          <cell r="C7966" t="str">
            <v xml:space="preserve">   124778529 - 17614</v>
          </cell>
          <cell r="D7966">
            <v>252505.97</v>
          </cell>
          <cell r="E7966">
            <v>0</v>
          </cell>
          <cell r="F7966">
            <v>0.03</v>
          </cell>
          <cell r="G7966">
            <v>111389.72</v>
          </cell>
          <cell r="H7966">
            <v>141116.28</v>
          </cell>
          <cell r="I7966">
            <v>0</v>
          </cell>
        </row>
        <row r="7967">
          <cell r="A7967" t="str">
            <v>a</v>
          </cell>
          <cell r="B7967">
            <v>7943</v>
          </cell>
          <cell r="C7967" t="str">
            <v xml:space="preserve">   124778532 - 17623</v>
          </cell>
          <cell r="D7967">
            <v>1868453.75</v>
          </cell>
          <cell r="E7967">
            <v>0</v>
          </cell>
          <cell r="F7967">
            <v>0.01</v>
          </cell>
          <cell r="G7967">
            <v>40607.1</v>
          </cell>
          <cell r="H7967">
            <v>1827846.66</v>
          </cell>
          <cell r="I7967">
            <v>0</v>
          </cell>
        </row>
        <row r="7968">
          <cell r="A7968" t="str">
            <v>a</v>
          </cell>
          <cell r="B7968">
            <v>7944</v>
          </cell>
          <cell r="C7968" t="str">
            <v xml:space="preserve">   124778545 - 17662</v>
          </cell>
          <cell r="D7968">
            <v>1173821.21</v>
          </cell>
          <cell r="E7968">
            <v>0</v>
          </cell>
          <cell r="F7968">
            <v>0</v>
          </cell>
          <cell r="G7968">
            <v>25154.15</v>
          </cell>
          <cell r="H7968">
            <v>1148667.06</v>
          </cell>
          <cell r="I7968">
            <v>0</v>
          </cell>
        </row>
        <row r="7969">
          <cell r="A7969" t="str">
            <v>a</v>
          </cell>
          <cell r="B7969">
            <v>7945</v>
          </cell>
          <cell r="C7969" t="str">
            <v xml:space="preserve">   124778558 - 17701</v>
          </cell>
          <cell r="D7969">
            <v>705911.68</v>
          </cell>
          <cell r="E7969">
            <v>0</v>
          </cell>
          <cell r="F7969">
            <v>0.03</v>
          </cell>
          <cell r="G7969">
            <v>36184.26</v>
          </cell>
          <cell r="H7969">
            <v>669727.44999999995</v>
          </cell>
          <cell r="I7969">
            <v>0</v>
          </cell>
        </row>
        <row r="7970">
          <cell r="A7970" t="str">
            <v>a</v>
          </cell>
          <cell r="B7970">
            <v>7946</v>
          </cell>
          <cell r="C7970" t="str">
            <v xml:space="preserve">   124778561 - 17710</v>
          </cell>
          <cell r="D7970">
            <v>389080.13</v>
          </cell>
          <cell r="E7970">
            <v>0</v>
          </cell>
          <cell r="F7970">
            <v>0</v>
          </cell>
          <cell r="G7970">
            <v>43069.35</v>
          </cell>
          <cell r="H7970">
            <v>346010.78</v>
          </cell>
          <cell r="I7970">
            <v>0</v>
          </cell>
        </row>
        <row r="7971">
          <cell r="A7971" t="str">
            <v>a</v>
          </cell>
          <cell r="B7971">
            <v>7947</v>
          </cell>
          <cell r="C7971" t="str">
            <v xml:space="preserve">   124778574 - 17762</v>
          </cell>
          <cell r="D7971">
            <v>1584299.2</v>
          </cell>
          <cell r="E7971">
            <v>0</v>
          </cell>
          <cell r="F7971">
            <v>0</v>
          </cell>
          <cell r="G7971">
            <v>33950.39</v>
          </cell>
          <cell r="H7971">
            <v>1550348.81</v>
          </cell>
          <cell r="I7971">
            <v>0</v>
          </cell>
        </row>
        <row r="7972">
          <cell r="A7972" t="str">
            <v>a</v>
          </cell>
          <cell r="B7972">
            <v>7948</v>
          </cell>
          <cell r="C7972" t="str">
            <v xml:space="preserve">   124778587 - 17801</v>
          </cell>
          <cell r="D7972">
            <v>2428039.23</v>
          </cell>
          <cell r="E7972">
            <v>0</v>
          </cell>
          <cell r="F7972">
            <v>0.02</v>
          </cell>
          <cell r="G7972">
            <v>52172.29</v>
          </cell>
          <cell r="H7972">
            <v>2375866.96</v>
          </cell>
          <cell r="I7972">
            <v>0</v>
          </cell>
        </row>
        <row r="7973">
          <cell r="A7973" t="str">
            <v>a</v>
          </cell>
          <cell r="B7973">
            <v>7949</v>
          </cell>
          <cell r="C7973" t="str">
            <v xml:space="preserve">   124778590 - 17810</v>
          </cell>
          <cell r="D7973">
            <v>1073195.42</v>
          </cell>
          <cell r="E7973">
            <v>0</v>
          </cell>
          <cell r="F7973">
            <v>0</v>
          </cell>
          <cell r="G7973">
            <v>22732.799999999999</v>
          </cell>
          <cell r="H7973">
            <v>1050462.6200000001</v>
          </cell>
          <cell r="I7973">
            <v>0</v>
          </cell>
        </row>
        <row r="7974">
          <cell r="A7974" t="str">
            <v>a</v>
          </cell>
          <cell r="B7974">
            <v>7950</v>
          </cell>
          <cell r="C7974" t="str">
            <v xml:space="preserve">   124778613 - 17566</v>
          </cell>
          <cell r="D7974">
            <v>533253.22</v>
          </cell>
          <cell r="E7974">
            <v>0</v>
          </cell>
          <cell r="F7974">
            <v>0</v>
          </cell>
          <cell r="G7974">
            <v>11427.25</v>
          </cell>
          <cell r="H7974">
            <v>521825.97</v>
          </cell>
          <cell r="I7974">
            <v>0</v>
          </cell>
        </row>
        <row r="7975">
          <cell r="A7975" t="str">
            <v>a</v>
          </cell>
          <cell r="B7975">
            <v>7951</v>
          </cell>
          <cell r="C7975" t="str">
            <v xml:space="preserve">   124778639 - 17644</v>
          </cell>
          <cell r="D7975">
            <v>2632096.87</v>
          </cell>
          <cell r="E7975">
            <v>0</v>
          </cell>
          <cell r="F7975">
            <v>0</v>
          </cell>
          <cell r="G7975">
            <v>56403.94</v>
          </cell>
          <cell r="H7975">
            <v>2575692.9300000002</v>
          </cell>
          <cell r="I7975">
            <v>0</v>
          </cell>
        </row>
        <row r="7976">
          <cell r="A7976" t="str">
            <v>a</v>
          </cell>
          <cell r="B7976">
            <v>7952</v>
          </cell>
          <cell r="C7976" t="str">
            <v xml:space="preserve">   124778642 - 17653</v>
          </cell>
          <cell r="D7976">
            <v>1366527.01</v>
          </cell>
          <cell r="E7976">
            <v>0</v>
          </cell>
          <cell r="F7976">
            <v>0</v>
          </cell>
          <cell r="G7976">
            <v>1366527.01</v>
          </cell>
          <cell r="H7976">
            <v>0</v>
          </cell>
          <cell r="I7976">
            <v>0</v>
          </cell>
        </row>
        <row r="7977">
          <cell r="A7977" t="str">
            <v>a</v>
          </cell>
          <cell r="B7977">
            <v>7953</v>
          </cell>
          <cell r="C7977" t="str">
            <v xml:space="preserve">   124778655 - 17692</v>
          </cell>
          <cell r="D7977">
            <v>447407.37</v>
          </cell>
          <cell r="E7977">
            <v>0</v>
          </cell>
          <cell r="F7977">
            <v>0.01</v>
          </cell>
          <cell r="G7977">
            <v>47554.5</v>
          </cell>
          <cell r="H7977">
            <v>399852.88</v>
          </cell>
          <cell r="I7977">
            <v>0</v>
          </cell>
        </row>
        <row r="7978">
          <cell r="A7978" t="str">
            <v>a</v>
          </cell>
          <cell r="B7978">
            <v>7954</v>
          </cell>
          <cell r="C7978" t="str">
            <v xml:space="preserve">   124778668 - 17732</v>
          </cell>
          <cell r="D7978">
            <v>2015773.44</v>
          </cell>
          <cell r="E7978">
            <v>0</v>
          </cell>
          <cell r="F7978">
            <v>0</v>
          </cell>
          <cell r="G7978">
            <v>43808.88</v>
          </cell>
          <cell r="H7978">
            <v>1971964.56</v>
          </cell>
          <cell r="I7978">
            <v>0</v>
          </cell>
        </row>
        <row r="7979">
          <cell r="A7979" t="str">
            <v>a</v>
          </cell>
          <cell r="B7979">
            <v>7955</v>
          </cell>
          <cell r="C7979" t="str">
            <v xml:space="preserve">   124778671 - 17741</v>
          </cell>
          <cell r="D7979">
            <v>1609744.78</v>
          </cell>
          <cell r="E7979">
            <v>0</v>
          </cell>
          <cell r="F7979">
            <v>0</v>
          </cell>
          <cell r="G7979">
            <v>34984.61</v>
          </cell>
          <cell r="H7979">
            <v>1574760.17</v>
          </cell>
          <cell r="I7979">
            <v>0</v>
          </cell>
        </row>
        <row r="7980">
          <cell r="A7980" t="str">
            <v>a</v>
          </cell>
          <cell r="B7980">
            <v>7956</v>
          </cell>
          <cell r="C7980" t="str">
            <v xml:space="preserve">   124778684 - 17792</v>
          </cell>
          <cell r="D7980">
            <v>1242426.3</v>
          </cell>
          <cell r="E7980">
            <v>0</v>
          </cell>
          <cell r="F7980">
            <v>0</v>
          </cell>
          <cell r="G7980">
            <v>69176.479999999996</v>
          </cell>
          <cell r="H7980">
            <v>1173249.82</v>
          </cell>
          <cell r="I7980">
            <v>0</v>
          </cell>
        </row>
        <row r="7981">
          <cell r="A7981" t="str">
            <v>a</v>
          </cell>
          <cell r="B7981">
            <v>7957</v>
          </cell>
          <cell r="C7981" t="str">
            <v xml:space="preserve">   124778697 - 17831</v>
          </cell>
          <cell r="D7981">
            <v>2124534.08</v>
          </cell>
          <cell r="E7981">
            <v>0</v>
          </cell>
          <cell r="F7981">
            <v>0</v>
          </cell>
          <cell r="G7981">
            <v>2124534.08</v>
          </cell>
          <cell r="H7981">
            <v>0</v>
          </cell>
          <cell r="I7981">
            <v>0</v>
          </cell>
        </row>
        <row r="7982">
          <cell r="A7982" t="str">
            <v>a</v>
          </cell>
          <cell r="B7982">
            <v>7958</v>
          </cell>
          <cell r="C7982" t="str">
            <v xml:space="preserve">   124778707 - 17548</v>
          </cell>
          <cell r="D7982">
            <v>1161601.32</v>
          </cell>
          <cell r="E7982">
            <v>0</v>
          </cell>
          <cell r="F7982">
            <v>0.01</v>
          </cell>
          <cell r="G7982">
            <v>122422.46</v>
          </cell>
          <cell r="H7982">
            <v>1039178.87</v>
          </cell>
          <cell r="I7982">
            <v>0</v>
          </cell>
        </row>
        <row r="7983">
          <cell r="A7983" t="str">
            <v>a</v>
          </cell>
          <cell r="B7983">
            <v>7959</v>
          </cell>
          <cell r="C7983" t="str">
            <v xml:space="preserve">   124778723 - 17596</v>
          </cell>
          <cell r="D7983">
            <v>2541152.25</v>
          </cell>
          <cell r="E7983">
            <v>0</v>
          </cell>
          <cell r="F7983">
            <v>0</v>
          </cell>
          <cell r="G7983">
            <v>55398.64</v>
          </cell>
          <cell r="H7983">
            <v>2485753.61</v>
          </cell>
          <cell r="I7983">
            <v>0</v>
          </cell>
        </row>
        <row r="7984">
          <cell r="A7984" t="str">
            <v>a</v>
          </cell>
          <cell r="B7984">
            <v>7960</v>
          </cell>
          <cell r="C7984" t="str">
            <v xml:space="preserve">   124778736 - 17635</v>
          </cell>
          <cell r="D7984">
            <v>2016380.86</v>
          </cell>
          <cell r="E7984">
            <v>0</v>
          </cell>
          <cell r="F7984">
            <v>0</v>
          </cell>
          <cell r="G7984">
            <v>43209.58</v>
          </cell>
          <cell r="H7984">
            <v>1973171.28</v>
          </cell>
          <cell r="I7984">
            <v>0</v>
          </cell>
        </row>
        <row r="7985">
          <cell r="A7985" t="str">
            <v>a</v>
          </cell>
          <cell r="B7985">
            <v>7961</v>
          </cell>
          <cell r="C7985" t="str">
            <v xml:space="preserve">   124778749 - 17674</v>
          </cell>
          <cell r="D7985">
            <v>1718272.72</v>
          </cell>
          <cell r="E7985">
            <v>0</v>
          </cell>
          <cell r="F7985">
            <v>0</v>
          </cell>
          <cell r="G7985">
            <v>33310.49</v>
          </cell>
          <cell r="H7985">
            <v>1684962.23</v>
          </cell>
          <cell r="I7985">
            <v>0</v>
          </cell>
        </row>
        <row r="7986">
          <cell r="A7986" t="str">
            <v>a</v>
          </cell>
          <cell r="B7986">
            <v>7962</v>
          </cell>
          <cell r="C7986" t="str">
            <v xml:space="preserve">   124778752 - 17683</v>
          </cell>
          <cell r="D7986">
            <v>1701681.37</v>
          </cell>
          <cell r="E7986">
            <v>0</v>
          </cell>
          <cell r="F7986">
            <v>0</v>
          </cell>
          <cell r="G7986">
            <v>36465.82</v>
          </cell>
          <cell r="H7986">
            <v>1665215.55</v>
          </cell>
          <cell r="I7986">
            <v>0</v>
          </cell>
        </row>
        <row r="7987">
          <cell r="A7987" t="str">
            <v>a</v>
          </cell>
          <cell r="B7987">
            <v>7963</v>
          </cell>
          <cell r="C7987" t="str">
            <v xml:space="preserve">   124778765 - 17722</v>
          </cell>
          <cell r="D7987">
            <v>2809866.53</v>
          </cell>
          <cell r="E7987">
            <v>0</v>
          </cell>
          <cell r="F7987">
            <v>0.02</v>
          </cell>
          <cell r="G7987">
            <v>61066.89</v>
          </cell>
          <cell r="H7987">
            <v>2748799.66</v>
          </cell>
          <cell r="I7987">
            <v>0</v>
          </cell>
        </row>
        <row r="7988">
          <cell r="A7988" t="str">
            <v>a</v>
          </cell>
          <cell r="B7988">
            <v>7964</v>
          </cell>
          <cell r="C7988" t="str">
            <v xml:space="preserve">   124778778 - 17774</v>
          </cell>
          <cell r="D7988">
            <v>1399039.77</v>
          </cell>
          <cell r="E7988">
            <v>0</v>
          </cell>
          <cell r="F7988">
            <v>0</v>
          </cell>
          <cell r="G7988">
            <v>30405.31</v>
          </cell>
          <cell r="H7988">
            <v>1368634.46</v>
          </cell>
          <cell r="I7988">
            <v>0</v>
          </cell>
        </row>
        <row r="7989">
          <cell r="A7989" t="str">
            <v>a</v>
          </cell>
          <cell r="B7989">
            <v>7965</v>
          </cell>
          <cell r="C7989" t="str">
            <v xml:space="preserve">   124778781 - 17783</v>
          </cell>
          <cell r="D7989">
            <v>2972742.23</v>
          </cell>
          <cell r="E7989">
            <v>0</v>
          </cell>
          <cell r="F7989">
            <v>0</v>
          </cell>
          <cell r="G7989">
            <v>63703.7</v>
          </cell>
          <cell r="H7989">
            <v>2909038.53</v>
          </cell>
          <cell r="I7989">
            <v>0</v>
          </cell>
        </row>
        <row r="7990">
          <cell r="A7990" t="str">
            <v>a</v>
          </cell>
          <cell r="B7990">
            <v>7966</v>
          </cell>
          <cell r="C7990" t="str">
            <v xml:space="preserve">   124778794 - 17822</v>
          </cell>
          <cell r="D7990">
            <v>1174644.1299999999</v>
          </cell>
          <cell r="E7990">
            <v>0</v>
          </cell>
          <cell r="F7990">
            <v>0.02</v>
          </cell>
          <cell r="G7990">
            <v>62707.1</v>
          </cell>
          <cell r="H7990">
            <v>1111937.05</v>
          </cell>
          <cell r="I7990">
            <v>0</v>
          </cell>
        </row>
        <row r="7991">
          <cell r="A7991" t="str">
            <v>a</v>
          </cell>
          <cell r="B7991">
            <v>7967</v>
          </cell>
          <cell r="C7991" t="str">
            <v xml:space="preserve">   124778804 - 17539</v>
          </cell>
          <cell r="D7991">
            <v>1833209.52</v>
          </cell>
          <cell r="E7991">
            <v>0</v>
          </cell>
          <cell r="F7991">
            <v>0</v>
          </cell>
          <cell r="G7991">
            <v>97863.91</v>
          </cell>
          <cell r="H7991">
            <v>1735345.61</v>
          </cell>
          <cell r="I7991">
            <v>0</v>
          </cell>
        </row>
        <row r="7992">
          <cell r="A7992" t="str">
            <v>a</v>
          </cell>
          <cell r="B7992">
            <v>7968</v>
          </cell>
          <cell r="C7992" t="str">
            <v xml:space="preserve">   124778817 - 17578</v>
          </cell>
          <cell r="D7992">
            <v>1363651.39</v>
          </cell>
          <cell r="E7992">
            <v>0</v>
          </cell>
          <cell r="F7992">
            <v>0</v>
          </cell>
          <cell r="G7992">
            <v>1363651.39</v>
          </cell>
          <cell r="H7992">
            <v>0</v>
          </cell>
          <cell r="I7992">
            <v>0</v>
          </cell>
        </row>
        <row r="7993">
          <cell r="A7993" t="str">
            <v>a</v>
          </cell>
          <cell r="B7993">
            <v>7969</v>
          </cell>
          <cell r="C7993" t="str">
            <v xml:space="preserve">   124778820 - 17587</v>
          </cell>
          <cell r="D7993">
            <v>658132.93000000005</v>
          </cell>
          <cell r="E7993">
            <v>0</v>
          </cell>
          <cell r="F7993">
            <v>0</v>
          </cell>
          <cell r="G7993">
            <v>13940.82</v>
          </cell>
          <cell r="H7993">
            <v>644192.11</v>
          </cell>
          <cell r="I7993">
            <v>0</v>
          </cell>
        </row>
        <row r="7994">
          <cell r="A7994" t="str">
            <v>a</v>
          </cell>
          <cell r="B7994">
            <v>7970</v>
          </cell>
          <cell r="C7994" t="str">
            <v xml:space="preserve">   124778833 - 17626</v>
          </cell>
          <cell r="D7994">
            <v>779372.1</v>
          </cell>
          <cell r="E7994">
            <v>0</v>
          </cell>
          <cell r="F7994">
            <v>0</v>
          </cell>
          <cell r="G7994">
            <v>424159.91</v>
          </cell>
          <cell r="H7994">
            <v>355212.19</v>
          </cell>
          <cell r="I7994">
            <v>0</v>
          </cell>
        </row>
        <row r="7995">
          <cell r="A7995" t="str">
            <v>a</v>
          </cell>
          <cell r="B7995">
            <v>7971</v>
          </cell>
          <cell r="C7995" t="str">
            <v xml:space="preserve">   124778846 - 17665</v>
          </cell>
          <cell r="D7995">
            <v>3601371.99</v>
          </cell>
          <cell r="E7995">
            <v>0</v>
          </cell>
          <cell r="F7995">
            <v>0</v>
          </cell>
          <cell r="G7995">
            <v>78268.69</v>
          </cell>
          <cell r="H7995">
            <v>3523103.3</v>
          </cell>
          <cell r="I7995">
            <v>0</v>
          </cell>
        </row>
        <row r="7996">
          <cell r="A7996" t="str">
            <v>a</v>
          </cell>
          <cell r="B7996">
            <v>7972</v>
          </cell>
          <cell r="C7996" t="str">
            <v xml:space="preserve">   124778859 - 17704</v>
          </cell>
          <cell r="D7996">
            <v>459974.84</v>
          </cell>
          <cell r="E7996">
            <v>0</v>
          </cell>
          <cell r="F7996">
            <v>0</v>
          </cell>
          <cell r="G7996">
            <v>37614.28</v>
          </cell>
          <cell r="H7996">
            <v>422360.56</v>
          </cell>
          <cell r="I7996">
            <v>0</v>
          </cell>
        </row>
        <row r="7997">
          <cell r="A7997" t="str">
            <v>a</v>
          </cell>
          <cell r="B7997">
            <v>7973</v>
          </cell>
          <cell r="C7997" t="str">
            <v xml:space="preserve">   124778862 - 17713</v>
          </cell>
          <cell r="D7997">
            <v>584498.15</v>
          </cell>
          <cell r="E7997">
            <v>0</v>
          </cell>
          <cell r="F7997">
            <v>0.03</v>
          </cell>
          <cell r="G7997">
            <v>62941.46</v>
          </cell>
          <cell r="H7997">
            <v>521556.72</v>
          </cell>
          <cell r="I7997">
            <v>0</v>
          </cell>
        </row>
        <row r="7998">
          <cell r="A7998" t="str">
            <v>a</v>
          </cell>
          <cell r="B7998">
            <v>7974</v>
          </cell>
          <cell r="C7998" t="str">
            <v xml:space="preserve">   124778875 - 17765</v>
          </cell>
          <cell r="D7998">
            <v>1452124.37</v>
          </cell>
          <cell r="E7998">
            <v>0</v>
          </cell>
          <cell r="F7998">
            <v>0</v>
          </cell>
          <cell r="G7998">
            <v>31559.06</v>
          </cell>
          <cell r="H7998">
            <v>1420565.31</v>
          </cell>
          <cell r="I7998">
            <v>0</v>
          </cell>
        </row>
        <row r="7999">
          <cell r="A7999" t="str">
            <v>a</v>
          </cell>
          <cell r="B7999">
            <v>7975</v>
          </cell>
          <cell r="C7999" t="str">
            <v xml:space="preserve">   124778888 - 17804</v>
          </cell>
          <cell r="D7999">
            <v>1008190.44</v>
          </cell>
          <cell r="E7999">
            <v>0</v>
          </cell>
          <cell r="F7999">
            <v>0</v>
          </cell>
          <cell r="G7999">
            <v>21604.76</v>
          </cell>
          <cell r="H7999">
            <v>986585.68</v>
          </cell>
          <cell r="I7999">
            <v>0</v>
          </cell>
        </row>
        <row r="8000">
          <cell r="A8000" t="str">
            <v>a</v>
          </cell>
          <cell r="B8000">
            <v>7976</v>
          </cell>
          <cell r="C8000" t="str">
            <v xml:space="preserve">   124778891 - 17813</v>
          </cell>
          <cell r="D8000">
            <v>1640540.98</v>
          </cell>
          <cell r="E8000">
            <v>0</v>
          </cell>
          <cell r="F8000">
            <v>0</v>
          </cell>
          <cell r="G8000">
            <v>1640540.98</v>
          </cell>
          <cell r="H8000">
            <v>0</v>
          </cell>
          <cell r="I8000">
            <v>0</v>
          </cell>
        </row>
        <row r="8001">
          <cell r="A8001" t="str">
            <v>a</v>
          </cell>
          <cell r="B8001">
            <v>7977</v>
          </cell>
          <cell r="C8001" t="str">
            <v xml:space="preserve">   124778901 - 17521</v>
          </cell>
          <cell r="D8001">
            <v>1440272</v>
          </cell>
          <cell r="E8001">
            <v>0</v>
          </cell>
          <cell r="F8001">
            <v>0.06</v>
          </cell>
          <cell r="G8001">
            <v>30864.02</v>
          </cell>
          <cell r="H8001">
            <v>1409408.04</v>
          </cell>
          <cell r="I8001">
            <v>0</v>
          </cell>
        </row>
        <row r="8002">
          <cell r="A8002" t="str">
            <v>a</v>
          </cell>
          <cell r="B8002">
            <v>7978</v>
          </cell>
          <cell r="C8002" t="str">
            <v xml:space="preserve">   124778927 - 17608</v>
          </cell>
          <cell r="D8002">
            <v>752323.99</v>
          </cell>
          <cell r="E8002">
            <v>0</v>
          </cell>
          <cell r="F8002">
            <v>0</v>
          </cell>
          <cell r="G8002">
            <v>752323.99</v>
          </cell>
          <cell r="H8002">
            <v>0</v>
          </cell>
          <cell r="I8002">
            <v>0</v>
          </cell>
        </row>
        <row r="8003">
          <cell r="A8003" t="str">
            <v>a</v>
          </cell>
          <cell r="B8003">
            <v>7979</v>
          </cell>
          <cell r="C8003" t="str">
            <v xml:space="preserve">   124778930 - 17617</v>
          </cell>
          <cell r="D8003">
            <v>411039.78</v>
          </cell>
          <cell r="E8003">
            <v>0</v>
          </cell>
          <cell r="F8003">
            <v>0.01</v>
          </cell>
          <cell r="G8003">
            <v>8685.4</v>
          </cell>
          <cell r="H8003">
            <v>402354.39</v>
          </cell>
          <cell r="I8003">
            <v>0</v>
          </cell>
        </row>
        <row r="8004">
          <cell r="A8004" t="str">
            <v>a</v>
          </cell>
          <cell r="B8004">
            <v>7980</v>
          </cell>
          <cell r="C8004" t="str">
            <v xml:space="preserve">   124778943 - 17656</v>
          </cell>
          <cell r="D8004">
            <v>1095314.1200000001</v>
          </cell>
          <cell r="E8004">
            <v>0</v>
          </cell>
          <cell r="F8004">
            <v>0</v>
          </cell>
          <cell r="G8004">
            <v>23535.54</v>
          </cell>
          <cell r="H8004">
            <v>1071778.58</v>
          </cell>
          <cell r="I8004">
            <v>0</v>
          </cell>
        </row>
        <row r="8005">
          <cell r="A8005" t="str">
            <v>a</v>
          </cell>
          <cell r="B8005">
            <v>7981</v>
          </cell>
          <cell r="C8005" t="str">
            <v xml:space="preserve">   124778956 - 17695</v>
          </cell>
          <cell r="D8005">
            <v>1299147.45</v>
          </cell>
          <cell r="E8005">
            <v>0</v>
          </cell>
          <cell r="F8005">
            <v>0</v>
          </cell>
          <cell r="G8005">
            <v>27839.77</v>
          </cell>
          <cell r="H8005">
            <v>1271307.68</v>
          </cell>
          <cell r="I8005">
            <v>0</v>
          </cell>
        </row>
        <row r="8006">
          <cell r="A8006" t="str">
            <v>a</v>
          </cell>
          <cell r="B8006">
            <v>7982</v>
          </cell>
          <cell r="C8006" t="str">
            <v xml:space="preserve">   124778969 - 17735</v>
          </cell>
          <cell r="D8006">
            <v>2621443.4500000002</v>
          </cell>
          <cell r="E8006">
            <v>0</v>
          </cell>
          <cell r="F8006">
            <v>0</v>
          </cell>
          <cell r="G8006">
            <v>140983.71</v>
          </cell>
          <cell r="H8006">
            <v>2480459.7400000002</v>
          </cell>
          <cell r="I8006">
            <v>0</v>
          </cell>
        </row>
        <row r="8007">
          <cell r="A8007" t="str">
            <v>a</v>
          </cell>
          <cell r="B8007">
            <v>7983</v>
          </cell>
          <cell r="C8007" t="str">
            <v xml:space="preserve">   124778972 - 17744</v>
          </cell>
          <cell r="D8007">
            <v>1892927.88</v>
          </cell>
          <cell r="E8007">
            <v>0</v>
          </cell>
          <cell r="F8007">
            <v>0</v>
          </cell>
          <cell r="G8007">
            <v>1892927.88</v>
          </cell>
          <cell r="H8007">
            <v>0</v>
          </cell>
          <cell r="I8007">
            <v>0</v>
          </cell>
        </row>
        <row r="8008">
          <cell r="A8008" t="str">
            <v>a</v>
          </cell>
          <cell r="B8008">
            <v>7984</v>
          </cell>
          <cell r="C8008" t="str">
            <v xml:space="preserve">   124778985 - 17795</v>
          </cell>
          <cell r="D8008">
            <v>1151161.68</v>
          </cell>
          <cell r="E8008">
            <v>0</v>
          </cell>
          <cell r="F8008">
            <v>0.01</v>
          </cell>
          <cell r="G8008">
            <v>25096.03</v>
          </cell>
          <cell r="H8008">
            <v>1126065.6599999999</v>
          </cell>
          <cell r="I8008">
            <v>0</v>
          </cell>
        </row>
        <row r="8009">
          <cell r="A8009" t="str">
            <v>a</v>
          </cell>
          <cell r="B8009">
            <v>7985</v>
          </cell>
          <cell r="C8009" t="str">
            <v xml:space="preserve">   124778998 - 17834</v>
          </cell>
          <cell r="D8009">
            <v>3018271.45</v>
          </cell>
          <cell r="E8009">
            <v>0</v>
          </cell>
          <cell r="F8009">
            <v>0</v>
          </cell>
          <cell r="G8009">
            <v>65596.12</v>
          </cell>
          <cell r="H8009">
            <v>2952675.33</v>
          </cell>
          <cell r="I8009">
            <v>0</v>
          </cell>
        </row>
        <row r="8010">
          <cell r="A8010" t="str">
            <v>a</v>
          </cell>
          <cell r="B8010">
            <v>7986</v>
          </cell>
          <cell r="C8010" t="str">
            <v xml:space="preserve">   125778007 - 62141</v>
          </cell>
          <cell r="D8010">
            <v>0</v>
          </cell>
          <cell r="E8010">
            <v>0</v>
          </cell>
          <cell r="F8010">
            <v>4614480</v>
          </cell>
          <cell r="G8010">
            <v>23050.25</v>
          </cell>
          <cell r="H8010">
            <v>4591429.75</v>
          </cell>
          <cell r="I8010">
            <v>0</v>
          </cell>
        </row>
        <row r="8011">
          <cell r="A8011" t="str">
            <v>a</v>
          </cell>
          <cell r="B8011">
            <v>7987</v>
          </cell>
          <cell r="C8011" t="str">
            <v xml:space="preserve">   125778010 - 62407</v>
          </cell>
          <cell r="D8011">
            <v>0</v>
          </cell>
          <cell r="E8011">
            <v>0</v>
          </cell>
          <cell r="F8011">
            <v>5333700</v>
          </cell>
          <cell r="G8011">
            <v>22017.4</v>
          </cell>
          <cell r="H8011">
            <v>5311682.5999999996</v>
          </cell>
          <cell r="I8011">
            <v>0</v>
          </cell>
        </row>
        <row r="8012">
          <cell r="A8012" t="str">
            <v>a</v>
          </cell>
          <cell r="B8012">
            <v>7988</v>
          </cell>
          <cell r="C8012" t="str">
            <v xml:space="preserve">   125778023 - 63252</v>
          </cell>
          <cell r="D8012">
            <v>0</v>
          </cell>
          <cell r="E8012">
            <v>0</v>
          </cell>
          <cell r="F8012">
            <v>2713678</v>
          </cell>
          <cell r="G8012">
            <v>14474.06</v>
          </cell>
          <cell r="H8012">
            <v>2699203.94</v>
          </cell>
          <cell r="I8012">
            <v>0</v>
          </cell>
        </row>
        <row r="8013">
          <cell r="A8013" t="str">
            <v>a</v>
          </cell>
          <cell r="B8013">
            <v>7989</v>
          </cell>
          <cell r="C8013" t="str">
            <v xml:space="preserve">   125778036 - 63926</v>
          </cell>
          <cell r="D8013">
            <v>0</v>
          </cell>
          <cell r="E8013">
            <v>0</v>
          </cell>
          <cell r="F8013">
            <v>2041800</v>
          </cell>
          <cell r="G8013">
            <v>13669.99</v>
          </cell>
          <cell r="H8013">
            <v>2028130.01</v>
          </cell>
          <cell r="I8013">
            <v>0</v>
          </cell>
        </row>
        <row r="8014">
          <cell r="A8014" t="str">
            <v>a</v>
          </cell>
          <cell r="B8014">
            <v>7990</v>
          </cell>
          <cell r="C8014" t="str">
            <v xml:space="preserve">   125778049 - 80857</v>
          </cell>
          <cell r="D8014">
            <v>0</v>
          </cell>
          <cell r="E8014">
            <v>0</v>
          </cell>
          <cell r="F8014">
            <v>2965000</v>
          </cell>
          <cell r="G8014">
            <v>9860.9599999999991</v>
          </cell>
          <cell r="H8014">
            <v>2955139.04</v>
          </cell>
          <cell r="I8014">
            <v>0</v>
          </cell>
        </row>
        <row r="8015">
          <cell r="A8015" t="str">
            <v>a</v>
          </cell>
          <cell r="B8015">
            <v>7991</v>
          </cell>
          <cell r="C8015" t="str">
            <v xml:space="preserve">   125778052 - 80985</v>
          </cell>
          <cell r="D8015">
            <v>0</v>
          </cell>
          <cell r="E8015">
            <v>0</v>
          </cell>
          <cell r="F8015">
            <v>3246000</v>
          </cell>
          <cell r="G8015">
            <v>8041.82</v>
          </cell>
          <cell r="H8015">
            <v>3237958.18</v>
          </cell>
          <cell r="I8015">
            <v>0</v>
          </cell>
        </row>
        <row r="8016">
          <cell r="A8016" t="str">
            <v>a</v>
          </cell>
          <cell r="B8016">
            <v>7992</v>
          </cell>
          <cell r="C8016" t="str">
            <v xml:space="preserve">   125778065 - 81306</v>
          </cell>
          <cell r="D8016">
            <v>0</v>
          </cell>
          <cell r="E8016">
            <v>0</v>
          </cell>
          <cell r="F8016">
            <v>2887629.22</v>
          </cell>
          <cell r="G8016">
            <v>7240.76</v>
          </cell>
          <cell r="H8016">
            <v>2880388.46</v>
          </cell>
          <cell r="I8016">
            <v>0</v>
          </cell>
        </row>
        <row r="8017">
          <cell r="A8017" t="str">
            <v>a</v>
          </cell>
          <cell r="B8017">
            <v>7993</v>
          </cell>
          <cell r="C8017" t="str">
            <v xml:space="preserve">   125778078 - 82338</v>
          </cell>
          <cell r="D8017">
            <v>0</v>
          </cell>
          <cell r="E8017">
            <v>0</v>
          </cell>
          <cell r="F8017">
            <v>5298000</v>
          </cell>
          <cell r="G8017">
            <v>8925.99</v>
          </cell>
          <cell r="H8017">
            <v>5289074.01</v>
          </cell>
          <cell r="I8017">
            <v>0</v>
          </cell>
        </row>
        <row r="8018">
          <cell r="A8018" t="str">
            <v>a</v>
          </cell>
          <cell r="B8018">
            <v>7994</v>
          </cell>
          <cell r="C8018" t="str">
            <v xml:space="preserve">   125778081 - 82741</v>
          </cell>
          <cell r="D8018">
            <v>0</v>
          </cell>
          <cell r="E8018">
            <v>0</v>
          </cell>
          <cell r="F8018">
            <v>5105000</v>
          </cell>
          <cell r="G8018">
            <v>8422.86</v>
          </cell>
          <cell r="H8018">
            <v>5096577.1399999997</v>
          </cell>
          <cell r="I8018">
            <v>0</v>
          </cell>
        </row>
        <row r="8019">
          <cell r="A8019" t="str">
            <v>a</v>
          </cell>
          <cell r="B8019">
            <v>7995</v>
          </cell>
          <cell r="C8019" t="str">
            <v xml:space="preserve">   125778094 - 84217</v>
          </cell>
          <cell r="D8019">
            <v>0</v>
          </cell>
          <cell r="E8019">
            <v>0</v>
          </cell>
          <cell r="F8019">
            <v>3700000</v>
          </cell>
          <cell r="G8019">
            <v>3176.55</v>
          </cell>
          <cell r="H8019">
            <v>3696823.45</v>
          </cell>
          <cell r="I8019">
            <v>0</v>
          </cell>
        </row>
        <row r="8020">
          <cell r="A8020" t="str">
            <v>a</v>
          </cell>
          <cell r="B8020">
            <v>7996</v>
          </cell>
          <cell r="C8020" t="str">
            <v xml:space="preserve">   125778104 - 62066</v>
          </cell>
          <cell r="D8020">
            <v>0</v>
          </cell>
          <cell r="E8020">
            <v>0</v>
          </cell>
          <cell r="F8020">
            <v>4468900</v>
          </cell>
          <cell r="G8020">
            <v>47069.01</v>
          </cell>
          <cell r="H8020">
            <v>4421830.99</v>
          </cell>
          <cell r="I8020">
            <v>0</v>
          </cell>
        </row>
        <row r="8021">
          <cell r="A8021" t="str">
            <v>a</v>
          </cell>
          <cell r="B8021">
            <v>7997</v>
          </cell>
          <cell r="C8021" t="str">
            <v xml:space="preserve">   125778117 - 62722</v>
          </cell>
          <cell r="D8021">
            <v>0</v>
          </cell>
          <cell r="E8021">
            <v>0</v>
          </cell>
          <cell r="F8021">
            <v>2890000</v>
          </cell>
          <cell r="G8021">
            <v>35449.69</v>
          </cell>
          <cell r="H8021">
            <v>2854550.31</v>
          </cell>
          <cell r="I8021">
            <v>0</v>
          </cell>
        </row>
        <row r="8022">
          <cell r="A8022" t="str">
            <v>a</v>
          </cell>
          <cell r="B8022">
            <v>7998</v>
          </cell>
          <cell r="C8022" t="str">
            <v xml:space="preserve">   125778120 - 62731</v>
          </cell>
          <cell r="D8022">
            <v>0</v>
          </cell>
          <cell r="E8022">
            <v>0</v>
          </cell>
          <cell r="F8022">
            <v>2779000</v>
          </cell>
          <cell r="G8022">
            <v>18605.599999999999</v>
          </cell>
          <cell r="H8022">
            <v>2760394.4</v>
          </cell>
          <cell r="I8022">
            <v>0</v>
          </cell>
        </row>
        <row r="8023">
          <cell r="A8023" t="str">
            <v>a</v>
          </cell>
          <cell r="B8023">
            <v>7999</v>
          </cell>
          <cell r="C8023" t="str">
            <v xml:space="preserve">   125778133 - 63757</v>
          </cell>
          <cell r="D8023">
            <v>0</v>
          </cell>
          <cell r="E8023">
            <v>0</v>
          </cell>
          <cell r="F8023">
            <v>3190000</v>
          </cell>
          <cell r="G8023">
            <v>22426.83</v>
          </cell>
          <cell r="H8023">
            <v>3167573.17</v>
          </cell>
          <cell r="I8023">
            <v>0</v>
          </cell>
        </row>
        <row r="8024">
          <cell r="A8024" t="str">
            <v>a</v>
          </cell>
          <cell r="B8024">
            <v>8000</v>
          </cell>
          <cell r="C8024" t="str">
            <v xml:space="preserve">   125778146 - 80835</v>
          </cell>
          <cell r="D8024">
            <v>0</v>
          </cell>
          <cell r="E8024">
            <v>0</v>
          </cell>
          <cell r="F8024">
            <v>3600000</v>
          </cell>
          <cell r="G8024">
            <v>11773.53</v>
          </cell>
          <cell r="H8024">
            <v>3588226.47</v>
          </cell>
          <cell r="I8024">
            <v>0</v>
          </cell>
        </row>
        <row r="8025">
          <cell r="A8025" t="str">
            <v>a</v>
          </cell>
          <cell r="B8025">
            <v>8001</v>
          </cell>
          <cell r="C8025" t="str">
            <v xml:space="preserve">   125778159 - 81086</v>
          </cell>
          <cell r="D8025">
            <v>0</v>
          </cell>
          <cell r="E8025">
            <v>0</v>
          </cell>
          <cell r="F8025">
            <v>4900000</v>
          </cell>
          <cell r="G8025">
            <v>12195.45</v>
          </cell>
          <cell r="H8025">
            <v>4887804.55</v>
          </cell>
          <cell r="I8025">
            <v>0</v>
          </cell>
        </row>
        <row r="8026">
          <cell r="A8026" t="str">
            <v>a</v>
          </cell>
          <cell r="B8026">
            <v>8002</v>
          </cell>
          <cell r="C8026" t="str">
            <v xml:space="preserve">   125778162 - 81203</v>
          </cell>
          <cell r="D8026">
            <v>0</v>
          </cell>
          <cell r="E8026">
            <v>0</v>
          </cell>
          <cell r="F8026">
            <v>1494044.55</v>
          </cell>
          <cell r="G8026">
            <v>18272.27</v>
          </cell>
          <cell r="H8026">
            <v>1475772.28</v>
          </cell>
          <cell r="I8026">
            <v>0</v>
          </cell>
        </row>
        <row r="8027">
          <cell r="A8027" t="str">
            <v>a</v>
          </cell>
          <cell r="B8027">
            <v>8003</v>
          </cell>
          <cell r="C8027" t="str">
            <v xml:space="preserve">   125778175 - 81789</v>
          </cell>
          <cell r="D8027">
            <v>0</v>
          </cell>
          <cell r="E8027">
            <v>0</v>
          </cell>
          <cell r="F8027">
            <v>24000000</v>
          </cell>
          <cell r="G8027">
            <v>4023351.16</v>
          </cell>
          <cell r="H8027">
            <v>19976648.84</v>
          </cell>
          <cell r="I8027">
            <v>0</v>
          </cell>
        </row>
        <row r="8028">
          <cell r="A8028" t="str">
            <v>a</v>
          </cell>
          <cell r="B8028">
            <v>8004</v>
          </cell>
          <cell r="C8028" t="str">
            <v xml:space="preserve">   125778188 - 83249</v>
          </cell>
          <cell r="D8028">
            <v>0</v>
          </cell>
          <cell r="E8028">
            <v>0</v>
          </cell>
          <cell r="F8028">
            <v>6778000</v>
          </cell>
          <cell r="G8028">
            <v>11419.47</v>
          </cell>
          <cell r="H8028">
            <v>6766580.5300000003</v>
          </cell>
          <cell r="I8028">
            <v>0</v>
          </cell>
        </row>
        <row r="8029">
          <cell r="A8029" t="str">
            <v>a</v>
          </cell>
          <cell r="B8029">
            <v>8005</v>
          </cell>
          <cell r="C8029" t="str">
            <v xml:space="preserve">   125778191 - 83441</v>
          </cell>
          <cell r="D8029">
            <v>0</v>
          </cell>
          <cell r="E8029">
            <v>0</v>
          </cell>
          <cell r="F8029">
            <v>3787600</v>
          </cell>
          <cell r="G8029">
            <v>6381.29</v>
          </cell>
          <cell r="H8029">
            <v>3781218.71</v>
          </cell>
          <cell r="I8029">
            <v>0</v>
          </cell>
        </row>
        <row r="8030">
          <cell r="A8030" t="str">
            <v>a</v>
          </cell>
          <cell r="B8030">
            <v>8006</v>
          </cell>
          <cell r="C8030" t="str">
            <v xml:space="preserve">   125778201 - 61653</v>
          </cell>
          <cell r="D8030">
            <v>0</v>
          </cell>
          <cell r="E8030">
            <v>0</v>
          </cell>
          <cell r="F8030">
            <v>3119832.84</v>
          </cell>
          <cell r="G8030">
            <v>113501.75</v>
          </cell>
          <cell r="H8030">
            <v>3006331.09</v>
          </cell>
          <cell r="I8030">
            <v>0</v>
          </cell>
        </row>
        <row r="8031">
          <cell r="A8031" t="str">
            <v>a</v>
          </cell>
          <cell r="B8031">
            <v>8007</v>
          </cell>
          <cell r="C8031" t="str">
            <v xml:space="preserve">   125778214 - 62552</v>
          </cell>
          <cell r="D8031">
            <v>0</v>
          </cell>
          <cell r="E8031">
            <v>0</v>
          </cell>
          <cell r="F8031">
            <v>4905200</v>
          </cell>
          <cell r="G8031">
            <v>20521.8</v>
          </cell>
          <cell r="H8031">
            <v>4884678.2</v>
          </cell>
          <cell r="I8031">
            <v>0</v>
          </cell>
        </row>
        <row r="8032">
          <cell r="A8032" t="str">
            <v>a</v>
          </cell>
          <cell r="B8032">
            <v>8008</v>
          </cell>
          <cell r="C8032" t="str">
            <v xml:space="preserve">   125778227 - 63414</v>
          </cell>
          <cell r="D8032">
            <v>0</v>
          </cell>
          <cell r="E8032">
            <v>0</v>
          </cell>
          <cell r="F8032">
            <v>3136000</v>
          </cell>
          <cell r="G8032">
            <v>10429.67</v>
          </cell>
          <cell r="H8032">
            <v>3125570.33</v>
          </cell>
          <cell r="I8032">
            <v>0</v>
          </cell>
        </row>
        <row r="8033">
          <cell r="A8033" t="str">
            <v>a</v>
          </cell>
          <cell r="B8033">
            <v>8009</v>
          </cell>
          <cell r="C8033" t="str">
            <v xml:space="preserve">   125778230 - 63693</v>
          </cell>
          <cell r="D8033">
            <v>0</v>
          </cell>
          <cell r="E8033">
            <v>0</v>
          </cell>
          <cell r="F8033">
            <v>4980000</v>
          </cell>
          <cell r="G8033">
            <v>16562.400000000001</v>
          </cell>
          <cell r="H8033">
            <v>4963437.5999999996</v>
          </cell>
          <cell r="I8033">
            <v>0</v>
          </cell>
        </row>
        <row r="8034">
          <cell r="A8034" t="str">
            <v>a</v>
          </cell>
          <cell r="B8034">
            <v>8010</v>
          </cell>
          <cell r="C8034" t="str">
            <v xml:space="preserve">   125778243 - 80689</v>
          </cell>
          <cell r="D8034">
            <v>0</v>
          </cell>
          <cell r="E8034">
            <v>0</v>
          </cell>
          <cell r="F8034">
            <v>2716200</v>
          </cell>
          <cell r="G8034">
            <v>52870.879999999997</v>
          </cell>
          <cell r="H8034">
            <v>2663329.12</v>
          </cell>
          <cell r="I8034">
            <v>0</v>
          </cell>
        </row>
        <row r="8035">
          <cell r="A8035" t="str">
            <v>a</v>
          </cell>
          <cell r="B8035">
            <v>8011</v>
          </cell>
          <cell r="C8035" t="str">
            <v xml:space="preserve">   125778256 - 81065</v>
          </cell>
          <cell r="D8035">
            <v>0</v>
          </cell>
          <cell r="E8035">
            <v>0</v>
          </cell>
          <cell r="F8035">
            <v>2376000</v>
          </cell>
          <cell r="G8035">
            <v>12417.54</v>
          </cell>
          <cell r="H8035">
            <v>2363582.46</v>
          </cell>
          <cell r="I8035">
            <v>0</v>
          </cell>
        </row>
        <row r="8036">
          <cell r="A8036" t="str">
            <v>a</v>
          </cell>
          <cell r="B8036">
            <v>8012</v>
          </cell>
          <cell r="C8036" t="str">
            <v xml:space="preserve">   125778269 - 81565</v>
          </cell>
          <cell r="D8036">
            <v>0</v>
          </cell>
          <cell r="E8036">
            <v>0</v>
          </cell>
          <cell r="F8036">
            <v>4075370</v>
          </cell>
          <cell r="G8036">
            <v>10143.06</v>
          </cell>
          <cell r="H8036">
            <v>4065226.94</v>
          </cell>
          <cell r="I8036">
            <v>0</v>
          </cell>
        </row>
        <row r="8037">
          <cell r="A8037" t="str">
            <v>a</v>
          </cell>
          <cell r="B8037">
            <v>8013</v>
          </cell>
          <cell r="C8037" t="str">
            <v xml:space="preserve">   125778272 - 81664</v>
          </cell>
          <cell r="D8037">
            <v>0</v>
          </cell>
          <cell r="E8037">
            <v>0</v>
          </cell>
          <cell r="F8037">
            <v>4245128</v>
          </cell>
          <cell r="G8037">
            <v>1326467.24</v>
          </cell>
          <cell r="H8037">
            <v>2918660.76</v>
          </cell>
          <cell r="I8037">
            <v>0</v>
          </cell>
        </row>
        <row r="8038">
          <cell r="A8038" t="str">
            <v>a</v>
          </cell>
          <cell r="B8038">
            <v>8014</v>
          </cell>
          <cell r="C8038" t="str">
            <v xml:space="preserve">   125778285 - 82852</v>
          </cell>
          <cell r="D8038">
            <v>0</v>
          </cell>
          <cell r="E8038">
            <v>0</v>
          </cell>
          <cell r="F8038">
            <v>2500000</v>
          </cell>
          <cell r="G8038">
            <v>12084.86</v>
          </cell>
          <cell r="H8038">
            <v>2487915.14</v>
          </cell>
          <cell r="I8038">
            <v>0</v>
          </cell>
        </row>
        <row r="8039">
          <cell r="A8039" t="str">
            <v>a</v>
          </cell>
          <cell r="B8039">
            <v>8015</v>
          </cell>
          <cell r="C8039" t="str">
            <v xml:space="preserve">   125778298 - 84229</v>
          </cell>
          <cell r="D8039">
            <v>0</v>
          </cell>
          <cell r="E8039">
            <v>0</v>
          </cell>
          <cell r="F8039">
            <v>3560000</v>
          </cell>
          <cell r="G8039">
            <v>3056.35</v>
          </cell>
          <cell r="H8039">
            <v>3556943.65</v>
          </cell>
          <cell r="I8039">
            <v>0</v>
          </cell>
        </row>
        <row r="8040">
          <cell r="A8040" t="str">
            <v>a</v>
          </cell>
          <cell r="B8040">
            <v>8016</v>
          </cell>
          <cell r="C8040" t="str">
            <v xml:space="preserve">   125778308 - 62144</v>
          </cell>
          <cell r="D8040">
            <v>0</v>
          </cell>
          <cell r="E8040">
            <v>0</v>
          </cell>
          <cell r="F8040">
            <v>3049941</v>
          </cell>
          <cell r="G8040">
            <v>32222.71</v>
          </cell>
          <cell r="H8040">
            <v>3017718.29</v>
          </cell>
          <cell r="I8040">
            <v>0</v>
          </cell>
        </row>
        <row r="8041">
          <cell r="A8041" t="str">
            <v>a</v>
          </cell>
          <cell r="B8041">
            <v>8017</v>
          </cell>
          <cell r="C8041" t="str">
            <v xml:space="preserve">   125778311 - 62410</v>
          </cell>
          <cell r="D8041">
            <v>0</v>
          </cell>
          <cell r="E8041">
            <v>0</v>
          </cell>
          <cell r="F8041">
            <v>4174000</v>
          </cell>
          <cell r="G8041">
            <v>17230.16</v>
          </cell>
          <cell r="H8041">
            <v>4156769.84</v>
          </cell>
          <cell r="I8041">
            <v>0</v>
          </cell>
        </row>
        <row r="8042">
          <cell r="A8042" t="str">
            <v>a</v>
          </cell>
          <cell r="B8042">
            <v>8018</v>
          </cell>
          <cell r="C8042" t="str">
            <v xml:space="preserve">   125778324 - 63294</v>
          </cell>
          <cell r="D8042">
            <v>0</v>
          </cell>
          <cell r="E8042">
            <v>0</v>
          </cell>
          <cell r="F8042">
            <v>3440921</v>
          </cell>
          <cell r="G8042">
            <v>18352.98</v>
          </cell>
          <cell r="H8042">
            <v>3422568.02</v>
          </cell>
          <cell r="I8042">
            <v>0</v>
          </cell>
        </row>
        <row r="8043">
          <cell r="A8043" t="str">
            <v>a</v>
          </cell>
          <cell r="B8043">
            <v>8019</v>
          </cell>
          <cell r="C8043" t="str">
            <v xml:space="preserve">   125778337 - 63929</v>
          </cell>
          <cell r="D8043">
            <v>0</v>
          </cell>
          <cell r="E8043">
            <v>0</v>
          </cell>
          <cell r="F8043">
            <v>3392800</v>
          </cell>
          <cell r="G8043">
            <v>18096.310000000001</v>
          </cell>
          <cell r="H8043">
            <v>3374703.69</v>
          </cell>
          <cell r="I8043">
            <v>0</v>
          </cell>
        </row>
        <row r="8044">
          <cell r="A8044" t="str">
            <v>a</v>
          </cell>
          <cell r="B8044">
            <v>8020</v>
          </cell>
          <cell r="C8044" t="str">
            <v xml:space="preserve">   125778340 - 63977</v>
          </cell>
          <cell r="D8044">
            <v>0</v>
          </cell>
          <cell r="E8044">
            <v>0</v>
          </cell>
          <cell r="F8044">
            <v>3358000</v>
          </cell>
          <cell r="G8044">
            <v>11168.01</v>
          </cell>
          <cell r="H8044">
            <v>3346831.99</v>
          </cell>
          <cell r="I8044">
            <v>0</v>
          </cell>
        </row>
        <row r="8045">
          <cell r="A8045" t="str">
            <v>a</v>
          </cell>
          <cell r="B8045">
            <v>8021</v>
          </cell>
          <cell r="C8045" t="str">
            <v xml:space="preserve">   125778353 - 81056</v>
          </cell>
          <cell r="D8045">
            <v>0</v>
          </cell>
          <cell r="E8045">
            <v>0</v>
          </cell>
          <cell r="F8045">
            <v>4752000</v>
          </cell>
          <cell r="G8045">
            <v>24915.21</v>
          </cell>
          <cell r="H8045">
            <v>4727084.79</v>
          </cell>
          <cell r="I8045">
            <v>0</v>
          </cell>
        </row>
        <row r="8046">
          <cell r="A8046" t="str">
            <v>a</v>
          </cell>
          <cell r="B8046">
            <v>8022</v>
          </cell>
          <cell r="C8046" t="str">
            <v xml:space="preserve">   125778366 - 81309</v>
          </cell>
          <cell r="D8046">
            <v>0</v>
          </cell>
          <cell r="E8046">
            <v>0</v>
          </cell>
          <cell r="F8046">
            <v>3248000</v>
          </cell>
          <cell r="G8046">
            <v>8083.84</v>
          </cell>
          <cell r="H8046">
            <v>3239916.16</v>
          </cell>
          <cell r="I8046">
            <v>0</v>
          </cell>
        </row>
        <row r="8047">
          <cell r="A8047" t="str">
            <v>a</v>
          </cell>
          <cell r="B8047">
            <v>8023</v>
          </cell>
          <cell r="C8047" t="str">
            <v xml:space="preserve">   125778379 - 82558</v>
          </cell>
          <cell r="D8047">
            <v>0</v>
          </cell>
          <cell r="E8047">
            <v>0</v>
          </cell>
          <cell r="F8047">
            <v>9028640</v>
          </cell>
          <cell r="G8047">
            <v>21871.32</v>
          </cell>
          <cell r="H8047">
            <v>9006768.6799999997</v>
          </cell>
          <cell r="I8047">
            <v>0</v>
          </cell>
        </row>
        <row r="8048">
          <cell r="A8048" t="str">
            <v>a</v>
          </cell>
          <cell r="B8048">
            <v>8024</v>
          </cell>
          <cell r="C8048" t="str">
            <v xml:space="preserve">   125778382 - 82744</v>
          </cell>
          <cell r="D8048">
            <v>0</v>
          </cell>
          <cell r="E8048">
            <v>0</v>
          </cell>
          <cell r="F8048">
            <v>6700000</v>
          </cell>
          <cell r="G8048">
            <v>11288.07</v>
          </cell>
          <cell r="H8048">
            <v>6688711.9299999997</v>
          </cell>
          <cell r="I8048">
            <v>0</v>
          </cell>
        </row>
        <row r="8049">
          <cell r="A8049" t="str">
            <v>a</v>
          </cell>
          <cell r="B8049">
            <v>8025</v>
          </cell>
          <cell r="C8049" t="str">
            <v xml:space="preserve">   125778395 - 84220</v>
          </cell>
          <cell r="D8049">
            <v>0</v>
          </cell>
          <cell r="E8049">
            <v>0</v>
          </cell>
          <cell r="F8049">
            <v>1270000</v>
          </cell>
          <cell r="G8049">
            <v>6139.11</v>
          </cell>
          <cell r="H8049">
            <v>1263860.8899999999</v>
          </cell>
          <cell r="I8049">
            <v>0</v>
          </cell>
        </row>
        <row r="8050">
          <cell r="A8050" t="str">
            <v>a</v>
          </cell>
          <cell r="B8050">
            <v>8026</v>
          </cell>
          <cell r="C8050" t="str">
            <v xml:space="preserve">   125778405 - 62126</v>
          </cell>
          <cell r="D8050">
            <v>0</v>
          </cell>
          <cell r="E8050">
            <v>0</v>
          </cell>
          <cell r="F8050">
            <v>5856318</v>
          </cell>
          <cell r="G8050">
            <v>1820808.02</v>
          </cell>
          <cell r="H8050">
            <v>4035509.98</v>
          </cell>
          <cell r="I8050">
            <v>0</v>
          </cell>
        </row>
        <row r="8051">
          <cell r="A8051" t="str">
            <v>a</v>
          </cell>
          <cell r="B8051">
            <v>8027</v>
          </cell>
          <cell r="C8051" t="str">
            <v xml:space="preserve">   125778418 - 62725</v>
          </cell>
          <cell r="D8051">
            <v>0</v>
          </cell>
          <cell r="E8051">
            <v>0</v>
          </cell>
          <cell r="F8051">
            <v>2662670</v>
          </cell>
          <cell r="G8051">
            <v>14202</v>
          </cell>
          <cell r="H8051">
            <v>2648468</v>
          </cell>
          <cell r="I8051">
            <v>0</v>
          </cell>
        </row>
        <row r="8052">
          <cell r="A8052" t="str">
            <v>a</v>
          </cell>
          <cell r="B8052">
            <v>8028</v>
          </cell>
          <cell r="C8052" t="str">
            <v xml:space="preserve">   125778421 - 63022</v>
          </cell>
          <cell r="D8052">
            <v>0</v>
          </cell>
          <cell r="E8052">
            <v>0</v>
          </cell>
          <cell r="F8052">
            <v>2753000</v>
          </cell>
          <cell r="G8052">
            <v>11364.33</v>
          </cell>
          <cell r="H8052">
            <v>2741635.67</v>
          </cell>
          <cell r="I8052">
            <v>0</v>
          </cell>
        </row>
        <row r="8053">
          <cell r="A8053" t="str">
            <v>a</v>
          </cell>
          <cell r="B8053">
            <v>8029</v>
          </cell>
          <cell r="C8053" t="str">
            <v xml:space="preserve">   125778434 - 63763</v>
          </cell>
          <cell r="D8053">
            <v>0</v>
          </cell>
          <cell r="E8053">
            <v>0</v>
          </cell>
          <cell r="F8053">
            <v>4425000</v>
          </cell>
          <cell r="G8053">
            <v>31034.38</v>
          </cell>
          <cell r="H8053">
            <v>4393965.62</v>
          </cell>
          <cell r="I8053">
            <v>0</v>
          </cell>
        </row>
        <row r="8054">
          <cell r="A8054" t="str">
            <v>a</v>
          </cell>
          <cell r="B8054">
            <v>8030</v>
          </cell>
          <cell r="C8054" t="str">
            <v xml:space="preserve">   125778447 - 80838</v>
          </cell>
          <cell r="D8054">
            <v>0</v>
          </cell>
          <cell r="E8054">
            <v>0</v>
          </cell>
          <cell r="F8054">
            <v>3454400</v>
          </cell>
          <cell r="G8054">
            <v>23941.52</v>
          </cell>
          <cell r="H8054">
            <v>3430458.48</v>
          </cell>
          <cell r="I8054">
            <v>0</v>
          </cell>
        </row>
        <row r="8055">
          <cell r="A8055" t="str">
            <v>a</v>
          </cell>
          <cell r="B8055">
            <v>8031</v>
          </cell>
          <cell r="C8055" t="str">
            <v xml:space="preserve">   125778450 - 80860</v>
          </cell>
          <cell r="D8055">
            <v>0</v>
          </cell>
          <cell r="E8055">
            <v>0</v>
          </cell>
          <cell r="F8055">
            <v>5978000</v>
          </cell>
          <cell r="G8055">
            <v>14878.44</v>
          </cell>
          <cell r="H8055">
            <v>5963121.5600000005</v>
          </cell>
          <cell r="I8055">
            <v>0</v>
          </cell>
        </row>
        <row r="8056">
          <cell r="A8056" t="str">
            <v>a</v>
          </cell>
          <cell r="B8056">
            <v>8032</v>
          </cell>
          <cell r="C8056" t="str">
            <v xml:space="preserve">   125778463 - 81300</v>
          </cell>
          <cell r="D8056">
            <v>0</v>
          </cell>
          <cell r="E8056">
            <v>0</v>
          </cell>
          <cell r="F8056">
            <v>24500000</v>
          </cell>
          <cell r="G8056">
            <v>59349.760000000002</v>
          </cell>
          <cell r="H8056">
            <v>24440650.239999998</v>
          </cell>
          <cell r="I8056">
            <v>0</v>
          </cell>
        </row>
        <row r="8057">
          <cell r="A8057" t="str">
            <v>a</v>
          </cell>
          <cell r="B8057">
            <v>8033</v>
          </cell>
          <cell r="C8057" t="str">
            <v xml:space="preserve">   125778476 - 81806</v>
          </cell>
          <cell r="D8057">
            <v>0</v>
          </cell>
          <cell r="E8057">
            <v>0</v>
          </cell>
          <cell r="F8057">
            <v>1629600</v>
          </cell>
          <cell r="G8057">
            <v>58095.03</v>
          </cell>
          <cell r="H8057">
            <v>1571504.97</v>
          </cell>
          <cell r="I8057">
            <v>0</v>
          </cell>
        </row>
        <row r="8058">
          <cell r="A8058" t="str">
            <v>a</v>
          </cell>
          <cell r="B8058">
            <v>8034</v>
          </cell>
          <cell r="C8058" t="str">
            <v xml:space="preserve">   125778489 - 83432</v>
          </cell>
          <cell r="D8058">
            <v>0</v>
          </cell>
          <cell r="E8058">
            <v>0</v>
          </cell>
          <cell r="F8058">
            <v>3232000</v>
          </cell>
          <cell r="G8058">
            <v>9787.4699999999993</v>
          </cell>
          <cell r="H8058">
            <v>3222212.53</v>
          </cell>
          <cell r="I8058">
            <v>0</v>
          </cell>
        </row>
        <row r="8059">
          <cell r="A8059" t="str">
            <v>a</v>
          </cell>
          <cell r="B8059">
            <v>8035</v>
          </cell>
          <cell r="C8059" t="str">
            <v xml:space="preserve">   125778492 - 83794</v>
          </cell>
          <cell r="D8059">
            <v>0</v>
          </cell>
          <cell r="E8059">
            <v>0</v>
          </cell>
          <cell r="F8059">
            <v>7207000</v>
          </cell>
          <cell r="G8059">
            <v>12142.25</v>
          </cell>
          <cell r="H8059">
            <v>7194857.75</v>
          </cell>
          <cell r="I8059">
            <v>0</v>
          </cell>
        </row>
        <row r="8060">
          <cell r="A8060" t="str">
            <v>a</v>
          </cell>
          <cell r="B8060">
            <v>8036</v>
          </cell>
          <cell r="C8060" t="str">
            <v xml:space="preserve">   125778502 - 62035</v>
          </cell>
          <cell r="D8060">
            <v>0</v>
          </cell>
          <cell r="E8060">
            <v>0</v>
          </cell>
          <cell r="F8060">
            <v>782560</v>
          </cell>
          <cell r="G8060">
            <v>46833.77</v>
          </cell>
          <cell r="H8060">
            <v>735726.23</v>
          </cell>
          <cell r="I8060">
            <v>0</v>
          </cell>
        </row>
        <row r="8061">
          <cell r="A8061" t="str">
            <v>a</v>
          </cell>
          <cell r="B8061">
            <v>8037</v>
          </cell>
          <cell r="C8061" t="str">
            <v xml:space="preserve">   125778515 - 62579</v>
          </cell>
          <cell r="D8061">
            <v>0</v>
          </cell>
          <cell r="E8061">
            <v>0</v>
          </cell>
          <cell r="F8061">
            <v>16483320.789999999</v>
          </cell>
          <cell r="G8061">
            <v>867265.86</v>
          </cell>
          <cell r="H8061">
            <v>15616054.93</v>
          </cell>
          <cell r="I8061">
            <v>0</v>
          </cell>
        </row>
        <row r="8062">
          <cell r="A8062" t="str">
            <v>a</v>
          </cell>
          <cell r="B8062">
            <v>8038</v>
          </cell>
          <cell r="C8062" t="str">
            <v xml:space="preserve">   125778528 - 63458</v>
          </cell>
          <cell r="D8062">
            <v>0</v>
          </cell>
          <cell r="E8062">
            <v>0</v>
          </cell>
          <cell r="F8062">
            <v>3427000</v>
          </cell>
          <cell r="G8062">
            <v>18278.73</v>
          </cell>
          <cell r="H8062">
            <v>3408721.27</v>
          </cell>
          <cell r="I8062">
            <v>0</v>
          </cell>
        </row>
        <row r="8063">
          <cell r="A8063" t="str">
            <v>a</v>
          </cell>
          <cell r="B8063">
            <v>8039</v>
          </cell>
          <cell r="C8063" t="str">
            <v xml:space="preserve">   125778531 - 63696</v>
          </cell>
          <cell r="D8063">
            <v>0</v>
          </cell>
          <cell r="E8063">
            <v>0</v>
          </cell>
          <cell r="F8063">
            <v>699000</v>
          </cell>
          <cell r="G8063">
            <v>33391.99</v>
          </cell>
          <cell r="H8063">
            <v>665608.01</v>
          </cell>
          <cell r="I8063">
            <v>0</v>
          </cell>
        </row>
        <row r="8064">
          <cell r="A8064" t="str">
            <v>a</v>
          </cell>
          <cell r="B8064">
            <v>8040</v>
          </cell>
          <cell r="C8064" t="str">
            <v xml:space="preserve">   125778544 - 80704</v>
          </cell>
          <cell r="D8064">
            <v>0</v>
          </cell>
          <cell r="E8064">
            <v>0</v>
          </cell>
          <cell r="F8064">
            <v>1720088.99</v>
          </cell>
          <cell r="G8064">
            <v>13800.73</v>
          </cell>
          <cell r="H8064">
            <v>1706288.26</v>
          </cell>
          <cell r="I8064">
            <v>0</v>
          </cell>
        </row>
        <row r="8065">
          <cell r="A8065" t="str">
            <v>a</v>
          </cell>
          <cell r="B8065">
            <v>8041</v>
          </cell>
          <cell r="C8065" t="str">
            <v xml:space="preserve">   125778557 - 81068</v>
          </cell>
          <cell r="D8065">
            <v>0</v>
          </cell>
          <cell r="E8065">
            <v>0</v>
          </cell>
          <cell r="F8065">
            <v>5665000</v>
          </cell>
          <cell r="G8065">
            <v>14099.43</v>
          </cell>
          <cell r="H8065">
            <v>5650900.5700000003</v>
          </cell>
          <cell r="I8065">
            <v>0</v>
          </cell>
        </row>
        <row r="8066">
          <cell r="A8066" t="str">
            <v>a</v>
          </cell>
          <cell r="B8066">
            <v>8042</v>
          </cell>
          <cell r="C8066" t="str">
            <v xml:space="preserve">   125778560 - 81089</v>
          </cell>
          <cell r="D8066">
            <v>0</v>
          </cell>
          <cell r="E8066">
            <v>0</v>
          </cell>
          <cell r="F8066">
            <v>7000000</v>
          </cell>
          <cell r="G8066">
            <v>17422.080000000002</v>
          </cell>
          <cell r="H8066">
            <v>6982577.9199999999</v>
          </cell>
          <cell r="I8066">
            <v>0</v>
          </cell>
        </row>
        <row r="8067">
          <cell r="A8067" t="str">
            <v>a</v>
          </cell>
          <cell r="B8067">
            <v>8043</v>
          </cell>
          <cell r="C8067" t="str">
            <v xml:space="preserve">   125778573 - 81780</v>
          </cell>
          <cell r="D8067">
            <v>0</v>
          </cell>
          <cell r="E8067">
            <v>0</v>
          </cell>
          <cell r="F8067">
            <v>5400000</v>
          </cell>
          <cell r="G8067">
            <v>13439.9</v>
          </cell>
          <cell r="H8067">
            <v>5386560.0999999996</v>
          </cell>
          <cell r="I8067">
            <v>0</v>
          </cell>
        </row>
        <row r="8068">
          <cell r="A8068" t="str">
            <v>a</v>
          </cell>
          <cell r="B8068">
            <v>8044</v>
          </cell>
          <cell r="C8068" t="str">
            <v xml:space="preserve">   125778586 - 83242</v>
          </cell>
          <cell r="D8068">
            <v>0</v>
          </cell>
          <cell r="E8068">
            <v>0</v>
          </cell>
          <cell r="F8068">
            <v>4500000</v>
          </cell>
          <cell r="G8068">
            <v>7581.53</v>
          </cell>
          <cell r="H8068">
            <v>4492418.47</v>
          </cell>
          <cell r="I8068">
            <v>0</v>
          </cell>
        </row>
        <row r="8069">
          <cell r="A8069" t="str">
            <v>a</v>
          </cell>
          <cell r="B8069">
            <v>8045</v>
          </cell>
          <cell r="C8069" t="str">
            <v xml:space="preserve">   125778599 - 84232</v>
          </cell>
          <cell r="D8069">
            <v>0</v>
          </cell>
          <cell r="E8069">
            <v>0</v>
          </cell>
          <cell r="F8069">
            <v>6018000</v>
          </cell>
          <cell r="G8069">
            <v>10737.95</v>
          </cell>
          <cell r="H8069">
            <v>6007262.0499999998</v>
          </cell>
          <cell r="I8069">
            <v>0</v>
          </cell>
        </row>
        <row r="8070">
          <cell r="A8070" t="str">
            <v>a</v>
          </cell>
          <cell r="B8070">
            <v>8046</v>
          </cell>
          <cell r="C8070" t="str">
            <v xml:space="preserve">   125778609 - 62177</v>
          </cell>
          <cell r="D8070">
            <v>0</v>
          </cell>
          <cell r="E8070">
            <v>0</v>
          </cell>
          <cell r="F8070">
            <v>3000000</v>
          </cell>
          <cell r="G8070">
            <v>26213.06</v>
          </cell>
          <cell r="H8070">
            <v>2973786.94</v>
          </cell>
          <cell r="I8070">
            <v>0</v>
          </cell>
        </row>
        <row r="8071">
          <cell r="A8071" t="str">
            <v>a</v>
          </cell>
          <cell r="B8071">
            <v>8047</v>
          </cell>
          <cell r="C8071" t="str">
            <v xml:space="preserve">   125778612 - 62413</v>
          </cell>
          <cell r="D8071">
            <v>0</v>
          </cell>
          <cell r="E8071">
            <v>0</v>
          </cell>
          <cell r="F8071">
            <v>6301860.25</v>
          </cell>
          <cell r="G8071">
            <v>66215.75</v>
          </cell>
          <cell r="H8071">
            <v>6235644.5</v>
          </cell>
          <cell r="I8071">
            <v>0</v>
          </cell>
        </row>
        <row r="8072">
          <cell r="A8072" t="str">
            <v>a</v>
          </cell>
          <cell r="B8072">
            <v>8048</v>
          </cell>
          <cell r="C8072" t="str">
            <v xml:space="preserve">   125778625 - 63354</v>
          </cell>
          <cell r="D8072">
            <v>0</v>
          </cell>
          <cell r="E8072">
            <v>0</v>
          </cell>
          <cell r="F8072">
            <v>3703700</v>
          </cell>
          <cell r="G8072">
            <v>12317.71</v>
          </cell>
          <cell r="H8072">
            <v>3691382.29</v>
          </cell>
          <cell r="I8072">
            <v>0</v>
          </cell>
        </row>
        <row r="8073">
          <cell r="A8073" t="str">
            <v>a</v>
          </cell>
          <cell r="B8073">
            <v>8049</v>
          </cell>
          <cell r="C8073" t="str">
            <v xml:space="preserve">   125778638 - 63971</v>
          </cell>
          <cell r="D8073">
            <v>0</v>
          </cell>
          <cell r="E8073">
            <v>0</v>
          </cell>
          <cell r="F8073">
            <v>4761000</v>
          </cell>
          <cell r="G8073">
            <v>15834.08</v>
          </cell>
          <cell r="H8073">
            <v>4745165.92</v>
          </cell>
          <cell r="I8073">
            <v>0</v>
          </cell>
        </row>
        <row r="8074">
          <cell r="A8074" t="str">
            <v>a</v>
          </cell>
          <cell r="B8074">
            <v>8050</v>
          </cell>
          <cell r="C8074" t="str">
            <v xml:space="preserve">   125778641 - 80340</v>
          </cell>
          <cell r="D8074">
            <v>0</v>
          </cell>
          <cell r="E8074">
            <v>0</v>
          </cell>
          <cell r="F8074">
            <v>1820000</v>
          </cell>
          <cell r="G8074">
            <v>5913.57</v>
          </cell>
          <cell r="H8074">
            <v>1814086.43</v>
          </cell>
          <cell r="I8074">
            <v>0</v>
          </cell>
        </row>
        <row r="8075">
          <cell r="A8075" t="str">
            <v>a</v>
          </cell>
          <cell r="B8075">
            <v>8051</v>
          </cell>
          <cell r="C8075" t="str">
            <v xml:space="preserve">   125778654 - 81059</v>
          </cell>
          <cell r="D8075">
            <v>0</v>
          </cell>
          <cell r="E8075">
            <v>0</v>
          </cell>
          <cell r="F8075">
            <v>4788000</v>
          </cell>
          <cell r="G8075">
            <v>11916.7</v>
          </cell>
          <cell r="H8075">
            <v>4776083.3</v>
          </cell>
          <cell r="I8075">
            <v>0</v>
          </cell>
        </row>
        <row r="8076">
          <cell r="A8076" t="str">
            <v>a</v>
          </cell>
          <cell r="B8076">
            <v>8052</v>
          </cell>
          <cell r="C8076" t="str">
            <v xml:space="preserve">   125778667 - 81342</v>
          </cell>
          <cell r="D8076">
            <v>0</v>
          </cell>
          <cell r="E8076">
            <v>0</v>
          </cell>
          <cell r="F8076">
            <v>4607680</v>
          </cell>
          <cell r="G8076">
            <v>11467.91</v>
          </cell>
          <cell r="H8076">
            <v>4596212.09</v>
          </cell>
          <cell r="I8076">
            <v>0</v>
          </cell>
        </row>
        <row r="8077">
          <cell r="A8077" t="str">
            <v>a</v>
          </cell>
          <cell r="B8077">
            <v>8053</v>
          </cell>
          <cell r="C8077" t="str">
            <v xml:space="preserve">   125778670 - 81605</v>
          </cell>
          <cell r="D8077">
            <v>0</v>
          </cell>
          <cell r="E8077">
            <v>0</v>
          </cell>
          <cell r="F8077">
            <v>3564000</v>
          </cell>
          <cell r="G8077">
            <v>18626.28</v>
          </cell>
          <cell r="H8077">
            <v>3545373.72</v>
          </cell>
          <cell r="I8077">
            <v>0</v>
          </cell>
        </row>
        <row r="8078">
          <cell r="A8078" t="str">
            <v>a</v>
          </cell>
          <cell r="B8078">
            <v>8054</v>
          </cell>
          <cell r="C8078" t="str">
            <v xml:space="preserve">   125778683 - 82750</v>
          </cell>
          <cell r="D8078">
            <v>0</v>
          </cell>
          <cell r="E8078">
            <v>0</v>
          </cell>
          <cell r="F8078">
            <v>4677000</v>
          </cell>
          <cell r="G8078">
            <v>7879.73</v>
          </cell>
          <cell r="H8078">
            <v>4669120.2699999996</v>
          </cell>
          <cell r="I8078">
            <v>0</v>
          </cell>
        </row>
        <row r="8079">
          <cell r="A8079" t="str">
            <v>a</v>
          </cell>
          <cell r="B8079">
            <v>8055</v>
          </cell>
          <cell r="C8079" t="str">
            <v xml:space="preserve">   125778696 - 84223</v>
          </cell>
          <cell r="D8079">
            <v>0</v>
          </cell>
          <cell r="E8079">
            <v>0</v>
          </cell>
          <cell r="F8079">
            <v>6552650</v>
          </cell>
          <cell r="G8079">
            <v>6460.76</v>
          </cell>
          <cell r="H8079">
            <v>6546189.2400000002</v>
          </cell>
          <cell r="I8079">
            <v>0</v>
          </cell>
        </row>
        <row r="8080">
          <cell r="A8080" t="str">
            <v>a</v>
          </cell>
          <cell r="B8080">
            <v>8056</v>
          </cell>
          <cell r="C8080" t="str">
            <v xml:space="preserve">   125778706 - 62135</v>
          </cell>
          <cell r="D8080">
            <v>0</v>
          </cell>
          <cell r="E8080">
            <v>0</v>
          </cell>
          <cell r="F8080">
            <v>6632142</v>
          </cell>
          <cell r="G8080">
            <v>81345.119999999995</v>
          </cell>
          <cell r="H8080">
            <v>6550796.8799999999</v>
          </cell>
          <cell r="I8080">
            <v>0</v>
          </cell>
        </row>
        <row r="8081">
          <cell r="A8081" t="str">
            <v>a</v>
          </cell>
          <cell r="B8081">
            <v>8057</v>
          </cell>
          <cell r="C8081" t="str">
            <v xml:space="preserve">   125778719 - 62728</v>
          </cell>
          <cell r="D8081">
            <v>0</v>
          </cell>
          <cell r="E8081">
            <v>0</v>
          </cell>
          <cell r="F8081">
            <v>1066331</v>
          </cell>
          <cell r="G8081">
            <v>44822.19</v>
          </cell>
          <cell r="H8081">
            <v>1021508.81</v>
          </cell>
          <cell r="I8081">
            <v>0</v>
          </cell>
        </row>
        <row r="8082">
          <cell r="A8082" t="str">
            <v>a</v>
          </cell>
          <cell r="B8082">
            <v>8058</v>
          </cell>
          <cell r="C8082" t="str">
            <v xml:space="preserve">   125778722 - 63137</v>
          </cell>
          <cell r="D8082">
            <v>0</v>
          </cell>
          <cell r="E8082">
            <v>0</v>
          </cell>
          <cell r="F8082">
            <v>1100000</v>
          </cell>
          <cell r="G8082">
            <v>3597.46</v>
          </cell>
          <cell r="H8082">
            <v>1096402.54</v>
          </cell>
          <cell r="I8082">
            <v>0</v>
          </cell>
        </row>
        <row r="8083">
          <cell r="A8083" t="str">
            <v>a</v>
          </cell>
          <cell r="B8083">
            <v>8059</v>
          </cell>
          <cell r="C8083" t="str">
            <v xml:space="preserve">   125778735 - 63923</v>
          </cell>
          <cell r="D8083">
            <v>0</v>
          </cell>
          <cell r="E8083">
            <v>0</v>
          </cell>
          <cell r="F8083">
            <v>3502000</v>
          </cell>
          <cell r="G8083">
            <v>18678.77</v>
          </cell>
          <cell r="H8083">
            <v>3483321.23</v>
          </cell>
          <cell r="I8083">
            <v>0</v>
          </cell>
        </row>
        <row r="8084">
          <cell r="A8084" t="str">
            <v>a</v>
          </cell>
          <cell r="B8084">
            <v>8060</v>
          </cell>
          <cell r="C8084" t="str">
            <v xml:space="preserve">   125778748 - 80854</v>
          </cell>
          <cell r="D8084">
            <v>0</v>
          </cell>
          <cell r="E8084">
            <v>0</v>
          </cell>
          <cell r="F8084">
            <v>5750000</v>
          </cell>
          <cell r="G8084">
            <v>25763.81</v>
          </cell>
          <cell r="H8084">
            <v>5724236.1900000004</v>
          </cell>
          <cell r="I8084">
            <v>0</v>
          </cell>
        </row>
        <row r="8085">
          <cell r="A8085" t="str">
            <v>a</v>
          </cell>
          <cell r="B8085">
            <v>8061</v>
          </cell>
          <cell r="C8085" t="str">
            <v xml:space="preserve">   125778751 - 80863</v>
          </cell>
          <cell r="D8085">
            <v>0</v>
          </cell>
          <cell r="E8085">
            <v>0</v>
          </cell>
          <cell r="F8085">
            <v>1755000</v>
          </cell>
          <cell r="G8085">
            <v>4367.96</v>
          </cell>
          <cell r="H8085">
            <v>1750632.04</v>
          </cell>
          <cell r="I8085">
            <v>0</v>
          </cell>
        </row>
        <row r="8086">
          <cell r="A8086" t="str">
            <v>a</v>
          </cell>
          <cell r="B8086">
            <v>8062</v>
          </cell>
          <cell r="C8086" t="str">
            <v xml:space="preserve">   125778764 - 81303</v>
          </cell>
          <cell r="D8086">
            <v>0</v>
          </cell>
          <cell r="E8086">
            <v>0</v>
          </cell>
          <cell r="F8086">
            <v>2497949.15</v>
          </cell>
          <cell r="G8086">
            <v>6263.63</v>
          </cell>
          <cell r="H8086">
            <v>2491685.52</v>
          </cell>
          <cell r="I8086">
            <v>0</v>
          </cell>
        </row>
        <row r="8087">
          <cell r="A8087" t="str">
            <v>a</v>
          </cell>
          <cell r="B8087">
            <v>8063</v>
          </cell>
          <cell r="C8087" t="str">
            <v xml:space="preserve">   125778777 - 82329</v>
          </cell>
          <cell r="D8087">
            <v>0</v>
          </cell>
          <cell r="E8087">
            <v>0</v>
          </cell>
          <cell r="F8087">
            <v>8160000</v>
          </cell>
          <cell r="G8087">
            <v>1020309.15</v>
          </cell>
          <cell r="H8087">
            <v>7139690.8499999996</v>
          </cell>
          <cell r="I8087">
            <v>0</v>
          </cell>
        </row>
        <row r="8088">
          <cell r="A8088" t="str">
            <v>a</v>
          </cell>
          <cell r="B8088">
            <v>8064</v>
          </cell>
          <cell r="C8088" t="str">
            <v xml:space="preserve">   125778780 - 82720</v>
          </cell>
          <cell r="D8088">
            <v>0</v>
          </cell>
          <cell r="E8088">
            <v>0</v>
          </cell>
          <cell r="F8088">
            <v>6220000</v>
          </cell>
          <cell r="G8088">
            <v>12099.77</v>
          </cell>
          <cell r="H8088">
            <v>6207900.2300000004</v>
          </cell>
          <cell r="I8088">
            <v>0</v>
          </cell>
        </row>
        <row r="8089">
          <cell r="A8089" t="str">
            <v>a</v>
          </cell>
          <cell r="B8089">
            <v>8065</v>
          </cell>
          <cell r="C8089" t="str">
            <v xml:space="preserve">   125778793 - 84214</v>
          </cell>
          <cell r="D8089">
            <v>0</v>
          </cell>
          <cell r="E8089">
            <v>0</v>
          </cell>
          <cell r="F8089">
            <v>4145000</v>
          </cell>
          <cell r="G8089">
            <v>3558.59</v>
          </cell>
          <cell r="H8089">
            <v>4141441.41</v>
          </cell>
          <cell r="I8089">
            <v>0</v>
          </cell>
        </row>
        <row r="8090">
          <cell r="A8090" t="str">
            <v>a</v>
          </cell>
          <cell r="B8090">
            <v>8066</v>
          </cell>
          <cell r="C8090" t="str">
            <v xml:space="preserve">   125778803 - 62054</v>
          </cell>
          <cell r="D8090">
            <v>0</v>
          </cell>
          <cell r="E8090">
            <v>0</v>
          </cell>
          <cell r="F8090">
            <v>4000000</v>
          </cell>
          <cell r="G8090">
            <v>239630.67</v>
          </cell>
          <cell r="H8090">
            <v>3760369.33</v>
          </cell>
          <cell r="I8090">
            <v>0</v>
          </cell>
        </row>
        <row r="8091">
          <cell r="A8091" t="str">
            <v>a</v>
          </cell>
          <cell r="B8091">
            <v>8067</v>
          </cell>
          <cell r="C8091" t="str">
            <v xml:space="preserve">   125778816 - 62719</v>
          </cell>
          <cell r="D8091">
            <v>0</v>
          </cell>
          <cell r="E8091">
            <v>0</v>
          </cell>
          <cell r="F8091">
            <v>2041817</v>
          </cell>
          <cell r="G8091">
            <v>26010.15</v>
          </cell>
          <cell r="H8091">
            <v>2015806.85</v>
          </cell>
          <cell r="I8091">
            <v>0</v>
          </cell>
        </row>
        <row r="8092">
          <cell r="A8092" t="str">
            <v>a</v>
          </cell>
          <cell r="B8092">
            <v>8068</v>
          </cell>
          <cell r="C8092" t="str">
            <v xml:space="preserve">   125778829 - 63687</v>
          </cell>
          <cell r="D8092">
            <v>0</v>
          </cell>
          <cell r="E8092">
            <v>0</v>
          </cell>
          <cell r="F8092">
            <v>2972000</v>
          </cell>
          <cell r="G8092">
            <v>9884.26</v>
          </cell>
          <cell r="H8092">
            <v>2962115.74</v>
          </cell>
          <cell r="I8092">
            <v>0</v>
          </cell>
        </row>
        <row r="8093">
          <cell r="A8093" t="str">
            <v>a</v>
          </cell>
          <cell r="B8093">
            <v>8069</v>
          </cell>
          <cell r="C8093" t="str">
            <v xml:space="preserve">   125778832 - 63752</v>
          </cell>
          <cell r="D8093">
            <v>0</v>
          </cell>
          <cell r="E8093">
            <v>0</v>
          </cell>
          <cell r="F8093">
            <v>4715000</v>
          </cell>
          <cell r="G8093">
            <v>33068.26</v>
          </cell>
          <cell r="H8093">
            <v>4681931.74</v>
          </cell>
          <cell r="I8093">
            <v>0</v>
          </cell>
        </row>
        <row r="8094">
          <cell r="A8094" t="str">
            <v>a</v>
          </cell>
          <cell r="B8094">
            <v>8070</v>
          </cell>
          <cell r="C8094" t="str">
            <v xml:space="preserve">   125778845 - 80722</v>
          </cell>
          <cell r="D8094">
            <v>0</v>
          </cell>
          <cell r="E8094">
            <v>0</v>
          </cell>
          <cell r="F8094">
            <v>4057800</v>
          </cell>
          <cell r="G8094">
            <v>18130.580000000002</v>
          </cell>
          <cell r="H8094">
            <v>4039669.42</v>
          </cell>
          <cell r="I8094">
            <v>0</v>
          </cell>
        </row>
        <row r="8095">
          <cell r="A8095" t="str">
            <v>a</v>
          </cell>
          <cell r="B8095">
            <v>8071</v>
          </cell>
          <cell r="C8095" t="str">
            <v xml:space="preserve">   125778858 - 81083</v>
          </cell>
          <cell r="D8095">
            <v>0</v>
          </cell>
          <cell r="E8095">
            <v>0</v>
          </cell>
          <cell r="F8095">
            <v>5983200</v>
          </cell>
          <cell r="G8095">
            <v>31370.52</v>
          </cell>
          <cell r="H8095">
            <v>5951829.4800000004</v>
          </cell>
          <cell r="I8095">
            <v>0</v>
          </cell>
        </row>
        <row r="8096">
          <cell r="A8096" t="str">
            <v>a</v>
          </cell>
          <cell r="B8096">
            <v>8072</v>
          </cell>
          <cell r="C8096" t="str">
            <v xml:space="preserve">   125778861 - 81194</v>
          </cell>
          <cell r="D8096">
            <v>0</v>
          </cell>
          <cell r="E8096">
            <v>0</v>
          </cell>
          <cell r="F8096">
            <v>2730000</v>
          </cell>
          <cell r="G8096">
            <v>6794.6</v>
          </cell>
          <cell r="H8096">
            <v>2723205.4</v>
          </cell>
          <cell r="I8096">
            <v>0</v>
          </cell>
        </row>
        <row r="8097">
          <cell r="A8097" t="str">
            <v>a</v>
          </cell>
          <cell r="B8097">
            <v>8073</v>
          </cell>
          <cell r="C8097" t="str">
            <v xml:space="preserve">   125778874 - 81783</v>
          </cell>
          <cell r="D8097">
            <v>0</v>
          </cell>
          <cell r="E8097">
            <v>0</v>
          </cell>
          <cell r="F8097">
            <v>1953150</v>
          </cell>
          <cell r="G8097">
            <v>4838.84</v>
          </cell>
          <cell r="H8097">
            <v>1948311.16</v>
          </cell>
          <cell r="I8097">
            <v>0</v>
          </cell>
        </row>
        <row r="8098">
          <cell r="A8098" t="str">
            <v>a</v>
          </cell>
          <cell r="B8098">
            <v>8074</v>
          </cell>
          <cell r="C8098" t="str">
            <v xml:space="preserve">   125778887 - 83245</v>
          </cell>
          <cell r="D8098">
            <v>0</v>
          </cell>
          <cell r="E8098">
            <v>0</v>
          </cell>
          <cell r="F8098">
            <v>814000</v>
          </cell>
          <cell r="G8098">
            <v>1371.42</v>
          </cell>
          <cell r="H8098">
            <v>812628.58</v>
          </cell>
          <cell r="I8098">
            <v>0</v>
          </cell>
        </row>
        <row r="8099">
          <cell r="A8099" t="str">
            <v>a</v>
          </cell>
          <cell r="B8099">
            <v>8075</v>
          </cell>
          <cell r="C8099" t="str">
            <v xml:space="preserve">   125778890 - 83436</v>
          </cell>
          <cell r="D8099">
            <v>0</v>
          </cell>
          <cell r="E8099">
            <v>0</v>
          </cell>
          <cell r="F8099">
            <v>6320000</v>
          </cell>
          <cell r="G8099">
            <v>22290.55</v>
          </cell>
          <cell r="H8099">
            <v>6297709.4500000002</v>
          </cell>
          <cell r="I8099">
            <v>0</v>
          </cell>
        </row>
        <row r="8100">
          <cell r="A8100" t="str">
            <v>a</v>
          </cell>
          <cell r="B8100">
            <v>8076</v>
          </cell>
          <cell r="C8100" t="str">
            <v xml:space="preserve">   125778900 - 61587</v>
          </cell>
          <cell r="D8100">
            <v>0</v>
          </cell>
          <cell r="E8100">
            <v>0</v>
          </cell>
          <cell r="F8100">
            <v>1639709.6</v>
          </cell>
          <cell r="G8100">
            <v>1639709.6</v>
          </cell>
          <cell r="H8100">
            <v>0</v>
          </cell>
          <cell r="I8100">
            <v>0</v>
          </cell>
        </row>
        <row r="8101">
          <cell r="A8101" t="str">
            <v>a</v>
          </cell>
          <cell r="B8101">
            <v>8077</v>
          </cell>
          <cell r="C8101" t="str">
            <v xml:space="preserve">   125778913 - 62416</v>
          </cell>
          <cell r="D8101">
            <v>0</v>
          </cell>
          <cell r="E8101">
            <v>0</v>
          </cell>
          <cell r="F8101">
            <v>2038398.38</v>
          </cell>
          <cell r="G8101">
            <v>2038398.38</v>
          </cell>
          <cell r="H8101">
            <v>0</v>
          </cell>
          <cell r="I8101">
            <v>0</v>
          </cell>
        </row>
        <row r="8102">
          <cell r="A8102" t="str">
            <v>a</v>
          </cell>
          <cell r="B8102">
            <v>8078</v>
          </cell>
          <cell r="C8102" t="str">
            <v xml:space="preserve">   125778926 - 63408</v>
          </cell>
          <cell r="D8102">
            <v>0</v>
          </cell>
          <cell r="E8102">
            <v>0</v>
          </cell>
          <cell r="F8102">
            <v>3275000</v>
          </cell>
          <cell r="G8102">
            <v>22698.13</v>
          </cell>
          <cell r="H8102">
            <v>3252301.87</v>
          </cell>
          <cell r="I8102">
            <v>0</v>
          </cell>
        </row>
        <row r="8103">
          <cell r="A8103" t="str">
            <v>a</v>
          </cell>
          <cell r="B8103">
            <v>8079</v>
          </cell>
          <cell r="C8103" t="str">
            <v xml:space="preserve">   125778939 - 63974</v>
          </cell>
          <cell r="D8103">
            <v>0</v>
          </cell>
          <cell r="E8103">
            <v>0</v>
          </cell>
          <cell r="F8103">
            <v>4641000</v>
          </cell>
          <cell r="G8103">
            <v>15434.97</v>
          </cell>
          <cell r="H8103">
            <v>4625565.03</v>
          </cell>
          <cell r="I8103">
            <v>0</v>
          </cell>
        </row>
        <row r="8104">
          <cell r="A8104" t="str">
            <v>a</v>
          </cell>
          <cell r="B8104">
            <v>8080</v>
          </cell>
          <cell r="C8104" t="str">
            <v xml:space="preserve">   125778942 - 80397</v>
          </cell>
          <cell r="D8104">
            <v>0</v>
          </cell>
          <cell r="E8104">
            <v>0</v>
          </cell>
          <cell r="F8104">
            <v>4000000</v>
          </cell>
          <cell r="G8104">
            <v>64043.26</v>
          </cell>
          <cell r="H8104">
            <v>3935956.74</v>
          </cell>
          <cell r="I8104">
            <v>0</v>
          </cell>
        </row>
        <row r="8105">
          <cell r="A8105" t="str">
            <v>a</v>
          </cell>
          <cell r="B8105">
            <v>8081</v>
          </cell>
          <cell r="C8105" t="str">
            <v xml:space="preserve">   125778955 - 81062</v>
          </cell>
          <cell r="D8105">
            <v>0</v>
          </cell>
          <cell r="E8105">
            <v>0</v>
          </cell>
          <cell r="F8105">
            <v>3769000</v>
          </cell>
          <cell r="G8105">
            <v>45400.26</v>
          </cell>
          <cell r="H8105">
            <v>3723599.74</v>
          </cell>
          <cell r="I8105">
            <v>0</v>
          </cell>
        </row>
        <row r="8106">
          <cell r="A8106" t="str">
            <v>a</v>
          </cell>
          <cell r="B8106">
            <v>8082</v>
          </cell>
          <cell r="C8106" t="str">
            <v xml:space="preserve">   125778968 - 81550</v>
          </cell>
          <cell r="D8106">
            <v>0</v>
          </cell>
          <cell r="E8106">
            <v>0</v>
          </cell>
          <cell r="F8106">
            <v>4080000</v>
          </cell>
          <cell r="G8106">
            <v>2010154.58</v>
          </cell>
          <cell r="H8106">
            <v>2069845.42</v>
          </cell>
          <cell r="I8106">
            <v>0</v>
          </cell>
        </row>
        <row r="8107">
          <cell r="A8107" t="str">
            <v>a</v>
          </cell>
          <cell r="B8107">
            <v>8083</v>
          </cell>
          <cell r="C8107" t="str">
            <v xml:space="preserve">   125778971 - 81621</v>
          </cell>
          <cell r="D8107">
            <v>0</v>
          </cell>
          <cell r="E8107">
            <v>0</v>
          </cell>
          <cell r="F8107">
            <v>13043000</v>
          </cell>
          <cell r="G8107">
            <v>193070.24</v>
          </cell>
          <cell r="H8107">
            <v>12849929.76</v>
          </cell>
          <cell r="I8107">
            <v>0</v>
          </cell>
        </row>
        <row r="8108">
          <cell r="A8108" t="str">
            <v>a</v>
          </cell>
          <cell r="B8108">
            <v>8084</v>
          </cell>
          <cell r="C8108" t="str">
            <v xml:space="preserve">   125778984 - 82849</v>
          </cell>
          <cell r="D8108">
            <v>0</v>
          </cell>
          <cell r="E8108">
            <v>0</v>
          </cell>
          <cell r="F8108">
            <v>884000</v>
          </cell>
          <cell r="G8108">
            <v>1489.36</v>
          </cell>
          <cell r="H8108">
            <v>882510.64</v>
          </cell>
          <cell r="I8108">
            <v>0</v>
          </cell>
        </row>
        <row r="8109">
          <cell r="A8109" t="str">
            <v>a</v>
          </cell>
          <cell r="B8109">
            <v>8085</v>
          </cell>
          <cell r="C8109" t="str">
            <v xml:space="preserve">   125778997 - 84226</v>
          </cell>
          <cell r="D8109">
            <v>0</v>
          </cell>
          <cell r="E8109">
            <v>0</v>
          </cell>
          <cell r="F8109">
            <v>3907000</v>
          </cell>
          <cell r="G8109">
            <v>3354.26</v>
          </cell>
          <cell r="H8109">
            <v>3903645.74</v>
          </cell>
          <cell r="I8109">
            <v>0</v>
          </cell>
        </row>
        <row r="8110">
          <cell r="A8110" t="str">
            <v>a</v>
          </cell>
          <cell r="B8110">
            <v>8086</v>
          </cell>
          <cell r="C8110" t="str">
            <v xml:space="preserve">   127778005 - 80268</v>
          </cell>
          <cell r="D8110">
            <v>0</v>
          </cell>
          <cell r="E8110">
            <v>0</v>
          </cell>
          <cell r="F8110">
            <v>1436000</v>
          </cell>
          <cell r="G8110">
            <v>12547.31</v>
          </cell>
          <cell r="H8110">
            <v>1423452.69</v>
          </cell>
          <cell r="I8110">
            <v>0</v>
          </cell>
        </row>
        <row r="8111">
          <cell r="A8111" t="str">
            <v>a</v>
          </cell>
          <cell r="B8111">
            <v>8087</v>
          </cell>
          <cell r="C8111" t="str">
            <v xml:space="preserve">   127778018 - 80325</v>
          </cell>
          <cell r="D8111">
            <v>0</v>
          </cell>
          <cell r="E8111">
            <v>0</v>
          </cell>
          <cell r="F8111">
            <v>2762000</v>
          </cell>
          <cell r="G8111">
            <v>2762000</v>
          </cell>
          <cell r="H8111">
            <v>0</v>
          </cell>
          <cell r="I8111">
            <v>0</v>
          </cell>
        </row>
        <row r="8112">
          <cell r="A8112" t="str">
            <v>a</v>
          </cell>
          <cell r="B8112">
            <v>8088</v>
          </cell>
          <cell r="C8112" t="str">
            <v xml:space="preserve">   127778021 - 80337</v>
          </cell>
          <cell r="D8112">
            <v>0</v>
          </cell>
          <cell r="E8112">
            <v>0</v>
          </cell>
          <cell r="F8112">
            <v>1547000</v>
          </cell>
          <cell r="G8112">
            <v>6385.98</v>
          </cell>
          <cell r="H8112">
            <v>1540614.02</v>
          </cell>
          <cell r="I8112">
            <v>0</v>
          </cell>
        </row>
        <row r="8113">
          <cell r="A8113" t="str">
            <v>a</v>
          </cell>
          <cell r="B8113">
            <v>8089</v>
          </cell>
          <cell r="C8113" t="str">
            <v xml:space="preserve">   127778034 - 80648</v>
          </cell>
          <cell r="D8113">
            <v>0</v>
          </cell>
          <cell r="E8113">
            <v>0</v>
          </cell>
          <cell r="F8113">
            <v>4640000</v>
          </cell>
          <cell r="G8113">
            <v>15076.31</v>
          </cell>
          <cell r="H8113">
            <v>4624923.6900000004</v>
          </cell>
          <cell r="I8113">
            <v>0</v>
          </cell>
        </row>
        <row r="8114">
          <cell r="A8114" t="str">
            <v>a</v>
          </cell>
          <cell r="B8114">
            <v>8090</v>
          </cell>
          <cell r="C8114" t="str">
            <v xml:space="preserve">   127778047 - 81360</v>
          </cell>
          <cell r="D8114">
            <v>0</v>
          </cell>
          <cell r="E8114">
            <v>0</v>
          </cell>
          <cell r="F8114">
            <v>3900000</v>
          </cell>
          <cell r="G8114">
            <v>34076.980000000003</v>
          </cell>
          <cell r="H8114">
            <v>3865923.02</v>
          </cell>
          <cell r="I8114">
            <v>0</v>
          </cell>
        </row>
        <row r="8115">
          <cell r="A8115" t="str">
            <v>a</v>
          </cell>
          <cell r="B8115">
            <v>8091</v>
          </cell>
          <cell r="C8115" t="str">
            <v xml:space="preserve">   127778050 - 81375</v>
          </cell>
          <cell r="D8115">
            <v>0</v>
          </cell>
          <cell r="E8115">
            <v>0</v>
          </cell>
          <cell r="F8115">
            <v>2210000</v>
          </cell>
          <cell r="G8115">
            <v>19310.27</v>
          </cell>
          <cell r="H8115">
            <v>2190689.73</v>
          </cell>
          <cell r="I8115">
            <v>0</v>
          </cell>
        </row>
        <row r="8116">
          <cell r="A8116" t="str">
            <v>a</v>
          </cell>
          <cell r="B8116">
            <v>8092</v>
          </cell>
          <cell r="C8116" t="str">
            <v xml:space="preserve">   127778063 - 81420</v>
          </cell>
          <cell r="D8116">
            <v>0</v>
          </cell>
          <cell r="E8116">
            <v>0</v>
          </cell>
          <cell r="F8116">
            <v>2093000</v>
          </cell>
          <cell r="G8116">
            <v>22112.6</v>
          </cell>
          <cell r="H8116">
            <v>2070887.4</v>
          </cell>
          <cell r="I8116">
            <v>0</v>
          </cell>
        </row>
        <row r="8117">
          <cell r="A8117" t="str">
            <v>a</v>
          </cell>
          <cell r="B8117">
            <v>8093</v>
          </cell>
          <cell r="C8117" t="str">
            <v xml:space="preserve">   127778076 - 81722</v>
          </cell>
          <cell r="D8117">
            <v>0</v>
          </cell>
          <cell r="E8117">
            <v>0</v>
          </cell>
          <cell r="F8117">
            <v>3773000</v>
          </cell>
          <cell r="G8117">
            <v>18846.87</v>
          </cell>
          <cell r="H8117">
            <v>3754153.13</v>
          </cell>
          <cell r="I8117">
            <v>0</v>
          </cell>
        </row>
        <row r="8118">
          <cell r="A8118" t="str">
            <v>a</v>
          </cell>
          <cell r="B8118">
            <v>8094</v>
          </cell>
          <cell r="C8118" t="str">
            <v xml:space="preserve">   127778089 - 82368</v>
          </cell>
          <cell r="D8118">
            <v>0</v>
          </cell>
          <cell r="E8118">
            <v>0</v>
          </cell>
          <cell r="F8118">
            <v>1657500</v>
          </cell>
          <cell r="G8118">
            <v>8775.7000000000007</v>
          </cell>
          <cell r="H8118">
            <v>1648724.3</v>
          </cell>
          <cell r="I8118">
            <v>0</v>
          </cell>
        </row>
        <row r="8119">
          <cell r="A8119" t="str">
            <v>a</v>
          </cell>
          <cell r="B8119">
            <v>8095</v>
          </cell>
          <cell r="C8119" t="str">
            <v xml:space="preserve">   127778092 - 82597</v>
          </cell>
          <cell r="D8119">
            <v>0</v>
          </cell>
          <cell r="E8119">
            <v>0</v>
          </cell>
          <cell r="F8119">
            <v>4454000</v>
          </cell>
          <cell r="G8119">
            <v>55142.19</v>
          </cell>
          <cell r="H8119">
            <v>4398857.8099999996</v>
          </cell>
          <cell r="I8119">
            <v>0</v>
          </cell>
        </row>
        <row r="8120">
          <cell r="A8120" t="str">
            <v>a</v>
          </cell>
          <cell r="B8120">
            <v>8096</v>
          </cell>
          <cell r="C8120" t="str">
            <v xml:space="preserve">   127778102 - 80253</v>
          </cell>
          <cell r="D8120">
            <v>0</v>
          </cell>
          <cell r="E8120">
            <v>0</v>
          </cell>
          <cell r="F8120">
            <v>1326000</v>
          </cell>
          <cell r="G8120">
            <v>11586.19</v>
          </cell>
          <cell r="H8120">
            <v>1314413.81</v>
          </cell>
          <cell r="I8120">
            <v>0</v>
          </cell>
        </row>
        <row r="8121">
          <cell r="A8121" t="str">
            <v>a</v>
          </cell>
          <cell r="B8121">
            <v>8097</v>
          </cell>
          <cell r="C8121" t="str">
            <v xml:space="preserve">   127778115 - 80316</v>
          </cell>
          <cell r="D8121">
            <v>0</v>
          </cell>
          <cell r="E8121">
            <v>0</v>
          </cell>
          <cell r="F8121">
            <v>3646000</v>
          </cell>
          <cell r="G8121">
            <v>31857.61</v>
          </cell>
          <cell r="H8121">
            <v>3614142.39</v>
          </cell>
          <cell r="I8121">
            <v>0</v>
          </cell>
        </row>
        <row r="8122">
          <cell r="A8122" t="str">
            <v>a</v>
          </cell>
          <cell r="B8122">
            <v>8098</v>
          </cell>
          <cell r="C8122" t="str">
            <v xml:space="preserve">   127778128 - 80433</v>
          </cell>
          <cell r="D8122">
            <v>0</v>
          </cell>
          <cell r="E8122">
            <v>0</v>
          </cell>
          <cell r="F8122">
            <v>9129000</v>
          </cell>
          <cell r="G8122">
            <v>29855.7</v>
          </cell>
          <cell r="H8122">
            <v>9099144.3000000007</v>
          </cell>
          <cell r="I8122">
            <v>0</v>
          </cell>
        </row>
        <row r="8123">
          <cell r="A8123" t="str">
            <v>a</v>
          </cell>
          <cell r="B8123">
            <v>8099</v>
          </cell>
          <cell r="C8123" t="str">
            <v xml:space="preserve">   127778131 - 80484</v>
          </cell>
          <cell r="D8123">
            <v>0</v>
          </cell>
          <cell r="E8123">
            <v>0</v>
          </cell>
          <cell r="F8123">
            <v>4576000</v>
          </cell>
          <cell r="G8123">
            <v>48197.04</v>
          </cell>
          <cell r="H8123">
            <v>4527802.96</v>
          </cell>
          <cell r="I8123">
            <v>0</v>
          </cell>
        </row>
        <row r="8124">
          <cell r="A8124" t="str">
            <v>a</v>
          </cell>
          <cell r="B8124">
            <v>8100</v>
          </cell>
          <cell r="C8124" t="str">
            <v xml:space="preserve">   127778144 - 81348</v>
          </cell>
          <cell r="D8124">
            <v>0</v>
          </cell>
          <cell r="E8124">
            <v>0</v>
          </cell>
          <cell r="F8124">
            <v>2180250</v>
          </cell>
          <cell r="G8124">
            <v>31245.02</v>
          </cell>
          <cell r="H8124">
            <v>2149004.98</v>
          </cell>
          <cell r="I8124">
            <v>0</v>
          </cell>
        </row>
        <row r="8125">
          <cell r="A8125" t="str">
            <v>a</v>
          </cell>
          <cell r="B8125">
            <v>8101</v>
          </cell>
          <cell r="C8125" t="str">
            <v xml:space="preserve">   127778157 - 81402</v>
          </cell>
          <cell r="D8125">
            <v>0</v>
          </cell>
          <cell r="E8125">
            <v>0</v>
          </cell>
          <cell r="F8125">
            <v>1950000</v>
          </cell>
          <cell r="G8125">
            <v>17038.5</v>
          </cell>
          <cell r="H8125">
            <v>1932961.5</v>
          </cell>
          <cell r="I8125">
            <v>0</v>
          </cell>
        </row>
        <row r="8126">
          <cell r="A8126" t="str">
            <v>a</v>
          </cell>
          <cell r="B8126">
            <v>8102</v>
          </cell>
          <cell r="C8126" t="str">
            <v xml:space="preserve">   127778160 - 81411</v>
          </cell>
          <cell r="D8126">
            <v>0</v>
          </cell>
          <cell r="E8126">
            <v>0</v>
          </cell>
          <cell r="F8126">
            <v>1712000</v>
          </cell>
          <cell r="G8126">
            <v>18087.330000000002</v>
          </cell>
          <cell r="H8126">
            <v>1693912.67</v>
          </cell>
          <cell r="I8126">
            <v>0</v>
          </cell>
        </row>
        <row r="8127">
          <cell r="A8127" t="str">
            <v>a</v>
          </cell>
          <cell r="B8127">
            <v>8103</v>
          </cell>
          <cell r="C8127" t="str">
            <v xml:space="preserve">   127778173 - 81580</v>
          </cell>
          <cell r="D8127">
            <v>0</v>
          </cell>
          <cell r="E8127">
            <v>0</v>
          </cell>
          <cell r="F8127">
            <v>2596750</v>
          </cell>
          <cell r="G8127">
            <v>10719.31</v>
          </cell>
          <cell r="H8127">
            <v>2586030.69</v>
          </cell>
          <cell r="I8127">
            <v>0</v>
          </cell>
        </row>
        <row r="8128">
          <cell r="A8128" t="str">
            <v>a</v>
          </cell>
          <cell r="B8128">
            <v>8104</v>
          </cell>
          <cell r="C8128" t="str">
            <v xml:space="preserve">   127778186 - 82233</v>
          </cell>
          <cell r="D8128">
            <v>0</v>
          </cell>
          <cell r="E8128">
            <v>0</v>
          </cell>
          <cell r="F8128">
            <v>2100000</v>
          </cell>
          <cell r="G8128">
            <v>22186.55</v>
          </cell>
          <cell r="H8128">
            <v>2077813.45</v>
          </cell>
          <cell r="I8128">
            <v>0</v>
          </cell>
        </row>
        <row r="8129">
          <cell r="A8129" t="str">
            <v>a</v>
          </cell>
          <cell r="B8129">
            <v>8105</v>
          </cell>
          <cell r="C8129" t="str">
            <v xml:space="preserve">   127778199 - 82636</v>
          </cell>
          <cell r="D8129">
            <v>0</v>
          </cell>
          <cell r="E8129">
            <v>0</v>
          </cell>
          <cell r="F8129">
            <v>2487336.63</v>
          </cell>
          <cell r="G8129">
            <v>68390.429999999993</v>
          </cell>
          <cell r="H8129">
            <v>2418946.2000000002</v>
          </cell>
          <cell r="I8129">
            <v>0</v>
          </cell>
        </row>
        <row r="8130">
          <cell r="A8130" t="str">
            <v>a</v>
          </cell>
          <cell r="B8130">
            <v>8106</v>
          </cell>
          <cell r="C8130" t="str">
            <v xml:space="preserve">   127778209 - 80288</v>
          </cell>
          <cell r="D8130">
            <v>0</v>
          </cell>
          <cell r="E8130">
            <v>0</v>
          </cell>
          <cell r="F8130">
            <v>3315000</v>
          </cell>
          <cell r="G8130">
            <v>13684.24</v>
          </cell>
          <cell r="H8130">
            <v>3301315.76</v>
          </cell>
          <cell r="I8130">
            <v>0</v>
          </cell>
        </row>
        <row r="8131">
          <cell r="A8131" t="str">
            <v>a</v>
          </cell>
          <cell r="B8131">
            <v>8107</v>
          </cell>
          <cell r="C8131" t="str">
            <v xml:space="preserve">   127778212 - 80304</v>
          </cell>
          <cell r="D8131">
            <v>0</v>
          </cell>
          <cell r="E8131">
            <v>0</v>
          </cell>
          <cell r="F8131">
            <v>2320000</v>
          </cell>
          <cell r="G8131">
            <v>9576.8799999999992</v>
          </cell>
          <cell r="H8131">
            <v>2310423.12</v>
          </cell>
          <cell r="I8131">
            <v>0</v>
          </cell>
        </row>
        <row r="8132">
          <cell r="A8132" t="str">
            <v>a</v>
          </cell>
          <cell r="B8132">
            <v>8108</v>
          </cell>
          <cell r="C8132" t="str">
            <v xml:space="preserve">   127778225 - 80424</v>
          </cell>
          <cell r="D8132">
            <v>0</v>
          </cell>
          <cell r="E8132">
            <v>0</v>
          </cell>
          <cell r="F8132">
            <v>5700000</v>
          </cell>
          <cell r="G8132">
            <v>18641.43</v>
          </cell>
          <cell r="H8132">
            <v>5681358.5700000003</v>
          </cell>
          <cell r="I8132">
            <v>0</v>
          </cell>
        </row>
        <row r="8133">
          <cell r="A8133" t="str">
            <v>a</v>
          </cell>
          <cell r="B8133">
            <v>8109</v>
          </cell>
          <cell r="C8133" t="str">
            <v xml:space="preserve">   127778238 - 80945</v>
          </cell>
          <cell r="D8133">
            <v>0</v>
          </cell>
          <cell r="E8133">
            <v>0</v>
          </cell>
          <cell r="F8133">
            <v>19500000</v>
          </cell>
          <cell r="G8133">
            <v>80495.53</v>
          </cell>
          <cell r="H8133">
            <v>19419504.469999999</v>
          </cell>
          <cell r="I8133">
            <v>0</v>
          </cell>
        </row>
        <row r="8134">
          <cell r="A8134" t="str">
            <v>a</v>
          </cell>
          <cell r="B8134">
            <v>8110</v>
          </cell>
          <cell r="C8134" t="str">
            <v xml:space="preserve">   127778241 - 81024</v>
          </cell>
          <cell r="D8134">
            <v>0</v>
          </cell>
          <cell r="E8134">
            <v>0</v>
          </cell>
          <cell r="F8134">
            <v>2184000</v>
          </cell>
          <cell r="G8134">
            <v>23039.65</v>
          </cell>
          <cell r="H8134">
            <v>2160960.35</v>
          </cell>
          <cell r="I8134">
            <v>0</v>
          </cell>
        </row>
        <row r="8135">
          <cell r="A8135" t="str">
            <v>a</v>
          </cell>
          <cell r="B8135">
            <v>8111</v>
          </cell>
          <cell r="C8135" t="str">
            <v xml:space="preserve">   127778254 - 81393</v>
          </cell>
          <cell r="D8135">
            <v>0</v>
          </cell>
          <cell r="E8135">
            <v>0</v>
          </cell>
          <cell r="F8135">
            <v>663000</v>
          </cell>
          <cell r="G8135">
            <v>18936.71</v>
          </cell>
          <cell r="H8135">
            <v>644063.29</v>
          </cell>
          <cell r="I8135">
            <v>0</v>
          </cell>
        </row>
        <row r="8136">
          <cell r="A8136" t="str">
            <v>a</v>
          </cell>
          <cell r="B8136">
            <v>8112</v>
          </cell>
          <cell r="C8136" t="str">
            <v xml:space="preserve">   127778267 - 81503</v>
          </cell>
          <cell r="D8136">
            <v>0</v>
          </cell>
          <cell r="E8136">
            <v>0</v>
          </cell>
          <cell r="F8136">
            <v>6500000</v>
          </cell>
          <cell r="G8136">
            <v>26831.84</v>
          </cell>
          <cell r="H8136">
            <v>6473168.1600000001</v>
          </cell>
          <cell r="I8136">
            <v>0</v>
          </cell>
        </row>
        <row r="8137">
          <cell r="A8137" t="str">
            <v>a</v>
          </cell>
          <cell r="B8137">
            <v>8113</v>
          </cell>
          <cell r="C8137" t="str">
            <v xml:space="preserve">   127778270 - 81562</v>
          </cell>
          <cell r="D8137">
            <v>0</v>
          </cell>
          <cell r="E8137">
            <v>0</v>
          </cell>
          <cell r="F8137">
            <v>3590000</v>
          </cell>
          <cell r="G8137">
            <v>17823.349999999999</v>
          </cell>
          <cell r="H8137">
            <v>3572176.65</v>
          </cell>
          <cell r="I8137">
            <v>0</v>
          </cell>
        </row>
        <row r="8138">
          <cell r="A8138" t="str">
            <v>a</v>
          </cell>
          <cell r="B8138">
            <v>8114</v>
          </cell>
          <cell r="C8138" t="str">
            <v xml:space="preserve">   127778283 - 81914</v>
          </cell>
          <cell r="D8138">
            <v>0</v>
          </cell>
          <cell r="E8138">
            <v>0</v>
          </cell>
          <cell r="F8138">
            <v>1657000</v>
          </cell>
          <cell r="G8138">
            <v>14478.35</v>
          </cell>
          <cell r="H8138">
            <v>1642521.65</v>
          </cell>
          <cell r="I8138">
            <v>0</v>
          </cell>
        </row>
        <row r="8139">
          <cell r="A8139" t="str">
            <v>a</v>
          </cell>
          <cell r="B8139">
            <v>8115</v>
          </cell>
          <cell r="C8139" t="str">
            <v xml:space="preserve">   127778296 - 82627</v>
          </cell>
          <cell r="D8139">
            <v>0</v>
          </cell>
          <cell r="E8139">
            <v>0</v>
          </cell>
          <cell r="F8139">
            <v>6500000</v>
          </cell>
          <cell r="G8139">
            <v>32468.78</v>
          </cell>
          <cell r="H8139">
            <v>6467531.2199999997</v>
          </cell>
          <cell r="I8139">
            <v>0</v>
          </cell>
        </row>
        <row r="8140">
          <cell r="A8140" t="str">
            <v>a</v>
          </cell>
          <cell r="B8140">
            <v>8116</v>
          </cell>
          <cell r="C8140" t="str">
            <v xml:space="preserve">   127778306 - 80274</v>
          </cell>
          <cell r="D8140">
            <v>0</v>
          </cell>
          <cell r="E8140">
            <v>0</v>
          </cell>
          <cell r="F8140">
            <v>1491000</v>
          </cell>
          <cell r="G8140">
            <v>13027.9</v>
          </cell>
          <cell r="H8140">
            <v>1477972.1</v>
          </cell>
          <cell r="I8140">
            <v>0</v>
          </cell>
        </row>
        <row r="8141">
          <cell r="A8141" t="str">
            <v>a</v>
          </cell>
          <cell r="B8141">
            <v>8117</v>
          </cell>
          <cell r="C8141" t="str">
            <v xml:space="preserve">   127778319 - 80332</v>
          </cell>
          <cell r="D8141">
            <v>0</v>
          </cell>
          <cell r="E8141">
            <v>0</v>
          </cell>
          <cell r="F8141">
            <v>3425500</v>
          </cell>
          <cell r="G8141">
            <v>17037.400000000001</v>
          </cell>
          <cell r="H8141">
            <v>3408462.6</v>
          </cell>
          <cell r="I8141">
            <v>0</v>
          </cell>
        </row>
        <row r="8142">
          <cell r="A8142" t="str">
            <v>a</v>
          </cell>
          <cell r="B8142">
            <v>8118</v>
          </cell>
          <cell r="C8142" t="str">
            <v xml:space="preserve">   127778322 - 80343</v>
          </cell>
          <cell r="D8142">
            <v>0</v>
          </cell>
          <cell r="E8142">
            <v>0</v>
          </cell>
          <cell r="F8142">
            <v>2652000</v>
          </cell>
          <cell r="G8142">
            <v>23172.32</v>
          </cell>
          <cell r="H8142">
            <v>2628827.6800000002</v>
          </cell>
          <cell r="I8142">
            <v>0</v>
          </cell>
        </row>
        <row r="8143">
          <cell r="A8143" t="str">
            <v>a</v>
          </cell>
          <cell r="B8143">
            <v>8119</v>
          </cell>
          <cell r="C8143" t="str">
            <v xml:space="preserve">   127778335 - 80832</v>
          </cell>
          <cell r="D8143">
            <v>0</v>
          </cell>
          <cell r="E8143">
            <v>0</v>
          </cell>
          <cell r="F8143">
            <v>2438000</v>
          </cell>
          <cell r="G8143">
            <v>21302.45</v>
          </cell>
          <cell r="H8143">
            <v>2416697.5499999998</v>
          </cell>
          <cell r="I8143">
            <v>0</v>
          </cell>
        </row>
        <row r="8144">
          <cell r="A8144" t="str">
            <v>a</v>
          </cell>
          <cell r="B8144">
            <v>8120</v>
          </cell>
          <cell r="C8144" t="str">
            <v xml:space="preserve">   127778348 - 81366</v>
          </cell>
          <cell r="D8144">
            <v>0</v>
          </cell>
          <cell r="E8144">
            <v>0</v>
          </cell>
          <cell r="F8144">
            <v>1755000</v>
          </cell>
          <cell r="G8144">
            <v>15334.61</v>
          </cell>
          <cell r="H8144">
            <v>1739665.39</v>
          </cell>
          <cell r="I8144">
            <v>0</v>
          </cell>
        </row>
        <row r="8145">
          <cell r="A8145" t="str">
            <v>a</v>
          </cell>
          <cell r="B8145">
            <v>8121</v>
          </cell>
          <cell r="C8145" t="str">
            <v xml:space="preserve">   127778351 - 81381</v>
          </cell>
          <cell r="D8145">
            <v>0</v>
          </cell>
          <cell r="E8145">
            <v>0</v>
          </cell>
          <cell r="F8145">
            <v>2080000</v>
          </cell>
          <cell r="G8145">
            <v>10345.290000000001</v>
          </cell>
          <cell r="H8145">
            <v>2069654.71</v>
          </cell>
          <cell r="I8145">
            <v>0</v>
          </cell>
        </row>
        <row r="8146">
          <cell r="A8146" t="str">
            <v>a</v>
          </cell>
          <cell r="B8146">
            <v>8122</v>
          </cell>
          <cell r="C8146" t="str">
            <v xml:space="preserve">   127778364 - 81423</v>
          </cell>
          <cell r="D8146">
            <v>0</v>
          </cell>
          <cell r="E8146">
            <v>0</v>
          </cell>
          <cell r="F8146">
            <v>3867000</v>
          </cell>
          <cell r="G8146">
            <v>33788.6</v>
          </cell>
          <cell r="H8146">
            <v>3833211.4</v>
          </cell>
          <cell r="I8146">
            <v>0</v>
          </cell>
        </row>
        <row r="8147">
          <cell r="A8147" t="str">
            <v>a</v>
          </cell>
          <cell r="B8147">
            <v>8123</v>
          </cell>
          <cell r="C8147" t="str">
            <v xml:space="preserve">   127778377 - 81792</v>
          </cell>
          <cell r="D8147">
            <v>0</v>
          </cell>
          <cell r="E8147">
            <v>0</v>
          </cell>
          <cell r="F8147">
            <v>3450000</v>
          </cell>
          <cell r="G8147">
            <v>23915.9</v>
          </cell>
          <cell r="H8147">
            <v>3426084.1</v>
          </cell>
          <cell r="I8147">
            <v>0</v>
          </cell>
        </row>
        <row r="8148">
          <cell r="A8148" t="str">
            <v>a</v>
          </cell>
          <cell r="B8148">
            <v>8124</v>
          </cell>
          <cell r="C8148" t="str">
            <v xml:space="preserve">   127778380 - 81905</v>
          </cell>
          <cell r="D8148">
            <v>0</v>
          </cell>
          <cell r="E8148">
            <v>0</v>
          </cell>
          <cell r="F8148">
            <v>3897250</v>
          </cell>
          <cell r="G8148">
            <v>19301.990000000002</v>
          </cell>
          <cell r="H8148">
            <v>3877948.01</v>
          </cell>
          <cell r="I8148">
            <v>0</v>
          </cell>
        </row>
        <row r="8149">
          <cell r="A8149" t="str">
            <v>a</v>
          </cell>
          <cell r="B8149">
            <v>8125</v>
          </cell>
          <cell r="C8149" t="str">
            <v xml:space="preserve">   127778393 - 82600</v>
          </cell>
          <cell r="D8149">
            <v>0</v>
          </cell>
          <cell r="E8149">
            <v>0</v>
          </cell>
          <cell r="F8149">
            <v>4530000</v>
          </cell>
          <cell r="G8149">
            <v>56083.11</v>
          </cell>
          <cell r="H8149">
            <v>4473916.8899999997</v>
          </cell>
          <cell r="I8149">
            <v>0</v>
          </cell>
        </row>
        <row r="8150">
          <cell r="A8150" t="str">
            <v>a</v>
          </cell>
          <cell r="B8150">
            <v>8126</v>
          </cell>
          <cell r="C8150" t="str">
            <v xml:space="preserve">   127778403 - 80256</v>
          </cell>
          <cell r="D8150">
            <v>0</v>
          </cell>
          <cell r="E8150">
            <v>0</v>
          </cell>
          <cell r="F8150">
            <v>1725500</v>
          </cell>
          <cell r="G8150">
            <v>8619.23</v>
          </cell>
          <cell r="H8150">
            <v>1716880.77</v>
          </cell>
          <cell r="I8150">
            <v>0</v>
          </cell>
        </row>
        <row r="8151">
          <cell r="A8151" t="str">
            <v>a</v>
          </cell>
          <cell r="B8151">
            <v>8127</v>
          </cell>
          <cell r="C8151" t="str">
            <v xml:space="preserve">   127778416 - 80319</v>
          </cell>
          <cell r="D8151">
            <v>0</v>
          </cell>
          <cell r="E8151">
            <v>0</v>
          </cell>
          <cell r="F8151">
            <v>2895100</v>
          </cell>
          <cell r="G8151">
            <v>30492.85</v>
          </cell>
          <cell r="H8151">
            <v>2864607.15</v>
          </cell>
          <cell r="I8151">
            <v>0</v>
          </cell>
        </row>
        <row r="8152">
          <cell r="A8152" t="str">
            <v>a</v>
          </cell>
          <cell r="B8152">
            <v>8128</v>
          </cell>
          <cell r="C8152" t="str">
            <v xml:space="preserve">   127778429 - 80436</v>
          </cell>
          <cell r="D8152">
            <v>0</v>
          </cell>
          <cell r="E8152">
            <v>0</v>
          </cell>
          <cell r="F8152">
            <v>3547000</v>
          </cell>
          <cell r="G8152">
            <v>595180.97</v>
          </cell>
          <cell r="H8152">
            <v>2951819.03</v>
          </cell>
          <cell r="I8152">
            <v>0</v>
          </cell>
        </row>
        <row r="8153">
          <cell r="A8153" t="str">
            <v>a</v>
          </cell>
          <cell r="B8153">
            <v>8129</v>
          </cell>
          <cell r="C8153" t="str">
            <v xml:space="preserve">   127778432 - 80642</v>
          </cell>
          <cell r="D8153">
            <v>0</v>
          </cell>
          <cell r="E8153">
            <v>0</v>
          </cell>
          <cell r="F8153">
            <v>6047000</v>
          </cell>
          <cell r="G8153">
            <v>24961.88</v>
          </cell>
          <cell r="H8153">
            <v>6022038.1200000001</v>
          </cell>
          <cell r="I8153">
            <v>0</v>
          </cell>
        </row>
        <row r="8154">
          <cell r="A8154" t="str">
            <v>a</v>
          </cell>
          <cell r="B8154">
            <v>8130</v>
          </cell>
          <cell r="C8154" t="str">
            <v xml:space="preserve">   127778445 - 81354</v>
          </cell>
          <cell r="D8154">
            <v>0</v>
          </cell>
          <cell r="E8154">
            <v>0</v>
          </cell>
          <cell r="F8154">
            <v>1430000</v>
          </cell>
          <cell r="G8154">
            <v>28833.15</v>
          </cell>
          <cell r="H8154">
            <v>1401166.85</v>
          </cell>
          <cell r="I8154">
            <v>0</v>
          </cell>
        </row>
        <row r="8155">
          <cell r="A8155" t="str">
            <v>a</v>
          </cell>
          <cell r="B8155">
            <v>8131</v>
          </cell>
          <cell r="C8155" t="str">
            <v xml:space="preserve">   127778458 - 81405</v>
          </cell>
          <cell r="D8155">
            <v>0</v>
          </cell>
          <cell r="E8155">
            <v>0</v>
          </cell>
          <cell r="F8155">
            <v>1815600</v>
          </cell>
          <cell r="G8155">
            <v>15864.16</v>
          </cell>
          <cell r="H8155">
            <v>1799735.84</v>
          </cell>
          <cell r="I8155">
            <v>0</v>
          </cell>
        </row>
        <row r="8156">
          <cell r="A8156" t="str">
            <v>a</v>
          </cell>
          <cell r="B8156">
            <v>8132</v>
          </cell>
          <cell r="C8156" t="str">
            <v xml:space="preserve">   127778461 - 81414</v>
          </cell>
          <cell r="D8156">
            <v>0</v>
          </cell>
          <cell r="E8156">
            <v>0</v>
          </cell>
          <cell r="F8156">
            <v>2320500</v>
          </cell>
          <cell r="G8156">
            <v>24516.11</v>
          </cell>
          <cell r="H8156">
            <v>2295983.89</v>
          </cell>
          <cell r="I8156">
            <v>0</v>
          </cell>
        </row>
        <row r="8157">
          <cell r="A8157" t="str">
            <v>a</v>
          </cell>
          <cell r="B8157">
            <v>8133</v>
          </cell>
          <cell r="C8157" t="str">
            <v xml:space="preserve">   127778474 - 81697</v>
          </cell>
          <cell r="D8157">
            <v>0</v>
          </cell>
          <cell r="E8157">
            <v>0</v>
          </cell>
          <cell r="F8157">
            <v>1820000</v>
          </cell>
          <cell r="G8157">
            <v>44339.02</v>
          </cell>
          <cell r="H8157">
            <v>1775660.98</v>
          </cell>
          <cell r="I8157">
            <v>0</v>
          </cell>
        </row>
        <row r="8158">
          <cell r="A8158" t="str">
            <v>a</v>
          </cell>
          <cell r="B8158">
            <v>8134</v>
          </cell>
          <cell r="C8158" t="str">
            <v xml:space="preserve">   127778487 - 82362</v>
          </cell>
          <cell r="D8158">
            <v>0</v>
          </cell>
          <cell r="E8158">
            <v>0</v>
          </cell>
          <cell r="F8158">
            <v>6800000</v>
          </cell>
          <cell r="G8158">
            <v>25291.4</v>
          </cell>
          <cell r="H8158">
            <v>6774708.5999999996</v>
          </cell>
          <cell r="I8158">
            <v>0</v>
          </cell>
        </row>
        <row r="8159">
          <cell r="A8159" t="str">
            <v>a</v>
          </cell>
          <cell r="B8159">
            <v>8135</v>
          </cell>
          <cell r="C8159" t="str">
            <v xml:space="preserve">   127778490 - 82585</v>
          </cell>
          <cell r="D8159">
            <v>0</v>
          </cell>
          <cell r="E8159">
            <v>0</v>
          </cell>
          <cell r="F8159">
            <v>6500000</v>
          </cell>
          <cell r="G8159">
            <v>32329.05</v>
          </cell>
          <cell r="H8159">
            <v>6467670.9500000002</v>
          </cell>
          <cell r="I8159">
            <v>0</v>
          </cell>
        </row>
        <row r="8160">
          <cell r="A8160" t="str">
            <v>a</v>
          </cell>
          <cell r="B8160">
            <v>8136</v>
          </cell>
          <cell r="C8160" t="str">
            <v xml:space="preserve">   127778500 - 80235</v>
          </cell>
          <cell r="D8160">
            <v>0</v>
          </cell>
          <cell r="E8160">
            <v>0</v>
          </cell>
          <cell r="F8160">
            <v>2983500</v>
          </cell>
          <cell r="G8160">
            <v>12315.81</v>
          </cell>
          <cell r="H8160">
            <v>2971184.19</v>
          </cell>
          <cell r="I8160">
            <v>0</v>
          </cell>
        </row>
        <row r="8161">
          <cell r="A8161" t="str">
            <v>a</v>
          </cell>
          <cell r="B8161">
            <v>8137</v>
          </cell>
          <cell r="C8161" t="str">
            <v xml:space="preserve">   127778513 - 80307</v>
          </cell>
          <cell r="D8161">
            <v>0</v>
          </cell>
          <cell r="E8161">
            <v>0</v>
          </cell>
          <cell r="F8161">
            <v>1552000</v>
          </cell>
          <cell r="G8161">
            <v>10911.13</v>
          </cell>
          <cell r="H8161">
            <v>1541088.87</v>
          </cell>
          <cell r="I8161">
            <v>0</v>
          </cell>
        </row>
        <row r="8162">
          <cell r="A8162" t="str">
            <v>a</v>
          </cell>
          <cell r="B8162">
            <v>8138</v>
          </cell>
          <cell r="C8162" t="str">
            <v xml:space="preserve">   127778526 - 80427</v>
          </cell>
          <cell r="D8162">
            <v>0</v>
          </cell>
          <cell r="E8162">
            <v>0</v>
          </cell>
          <cell r="F8162">
            <v>3640000</v>
          </cell>
          <cell r="G8162">
            <v>236728.05</v>
          </cell>
          <cell r="H8162">
            <v>3403271.95</v>
          </cell>
          <cell r="I8162">
            <v>0</v>
          </cell>
        </row>
        <row r="8163">
          <cell r="A8163" t="str">
            <v>a</v>
          </cell>
          <cell r="B8163">
            <v>8139</v>
          </cell>
          <cell r="C8163" t="str">
            <v xml:space="preserve">   127778539 - 80979</v>
          </cell>
          <cell r="D8163">
            <v>0</v>
          </cell>
          <cell r="E8163">
            <v>0</v>
          </cell>
          <cell r="F8163">
            <v>1620000</v>
          </cell>
          <cell r="G8163">
            <v>29375.1</v>
          </cell>
          <cell r="H8163">
            <v>1590624.9</v>
          </cell>
          <cell r="I8163">
            <v>0</v>
          </cell>
        </row>
        <row r="8164">
          <cell r="A8164" t="str">
            <v>a</v>
          </cell>
          <cell r="B8164">
            <v>8140</v>
          </cell>
          <cell r="C8164" t="str">
            <v xml:space="preserve">   127778542 - 81152</v>
          </cell>
          <cell r="D8164">
            <v>0</v>
          </cell>
          <cell r="E8164">
            <v>0</v>
          </cell>
          <cell r="F8164">
            <v>8400000</v>
          </cell>
          <cell r="G8164">
            <v>34674.97</v>
          </cell>
          <cell r="H8164">
            <v>8365325.0300000003</v>
          </cell>
          <cell r="I8164">
            <v>0</v>
          </cell>
        </row>
        <row r="8165">
          <cell r="A8165" t="str">
            <v>a</v>
          </cell>
          <cell r="B8165">
            <v>8141</v>
          </cell>
          <cell r="C8165" t="str">
            <v xml:space="preserve">   127778555 - 81396</v>
          </cell>
          <cell r="D8165">
            <v>0</v>
          </cell>
          <cell r="E8165">
            <v>0</v>
          </cell>
          <cell r="F8165">
            <v>2762000</v>
          </cell>
          <cell r="G8165">
            <v>24133.49</v>
          </cell>
          <cell r="H8165">
            <v>2737866.51</v>
          </cell>
          <cell r="I8165">
            <v>0</v>
          </cell>
        </row>
        <row r="8166">
          <cell r="A8166" t="str">
            <v>a</v>
          </cell>
          <cell r="B8166">
            <v>8142</v>
          </cell>
          <cell r="C8166" t="str">
            <v xml:space="preserve">   127778568 - 81506</v>
          </cell>
          <cell r="D8166">
            <v>0</v>
          </cell>
          <cell r="E8166">
            <v>0</v>
          </cell>
          <cell r="F8166">
            <v>6500000</v>
          </cell>
          <cell r="G8166">
            <v>26831.84</v>
          </cell>
          <cell r="H8166">
            <v>6473168.1600000001</v>
          </cell>
          <cell r="I8166">
            <v>0</v>
          </cell>
        </row>
        <row r="8167">
          <cell r="A8167" t="str">
            <v>a</v>
          </cell>
          <cell r="B8167">
            <v>8143</v>
          </cell>
          <cell r="C8167" t="str">
            <v xml:space="preserve">   127778571 - 81568</v>
          </cell>
          <cell r="D8167">
            <v>0</v>
          </cell>
          <cell r="E8167">
            <v>0</v>
          </cell>
          <cell r="F8167">
            <v>1560000</v>
          </cell>
          <cell r="G8167">
            <v>1560000</v>
          </cell>
          <cell r="H8167">
            <v>0</v>
          </cell>
          <cell r="I8167">
            <v>0</v>
          </cell>
        </row>
        <row r="8168">
          <cell r="A8168" t="str">
            <v>a</v>
          </cell>
          <cell r="B8168">
            <v>8144</v>
          </cell>
          <cell r="C8168" t="str">
            <v xml:space="preserve">   127778584 - 81920</v>
          </cell>
          <cell r="D8168">
            <v>0</v>
          </cell>
          <cell r="E8168">
            <v>0</v>
          </cell>
          <cell r="F8168">
            <v>3094000</v>
          </cell>
          <cell r="G8168">
            <v>32587.759999999998</v>
          </cell>
          <cell r="H8168">
            <v>3061412.24</v>
          </cell>
          <cell r="I8168">
            <v>0</v>
          </cell>
        </row>
        <row r="8169">
          <cell r="A8169" t="str">
            <v>a</v>
          </cell>
          <cell r="B8169">
            <v>8145</v>
          </cell>
          <cell r="C8169" t="str">
            <v xml:space="preserve">   127778597 - 82630</v>
          </cell>
          <cell r="D8169">
            <v>0</v>
          </cell>
          <cell r="E8169">
            <v>0</v>
          </cell>
          <cell r="F8169">
            <v>4751000</v>
          </cell>
          <cell r="G8169">
            <v>27796.03</v>
          </cell>
          <cell r="H8169">
            <v>4723203.97</v>
          </cell>
          <cell r="I8169">
            <v>0</v>
          </cell>
        </row>
        <row r="8170">
          <cell r="A8170" t="str">
            <v>a</v>
          </cell>
          <cell r="B8170">
            <v>8146</v>
          </cell>
          <cell r="C8170" t="str">
            <v xml:space="preserve">   127778607 - 80280</v>
          </cell>
          <cell r="D8170">
            <v>0</v>
          </cell>
          <cell r="E8170">
            <v>0</v>
          </cell>
          <cell r="F8170">
            <v>1491750</v>
          </cell>
          <cell r="G8170">
            <v>13034.45</v>
          </cell>
          <cell r="H8170">
            <v>1478715.55</v>
          </cell>
          <cell r="I8170">
            <v>0</v>
          </cell>
        </row>
        <row r="8171">
          <cell r="A8171" t="str">
            <v>a</v>
          </cell>
          <cell r="B8171">
            <v>8147</v>
          </cell>
          <cell r="C8171" t="str">
            <v xml:space="preserve">   127778610 - 80292</v>
          </cell>
          <cell r="D8171">
            <v>0</v>
          </cell>
          <cell r="E8171">
            <v>0</v>
          </cell>
          <cell r="F8171">
            <v>1381000</v>
          </cell>
          <cell r="G8171">
            <v>33644.07</v>
          </cell>
          <cell r="H8171">
            <v>1347355.93</v>
          </cell>
          <cell r="I8171">
            <v>0</v>
          </cell>
        </row>
        <row r="8172">
          <cell r="A8172" t="str">
            <v>a</v>
          </cell>
          <cell r="B8172">
            <v>8148</v>
          </cell>
          <cell r="C8172" t="str">
            <v xml:space="preserve">   127778623 - 80347</v>
          </cell>
          <cell r="D8172">
            <v>0</v>
          </cell>
          <cell r="E8172">
            <v>0</v>
          </cell>
          <cell r="F8172">
            <v>2540000</v>
          </cell>
          <cell r="G8172">
            <v>22193.7</v>
          </cell>
          <cell r="H8172">
            <v>2517806.2999999998</v>
          </cell>
          <cell r="I8172">
            <v>0</v>
          </cell>
        </row>
        <row r="8173">
          <cell r="A8173" t="str">
            <v>a</v>
          </cell>
          <cell r="B8173">
            <v>8149</v>
          </cell>
          <cell r="C8173" t="str">
            <v xml:space="preserve">   127778636 - 80841</v>
          </cell>
          <cell r="D8173">
            <v>0</v>
          </cell>
          <cell r="E8173">
            <v>0</v>
          </cell>
          <cell r="F8173">
            <v>6500000</v>
          </cell>
          <cell r="G8173">
            <v>21617.62</v>
          </cell>
          <cell r="H8173">
            <v>6478382.3799999999</v>
          </cell>
          <cell r="I8173">
            <v>0</v>
          </cell>
        </row>
        <row r="8174">
          <cell r="A8174" t="str">
            <v>a</v>
          </cell>
          <cell r="B8174">
            <v>8150</v>
          </cell>
          <cell r="C8174" t="str">
            <v xml:space="preserve">   127778649 - 81372</v>
          </cell>
          <cell r="D8174">
            <v>0</v>
          </cell>
          <cell r="E8174">
            <v>0</v>
          </cell>
          <cell r="F8174">
            <v>2044000</v>
          </cell>
          <cell r="G8174">
            <v>17859.810000000001</v>
          </cell>
          <cell r="H8174">
            <v>2026140.19</v>
          </cell>
          <cell r="I8174">
            <v>0</v>
          </cell>
        </row>
        <row r="8175">
          <cell r="A8175" t="str">
            <v>a</v>
          </cell>
          <cell r="B8175">
            <v>8151</v>
          </cell>
          <cell r="C8175" t="str">
            <v xml:space="preserve">   127778652 - 81387</v>
          </cell>
          <cell r="D8175">
            <v>0</v>
          </cell>
          <cell r="E8175">
            <v>0</v>
          </cell>
          <cell r="F8175">
            <v>1670000</v>
          </cell>
          <cell r="G8175">
            <v>5461.6</v>
          </cell>
          <cell r="H8175">
            <v>1664538.4</v>
          </cell>
          <cell r="I8175">
            <v>0</v>
          </cell>
        </row>
        <row r="8176">
          <cell r="A8176" t="str">
            <v>a</v>
          </cell>
          <cell r="B8176">
            <v>8152</v>
          </cell>
          <cell r="C8176" t="str">
            <v xml:space="preserve">   127778665 - 81426</v>
          </cell>
          <cell r="D8176">
            <v>0</v>
          </cell>
          <cell r="E8176">
            <v>0</v>
          </cell>
          <cell r="F8176">
            <v>3867000</v>
          </cell>
          <cell r="G8176">
            <v>15962.86</v>
          </cell>
          <cell r="H8176">
            <v>3851037.14</v>
          </cell>
          <cell r="I8176">
            <v>0</v>
          </cell>
        </row>
        <row r="8177">
          <cell r="A8177" t="str">
            <v>a</v>
          </cell>
          <cell r="B8177">
            <v>8153</v>
          </cell>
          <cell r="C8177" t="str">
            <v xml:space="preserve">   127778678 - 81899</v>
          </cell>
          <cell r="D8177">
            <v>0</v>
          </cell>
          <cell r="E8177">
            <v>0</v>
          </cell>
          <cell r="F8177">
            <v>3315000</v>
          </cell>
          <cell r="G8177">
            <v>28965.43</v>
          </cell>
          <cell r="H8177">
            <v>3286034.57</v>
          </cell>
          <cell r="I8177">
            <v>0</v>
          </cell>
        </row>
        <row r="8178">
          <cell r="A8178" t="str">
            <v>a</v>
          </cell>
          <cell r="B8178">
            <v>8154</v>
          </cell>
          <cell r="C8178" t="str">
            <v xml:space="preserve">   127778681 - 81908</v>
          </cell>
          <cell r="D8178">
            <v>0</v>
          </cell>
          <cell r="E8178">
            <v>0</v>
          </cell>
          <cell r="F8178">
            <v>2983500</v>
          </cell>
          <cell r="G8178">
            <v>14839.03</v>
          </cell>
          <cell r="H8178">
            <v>2968660.97</v>
          </cell>
          <cell r="I8178">
            <v>0</v>
          </cell>
        </row>
        <row r="8179">
          <cell r="A8179" t="str">
            <v>a</v>
          </cell>
          <cell r="B8179">
            <v>8155</v>
          </cell>
          <cell r="C8179" t="str">
            <v xml:space="preserve">   127778694 - 82609</v>
          </cell>
          <cell r="D8179">
            <v>0</v>
          </cell>
          <cell r="E8179">
            <v>0</v>
          </cell>
          <cell r="F8179">
            <v>6500000</v>
          </cell>
          <cell r="G8179">
            <v>32468.78</v>
          </cell>
          <cell r="H8179">
            <v>6467531.2199999997</v>
          </cell>
          <cell r="I8179">
            <v>0</v>
          </cell>
        </row>
        <row r="8180">
          <cell r="A8180" t="str">
            <v>a</v>
          </cell>
          <cell r="B8180">
            <v>8156</v>
          </cell>
          <cell r="C8180" t="str">
            <v xml:space="preserve">   127778704 - 80262</v>
          </cell>
          <cell r="D8180">
            <v>0</v>
          </cell>
          <cell r="E8180">
            <v>0</v>
          </cell>
          <cell r="F8180">
            <v>1560000</v>
          </cell>
          <cell r="G8180">
            <v>31454.33</v>
          </cell>
          <cell r="H8180">
            <v>1528545.67</v>
          </cell>
          <cell r="I8180">
            <v>0</v>
          </cell>
        </row>
        <row r="8181">
          <cell r="A8181" t="str">
            <v>a</v>
          </cell>
          <cell r="B8181">
            <v>8157</v>
          </cell>
          <cell r="C8181" t="str">
            <v xml:space="preserve">   127778717 - 80322</v>
          </cell>
          <cell r="D8181">
            <v>0</v>
          </cell>
          <cell r="E8181">
            <v>0</v>
          </cell>
          <cell r="F8181">
            <v>2620000</v>
          </cell>
          <cell r="G8181">
            <v>8713.57</v>
          </cell>
          <cell r="H8181">
            <v>2611286.4300000002</v>
          </cell>
          <cell r="I8181">
            <v>0</v>
          </cell>
        </row>
        <row r="8182">
          <cell r="A8182" t="str">
            <v>a</v>
          </cell>
          <cell r="B8182">
            <v>8158</v>
          </cell>
          <cell r="C8182" t="str">
            <v xml:space="preserve">   127778720 - 80331</v>
          </cell>
          <cell r="D8182">
            <v>0</v>
          </cell>
          <cell r="E8182">
            <v>0</v>
          </cell>
          <cell r="F8182">
            <v>3006000</v>
          </cell>
          <cell r="G8182">
            <v>31758.47</v>
          </cell>
          <cell r="H8182">
            <v>2974241.53</v>
          </cell>
          <cell r="I8182">
            <v>0</v>
          </cell>
        </row>
        <row r="8183">
          <cell r="A8183" t="str">
            <v>a</v>
          </cell>
          <cell r="B8183">
            <v>8159</v>
          </cell>
          <cell r="C8183" t="str">
            <v xml:space="preserve">   127778733 - 80645</v>
          </cell>
          <cell r="D8183">
            <v>0</v>
          </cell>
          <cell r="E8183">
            <v>0</v>
          </cell>
          <cell r="F8183">
            <v>1950000</v>
          </cell>
          <cell r="G8183">
            <v>6377.34</v>
          </cell>
          <cell r="H8183">
            <v>1943622.66</v>
          </cell>
          <cell r="I8183">
            <v>0</v>
          </cell>
        </row>
        <row r="8184">
          <cell r="A8184" t="str">
            <v>a</v>
          </cell>
          <cell r="B8184">
            <v>8160</v>
          </cell>
          <cell r="C8184" t="str">
            <v xml:space="preserve">   127778746 - 81357</v>
          </cell>
          <cell r="D8184">
            <v>0</v>
          </cell>
          <cell r="E8184">
            <v>0</v>
          </cell>
          <cell r="F8184">
            <v>2100000</v>
          </cell>
          <cell r="G8184">
            <v>18349.14</v>
          </cell>
          <cell r="H8184">
            <v>2081650.86</v>
          </cell>
          <cell r="I8184">
            <v>0</v>
          </cell>
        </row>
        <row r="8185">
          <cell r="A8185" t="str">
            <v>a</v>
          </cell>
          <cell r="B8185">
            <v>8161</v>
          </cell>
          <cell r="C8185" t="str">
            <v xml:space="preserve">   127778762 - 81417</v>
          </cell>
          <cell r="D8185">
            <v>0</v>
          </cell>
          <cell r="E8185">
            <v>0</v>
          </cell>
          <cell r="F8185">
            <v>2431000</v>
          </cell>
          <cell r="G8185">
            <v>21241.3</v>
          </cell>
          <cell r="H8185">
            <v>2409758.7000000002</v>
          </cell>
          <cell r="I8185">
            <v>0</v>
          </cell>
        </row>
        <row r="8186">
          <cell r="A8186" t="str">
            <v>a</v>
          </cell>
          <cell r="B8186">
            <v>8162</v>
          </cell>
          <cell r="C8186" t="str">
            <v xml:space="preserve">   127778775 - 81718</v>
          </cell>
          <cell r="D8186">
            <v>0</v>
          </cell>
          <cell r="E8186">
            <v>0</v>
          </cell>
          <cell r="F8186">
            <v>3698500</v>
          </cell>
          <cell r="G8186">
            <v>3698500</v>
          </cell>
          <cell r="H8186">
            <v>0</v>
          </cell>
          <cell r="I8186">
            <v>0</v>
          </cell>
        </row>
        <row r="8187">
          <cell r="A8187" t="str">
            <v>a</v>
          </cell>
          <cell r="B8187">
            <v>8163</v>
          </cell>
          <cell r="C8187" t="str">
            <v xml:space="preserve">   127778788 - 82365</v>
          </cell>
          <cell r="D8187">
            <v>0</v>
          </cell>
          <cell r="E8187">
            <v>0</v>
          </cell>
          <cell r="F8187">
            <v>6000000</v>
          </cell>
          <cell r="G8187">
            <v>220114.22</v>
          </cell>
          <cell r="H8187">
            <v>5779885.7800000003</v>
          </cell>
          <cell r="I8187">
            <v>0</v>
          </cell>
        </row>
        <row r="8188">
          <cell r="A8188" t="str">
            <v>a</v>
          </cell>
          <cell r="B8188">
            <v>8164</v>
          </cell>
          <cell r="C8188" t="str">
            <v xml:space="preserve">   127778791 - 82591</v>
          </cell>
          <cell r="D8188">
            <v>0</v>
          </cell>
          <cell r="E8188">
            <v>0</v>
          </cell>
          <cell r="F8188">
            <v>6500000</v>
          </cell>
          <cell r="G8188">
            <v>32468.78</v>
          </cell>
          <cell r="H8188">
            <v>6467531.2199999997</v>
          </cell>
          <cell r="I8188">
            <v>0</v>
          </cell>
        </row>
        <row r="8189">
          <cell r="A8189" t="str">
            <v>a</v>
          </cell>
          <cell r="B8189">
            <v>8165</v>
          </cell>
          <cell r="C8189" t="str">
            <v xml:space="preserve">   127778801 - 80238</v>
          </cell>
          <cell r="D8189">
            <v>0</v>
          </cell>
          <cell r="E8189">
            <v>0</v>
          </cell>
          <cell r="F8189">
            <v>1767318</v>
          </cell>
          <cell r="G8189">
            <v>10884.37</v>
          </cell>
          <cell r="H8189">
            <v>1756433.63</v>
          </cell>
          <cell r="I8189">
            <v>0</v>
          </cell>
        </row>
        <row r="8190">
          <cell r="A8190" t="str">
            <v>a</v>
          </cell>
          <cell r="B8190">
            <v>8166</v>
          </cell>
          <cell r="C8190" t="str">
            <v xml:space="preserve">   127778814 - 80310</v>
          </cell>
          <cell r="D8190">
            <v>0</v>
          </cell>
          <cell r="E8190">
            <v>0</v>
          </cell>
          <cell r="F8190">
            <v>845000</v>
          </cell>
          <cell r="G8190">
            <v>50621.97</v>
          </cell>
          <cell r="H8190">
            <v>794378.03</v>
          </cell>
          <cell r="I8190">
            <v>0</v>
          </cell>
        </row>
        <row r="8191">
          <cell r="A8191" t="str">
            <v>a</v>
          </cell>
          <cell r="B8191">
            <v>8167</v>
          </cell>
          <cell r="C8191" t="str">
            <v xml:space="preserve">   127778827 - 80430</v>
          </cell>
          <cell r="D8191">
            <v>0</v>
          </cell>
          <cell r="E8191">
            <v>0</v>
          </cell>
          <cell r="F8191">
            <v>3870000</v>
          </cell>
          <cell r="G8191">
            <v>12656.54</v>
          </cell>
          <cell r="H8191">
            <v>3857343.46</v>
          </cell>
          <cell r="I8191">
            <v>0</v>
          </cell>
        </row>
        <row r="8192">
          <cell r="A8192" t="str">
            <v>a</v>
          </cell>
          <cell r="B8192">
            <v>8168</v>
          </cell>
          <cell r="C8192" t="str">
            <v xml:space="preserve">   127778830 - 80481</v>
          </cell>
          <cell r="D8192">
            <v>0</v>
          </cell>
          <cell r="E8192">
            <v>0</v>
          </cell>
          <cell r="F8192">
            <v>5200000</v>
          </cell>
          <cell r="G8192">
            <v>28094.33</v>
          </cell>
          <cell r="H8192">
            <v>5171905.67</v>
          </cell>
          <cell r="I8192">
            <v>0</v>
          </cell>
        </row>
        <row r="8193">
          <cell r="A8193" t="str">
            <v>a</v>
          </cell>
          <cell r="B8193">
            <v>8169</v>
          </cell>
          <cell r="C8193" t="str">
            <v xml:space="preserve">   127778843 - 81345</v>
          </cell>
          <cell r="D8193">
            <v>0</v>
          </cell>
          <cell r="E8193">
            <v>0</v>
          </cell>
          <cell r="F8193">
            <v>1755000</v>
          </cell>
          <cell r="G8193">
            <v>21140.21</v>
          </cell>
          <cell r="H8193">
            <v>1733859.79</v>
          </cell>
          <cell r="I8193">
            <v>0</v>
          </cell>
        </row>
        <row r="8194">
          <cell r="A8194" t="str">
            <v>a</v>
          </cell>
          <cell r="B8194">
            <v>8170</v>
          </cell>
          <cell r="C8194" t="str">
            <v xml:space="preserve">   127778856 - 81399</v>
          </cell>
          <cell r="D8194">
            <v>0</v>
          </cell>
          <cell r="E8194">
            <v>0</v>
          </cell>
          <cell r="F8194">
            <v>3250000</v>
          </cell>
          <cell r="G8194">
            <v>13415.92</v>
          </cell>
          <cell r="H8194">
            <v>3236584.08</v>
          </cell>
          <cell r="I8194">
            <v>0</v>
          </cell>
        </row>
        <row r="8195">
          <cell r="A8195" t="str">
            <v>a</v>
          </cell>
          <cell r="B8195">
            <v>8171</v>
          </cell>
          <cell r="C8195" t="str">
            <v xml:space="preserve">   127778869 - 81509</v>
          </cell>
          <cell r="D8195">
            <v>0</v>
          </cell>
          <cell r="E8195">
            <v>0</v>
          </cell>
          <cell r="F8195">
            <v>2338000</v>
          </cell>
          <cell r="G8195">
            <v>13678.61</v>
          </cell>
          <cell r="H8195">
            <v>2324321.39</v>
          </cell>
          <cell r="I8195">
            <v>0</v>
          </cell>
        </row>
        <row r="8196">
          <cell r="A8196" t="str">
            <v>a</v>
          </cell>
          <cell r="B8196">
            <v>8172</v>
          </cell>
          <cell r="C8196" t="str">
            <v xml:space="preserve">   127778872 - 81571</v>
          </cell>
          <cell r="D8196">
            <v>0</v>
          </cell>
          <cell r="E8196">
            <v>0</v>
          </cell>
          <cell r="F8196">
            <v>1989000</v>
          </cell>
          <cell r="G8196">
            <v>17379.259999999998</v>
          </cell>
          <cell r="H8196">
            <v>1971620.74</v>
          </cell>
          <cell r="I8196">
            <v>0</v>
          </cell>
        </row>
        <row r="8197">
          <cell r="A8197" t="str">
            <v>a</v>
          </cell>
          <cell r="B8197">
            <v>8173</v>
          </cell>
          <cell r="C8197" t="str">
            <v xml:space="preserve">   127778885 - 82230</v>
          </cell>
          <cell r="D8197">
            <v>0</v>
          </cell>
          <cell r="E8197">
            <v>0</v>
          </cell>
          <cell r="F8197">
            <v>2542000</v>
          </cell>
          <cell r="G8197">
            <v>22211.19</v>
          </cell>
          <cell r="H8197">
            <v>2519788.81</v>
          </cell>
          <cell r="I8197">
            <v>0</v>
          </cell>
        </row>
        <row r="8198">
          <cell r="A8198" t="str">
            <v>a</v>
          </cell>
          <cell r="B8198">
            <v>8174</v>
          </cell>
          <cell r="C8198" t="str">
            <v xml:space="preserve">   127778898 - 82633</v>
          </cell>
          <cell r="D8198">
            <v>0</v>
          </cell>
          <cell r="E8198">
            <v>0</v>
          </cell>
          <cell r="F8198">
            <v>5615000</v>
          </cell>
          <cell r="G8198">
            <v>27927.3</v>
          </cell>
          <cell r="H8198">
            <v>5587072.7000000002</v>
          </cell>
          <cell r="I8198">
            <v>0</v>
          </cell>
        </row>
        <row r="8199">
          <cell r="A8199" t="str">
            <v>a</v>
          </cell>
          <cell r="B8199">
            <v>8175</v>
          </cell>
          <cell r="C8199" t="str">
            <v xml:space="preserve">   127778908 - 80283</v>
          </cell>
          <cell r="D8199">
            <v>0</v>
          </cell>
          <cell r="E8199">
            <v>0</v>
          </cell>
          <cell r="F8199">
            <v>3867000</v>
          </cell>
          <cell r="G8199">
            <v>15962.86</v>
          </cell>
          <cell r="H8199">
            <v>3851037.14</v>
          </cell>
          <cell r="I8199">
            <v>0</v>
          </cell>
        </row>
        <row r="8200">
          <cell r="A8200" t="str">
            <v>a</v>
          </cell>
          <cell r="B8200">
            <v>8176</v>
          </cell>
          <cell r="C8200" t="str">
            <v xml:space="preserve">   127778911 - 80301</v>
          </cell>
          <cell r="D8200">
            <v>0</v>
          </cell>
          <cell r="E8200">
            <v>0</v>
          </cell>
          <cell r="F8200">
            <v>1820000</v>
          </cell>
          <cell r="G8200">
            <v>15902.57</v>
          </cell>
          <cell r="H8200">
            <v>1804097.43</v>
          </cell>
          <cell r="I8200">
            <v>0</v>
          </cell>
        </row>
        <row r="8201">
          <cell r="A8201" t="str">
            <v>a</v>
          </cell>
          <cell r="B8201">
            <v>8177</v>
          </cell>
          <cell r="C8201" t="str">
            <v xml:space="preserve">   127778924 - 80352</v>
          </cell>
          <cell r="D8201">
            <v>0</v>
          </cell>
          <cell r="E8201">
            <v>0</v>
          </cell>
          <cell r="F8201">
            <v>1352000</v>
          </cell>
          <cell r="G8201">
            <v>11813.34</v>
          </cell>
          <cell r="H8201">
            <v>1340186.6599999999</v>
          </cell>
          <cell r="I8201">
            <v>0</v>
          </cell>
        </row>
        <row r="8202">
          <cell r="A8202" t="str">
            <v>a</v>
          </cell>
          <cell r="B8202">
            <v>8178</v>
          </cell>
          <cell r="C8202" t="str">
            <v xml:space="preserve">   127778937 - 80844</v>
          </cell>
          <cell r="D8202">
            <v>0</v>
          </cell>
          <cell r="E8202">
            <v>0</v>
          </cell>
          <cell r="F8202">
            <v>6500000</v>
          </cell>
          <cell r="G8202">
            <v>32329.05</v>
          </cell>
          <cell r="H8202">
            <v>6467670.9500000002</v>
          </cell>
          <cell r="I8202">
            <v>0</v>
          </cell>
        </row>
        <row r="8203">
          <cell r="A8203" t="str">
            <v>a</v>
          </cell>
          <cell r="B8203">
            <v>8179</v>
          </cell>
          <cell r="C8203" t="str">
            <v xml:space="preserve">   127778940 - 80982</v>
          </cell>
          <cell r="D8203">
            <v>0</v>
          </cell>
          <cell r="E8203">
            <v>0</v>
          </cell>
          <cell r="F8203">
            <v>5430000</v>
          </cell>
          <cell r="G8203">
            <v>27046.41</v>
          </cell>
          <cell r="H8203">
            <v>5402953.5899999999</v>
          </cell>
          <cell r="I8203">
            <v>0</v>
          </cell>
        </row>
        <row r="8204">
          <cell r="A8204" t="str">
            <v>a</v>
          </cell>
          <cell r="B8204">
            <v>8180</v>
          </cell>
          <cell r="C8204" t="str">
            <v xml:space="preserve">   127778953 - 81390</v>
          </cell>
          <cell r="D8204">
            <v>0</v>
          </cell>
          <cell r="E8204">
            <v>0</v>
          </cell>
          <cell r="F8204">
            <v>3867000</v>
          </cell>
          <cell r="G8204">
            <v>33788.61</v>
          </cell>
          <cell r="H8204">
            <v>3833211.39</v>
          </cell>
          <cell r="I8204">
            <v>0</v>
          </cell>
        </row>
        <row r="8205">
          <cell r="A8205" t="str">
            <v>a</v>
          </cell>
          <cell r="B8205">
            <v>8181</v>
          </cell>
          <cell r="C8205" t="str">
            <v xml:space="preserve">   127778966 - 81500</v>
          </cell>
          <cell r="D8205">
            <v>0</v>
          </cell>
          <cell r="E8205">
            <v>0</v>
          </cell>
          <cell r="F8205">
            <v>6500000</v>
          </cell>
          <cell r="G8205">
            <v>26831.84</v>
          </cell>
          <cell r="H8205">
            <v>6473168.1600000001</v>
          </cell>
          <cell r="I8205">
            <v>0</v>
          </cell>
        </row>
        <row r="8206">
          <cell r="A8206" t="str">
            <v>a</v>
          </cell>
          <cell r="B8206">
            <v>8182</v>
          </cell>
          <cell r="C8206" t="str">
            <v xml:space="preserve">   127778979 - 81902</v>
          </cell>
          <cell r="D8206">
            <v>0</v>
          </cell>
          <cell r="E8206">
            <v>0</v>
          </cell>
          <cell r="F8206">
            <v>2240000</v>
          </cell>
          <cell r="G8206">
            <v>82175.98</v>
          </cell>
          <cell r="H8206">
            <v>2157824.02</v>
          </cell>
          <cell r="I8206">
            <v>0</v>
          </cell>
        </row>
        <row r="8207">
          <cell r="A8207" t="str">
            <v>a</v>
          </cell>
          <cell r="B8207">
            <v>8183</v>
          </cell>
          <cell r="C8207" t="str">
            <v xml:space="preserve">   127778982 - 81911</v>
          </cell>
          <cell r="D8207">
            <v>0</v>
          </cell>
          <cell r="E8207">
            <v>0</v>
          </cell>
          <cell r="F8207">
            <v>3867000</v>
          </cell>
          <cell r="G8207">
            <v>15962.86</v>
          </cell>
          <cell r="H8207">
            <v>3851037.14</v>
          </cell>
          <cell r="I8207">
            <v>0</v>
          </cell>
        </row>
        <row r="8208">
          <cell r="A8208" t="str">
            <v>a</v>
          </cell>
          <cell r="B8208">
            <v>8184</v>
          </cell>
          <cell r="C8208" t="str">
            <v xml:space="preserve">   127778995 - 82624</v>
          </cell>
          <cell r="D8208">
            <v>0</v>
          </cell>
          <cell r="E8208">
            <v>0</v>
          </cell>
          <cell r="F8208">
            <v>5489000</v>
          </cell>
          <cell r="G8208">
            <v>27418.639999999999</v>
          </cell>
          <cell r="H8208">
            <v>5461581.3600000003</v>
          </cell>
          <cell r="I8208">
            <v>0</v>
          </cell>
        </row>
        <row r="8209">
          <cell r="A8209" t="str">
            <v>a</v>
          </cell>
          <cell r="B8209">
            <v>8185</v>
          </cell>
          <cell r="C8209" t="str">
            <v xml:space="preserve">   129778003 - 36965</v>
          </cell>
          <cell r="D8209">
            <v>784473.07</v>
          </cell>
          <cell r="E8209">
            <v>0</v>
          </cell>
          <cell r="F8209">
            <v>0</v>
          </cell>
          <cell r="G8209">
            <v>229815.47</v>
          </cell>
          <cell r="H8209">
            <v>554657.6</v>
          </cell>
          <cell r="I8209">
            <v>0</v>
          </cell>
        </row>
        <row r="8210">
          <cell r="A8210" t="str">
            <v>a</v>
          </cell>
          <cell r="B8210">
            <v>8186</v>
          </cell>
          <cell r="C8210" t="str">
            <v xml:space="preserve">   129778016 - 37922</v>
          </cell>
          <cell r="D8210">
            <v>1631864.8</v>
          </cell>
          <cell r="E8210">
            <v>0</v>
          </cell>
          <cell r="F8210">
            <v>0</v>
          </cell>
          <cell r="G8210">
            <v>35955.31</v>
          </cell>
          <cell r="H8210">
            <v>1595909.49</v>
          </cell>
          <cell r="I8210">
            <v>0</v>
          </cell>
        </row>
        <row r="8211">
          <cell r="A8211" t="str">
            <v>a</v>
          </cell>
          <cell r="B8211">
            <v>8187</v>
          </cell>
          <cell r="C8211" t="str">
            <v xml:space="preserve">   129778029 - 38644</v>
          </cell>
          <cell r="D8211">
            <v>765256.39</v>
          </cell>
          <cell r="E8211">
            <v>0</v>
          </cell>
          <cell r="F8211">
            <v>0</v>
          </cell>
          <cell r="G8211">
            <v>70828.149999999994</v>
          </cell>
          <cell r="H8211">
            <v>694428.24</v>
          </cell>
          <cell r="I8211">
            <v>0</v>
          </cell>
        </row>
        <row r="8212">
          <cell r="A8212" t="str">
            <v>a</v>
          </cell>
          <cell r="B8212">
            <v>8188</v>
          </cell>
          <cell r="C8212" t="str">
            <v xml:space="preserve">   129778045 - 39181</v>
          </cell>
          <cell r="D8212">
            <v>1869584.36</v>
          </cell>
          <cell r="E8212">
            <v>0</v>
          </cell>
          <cell r="F8212">
            <v>0</v>
          </cell>
          <cell r="G8212">
            <v>62108.31</v>
          </cell>
          <cell r="H8212">
            <v>1807476.05</v>
          </cell>
          <cell r="I8212">
            <v>0</v>
          </cell>
        </row>
        <row r="8213">
          <cell r="A8213" t="str">
            <v>a</v>
          </cell>
          <cell r="B8213">
            <v>8189</v>
          </cell>
          <cell r="C8213" t="str">
            <v xml:space="preserve">   129778058 - 40147</v>
          </cell>
          <cell r="D8213">
            <v>991949.78</v>
          </cell>
          <cell r="E8213">
            <v>0</v>
          </cell>
          <cell r="F8213">
            <v>0</v>
          </cell>
          <cell r="G8213">
            <v>35733.29</v>
          </cell>
          <cell r="H8213">
            <v>956216.49</v>
          </cell>
          <cell r="I8213">
            <v>0</v>
          </cell>
        </row>
        <row r="8214">
          <cell r="A8214" t="str">
            <v>a</v>
          </cell>
          <cell r="B8214">
            <v>8190</v>
          </cell>
          <cell r="C8214" t="str">
            <v xml:space="preserve">   129778061 - 40393</v>
          </cell>
          <cell r="D8214">
            <v>4932841.3600000003</v>
          </cell>
          <cell r="E8214">
            <v>0</v>
          </cell>
          <cell r="F8214">
            <v>0</v>
          </cell>
          <cell r="G8214">
            <v>108686.6</v>
          </cell>
          <cell r="H8214">
            <v>4824154.76</v>
          </cell>
          <cell r="I8214">
            <v>0</v>
          </cell>
        </row>
        <row r="8215">
          <cell r="A8215" t="str">
            <v>a</v>
          </cell>
          <cell r="B8215">
            <v>8191</v>
          </cell>
          <cell r="C8215" t="str">
            <v xml:space="preserve">   129778074 - 41191</v>
          </cell>
          <cell r="D8215">
            <v>846156.5</v>
          </cell>
          <cell r="E8215">
            <v>0</v>
          </cell>
          <cell r="F8215">
            <v>0</v>
          </cell>
          <cell r="G8215">
            <v>45869.32</v>
          </cell>
          <cell r="H8215">
            <v>800287.18</v>
          </cell>
          <cell r="I8215">
            <v>0</v>
          </cell>
        </row>
        <row r="8216">
          <cell r="A8216" t="str">
            <v>a</v>
          </cell>
          <cell r="B8216">
            <v>8192</v>
          </cell>
          <cell r="C8216" t="str">
            <v xml:space="preserve">   129778087 - 41758</v>
          </cell>
          <cell r="D8216">
            <v>2617814.1800000002</v>
          </cell>
          <cell r="E8216">
            <v>0</v>
          </cell>
          <cell r="F8216">
            <v>0</v>
          </cell>
          <cell r="G8216">
            <v>2617814.1800000002</v>
          </cell>
          <cell r="H8216">
            <v>0</v>
          </cell>
          <cell r="I8216">
            <v>0</v>
          </cell>
        </row>
        <row r="8217">
          <cell r="A8217" t="str">
            <v>a</v>
          </cell>
          <cell r="B8217">
            <v>8193</v>
          </cell>
          <cell r="C8217" t="str">
            <v xml:space="preserve">   129778090 - 41767</v>
          </cell>
          <cell r="D8217">
            <v>3187095.8</v>
          </cell>
          <cell r="E8217">
            <v>0</v>
          </cell>
          <cell r="F8217">
            <v>0</v>
          </cell>
          <cell r="G8217">
            <v>297877.46999999997</v>
          </cell>
          <cell r="H8217">
            <v>2889218.33</v>
          </cell>
          <cell r="I8217">
            <v>0</v>
          </cell>
        </row>
        <row r="8218">
          <cell r="A8218" t="str">
            <v>a</v>
          </cell>
          <cell r="B8218">
            <v>8194</v>
          </cell>
          <cell r="C8218" t="str">
            <v xml:space="preserve">   129778100 - 36110</v>
          </cell>
          <cell r="D8218">
            <v>5549462.4900000002</v>
          </cell>
          <cell r="E8218">
            <v>0</v>
          </cell>
          <cell r="F8218">
            <v>0</v>
          </cell>
          <cell r="G8218">
            <v>58075.05</v>
          </cell>
          <cell r="H8218">
            <v>5491387.4400000004</v>
          </cell>
          <cell r="I8218">
            <v>0</v>
          </cell>
        </row>
        <row r="8219">
          <cell r="A8219" t="str">
            <v>a</v>
          </cell>
          <cell r="B8219">
            <v>8195</v>
          </cell>
          <cell r="C8219" t="str">
            <v xml:space="preserve">   129778113 - 37391</v>
          </cell>
          <cell r="D8219">
            <v>5024190.79</v>
          </cell>
          <cell r="E8219">
            <v>0</v>
          </cell>
          <cell r="F8219">
            <v>0</v>
          </cell>
          <cell r="G8219">
            <v>5024190.79</v>
          </cell>
          <cell r="H8219">
            <v>0</v>
          </cell>
          <cell r="I8219">
            <v>0</v>
          </cell>
        </row>
        <row r="8220">
          <cell r="A8220" t="str">
            <v>a</v>
          </cell>
          <cell r="B8220">
            <v>8196</v>
          </cell>
          <cell r="C8220" t="str">
            <v xml:space="preserve">   129778126 - 38635</v>
          </cell>
          <cell r="D8220">
            <v>377212.57</v>
          </cell>
          <cell r="E8220">
            <v>0</v>
          </cell>
          <cell r="F8220">
            <v>0</v>
          </cell>
          <cell r="G8220">
            <v>45228.639999999999</v>
          </cell>
          <cell r="H8220">
            <v>331983.93</v>
          </cell>
          <cell r="I8220">
            <v>0</v>
          </cell>
        </row>
        <row r="8221">
          <cell r="A8221" t="str">
            <v>a</v>
          </cell>
          <cell r="B8221">
            <v>8197</v>
          </cell>
          <cell r="C8221" t="str">
            <v xml:space="preserve">   129778139 - 38674</v>
          </cell>
          <cell r="D8221">
            <v>787415.2</v>
          </cell>
          <cell r="E8221">
            <v>0</v>
          </cell>
          <cell r="F8221">
            <v>0</v>
          </cell>
          <cell r="G8221">
            <v>40216.800000000003</v>
          </cell>
          <cell r="H8221">
            <v>747198.4</v>
          </cell>
          <cell r="I8221">
            <v>0</v>
          </cell>
        </row>
        <row r="8222">
          <cell r="A8222" t="str">
            <v>a</v>
          </cell>
          <cell r="B8222">
            <v>8198</v>
          </cell>
          <cell r="C8222" t="str">
            <v xml:space="preserve">   129778142 - 38910</v>
          </cell>
          <cell r="D8222">
            <v>2718063.53</v>
          </cell>
          <cell r="E8222">
            <v>0</v>
          </cell>
          <cell r="F8222">
            <v>0</v>
          </cell>
          <cell r="G8222">
            <v>2718063.53</v>
          </cell>
          <cell r="H8222">
            <v>0</v>
          </cell>
          <cell r="I8222">
            <v>0</v>
          </cell>
        </row>
        <row r="8223">
          <cell r="A8223" t="str">
            <v>a</v>
          </cell>
          <cell r="B8223">
            <v>8199</v>
          </cell>
          <cell r="C8223" t="str">
            <v xml:space="preserve">   129778155 - 40138</v>
          </cell>
          <cell r="D8223">
            <v>651169.71</v>
          </cell>
          <cell r="E8223">
            <v>0</v>
          </cell>
          <cell r="F8223">
            <v>0</v>
          </cell>
          <cell r="G8223">
            <v>75643</v>
          </cell>
          <cell r="H8223">
            <v>575526.71</v>
          </cell>
          <cell r="I8223">
            <v>0</v>
          </cell>
        </row>
        <row r="8224">
          <cell r="A8224" t="str">
            <v>a</v>
          </cell>
          <cell r="B8224">
            <v>8200</v>
          </cell>
          <cell r="C8224" t="str">
            <v xml:space="preserve">   129778168 - 40686</v>
          </cell>
          <cell r="D8224">
            <v>425557.52</v>
          </cell>
          <cell r="E8224">
            <v>0</v>
          </cell>
          <cell r="F8224">
            <v>0</v>
          </cell>
          <cell r="G8224">
            <v>80436.12</v>
          </cell>
          <cell r="H8224">
            <v>345121.4</v>
          </cell>
          <cell r="I8224">
            <v>0</v>
          </cell>
        </row>
        <row r="8225">
          <cell r="A8225" t="str">
            <v>a</v>
          </cell>
          <cell r="B8225">
            <v>8201</v>
          </cell>
          <cell r="C8225" t="str">
            <v xml:space="preserve">   129778171 - 40695</v>
          </cell>
          <cell r="D8225">
            <v>457484.18</v>
          </cell>
          <cell r="E8225">
            <v>0</v>
          </cell>
          <cell r="F8225">
            <v>0</v>
          </cell>
          <cell r="G8225">
            <v>10677.66</v>
          </cell>
          <cell r="H8225">
            <v>446806.52</v>
          </cell>
          <cell r="I8225">
            <v>0</v>
          </cell>
        </row>
        <row r="8226">
          <cell r="A8226" t="str">
            <v>a</v>
          </cell>
          <cell r="B8226">
            <v>8202</v>
          </cell>
          <cell r="C8226" t="str">
            <v xml:space="preserve">   129778184 - 41657</v>
          </cell>
          <cell r="D8226">
            <v>3103084.87</v>
          </cell>
          <cell r="E8226">
            <v>0</v>
          </cell>
          <cell r="F8226">
            <v>0</v>
          </cell>
          <cell r="G8226">
            <v>3103084.87</v>
          </cell>
          <cell r="H8226">
            <v>0</v>
          </cell>
          <cell r="I8226">
            <v>0</v>
          </cell>
        </row>
        <row r="8227">
          <cell r="A8227" t="str">
            <v>a</v>
          </cell>
          <cell r="B8227">
            <v>8203</v>
          </cell>
          <cell r="C8227" t="str">
            <v xml:space="preserve">   129778197 - 42660</v>
          </cell>
          <cell r="D8227">
            <v>3976788.38</v>
          </cell>
          <cell r="E8227">
            <v>0</v>
          </cell>
          <cell r="F8227">
            <v>0</v>
          </cell>
          <cell r="G8227">
            <v>63325.42</v>
          </cell>
          <cell r="H8227">
            <v>3913462.96</v>
          </cell>
          <cell r="I8227">
            <v>0</v>
          </cell>
        </row>
        <row r="8228">
          <cell r="A8228" t="str">
            <v>a</v>
          </cell>
          <cell r="B8228">
            <v>8204</v>
          </cell>
          <cell r="C8228" t="str">
            <v xml:space="preserve">   129778207 - 36977</v>
          </cell>
          <cell r="D8228">
            <v>1475841.07</v>
          </cell>
          <cell r="E8228">
            <v>0</v>
          </cell>
          <cell r="F8228">
            <v>0</v>
          </cell>
          <cell r="G8228">
            <v>1475841.07</v>
          </cell>
          <cell r="H8228">
            <v>0</v>
          </cell>
          <cell r="I8228">
            <v>0</v>
          </cell>
        </row>
        <row r="8229">
          <cell r="A8229" t="str">
            <v>a</v>
          </cell>
          <cell r="B8229">
            <v>8205</v>
          </cell>
          <cell r="C8229" t="str">
            <v xml:space="preserve">   129778210 - 36995</v>
          </cell>
          <cell r="D8229">
            <v>416274.6</v>
          </cell>
          <cell r="E8229">
            <v>0</v>
          </cell>
          <cell r="F8229">
            <v>0</v>
          </cell>
          <cell r="G8229">
            <v>9053.82</v>
          </cell>
          <cell r="H8229">
            <v>407220.78</v>
          </cell>
          <cell r="I8229">
            <v>0</v>
          </cell>
        </row>
        <row r="8230">
          <cell r="A8230" t="str">
            <v>a</v>
          </cell>
          <cell r="B8230">
            <v>8206</v>
          </cell>
          <cell r="C8230" t="str">
            <v xml:space="preserve">   129778223 - 38626</v>
          </cell>
          <cell r="D8230">
            <v>518629.71</v>
          </cell>
          <cell r="E8230">
            <v>0</v>
          </cell>
          <cell r="F8230">
            <v>0</v>
          </cell>
          <cell r="G8230">
            <v>113411.85</v>
          </cell>
          <cell r="H8230">
            <v>405217.86</v>
          </cell>
          <cell r="I8230">
            <v>0</v>
          </cell>
        </row>
        <row r="8231">
          <cell r="A8231" t="str">
            <v>a</v>
          </cell>
          <cell r="B8231">
            <v>8207</v>
          </cell>
          <cell r="C8231" t="str">
            <v xml:space="preserve">   129778236 - 38665</v>
          </cell>
          <cell r="D8231">
            <v>466421.72</v>
          </cell>
          <cell r="E8231">
            <v>0</v>
          </cell>
          <cell r="F8231">
            <v>0</v>
          </cell>
          <cell r="G8231">
            <v>466421.72</v>
          </cell>
          <cell r="H8231">
            <v>0</v>
          </cell>
          <cell r="I8231">
            <v>0</v>
          </cell>
        </row>
        <row r="8232">
          <cell r="A8232" t="str">
            <v>a</v>
          </cell>
          <cell r="B8232">
            <v>8208</v>
          </cell>
          <cell r="C8232" t="str">
            <v xml:space="preserve">   129778249 - 39476</v>
          </cell>
          <cell r="D8232">
            <v>1399312.7</v>
          </cell>
          <cell r="E8232">
            <v>0</v>
          </cell>
          <cell r="F8232">
            <v>0</v>
          </cell>
          <cell r="G8232">
            <v>33101.21</v>
          </cell>
          <cell r="H8232">
            <v>1366211.49</v>
          </cell>
          <cell r="I8232">
            <v>0</v>
          </cell>
        </row>
        <row r="8233">
          <cell r="A8233" t="str">
            <v>a</v>
          </cell>
          <cell r="B8233">
            <v>8209</v>
          </cell>
          <cell r="C8233" t="str">
            <v xml:space="preserve">   129778252 - 40129</v>
          </cell>
          <cell r="D8233">
            <v>1783076.96</v>
          </cell>
          <cell r="E8233">
            <v>0</v>
          </cell>
          <cell r="F8233">
            <v>0</v>
          </cell>
          <cell r="G8233">
            <v>1783076.96</v>
          </cell>
          <cell r="H8233">
            <v>0</v>
          </cell>
          <cell r="I8233">
            <v>0</v>
          </cell>
        </row>
        <row r="8234">
          <cell r="A8234" t="str">
            <v>a</v>
          </cell>
          <cell r="B8234">
            <v>8210</v>
          </cell>
          <cell r="C8234" t="str">
            <v xml:space="preserve">   129778265 - 40424</v>
          </cell>
          <cell r="D8234">
            <v>1470911.88</v>
          </cell>
          <cell r="E8234">
            <v>0</v>
          </cell>
          <cell r="F8234">
            <v>0</v>
          </cell>
          <cell r="G8234">
            <v>1470911.88</v>
          </cell>
          <cell r="H8234">
            <v>0</v>
          </cell>
          <cell r="I8234">
            <v>0</v>
          </cell>
        </row>
        <row r="8235">
          <cell r="A8235" t="str">
            <v>a</v>
          </cell>
          <cell r="B8235">
            <v>8211</v>
          </cell>
          <cell r="C8235" t="str">
            <v xml:space="preserve">   129778278 - 41639</v>
          </cell>
          <cell r="D8235">
            <v>2747398.95</v>
          </cell>
          <cell r="E8235">
            <v>0</v>
          </cell>
          <cell r="F8235">
            <v>0</v>
          </cell>
          <cell r="G8235">
            <v>1377891.95</v>
          </cell>
          <cell r="H8235">
            <v>1369507</v>
          </cell>
          <cell r="I8235">
            <v>0</v>
          </cell>
        </row>
        <row r="8236">
          <cell r="A8236" t="str">
            <v>a</v>
          </cell>
          <cell r="B8236">
            <v>8212</v>
          </cell>
          <cell r="C8236" t="str">
            <v xml:space="preserve">   129778281 - 41648</v>
          </cell>
          <cell r="D8236">
            <v>2097920.36</v>
          </cell>
          <cell r="E8236">
            <v>0</v>
          </cell>
          <cell r="F8236">
            <v>0</v>
          </cell>
          <cell r="G8236">
            <v>573989.38</v>
          </cell>
          <cell r="H8236">
            <v>1523930.98</v>
          </cell>
          <cell r="I8236">
            <v>0</v>
          </cell>
        </row>
        <row r="8237">
          <cell r="A8237" t="str">
            <v>a</v>
          </cell>
          <cell r="B8237">
            <v>8213</v>
          </cell>
          <cell r="C8237" t="str">
            <v xml:space="preserve">   129778294 - 42651</v>
          </cell>
          <cell r="D8237">
            <v>1653472.35</v>
          </cell>
          <cell r="E8237">
            <v>0</v>
          </cell>
          <cell r="F8237">
            <v>0</v>
          </cell>
          <cell r="G8237">
            <v>33484.300000000003</v>
          </cell>
          <cell r="H8237">
            <v>1619988.05</v>
          </cell>
          <cell r="I8237">
            <v>0</v>
          </cell>
        </row>
        <row r="8238">
          <cell r="A8238" t="str">
            <v>a</v>
          </cell>
          <cell r="B8238">
            <v>8214</v>
          </cell>
          <cell r="C8238" t="str">
            <v xml:space="preserve">   129778304 - 36968</v>
          </cell>
          <cell r="D8238">
            <v>389111.71</v>
          </cell>
          <cell r="E8238">
            <v>0</v>
          </cell>
          <cell r="F8238">
            <v>0</v>
          </cell>
          <cell r="G8238">
            <v>61555.58</v>
          </cell>
          <cell r="H8238">
            <v>327556.13</v>
          </cell>
          <cell r="I8238">
            <v>0</v>
          </cell>
        </row>
        <row r="8239">
          <cell r="A8239" t="str">
            <v>a</v>
          </cell>
          <cell r="B8239">
            <v>8215</v>
          </cell>
          <cell r="C8239" t="str">
            <v xml:space="preserve">   129778317 - 37925</v>
          </cell>
          <cell r="D8239">
            <v>1877653.42</v>
          </cell>
          <cell r="E8239">
            <v>0</v>
          </cell>
          <cell r="F8239">
            <v>0</v>
          </cell>
          <cell r="G8239">
            <v>1278560.54</v>
          </cell>
          <cell r="H8239">
            <v>599092.88</v>
          </cell>
          <cell r="I8239">
            <v>0</v>
          </cell>
        </row>
        <row r="8240">
          <cell r="A8240" t="str">
            <v>a</v>
          </cell>
          <cell r="B8240">
            <v>8216</v>
          </cell>
          <cell r="C8240" t="str">
            <v xml:space="preserve">   129778320 - 38593</v>
          </cell>
          <cell r="D8240">
            <v>1375116.04</v>
          </cell>
          <cell r="E8240">
            <v>0</v>
          </cell>
          <cell r="F8240">
            <v>0</v>
          </cell>
          <cell r="G8240">
            <v>49270.96</v>
          </cell>
          <cell r="H8240">
            <v>1325845.08</v>
          </cell>
          <cell r="I8240">
            <v>0</v>
          </cell>
        </row>
        <row r="8241">
          <cell r="A8241" t="str">
            <v>a</v>
          </cell>
          <cell r="B8241">
            <v>8217</v>
          </cell>
          <cell r="C8241" t="str">
            <v xml:space="preserve">   129778333 - 38656</v>
          </cell>
          <cell r="D8241">
            <v>756958.3</v>
          </cell>
          <cell r="E8241">
            <v>0</v>
          </cell>
          <cell r="F8241">
            <v>0</v>
          </cell>
          <cell r="G8241">
            <v>210878.29</v>
          </cell>
          <cell r="H8241">
            <v>546080.01</v>
          </cell>
          <cell r="I8241">
            <v>0</v>
          </cell>
        </row>
        <row r="8242">
          <cell r="A8242" t="str">
            <v>a</v>
          </cell>
          <cell r="B8242">
            <v>8218</v>
          </cell>
          <cell r="C8242" t="str">
            <v xml:space="preserve">   129778346 - 39184</v>
          </cell>
          <cell r="D8242">
            <v>987508.04</v>
          </cell>
          <cell r="E8242">
            <v>0</v>
          </cell>
          <cell r="F8242">
            <v>0</v>
          </cell>
          <cell r="G8242">
            <v>9201.9699999999993</v>
          </cell>
          <cell r="H8242">
            <v>978306.07</v>
          </cell>
          <cell r="I8242">
            <v>0</v>
          </cell>
        </row>
        <row r="8243">
          <cell r="A8243" t="str">
            <v>a</v>
          </cell>
          <cell r="B8243">
            <v>8219</v>
          </cell>
          <cell r="C8243" t="str">
            <v xml:space="preserve">   129778359 - 40150</v>
          </cell>
          <cell r="D8243">
            <v>5408610.7800000003</v>
          </cell>
          <cell r="E8243">
            <v>0</v>
          </cell>
          <cell r="F8243">
            <v>0</v>
          </cell>
          <cell r="G8243">
            <v>118115.06</v>
          </cell>
          <cell r="H8243">
            <v>5290495.72</v>
          </cell>
          <cell r="I8243">
            <v>0</v>
          </cell>
        </row>
        <row r="8244">
          <cell r="A8244" t="str">
            <v>a</v>
          </cell>
          <cell r="B8244">
            <v>8220</v>
          </cell>
          <cell r="C8244" t="str">
            <v xml:space="preserve">   129778362 - 40408</v>
          </cell>
          <cell r="D8244">
            <v>3445020.88</v>
          </cell>
          <cell r="E8244">
            <v>0</v>
          </cell>
          <cell r="F8244">
            <v>0</v>
          </cell>
          <cell r="G8244">
            <v>828652.31</v>
          </cell>
          <cell r="H8244">
            <v>2616368.5699999998</v>
          </cell>
          <cell r="I8244">
            <v>0</v>
          </cell>
        </row>
        <row r="8245">
          <cell r="A8245" t="str">
            <v>a</v>
          </cell>
          <cell r="B8245">
            <v>8221</v>
          </cell>
          <cell r="C8245" t="str">
            <v xml:space="preserve">   129778375 - 41614</v>
          </cell>
          <cell r="D8245">
            <v>423377.93</v>
          </cell>
          <cell r="E8245">
            <v>0</v>
          </cell>
          <cell r="F8245">
            <v>0</v>
          </cell>
          <cell r="G8245">
            <v>423377.93</v>
          </cell>
          <cell r="H8245">
            <v>0</v>
          </cell>
          <cell r="I8245">
            <v>0</v>
          </cell>
        </row>
        <row r="8246">
          <cell r="A8246" t="str">
            <v>a</v>
          </cell>
          <cell r="B8246">
            <v>8222</v>
          </cell>
          <cell r="C8246" t="str">
            <v xml:space="preserve">   129778388 - 41761</v>
          </cell>
          <cell r="D8246">
            <v>2540843.33</v>
          </cell>
          <cell r="E8246">
            <v>0</v>
          </cell>
          <cell r="F8246">
            <v>0</v>
          </cell>
          <cell r="G8246">
            <v>26997.38</v>
          </cell>
          <cell r="H8246">
            <v>2513845.9500000002</v>
          </cell>
          <cell r="I8246">
            <v>0</v>
          </cell>
        </row>
        <row r="8247">
          <cell r="A8247" t="str">
            <v>a</v>
          </cell>
          <cell r="B8247">
            <v>8223</v>
          </cell>
          <cell r="C8247" t="str">
            <v xml:space="preserve">   129778391 - 42642</v>
          </cell>
          <cell r="D8247">
            <v>3636983.49</v>
          </cell>
          <cell r="E8247">
            <v>0</v>
          </cell>
          <cell r="F8247">
            <v>0</v>
          </cell>
          <cell r="G8247">
            <v>79102.77</v>
          </cell>
          <cell r="H8247">
            <v>3557880.72</v>
          </cell>
          <cell r="I8247">
            <v>0</v>
          </cell>
        </row>
        <row r="8248">
          <cell r="A8248" t="str">
            <v>a</v>
          </cell>
          <cell r="B8248">
            <v>8224</v>
          </cell>
          <cell r="C8248" t="str">
            <v xml:space="preserve">   129778401 - 36295</v>
          </cell>
          <cell r="D8248">
            <v>3729975.92</v>
          </cell>
          <cell r="E8248">
            <v>0</v>
          </cell>
          <cell r="F8248">
            <v>0</v>
          </cell>
          <cell r="G8248">
            <v>1081317.33</v>
          </cell>
          <cell r="H8248">
            <v>2648658.59</v>
          </cell>
          <cell r="I8248">
            <v>0</v>
          </cell>
        </row>
        <row r="8249">
          <cell r="A8249" t="str">
            <v>a</v>
          </cell>
          <cell r="B8249">
            <v>8225</v>
          </cell>
          <cell r="C8249" t="str">
            <v xml:space="preserve">   129778414 - 37409</v>
          </cell>
          <cell r="D8249">
            <v>1734066.26</v>
          </cell>
          <cell r="E8249">
            <v>0</v>
          </cell>
          <cell r="F8249">
            <v>0</v>
          </cell>
          <cell r="G8249">
            <v>52918.21</v>
          </cell>
          <cell r="H8249">
            <v>1681148.05</v>
          </cell>
          <cell r="I8249">
            <v>0</v>
          </cell>
        </row>
        <row r="8250">
          <cell r="A8250" t="str">
            <v>a</v>
          </cell>
          <cell r="B8250">
            <v>8226</v>
          </cell>
          <cell r="C8250" t="str">
            <v xml:space="preserve">   129778427 - 38638</v>
          </cell>
          <cell r="D8250">
            <v>1021520.39</v>
          </cell>
          <cell r="E8250">
            <v>0</v>
          </cell>
          <cell r="F8250">
            <v>0</v>
          </cell>
          <cell r="G8250">
            <v>51886.48</v>
          </cell>
          <cell r="H8250">
            <v>969633.91</v>
          </cell>
          <cell r="I8250">
            <v>0</v>
          </cell>
        </row>
        <row r="8251">
          <cell r="A8251" t="str">
            <v>a</v>
          </cell>
          <cell r="B8251">
            <v>8227</v>
          </cell>
          <cell r="C8251" t="str">
            <v xml:space="preserve">   129778430 - 38647</v>
          </cell>
          <cell r="D8251">
            <v>775494.06</v>
          </cell>
          <cell r="E8251">
            <v>0</v>
          </cell>
          <cell r="F8251">
            <v>0</v>
          </cell>
          <cell r="G8251">
            <v>58379.95</v>
          </cell>
          <cell r="H8251">
            <v>717114.11</v>
          </cell>
          <cell r="I8251">
            <v>0</v>
          </cell>
        </row>
        <row r="8252">
          <cell r="A8252" t="str">
            <v>a</v>
          </cell>
          <cell r="B8252">
            <v>8228</v>
          </cell>
          <cell r="C8252" t="str">
            <v xml:space="preserve">   129778443 - 39175</v>
          </cell>
          <cell r="D8252">
            <v>436053.24</v>
          </cell>
          <cell r="E8252">
            <v>0</v>
          </cell>
          <cell r="F8252">
            <v>0</v>
          </cell>
          <cell r="G8252">
            <v>436053.24</v>
          </cell>
          <cell r="H8252">
            <v>0</v>
          </cell>
          <cell r="I8252">
            <v>0</v>
          </cell>
        </row>
        <row r="8253">
          <cell r="A8253" t="str">
            <v>a</v>
          </cell>
          <cell r="B8253">
            <v>8229</v>
          </cell>
          <cell r="C8253" t="str">
            <v xml:space="preserve">   129778456 - 40141</v>
          </cell>
          <cell r="D8253">
            <v>655142.78</v>
          </cell>
          <cell r="E8253">
            <v>0</v>
          </cell>
          <cell r="F8253">
            <v>0</v>
          </cell>
          <cell r="G8253">
            <v>60636.58</v>
          </cell>
          <cell r="H8253">
            <v>594506.19999999995</v>
          </cell>
          <cell r="I8253">
            <v>0</v>
          </cell>
        </row>
        <row r="8254">
          <cell r="A8254" t="str">
            <v>a</v>
          </cell>
          <cell r="B8254">
            <v>8230</v>
          </cell>
          <cell r="C8254" t="str">
            <v xml:space="preserve">   129778469 - 40689</v>
          </cell>
          <cell r="D8254">
            <v>668795.59</v>
          </cell>
          <cell r="E8254">
            <v>0</v>
          </cell>
          <cell r="F8254">
            <v>0</v>
          </cell>
          <cell r="G8254">
            <v>284889.34000000003</v>
          </cell>
          <cell r="H8254">
            <v>383906.25</v>
          </cell>
          <cell r="I8254">
            <v>0</v>
          </cell>
        </row>
        <row r="8255">
          <cell r="A8255" t="str">
            <v>a</v>
          </cell>
          <cell r="B8255">
            <v>8231</v>
          </cell>
          <cell r="C8255" t="str">
            <v xml:space="preserve">   129778472 - 40698</v>
          </cell>
          <cell r="D8255">
            <v>459065.42</v>
          </cell>
          <cell r="E8255">
            <v>0</v>
          </cell>
          <cell r="F8255">
            <v>0</v>
          </cell>
          <cell r="G8255">
            <v>39150.9</v>
          </cell>
          <cell r="H8255">
            <v>419914.52</v>
          </cell>
          <cell r="I8255">
            <v>0</v>
          </cell>
        </row>
        <row r="8256">
          <cell r="A8256" t="str">
            <v>a</v>
          </cell>
          <cell r="B8256">
            <v>8232</v>
          </cell>
          <cell r="C8256" t="str">
            <v xml:space="preserve">   129778485 - 41660</v>
          </cell>
          <cell r="D8256">
            <v>4610626.1399999997</v>
          </cell>
          <cell r="E8256">
            <v>0</v>
          </cell>
          <cell r="F8256">
            <v>0</v>
          </cell>
          <cell r="G8256">
            <v>134001.73000000001</v>
          </cell>
          <cell r="H8256">
            <v>4476624.41</v>
          </cell>
          <cell r="I8256">
            <v>0</v>
          </cell>
        </row>
        <row r="8257">
          <cell r="A8257" t="str">
            <v>a</v>
          </cell>
          <cell r="B8257">
            <v>8233</v>
          </cell>
          <cell r="C8257" t="str">
            <v xml:space="preserve">   129778498 - 42663</v>
          </cell>
          <cell r="D8257">
            <v>2230798.4700000002</v>
          </cell>
          <cell r="E8257">
            <v>0</v>
          </cell>
          <cell r="F8257">
            <v>0</v>
          </cell>
          <cell r="G8257">
            <v>21344.1</v>
          </cell>
          <cell r="H8257">
            <v>2209454.37</v>
          </cell>
          <cell r="I8257">
            <v>0</v>
          </cell>
        </row>
        <row r="8258">
          <cell r="A8258" t="str">
            <v>a</v>
          </cell>
          <cell r="B8258">
            <v>8234</v>
          </cell>
          <cell r="C8258" t="str">
            <v xml:space="preserve">   129778508 - 36986</v>
          </cell>
          <cell r="D8258">
            <v>958877.3</v>
          </cell>
          <cell r="E8258">
            <v>0</v>
          </cell>
          <cell r="F8258">
            <v>0</v>
          </cell>
          <cell r="G8258">
            <v>27304.83</v>
          </cell>
          <cell r="H8258">
            <v>931572.47</v>
          </cell>
          <cell r="I8258">
            <v>0</v>
          </cell>
        </row>
        <row r="8259">
          <cell r="A8259" t="str">
            <v>a</v>
          </cell>
          <cell r="B8259">
            <v>8235</v>
          </cell>
          <cell r="C8259" t="str">
            <v xml:space="preserve">   129778511 - 37355</v>
          </cell>
          <cell r="D8259">
            <v>1947727.86</v>
          </cell>
          <cell r="E8259">
            <v>0</v>
          </cell>
          <cell r="F8259">
            <v>0</v>
          </cell>
          <cell r="G8259">
            <v>115898.32</v>
          </cell>
          <cell r="H8259">
            <v>1831829.54</v>
          </cell>
          <cell r="I8259">
            <v>0</v>
          </cell>
        </row>
        <row r="8260">
          <cell r="A8260" t="str">
            <v>a</v>
          </cell>
          <cell r="B8260">
            <v>8236</v>
          </cell>
          <cell r="C8260" t="str">
            <v xml:space="preserve">   129778524 - 38629</v>
          </cell>
          <cell r="D8260">
            <v>667692.26</v>
          </cell>
          <cell r="E8260">
            <v>0</v>
          </cell>
          <cell r="F8260">
            <v>0</v>
          </cell>
          <cell r="G8260">
            <v>33914.31</v>
          </cell>
          <cell r="H8260">
            <v>633777.94999999995</v>
          </cell>
          <cell r="I8260">
            <v>0</v>
          </cell>
        </row>
        <row r="8261">
          <cell r="A8261" t="str">
            <v>a</v>
          </cell>
          <cell r="B8261">
            <v>8237</v>
          </cell>
          <cell r="C8261" t="str">
            <v xml:space="preserve">   129778537 - 38668</v>
          </cell>
          <cell r="D8261">
            <v>888261.34</v>
          </cell>
          <cell r="E8261">
            <v>0</v>
          </cell>
          <cell r="F8261">
            <v>0</v>
          </cell>
          <cell r="G8261">
            <v>90538.58</v>
          </cell>
          <cell r="H8261">
            <v>797722.76</v>
          </cell>
          <cell r="I8261">
            <v>0</v>
          </cell>
        </row>
        <row r="8262">
          <cell r="A8262" t="str">
            <v>a</v>
          </cell>
          <cell r="B8262">
            <v>8238</v>
          </cell>
          <cell r="C8262" t="str">
            <v xml:space="preserve">   129778540 - 38677</v>
          </cell>
          <cell r="D8262">
            <v>548991.19999999995</v>
          </cell>
          <cell r="E8262">
            <v>0</v>
          </cell>
          <cell r="F8262">
            <v>0</v>
          </cell>
          <cell r="G8262">
            <v>46288.89</v>
          </cell>
          <cell r="H8262">
            <v>502702.31</v>
          </cell>
          <cell r="I8262">
            <v>0</v>
          </cell>
        </row>
        <row r="8263">
          <cell r="A8263" t="str">
            <v>a</v>
          </cell>
          <cell r="B8263">
            <v>8239</v>
          </cell>
          <cell r="C8263" t="str">
            <v xml:space="preserve">   129778553 - 40132</v>
          </cell>
          <cell r="D8263">
            <v>477274.54</v>
          </cell>
          <cell r="E8263">
            <v>0</v>
          </cell>
          <cell r="F8263">
            <v>0</v>
          </cell>
          <cell r="G8263">
            <v>29844.92</v>
          </cell>
          <cell r="H8263">
            <v>447429.62</v>
          </cell>
          <cell r="I8263">
            <v>0</v>
          </cell>
        </row>
        <row r="8264">
          <cell r="A8264" t="str">
            <v>a</v>
          </cell>
          <cell r="B8264">
            <v>8240</v>
          </cell>
          <cell r="C8264" t="str">
            <v xml:space="preserve">   129778566 - 40677</v>
          </cell>
          <cell r="D8264">
            <v>1204951.8</v>
          </cell>
          <cell r="E8264">
            <v>0</v>
          </cell>
          <cell r="F8264">
            <v>0</v>
          </cell>
          <cell r="G8264">
            <v>1204951.8</v>
          </cell>
          <cell r="H8264">
            <v>0</v>
          </cell>
          <cell r="I8264">
            <v>0</v>
          </cell>
        </row>
        <row r="8265">
          <cell r="A8265" t="str">
            <v>a</v>
          </cell>
          <cell r="B8265">
            <v>8241</v>
          </cell>
          <cell r="C8265" t="str">
            <v xml:space="preserve">   129778579 - 41642</v>
          </cell>
          <cell r="D8265">
            <v>2207270.2200000002</v>
          </cell>
          <cell r="E8265">
            <v>0</v>
          </cell>
          <cell r="F8265">
            <v>0</v>
          </cell>
          <cell r="G8265">
            <v>674074.52</v>
          </cell>
          <cell r="H8265">
            <v>1533195.7</v>
          </cell>
          <cell r="I8265">
            <v>0</v>
          </cell>
        </row>
        <row r="8266">
          <cell r="A8266" t="str">
            <v>a</v>
          </cell>
          <cell r="B8266">
            <v>8242</v>
          </cell>
          <cell r="C8266" t="str">
            <v xml:space="preserve">   129778582 - 41651</v>
          </cell>
          <cell r="D8266">
            <v>2397596.94</v>
          </cell>
          <cell r="E8266">
            <v>0</v>
          </cell>
          <cell r="F8266">
            <v>0</v>
          </cell>
          <cell r="G8266">
            <v>69514.66</v>
          </cell>
          <cell r="H8266">
            <v>2328082.2799999998</v>
          </cell>
          <cell r="I8266">
            <v>0</v>
          </cell>
        </row>
        <row r="8267">
          <cell r="A8267" t="str">
            <v>a</v>
          </cell>
          <cell r="B8267">
            <v>8243</v>
          </cell>
          <cell r="C8267" t="str">
            <v xml:space="preserve">   129778595 - 42654</v>
          </cell>
          <cell r="D8267">
            <v>844552.12</v>
          </cell>
          <cell r="E8267">
            <v>0</v>
          </cell>
          <cell r="F8267">
            <v>0</v>
          </cell>
          <cell r="G8267">
            <v>7968.51</v>
          </cell>
          <cell r="H8267">
            <v>836583.61</v>
          </cell>
          <cell r="I8267">
            <v>0</v>
          </cell>
        </row>
        <row r="8268">
          <cell r="A8268" t="str">
            <v>a</v>
          </cell>
          <cell r="B8268">
            <v>8244</v>
          </cell>
          <cell r="C8268" t="str">
            <v xml:space="preserve">   129778605 - 36971</v>
          </cell>
          <cell r="D8268">
            <v>1981338.77</v>
          </cell>
          <cell r="E8268">
            <v>0</v>
          </cell>
          <cell r="F8268">
            <v>0</v>
          </cell>
          <cell r="G8268">
            <v>118064.71</v>
          </cell>
          <cell r="H8268">
            <v>1863274.06</v>
          </cell>
          <cell r="I8268">
            <v>0</v>
          </cell>
        </row>
        <row r="8269">
          <cell r="A8269" t="str">
            <v>a</v>
          </cell>
          <cell r="B8269">
            <v>8245</v>
          </cell>
          <cell r="C8269" t="str">
            <v xml:space="preserve">   129778618 - 37928</v>
          </cell>
          <cell r="D8269">
            <v>2551551.5</v>
          </cell>
          <cell r="E8269">
            <v>0</v>
          </cell>
          <cell r="F8269">
            <v>0</v>
          </cell>
          <cell r="G8269">
            <v>56218.99</v>
          </cell>
          <cell r="H8269">
            <v>2495332.5099999998</v>
          </cell>
          <cell r="I8269">
            <v>0</v>
          </cell>
        </row>
        <row r="8270">
          <cell r="A8270" t="str">
            <v>a</v>
          </cell>
          <cell r="B8270">
            <v>8246</v>
          </cell>
          <cell r="C8270" t="str">
            <v xml:space="preserve">   129778621 - 38620</v>
          </cell>
          <cell r="D8270">
            <v>343628.08</v>
          </cell>
          <cell r="E8270">
            <v>0</v>
          </cell>
          <cell r="F8270">
            <v>0</v>
          </cell>
          <cell r="G8270">
            <v>343628.08</v>
          </cell>
          <cell r="H8270">
            <v>0</v>
          </cell>
          <cell r="I8270">
            <v>0</v>
          </cell>
        </row>
        <row r="8271">
          <cell r="A8271" t="str">
            <v>a</v>
          </cell>
          <cell r="B8271">
            <v>8247</v>
          </cell>
          <cell r="C8271" t="str">
            <v xml:space="preserve">   129778634 - 38659</v>
          </cell>
          <cell r="D8271">
            <v>1123648.01</v>
          </cell>
          <cell r="E8271">
            <v>0</v>
          </cell>
          <cell r="F8271">
            <v>0</v>
          </cell>
          <cell r="G8271">
            <v>26322.13</v>
          </cell>
          <cell r="H8271">
            <v>1097325.8799999999</v>
          </cell>
          <cell r="I8271">
            <v>0</v>
          </cell>
        </row>
        <row r="8272">
          <cell r="A8272" t="str">
            <v>a</v>
          </cell>
          <cell r="B8272">
            <v>8248</v>
          </cell>
          <cell r="C8272" t="str">
            <v xml:space="preserve">   129778647 - 39187</v>
          </cell>
          <cell r="D8272">
            <v>803244.02</v>
          </cell>
          <cell r="E8272">
            <v>0</v>
          </cell>
          <cell r="F8272">
            <v>0</v>
          </cell>
          <cell r="G8272">
            <v>16186.18</v>
          </cell>
          <cell r="H8272">
            <v>787057.84</v>
          </cell>
          <cell r="I8272">
            <v>0</v>
          </cell>
        </row>
        <row r="8273">
          <cell r="A8273" t="str">
            <v>a</v>
          </cell>
          <cell r="B8273">
            <v>8249</v>
          </cell>
          <cell r="C8273" t="str">
            <v xml:space="preserve">   129778663 - 40411</v>
          </cell>
          <cell r="D8273">
            <v>4091252.22</v>
          </cell>
          <cell r="E8273">
            <v>0</v>
          </cell>
          <cell r="F8273">
            <v>0</v>
          </cell>
          <cell r="G8273">
            <v>43984.94</v>
          </cell>
          <cell r="H8273">
            <v>4047267.28</v>
          </cell>
          <cell r="I8273">
            <v>0</v>
          </cell>
        </row>
        <row r="8274">
          <cell r="A8274" t="str">
            <v>a</v>
          </cell>
          <cell r="B8274">
            <v>8250</v>
          </cell>
          <cell r="C8274" t="str">
            <v xml:space="preserve">   129778676 - 41617</v>
          </cell>
          <cell r="D8274">
            <v>764399.32</v>
          </cell>
          <cell r="E8274">
            <v>0</v>
          </cell>
          <cell r="F8274">
            <v>0</v>
          </cell>
          <cell r="G8274">
            <v>18082.13</v>
          </cell>
          <cell r="H8274">
            <v>746317.19</v>
          </cell>
          <cell r="I8274">
            <v>0</v>
          </cell>
        </row>
        <row r="8275">
          <cell r="A8275" t="str">
            <v>a</v>
          </cell>
          <cell r="B8275">
            <v>8251</v>
          </cell>
          <cell r="C8275" t="str">
            <v xml:space="preserve">   129778689 - 41764</v>
          </cell>
          <cell r="D8275">
            <v>2496063.63</v>
          </cell>
          <cell r="E8275">
            <v>0</v>
          </cell>
          <cell r="F8275">
            <v>0</v>
          </cell>
          <cell r="G8275">
            <v>55055.25</v>
          </cell>
          <cell r="H8275">
            <v>2441008.38</v>
          </cell>
          <cell r="I8275">
            <v>0</v>
          </cell>
        </row>
        <row r="8276">
          <cell r="A8276" t="str">
            <v>a</v>
          </cell>
          <cell r="B8276">
            <v>8252</v>
          </cell>
          <cell r="C8276" t="str">
            <v xml:space="preserve">   129778692 - 42645</v>
          </cell>
          <cell r="D8276">
            <v>824477.77</v>
          </cell>
          <cell r="E8276">
            <v>0</v>
          </cell>
          <cell r="F8276">
            <v>0</v>
          </cell>
          <cell r="G8276">
            <v>39557.11</v>
          </cell>
          <cell r="H8276">
            <v>784920.66</v>
          </cell>
          <cell r="I8276">
            <v>0</v>
          </cell>
        </row>
        <row r="8277">
          <cell r="A8277" t="str">
            <v>a</v>
          </cell>
          <cell r="B8277">
            <v>8253</v>
          </cell>
          <cell r="C8277" t="str">
            <v xml:space="preserve">   129778715 - 37919</v>
          </cell>
          <cell r="D8277">
            <v>1193914.6200000001</v>
          </cell>
          <cell r="E8277">
            <v>0</v>
          </cell>
          <cell r="F8277">
            <v>0</v>
          </cell>
          <cell r="G8277">
            <v>26881.1</v>
          </cell>
          <cell r="H8277">
            <v>1167033.52</v>
          </cell>
          <cell r="I8277">
            <v>0</v>
          </cell>
        </row>
        <row r="8278">
          <cell r="A8278" t="str">
            <v>a</v>
          </cell>
          <cell r="B8278">
            <v>8254</v>
          </cell>
          <cell r="C8278" t="str">
            <v xml:space="preserve">   129778731 - 38650</v>
          </cell>
          <cell r="D8278">
            <v>796021.51</v>
          </cell>
          <cell r="E8278">
            <v>0</v>
          </cell>
          <cell r="F8278">
            <v>0</v>
          </cell>
          <cell r="G8278">
            <v>169008.62</v>
          </cell>
          <cell r="H8278">
            <v>627012.89</v>
          </cell>
          <cell r="I8278">
            <v>0</v>
          </cell>
        </row>
        <row r="8279">
          <cell r="A8279" t="str">
            <v>a</v>
          </cell>
          <cell r="B8279">
            <v>8255</v>
          </cell>
          <cell r="C8279" t="str">
            <v xml:space="preserve">   129778744 - 39178</v>
          </cell>
          <cell r="D8279">
            <v>1306955.1200000001</v>
          </cell>
          <cell r="E8279">
            <v>0</v>
          </cell>
          <cell r="F8279">
            <v>0</v>
          </cell>
          <cell r="G8279">
            <v>218289.76</v>
          </cell>
          <cell r="H8279">
            <v>1088665.3600000001</v>
          </cell>
          <cell r="I8279">
            <v>0</v>
          </cell>
        </row>
        <row r="8280">
          <cell r="A8280" t="str">
            <v>a</v>
          </cell>
          <cell r="B8280">
            <v>8256</v>
          </cell>
          <cell r="C8280" t="str">
            <v xml:space="preserve">   129778757 - 40144</v>
          </cell>
          <cell r="D8280">
            <v>1568323.53</v>
          </cell>
          <cell r="E8280">
            <v>0</v>
          </cell>
          <cell r="F8280">
            <v>0</v>
          </cell>
          <cell r="G8280">
            <v>34592.22</v>
          </cell>
          <cell r="H8280">
            <v>1533731.31</v>
          </cell>
          <cell r="I8280">
            <v>0</v>
          </cell>
        </row>
        <row r="8281">
          <cell r="A8281" t="str">
            <v>a</v>
          </cell>
          <cell r="B8281">
            <v>8257</v>
          </cell>
          <cell r="C8281" t="str">
            <v xml:space="preserve">   129778760 - 40390</v>
          </cell>
          <cell r="D8281">
            <v>2462126.59</v>
          </cell>
          <cell r="E8281">
            <v>0</v>
          </cell>
          <cell r="F8281">
            <v>0</v>
          </cell>
          <cell r="G8281">
            <v>54306.68</v>
          </cell>
          <cell r="H8281">
            <v>2407819.91</v>
          </cell>
          <cell r="I8281">
            <v>0</v>
          </cell>
        </row>
        <row r="8282">
          <cell r="A8282" t="str">
            <v>a</v>
          </cell>
          <cell r="B8282">
            <v>8258</v>
          </cell>
          <cell r="C8282" t="str">
            <v xml:space="preserve">   129778773 - 40704</v>
          </cell>
          <cell r="D8282">
            <v>1146708.1200000001</v>
          </cell>
          <cell r="E8282">
            <v>0</v>
          </cell>
          <cell r="F8282">
            <v>0</v>
          </cell>
          <cell r="G8282">
            <v>63697.48</v>
          </cell>
          <cell r="H8282">
            <v>1083010.6399999999</v>
          </cell>
          <cell r="I8282">
            <v>0</v>
          </cell>
        </row>
        <row r="8283">
          <cell r="A8283" t="str">
            <v>a</v>
          </cell>
          <cell r="B8283">
            <v>8259</v>
          </cell>
          <cell r="C8283" t="str">
            <v xml:space="preserve">   129778786 - 41663</v>
          </cell>
          <cell r="D8283">
            <v>3669908.54</v>
          </cell>
          <cell r="E8283">
            <v>0</v>
          </cell>
          <cell r="F8283">
            <v>0</v>
          </cell>
          <cell r="G8283">
            <v>52826.98</v>
          </cell>
          <cell r="H8283">
            <v>3617081.56</v>
          </cell>
          <cell r="I8283">
            <v>0</v>
          </cell>
        </row>
        <row r="8284">
          <cell r="A8284" t="str">
            <v>a</v>
          </cell>
          <cell r="B8284">
            <v>8260</v>
          </cell>
          <cell r="C8284" t="str">
            <v xml:space="preserve">   129778799 - 42666</v>
          </cell>
          <cell r="D8284">
            <v>843759.28</v>
          </cell>
          <cell r="E8284">
            <v>0</v>
          </cell>
          <cell r="F8284">
            <v>0</v>
          </cell>
          <cell r="G8284">
            <v>843759.28</v>
          </cell>
          <cell r="H8284">
            <v>0</v>
          </cell>
          <cell r="I8284">
            <v>0</v>
          </cell>
        </row>
        <row r="8285">
          <cell r="A8285" t="str">
            <v>a</v>
          </cell>
          <cell r="B8285">
            <v>8261</v>
          </cell>
          <cell r="C8285" t="str">
            <v xml:space="preserve">   129778809 - 36989</v>
          </cell>
          <cell r="D8285">
            <v>290679.95</v>
          </cell>
          <cell r="E8285">
            <v>0</v>
          </cell>
          <cell r="F8285">
            <v>0</v>
          </cell>
          <cell r="G8285">
            <v>22010.11</v>
          </cell>
          <cell r="H8285">
            <v>268669.84000000003</v>
          </cell>
          <cell r="I8285">
            <v>0</v>
          </cell>
        </row>
        <row r="8286">
          <cell r="A8286" t="str">
            <v>a</v>
          </cell>
          <cell r="B8286">
            <v>8262</v>
          </cell>
          <cell r="C8286" t="str">
            <v xml:space="preserve">   129778812 - 37373</v>
          </cell>
          <cell r="D8286">
            <v>266904.95</v>
          </cell>
          <cell r="E8286">
            <v>0</v>
          </cell>
          <cell r="F8286">
            <v>0</v>
          </cell>
          <cell r="G8286">
            <v>266904.95</v>
          </cell>
          <cell r="H8286">
            <v>0</v>
          </cell>
          <cell r="I8286">
            <v>0</v>
          </cell>
        </row>
        <row r="8287">
          <cell r="A8287" t="str">
            <v>a</v>
          </cell>
          <cell r="B8287">
            <v>8263</v>
          </cell>
          <cell r="C8287" t="str">
            <v xml:space="preserve">   129778825 - 38632</v>
          </cell>
          <cell r="D8287">
            <v>961212.05</v>
          </cell>
          <cell r="E8287">
            <v>0</v>
          </cell>
          <cell r="F8287">
            <v>0</v>
          </cell>
          <cell r="G8287">
            <v>90678.54</v>
          </cell>
          <cell r="H8287">
            <v>870533.51</v>
          </cell>
          <cell r="I8287">
            <v>0</v>
          </cell>
        </row>
        <row r="8288">
          <cell r="A8288" t="str">
            <v>a</v>
          </cell>
          <cell r="B8288">
            <v>8264</v>
          </cell>
          <cell r="C8288" t="str">
            <v xml:space="preserve">   129778838 - 38671</v>
          </cell>
          <cell r="D8288">
            <v>847638.28</v>
          </cell>
          <cell r="E8288">
            <v>0</v>
          </cell>
          <cell r="F8288">
            <v>0</v>
          </cell>
          <cell r="G8288">
            <v>42640.27</v>
          </cell>
          <cell r="H8288">
            <v>804998.01</v>
          </cell>
          <cell r="I8288">
            <v>0</v>
          </cell>
        </row>
        <row r="8289">
          <cell r="A8289" t="str">
            <v>a</v>
          </cell>
          <cell r="B8289">
            <v>8265</v>
          </cell>
          <cell r="C8289" t="str">
            <v xml:space="preserve">   129778841 - 38779</v>
          </cell>
          <cell r="D8289">
            <v>2192788.92</v>
          </cell>
          <cell r="E8289">
            <v>0</v>
          </cell>
          <cell r="F8289">
            <v>0</v>
          </cell>
          <cell r="G8289">
            <v>242078.38</v>
          </cell>
          <cell r="H8289">
            <v>1950710.54</v>
          </cell>
          <cell r="I8289">
            <v>0</v>
          </cell>
        </row>
        <row r="8290">
          <cell r="A8290" t="str">
            <v>a</v>
          </cell>
          <cell r="B8290">
            <v>8266</v>
          </cell>
          <cell r="C8290" t="str">
            <v xml:space="preserve">   129778854 - 40135</v>
          </cell>
          <cell r="D8290">
            <v>570924.49</v>
          </cell>
          <cell r="E8290">
            <v>0</v>
          </cell>
          <cell r="F8290">
            <v>0</v>
          </cell>
          <cell r="G8290">
            <v>86572.96</v>
          </cell>
          <cell r="H8290">
            <v>484351.53</v>
          </cell>
          <cell r="I8290">
            <v>0</v>
          </cell>
        </row>
        <row r="8291">
          <cell r="A8291" t="str">
            <v>a</v>
          </cell>
          <cell r="B8291">
            <v>8267</v>
          </cell>
          <cell r="C8291" t="str">
            <v xml:space="preserve">   129778867 - 40680</v>
          </cell>
          <cell r="D8291">
            <v>755185.25</v>
          </cell>
          <cell r="E8291">
            <v>0</v>
          </cell>
          <cell r="F8291">
            <v>0</v>
          </cell>
          <cell r="G8291">
            <v>52014.34</v>
          </cell>
          <cell r="H8291">
            <v>703170.91</v>
          </cell>
          <cell r="I8291">
            <v>0</v>
          </cell>
        </row>
        <row r="8292">
          <cell r="A8292" t="str">
            <v>a</v>
          </cell>
          <cell r="B8292">
            <v>8268</v>
          </cell>
          <cell r="C8292" t="str">
            <v xml:space="preserve">   129778870 - 40692</v>
          </cell>
          <cell r="D8292">
            <v>2185464.58</v>
          </cell>
          <cell r="E8292">
            <v>0</v>
          </cell>
          <cell r="F8292">
            <v>0</v>
          </cell>
          <cell r="G8292">
            <v>70493.490000000005</v>
          </cell>
          <cell r="H8292">
            <v>2114971.09</v>
          </cell>
          <cell r="I8292">
            <v>0</v>
          </cell>
        </row>
        <row r="8293">
          <cell r="A8293" t="str">
            <v>a</v>
          </cell>
          <cell r="B8293">
            <v>8269</v>
          </cell>
          <cell r="C8293" t="str">
            <v xml:space="preserve">   129778883 - 41654</v>
          </cell>
          <cell r="D8293">
            <v>965983.79</v>
          </cell>
          <cell r="E8293">
            <v>0</v>
          </cell>
          <cell r="F8293">
            <v>0</v>
          </cell>
          <cell r="G8293">
            <v>10263.91</v>
          </cell>
          <cell r="H8293">
            <v>955719.88</v>
          </cell>
          <cell r="I8293">
            <v>0</v>
          </cell>
        </row>
        <row r="8294">
          <cell r="A8294" t="str">
            <v>a</v>
          </cell>
          <cell r="B8294">
            <v>8270</v>
          </cell>
          <cell r="C8294" t="str">
            <v xml:space="preserve">   129778896 - 42657</v>
          </cell>
          <cell r="D8294">
            <v>872214.57</v>
          </cell>
          <cell r="E8294">
            <v>0</v>
          </cell>
          <cell r="F8294">
            <v>0</v>
          </cell>
          <cell r="G8294">
            <v>872214.57</v>
          </cell>
          <cell r="H8294">
            <v>0</v>
          </cell>
          <cell r="I8294">
            <v>0</v>
          </cell>
        </row>
        <row r="8295">
          <cell r="A8295" t="str">
            <v>a</v>
          </cell>
          <cell r="B8295">
            <v>8271</v>
          </cell>
          <cell r="C8295" t="str">
            <v xml:space="preserve">   129778906 - 36974</v>
          </cell>
          <cell r="D8295">
            <v>1801904.27</v>
          </cell>
          <cell r="E8295">
            <v>0</v>
          </cell>
          <cell r="F8295">
            <v>0</v>
          </cell>
          <cell r="G8295">
            <v>41824.67</v>
          </cell>
          <cell r="H8295">
            <v>1760079.6</v>
          </cell>
          <cell r="I8295">
            <v>0</v>
          </cell>
        </row>
        <row r="8296">
          <cell r="A8296" t="str">
            <v>a</v>
          </cell>
          <cell r="B8296">
            <v>8272</v>
          </cell>
          <cell r="C8296" t="str">
            <v xml:space="preserve">   129778919 - 37932</v>
          </cell>
          <cell r="D8296">
            <v>4919467.03</v>
          </cell>
          <cell r="E8296">
            <v>0</v>
          </cell>
          <cell r="F8296">
            <v>0</v>
          </cell>
          <cell r="G8296">
            <v>50819.63</v>
          </cell>
          <cell r="H8296">
            <v>4868647.4000000004</v>
          </cell>
          <cell r="I8296">
            <v>0</v>
          </cell>
        </row>
        <row r="8297">
          <cell r="A8297" t="str">
            <v>a</v>
          </cell>
          <cell r="B8297">
            <v>8273</v>
          </cell>
          <cell r="C8297" t="str">
            <v xml:space="preserve">   129778922 - 38623</v>
          </cell>
          <cell r="D8297">
            <v>823788.4</v>
          </cell>
          <cell r="E8297">
            <v>0</v>
          </cell>
          <cell r="F8297">
            <v>0</v>
          </cell>
          <cell r="G8297">
            <v>823788.4</v>
          </cell>
          <cell r="H8297">
            <v>0</v>
          </cell>
          <cell r="I8297">
            <v>0</v>
          </cell>
        </row>
        <row r="8298">
          <cell r="A8298" t="str">
            <v>a</v>
          </cell>
          <cell r="B8298">
            <v>8274</v>
          </cell>
          <cell r="C8298" t="str">
            <v xml:space="preserve">   129778935 - 38662</v>
          </cell>
          <cell r="D8298">
            <v>1903877.4</v>
          </cell>
          <cell r="E8298">
            <v>0</v>
          </cell>
          <cell r="F8298">
            <v>0</v>
          </cell>
          <cell r="G8298">
            <v>42123.64</v>
          </cell>
          <cell r="H8298">
            <v>1861753.76</v>
          </cell>
          <cell r="I8298">
            <v>0</v>
          </cell>
        </row>
        <row r="8299">
          <cell r="A8299" t="str">
            <v>a</v>
          </cell>
          <cell r="B8299">
            <v>8275</v>
          </cell>
          <cell r="C8299" t="str">
            <v xml:space="preserve">   129778948 - 39205</v>
          </cell>
          <cell r="D8299">
            <v>2055824.88</v>
          </cell>
          <cell r="E8299">
            <v>0</v>
          </cell>
          <cell r="F8299">
            <v>0</v>
          </cell>
          <cell r="G8299">
            <v>2055824.88</v>
          </cell>
          <cell r="H8299">
            <v>0</v>
          </cell>
          <cell r="I8299">
            <v>0</v>
          </cell>
        </row>
        <row r="8300">
          <cell r="A8300" t="str">
            <v>a</v>
          </cell>
          <cell r="B8300">
            <v>8276</v>
          </cell>
          <cell r="C8300" t="str">
            <v xml:space="preserve">   129778951 - 39486</v>
          </cell>
          <cell r="D8300">
            <v>1100496.6599999999</v>
          </cell>
          <cell r="E8300">
            <v>0</v>
          </cell>
          <cell r="F8300">
            <v>0</v>
          </cell>
          <cell r="G8300">
            <v>10529.43</v>
          </cell>
          <cell r="H8300">
            <v>1089967.23</v>
          </cell>
          <cell r="I8300">
            <v>0</v>
          </cell>
        </row>
        <row r="8301">
          <cell r="A8301" t="str">
            <v>a</v>
          </cell>
          <cell r="B8301">
            <v>8277</v>
          </cell>
          <cell r="C8301" t="str">
            <v xml:space="preserve">   129778964 - 40414</v>
          </cell>
          <cell r="D8301">
            <v>6840489.4100000001</v>
          </cell>
          <cell r="E8301">
            <v>0</v>
          </cell>
          <cell r="F8301">
            <v>0</v>
          </cell>
          <cell r="G8301">
            <v>152814.31</v>
          </cell>
          <cell r="H8301">
            <v>6687675.0999999996</v>
          </cell>
          <cell r="I8301">
            <v>0</v>
          </cell>
        </row>
        <row r="8302">
          <cell r="A8302" t="str">
            <v>a</v>
          </cell>
          <cell r="B8302">
            <v>8278</v>
          </cell>
          <cell r="C8302" t="str">
            <v xml:space="preserve">   129778977 - 41629</v>
          </cell>
          <cell r="D8302">
            <v>4721022.59</v>
          </cell>
          <cell r="E8302">
            <v>0</v>
          </cell>
          <cell r="F8302">
            <v>0</v>
          </cell>
          <cell r="G8302">
            <v>1863471.08</v>
          </cell>
          <cell r="H8302">
            <v>2857551.51</v>
          </cell>
          <cell r="I8302">
            <v>0</v>
          </cell>
        </row>
        <row r="8303">
          <cell r="A8303" t="str">
            <v>a</v>
          </cell>
          <cell r="B8303">
            <v>8279</v>
          </cell>
          <cell r="C8303" t="str">
            <v xml:space="preserve">   129778993 - 42648</v>
          </cell>
          <cell r="D8303">
            <v>2973137.14</v>
          </cell>
          <cell r="E8303">
            <v>0</v>
          </cell>
          <cell r="F8303">
            <v>0</v>
          </cell>
          <cell r="G8303">
            <v>2973137.14</v>
          </cell>
          <cell r="H8303">
            <v>0</v>
          </cell>
          <cell r="I8303">
            <v>0</v>
          </cell>
        </row>
        <row r="8304">
          <cell r="A8304" t="str">
            <v>a</v>
          </cell>
          <cell r="B8304">
            <v>8280</v>
          </cell>
          <cell r="C8304" t="str">
            <v xml:space="preserve">   130778238 - 3679</v>
          </cell>
          <cell r="D8304">
            <v>405355.06</v>
          </cell>
          <cell r="E8304">
            <v>0</v>
          </cell>
          <cell r="F8304">
            <v>0</v>
          </cell>
          <cell r="G8304">
            <v>405355.06</v>
          </cell>
          <cell r="H8304">
            <v>0</v>
          </cell>
          <cell r="I8304">
            <v>0</v>
          </cell>
        </row>
        <row r="8305">
          <cell r="A8305" t="str">
            <v>a</v>
          </cell>
          <cell r="B8305">
            <v>8281</v>
          </cell>
          <cell r="C8305" t="str">
            <v xml:space="preserve">   130778458 - 3680</v>
          </cell>
          <cell r="D8305">
            <v>489980.37</v>
          </cell>
          <cell r="E8305">
            <v>0</v>
          </cell>
          <cell r="F8305">
            <v>0.03</v>
          </cell>
          <cell r="G8305">
            <v>217152.96</v>
          </cell>
          <cell r="H8305">
            <v>272827.44</v>
          </cell>
          <cell r="I8305">
            <v>0</v>
          </cell>
        </row>
        <row r="8306">
          <cell r="A8306" t="str">
            <v>a</v>
          </cell>
          <cell r="B8306">
            <v>8282</v>
          </cell>
          <cell r="C8306" t="str">
            <v xml:space="preserve">   130778759 - 3681</v>
          </cell>
          <cell r="D8306">
            <v>483878.52</v>
          </cell>
          <cell r="E8306">
            <v>0</v>
          </cell>
          <cell r="F8306">
            <v>0.01</v>
          </cell>
          <cell r="G8306">
            <v>29024.81</v>
          </cell>
          <cell r="H8306">
            <v>454853.72</v>
          </cell>
          <cell r="I8306">
            <v>0</v>
          </cell>
        </row>
        <row r="8307">
          <cell r="A8307" t="str">
            <v>a</v>
          </cell>
          <cell r="B8307">
            <v>8283</v>
          </cell>
          <cell r="C8307" t="str">
            <v xml:space="preserve">   132778003 - 22423</v>
          </cell>
          <cell r="D8307">
            <v>1722742.14</v>
          </cell>
          <cell r="E8307">
            <v>0</v>
          </cell>
          <cell r="F8307">
            <v>0</v>
          </cell>
          <cell r="G8307">
            <v>39531.589999999997</v>
          </cell>
          <cell r="H8307">
            <v>1683210.55</v>
          </cell>
          <cell r="I8307">
            <v>0</v>
          </cell>
        </row>
        <row r="8308">
          <cell r="A8308" t="str">
            <v>a</v>
          </cell>
          <cell r="B8308">
            <v>8284</v>
          </cell>
          <cell r="C8308" t="str">
            <v xml:space="preserve">   132778016 - 22462</v>
          </cell>
          <cell r="D8308">
            <v>2659710.12</v>
          </cell>
          <cell r="E8308">
            <v>0</v>
          </cell>
          <cell r="F8308">
            <v>0</v>
          </cell>
          <cell r="G8308">
            <v>120455.82</v>
          </cell>
          <cell r="H8308">
            <v>2539254.2999999998</v>
          </cell>
          <cell r="I8308">
            <v>0</v>
          </cell>
        </row>
        <row r="8309">
          <cell r="A8309" t="str">
            <v>a</v>
          </cell>
          <cell r="B8309">
            <v>8285</v>
          </cell>
          <cell r="C8309" t="str">
            <v xml:space="preserve">   132778029 - 22645</v>
          </cell>
          <cell r="D8309">
            <v>1286129.8600000001</v>
          </cell>
          <cell r="E8309">
            <v>0</v>
          </cell>
          <cell r="F8309">
            <v>0</v>
          </cell>
          <cell r="G8309">
            <v>531216.43000000005</v>
          </cell>
          <cell r="H8309">
            <v>754913.43</v>
          </cell>
          <cell r="I8309">
            <v>0</v>
          </cell>
        </row>
        <row r="8310">
          <cell r="A8310" t="str">
            <v>a</v>
          </cell>
          <cell r="B8310">
            <v>8286</v>
          </cell>
          <cell r="C8310" t="str">
            <v xml:space="preserve">   132778032 - 22654</v>
          </cell>
          <cell r="D8310">
            <v>1407427.93</v>
          </cell>
          <cell r="E8310">
            <v>0</v>
          </cell>
          <cell r="F8310">
            <v>0</v>
          </cell>
          <cell r="G8310">
            <v>1407427.93</v>
          </cell>
          <cell r="H8310">
            <v>0</v>
          </cell>
          <cell r="I8310">
            <v>0</v>
          </cell>
        </row>
        <row r="8311">
          <cell r="A8311" t="str">
            <v>a</v>
          </cell>
          <cell r="B8311">
            <v>8287</v>
          </cell>
          <cell r="C8311" t="str">
            <v xml:space="preserve">   132778045 - 22693</v>
          </cell>
          <cell r="D8311">
            <v>1472161.45</v>
          </cell>
          <cell r="E8311">
            <v>0</v>
          </cell>
          <cell r="F8311">
            <v>0</v>
          </cell>
          <cell r="G8311">
            <v>33781.56</v>
          </cell>
          <cell r="H8311">
            <v>1438379.89</v>
          </cell>
          <cell r="I8311">
            <v>0</v>
          </cell>
        </row>
        <row r="8312">
          <cell r="A8312" t="str">
            <v>a</v>
          </cell>
          <cell r="B8312">
            <v>8288</v>
          </cell>
          <cell r="C8312" t="str">
            <v xml:space="preserve">   132778061 - 22741</v>
          </cell>
          <cell r="D8312">
            <v>216474.77</v>
          </cell>
          <cell r="E8312">
            <v>0</v>
          </cell>
          <cell r="F8312">
            <v>0</v>
          </cell>
          <cell r="G8312">
            <v>87201.64</v>
          </cell>
          <cell r="H8312">
            <v>129273.13</v>
          </cell>
          <cell r="I8312">
            <v>0</v>
          </cell>
        </row>
        <row r="8313">
          <cell r="A8313" t="str">
            <v>a</v>
          </cell>
          <cell r="B8313">
            <v>8289</v>
          </cell>
          <cell r="C8313" t="str">
            <v xml:space="preserve">   132778074 - 22781</v>
          </cell>
          <cell r="D8313">
            <v>1876261.77</v>
          </cell>
          <cell r="E8313">
            <v>0</v>
          </cell>
          <cell r="F8313">
            <v>0</v>
          </cell>
          <cell r="G8313">
            <v>43209.06</v>
          </cell>
          <cell r="H8313">
            <v>1833052.71</v>
          </cell>
          <cell r="I8313">
            <v>0</v>
          </cell>
        </row>
        <row r="8314">
          <cell r="A8314" t="str">
            <v>a</v>
          </cell>
          <cell r="B8314">
            <v>8290</v>
          </cell>
          <cell r="C8314" t="str">
            <v xml:space="preserve">   132778087 - 22820</v>
          </cell>
          <cell r="D8314">
            <v>737567</v>
          </cell>
          <cell r="E8314">
            <v>0</v>
          </cell>
          <cell r="F8314">
            <v>0</v>
          </cell>
          <cell r="G8314">
            <v>16985.73</v>
          </cell>
          <cell r="H8314">
            <v>720581.27</v>
          </cell>
          <cell r="I8314">
            <v>0</v>
          </cell>
        </row>
        <row r="8315">
          <cell r="A8315" t="str">
            <v>a</v>
          </cell>
          <cell r="B8315">
            <v>8291</v>
          </cell>
          <cell r="C8315" t="str">
            <v xml:space="preserve">   132778090 - 23263</v>
          </cell>
          <cell r="D8315">
            <v>567476.53</v>
          </cell>
          <cell r="E8315">
            <v>0</v>
          </cell>
          <cell r="F8315">
            <v>0</v>
          </cell>
          <cell r="G8315">
            <v>28436.400000000001</v>
          </cell>
          <cell r="H8315">
            <v>539040.13</v>
          </cell>
          <cell r="I8315">
            <v>0</v>
          </cell>
        </row>
        <row r="8316">
          <cell r="A8316" t="str">
            <v>a</v>
          </cell>
          <cell r="B8316">
            <v>8292</v>
          </cell>
          <cell r="C8316" t="str">
            <v xml:space="preserve">   132778100 - 22414</v>
          </cell>
          <cell r="D8316">
            <v>425710.87</v>
          </cell>
          <cell r="E8316">
            <v>0</v>
          </cell>
          <cell r="F8316">
            <v>0</v>
          </cell>
          <cell r="G8316">
            <v>425710.87</v>
          </cell>
          <cell r="H8316">
            <v>0</v>
          </cell>
          <cell r="I8316">
            <v>0</v>
          </cell>
        </row>
        <row r="8317">
          <cell r="A8317" t="str">
            <v>a</v>
          </cell>
          <cell r="B8317">
            <v>8293</v>
          </cell>
          <cell r="C8317" t="str">
            <v xml:space="preserve">   132778113 - 22453</v>
          </cell>
          <cell r="D8317">
            <v>736848.38</v>
          </cell>
          <cell r="E8317">
            <v>0</v>
          </cell>
          <cell r="F8317">
            <v>0</v>
          </cell>
          <cell r="G8317">
            <v>38783.949999999997</v>
          </cell>
          <cell r="H8317">
            <v>698064.43</v>
          </cell>
          <cell r="I8317">
            <v>0</v>
          </cell>
        </row>
        <row r="8318">
          <cell r="A8318" t="str">
            <v>a</v>
          </cell>
          <cell r="B8318">
            <v>8294</v>
          </cell>
          <cell r="C8318" t="str">
            <v xml:space="preserve">   132778126 - 22636</v>
          </cell>
          <cell r="D8318">
            <v>1256431.29</v>
          </cell>
          <cell r="E8318">
            <v>0</v>
          </cell>
          <cell r="F8318">
            <v>0</v>
          </cell>
          <cell r="G8318">
            <v>67244.02</v>
          </cell>
          <cell r="H8318">
            <v>1189187.27</v>
          </cell>
          <cell r="I8318">
            <v>0</v>
          </cell>
        </row>
        <row r="8319">
          <cell r="A8319" t="str">
            <v>a</v>
          </cell>
          <cell r="B8319">
            <v>8295</v>
          </cell>
          <cell r="C8319" t="str">
            <v xml:space="preserve">   132778139 - 22675</v>
          </cell>
          <cell r="D8319">
            <v>1616285.74</v>
          </cell>
          <cell r="E8319">
            <v>0</v>
          </cell>
          <cell r="F8319">
            <v>0</v>
          </cell>
          <cell r="G8319">
            <v>1616285.74</v>
          </cell>
          <cell r="H8319">
            <v>0</v>
          </cell>
          <cell r="I8319">
            <v>0</v>
          </cell>
        </row>
        <row r="8320">
          <cell r="A8320" t="str">
            <v>a</v>
          </cell>
          <cell r="B8320">
            <v>8296</v>
          </cell>
          <cell r="C8320" t="str">
            <v xml:space="preserve">   132778142 - 22684</v>
          </cell>
          <cell r="D8320">
            <v>223860.33</v>
          </cell>
          <cell r="E8320">
            <v>0</v>
          </cell>
          <cell r="F8320">
            <v>0</v>
          </cell>
          <cell r="G8320">
            <v>223860.33</v>
          </cell>
          <cell r="H8320">
            <v>0</v>
          </cell>
          <cell r="I8320">
            <v>0</v>
          </cell>
        </row>
        <row r="8321">
          <cell r="A8321" t="str">
            <v>a</v>
          </cell>
          <cell r="B8321">
            <v>8297</v>
          </cell>
          <cell r="C8321" t="str">
            <v xml:space="preserve">   132778155 - 22723</v>
          </cell>
          <cell r="D8321">
            <v>2816828.49</v>
          </cell>
          <cell r="E8321">
            <v>0</v>
          </cell>
          <cell r="F8321">
            <v>0</v>
          </cell>
          <cell r="G8321">
            <v>296277.02</v>
          </cell>
          <cell r="H8321">
            <v>2520551.4700000002</v>
          </cell>
          <cell r="I8321">
            <v>0</v>
          </cell>
        </row>
        <row r="8322">
          <cell r="A8322" t="str">
            <v>a</v>
          </cell>
          <cell r="B8322">
            <v>8298</v>
          </cell>
          <cell r="C8322" t="str">
            <v xml:space="preserve">   132778168 - 22762</v>
          </cell>
          <cell r="D8322">
            <v>851421.79</v>
          </cell>
          <cell r="E8322">
            <v>0</v>
          </cell>
          <cell r="F8322">
            <v>0</v>
          </cell>
          <cell r="G8322">
            <v>45125.81</v>
          </cell>
          <cell r="H8322">
            <v>806295.98</v>
          </cell>
          <cell r="I8322">
            <v>0</v>
          </cell>
        </row>
        <row r="8323">
          <cell r="A8323" t="str">
            <v>a</v>
          </cell>
          <cell r="B8323">
            <v>8299</v>
          </cell>
          <cell r="C8323" t="str">
            <v xml:space="preserve">   132778171 - 22771</v>
          </cell>
          <cell r="D8323">
            <v>1004966.08</v>
          </cell>
          <cell r="E8323">
            <v>0</v>
          </cell>
          <cell r="F8323">
            <v>0</v>
          </cell>
          <cell r="G8323">
            <v>52896.31</v>
          </cell>
          <cell r="H8323">
            <v>952069.77</v>
          </cell>
          <cell r="I8323">
            <v>0</v>
          </cell>
        </row>
        <row r="8324">
          <cell r="A8324" t="str">
            <v>a</v>
          </cell>
          <cell r="B8324">
            <v>8300</v>
          </cell>
          <cell r="C8324" t="str">
            <v xml:space="preserve">   132778184 - 22811</v>
          </cell>
          <cell r="D8324">
            <v>2563956.75</v>
          </cell>
          <cell r="E8324">
            <v>0</v>
          </cell>
          <cell r="F8324">
            <v>0</v>
          </cell>
          <cell r="G8324">
            <v>60062.23</v>
          </cell>
          <cell r="H8324">
            <v>2503894.52</v>
          </cell>
          <cell r="I8324">
            <v>0</v>
          </cell>
        </row>
        <row r="8325">
          <cell r="A8325" t="str">
            <v>a</v>
          </cell>
          <cell r="B8325">
            <v>8301</v>
          </cell>
          <cell r="C8325" t="str">
            <v xml:space="preserve">   132778197 - 23284</v>
          </cell>
          <cell r="D8325">
            <v>998294.13</v>
          </cell>
          <cell r="E8325">
            <v>0</v>
          </cell>
          <cell r="F8325">
            <v>0</v>
          </cell>
          <cell r="G8325">
            <v>53065.02</v>
          </cell>
          <cell r="H8325">
            <v>945229.11</v>
          </cell>
          <cell r="I8325">
            <v>0</v>
          </cell>
        </row>
        <row r="8326">
          <cell r="A8326" t="str">
            <v>a</v>
          </cell>
          <cell r="B8326">
            <v>8302</v>
          </cell>
          <cell r="C8326" t="str">
            <v xml:space="preserve">   132778207 - 22435</v>
          </cell>
          <cell r="D8326">
            <v>1819161.44</v>
          </cell>
          <cell r="E8326">
            <v>0</v>
          </cell>
          <cell r="F8326">
            <v>0</v>
          </cell>
          <cell r="G8326">
            <v>43346.12</v>
          </cell>
          <cell r="H8326">
            <v>1775815.32</v>
          </cell>
          <cell r="I8326">
            <v>0</v>
          </cell>
        </row>
        <row r="8327">
          <cell r="A8327" t="str">
            <v>a</v>
          </cell>
          <cell r="B8327">
            <v>8303</v>
          </cell>
          <cell r="C8327" t="str">
            <v xml:space="preserve">   132778210 - 22444</v>
          </cell>
          <cell r="D8327">
            <v>1521652.53</v>
          </cell>
          <cell r="E8327">
            <v>0</v>
          </cell>
          <cell r="F8327">
            <v>0</v>
          </cell>
          <cell r="G8327">
            <v>35095.96</v>
          </cell>
          <cell r="H8327">
            <v>1486556.57</v>
          </cell>
          <cell r="I8327">
            <v>0</v>
          </cell>
        </row>
        <row r="8328">
          <cell r="A8328" t="str">
            <v>a</v>
          </cell>
          <cell r="B8328">
            <v>8304</v>
          </cell>
          <cell r="C8328" t="str">
            <v xml:space="preserve">   132778236 - 22666</v>
          </cell>
          <cell r="D8328">
            <v>585432.21</v>
          </cell>
          <cell r="E8328">
            <v>0</v>
          </cell>
          <cell r="F8328">
            <v>0</v>
          </cell>
          <cell r="G8328">
            <v>585432.21</v>
          </cell>
          <cell r="H8328">
            <v>0</v>
          </cell>
          <cell r="I8328">
            <v>0</v>
          </cell>
        </row>
        <row r="8329">
          <cell r="A8329" t="str">
            <v>a</v>
          </cell>
          <cell r="B8329">
            <v>8305</v>
          </cell>
          <cell r="C8329" t="str">
            <v xml:space="preserve">   132778249 - 22705</v>
          </cell>
          <cell r="D8329">
            <v>1171578.77</v>
          </cell>
          <cell r="E8329">
            <v>0</v>
          </cell>
          <cell r="F8329">
            <v>0</v>
          </cell>
          <cell r="G8329">
            <v>27915.79</v>
          </cell>
          <cell r="H8329">
            <v>1143662.98</v>
          </cell>
          <cell r="I8329">
            <v>0</v>
          </cell>
        </row>
        <row r="8330">
          <cell r="A8330" t="str">
            <v>a</v>
          </cell>
          <cell r="B8330">
            <v>8306</v>
          </cell>
          <cell r="C8330" t="str">
            <v xml:space="preserve">   132778252 - 22714</v>
          </cell>
          <cell r="D8330">
            <v>791163.82</v>
          </cell>
          <cell r="E8330">
            <v>0</v>
          </cell>
          <cell r="F8330">
            <v>0</v>
          </cell>
          <cell r="G8330">
            <v>18533.55</v>
          </cell>
          <cell r="H8330">
            <v>772630.27</v>
          </cell>
          <cell r="I8330">
            <v>0</v>
          </cell>
        </row>
        <row r="8331">
          <cell r="A8331" t="str">
            <v>a</v>
          </cell>
          <cell r="B8331">
            <v>8307</v>
          </cell>
          <cell r="C8331" t="str">
            <v xml:space="preserve">   132778265 - 22753</v>
          </cell>
          <cell r="D8331">
            <v>2494964.04</v>
          </cell>
          <cell r="E8331">
            <v>0</v>
          </cell>
          <cell r="F8331">
            <v>0</v>
          </cell>
          <cell r="G8331">
            <v>2494964.04</v>
          </cell>
          <cell r="H8331">
            <v>0</v>
          </cell>
          <cell r="I8331">
            <v>0</v>
          </cell>
        </row>
        <row r="8332">
          <cell r="A8332" t="str">
            <v>a</v>
          </cell>
          <cell r="B8332">
            <v>8308</v>
          </cell>
          <cell r="C8332" t="str">
            <v xml:space="preserve">   132778278 - 22793</v>
          </cell>
          <cell r="D8332">
            <v>1234501.28</v>
          </cell>
          <cell r="E8332">
            <v>0</v>
          </cell>
          <cell r="F8332">
            <v>0</v>
          </cell>
          <cell r="G8332">
            <v>708135.22</v>
          </cell>
          <cell r="H8332">
            <v>526366.06000000006</v>
          </cell>
          <cell r="I8332">
            <v>0</v>
          </cell>
        </row>
        <row r="8333">
          <cell r="A8333" t="str">
            <v>a</v>
          </cell>
          <cell r="B8333">
            <v>8309</v>
          </cell>
          <cell r="C8333" t="str">
            <v xml:space="preserve">   132778281 - 22802</v>
          </cell>
          <cell r="D8333">
            <v>616241.17000000004</v>
          </cell>
          <cell r="E8333">
            <v>0</v>
          </cell>
          <cell r="F8333">
            <v>0</v>
          </cell>
          <cell r="G8333">
            <v>616241.17000000004</v>
          </cell>
          <cell r="H8333">
            <v>0</v>
          </cell>
          <cell r="I8333">
            <v>0</v>
          </cell>
        </row>
        <row r="8334">
          <cell r="A8334" t="str">
            <v>a</v>
          </cell>
          <cell r="B8334">
            <v>8310</v>
          </cell>
          <cell r="C8334" t="str">
            <v xml:space="preserve">   132778304 - 22426</v>
          </cell>
          <cell r="D8334">
            <v>2077156.22</v>
          </cell>
          <cell r="E8334">
            <v>0</v>
          </cell>
          <cell r="F8334">
            <v>0</v>
          </cell>
          <cell r="G8334">
            <v>47664.29</v>
          </cell>
          <cell r="H8334">
            <v>2029491.93</v>
          </cell>
          <cell r="I8334">
            <v>0</v>
          </cell>
        </row>
        <row r="8335">
          <cell r="A8335" t="str">
            <v>a</v>
          </cell>
          <cell r="B8335">
            <v>8311</v>
          </cell>
          <cell r="C8335" t="str">
            <v xml:space="preserve">   132778317 - 22465</v>
          </cell>
          <cell r="D8335">
            <v>1283542.3500000001</v>
          </cell>
          <cell r="E8335">
            <v>0</v>
          </cell>
          <cell r="F8335">
            <v>0</v>
          </cell>
          <cell r="G8335">
            <v>1283542.3500000001</v>
          </cell>
          <cell r="H8335">
            <v>0</v>
          </cell>
          <cell r="I8335">
            <v>0</v>
          </cell>
        </row>
        <row r="8336">
          <cell r="A8336" t="str">
            <v>a</v>
          </cell>
          <cell r="B8336">
            <v>8312</v>
          </cell>
          <cell r="C8336" t="str">
            <v xml:space="preserve">   132778320 - 22618</v>
          </cell>
          <cell r="D8336">
            <v>3370610.77</v>
          </cell>
          <cell r="E8336">
            <v>0</v>
          </cell>
          <cell r="F8336">
            <v>0</v>
          </cell>
          <cell r="G8336">
            <v>77919.97</v>
          </cell>
          <cell r="H8336">
            <v>3292690.8</v>
          </cell>
          <cell r="I8336">
            <v>0</v>
          </cell>
        </row>
        <row r="8337">
          <cell r="A8337" t="str">
            <v>a</v>
          </cell>
          <cell r="B8337">
            <v>8313</v>
          </cell>
          <cell r="C8337" t="str">
            <v xml:space="preserve">   132778333 - 22657</v>
          </cell>
          <cell r="D8337">
            <v>984999.86</v>
          </cell>
          <cell r="E8337">
            <v>0</v>
          </cell>
          <cell r="F8337">
            <v>0</v>
          </cell>
          <cell r="G8337">
            <v>51845.41</v>
          </cell>
          <cell r="H8337">
            <v>933154.45</v>
          </cell>
          <cell r="I8337">
            <v>0</v>
          </cell>
        </row>
        <row r="8338">
          <cell r="A8338" t="str">
            <v>a</v>
          </cell>
          <cell r="B8338">
            <v>8314</v>
          </cell>
          <cell r="C8338" t="str">
            <v xml:space="preserve">   132778346 - 22696</v>
          </cell>
          <cell r="D8338">
            <v>1595348.28</v>
          </cell>
          <cell r="E8338">
            <v>0</v>
          </cell>
          <cell r="F8338">
            <v>0</v>
          </cell>
          <cell r="G8338">
            <v>36116.43</v>
          </cell>
          <cell r="H8338">
            <v>1559231.85</v>
          </cell>
          <cell r="I8338">
            <v>0</v>
          </cell>
        </row>
        <row r="8339">
          <cell r="A8339" t="str">
            <v>a</v>
          </cell>
          <cell r="B8339">
            <v>8315</v>
          </cell>
          <cell r="C8339" t="str">
            <v xml:space="preserve">   132778362 - 22744</v>
          </cell>
          <cell r="D8339">
            <v>439145.64</v>
          </cell>
          <cell r="E8339">
            <v>0</v>
          </cell>
          <cell r="F8339">
            <v>0</v>
          </cell>
          <cell r="G8339">
            <v>10642.71</v>
          </cell>
          <cell r="H8339">
            <v>428502.93</v>
          </cell>
          <cell r="I8339">
            <v>0</v>
          </cell>
        </row>
        <row r="8340">
          <cell r="A8340" t="str">
            <v>a</v>
          </cell>
          <cell r="B8340">
            <v>8316</v>
          </cell>
          <cell r="C8340" t="str">
            <v xml:space="preserve">   132778388 - 23254</v>
          </cell>
          <cell r="D8340">
            <v>855535.17</v>
          </cell>
          <cell r="E8340">
            <v>0</v>
          </cell>
          <cell r="F8340">
            <v>0</v>
          </cell>
          <cell r="G8340">
            <v>44588.87</v>
          </cell>
          <cell r="H8340">
            <v>810946.3</v>
          </cell>
          <cell r="I8340">
            <v>0</v>
          </cell>
        </row>
        <row r="8341">
          <cell r="A8341" t="str">
            <v>a</v>
          </cell>
          <cell r="B8341">
            <v>8317</v>
          </cell>
          <cell r="C8341" t="str">
            <v xml:space="preserve">   132778391 - 23266</v>
          </cell>
          <cell r="D8341">
            <v>2148121.0499999998</v>
          </cell>
          <cell r="E8341">
            <v>0</v>
          </cell>
          <cell r="F8341">
            <v>0</v>
          </cell>
          <cell r="G8341">
            <v>595609.86</v>
          </cell>
          <cell r="H8341">
            <v>1552511.19</v>
          </cell>
          <cell r="I8341">
            <v>0</v>
          </cell>
        </row>
        <row r="8342">
          <cell r="A8342" t="str">
            <v>a</v>
          </cell>
          <cell r="B8342">
            <v>8318</v>
          </cell>
          <cell r="C8342" t="str">
            <v xml:space="preserve">   132778401 - 22417</v>
          </cell>
          <cell r="D8342">
            <v>1125594.08</v>
          </cell>
          <cell r="E8342">
            <v>0</v>
          </cell>
          <cell r="F8342">
            <v>0</v>
          </cell>
          <cell r="G8342">
            <v>62524.62</v>
          </cell>
          <cell r="H8342">
            <v>1063069.46</v>
          </cell>
          <cell r="I8342">
            <v>0</v>
          </cell>
        </row>
        <row r="8343">
          <cell r="A8343" t="str">
            <v>a</v>
          </cell>
          <cell r="B8343">
            <v>8319</v>
          </cell>
          <cell r="C8343" t="str">
            <v xml:space="preserve">   132778414 - 22456</v>
          </cell>
          <cell r="D8343">
            <v>682956.27</v>
          </cell>
          <cell r="E8343">
            <v>0</v>
          </cell>
          <cell r="F8343">
            <v>0</v>
          </cell>
          <cell r="G8343">
            <v>16273.17</v>
          </cell>
          <cell r="H8343">
            <v>666683.1</v>
          </cell>
          <cell r="I8343">
            <v>0</v>
          </cell>
        </row>
        <row r="8344">
          <cell r="A8344" t="str">
            <v>a</v>
          </cell>
          <cell r="B8344">
            <v>8320</v>
          </cell>
          <cell r="C8344" t="str">
            <v xml:space="preserve">   132778427 - 22639</v>
          </cell>
          <cell r="D8344">
            <v>3379557.8</v>
          </cell>
          <cell r="E8344">
            <v>0</v>
          </cell>
          <cell r="F8344">
            <v>0</v>
          </cell>
          <cell r="G8344">
            <v>77828.95</v>
          </cell>
          <cell r="H8344">
            <v>3301728.85</v>
          </cell>
          <cell r="I8344">
            <v>0</v>
          </cell>
        </row>
        <row r="8345">
          <cell r="A8345" t="str">
            <v>a</v>
          </cell>
          <cell r="B8345">
            <v>8321</v>
          </cell>
          <cell r="C8345" t="str">
            <v xml:space="preserve">   132778430 - 22648</v>
          </cell>
          <cell r="D8345">
            <v>599624.43999999994</v>
          </cell>
          <cell r="E8345">
            <v>0</v>
          </cell>
          <cell r="F8345">
            <v>0</v>
          </cell>
          <cell r="G8345">
            <v>404923.28</v>
          </cell>
          <cell r="H8345">
            <v>194701.16</v>
          </cell>
          <cell r="I8345">
            <v>0</v>
          </cell>
        </row>
        <row r="8346">
          <cell r="A8346" t="str">
            <v>a</v>
          </cell>
          <cell r="B8346">
            <v>8322</v>
          </cell>
          <cell r="C8346" t="str">
            <v xml:space="preserve">   132778443 - 22687</v>
          </cell>
          <cell r="D8346">
            <v>169704.16</v>
          </cell>
          <cell r="E8346">
            <v>0</v>
          </cell>
          <cell r="F8346">
            <v>0</v>
          </cell>
          <cell r="G8346">
            <v>169704.16</v>
          </cell>
          <cell r="H8346">
            <v>0</v>
          </cell>
          <cell r="I8346">
            <v>0</v>
          </cell>
        </row>
        <row r="8347">
          <cell r="A8347" t="str">
            <v>a</v>
          </cell>
          <cell r="B8347">
            <v>8323</v>
          </cell>
          <cell r="C8347" t="str">
            <v xml:space="preserve">   132778456 - 22726</v>
          </cell>
          <cell r="D8347">
            <v>713079.07</v>
          </cell>
          <cell r="E8347">
            <v>0</v>
          </cell>
          <cell r="F8347">
            <v>0</v>
          </cell>
          <cell r="G8347">
            <v>130458.9</v>
          </cell>
          <cell r="H8347">
            <v>582620.17000000004</v>
          </cell>
          <cell r="I8347">
            <v>0</v>
          </cell>
        </row>
        <row r="8348">
          <cell r="A8348" t="str">
            <v>a</v>
          </cell>
          <cell r="B8348">
            <v>8324</v>
          </cell>
          <cell r="C8348" t="str">
            <v xml:space="preserve">   132778469 - 22765</v>
          </cell>
          <cell r="D8348">
            <v>1140926.52</v>
          </cell>
          <cell r="E8348">
            <v>0</v>
          </cell>
          <cell r="F8348">
            <v>0</v>
          </cell>
          <cell r="G8348">
            <v>1140926.52</v>
          </cell>
          <cell r="H8348">
            <v>0</v>
          </cell>
          <cell r="I8348">
            <v>0</v>
          </cell>
        </row>
        <row r="8349">
          <cell r="A8349" t="str">
            <v>a</v>
          </cell>
          <cell r="B8349">
            <v>8325</v>
          </cell>
          <cell r="C8349" t="str">
            <v xml:space="preserve">   132778472 - 22774</v>
          </cell>
          <cell r="D8349">
            <v>4212198.5199999996</v>
          </cell>
          <cell r="E8349">
            <v>0</v>
          </cell>
          <cell r="F8349">
            <v>0</v>
          </cell>
          <cell r="G8349">
            <v>4212198.5199999996</v>
          </cell>
          <cell r="H8349">
            <v>0</v>
          </cell>
          <cell r="I8349">
            <v>0</v>
          </cell>
        </row>
        <row r="8350">
          <cell r="A8350" t="str">
            <v>a</v>
          </cell>
          <cell r="B8350">
            <v>8326</v>
          </cell>
          <cell r="C8350" t="str">
            <v xml:space="preserve">   132778485 - 22814</v>
          </cell>
          <cell r="D8350">
            <v>5043132.03</v>
          </cell>
          <cell r="E8350">
            <v>0</v>
          </cell>
          <cell r="F8350">
            <v>0</v>
          </cell>
          <cell r="G8350">
            <v>118138.47</v>
          </cell>
          <cell r="H8350">
            <v>4924993.5599999996</v>
          </cell>
          <cell r="I8350">
            <v>0</v>
          </cell>
        </row>
        <row r="8351">
          <cell r="A8351" t="str">
            <v>a</v>
          </cell>
          <cell r="B8351">
            <v>8327</v>
          </cell>
          <cell r="C8351" t="str">
            <v xml:space="preserve">   132778498 - 23287</v>
          </cell>
          <cell r="D8351">
            <v>3407423.61</v>
          </cell>
          <cell r="E8351">
            <v>0</v>
          </cell>
          <cell r="F8351">
            <v>0</v>
          </cell>
          <cell r="G8351">
            <v>608106.1</v>
          </cell>
          <cell r="H8351">
            <v>2799317.51</v>
          </cell>
          <cell r="I8351">
            <v>0</v>
          </cell>
        </row>
        <row r="8352">
          <cell r="A8352" t="str">
            <v>a</v>
          </cell>
          <cell r="B8352">
            <v>8328</v>
          </cell>
          <cell r="C8352" t="str">
            <v xml:space="preserve">   132778508 - 22438</v>
          </cell>
          <cell r="D8352">
            <v>852573.33</v>
          </cell>
          <cell r="E8352">
            <v>0</v>
          </cell>
          <cell r="F8352">
            <v>0</v>
          </cell>
          <cell r="G8352">
            <v>21552.23</v>
          </cell>
          <cell r="H8352">
            <v>831021.1</v>
          </cell>
          <cell r="I8352">
            <v>0</v>
          </cell>
        </row>
        <row r="8353">
          <cell r="A8353" t="str">
            <v>a</v>
          </cell>
          <cell r="B8353">
            <v>8329</v>
          </cell>
          <cell r="C8353" t="str">
            <v xml:space="preserve">   132778511 - 22447</v>
          </cell>
          <cell r="D8353">
            <v>282420.74</v>
          </cell>
          <cell r="E8353">
            <v>0</v>
          </cell>
          <cell r="F8353">
            <v>0</v>
          </cell>
          <cell r="G8353">
            <v>15223.05</v>
          </cell>
          <cell r="H8353">
            <v>267197.69</v>
          </cell>
          <cell r="I8353">
            <v>0</v>
          </cell>
        </row>
        <row r="8354">
          <cell r="A8354" t="str">
            <v>a</v>
          </cell>
          <cell r="B8354">
            <v>8330</v>
          </cell>
          <cell r="C8354" t="str">
            <v xml:space="preserve">   132778524 - 22630</v>
          </cell>
          <cell r="D8354">
            <v>1445595.23</v>
          </cell>
          <cell r="E8354">
            <v>0</v>
          </cell>
          <cell r="F8354">
            <v>0</v>
          </cell>
          <cell r="G8354">
            <v>34444.949999999997</v>
          </cell>
          <cell r="H8354">
            <v>1411150.28</v>
          </cell>
          <cell r="I8354">
            <v>0</v>
          </cell>
        </row>
        <row r="8355">
          <cell r="A8355" t="str">
            <v>a</v>
          </cell>
          <cell r="B8355">
            <v>8331</v>
          </cell>
          <cell r="C8355" t="str">
            <v xml:space="preserve">   132778537 - 22669</v>
          </cell>
          <cell r="D8355">
            <v>1404955.9</v>
          </cell>
          <cell r="E8355">
            <v>0</v>
          </cell>
          <cell r="F8355">
            <v>0</v>
          </cell>
          <cell r="G8355">
            <v>73949.77</v>
          </cell>
          <cell r="H8355">
            <v>1331006.1299999999</v>
          </cell>
          <cell r="I8355">
            <v>0</v>
          </cell>
        </row>
        <row r="8356">
          <cell r="A8356" t="str">
            <v>a</v>
          </cell>
          <cell r="B8356">
            <v>8332</v>
          </cell>
          <cell r="C8356" t="str">
            <v xml:space="preserve">   132778540 - 22678</v>
          </cell>
          <cell r="D8356">
            <v>2139201.69</v>
          </cell>
          <cell r="E8356">
            <v>0</v>
          </cell>
          <cell r="F8356">
            <v>0</v>
          </cell>
          <cell r="G8356">
            <v>113710.7</v>
          </cell>
          <cell r="H8356">
            <v>2025490.99</v>
          </cell>
          <cell r="I8356">
            <v>0</v>
          </cell>
        </row>
        <row r="8357">
          <cell r="A8357" t="str">
            <v>a</v>
          </cell>
          <cell r="B8357">
            <v>8333</v>
          </cell>
          <cell r="C8357" t="str">
            <v xml:space="preserve">   132778553 - 22717</v>
          </cell>
          <cell r="D8357">
            <v>1245350.48</v>
          </cell>
          <cell r="E8357">
            <v>0</v>
          </cell>
          <cell r="F8357">
            <v>0</v>
          </cell>
          <cell r="G8357">
            <v>29173.11</v>
          </cell>
          <cell r="H8357">
            <v>1216177.3700000001</v>
          </cell>
          <cell r="I8357">
            <v>0</v>
          </cell>
        </row>
        <row r="8358">
          <cell r="A8358" t="str">
            <v>a</v>
          </cell>
          <cell r="B8358">
            <v>8334</v>
          </cell>
          <cell r="C8358" t="str">
            <v xml:space="preserve">   132778566 - 22756</v>
          </cell>
          <cell r="D8358">
            <v>998294.13</v>
          </cell>
          <cell r="E8358">
            <v>0</v>
          </cell>
          <cell r="F8358">
            <v>0</v>
          </cell>
          <cell r="G8358">
            <v>53065.02</v>
          </cell>
          <cell r="H8358">
            <v>945229.11</v>
          </cell>
          <cell r="I8358">
            <v>0</v>
          </cell>
        </row>
        <row r="8359">
          <cell r="A8359" t="str">
            <v>a</v>
          </cell>
          <cell r="B8359">
            <v>8335</v>
          </cell>
          <cell r="C8359" t="str">
            <v xml:space="preserve">   132778579 - 22796</v>
          </cell>
          <cell r="D8359">
            <v>3084219.03</v>
          </cell>
          <cell r="E8359">
            <v>0</v>
          </cell>
          <cell r="F8359">
            <v>0</v>
          </cell>
          <cell r="G8359">
            <v>1019393.51</v>
          </cell>
          <cell r="H8359">
            <v>2064825.52</v>
          </cell>
          <cell r="I8359">
            <v>0</v>
          </cell>
        </row>
        <row r="8360">
          <cell r="A8360" t="str">
            <v>a</v>
          </cell>
          <cell r="B8360">
            <v>8336</v>
          </cell>
          <cell r="C8360" t="str">
            <v xml:space="preserve">   132778582 - 22805</v>
          </cell>
          <cell r="D8360">
            <v>1230450.98</v>
          </cell>
          <cell r="E8360">
            <v>0</v>
          </cell>
          <cell r="F8360">
            <v>0</v>
          </cell>
          <cell r="G8360">
            <v>28336.42</v>
          </cell>
          <cell r="H8360">
            <v>1202114.5600000001</v>
          </cell>
          <cell r="I8360">
            <v>0</v>
          </cell>
        </row>
        <row r="8361">
          <cell r="A8361" t="str">
            <v>a</v>
          </cell>
          <cell r="B8361">
            <v>8337</v>
          </cell>
          <cell r="C8361" t="str">
            <v xml:space="preserve">   132778595 - 23278</v>
          </cell>
          <cell r="D8361">
            <v>5534238.4800000004</v>
          </cell>
          <cell r="E8361">
            <v>0</v>
          </cell>
          <cell r="F8361">
            <v>0</v>
          </cell>
          <cell r="G8361">
            <v>5534238.4800000004</v>
          </cell>
          <cell r="H8361">
            <v>0</v>
          </cell>
          <cell r="I8361">
            <v>0</v>
          </cell>
        </row>
        <row r="8362">
          <cell r="A8362" t="str">
            <v>a</v>
          </cell>
          <cell r="B8362">
            <v>8338</v>
          </cell>
          <cell r="C8362" t="str">
            <v xml:space="preserve">   132778605 - 22429</v>
          </cell>
          <cell r="D8362">
            <v>1825190.46</v>
          </cell>
          <cell r="E8362">
            <v>0</v>
          </cell>
          <cell r="F8362">
            <v>0</v>
          </cell>
          <cell r="G8362">
            <v>1825190.46</v>
          </cell>
          <cell r="H8362">
            <v>0</v>
          </cell>
          <cell r="I8362">
            <v>0</v>
          </cell>
        </row>
        <row r="8363">
          <cell r="A8363" t="str">
            <v>a</v>
          </cell>
          <cell r="B8363">
            <v>8339</v>
          </cell>
          <cell r="C8363" t="str">
            <v xml:space="preserve">   132778618 - 22468</v>
          </cell>
          <cell r="D8363">
            <v>717477.24</v>
          </cell>
          <cell r="E8363">
            <v>0</v>
          </cell>
          <cell r="F8363">
            <v>0</v>
          </cell>
          <cell r="G8363">
            <v>17095.689999999999</v>
          </cell>
          <cell r="H8363">
            <v>700381.55</v>
          </cell>
          <cell r="I8363">
            <v>0</v>
          </cell>
        </row>
        <row r="8364">
          <cell r="A8364" t="str">
            <v>a</v>
          </cell>
          <cell r="B8364">
            <v>8340</v>
          </cell>
          <cell r="C8364" t="str">
            <v xml:space="preserve">   132778621 - 22621</v>
          </cell>
          <cell r="D8364">
            <v>2380788.54</v>
          </cell>
          <cell r="E8364">
            <v>0</v>
          </cell>
          <cell r="F8364">
            <v>0</v>
          </cell>
          <cell r="G8364">
            <v>2380788.54</v>
          </cell>
          <cell r="H8364">
            <v>0</v>
          </cell>
          <cell r="I8364">
            <v>0</v>
          </cell>
        </row>
        <row r="8365">
          <cell r="A8365" t="str">
            <v>a</v>
          </cell>
          <cell r="B8365">
            <v>8341</v>
          </cell>
          <cell r="C8365" t="str">
            <v xml:space="preserve">   132778634 - 22660</v>
          </cell>
          <cell r="D8365">
            <v>2168571.9700000002</v>
          </cell>
          <cell r="E8365">
            <v>0</v>
          </cell>
          <cell r="F8365">
            <v>0</v>
          </cell>
          <cell r="G8365">
            <v>49093.46</v>
          </cell>
          <cell r="H8365">
            <v>2119478.5099999998</v>
          </cell>
          <cell r="I8365">
            <v>0</v>
          </cell>
        </row>
        <row r="8366">
          <cell r="A8366" t="str">
            <v>a</v>
          </cell>
          <cell r="B8366">
            <v>8342</v>
          </cell>
          <cell r="C8366" t="str">
            <v xml:space="preserve">   132778647 - 22699</v>
          </cell>
          <cell r="D8366">
            <v>2281852.98</v>
          </cell>
          <cell r="E8366">
            <v>0</v>
          </cell>
          <cell r="F8366">
            <v>0</v>
          </cell>
          <cell r="G8366">
            <v>2281852.98</v>
          </cell>
          <cell r="H8366">
            <v>0</v>
          </cell>
          <cell r="I8366">
            <v>0</v>
          </cell>
        </row>
        <row r="8367">
          <cell r="A8367" t="str">
            <v>a</v>
          </cell>
          <cell r="B8367">
            <v>8343</v>
          </cell>
          <cell r="C8367" t="str">
            <v xml:space="preserve">   132778650 - 22708</v>
          </cell>
          <cell r="D8367">
            <v>1336733.8</v>
          </cell>
          <cell r="E8367">
            <v>0</v>
          </cell>
          <cell r="F8367">
            <v>0</v>
          </cell>
          <cell r="G8367">
            <v>31313.8</v>
          </cell>
          <cell r="H8367">
            <v>1305420</v>
          </cell>
          <cell r="I8367">
            <v>0</v>
          </cell>
        </row>
        <row r="8368">
          <cell r="A8368" t="str">
            <v>a</v>
          </cell>
          <cell r="B8368">
            <v>8344</v>
          </cell>
          <cell r="C8368" t="str">
            <v xml:space="preserve">   132778663 - 22747</v>
          </cell>
          <cell r="D8368">
            <v>156021.07999999999</v>
          </cell>
          <cell r="E8368">
            <v>0</v>
          </cell>
          <cell r="F8368">
            <v>0</v>
          </cell>
          <cell r="G8368">
            <v>156021.07999999999</v>
          </cell>
          <cell r="H8368">
            <v>0</v>
          </cell>
          <cell r="I8368">
            <v>0</v>
          </cell>
        </row>
        <row r="8369">
          <cell r="A8369" t="str">
            <v>a</v>
          </cell>
          <cell r="B8369">
            <v>8345</v>
          </cell>
          <cell r="C8369" t="str">
            <v xml:space="preserve">   132778676 - 22787</v>
          </cell>
          <cell r="D8369">
            <v>3015566.48</v>
          </cell>
          <cell r="E8369">
            <v>0</v>
          </cell>
          <cell r="F8369">
            <v>0</v>
          </cell>
          <cell r="G8369">
            <v>69197.88</v>
          </cell>
          <cell r="H8369">
            <v>2946368.6</v>
          </cell>
          <cell r="I8369">
            <v>0</v>
          </cell>
        </row>
        <row r="8370">
          <cell r="A8370" t="str">
            <v>a</v>
          </cell>
          <cell r="B8370">
            <v>8346</v>
          </cell>
          <cell r="C8370" t="str">
            <v xml:space="preserve">   132778689 - 23260</v>
          </cell>
          <cell r="D8370">
            <v>864794.4</v>
          </cell>
          <cell r="E8370">
            <v>0</v>
          </cell>
          <cell r="F8370">
            <v>0</v>
          </cell>
          <cell r="G8370">
            <v>19915.61</v>
          </cell>
          <cell r="H8370">
            <v>844878.79</v>
          </cell>
          <cell r="I8370">
            <v>0</v>
          </cell>
        </row>
        <row r="8371">
          <cell r="A8371" t="str">
            <v>a</v>
          </cell>
          <cell r="B8371">
            <v>8347</v>
          </cell>
          <cell r="C8371" t="str">
            <v xml:space="preserve">   132778692 - 23269</v>
          </cell>
          <cell r="D8371">
            <v>1855800.14</v>
          </cell>
          <cell r="E8371">
            <v>0</v>
          </cell>
          <cell r="F8371">
            <v>0</v>
          </cell>
          <cell r="G8371">
            <v>103466.66</v>
          </cell>
          <cell r="H8371">
            <v>1752333.48</v>
          </cell>
          <cell r="I8371">
            <v>0</v>
          </cell>
        </row>
        <row r="8372">
          <cell r="A8372" t="str">
            <v>a</v>
          </cell>
          <cell r="B8372">
            <v>8348</v>
          </cell>
          <cell r="C8372" t="str">
            <v xml:space="preserve">   132778702 - 22420</v>
          </cell>
          <cell r="D8372">
            <v>1083491.58</v>
          </cell>
          <cell r="E8372">
            <v>0</v>
          </cell>
          <cell r="F8372">
            <v>0</v>
          </cell>
          <cell r="G8372">
            <v>25480.61</v>
          </cell>
          <cell r="H8372">
            <v>1058010.97</v>
          </cell>
          <cell r="I8372">
            <v>0</v>
          </cell>
        </row>
        <row r="8373">
          <cell r="A8373" t="str">
            <v>a</v>
          </cell>
          <cell r="B8373">
            <v>8349</v>
          </cell>
          <cell r="C8373" t="str">
            <v xml:space="preserve">   132778715 - 22459</v>
          </cell>
          <cell r="D8373">
            <v>1463797.25</v>
          </cell>
          <cell r="E8373">
            <v>0</v>
          </cell>
          <cell r="F8373">
            <v>0</v>
          </cell>
          <cell r="G8373">
            <v>36080.120000000003</v>
          </cell>
          <cell r="H8373">
            <v>1427717.13</v>
          </cell>
          <cell r="I8373">
            <v>0</v>
          </cell>
        </row>
        <row r="8374">
          <cell r="A8374" t="str">
            <v>a</v>
          </cell>
          <cell r="B8374">
            <v>8350</v>
          </cell>
          <cell r="C8374" t="str">
            <v xml:space="preserve">   132778728 - 22642</v>
          </cell>
          <cell r="D8374">
            <v>1283521.05</v>
          </cell>
          <cell r="E8374">
            <v>0</v>
          </cell>
          <cell r="F8374">
            <v>0</v>
          </cell>
          <cell r="G8374">
            <v>68226.429999999993</v>
          </cell>
          <cell r="H8374">
            <v>1215294.6200000001</v>
          </cell>
          <cell r="I8374">
            <v>0</v>
          </cell>
        </row>
        <row r="8375">
          <cell r="A8375" t="str">
            <v>a</v>
          </cell>
          <cell r="B8375">
            <v>8351</v>
          </cell>
          <cell r="C8375" t="str">
            <v xml:space="preserve">   132778731 - 22651</v>
          </cell>
          <cell r="D8375">
            <v>2569099.91</v>
          </cell>
          <cell r="E8375">
            <v>0</v>
          </cell>
          <cell r="F8375">
            <v>0</v>
          </cell>
          <cell r="G8375">
            <v>59164.63</v>
          </cell>
          <cell r="H8375">
            <v>2509935.2799999998</v>
          </cell>
          <cell r="I8375">
            <v>0</v>
          </cell>
        </row>
        <row r="8376">
          <cell r="A8376" t="str">
            <v>a</v>
          </cell>
          <cell r="B8376">
            <v>8352</v>
          </cell>
          <cell r="C8376" t="str">
            <v xml:space="preserve">   132778744 - 22690</v>
          </cell>
          <cell r="D8376">
            <v>4111437.65</v>
          </cell>
          <cell r="E8376">
            <v>0</v>
          </cell>
          <cell r="F8376">
            <v>0</v>
          </cell>
          <cell r="G8376">
            <v>94683.68</v>
          </cell>
          <cell r="H8376">
            <v>4016753.97</v>
          </cell>
          <cell r="I8376">
            <v>0</v>
          </cell>
        </row>
        <row r="8377">
          <cell r="A8377" t="str">
            <v>a</v>
          </cell>
          <cell r="B8377">
            <v>8353</v>
          </cell>
          <cell r="C8377" t="str">
            <v xml:space="preserve">   132778760 - 22738</v>
          </cell>
          <cell r="D8377">
            <v>938755.62</v>
          </cell>
          <cell r="E8377">
            <v>0</v>
          </cell>
          <cell r="F8377">
            <v>0</v>
          </cell>
          <cell r="G8377">
            <v>99064.53</v>
          </cell>
          <cell r="H8377">
            <v>839691.09</v>
          </cell>
          <cell r="I8377">
            <v>0</v>
          </cell>
        </row>
        <row r="8378">
          <cell r="A8378" t="str">
            <v>a</v>
          </cell>
          <cell r="B8378">
            <v>8354</v>
          </cell>
          <cell r="C8378" t="str">
            <v xml:space="preserve">   132778786 - 22817</v>
          </cell>
          <cell r="D8378">
            <v>768500.26</v>
          </cell>
          <cell r="E8378">
            <v>0</v>
          </cell>
          <cell r="F8378">
            <v>0</v>
          </cell>
          <cell r="G8378">
            <v>80628.59</v>
          </cell>
          <cell r="H8378">
            <v>687871.67</v>
          </cell>
          <cell r="I8378">
            <v>0</v>
          </cell>
        </row>
        <row r="8379">
          <cell r="A8379" t="str">
            <v>a</v>
          </cell>
          <cell r="B8379">
            <v>8355</v>
          </cell>
          <cell r="C8379" t="str">
            <v xml:space="preserve">   132778799 - 23290</v>
          </cell>
          <cell r="D8379">
            <v>838934.26</v>
          </cell>
          <cell r="E8379">
            <v>0</v>
          </cell>
          <cell r="F8379">
            <v>0</v>
          </cell>
          <cell r="G8379">
            <v>44463.92</v>
          </cell>
          <cell r="H8379">
            <v>794470.34</v>
          </cell>
          <cell r="I8379">
            <v>0</v>
          </cell>
        </row>
        <row r="8380">
          <cell r="A8380" t="str">
            <v>a</v>
          </cell>
          <cell r="B8380">
            <v>8356</v>
          </cell>
          <cell r="C8380" t="str">
            <v xml:space="preserve">   132778809 - 22441</v>
          </cell>
          <cell r="D8380">
            <v>979913.79</v>
          </cell>
          <cell r="E8380">
            <v>0</v>
          </cell>
          <cell r="F8380">
            <v>0</v>
          </cell>
          <cell r="G8380">
            <v>54782.33</v>
          </cell>
          <cell r="H8380">
            <v>925131.46</v>
          </cell>
          <cell r="I8380">
            <v>0</v>
          </cell>
        </row>
        <row r="8381">
          <cell r="A8381" t="str">
            <v>a</v>
          </cell>
          <cell r="B8381">
            <v>8357</v>
          </cell>
          <cell r="C8381" t="str">
            <v xml:space="preserve">   132778825 - 22633</v>
          </cell>
          <cell r="D8381">
            <v>3559155.72</v>
          </cell>
          <cell r="E8381">
            <v>0</v>
          </cell>
          <cell r="F8381">
            <v>0</v>
          </cell>
          <cell r="G8381">
            <v>83070.399999999994</v>
          </cell>
          <cell r="H8381">
            <v>3476085.32</v>
          </cell>
          <cell r="I8381">
            <v>0</v>
          </cell>
        </row>
        <row r="8382">
          <cell r="A8382" t="str">
            <v>a</v>
          </cell>
          <cell r="B8382">
            <v>8358</v>
          </cell>
          <cell r="C8382" t="str">
            <v xml:space="preserve">   132778838 - 22672</v>
          </cell>
          <cell r="D8382">
            <v>1206067.3700000001</v>
          </cell>
          <cell r="E8382">
            <v>0</v>
          </cell>
          <cell r="F8382">
            <v>0</v>
          </cell>
          <cell r="G8382">
            <v>1206067.3700000001</v>
          </cell>
          <cell r="H8382">
            <v>0</v>
          </cell>
          <cell r="I8382">
            <v>0</v>
          </cell>
        </row>
        <row r="8383">
          <cell r="A8383" t="str">
            <v>a</v>
          </cell>
          <cell r="B8383">
            <v>8359</v>
          </cell>
          <cell r="C8383" t="str">
            <v xml:space="preserve">   132778841 - 22681</v>
          </cell>
          <cell r="D8383">
            <v>1721888.65</v>
          </cell>
          <cell r="E8383">
            <v>0</v>
          </cell>
          <cell r="F8383">
            <v>0</v>
          </cell>
          <cell r="G8383">
            <v>39653.94</v>
          </cell>
          <cell r="H8383">
            <v>1682234.71</v>
          </cell>
          <cell r="I8383">
            <v>0</v>
          </cell>
        </row>
        <row r="8384">
          <cell r="A8384" t="str">
            <v>a</v>
          </cell>
          <cell r="B8384">
            <v>8360</v>
          </cell>
          <cell r="C8384" t="str">
            <v xml:space="preserve">   132778854 - 22720</v>
          </cell>
          <cell r="D8384">
            <v>2511980.41</v>
          </cell>
          <cell r="E8384">
            <v>0</v>
          </cell>
          <cell r="F8384">
            <v>0</v>
          </cell>
          <cell r="G8384">
            <v>268998.38</v>
          </cell>
          <cell r="H8384">
            <v>2242982.0299999998</v>
          </cell>
          <cell r="I8384">
            <v>0</v>
          </cell>
        </row>
        <row r="8385">
          <cell r="A8385" t="str">
            <v>a</v>
          </cell>
          <cell r="B8385">
            <v>8361</v>
          </cell>
          <cell r="C8385" t="str">
            <v xml:space="preserve">   132778867 - 22759</v>
          </cell>
          <cell r="D8385">
            <v>1592075.29</v>
          </cell>
          <cell r="E8385">
            <v>0</v>
          </cell>
          <cell r="F8385">
            <v>0</v>
          </cell>
          <cell r="G8385">
            <v>38740.720000000001</v>
          </cell>
          <cell r="H8385">
            <v>1553334.57</v>
          </cell>
          <cell r="I8385">
            <v>0</v>
          </cell>
        </row>
        <row r="8386">
          <cell r="A8386" t="str">
            <v>a</v>
          </cell>
          <cell r="B8386">
            <v>8362</v>
          </cell>
          <cell r="C8386" t="str">
            <v xml:space="preserve">   132778870 - 22768</v>
          </cell>
          <cell r="D8386">
            <v>2820879.99</v>
          </cell>
          <cell r="E8386">
            <v>0</v>
          </cell>
          <cell r="F8386">
            <v>0</v>
          </cell>
          <cell r="G8386">
            <v>64730.46</v>
          </cell>
          <cell r="H8386">
            <v>2756149.53</v>
          </cell>
          <cell r="I8386">
            <v>0</v>
          </cell>
        </row>
        <row r="8387">
          <cell r="A8387" t="str">
            <v>a</v>
          </cell>
          <cell r="B8387">
            <v>8363</v>
          </cell>
          <cell r="C8387" t="str">
            <v xml:space="preserve">   132778883 - 22808</v>
          </cell>
          <cell r="D8387">
            <v>2374620.4500000002</v>
          </cell>
          <cell r="E8387">
            <v>0</v>
          </cell>
          <cell r="F8387">
            <v>0</v>
          </cell>
          <cell r="G8387">
            <v>585482.38</v>
          </cell>
          <cell r="H8387">
            <v>1789138.07</v>
          </cell>
          <cell r="I8387">
            <v>0</v>
          </cell>
        </row>
        <row r="8388">
          <cell r="A8388" t="str">
            <v>a</v>
          </cell>
          <cell r="B8388">
            <v>8364</v>
          </cell>
          <cell r="C8388" t="str">
            <v xml:space="preserve">   132778906 - 22432</v>
          </cell>
          <cell r="D8388">
            <v>979700.08</v>
          </cell>
          <cell r="E8388">
            <v>0</v>
          </cell>
          <cell r="F8388">
            <v>0</v>
          </cell>
          <cell r="G8388">
            <v>22866.1</v>
          </cell>
          <cell r="H8388">
            <v>956833.98</v>
          </cell>
          <cell r="I8388">
            <v>0</v>
          </cell>
        </row>
        <row r="8389">
          <cell r="A8389" t="str">
            <v>a</v>
          </cell>
          <cell r="B8389">
            <v>8365</v>
          </cell>
          <cell r="C8389" t="str">
            <v xml:space="preserve">   132778919 - 22615</v>
          </cell>
          <cell r="D8389">
            <v>1393926.96</v>
          </cell>
          <cell r="E8389">
            <v>0</v>
          </cell>
          <cell r="F8389">
            <v>0</v>
          </cell>
          <cell r="G8389">
            <v>606439.35</v>
          </cell>
          <cell r="H8389">
            <v>787487.61</v>
          </cell>
          <cell r="I8389">
            <v>0</v>
          </cell>
        </row>
        <row r="8390">
          <cell r="A8390" t="str">
            <v>a</v>
          </cell>
          <cell r="B8390">
            <v>8366</v>
          </cell>
          <cell r="C8390" t="str">
            <v xml:space="preserve">   132778922 - 22624</v>
          </cell>
          <cell r="D8390">
            <v>2627719.7200000002</v>
          </cell>
          <cell r="E8390">
            <v>0</v>
          </cell>
          <cell r="F8390">
            <v>0</v>
          </cell>
          <cell r="G8390">
            <v>60297.98</v>
          </cell>
          <cell r="H8390">
            <v>2567421.7400000002</v>
          </cell>
          <cell r="I8390">
            <v>0</v>
          </cell>
        </row>
        <row r="8391">
          <cell r="A8391" t="str">
            <v>a</v>
          </cell>
          <cell r="B8391">
            <v>8367</v>
          </cell>
          <cell r="C8391" t="str">
            <v xml:space="preserve">   132778935 - 22663</v>
          </cell>
          <cell r="D8391">
            <v>620129.15</v>
          </cell>
          <cell r="E8391">
            <v>0</v>
          </cell>
          <cell r="F8391">
            <v>0</v>
          </cell>
          <cell r="G8391">
            <v>32720.240000000002</v>
          </cell>
          <cell r="H8391">
            <v>587408.91</v>
          </cell>
          <cell r="I8391">
            <v>0</v>
          </cell>
        </row>
        <row r="8392">
          <cell r="A8392" t="str">
            <v>a</v>
          </cell>
          <cell r="B8392">
            <v>8368</v>
          </cell>
          <cell r="C8392" t="str">
            <v xml:space="preserve">   132778948 - 22702</v>
          </cell>
          <cell r="D8392">
            <v>271447.37</v>
          </cell>
          <cell r="E8392">
            <v>0</v>
          </cell>
          <cell r="F8392">
            <v>0</v>
          </cell>
          <cell r="G8392">
            <v>28978.79</v>
          </cell>
          <cell r="H8392">
            <v>242468.58</v>
          </cell>
          <cell r="I8392">
            <v>0</v>
          </cell>
        </row>
        <row r="8393">
          <cell r="A8393" t="str">
            <v>a</v>
          </cell>
          <cell r="B8393">
            <v>8369</v>
          </cell>
          <cell r="C8393" t="str">
            <v xml:space="preserve">   132778951 - 22711</v>
          </cell>
          <cell r="D8393">
            <v>1504227.13</v>
          </cell>
          <cell r="E8393">
            <v>0</v>
          </cell>
          <cell r="F8393">
            <v>0</v>
          </cell>
          <cell r="G8393">
            <v>275759.25</v>
          </cell>
          <cell r="H8393">
            <v>1228467.8799999999</v>
          </cell>
          <cell r="I8393">
            <v>0</v>
          </cell>
        </row>
        <row r="8394">
          <cell r="A8394" t="str">
            <v>a</v>
          </cell>
          <cell r="B8394">
            <v>8370</v>
          </cell>
          <cell r="C8394" t="str">
            <v xml:space="preserve">   132778964 - 22750</v>
          </cell>
          <cell r="D8394">
            <v>700243.63</v>
          </cell>
          <cell r="E8394">
            <v>0</v>
          </cell>
          <cell r="F8394">
            <v>0</v>
          </cell>
          <cell r="G8394">
            <v>700243.63</v>
          </cell>
          <cell r="H8394">
            <v>0</v>
          </cell>
          <cell r="I8394">
            <v>0</v>
          </cell>
        </row>
        <row r="8395">
          <cell r="A8395" t="str">
            <v>a</v>
          </cell>
          <cell r="B8395">
            <v>8371</v>
          </cell>
          <cell r="C8395" t="str">
            <v xml:space="preserve">   132778977 - 22790</v>
          </cell>
          <cell r="D8395">
            <v>535684.73</v>
          </cell>
          <cell r="E8395">
            <v>0</v>
          </cell>
          <cell r="F8395">
            <v>0</v>
          </cell>
          <cell r="G8395">
            <v>56776.79</v>
          </cell>
          <cell r="H8395">
            <v>478907.94</v>
          </cell>
          <cell r="I8395">
            <v>0</v>
          </cell>
        </row>
        <row r="8396">
          <cell r="A8396" t="str">
            <v>a</v>
          </cell>
          <cell r="B8396">
            <v>8372</v>
          </cell>
          <cell r="C8396" t="str">
            <v xml:space="preserve">   132778980 - 22799</v>
          </cell>
          <cell r="D8396">
            <v>1288402.33</v>
          </cell>
          <cell r="E8396">
            <v>0</v>
          </cell>
          <cell r="F8396">
            <v>0</v>
          </cell>
          <cell r="G8396">
            <v>29564.85</v>
          </cell>
          <cell r="H8396">
            <v>1258837.48</v>
          </cell>
          <cell r="I8396">
            <v>0</v>
          </cell>
        </row>
        <row r="8397">
          <cell r="A8397" t="str">
            <v>a</v>
          </cell>
          <cell r="B8397">
            <v>8373</v>
          </cell>
          <cell r="C8397" t="str">
            <v xml:space="preserve">   132778993 - 23272</v>
          </cell>
          <cell r="D8397">
            <v>1564634.5</v>
          </cell>
          <cell r="E8397">
            <v>0</v>
          </cell>
          <cell r="F8397">
            <v>0</v>
          </cell>
          <cell r="G8397">
            <v>86069.72</v>
          </cell>
          <cell r="H8397">
            <v>1478564.78</v>
          </cell>
          <cell r="I8397">
            <v>0</v>
          </cell>
        </row>
        <row r="8398">
          <cell r="A8398" t="str">
            <v>a</v>
          </cell>
          <cell r="B8398">
            <v>8374</v>
          </cell>
          <cell r="C8398" t="str">
            <v xml:space="preserve">   133778002 - 19124</v>
          </cell>
          <cell r="D8398">
            <v>731855.77</v>
          </cell>
          <cell r="E8398">
            <v>0</v>
          </cell>
          <cell r="F8398">
            <v>0</v>
          </cell>
          <cell r="G8398">
            <v>731855.77</v>
          </cell>
          <cell r="H8398">
            <v>0</v>
          </cell>
          <cell r="I8398">
            <v>0</v>
          </cell>
        </row>
        <row r="8399">
          <cell r="A8399" t="str">
            <v>a</v>
          </cell>
          <cell r="B8399">
            <v>8375</v>
          </cell>
          <cell r="C8399" t="str">
            <v xml:space="preserve">   133778015 - 19163</v>
          </cell>
          <cell r="D8399">
            <v>3235455.39</v>
          </cell>
          <cell r="E8399">
            <v>0</v>
          </cell>
          <cell r="F8399">
            <v>0.03</v>
          </cell>
          <cell r="G8399">
            <v>174005.93</v>
          </cell>
          <cell r="H8399">
            <v>3061449.49</v>
          </cell>
          <cell r="I8399">
            <v>0</v>
          </cell>
        </row>
        <row r="8400">
          <cell r="A8400" t="str">
            <v>a</v>
          </cell>
          <cell r="B8400">
            <v>8376</v>
          </cell>
          <cell r="C8400" t="str">
            <v xml:space="preserve">   133778028 - 19988</v>
          </cell>
          <cell r="D8400">
            <v>1880326.41</v>
          </cell>
          <cell r="E8400">
            <v>0</v>
          </cell>
          <cell r="F8400">
            <v>0</v>
          </cell>
          <cell r="G8400">
            <v>122062.75</v>
          </cell>
          <cell r="H8400">
            <v>1758263.66</v>
          </cell>
          <cell r="I8400">
            <v>0</v>
          </cell>
        </row>
        <row r="8401">
          <cell r="A8401" t="str">
            <v>a</v>
          </cell>
          <cell r="B8401">
            <v>8377</v>
          </cell>
          <cell r="C8401" t="str">
            <v xml:space="preserve">   133778031 - 19997</v>
          </cell>
          <cell r="D8401">
            <v>2374590.2200000002</v>
          </cell>
          <cell r="E8401">
            <v>0</v>
          </cell>
          <cell r="F8401">
            <v>0</v>
          </cell>
          <cell r="G8401">
            <v>2374590.2200000002</v>
          </cell>
          <cell r="H8401">
            <v>0</v>
          </cell>
          <cell r="I8401">
            <v>0</v>
          </cell>
        </row>
        <row r="8402">
          <cell r="A8402" t="str">
            <v>a</v>
          </cell>
          <cell r="B8402">
            <v>8378</v>
          </cell>
          <cell r="C8402" t="str">
            <v xml:space="preserve">   133778057 - 20349</v>
          </cell>
          <cell r="D8402">
            <v>2128855.67</v>
          </cell>
          <cell r="E8402">
            <v>0</v>
          </cell>
          <cell r="F8402">
            <v>0</v>
          </cell>
          <cell r="G8402">
            <v>282014.34000000003</v>
          </cell>
          <cell r="H8402">
            <v>1846841.33</v>
          </cell>
          <cell r="I8402">
            <v>0</v>
          </cell>
        </row>
        <row r="8403">
          <cell r="A8403" t="str">
            <v>a</v>
          </cell>
          <cell r="B8403">
            <v>8379</v>
          </cell>
          <cell r="C8403" t="str">
            <v xml:space="preserve">   133778060 - 20358</v>
          </cell>
          <cell r="D8403">
            <v>1447331.53</v>
          </cell>
          <cell r="E8403">
            <v>0</v>
          </cell>
          <cell r="F8403">
            <v>0</v>
          </cell>
          <cell r="G8403">
            <v>262640.46000000002</v>
          </cell>
          <cell r="H8403">
            <v>1184691.07</v>
          </cell>
          <cell r="I8403">
            <v>0</v>
          </cell>
        </row>
        <row r="8404">
          <cell r="A8404" t="str">
            <v>a</v>
          </cell>
          <cell r="B8404">
            <v>8380</v>
          </cell>
          <cell r="C8404" t="str">
            <v xml:space="preserve">   133778073 - 20487</v>
          </cell>
          <cell r="D8404">
            <v>760385.89</v>
          </cell>
          <cell r="E8404">
            <v>0</v>
          </cell>
          <cell r="F8404">
            <v>0</v>
          </cell>
          <cell r="G8404">
            <v>760385.89</v>
          </cell>
          <cell r="H8404">
            <v>0</v>
          </cell>
          <cell r="I8404">
            <v>0</v>
          </cell>
        </row>
        <row r="8405">
          <cell r="A8405" t="str">
            <v>a</v>
          </cell>
          <cell r="B8405">
            <v>8381</v>
          </cell>
          <cell r="C8405" t="str">
            <v xml:space="preserve">   133778086 - 20827</v>
          </cell>
          <cell r="D8405">
            <v>2349082.17</v>
          </cell>
          <cell r="E8405">
            <v>0</v>
          </cell>
          <cell r="F8405">
            <v>0</v>
          </cell>
          <cell r="G8405">
            <v>51382.98</v>
          </cell>
          <cell r="H8405">
            <v>2297699.19</v>
          </cell>
          <cell r="I8405">
            <v>0</v>
          </cell>
        </row>
        <row r="8406">
          <cell r="A8406" t="str">
            <v>a</v>
          </cell>
          <cell r="B8406">
            <v>8382</v>
          </cell>
          <cell r="C8406" t="str">
            <v xml:space="preserve">   133778099 - 20866</v>
          </cell>
          <cell r="D8406">
            <v>302154.59999999998</v>
          </cell>
          <cell r="E8406">
            <v>0</v>
          </cell>
          <cell r="F8406">
            <v>0</v>
          </cell>
          <cell r="G8406">
            <v>302154.59999999998</v>
          </cell>
          <cell r="H8406">
            <v>0</v>
          </cell>
          <cell r="I8406">
            <v>0</v>
          </cell>
        </row>
        <row r="8407">
          <cell r="A8407" t="str">
            <v>a</v>
          </cell>
          <cell r="B8407">
            <v>8383</v>
          </cell>
          <cell r="C8407" t="str">
            <v xml:space="preserve">   133778109 - 19145</v>
          </cell>
          <cell r="D8407">
            <v>1468176.32</v>
          </cell>
          <cell r="E8407">
            <v>0</v>
          </cell>
          <cell r="F8407">
            <v>7.0000000000000007E-2</v>
          </cell>
          <cell r="G8407">
            <v>32114.37</v>
          </cell>
          <cell r="H8407">
            <v>1436062.02</v>
          </cell>
          <cell r="I8407">
            <v>0</v>
          </cell>
        </row>
        <row r="8408">
          <cell r="A8408" t="str">
            <v>a</v>
          </cell>
          <cell r="B8408">
            <v>8384</v>
          </cell>
          <cell r="C8408" t="str">
            <v xml:space="preserve">   133778112 - 19154</v>
          </cell>
          <cell r="D8408">
            <v>2022152.62</v>
          </cell>
          <cell r="E8408">
            <v>0</v>
          </cell>
          <cell r="F8408">
            <v>0.02</v>
          </cell>
          <cell r="G8408">
            <v>44084.18</v>
          </cell>
          <cell r="H8408">
            <v>1978068.46</v>
          </cell>
          <cell r="I8408">
            <v>0</v>
          </cell>
        </row>
        <row r="8409">
          <cell r="A8409" t="str">
            <v>a</v>
          </cell>
          <cell r="B8409">
            <v>8385</v>
          </cell>
          <cell r="C8409" t="str">
            <v xml:space="preserve">   133778125 - 19946</v>
          </cell>
          <cell r="D8409">
            <v>413941.1</v>
          </cell>
          <cell r="E8409">
            <v>0</v>
          </cell>
          <cell r="F8409">
            <v>0.02</v>
          </cell>
          <cell r="G8409">
            <v>8049.45</v>
          </cell>
          <cell r="H8409">
            <v>405891.67</v>
          </cell>
          <cell r="I8409">
            <v>0</v>
          </cell>
        </row>
        <row r="8410">
          <cell r="A8410" t="str">
            <v>a</v>
          </cell>
          <cell r="B8410">
            <v>8386</v>
          </cell>
          <cell r="C8410" t="str">
            <v xml:space="preserve">   133778141 - 20301</v>
          </cell>
          <cell r="D8410">
            <v>929726.51</v>
          </cell>
          <cell r="E8410">
            <v>0</v>
          </cell>
          <cell r="F8410">
            <v>0</v>
          </cell>
          <cell r="G8410">
            <v>929726.51</v>
          </cell>
          <cell r="H8410">
            <v>0</v>
          </cell>
          <cell r="I8410">
            <v>0</v>
          </cell>
        </row>
        <row r="8411">
          <cell r="A8411" t="str">
            <v>a</v>
          </cell>
          <cell r="B8411">
            <v>8387</v>
          </cell>
          <cell r="C8411" t="str">
            <v xml:space="preserve">   133778167 - 20469</v>
          </cell>
          <cell r="D8411">
            <v>1957568.48</v>
          </cell>
          <cell r="E8411">
            <v>0</v>
          </cell>
          <cell r="F8411">
            <v>0</v>
          </cell>
          <cell r="G8411">
            <v>1957568.48</v>
          </cell>
          <cell r="H8411">
            <v>0</v>
          </cell>
          <cell r="I8411">
            <v>0</v>
          </cell>
        </row>
        <row r="8412">
          <cell r="A8412" t="str">
            <v>a</v>
          </cell>
          <cell r="B8412">
            <v>8388</v>
          </cell>
          <cell r="C8412" t="str">
            <v xml:space="preserve">   133778170 - 20478</v>
          </cell>
          <cell r="D8412">
            <v>1731902.09</v>
          </cell>
          <cell r="E8412">
            <v>0</v>
          </cell>
          <cell r="F8412">
            <v>0</v>
          </cell>
          <cell r="G8412">
            <v>63640.06</v>
          </cell>
          <cell r="H8412">
            <v>1668262.03</v>
          </cell>
          <cell r="I8412">
            <v>0</v>
          </cell>
        </row>
        <row r="8413">
          <cell r="A8413" t="str">
            <v>a</v>
          </cell>
          <cell r="B8413">
            <v>8389</v>
          </cell>
          <cell r="C8413" t="str">
            <v xml:space="preserve">   133778183 - 20818</v>
          </cell>
          <cell r="D8413">
            <v>1098736.04</v>
          </cell>
          <cell r="E8413">
            <v>0</v>
          </cell>
          <cell r="F8413">
            <v>0.02</v>
          </cell>
          <cell r="G8413">
            <v>23545.16</v>
          </cell>
          <cell r="H8413">
            <v>1075190.8999999999</v>
          </cell>
          <cell r="I8413">
            <v>0</v>
          </cell>
        </row>
        <row r="8414">
          <cell r="A8414" t="str">
            <v>a</v>
          </cell>
          <cell r="B8414">
            <v>8390</v>
          </cell>
          <cell r="C8414" t="str">
            <v xml:space="preserve">   133778196 - 20857</v>
          </cell>
          <cell r="D8414">
            <v>510831.54</v>
          </cell>
          <cell r="E8414">
            <v>0</v>
          </cell>
          <cell r="F8414">
            <v>0</v>
          </cell>
          <cell r="G8414">
            <v>92383.22</v>
          </cell>
          <cell r="H8414">
            <v>418448.32</v>
          </cell>
          <cell r="I8414">
            <v>0</v>
          </cell>
        </row>
        <row r="8415">
          <cell r="A8415" t="str">
            <v>a</v>
          </cell>
          <cell r="B8415">
            <v>8391</v>
          </cell>
          <cell r="C8415" t="str">
            <v xml:space="preserve">   133778206 - 19136</v>
          </cell>
          <cell r="D8415">
            <v>504011.94</v>
          </cell>
          <cell r="E8415">
            <v>0</v>
          </cell>
          <cell r="F8415">
            <v>0.02</v>
          </cell>
          <cell r="G8415">
            <v>91460.67</v>
          </cell>
          <cell r="H8415">
            <v>412551.29</v>
          </cell>
          <cell r="I8415">
            <v>0</v>
          </cell>
        </row>
        <row r="8416">
          <cell r="A8416" t="str">
            <v>a</v>
          </cell>
          <cell r="B8416">
            <v>8392</v>
          </cell>
          <cell r="C8416" t="str">
            <v xml:space="preserve">   133778219 - 19308</v>
          </cell>
          <cell r="D8416">
            <v>2241449.02</v>
          </cell>
          <cell r="E8416">
            <v>0</v>
          </cell>
          <cell r="F8416">
            <v>0</v>
          </cell>
          <cell r="G8416">
            <v>2241449.02</v>
          </cell>
          <cell r="H8416">
            <v>0</v>
          </cell>
          <cell r="I8416">
            <v>0</v>
          </cell>
        </row>
        <row r="8417">
          <cell r="A8417" t="str">
            <v>a</v>
          </cell>
          <cell r="B8417">
            <v>8393</v>
          </cell>
          <cell r="C8417" t="str">
            <v xml:space="preserve">   133778222 - 19334</v>
          </cell>
          <cell r="D8417">
            <v>1212666.99</v>
          </cell>
          <cell r="E8417">
            <v>0</v>
          </cell>
          <cell r="F8417">
            <v>0</v>
          </cell>
          <cell r="G8417">
            <v>65218.39</v>
          </cell>
          <cell r="H8417">
            <v>1147448.6000000001</v>
          </cell>
          <cell r="I8417">
            <v>0</v>
          </cell>
        </row>
        <row r="8418">
          <cell r="A8418" t="str">
            <v>a</v>
          </cell>
          <cell r="B8418">
            <v>8394</v>
          </cell>
          <cell r="C8418" t="str">
            <v xml:space="preserve">   133778248 - 20322</v>
          </cell>
          <cell r="D8418">
            <v>359747.68</v>
          </cell>
          <cell r="E8418">
            <v>0</v>
          </cell>
          <cell r="F8418">
            <v>0</v>
          </cell>
          <cell r="G8418">
            <v>359747.68</v>
          </cell>
          <cell r="H8418">
            <v>0</v>
          </cell>
          <cell r="I8418">
            <v>0</v>
          </cell>
        </row>
        <row r="8419">
          <cell r="A8419" t="str">
            <v>a</v>
          </cell>
          <cell r="B8419">
            <v>8395</v>
          </cell>
          <cell r="C8419" t="str">
            <v xml:space="preserve">   133778251 - 20331</v>
          </cell>
          <cell r="D8419">
            <v>4620963.03</v>
          </cell>
          <cell r="E8419">
            <v>0</v>
          </cell>
          <cell r="F8419">
            <v>0</v>
          </cell>
          <cell r="G8419">
            <v>4620963.03</v>
          </cell>
          <cell r="H8419">
            <v>0</v>
          </cell>
          <cell r="I8419">
            <v>0</v>
          </cell>
        </row>
        <row r="8420">
          <cell r="A8420" t="str">
            <v>a</v>
          </cell>
          <cell r="B8420">
            <v>8396</v>
          </cell>
          <cell r="C8420" t="str">
            <v xml:space="preserve">   133778264 - 20412</v>
          </cell>
          <cell r="D8420">
            <v>2364161.7799999998</v>
          </cell>
          <cell r="E8420">
            <v>0</v>
          </cell>
          <cell r="F8420">
            <v>0.01</v>
          </cell>
          <cell r="G8420">
            <v>317100.81</v>
          </cell>
          <cell r="H8420">
            <v>2047060.98</v>
          </cell>
          <cell r="I8420">
            <v>0</v>
          </cell>
        </row>
        <row r="8421">
          <cell r="A8421" t="str">
            <v>a</v>
          </cell>
          <cell r="B8421">
            <v>8397</v>
          </cell>
          <cell r="C8421" t="str">
            <v xml:space="preserve">   133778277 - 20499</v>
          </cell>
          <cell r="D8421">
            <v>2202264.52</v>
          </cell>
          <cell r="E8421">
            <v>0</v>
          </cell>
          <cell r="F8421">
            <v>0</v>
          </cell>
          <cell r="G8421">
            <v>48171.51</v>
          </cell>
          <cell r="H8421">
            <v>2154093.0099999998</v>
          </cell>
          <cell r="I8421">
            <v>0</v>
          </cell>
        </row>
        <row r="8422">
          <cell r="A8422" t="str">
            <v>a</v>
          </cell>
          <cell r="B8422">
            <v>8398</v>
          </cell>
          <cell r="C8422" t="str">
            <v xml:space="preserve">   133778280 - 20508</v>
          </cell>
          <cell r="D8422">
            <v>2202264.52</v>
          </cell>
          <cell r="E8422">
            <v>0</v>
          </cell>
          <cell r="F8422">
            <v>0</v>
          </cell>
          <cell r="G8422">
            <v>48171.51</v>
          </cell>
          <cell r="H8422">
            <v>2154093.0099999998</v>
          </cell>
          <cell r="I8422">
            <v>0</v>
          </cell>
        </row>
        <row r="8423">
          <cell r="A8423" t="str">
            <v>a</v>
          </cell>
          <cell r="B8423">
            <v>8399</v>
          </cell>
          <cell r="C8423" t="str">
            <v xml:space="preserve">   133778293 - 20848</v>
          </cell>
          <cell r="D8423">
            <v>492034.14</v>
          </cell>
          <cell r="E8423">
            <v>0</v>
          </cell>
          <cell r="F8423">
            <v>0.01</v>
          </cell>
          <cell r="G8423">
            <v>189742.74</v>
          </cell>
          <cell r="H8423">
            <v>302291.40999999997</v>
          </cell>
          <cell r="I8423">
            <v>0</v>
          </cell>
        </row>
        <row r="8424">
          <cell r="A8424" t="str">
            <v>a</v>
          </cell>
          <cell r="B8424">
            <v>8400</v>
          </cell>
          <cell r="C8424" t="str">
            <v xml:space="preserve">   133778303 - 19127</v>
          </cell>
          <cell r="D8424">
            <v>882020.88</v>
          </cell>
          <cell r="E8424">
            <v>0</v>
          </cell>
          <cell r="F8424">
            <v>0</v>
          </cell>
          <cell r="G8424">
            <v>160056.18</v>
          </cell>
          <cell r="H8424">
            <v>721964.7</v>
          </cell>
          <cell r="I8424">
            <v>0</v>
          </cell>
        </row>
        <row r="8425">
          <cell r="A8425" t="str">
            <v>a</v>
          </cell>
          <cell r="B8425">
            <v>8401</v>
          </cell>
          <cell r="C8425" t="str">
            <v xml:space="preserve">   133778329 - 19991</v>
          </cell>
          <cell r="D8425">
            <v>1443017.31</v>
          </cell>
          <cell r="E8425">
            <v>0</v>
          </cell>
          <cell r="F8425">
            <v>0</v>
          </cell>
          <cell r="G8425">
            <v>30566.51</v>
          </cell>
          <cell r="H8425">
            <v>1412450.8</v>
          </cell>
          <cell r="I8425">
            <v>0</v>
          </cell>
        </row>
        <row r="8426">
          <cell r="A8426" t="str">
            <v>a</v>
          </cell>
          <cell r="B8426">
            <v>8402</v>
          </cell>
          <cell r="C8426" t="str">
            <v xml:space="preserve">   133778345 - 20313</v>
          </cell>
          <cell r="D8426">
            <v>429876.1</v>
          </cell>
          <cell r="E8426">
            <v>0</v>
          </cell>
          <cell r="F8426">
            <v>0</v>
          </cell>
          <cell r="G8426">
            <v>173272.34</v>
          </cell>
          <cell r="H8426">
            <v>256603.76</v>
          </cell>
          <cell r="I8426">
            <v>0</v>
          </cell>
        </row>
        <row r="8427">
          <cell r="A8427" t="str">
            <v>a</v>
          </cell>
          <cell r="B8427">
            <v>8403</v>
          </cell>
          <cell r="C8427" t="str">
            <v xml:space="preserve">   133778358 - 20352</v>
          </cell>
          <cell r="D8427">
            <v>3598845.59</v>
          </cell>
          <cell r="E8427">
            <v>0</v>
          </cell>
          <cell r="F8427">
            <v>0</v>
          </cell>
          <cell r="G8427">
            <v>78456.990000000005</v>
          </cell>
          <cell r="H8427">
            <v>3520388.6</v>
          </cell>
          <cell r="I8427">
            <v>0</v>
          </cell>
        </row>
        <row r="8428">
          <cell r="A8428" t="str">
            <v>a</v>
          </cell>
          <cell r="B8428">
            <v>8404</v>
          </cell>
          <cell r="C8428" t="str">
            <v xml:space="preserve">   133778361 - 20403</v>
          </cell>
          <cell r="D8428">
            <v>2176337.67</v>
          </cell>
          <cell r="E8428">
            <v>0</v>
          </cell>
          <cell r="F8428">
            <v>0</v>
          </cell>
          <cell r="G8428">
            <v>2176337.67</v>
          </cell>
          <cell r="H8428">
            <v>0</v>
          </cell>
          <cell r="I8428">
            <v>0</v>
          </cell>
        </row>
        <row r="8429">
          <cell r="A8429" t="str">
            <v>a</v>
          </cell>
          <cell r="B8429">
            <v>8405</v>
          </cell>
          <cell r="C8429" t="str">
            <v xml:space="preserve">   133778374 - 20490</v>
          </cell>
          <cell r="D8429">
            <v>628519.62</v>
          </cell>
          <cell r="E8429">
            <v>0</v>
          </cell>
          <cell r="F8429">
            <v>0</v>
          </cell>
          <cell r="G8429">
            <v>628519.62</v>
          </cell>
          <cell r="H8429">
            <v>0</v>
          </cell>
          <cell r="I8429">
            <v>0</v>
          </cell>
        </row>
        <row r="8430">
          <cell r="A8430" t="str">
            <v>a</v>
          </cell>
          <cell r="B8430">
            <v>8406</v>
          </cell>
          <cell r="C8430" t="str">
            <v xml:space="preserve">   133778387 - 20830</v>
          </cell>
          <cell r="D8430">
            <v>3435958.26</v>
          </cell>
          <cell r="E8430">
            <v>0</v>
          </cell>
          <cell r="F8430">
            <v>0.01</v>
          </cell>
          <cell r="G8430">
            <v>151392.87</v>
          </cell>
          <cell r="H8430">
            <v>3284565.4</v>
          </cell>
          <cell r="I8430">
            <v>0</v>
          </cell>
        </row>
        <row r="8431">
          <cell r="A8431" t="str">
            <v>a</v>
          </cell>
          <cell r="B8431">
            <v>8407</v>
          </cell>
          <cell r="C8431" t="str">
            <v xml:space="preserve">   133778390 - 20839</v>
          </cell>
          <cell r="D8431">
            <v>3055377.23</v>
          </cell>
          <cell r="E8431">
            <v>0</v>
          </cell>
          <cell r="F8431">
            <v>0</v>
          </cell>
          <cell r="G8431">
            <v>315007.2</v>
          </cell>
          <cell r="H8431">
            <v>2740370.03</v>
          </cell>
          <cell r="I8431">
            <v>0</v>
          </cell>
        </row>
        <row r="8432">
          <cell r="A8432" t="str">
            <v>a</v>
          </cell>
          <cell r="B8432">
            <v>8408</v>
          </cell>
          <cell r="C8432" t="str">
            <v xml:space="preserve">   133778400 - 19118</v>
          </cell>
          <cell r="D8432">
            <v>251407.86</v>
          </cell>
          <cell r="E8432">
            <v>0</v>
          </cell>
          <cell r="F8432">
            <v>0.01</v>
          </cell>
          <cell r="G8432">
            <v>46742.43</v>
          </cell>
          <cell r="H8432">
            <v>204665.44</v>
          </cell>
          <cell r="I8432">
            <v>0</v>
          </cell>
        </row>
        <row r="8433">
          <cell r="A8433" t="str">
            <v>a</v>
          </cell>
          <cell r="B8433">
            <v>8409</v>
          </cell>
          <cell r="C8433" t="str">
            <v xml:space="preserve">   133778413 - 19157</v>
          </cell>
          <cell r="D8433">
            <v>3028344.53</v>
          </cell>
          <cell r="E8433">
            <v>0</v>
          </cell>
          <cell r="F8433">
            <v>0</v>
          </cell>
          <cell r="G8433">
            <v>3028344.53</v>
          </cell>
          <cell r="H8433">
            <v>0</v>
          </cell>
          <cell r="I8433">
            <v>0</v>
          </cell>
        </row>
        <row r="8434">
          <cell r="A8434" t="str">
            <v>a</v>
          </cell>
          <cell r="B8434">
            <v>8410</v>
          </cell>
          <cell r="C8434" t="str">
            <v xml:space="preserve">   133778426 - 19982</v>
          </cell>
          <cell r="D8434">
            <v>17626687.850000001</v>
          </cell>
          <cell r="E8434">
            <v>0</v>
          </cell>
          <cell r="F8434">
            <v>0</v>
          </cell>
          <cell r="G8434">
            <v>5146458.1100000003</v>
          </cell>
          <cell r="H8434">
            <v>12480229.74</v>
          </cell>
          <cell r="I8434">
            <v>0</v>
          </cell>
        </row>
        <row r="8435">
          <cell r="A8435" t="str">
            <v>a</v>
          </cell>
          <cell r="B8435">
            <v>8411</v>
          </cell>
          <cell r="C8435" t="str">
            <v xml:space="preserve">   133778439 - 20295</v>
          </cell>
          <cell r="D8435">
            <v>5872792.2000000002</v>
          </cell>
          <cell r="E8435">
            <v>0</v>
          </cell>
          <cell r="F8435">
            <v>0.03</v>
          </cell>
          <cell r="G8435">
            <v>126260.88</v>
          </cell>
          <cell r="H8435">
            <v>5746531.3499999996</v>
          </cell>
          <cell r="I8435">
            <v>0</v>
          </cell>
        </row>
        <row r="8436">
          <cell r="A8436" t="str">
            <v>a</v>
          </cell>
          <cell r="B8436">
            <v>8412</v>
          </cell>
          <cell r="C8436" t="str">
            <v xml:space="preserve">   133778468 - 20472</v>
          </cell>
          <cell r="D8436">
            <v>3309269.49</v>
          </cell>
          <cell r="E8436">
            <v>0</v>
          </cell>
          <cell r="F8436">
            <v>0.01</v>
          </cell>
          <cell r="G8436">
            <v>72385.759999999995</v>
          </cell>
          <cell r="H8436">
            <v>3236883.74</v>
          </cell>
          <cell r="I8436">
            <v>0</v>
          </cell>
        </row>
        <row r="8437">
          <cell r="A8437" t="str">
            <v>a</v>
          </cell>
          <cell r="B8437">
            <v>8413</v>
          </cell>
          <cell r="C8437" t="str">
            <v xml:space="preserve">   133778471 - 20481</v>
          </cell>
          <cell r="D8437">
            <v>216380.61</v>
          </cell>
          <cell r="E8437">
            <v>0</v>
          </cell>
          <cell r="F8437">
            <v>0</v>
          </cell>
          <cell r="G8437">
            <v>87217.600000000006</v>
          </cell>
          <cell r="H8437">
            <v>129163.01</v>
          </cell>
          <cell r="I8437">
            <v>0</v>
          </cell>
        </row>
        <row r="8438">
          <cell r="A8438" t="str">
            <v>a</v>
          </cell>
          <cell r="B8438">
            <v>8414</v>
          </cell>
          <cell r="C8438" t="str">
            <v xml:space="preserve">   133778510 - 19148</v>
          </cell>
          <cell r="D8438">
            <v>2186145.6</v>
          </cell>
          <cell r="E8438">
            <v>0</v>
          </cell>
          <cell r="F8438">
            <v>0</v>
          </cell>
          <cell r="G8438">
            <v>115635.72</v>
          </cell>
          <cell r="H8438">
            <v>2070509.88</v>
          </cell>
          <cell r="I8438">
            <v>0</v>
          </cell>
        </row>
        <row r="8439">
          <cell r="A8439" t="str">
            <v>a</v>
          </cell>
          <cell r="B8439">
            <v>8415</v>
          </cell>
          <cell r="C8439" t="str">
            <v xml:space="preserve">   133778523 - 19337</v>
          </cell>
          <cell r="D8439">
            <v>1101148.5</v>
          </cell>
          <cell r="E8439">
            <v>0</v>
          </cell>
          <cell r="F8439">
            <v>0.03</v>
          </cell>
          <cell r="G8439">
            <v>23673.93</v>
          </cell>
          <cell r="H8439">
            <v>1077474.6000000001</v>
          </cell>
          <cell r="I8439">
            <v>0</v>
          </cell>
        </row>
        <row r="8440">
          <cell r="A8440" t="str">
            <v>a</v>
          </cell>
          <cell r="B8440">
            <v>8416</v>
          </cell>
          <cell r="C8440" t="str">
            <v xml:space="preserve">   133778536 - 20286</v>
          </cell>
          <cell r="D8440">
            <v>1459889.33</v>
          </cell>
          <cell r="E8440">
            <v>0</v>
          </cell>
          <cell r="F8440">
            <v>0</v>
          </cell>
          <cell r="G8440">
            <v>31369.27</v>
          </cell>
          <cell r="H8440">
            <v>1428520.06</v>
          </cell>
          <cell r="I8440">
            <v>0</v>
          </cell>
        </row>
        <row r="8441">
          <cell r="A8441" t="str">
            <v>a</v>
          </cell>
          <cell r="B8441">
            <v>8417</v>
          </cell>
          <cell r="C8441" t="str">
            <v xml:space="preserve">   133778549 - 20325</v>
          </cell>
          <cell r="D8441">
            <v>1967118.9</v>
          </cell>
          <cell r="E8441">
            <v>0</v>
          </cell>
          <cell r="F8441">
            <v>0.01</v>
          </cell>
          <cell r="G8441">
            <v>175431.16</v>
          </cell>
          <cell r="H8441">
            <v>1791687.75</v>
          </cell>
          <cell r="I8441">
            <v>0</v>
          </cell>
        </row>
        <row r="8442">
          <cell r="A8442" t="str">
            <v>a</v>
          </cell>
          <cell r="B8442">
            <v>8418</v>
          </cell>
          <cell r="C8442" t="str">
            <v xml:space="preserve">   133778552 - 20334</v>
          </cell>
          <cell r="D8442">
            <v>6019523.0899999999</v>
          </cell>
          <cell r="E8442">
            <v>0</v>
          </cell>
          <cell r="F8442">
            <v>0</v>
          </cell>
          <cell r="G8442">
            <v>6019523.0899999999</v>
          </cell>
          <cell r="H8442">
            <v>0</v>
          </cell>
          <cell r="I8442">
            <v>0</v>
          </cell>
        </row>
        <row r="8443">
          <cell r="A8443" t="str">
            <v>a</v>
          </cell>
          <cell r="B8443">
            <v>8419</v>
          </cell>
          <cell r="C8443" t="str">
            <v xml:space="preserve">   133778565 - 20463</v>
          </cell>
          <cell r="D8443">
            <v>1900964.71</v>
          </cell>
          <cell r="E8443">
            <v>0</v>
          </cell>
          <cell r="F8443">
            <v>0.03</v>
          </cell>
          <cell r="G8443">
            <v>101544.83</v>
          </cell>
          <cell r="H8443">
            <v>1799419.91</v>
          </cell>
          <cell r="I8443">
            <v>0</v>
          </cell>
        </row>
        <row r="8444">
          <cell r="A8444" t="str">
            <v>a</v>
          </cell>
          <cell r="B8444">
            <v>8420</v>
          </cell>
          <cell r="C8444" t="str">
            <v xml:space="preserve">   133778578 - 20502</v>
          </cell>
          <cell r="D8444">
            <v>1663933.22</v>
          </cell>
          <cell r="E8444">
            <v>0</v>
          </cell>
          <cell r="F8444">
            <v>0</v>
          </cell>
          <cell r="G8444">
            <v>36396.239999999998</v>
          </cell>
          <cell r="H8444">
            <v>1627536.98</v>
          </cell>
          <cell r="I8444">
            <v>0</v>
          </cell>
        </row>
        <row r="8445">
          <cell r="A8445" t="str">
            <v>a</v>
          </cell>
          <cell r="B8445">
            <v>8421</v>
          </cell>
          <cell r="C8445" t="str">
            <v xml:space="preserve">   133778581 - 20812</v>
          </cell>
          <cell r="D8445">
            <v>1643661.87</v>
          </cell>
          <cell r="E8445">
            <v>0</v>
          </cell>
          <cell r="F8445">
            <v>0</v>
          </cell>
          <cell r="G8445">
            <v>137023.51</v>
          </cell>
          <cell r="H8445">
            <v>1506638.36</v>
          </cell>
          <cell r="I8445">
            <v>0</v>
          </cell>
        </row>
        <row r="8446">
          <cell r="A8446" t="str">
            <v>a</v>
          </cell>
          <cell r="B8446">
            <v>8422</v>
          </cell>
          <cell r="C8446" t="str">
            <v xml:space="preserve">   133778594 - 20851</v>
          </cell>
          <cell r="D8446">
            <v>685875.92</v>
          </cell>
          <cell r="E8446">
            <v>0</v>
          </cell>
          <cell r="F8446">
            <v>0.01</v>
          </cell>
          <cell r="G8446">
            <v>55816.12</v>
          </cell>
          <cell r="H8446">
            <v>630059.81000000006</v>
          </cell>
          <cell r="I8446">
            <v>0</v>
          </cell>
        </row>
        <row r="8447">
          <cell r="A8447" t="str">
            <v>a</v>
          </cell>
          <cell r="B8447">
            <v>8423</v>
          </cell>
          <cell r="C8447" t="str">
            <v xml:space="preserve">   133778604 - 19130</v>
          </cell>
          <cell r="D8447">
            <v>1590943.86</v>
          </cell>
          <cell r="E8447">
            <v>0</v>
          </cell>
          <cell r="F8447">
            <v>0</v>
          </cell>
          <cell r="G8447">
            <v>1590943.86</v>
          </cell>
          <cell r="H8447">
            <v>0</v>
          </cell>
          <cell r="I8447">
            <v>0</v>
          </cell>
        </row>
        <row r="8448">
          <cell r="A8448" t="str">
            <v>a</v>
          </cell>
          <cell r="B8448">
            <v>8424</v>
          </cell>
          <cell r="C8448" t="str">
            <v xml:space="preserve">   133778617 - 19175</v>
          </cell>
          <cell r="D8448">
            <v>2077490.43</v>
          </cell>
          <cell r="E8448">
            <v>0</v>
          </cell>
          <cell r="F8448">
            <v>0</v>
          </cell>
          <cell r="G8448">
            <v>2077490.43</v>
          </cell>
          <cell r="H8448">
            <v>0</v>
          </cell>
          <cell r="I8448">
            <v>0</v>
          </cell>
        </row>
        <row r="8449">
          <cell r="A8449" t="str">
            <v>a</v>
          </cell>
          <cell r="B8449">
            <v>8425</v>
          </cell>
          <cell r="C8449" t="str">
            <v xml:space="preserve">   133778620 - 19316</v>
          </cell>
          <cell r="D8449">
            <v>2495899.79</v>
          </cell>
          <cell r="E8449">
            <v>0</v>
          </cell>
          <cell r="F8449">
            <v>0</v>
          </cell>
          <cell r="G8449">
            <v>920061.78</v>
          </cell>
          <cell r="H8449">
            <v>1575838.01</v>
          </cell>
          <cell r="I8449">
            <v>0</v>
          </cell>
        </row>
        <row r="8450">
          <cell r="A8450" t="str">
            <v>a</v>
          </cell>
          <cell r="B8450">
            <v>8426</v>
          </cell>
          <cell r="C8450" t="str">
            <v xml:space="preserve">   133778646 - 20316</v>
          </cell>
          <cell r="D8450">
            <v>1199138.8600000001</v>
          </cell>
          <cell r="E8450">
            <v>0</v>
          </cell>
          <cell r="F8450">
            <v>0</v>
          </cell>
          <cell r="G8450">
            <v>313500.75</v>
          </cell>
          <cell r="H8450">
            <v>885638.11</v>
          </cell>
          <cell r="I8450">
            <v>0</v>
          </cell>
        </row>
        <row r="8451">
          <cell r="A8451" t="str">
            <v>a</v>
          </cell>
          <cell r="B8451">
            <v>8427</v>
          </cell>
          <cell r="C8451" t="str">
            <v xml:space="preserve">   133778659 - 20355</v>
          </cell>
          <cell r="D8451">
            <v>1001069.36</v>
          </cell>
          <cell r="E8451">
            <v>0</v>
          </cell>
          <cell r="F8451">
            <v>0</v>
          </cell>
          <cell r="G8451">
            <v>1001069.36</v>
          </cell>
          <cell r="H8451">
            <v>0</v>
          </cell>
          <cell r="I8451">
            <v>0</v>
          </cell>
        </row>
        <row r="8452">
          <cell r="A8452" t="str">
            <v>a</v>
          </cell>
          <cell r="B8452">
            <v>8428</v>
          </cell>
          <cell r="C8452" t="str">
            <v xml:space="preserve">   133778662 - 20406</v>
          </cell>
          <cell r="D8452">
            <v>3264580.34</v>
          </cell>
          <cell r="E8452">
            <v>0</v>
          </cell>
          <cell r="F8452">
            <v>0</v>
          </cell>
          <cell r="G8452">
            <v>334614.36</v>
          </cell>
          <cell r="H8452">
            <v>2929965.98</v>
          </cell>
          <cell r="I8452">
            <v>0</v>
          </cell>
        </row>
        <row r="8453">
          <cell r="A8453" t="str">
            <v>a</v>
          </cell>
          <cell r="B8453">
            <v>8429</v>
          </cell>
          <cell r="C8453" t="str">
            <v xml:space="preserve">   133778675 - 20493</v>
          </cell>
          <cell r="D8453">
            <v>2251203.7599999998</v>
          </cell>
          <cell r="E8453">
            <v>0</v>
          </cell>
          <cell r="F8453">
            <v>0</v>
          </cell>
          <cell r="G8453">
            <v>49242.06</v>
          </cell>
          <cell r="H8453">
            <v>2201961.7000000002</v>
          </cell>
          <cell r="I8453">
            <v>0</v>
          </cell>
        </row>
        <row r="8454">
          <cell r="A8454" t="str">
            <v>a</v>
          </cell>
          <cell r="B8454">
            <v>8430</v>
          </cell>
          <cell r="C8454" t="str">
            <v xml:space="preserve">   133778688 - 20833</v>
          </cell>
          <cell r="D8454">
            <v>287442.03000000003</v>
          </cell>
          <cell r="E8454">
            <v>0</v>
          </cell>
          <cell r="F8454">
            <v>0</v>
          </cell>
          <cell r="G8454">
            <v>110846.05</v>
          </cell>
          <cell r="H8454">
            <v>176595.98</v>
          </cell>
          <cell r="I8454">
            <v>0</v>
          </cell>
        </row>
        <row r="8455">
          <cell r="A8455" t="str">
            <v>a</v>
          </cell>
          <cell r="B8455">
            <v>8431</v>
          </cell>
          <cell r="C8455" t="str">
            <v xml:space="preserve">   133778691 - 20842</v>
          </cell>
          <cell r="D8455">
            <v>2138620.7200000002</v>
          </cell>
          <cell r="E8455">
            <v>0</v>
          </cell>
          <cell r="F8455">
            <v>0</v>
          </cell>
          <cell r="G8455">
            <v>113121.93</v>
          </cell>
          <cell r="H8455">
            <v>2025498.79</v>
          </cell>
          <cell r="I8455">
            <v>0</v>
          </cell>
        </row>
        <row r="8456">
          <cell r="A8456" t="str">
            <v>a</v>
          </cell>
          <cell r="B8456">
            <v>8432</v>
          </cell>
          <cell r="C8456" t="str">
            <v xml:space="preserve">   133778701 - 19121</v>
          </cell>
          <cell r="D8456">
            <v>1074573.8400000001</v>
          </cell>
          <cell r="E8456">
            <v>0</v>
          </cell>
          <cell r="F8456">
            <v>0</v>
          </cell>
          <cell r="G8456">
            <v>23426.36</v>
          </cell>
          <cell r="H8456">
            <v>1051147.48</v>
          </cell>
          <cell r="I8456">
            <v>0</v>
          </cell>
        </row>
        <row r="8457">
          <cell r="A8457" t="str">
            <v>a</v>
          </cell>
          <cell r="B8457">
            <v>8433</v>
          </cell>
          <cell r="C8457" t="str">
            <v xml:space="preserve">   133778727 - 19985</v>
          </cell>
          <cell r="D8457">
            <v>3062661.1</v>
          </cell>
          <cell r="E8457">
            <v>0</v>
          </cell>
          <cell r="F8457">
            <v>0</v>
          </cell>
          <cell r="G8457">
            <v>65845.070000000007</v>
          </cell>
          <cell r="H8457">
            <v>2996816.03</v>
          </cell>
          <cell r="I8457">
            <v>0</v>
          </cell>
        </row>
        <row r="8458">
          <cell r="A8458" t="str">
            <v>a</v>
          </cell>
          <cell r="B8458">
            <v>8434</v>
          </cell>
          <cell r="C8458" t="str">
            <v xml:space="preserve">   133778730 - 19994</v>
          </cell>
          <cell r="D8458">
            <v>2197991.9700000002</v>
          </cell>
          <cell r="E8458">
            <v>0</v>
          </cell>
          <cell r="F8458">
            <v>0</v>
          </cell>
          <cell r="G8458">
            <v>2197991.9700000002</v>
          </cell>
          <cell r="H8458">
            <v>0</v>
          </cell>
          <cell r="I8458">
            <v>0</v>
          </cell>
        </row>
        <row r="8459">
          <cell r="A8459" t="str">
            <v>a</v>
          </cell>
          <cell r="B8459">
            <v>8435</v>
          </cell>
          <cell r="C8459" t="str">
            <v xml:space="preserve">   133778743 - 20307</v>
          </cell>
          <cell r="D8459">
            <v>2358998.5699999998</v>
          </cell>
          <cell r="E8459">
            <v>0</v>
          </cell>
          <cell r="F8459">
            <v>0</v>
          </cell>
          <cell r="G8459">
            <v>460588.27</v>
          </cell>
          <cell r="H8459">
            <v>1898410.3</v>
          </cell>
          <cell r="I8459">
            <v>0</v>
          </cell>
        </row>
        <row r="8460">
          <cell r="A8460" t="str">
            <v>a</v>
          </cell>
          <cell r="B8460">
            <v>8436</v>
          </cell>
          <cell r="C8460" t="str">
            <v xml:space="preserve">   133778756 - 20346</v>
          </cell>
          <cell r="D8460">
            <v>1364007.66</v>
          </cell>
          <cell r="E8460">
            <v>0</v>
          </cell>
          <cell r="F8460">
            <v>0</v>
          </cell>
          <cell r="G8460">
            <v>1364007.66</v>
          </cell>
          <cell r="H8460">
            <v>0</v>
          </cell>
          <cell r="I8460">
            <v>0</v>
          </cell>
        </row>
        <row r="8461">
          <cell r="A8461" t="str">
            <v>a</v>
          </cell>
          <cell r="B8461">
            <v>8437</v>
          </cell>
          <cell r="C8461" t="str">
            <v xml:space="preserve">   133778769 - 20475</v>
          </cell>
          <cell r="D8461">
            <v>19996995.890000001</v>
          </cell>
          <cell r="E8461">
            <v>0</v>
          </cell>
          <cell r="F8461">
            <v>0.02</v>
          </cell>
          <cell r="G8461">
            <v>428521.07</v>
          </cell>
          <cell r="H8461">
            <v>19568474.84</v>
          </cell>
          <cell r="I8461">
            <v>0</v>
          </cell>
        </row>
        <row r="8462">
          <cell r="A8462" t="str">
            <v>a</v>
          </cell>
          <cell r="B8462">
            <v>8438</v>
          </cell>
          <cell r="C8462" t="str">
            <v xml:space="preserve">   133778772 - 20484</v>
          </cell>
          <cell r="D8462">
            <v>4404594.16</v>
          </cell>
          <cell r="E8462">
            <v>0</v>
          </cell>
          <cell r="F8462">
            <v>0</v>
          </cell>
          <cell r="G8462">
            <v>94695.65</v>
          </cell>
          <cell r="H8462">
            <v>4309898.51</v>
          </cell>
          <cell r="I8462">
            <v>0</v>
          </cell>
        </row>
        <row r="8463">
          <cell r="A8463" t="str">
            <v>a</v>
          </cell>
          <cell r="B8463">
            <v>8439</v>
          </cell>
          <cell r="C8463" t="str">
            <v xml:space="preserve">   133778798 - 20863</v>
          </cell>
          <cell r="D8463">
            <v>572484.81000000006</v>
          </cell>
          <cell r="E8463">
            <v>0</v>
          </cell>
          <cell r="F8463">
            <v>0</v>
          </cell>
          <cell r="G8463">
            <v>572484.81000000006</v>
          </cell>
          <cell r="H8463">
            <v>0</v>
          </cell>
          <cell r="I8463">
            <v>0</v>
          </cell>
        </row>
        <row r="8464">
          <cell r="A8464" t="str">
            <v>a</v>
          </cell>
          <cell r="B8464">
            <v>8440</v>
          </cell>
          <cell r="C8464" t="str">
            <v xml:space="preserve">   133778808 - 19142</v>
          </cell>
          <cell r="D8464">
            <v>1639609.21</v>
          </cell>
          <cell r="E8464">
            <v>0</v>
          </cell>
          <cell r="F8464">
            <v>0</v>
          </cell>
          <cell r="G8464">
            <v>1639609.21</v>
          </cell>
          <cell r="H8464">
            <v>0</v>
          </cell>
          <cell r="I8464">
            <v>0</v>
          </cell>
        </row>
        <row r="8465">
          <cell r="A8465" t="str">
            <v>a</v>
          </cell>
          <cell r="B8465">
            <v>8441</v>
          </cell>
          <cell r="C8465" t="str">
            <v xml:space="preserve">   133778811 - 19151</v>
          </cell>
          <cell r="D8465">
            <v>5852600.6500000004</v>
          </cell>
          <cell r="E8465">
            <v>0</v>
          </cell>
          <cell r="F8465">
            <v>0.03</v>
          </cell>
          <cell r="G8465">
            <v>125416.98</v>
          </cell>
          <cell r="H8465">
            <v>5727183.7000000002</v>
          </cell>
          <cell r="I8465">
            <v>0</v>
          </cell>
        </row>
        <row r="8466">
          <cell r="A8466" t="str">
            <v>a</v>
          </cell>
          <cell r="B8466">
            <v>8442</v>
          </cell>
          <cell r="C8466" t="str">
            <v xml:space="preserve">   133778853 - 20337</v>
          </cell>
          <cell r="D8466">
            <v>2089498.67</v>
          </cell>
          <cell r="E8466">
            <v>0</v>
          </cell>
          <cell r="F8466">
            <v>0</v>
          </cell>
          <cell r="G8466">
            <v>107105.38</v>
          </cell>
          <cell r="H8466">
            <v>1982393.29</v>
          </cell>
          <cell r="I8466">
            <v>0</v>
          </cell>
        </row>
        <row r="8467">
          <cell r="A8467" t="str">
            <v>a</v>
          </cell>
          <cell r="B8467">
            <v>8443</v>
          </cell>
          <cell r="C8467" t="str">
            <v xml:space="preserve">   133778866 - 20466</v>
          </cell>
          <cell r="D8467">
            <v>2219483.44</v>
          </cell>
          <cell r="E8467">
            <v>0</v>
          </cell>
          <cell r="F8467">
            <v>0</v>
          </cell>
          <cell r="G8467">
            <v>2219483.44</v>
          </cell>
          <cell r="H8467">
            <v>0</v>
          </cell>
          <cell r="I8467">
            <v>0</v>
          </cell>
        </row>
        <row r="8468">
          <cell r="A8468" t="str">
            <v>a</v>
          </cell>
          <cell r="B8468">
            <v>8444</v>
          </cell>
          <cell r="C8468" t="str">
            <v xml:space="preserve">   133778879 - 20505</v>
          </cell>
          <cell r="D8468">
            <v>3478545.63</v>
          </cell>
          <cell r="E8468">
            <v>0</v>
          </cell>
          <cell r="F8468">
            <v>0.04</v>
          </cell>
          <cell r="G8468">
            <v>227731.34</v>
          </cell>
          <cell r="H8468">
            <v>3250814.33</v>
          </cell>
          <cell r="I8468">
            <v>0</v>
          </cell>
        </row>
        <row r="8469">
          <cell r="A8469" t="str">
            <v>a</v>
          </cell>
          <cell r="B8469">
            <v>8445</v>
          </cell>
          <cell r="C8469" t="str">
            <v xml:space="preserve">   133778882 - 20815</v>
          </cell>
          <cell r="D8469">
            <v>839591.89</v>
          </cell>
          <cell r="E8469">
            <v>0</v>
          </cell>
          <cell r="F8469">
            <v>0</v>
          </cell>
          <cell r="G8469">
            <v>839591.89</v>
          </cell>
          <cell r="H8469">
            <v>0</v>
          </cell>
          <cell r="I8469">
            <v>0</v>
          </cell>
        </row>
        <row r="8470">
          <cell r="A8470" t="str">
            <v>a</v>
          </cell>
          <cell r="B8470">
            <v>8446</v>
          </cell>
          <cell r="C8470" t="str">
            <v xml:space="preserve">   133778895 - 20854</v>
          </cell>
          <cell r="D8470">
            <v>2202297.0499999998</v>
          </cell>
          <cell r="E8470">
            <v>0</v>
          </cell>
          <cell r="F8470">
            <v>0</v>
          </cell>
          <cell r="G8470">
            <v>47347.87</v>
          </cell>
          <cell r="H8470">
            <v>2154949.1800000002</v>
          </cell>
          <cell r="I8470">
            <v>0</v>
          </cell>
        </row>
        <row r="8471">
          <cell r="A8471" t="str">
            <v>a</v>
          </cell>
          <cell r="B8471">
            <v>8447</v>
          </cell>
          <cell r="C8471" t="str">
            <v xml:space="preserve">   133778934 - 20280</v>
          </cell>
          <cell r="D8471">
            <v>1400138.55</v>
          </cell>
          <cell r="E8471">
            <v>0</v>
          </cell>
          <cell r="F8471">
            <v>0</v>
          </cell>
          <cell r="G8471">
            <v>75300.81</v>
          </cell>
          <cell r="H8471">
            <v>1324837.74</v>
          </cell>
          <cell r="I8471">
            <v>0</v>
          </cell>
        </row>
        <row r="8472">
          <cell r="A8472" t="str">
            <v>a</v>
          </cell>
          <cell r="B8472">
            <v>8448</v>
          </cell>
          <cell r="C8472" t="str">
            <v xml:space="preserve">   133778963 - 20409</v>
          </cell>
          <cell r="D8472">
            <v>709529.67</v>
          </cell>
          <cell r="E8472">
            <v>0</v>
          </cell>
          <cell r="F8472">
            <v>0</v>
          </cell>
          <cell r="G8472">
            <v>709529.67</v>
          </cell>
          <cell r="H8472">
            <v>0</v>
          </cell>
          <cell r="I8472">
            <v>0</v>
          </cell>
        </row>
        <row r="8473">
          <cell r="A8473" t="str">
            <v>a</v>
          </cell>
          <cell r="B8473">
            <v>8449</v>
          </cell>
          <cell r="C8473" t="str">
            <v xml:space="preserve">   133778976 - 20496</v>
          </cell>
          <cell r="D8473">
            <v>157183.71</v>
          </cell>
          <cell r="E8473">
            <v>0</v>
          </cell>
          <cell r="F8473">
            <v>0</v>
          </cell>
          <cell r="G8473">
            <v>157183.71</v>
          </cell>
          <cell r="H8473">
            <v>0</v>
          </cell>
          <cell r="I8473">
            <v>0</v>
          </cell>
        </row>
        <row r="8474">
          <cell r="A8474" t="str">
            <v>a</v>
          </cell>
          <cell r="B8474">
            <v>8450</v>
          </cell>
          <cell r="C8474" t="str">
            <v xml:space="preserve">   133778989 - 20836</v>
          </cell>
          <cell r="D8474">
            <v>3469260.62</v>
          </cell>
          <cell r="E8474">
            <v>0</v>
          </cell>
          <cell r="F8474">
            <v>0.02</v>
          </cell>
          <cell r="G8474">
            <v>185319.32</v>
          </cell>
          <cell r="H8474">
            <v>3283941.32</v>
          </cell>
          <cell r="I8474">
            <v>0</v>
          </cell>
        </row>
        <row r="8475">
          <cell r="A8475" t="str">
            <v>a</v>
          </cell>
          <cell r="B8475">
            <v>8451</v>
          </cell>
          <cell r="C8475" t="str">
            <v xml:space="preserve">   133778992 - 20845</v>
          </cell>
          <cell r="D8475">
            <v>3645971.28</v>
          </cell>
          <cell r="E8475">
            <v>0</v>
          </cell>
          <cell r="F8475">
            <v>0</v>
          </cell>
          <cell r="G8475">
            <v>79750.62</v>
          </cell>
          <cell r="H8475">
            <v>3566220.66</v>
          </cell>
          <cell r="I8475">
            <v>0</v>
          </cell>
        </row>
        <row r="8476">
          <cell r="A8476" t="str">
            <v>a</v>
          </cell>
          <cell r="B8476">
            <v>8452</v>
          </cell>
          <cell r="C8476" t="str">
            <v xml:space="preserve">   134778001 - 17843</v>
          </cell>
          <cell r="D8476">
            <v>2874544.28</v>
          </cell>
          <cell r="E8476">
            <v>0</v>
          </cell>
          <cell r="F8476">
            <v>0.02</v>
          </cell>
          <cell r="G8476">
            <v>1128915.06</v>
          </cell>
          <cell r="H8476">
            <v>1745629.24</v>
          </cell>
          <cell r="I8476">
            <v>0</v>
          </cell>
        </row>
        <row r="8477">
          <cell r="A8477" t="str">
            <v>a</v>
          </cell>
          <cell r="B8477">
            <v>8453</v>
          </cell>
          <cell r="C8477" t="str">
            <v xml:space="preserve">   134778014 - 17882</v>
          </cell>
          <cell r="D8477">
            <v>1502402.47</v>
          </cell>
          <cell r="E8477">
            <v>0</v>
          </cell>
          <cell r="F8477">
            <v>0.09</v>
          </cell>
          <cell r="G8477">
            <v>31587.23</v>
          </cell>
          <cell r="H8477">
            <v>1470815.33</v>
          </cell>
          <cell r="I8477">
            <v>0</v>
          </cell>
        </row>
        <row r="8478">
          <cell r="A8478" t="str">
            <v>a</v>
          </cell>
          <cell r="B8478">
            <v>8454</v>
          </cell>
          <cell r="C8478" t="str">
            <v xml:space="preserve">   134778030 - 18335</v>
          </cell>
          <cell r="D8478">
            <v>1367661.65</v>
          </cell>
          <cell r="E8478">
            <v>0</v>
          </cell>
          <cell r="F8478">
            <v>0.02</v>
          </cell>
          <cell r="G8478">
            <v>71366.789999999994</v>
          </cell>
          <cell r="H8478">
            <v>1296294.8799999999</v>
          </cell>
          <cell r="I8478">
            <v>0</v>
          </cell>
        </row>
        <row r="8479">
          <cell r="A8479" t="str">
            <v>a</v>
          </cell>
          <cell r="B8479">
            <v>8455</v>
          </cell>
          <cell r="C8479" t="str">
            <v xml:space="preserve">   134778043 - 18374</v>
          </cell>
          <cell r="D8479">
            <v>2623500.6</v>
          </cell>
          <cell r="E8479">
            <v>0</v>
          </cell>
          <cell r="F8479">
            <v>0</v>
          </cell>
          <cell r="G8479">
            <v>52422.35</v>
          </cell>
          <cell r="H8479">
            <v>2571078.25</v>
          </cell>
          <cell r="I8479">
            <v>0</v>
          </cell>
        </row>
        <row r="8480">
          <cell r="A8480" t="str">
            <v>a</v>
          </cell>
          <cell r="B8480">
            <v>8456</v>
          </cell>
          <cell r="C8480" t="str">
            <v xml:space="preserve">   134778069 - 18452</v>
          </cell>
          <cell r="D8480">
            <v>988783.3</v>
          </cell>
          <cell r="E8480">
            <v>0</v>
          </cell>
          <cell r="F8480">
            <v>0</v>
          </cell>
          <cell r="G8480">
            <v>188471.89</v>
          </cell>
          <cell r="H8480">
            <v>800311.41</v>
          </cell>
          <cell r="I8480">
            <v>0</v>
          </cell>
        </row>
        <row r="8481">
          <cell r="A8481" t="str">
            <v>a</v>
          </cell>
          <cell r="B8481">
            <v>8457</v>
          </cell>
          <cell r="C8481" t="str">
            <v xml:space="preserve">   134778072 - 18461</v>
          </cell>
          <cell r="D8481">
            <v>1312814.47</v>
          </cell>
          <cell r="E8481">
            <v>0</v>
          </cell>
          <cell r="F8481">
            <v>0</v>
          </cell>
          <cell r="G8481">
            <v>1312814.47</v>
          </cell>
          <cell r="H8481">
            <v>0</v>
          </cell>
          <cell r="I8481">
            <v>0</v>
          </cell>
        </row>
        <row r="8482">
          <cell r="A8482" t="str">
            <v>a</v>
          </cell>
          <cell r="B8482">
            <v>8458</v>
          </cell>
          <cell r="C8482" t="str">
            <v xml:space="preserve">   134778085 - 18500</v>
          </cell>
          <cell r="D8482">
            <v>593799.05000000005</v>
          </cell>
          <cell r="E8482">
            <v>0</v>
          </cell>
          <cell r="F8482">
            <v>0</v>
          </cell>
          <cell r="G8482">
            <v>593799.05000000005</v>
          </cell>
          <cell r="H8482">
            <v>0</v>
          </cell>
          <cell r="I8482">
            <v>0</v>
          </cell>
        </row>
        <row r="8483">
          <cell r="A8483" t="str">
            <v>a</v>
          </cell>
          <cell r="B8483">
            <v>8459</v>
          </cell>
          <cell r="C8483" t="str">
            <v xml:space="preserve">   134778098 - 18542</v>
          </cell>
          <cell r="D8483">
            <v>991174.01</v>
          </cell>
          <cell r="E8483">
            <v>0</v>
          </cell>
          <cell r="F8483">
            <v>0.02</v>
          </cell>
          <cell r="G8483">
            <v>21242.92</v>
          </cell>
          <cell r="H8483">
            <v>969931.11</v>
          </cell>
          <cell r="I8483">
            <v>0</v>
          </cell>
        </row>
        <row r="8484">
          <cell r="A8484" t="str">
            <v>a</v>
          </cell>
          <cell r="B8484">
            <v>8460</v>
          </cell>
          <cell r="C8484" t="str">
            <v xml:space="preserve">   134778108 - 17864</v>
          </cell>
          <cell r="D8484">
            <v>505056.42</v>
          </cell>
          <cell r="E8484">
            <v>0</v>
          </cell>
          <cell r="F8484">
            <v>0.01</v>
          </cell>
          <cell r="G8484">
            <v>11010.52</v>
          </cell>
          <cell r="H8484">
            <v>494045.91</v>
          </cell>
          <cell r="I8484">
            <v>0</v>
          </cell>
        </row>
        <row r="8485">
          <cell r="A8485" t="str">
            <v>a</v>
          </cell>
          <cell r="B8485">
            <v>8461</v>
          </cell>
          <cell r="C8485" t="str">
            <v xml:space="preserve">   134778111 - 17873</v>
          </cell>
          <cell r="D8485">
            <v>1296551.52</v>
          </cell>
          <cell r="E8485">
            <v>0</v>
          </cell>
          <cell r="F8485">
            <v>0</v>
          </cell>
          <cell r="G8485">
            <v>34252.22</v>
          </cell>
          <cell r="H8485">
            <v>1262299.3</v>
          </cell>
          <cell r="I8485">
            <v>0</v>
          </cell>
        </row>
        <row r="8486">
          <cell r="A8486" t="str">
            <v>a</v>
          </cell>
          <cell r="B8486">
            <v>8462</v>
          </cell>
          <cell r="C8486" t="str">
            <v xml:space="preserve">   134778124 - 18317</v>
          </cell>
          <cell r="D8486">
            <v>615224.82999999996</v>
          </cell>
          <cell r="E8486">
            <v>0</v>
          </cell>
          <cell r="F8486">
            <v>0.05</v>
          </cell>
          <cell r="G8486">
            <v>118242.53</v>
          </cell>
          <cell r="H8486">
            <v>496982.35</v>
          </cell>
          <cell r="I8486">
            <v>0</v>
          </cell>
        </row>
        <row r="8487">
          <cell r="A8487" t="str">
            <v>a</v>
          </cell>
          <cell r="B8487">
            <v>8463</v>
          </cell>
          <cell r="C8487" t="str">
            <v xml:space="preserve">   134778137 - 18356</v>
          </cell>
          <cell r="D8487">
            <v>609382.31999999995</v>
          </cell>
          <cell r="E8487">
            <v>0</v>
          </cell>
          <cell r="F8487">
            <v>0</v>
          </cell>
          <cell r="G8487">
            <v>12908.18</v>
          </cell>
          <cell r="H8487">
            <v>596474.14</v>
          </cell>
          <cell r="I8487">
            <v>0</v>
          </cell>
        </row>
        <row r="8488">
          <cell r="A8488" t="str">
            <v>a</v>
          </cell>
          <cell r="B8488">
            <v>8464</v>
          </cell>
          <cell r="C8488" t="str">
            <v xml:space="preserve">   134778140 - 18365</v>
          </cell>
          <cell r="D8488">
            <v>444423.85</v>
          </cell>
          <cell r="E8488">
            <v>0</v>
          </cell>
          <cell r="F8488">
            <v>0</v>
          </cell>
          <cell r="G8488">
            <v>8615.6200000000008</v>
          </cell>
          <cell r="H8488">
            <v>435808.23</v>
          </cell>
          <cell r="I8488">
            <v>0</v>
          </cell>
        </row>
        <row r="8489">
          <cell r="A8489" t="str">
            <v>a</v>
          </cell>
          <cell r="B8489">
            <v>8465</v>
          </cell>
          <cell r="C8489" t="str">
            <v xml:space="preserve">   134778153 - 18404</v>
          </cell>
          <cell r="D8489">
            <v>1013014.57</v>
          </cell>
          <cell r="E8489">
            <v>0</v>
          </cell>
          <cell r="F8489">
            <v>0</v>
          </cell>
          <cell r="G8489">
            <v>1013014.57</v>
          </cell>
          <cell r="H8489">
            <v>0</v>
          </cell>
          <cell r="I8489">
            <v>0</v>
          </cell>
        </row>
        <row r="8490">
          <cell r="A8490" t="str">
            <v>a</v>
          </cell>
          <cell r="B8490">
            <v>8466</v>
          </cell>
          <cell r="C8490" t="str">
            <v xml:space="preserve">   134778166 - 18443</v>
          </cell>
          <cell r="D8490">
            <v>1745790.3</v>
          </cell>
          <cell r="E8490">
            <v>0</v>
          </cell>
          <cell r="F8490">
            <v>0</v>
          </cell>
          <cell r="G8490">
            <v>1745790.3</v>
          </cell>
          <cell r="H8490">
            <v>0</v>
          </cell>
          <cell r="I8490">
            <v>0</v>
          </cell>
        </row>
        <row r="8491">
          <cell r="A8491" t="str">
            <v>a</v>
          </cell>
          <cell r="B8491">
            <v>8467</v>
          </cell>
          <cell r="C8491" t="str">
            <v xml:space="preserve">   134778182 - 18491</v>
          </cell>
          <cell r="D8491">
            <v>2095668.95</v>
          </cell>
          <cell r="E8491">
            <v>0</v>
          </cell>
          <cell r="F8491">
            <v>0.02</v>
          </cell>
          <cell r="G8491">
            <v>174704.99</v>
          </cell>
          <cell r="H8491">
            <v>1920963.98</v>
          </cell>
          <cell r="I8491">
            <v>0</v>
          </cell>
        </row>
        <row r="8492">
          <cell r="A8492" t="str">
            <v>a</v>
          </cell>
          <cell r="B8492">
            <v>8468</v>
          </cell>
          <cell r="C8492" t="str">
            <v xml:space="preserve">   134778195 - 18533</v>
          </cell>
          <cell r="D8492">
            <v>293038.23</v>
          </cell>
          <cell r="E8492">
            <v>0</v>
          </cell>
          <cell r="F8492">
            <v>0</v>
          </cell>
          <cell r="G8492">
            <v>293038.23</v>
          </cell>
          <cell r="H8492">
            <v>0</v>
          </cell>
          <cell r="I8492">
            <v>0</v>
          </cell>
        </row>
        <row r="8493">
          <cell r="A8493" t="str">
            <v>a</v>
          </cell>
          <cell r="B8493">
            <v>8469</v>
          </cell>
          <cell r="C8493" t="str">
            <v xml:space="preserve">   134778205 - 17855</v>
          </cell>
          <cell r="D8493">
            <v>429278.13</v>
          </cell>
          <cell r="E8493">
            <v>0</v>
          </cell>
          <cell r="F8493">
            <v>0</v>
          </cell>
          <cell r="G8493">
            <v>9093.1299999999992</v>
          </cell>
          <cell r="H8493">
            <v>420185</v>
          </cell>
          <cell r="I8493">
            <v>0</v>
          </cell>
        </row>
        <row r="8494">
          <cell r="A8494" t="str">
            <v>a</v>
          </cell>
          <cell r="B8494">
            <v>8470</v>
          </cell>
          <cell r="C8494" t="str">
            <v xml:space="preserve">   134778218 - 18299</v>
          </cell>
          <cell r="D8494">
            <v>1102530.01</v>
          </cell>
          <cell r="E8494">
            <v>0</v>
          </cell>
          <cell r="F8494">
            <v>0</v>
          </cell>
          <cell r="G8494">
            <v>814094.63</v>
          </cell>
          <cell r="H8494">
            <v>288435.38</v>
          </cell>
          <cell r="I8494">
            <v>0</v>
          </cell>
        </row>
        <row r="8495">
          <cell r="A8495" t="str">
            <v>a</v>
          </cell>
          <cell r="B8495">
            <v>8471</v>
          </cell>
          <cell r="C8495" t="str">
            <v xml:space="preserve">   134778221 - 18308</v>
          </cell>
          <cell r="D8495">
            <v>437304.98</v>
          </cell>
          <cell r="E8495">
            <v>0</v>
          </cell>
          <cell r="F8495">
            <v>0</v>
          </cell>
          <cell r="G8495">
            <v>437304.98</v>
          </cell>
          <cell r="H8495">
            <v>0</v>
          </cell>
          <cell r="I8495">
            <v>0</v>
          </cell>
        </row>
        <row r="8496">
          <cell r="A8496" t="str">
            <v>a</v>
          </cell>
          <cell r="B8496">
            <v>8472</v>
          </cell>
          <cell r="C8496" t="str">
            <v xml:space="preserve">   134778234 - 18347</v>
          </cell>
          <cell r="D8496">
            <v>1788435.21</v>
          </cell>
          <cell r="E8496">
            <v>0</v>
          </cell>
          <cell r="F8496">
            <v>0</v>
          </cell>
          <cell r="G8496">
            <v>1788435.21</v>
          </cell>
          <cell r="H8496">
            <v>0</v>
          </cell>
          <cell r="I8496">
            <v>0</v>
          </cell>
        </row>
        <row r="8497">
          <cell r="A8497" t="str">
            <v>a</v>
          </cell>
          <cell r="B8497">
            <v>8473</v>
          </cell>
          <cell r="C8497" t="str">
            <v xml:space="preserve">   134778247 - 18386</v>
          </cell>
          <cell r="D8497">
            <v>247537.61</v>
          </cell>
          <cell r="E8497">
            <v>0</v>
          </cell>
          <cell r="F8497">
            <v>0</v>
          </cell>
          <cell r="G8497">
            <v>46955.98</v>
          </cell>
          <cell r="H8497">
            <v>200581.63</v>
          </cell>
          <cell r="I8497">
            <v>0</v>
          </cell>
        </row>
        <row r="8498">
          <cell r="A8498" t="str">
            <v>a</v>
          </cell>
          <cell r="B8498">
            <v>8474</v>
          </cell>
          <cell r="C8498" t="str">
            <v xml:space="preserve">   134778250 - 18395</v>
          </cell>
          <cell r="D8498">
            <v>1580738.01</v>
          </cell>
          <cell r="E8498">
            <v>0</v>
          </cell>
          <cell r="F8498">
            <v>0</v>
          </cell>
          <cell r="G8498">
            <v>32747.63</v>
          </cell>
          <cell r="H8498">
            <v>1547990.38</v>
          </cell>
          <cell r="I8498">
            <v>0</v>
          </cell>
        </row>
        <row r="8499">
          <cell r="A8499" t="str">
            <v>a</v>
          </cell>
          <cell r="B8499">
            <v>8475</v>
          </cell>
          <cell r="C8499" t="str">
            <v xml:space="preserve">   134778263 - 18434</v>
          </cell>
          <cell r="D8499">
            <v>627827.77</v>
          </cell>
          <cell r="E8499">
            <v>0</v>
          </cell>
          <cell r="F8499">
            <v>0</v>
          </cell>
          <cell r="G8499">
            <v>43339.86</v>
          </cell>
          <cell r="H8499">
            <v>584487.91</v>
          </cell>
          <cell r="I8499">
            <v>0</v>
          </cell>
        </row>
        <row r="8500">
          <cell r="A8500" t="str">
            <v>a</v>
          </cell>
          <cell r="B8500">
            <v>8476</v>
          </cell>
          <cell r="C8500" t="str">
            <v xml:space="preserve">   134778276 - 18473</v>
          </cell>
          <cell r="D8500">
            <v>741587.52</v>
          </cell>
          <cell r="E8500">
            <v>0</v>
          </cell>
          <cell r="F8500">
            <v>0</v>
          </cell>
          <cell r="G8500">
            <v>141353.88</v>
          </cell>
          <cell r="H8500">
            <v>600233.64</v>
          </cell>
          <cell r="I8500">
            <v>0</v>
          </cell>
        </row>
        <row r="8501">
          <cell r="A8501" t="str">
            <v>a</v>
          </cell>
          <cell r="B8501">
            <v>8477</v>
          </cell>
          <cell r="C8501" t="str">
            <v xml:space="preserve">   134778289 - 18512</v>
          </cell>
          <cell r="D8501">
            <v>1421031.95</v>
          </cell>
          <cell r="E8501">
            <v>0</v>
          </cell>
          <cell r="F8501">
            <v>0</v>
          </cell>
          <cell r="G8501">
            <v>30451.71</v>
          </cell>
          <cell r="H8501">
            <v>1390580.24</v>
          </cell>
          <cell r="I8501">
            <v>0</v>
          </cell>
        </row>
        <row r="8502">
          <cell r="A8502" t="str">
            <v>a</v>
          </cell>
          <cell r="B8502">
            <v>8478</v>
          </cell>
          <cell r="C8502" t="str">
            <v xml:space="preserve">   134778292 - 18521</v>
          </cell>
          <cell r="D8502">
            <v>442437</v>
          </cell>
          <cell r="E8502">
            <v>0</v>
          </cell>
          <cell r="F8502">
            <v>0.01</v>
          </cell>
          <cell r="G8502">
            <v>128728.96000000001</v>
          </cell>
          <cell r="H8502">
            <v>313708.05</v>
          </cell>
          <cell r="I8502">
            <v>0</v>
          </cell>
        </row>
        <row r="8503">
          <cell r="A8503" t="str">
            <v>a</v>
          </cell>
          <cell r="B8503">
            <v>8479</v>
          </cell>
          <cell r="C8503" t="str">
            <v xml:space="preserve">   134778302 - 17846</v>
          </cell>
          <cell r="D8503">
            <v>913185.94</v>
          </cell>
          <cell r="E8503">
            <v>0</v>
          </cell>
          <cell r="F8503">
            <v>0</v>
          </cell>
          <cell r="G8503">
            <v>913185.94</v>
          </cell>
          <cell r="H8503">
            <v>0</v>
          </cell>
          <cell r="I8503">
            <v>0</v>
          </cell>
        </row>
        <row r="8504">
          <cell r="A8504" t="str">
            <v>a</v>
          </cell>
          <cell r="B8504">
            <v>8480</v>
          </cell>
          <cell r="C8504" t="str">
            <v xml:space="preserve">   134778331 - 18338</v>
          </cell>
          <cell r="D8504">
            <v>714979.95</v>
          </cell>
          <cell r="E8504">
            <v>0</v>
          </cell>
          <cell r="F8504">
            <v>0</v>
          </cell>
          <cell r="G8504">
            <v>14811.98</v>
          </cell>
          <cell r="H8504">
            <v>700167.97</v>
          </cell>
          <cell r="I8504">
            <v>0</v>
          </cell>
        </row>
        <row r="8505">
          <cell r="A8505" t="str">
            <v>a</v>
          </cell>
          <cell r="B8505">
            <v>8481</v>
          </cell>
          <cell r="C8505" t="str">
            <v xml:space="preserve">   134778344 - 18377</v>
          </cell>
          <cell r="D8505">
            <v>297814.46000000002</v>
          </cell>
          <cell r="E8505">
            <v>0</v>
          </cell>
          <cell r="F8505">
            <v>0</v>
          </cell>
          <cell r="G8505">
            <v>57061.7</v>
          </cell>
          <cell r="H8505">
            <v>240752.76</v>
          </cell>
          <cell r="I8505">
            <v>0</v>
          </cell>
        </row>
        <row r="8506">
          <cell r="A8506" t="str">
            <v>a</v>
          </cell>
          <cell r="B8506">
            <v>8482</v>
          </cell>
          <cell r="C8506" t="str">
            <v xml:space="preserve">   134778357 - 18416</v>
          </cell>
          <cell r="D8506">
            <v>343202.25</v>
          </cell>
          <cell r="E8506">
            <v>0</v>
          </cell>
          <cell r="F8506">
            <v>0.03</v>
          </cell>
          <cell r="G8506">
            <v>95826.32</v>
          </cell>
          <cell r="H8506">
            <v>247375.96</v>
          </cell>
          <cell r="I8506">
            <v>0</v>
          </cell>
        </row>
        <row r="8507">
          <cell r="A8507" t="str">
            <v>a</v>
          </cell>
          <cell r="B8507">
            <v>8483</v>
          </cell>
          <cell r="C8507" t="str">
            <v xml:space="preserve">   134778360 - 18425</v>
          </cell>
          <cell r="D8507">
            <v>267159.56</v>
          </cell>
          <cell r="E8507">
            <v>0</v>
          </cell>
          <cell r="F8507">
            <v>0.02</v>
          </cell>
          <cell r="G8507">
            <v>74363.27</v>
          </cell>
          <cell r="H8507">
            <v>192796.31</v>
          </cell>
          <cell r="I8507">
            <v>0</v>
          </cell>
        </row>
        <row r="8508">
          <cell r="A8508" t="str">
            <v>a</v>
          </cell>
          <cell r="B8508">
            <v>8484</v>
          </cell>
          <cell r="C8508" t="str">
            <v xml:space="preserve">   134778373 - 18464</v>
          </cell>
          <cell r="D8508">
            <v>2197472.09</v>
          </cell>
          <cell r="E8508">
            <v>0</v>
          </cell>
          <cell r="F8508">
            <v>0.01</v>
          </cell>
          <cell r="G8508">
            <v>47090.239999999998</v>
          </cell>
          <cell r="H8508">
            <v>2150381.86</v>
          </cell>
          <cell r="I8508">
            <v>0</v>
          </cell>
        </row>
        <row r="8509">
          <cell r="A8509" t="str">
            <v>a</v>
          </cell>
          <cell r="B8509">
            <v>8485</v>
          </cell>
          <cell r="C8509" t="str">
            <v xml:space="preserve">   134778386 - 18503</v>
          </cell>
          <cell r="D8509">
            <v>1134871.69</v>
          </cell>
          <cell r="E8509">
            <v>0</v>
          </cell>
          <cell r="F8509">
            <v>0</v>
          </cell>
          <cell r="G8509">
            <v>60442.93</v>
          </cell>
          <cell r="H8509">
            <v>1074428.76</v>
          </cell>
          <cell r="I8509">
            <v>0</v>
          </cell>
        </row>
        <row r="8510">
          <cell r="A8510" t="str">
            <v>a</v>
          </cell>
          <cell r="B8510">
            <v>8486</v>
          </cell>
          <cell r="C8510" t="str">
            <v xml:space="preserve">   134778399 - 18545</v>
          </cell>
          <cell r="D8510">
            <v>486823.96</v>
          </cell>
          <cell r="E8510">
            <v>0</v>
          </cell>
          <cell r="F8510">
            <v>0.05</v>
          </cell>
          <cell r="G8510">
            <v>92346.76</v>
          </cell>
          <cell r="H8510">
            <v>394477.25</v>
          </cell>
          <cell r="I8510">
            <v>0</v>
          </cell>
        </row>
        <row r="8511">
          <cell r="A8511" t="str">
            <v>a</v>
          </cell>
          <cell r="B8511">
            <v>8487</v>
          </cell>
          <cell r="C8511" t="str">
            <v xml:space="preserve">   134778409 - 17867</v>
          </cell>
          <cell r="D8511">
            <v>1298716.42</v>
          </cell>
          <cell r="E8511">
            <v>0</v>
          </cell>
          <cell r="F8511">
            <v>0.02</v>
          </cell>
          <cell r="G8511">
            <v>28312.78</v>
          </cell>
          <cell r="H8511">
            <v>1270403.6599999999</v>
          </cell>
          <cell r="I8511">
            <v>0</v>
          </cell>
        </row>
        <row r="8512">
          <cell r="A8512" t="str">
            <v>a</v>
          </cell>
          <cell r="B8512">
            <v>8488</v>
          </cell>
          <cell r="C8512" t="str">
            <v xml:space="preserve">   134778412 - 17876</v>
          </cell>
          <cell r="D8512">
            <v>2255437.4700000002</v>
          </cell>
          <cell r="E8512">
            <v>0</v>
          </cell>
          <cell r="F8512">
            <v>0.03</v>
          </cell>
          <cell r="G8512">
            <v>49169.86</v>
          </cell>
          <cell r="H8512">
            <v>2206267.64</v>
          </cell>
          <cell r="I8512">
            <v>0</v>
          </cell>
        </row>
        <row r="8513">
          <cell r="A8513" t="str">
            <v>a</v>
          </cell>
          <cell r="B8513">
            <v>8489</v>
          </cell>
          <cell r="C8513" t="str">
            <v xml:space="preserve">   134778425 - 18320</v>
          </cell>
          <cell r="D8513">
            <v>719843.78</v>
          </cell>
          <cell r="E8513">
            <v>0</v>
          </cell>
          <cell r="F8513">
            <v>0</v>
          </cell>
          <cell r="G8513">
            <v>14912.87</v>
          </cell>
          <cell r="H8513">
            <v>704930.91</v>
          </cell>
          <cell r="I8513">
            <v>0</v>
          </cell>
        </row>
        <row r="8514">
          <cell r="A8514" t="str">
            <v>a</v>
          </cell>
          <cell r="B8514">
            <v>8490</v>
          </cell>
          <cell r="C8514" t="str">
            <v xml:space="preserve">   134778438 - 18359</v>
          </cell>
          <cell r="D8514">
            <v>1026072.22</v>
          </cell>
          <cell r="E8514">
            <v>0</v>
          </cell>
          <cell r="F8514">
            <v>0</v>
          </cell>
          <cell r="G8514">
            <v>1026072.22</v>
          </cell>
          <cell r="H8514">
            <v>0</v>
          </cell>
          <cell r="I8514">
            <v>0</v>
          </cell>
        </row>
        <row r="8515">
          <cell r="A8515" t="str">
            <v>a</v>
          </cell>
          <cell r="B8515">
            <v>8491</v>
          </cell>
          <cell r="C8515" t="str">
            <v xml:space="preserve">   134778441 - 18368</v>
          </cell>
          <cell r="D8515">
            <v>2884895.53</v>
          </cell>
          <cell r="E8515">
            <v>0</v>
          </cell>
          <cell r="F8515">
            <v>0</v>
          </cell>
          <cell r="G8515">
            <v>55088.66</v>
          </cell>
          <cell r="H8515">
            <v>2829806.87</v>
          </cell>
          <cell r="I8515">
            <v>0</v>
          </cell>
        </row>
        <row r="8516">
          <cell r="A8516" t="str">
            <v>a</v>
          </cell>
          <cell r="B8516">
            <v>8492</v>
          </cell>
          <cell r="C8516" t="str">
            <v xml:space="preserve">   134778454 - 18407</v>
          </cell>
          <cell r="D8516">
            <v>793047.07</v>
          </cell>
          <cell r="E8516">
            <v>0</v>
          </cell>
          <cell r="F8516">
            <v>0</v>
          </cell>
          <cell r="G8516">
            <v>793047.07</v>
          </cell>
          <cell r="H8516">
            <v>0</v>
          </cell>
          <cell r="I8516">
            <v>0</v>
          </cell>
        </row>
        <row r="8517">
          <cell r="A8517" t="str">
            <v>a</v>
          </cell>
          <cell r="B8517">
            <v>8493</v>
          </cell>
          <cell r="C8517" t="str">
            <v xml:space="preserve">   134778467 - 18446</v>
          </cell>
          <cell r="D8517">
            <v>2898152.41</v>
          </cell>
          <cell r="E8517">
            <v>0</v>
          </cell>
          <cell r="F8517">
            <v>0</v>
          </cell>
          <cell r="G8517">
            <v>809199.92</v>
          </cell>
          <cell r="H8517">
            <v>2088952.49</v>
          </cell>
          <cell r="I8517">
            <v>0</v>
          </cell>
        </row>
        <row r="8518">
          <cell r="A8518" t="str">
            <v>a</v>
          </cell>
          <cell r="B8518">
            <v>8494</v>
          </cell>
          <cell r="C8518" t="str">
            <v xml:space="preserve">   134778470 - 18455</v>
          </cell>
          <cell r="D8518">
            <v>2046702.04</v>
          </cell>
          <cell r="E8518">
            <v>0</v>
          </cell>
          <cell r="F8518">
            <v>0.03</v>
          </cell>
          <cell r="G8518">
            <v>44481.04</v>
          </cell>
          <cell r="H8518">
            <v>2002221.03</v>
          </cell>
          <cell r="I8518">
            <v>0</v>
          </cell>
        </row>
        <row r="8519">
          <cell r="A8519" t="str">
            <v>a</v>
          </cell>
          <cell r="B8519">
            <v>8495</v>
          </cell>
          <cell r="C8519" t="str">
            <v xml:space="preserve">   134778483 - 18494</v>
          </cell>
          <cell r="D8519">
            <v>2978173.26</v>
          </cell>
          <cell r="E8519">
            <v>0</v>
          </cell>
          <cell r="F8519">
            <v>0</v>
          </cell>
          <cell r="G8519">
            <v>63084.78</v>
          </cell>
          <cell r="H8519">
            <v>2915088.48</v>
          </cell>
          <cell r="I8519">
            <v>0</v>
          </cell>
        </row>
        <row r="8520">
          <cell r="A8520" t="str">
            <v>a</v>
          </cell>
          <cell r="B8520">
            <v>8496</v>
          </cell>
          <cell r="C8520" t="str">
            <v xml:space="preserve">   134778496 - 18536</v>
          </cell>
          <cell r="D8520">
            <v>1660312.27</v>
          </cell>
          <cell r="E8520">
            <v>0</v>
          </cell>
          <cell r="F8520">
            <v>0</v>
          </cell>
          <cell r="G8520">
            <v>1660312.27</v>
          </cell>
          <cell r="H8520">
            <v>0</v>
          </cell>
          <cell r="I8520">
            <v>0</v>
          </cell>
        </row>
        <row r="8521">
          <cell r="A8521" t="str">
            <v>a</v>
          </cell>
          <cell r="B8521">
            <v>8497</v>
          </cell>
          <cell r="C8521" t="str">
            <v xml:space="preserve">   134778506 - 17858</v>
          </cell>
          <cell r="D8521">
            <v>769625.26</v>
          </cell>
          <cell r="E8521">
            <v>0</v>
          </cell>
          <cell r="F8521">
            <v>0.01</v>
          </cell>
          <cell r="G8521">
            <v>80088.55</v>
          </cell>
          <cell r="H8521">
            <v>689536.72</v>
          </cell>
          <cell r="I8521">
            <v>0</v>
          </cell>
        </row>
        <row r="8522">
          <cell r="A8522" t="str">
            <v>a</v>
          </cell>
          <cell r="B8522">
            <v>8498</v>
          </cell>
          <cell r="C8522" t="str">
            <v xml:space="preserve">   134778522 - 18311</v>
          </cell>
          <cell r="D8522">
            <v>783703.7</v>
          </cell>
          <cell r="E8522">
            <v>0</v>
          </cell>
          <cell r="F8522">
            <v>0</v>
          </cell>
          <cell r="G8522">
            <v>86752.27</v>
          </cell>
          <cell r="H8522">
            <v>696951.43</v>
          </cell>
          <cell r="I8522">
            <v>0</v>
          </cell>
        </row>
        <row r="8523">
          <cell r="A8523" t="str">
            <v>a</v>
          </cell>
          <cell r="B8523">
            <v>8499</v>
          </cell>
          <cell r="C8523" t="str">
            <v xml:space="preserve">   134778535 - 18350</v>
          </cell>
          <cell r="D8523">
            <v>787521.44</v>
          </cell>
          <cell r="E8523">
            <v>0</v>
          </cell>
          <cell r="F8523">
            <v>0</v>
          </cell>
          <cell r="G8523">
            <v>787521.44</v>
          </cell>
          <cell r="H8523">
            <v>0</v>
          </cell>
          <cell r="I8523">
            <v>0</v>
          </cell>
        </row>
        <row r="8524">
          <cell r="A8524" t="str">
            <v>a</v>
          </cell>
          <cell r="B8524">
            <v>8500</v>
          </cell>
          <cell r="C8524" t="str">
            <v xml:space="preserve">   134778548 - 18389</v>
          </cell>
          <cell r="D8524">
            <v>743798.68</v>
          </cell>
          <cell r="E8524">
            <v>0</v>
          </cell>
          <cell r="F8524">
            <v>0</v>
          </cell>
          <cell r="G8524">
            <v>743798.68</v>
          </cell>
          <cell r="H8524">
            <v>0</v>
          </cell>
          <cell r="I8524">
            <v>0</v>
          </cell>
        </row>
        <row r="8525">
          <cell r="A8525" t="str">
            <v>a</v>
          </cell>
          <cell r="B8525">
            <v>8501</v>
          </cell>
          <cell r="C8525" t="str">
            <v xml:space="preserve">   134778564 - 18437</v>
          </cell>
          <cell r="D8525">
            <v>4364475.62</v>
          </cell>
          <cell r="E8525">
            <v>0</v>
          </cell>
          <cell r="F8525">
            <v>0.03</v>
          </cell>
          <cell r="G8525">
            <v>94904.2</v>
          </cell>
          <cell r="H8525">
            <v>4269571.45</v>
          </cell>
          <cell r="I8525">
            <v>0</v>
          </cell>
        </row>
        <row r="8526">
          <cell r="A8526" t="str">
            <v>a</v>
          </cell>
          <cell r="B8526">
            <v>8502</v>
          </cell>
          <cell r="C8526" t="str">
            <v xml:space="preserve">   134778577 - 18476</v>
          </cell>
          <cell r="D8526">
            <v>1420727.76</v>
          </cell>
          <cell r="E8526">
            <v>0</v>
          </cell>
          <cell r="F8526">
            <v>0.01</v>
          </cell>
          <cell r="G8526">
            <v>149732.12</v>
          </cell>
          <cell r="H8526">
            <v>1270995.6499999999</v>
          </cell>
          <cell r="I8526">
            <v>0</v>
          </cell>
        </row>
        <row r="8527">
          <cell r="A8527" t="str">
            <v>a</v>
          </cell>
          <cell r="B8527">
            <v>8503</v>
          </cell>
          <cell r="C8527" t="str">
            <v xml:space="preserve">   134778580 - 18485</v>
          </cell>
          <cell r="D8527">
            <v>1553687.36</v>
          </cell>
          <cell r="E8527">
            <v>0</v>
          </cell>
          <cell r="F8527">
            <v>0.01</v>
          </cell>
          <cell r="G8527">
            <v>82941.94</v>
          </cell>
          <cell r="H8527">
            <v>1470745.43</v>
          </cell>
          <cell r="I8527">
            <v>0</v>
          </cell>
        </row>
        <row r="8528">
          <cell r="A8528" t="str">
            <v>a</v>
          </cell>
          <cell r="B8528">
            <v>8504</v>
          </cell>
          <cell r="C8528" t="str">
            <v xml:space="preserve">   134778593 - 18527</v>
          </cell>
          <cell r="D8528">
            <v>908288.41</v>
          </cell>
          <cell r="E8528">
            <v>0</v>
          </cell>
          <cell r="F8528">
            <v>0</v>
          </cell>
          <cell r="G8528">
            <v>19463.97</v>
          </cell>
          <cell r="H8528">
            <v>888824.44</v>
          </cell>
          <cell r="I8528">
            <v>0</v>
          </cell>
        </row>
        <row r="8529">
          <cell r="A8529" t="str">
            <v>a</v>
          </cell>
          <cell r="B8529">
            <v>8505</v>
          </cell>
          <cell r="C8529" t="str">
            <v xml:space="preserve">   134778603 - 17849</v>
          </cell>
          <cell r="D8529">
            <v>2480012.2400000002</v>
          </cell>
          <cell r="E8529">
            <v>0</v>
          </cell>
          <cell r="F8529">
            <v>0</v>
          </cell>
          <cell r="G8529">
            <v>2480012.2400000002</v>
          </cell>
          <cell r="H8529">
            <v>0</v>
          </cell>
          <cell r="I8529">
            <v>0</v>
          </cell>
        </row>
        <row r="8530">
          <cell r="A8530" t="str">
            <v>a</v>
          </cell>
          <cell r="B8530">
            <v>8506</v>
          </cell>
          <cell r="C8530" t="str">
            <v xml:space="preserve">   134778616 - 17888</v>
          </cell>
          <cell r="D8530">
            <v>1284656.6200000001</v>
          </cell>
          <cell r="E8530">
            <v>0</v>
          </cell>
          <cell r="F8530">
            <v>0</v>
          </cell>
          <cell r="G8530">
            <v>27619.24</v>
          </cell>
          <cell r="H8530">
            <v>1257037.3799999999</v>
          </cell>
          <cell r="I8530">
            <v>0</v>
          </cell>
        </row>
        <row r="8531">
          <cell r="A8531" t="str">
            <v>a</v>
          </cell>
          <cell r="B8531">
            <v>8507</v>
          </cell>
          <cell r="C8531" t="str">
            <v xml:space="preserve">   134778632 - 18341</v>
          </cell>
          <cell r="D8531">
            <v>503145.33</v>
          </cell>
          <cell r="E8531">
            <v>0</v>
          </cell>
          <cell r="F8531">
            <v>0</v>
          </cell>
          <cell r="G8531">
            <v>9607.83</v>
          </cell>
          <cell r="H8531">
            <v>493537.5</v>
          </cell>
          <cell r="I8531">
            <v>0</v>
          </cell>
        </row>
        <row r="8532">
          <cell r="A8532" t="str">
            <v>a</v>
          </cell>
          <cell r="B8532">
            <v>8508</v>
          </cell>
          <cell r="C8532" t="str">
            <v xml:space="preserve">   134778645 - 18380</v>
          </cell>
          <cell r="D8532">
            <v>824284.9</v>
          </cell>
          <cell r="E8532">
            <v>0</v>
          </cell>
          <cell r="F8532">
            <v>0</v>
          </cell>
          <cell r="G8532">
            <v>44003.59</v>
          </cell>
          <cell r="H8532">
            <v>780281.31</v>
          </cell>
          <cell r="I8532">
            <v>0</v>
          </cell>
        </row>
        <row r="8533">
          <cell r="A8533" t="str">
            <v>a</v>
          </cell>
          <cell r="B8533">
            <v>8509</v>
          </cell>
          <cell r="C8533" t="str">
            <v xml:space="preserve">   134778658 - 18419</v>
          </cell>
          <cell r="D8533">
            <v>577248.93000000005</v>
          </cell>
          <cell r="E8533">
            <v>0</v>
          </cell>
          <cell r="F8533">
            <v>0</v>
          </cell>
          <cell r="G8533">
            <v>109499.7</v>
          </cell>
          <cell r="H8533">
            <v>467749.23</v>
          </cell>
          <cell r="I8533">
            <v>0</v>
          </cell>
        </row>
        <row r="8534">
          <cell r="A8534" t="str">
            <v>a</v>
          </cell>
          <cell r="B8534">
            <v>8510</v>
          </cell>
          <cell r="C8534" t="str">
            <v xml:space="preserve">   134778661 - 18428</v>
          </cell>
          <cell r="D8534">
            <v>1939766.99</v>
          </cell>
          <cell r="E8534">
            <v>0</v>
          </cell>
          <cell r="F8534">
            <v>0</v>
          </cell>
          <cell r="G8534">
            <v>42179.66</v>
          </cell>
          <cell r="H8534">
            <v>1897587.33</v>
          </cell>
          <cell r="I8534">
            <v>0</v>
          </cell>
        </row>
        <row r="8535">
          <cell r="A8535" t="str">
            <v>a</v>
          </cell>
          <cell r="B8535">
            <v>8511</v>
          </cell>
          <cell r="C8535" t="str">
            <v xml:space="preserve">   134778674 - 18467</v>
          </cell>
          <cell r="D8535">
            <v>1115551.04</v>
          </cell>
          <cell r="E8535">
            <v>0</v>
          </cell>
          <cell r="F8535">
            <v>0.04</v>
          </cell>
          <cell r="G8535">
            <v>118570.9</v>
          </cell>
          <cell r="H8535">
            <v>996980.18</v>
          </cell>
          <cell r="I8535">
            <v>0</v>
          </cell>
        </row>
        <row r="8536">
          <cell r="A8536" t="str">
            <v>a</v>
          </cell>
          <cell r="B8536">
            <v>8512</v>
          </cell>
          <cell r="C8536" t="str">
            <v xml:space="preserve">   134778690 - 18515</v>
          </cell>
          <cell r="D8536">
            <v>642709.15</v>
          </cell>
          <cell r="E8536">
            <v>0</v>
          </cell>
          <cell r="F8536">
            <v>0</v>
          </cell>
          <cell r="G8536">
            <v>122506.71</v>
          </cell>
          <cell r="H8536">
            <v>520202.44</v>
          </cell>
          <cell r="I8536">
            <v>0</v>
          </cell>
        </row>
        <row r="8537">
          <cell r="A8537" t="str">
            <v>a</v>
          </cell>
          <cell r="B8537">
            <v>8513</v>
          </cell>
          <cell r="C8537" t="str">
            <v xml:space="preserve">   134778700 - 17840</v>
          </cell>
          <cell r="D8537">
            <v>507002.17</v>
          </cell>
          <cell r="E8537">
            <v>0</v>
          </cell>
          <cell r="F8537">
            <v>0</v>
          </cell>
          <cell r="G8537">
            <v>507002.17</v>
          </cell>
          <cell r="H8537">
            <v>0</v>
          </cell>
          <cell r="I8537">
            <v>0</v>
          </cell>
        </row>
        <row r="8538">
          <cell r="A8538" t="str">
            <v>a</v>
          </cell>
          <cell r="B8538">
            <v>8514</v>
          </cell>
          <cell r="C8538" t="str">
            <v xml:space="preserve">   134778713 - 17879</v>
          </cell>
          <cell r="D8538">
            <v>2449041.73</v>
          </cell>
          <cell r="E8538">
            <v>0</v>
          </cell>
          <cell r="F8538">
            <v>0</v>
          </cell>
          <cell r="G8538">
            <v>53390.6</v>
          </cell>
          <cell r="H8538">
            <v>2395651.13</v>
          </cell>
          <cell r="I8538">
            <v>0</v>
          </cell>
        </row>
        <row r="8539">
          <cell r="A8539" t="str">
            <v>a</v>
          </cell>
          <cell r="B8539">
            <v>8515</v>
          </cell>
          <cell r="C8539" t="str">
            <v xml:space="preserve">   134778726 - 18323</v>
          </cell>
          <cell r="D8539">
            <v>1263427.72</v>
          </cell>
          <cell r="E8539">
            <v>0</v>
          </cell>
          <cell r="F8539">
            <v>0</v>
          </cell>
          <cell r="G8539">
            <v>1263427.72</v>
          </cell>
          <cell r="H8539">
            <v>0</v>
          </cell>
          <cell r="I8539">
            <v>0</v>
          </cell>
        </row>
        <row r="8540">
          <cell r="A8540" t="str">
            <v>a</v>
          </cell>
          <cell r="B8540">
            <v>8516</v>
          </cell>
          <cell r="C8540" t="str">
            <v xml:space="preserve">   134778739 - 18362</v>
          </cell>
          <cell r="D8540">
            <v>1975962.88</v>
          </cell>
          <cell r="E8540">
            <v>0</v>
          </cell>
          <cell r="F8540">
            <v>0.01</v>
          </cell>
          <cell r="G8540">
            <v>753831.45</v>
          </cell>
          <cell r="H8540">
            <v>1222131.44</v>
          </cell>
          <cell r="I8540">
            <v>0</v>
          </cell>
        </row>
        <row r="8541">
          <cell r="A8541" t="str">
            <v>a</v>
          </cell>
          <cell r="B8541">
            <v>8517</v>
          </cell>
          <cell r="C8541" t="str">
            <v xml:space="preserve">   134778742 - 18371</v>
          </cell>
          <cell r="D8541">
            <v>1948104.99</v>
          </cell>
          <cell r="E8541">
            <v>0</v>
          </cell>
          <cell r="F8541">
            <v>0</v>
          </cell>
          <cell r="G8541">
            <v>38341.49</v>
          </cell>
          <cell r="H8541">
            <v>1909763.5</v>
          </cell>
          <cell r="I8541">
            <v>0</v>
          </cell>
        </row>
        <row r="8542">
          <cell r="A8542" t="str">
            <v>a</v>
          </cell>
          <cell r="B8542">
            <v>8518</v>
          </cell>
          <cell r="C8542" t="str">
            <v xml:space="preserve">   134778755 - 18410</v>
          </cell>
          <cell r="D8542">
            <v>213000.63</v>
          </cell>
          <cell r="E8542">
            <v>0</v>
          </cell>
          <cell r="F8542">
            <v>0</v>
          </cell>
          <cell r="G8542">
            <v>11114.74</v>
          </cell>
          <cell r="H8542">
            <v>201885.89</v>
          </cell>
          <cell r="I8542">
            <v>0</v>
          </cell>
        </row>
        <row r="8543">
          <cell r="A8543" t="str">
            <v>a</v>
          </cell>
          <cell r="B8543">
            <v>8519</v>
          </cell>
          <cell r="C8543" t="str">
            <v xml:space="preserve">   134778768 - 18449</v>
          </cell>
          <cell r="D8543">
            <v>1156369.51</v>
          </cell>
          <cell r="E8543">
            <v>0</v>
          </cell>
          <cell r="F8543">
            <v>0</v>
          </cell>
          <cell r="G8543">
            <v>120419.64</v>
          </cell>
          <cell r="H8543">
            <v>1035949.87</v>
          </cell>
          <cell r="I8543">
            <v>0</v>
          </cell>
        </row>
        <row r="8544">
          <cell r="A8544" t="str">
            <v>a</v>
          </cell>
          <cell r="B8544">
            <v>8520</v>
          </cell>
          <cell r="C8544" t="str">
            <v xml:space="preserve">   134778771 - 18458</v>
          </cell>
          <cell r="D8544">
            <v>534319.13</v>
          </cell>
          <cell r="E8544">
            <v>0</v>
          </cell>
          <cell r="F8544">
            <v>0.02</v>
          </cell>
          <cell r="G8544">
            <v>148726.41</v>
          </cell>
          <cell r="H8544">
            <v>385592.74</v>
          </cell>
          <cell r="I8544">
            <v>0</v>
          </cell>
        </row>
        <row r="8545">
          <cell r="A8545" t="str">
            <v>a</v>
          </cell>
          <cell r="B8545">
            <v>8521</v>
          </cell>
          <cell r="C8545" t="str">
            <v xml:space="preserve">   134778784 - 18497</v>
          </cell>
          <cell r="D8545">
            <v>1318483.24</v>
          </cell>
          <cell r="E8545">
            <v>0</v>
          </cell>
          <cell r="F8545">
            <v>0</v>
          </cell>
          <cell r="G8545">
            <v>28254.18</v>
          </cell>
          <cell r="H8545">
            <v>1290229.06</v>
          </cell>
          <cell r="I8545">
            <v>0</v>
          </cell>
        </row>
        <row r="8546">
          <cell r="A8546" t="str">
            <v>a</v>
          </cell>
          <cell r="B8546">
            <v>8522</v>
          </cell>
          <cell r="C8546" t="str">
            <v xml:space="preserve">   134778797 - 18539</v>
          </cell>
          <cell r="D8546">
            <v>1153580.51</v>
          </cell>
          <cell r="E8546">
            <v>0</v>
          </cell>
          <cell r="F8546">
            <v>0</v>
          </cell>
          <cell r="G8546">
            <v>219883.9</v>
          </cell>
          <cell r="H8546">
            <v>933696.61</v>
          </cell>
          <cell r="I8546">
            <v>0</v>
          </cell>
        </row>
        <row r="8547">
          <cell r="A8547" t="str">
            <v>a</v>
          </cell>
          <cell r="B8547">
            <v>8523</v>
          </cell>
          <cell r="C8547" t="str">
            <v xml:space="preserve">   134778807 - 17861</v>
          </cell>
          <cell r="D8547">
            <v>1739337.99</v>
          </cell>
          <cell r="E8547">
            <v>0</v>
          </cell>
          <cell r="F8547">
            <v>0</v>
          </cell>
          <cell r="G8547">
            <v>37394.57</v>
          </cell>
          <cell r="H8547">
            <v>1701943.42</v>
          </cell>
          <cell r="I8547">
            <v>0</v>
          </cell>
        </row>
        <row r="8548">
          <cell r="A8548" t="str">
            <v>a</v>
          </cell>
          <cell r="B8548">
            <v>8524</v>
          </cell>
          <cell r="C8548" t="str">
            <v xml:space="preserve">   134778823 - 18314</v>
          </cell>
          <cell r="D8548">
            <v>1184568.92</v>
          </cell>
          <cell r="E8548">
            <v>0</v>
          </cell>
          <cell r="F8548">
            <v>0</v>
          </cell>
          <cell r="G8548">
            <v>63237.01</v>
          </cell>
          <cell r="H8548">
            <v>1121331.9099999999</v>
          </cell>
          <cell r="I8548">
            <v>0</v>
          </cell>
        </row>
        <row r="8549">
          <cell r="A8549" t="str">
            <v>a</v>
          </cell>
          <cell r="B8549">
            <v>8525</v>
          </cell>
          <cell r="C8549" t="str">
            <v xml:space="preserve">   134778836 - 18353</v>
          </cell>
          <cell r="D8549">
            <v>432127.24</v>
          </cell>
          <cell r="E8549">
            <v>0</v>
          </cell>
          <cell r="F8549">
            <v>0</v>
          </cell>
          <cell r="G8549">
            <v>9285.2800000000007</v>
          </cell>
          <cell r="H8549">
            <v>422841.96</v>
          </cell>
          <cell r="I8549">
            <v>0</v>
          </cell>
        </row>
        <row r="8550">
          <cell r="A8550" t="str">
            <v>a</v>
          </cell>
          <cell r="B8550">
            <v>8526</v>
          </cell>
          <cell r="C8550" t="str">
            <v xml:space="preserve">   134778852 - 18401</v>
          </cell>
          <cell r="D8550">
            <v>292384.57</v>
          </cell>
          <cell r="E8550">
            <v>0</v>
          </cell>
          <cell r="F8550">
            <v>0</v>
          </cell>
          <cell r="G8550">
            <v>86646.55</v>
          </cell>
          <cell r="H8550">
            <v>205738.02</v>
          </cell>
          <cell r="I8550">
            <v>0</v>
          </cell>
        </row>
        <row r="8551">
          <cell r="A8551" t="str">
            <v>a</v>
          </cell>
          <cell r="B8551">
            <v>8527</v>
          </cell>
          <cell r="C8551" t="str">
            <v xml:space="preserve">   134778865 - 18440</v>
          </cell>
          <cell r="D8551">
            <v>2473202.84</v>
          </cell>
          <cell r="E8551">
            <v>0</v>
          </cell>
          <cell r="F8551">
            <v>0</v>
          </cell>
          <cell r="G8551">
            <v>53779.040000000001</v>
          </cell>
          <cell r="H8551">
            <v>2419423.7999999998</v>
          </cell>
          <cell r="I8551">
            <v>0</v>
          </cell>
        </row>
        <row r="8552">
          <cell r="A8552" t="str">
            <v>a</v>
          </cell>
          <cell r="B8552">
            <v>8528</v>
          </cell>
          <cell r="C8552" t="str">
            <v xml:space="preserve">   134778878 - 18479</v>
          </cell>
          <cell r="D8552">
            <v>544779.79</v>
          </cell>
          <cell r="E8552">
            <v>0</v>
          </cell>
          <cell r="F8552">
            <v>0</v>
          </cell>
          <cell r="G8552">
            <v>544779.79</v>
          </cell>
          <cell r="H8552">
            <v>0</v>
          </cell>
          <cell r="I8552">
            <v>0</v>
          </cell>
        </row>
        <row r="8553">
          <cell r="A8553" t="str">
            <v>a</v>
          </cell>
          <cell r="B8553">
            <v>8529</v>
          </cell>
          <cell r="C8553" t="str">
            <v xml:space="preserve">   134778881 - 18488</v>
          </cell>
          <cell r="D8553">
            <v>845382.92</v>
          </cell>
          <cell r="E8553">
            <v>0</v>
          </cell>
          <cell r="F8553">
            <v>0</v>
          </cell>
          <cell r="G8553">
            <v>845382.92</v>
          </cell>
          <cell r="H8553">
            <v>0</v>
          </cell>
          <cell r="I8553">
            <v>0</v>
          </cell>
        </row>
        <row r="8554">
          <cell r="A8554" t="str">
            <v>a</v>
          </cell>
          <cell r="B8554">
            <v>8530</v>
          </cell>
          <cell r="C8554" t="str">
            <v xml:space="preserve">   134778894 - 18530</v>
          </cell>
          <cell r="D8554">
            <v>355777.5</v>
          </cell>
          <cell r="E8554">
            <v>0</v>
          </cell>
          <cell r="F8554">
            <v>0</v>
          </cell>
          <cell r="G8554">
            <v>355777.5</v>
          </cell>
          <cell r="H8554">
            <v>0</v>
          </cell>
          <cell r="I8554">
            <v>0</v>
          </cell>
        </row>
        <row r="8555">
          <cell r="A8555" t="str">
            <v>a</v>
          </cell>
          <cell r="B8555">
            <v>8531</v>
          </cell>
          <cell r="C8555" t="str">
            <v xml:space="preserve">   134778904 - 17852</v>
          </cell>
          <cell r="D8555">
            <v>1293544.8999999999</v>
          </cell>
          <cell r="E8555">
            <v>0</v>
          </cell>
          <cell r="F8555">
            <v>0.02</v>
          </cell>
          <cell r="G8555">
            <v>719367.82</v>
          </cell>
          <cell r="H8555">
            <v>574177.1</v>
          </cell>
          <cell r="I8555">
            <v>0</v>
          </cell>
        </row>
        <row r="8556">
          <cell r="A8556" t="str">
            <v>a</v>
          </cell>
          <cell r="B8556">
            <v>8532</v>
          </cell>
          <cell r="C8556" t="str">
            <v xml:space="preserve">   134778917 - 18296</v>
          </cell>
          <cell r="D8556">
            <v>924866.91</v>
          </cell>
          <cell r="E8556">
            <v>0</v>
          </cell>
          <cell r="F8556">
            <v>0</v>
          </cell>
          <cell r="G8556">
            <v>924866.91</v>
          </cell>
          <cell r="H8556">
            <v>0</v>
          </cell>
          <cell r="I8556">
            <v>0</v>
          </cell>
        </row>
        <row r="8557">
          <cell r="A8557" t="str">
            <v>a</v>
          </cell>
          <cell r="B8557">
            <v>8533</v>
          </cell>
          <cell r="C8557" t="str">
            <v xml:space="preserve">   134778933 - 18344</v>
          </cell>
          <cell r="D8557">
            <v>530506.23999999999</v>
          </cell>
          <cell r="E8557">
            <v>0</v>
          </cell>
          <cell r="F8557">
            <v>0</v>
          </cell>
          <cell r="G8557">
            <v>73333.95</v>
          </cell>
          <cell r="H8557">
            <v>457172.29</v>
          </cell>
          <cell r="I8557">
            <v>0</v>
          </cell>
        </row>
        <row r="8558">
          <cell r="A8558" t="str">
            <v>a</v>
          </cell>
          <cell r="B8558">
            <v>8534</v>
          </cell>
          <cell r="C8558" t="str">
            <v xml:space="preserve">   134778946 - 18383</v>
          </cell>
          <cell r="D8558">
            <v>1018377.67</v>
          </cell>
          <cell r="E8558">
            <v>0</v>
          </cell>
          <cell r="F8558">
            <v>0.01</v>
          </cell>
          <cell r="G8558">
            <v>22144.31</v>
          </cell>
          <cell r="H8558">
            <v>996233.37</v>
          </cell>
          <cell r="I8558">
            <v>0</v>
          </cell>
        </row>
        <row r="8559">
          <cell r="A8559" t="str">
            <v>a</v>
          </cell>
          <cell r="B8559">
            <v>8535</v>
          </cell>
          <cell r="C8559" t="str">
            <v xml:space="preserve">   134778959 - 18422</v>
          </cell>
          <cell r="D8559">
            <v>224791.54</v>
          </cell>
          <cell r="E8559">
            <v>0</v>
          </cell>
          <cell r="F8559">
            <v>0</v>
          </cell>
          <cell r="G8559">
            <v>99479.17</v>
          </cell>
          <cell r="H8559">
            <v>125312.37</v>
          </cell>
          <cell r="I8559">
            <v>0</v>
          </cell>
        </row>
        <row r="8560">
          <cell r="A8560" t="str">
            <v>a</v>
          </cell>
          <cell r="B8560">
            <v>8536</v>
          </cell>
          <cell r="C8560" t="str">
            <v xml:space="preserve">   134778962 - 18431</v>
          </cell>
          <cell r="D8560">
            <v>2909650.44</v>
          </cell>
          <cell r="E8560">
            <v>0</v>
          </cell>
          <cell r="F8560">
            <v>0</v>
          </cell>
          <cell r="G8560">
            <v>2909650.44</v>
          </cell>
          <cell r="H8560">
            <v>0</v>
          </cell>
          <cell r="I8560">
            <v>0</v>
          </cell>
        </row>
        <row r="8561">
          <cell r="A8561" t="str">
            <v>a</v>
          </cell>
          <cell r="B8561">
            <v>8537</v>
          </cell>
          <cell r="C8561" t="str">
            <v xml:space="preserve">   134778975 - 18470</v>
          </cell>
          <cell r="D8561">
            <v>2826398.01</v>
          </cell>
          <cell r="E8561">
            <v>0</v>
          </cell>
          <cell r="F8561">
            <v>0.01</v>
          </cell>
          <cell r="G8561">
            <v>61426.16</v>
          </cell>
          <cell r="H8561">
            <v>2764971.86</v>
          </cell>
          <cell r="I8561">
            <v>0</v>
          </cell>
        </row>
        <row r="8562">
          <cell r="A8562" t="str">
            <v>a</v>
          </cell>
          <cell r="B8562">
            <v>8538</v>
          </cell>
          <cell r="C8562" t="str">
            <v xml:space="preserve">   134778988 - 18509</v>
          </cell>
          <cell r="D8562">
            <v>1239932.68</v>
          </cell>
          <cell r="E8562">
            <v>0</v>
          </cell>
          <cell r="F8562">
            <v>0</v>
          </cell>
          <cell r="G8562">
            <v>26643</v>
          </cell>
          <cell r="H8562">
            <v>1213289.68</v>
          </cell>
          <cell r="I8562">
            <v>0</v>
          </cell>
        </row>
        <row r="8563">
          <cell r="A8563" t="str">
            <v>a</v>
          </cell>
          <cell r="B8563">
            <v>8539</v>
          </cell>
          <cell r="C8563" t="str">
            <v xml:space="preserve">   134778991 - 18518</v>
          </cell>
          <cell r="D8563">
            <v>608467.89</v>
          </cell>
          <cell r="E8563">
            <v>0</v>
          </cell>
          <cell r="F8563">
            <v>0</v>
          </cell>
          <cell r="G8563">
            <v>118795.93</v>
          </cell>
          <cell r="H8563">
            <v>489671.96</v>
          </cell>
          <cell r="I8563">
            <v>0</v>
          </cell>
        </row>
        <row r="8564">
          <cell r="A8564" t="str">
            <v>a</v>
          </cell>
          <cell r="B8564">
            <v>8540</v>
          </cell>
          <cell r="C8564" t="str">
            <v xml:space="preserve">   135778000 - 84235</v>
          </cell>
          <cell r="D8564">
            <v>0</v>
          </cell>
          <cell r="E8564">
            <v>0</v>
          </cell>
          <cell r="F8564">
            <v>6116000</v>
          </cell>
          <cell r="G8564">
            <v>5229.12</v>
          </cell>
          <cell r="H8564">
            <v>6110770.8799999999</v>
          </cell>
          <cell r="I8564">
            <v>0</v>
          </cell>
        </row>
        <row r="8565">
          <cell r="A8565" t="str">
            <v>a</v>
          </cell>
          <cell r="B8565">
            <v>8541</v>
          </cell>
          <cell r="C8565" t="str">
            <v xml:space="preserve">   135778013 - 84505</v>
          </cell>
          <cell r="D8565">
            <v>0</v>
          </cell>
          <cell r="E8565">
            <v>0</v>
          </cell>
          <cell r="F8565">
            <v>5535000</v>
          </cell>
          <cell r="G8565">
            <v>4751.9399999999996</v>
          </cell>
          <cell r="H8565">
            <v>5530248.0600000005</v>
          </cell>
          <cell r="I8565">
            <v>0</v>
          </cell>
        </row>
        <row r="8566">
          <cell r="A8566" t="str">
            <v>a</v>
          </cell>
          <cell r="B8566">
            <v>8542</v>
          </cell>
          <cell r="C8566" t="str">
            <v xml:space="preserve">   135778026 - 85120</v>
          </cell>
          <cell r="D8566">
            <v>0</v>
          </cell>
          <cell r="E8566">
            <v>0</v>
          </cell>
          <cell r="F8566">
            <v>4660550</v>
          </cell>
          <cell r="G8566">
            <v>0</v>
          </cell>
          <cell r="H8566">
            <v>4660550</v>
          </cell>
          <cell r="I8566">
            <v>0</v>
          </cell>
        </row>
        <row r="8567">
          <cell r="A8567" t="str">
            <v>a</v>
          </cell>
          <cell r="B8567">
            <v>8543</v>
          </cell>
          <cell r="C8567" t="str">
            <v xml:space="preserve">   135778039 - 85416</v>
          </cell>
          <cell r="D8567">
            <v>0</v>
          </cell>
          <cell r="E8567">
            <v>0</v>
          </cell>
          <cell r="F8567">
            <v>6834000</v>
          </cell>
          <cell r="G8567">
            <v>0</v>
          </cell>
          <cell r="H8567">
            <v>6834000</v>
          </cell>
          <cell r="I8567">
            <v>0</v>
          </cell>
        </row>
        <row r="8568">
          <cell r="A8568" t="str">
            <v>a</v>
          </cell>
          <cell r="B8568">
            <v>8544</v>
          </cell>
          <cell r="C8568" t="str">
            <v xml:space="preserve">   135778042 - 85425</v>
          </cell>
          <cell r="D8568">
            <v>0</v>
          </cell>
          <cell r="E8568">
            <v>0</v>
          </cell>
          <cell r="F8568">
            <v>4050000</v>
          </cell>
          <cell r="G8568">
            <v>0</v>
          </cell>
          <cell r="H8568">
            <v>4050000</v>
          </cell>
          <cell r="I8568">
            <v>0</v>
          </cell>
        </row>
        <row r="8569">
          <cell r="A8569" t="str">
            <v>a</v>
          </cell>
          <cell r="B8569">
            <v>8545</v>
          </cell>
          <cell r="C8569" t="str">
            <v xml:space="preserve">   135778107 - 84337</v>
          </cell>
          <cell r="D8569">
            <v>0</v>
          </cell>
          <cell r="E8569">
            <v>0</v>
          </cell>
          <cell r="F8569">
            <v>4602762.4400000004</v>
          </cell>
          <cell r="G8569">
            <v>27458.240000000002</v>
          </cell>
          <cell r="H8569">
            <v>4575304.2</v>
          </cell>
          <cell r="I8569">
            <v>0</v>
          </cell>
        </row>
        <row r="8570">
          <cell r="A8570" t="str">
            <v>a</v>
          </cell>
          <cell r="B8570">
            <v>8546</v>
          </cell>
          <cell r="C8570" t="str">
            <v xml:space="preserve">   135778110 - 84472</v>
          </cell>
          <cell r="D8570">
            <v>0</v>
          </cell>
          <cell r="E8570">
            <v>0</v>
          </cell>
          <cell r="F8570">
            <v>7000000</v>
          </cell>
          <cell r="G8570">
            <v>6009.68</v>
          </cell>
          <cell r="H8570">
            <v>6993990.3200000003</v>
          </cell>
          <cell r="I8570">
            <v>0</v>
          </cell>
        </row>
        <row r="8571">
          <cell r="A8571" t="str">
            <v>a</v>
          </cell>
          <cell r="B8571">
            <v>8547</v>
          </cell>
          <cell r="C8571" t="str">
            <v xml:space="preserve">   135778123 - 85063</v>
          </cell>
          <cell r="D8571">
            <v>0</v>
          </cell>
          <cell r="E8571">
            <v>0</v>
          </cell>
          <cell r="F8571">
            <v>8496000</v>
          </cell>
          <cell r="G8571">
            <v>0</v>
          </cell>
          <cell r="H8571">
            <v>8496000</v>
          </cell>
          <cell r="I8571">
            <v>0</v>
          </cell>
        </row>
        <row r="8572">
          <cell r="A8572" t="str">
            <v>a</v>
          </cell>
          <cell r="B8572">
            <v>8548</v>
          </cell>
          <cell r="C8572" t="str">
            <v xml:space="preserve">   135778136 - 85352</v>
          </cell>
          <cell r="D8572">
            <v>0</v>
          </cell>
          <cell r="E8572">
            <v>0</v>
          </cell>
          <cell r="F8572">
            <v>3250000</v>
          </cell>
          <cell r="G8572">
            <v>2790.21</v>
          </cell>
          <cell r="H8572">
            <v>3247209.79</v>
          </cell>
          <cell r="I8572">
            <v>0</v>
          </cell>
        </row>
        <row r="8573">
          <cell r="A8573" t="str">
            <v>a</v>
          </cell>
          <cell r="B8573">
            <v>8549</v>
          </cell>
          <cell r="C8573" t="str">
            <v xml:space="preserve">   135778149 - 85664</v>
          </cell>
          <cell r="D8573">
            <v>0</v>
          </cell>
          <cell r="E8573">
            <v>0</v>
          </cell>
          <cell r="F8573">
            <v>6461000</v>
          </cell>
          <cell r="G8573">
            <v>0</v>
          </cell>
          <cell r="H8573">
            <v>6461000</v>
          </cell>
          <cell r="I8573">
            <v>0</v>
          </cell>
        </row>
        <row r="8574">
          <cell r="A8574" t="str">
            <v>a</v>
          </cell>
          <cell r="B8574">
            <v>8550</v>
          </cell>
          <cell r="C8574" t="str">
            <v xml:space="preserve">   135778204 - 84247</v>
          </cell>
          <cell r="D8574">
            <v>0</v>
          </cell>
          <cell r="E8574">
            <v>0</v>
          </cell>
          <cell r="F8574">
            <v>3327000</v>
          </cell>
          <cell r="G8574">
            <v>3280.34</v>
          </cell>
          <cell r="H8574">
            <v>3323719.66</v>
          </cell>
          <cell r="I8574">
            <v>0</v>
          </cell>
        </row>
        <row r="8575">
          <cell r="A8575" t="str">
            <v>a</v>
          </cell>
          <cell r="B8575">
            <v>8551</v>
          </cell>
          <cell r="C8575" t="str">
            <v xml:space="preserve">   135778217 - 84626</v>
          </cell>
          <cell r="D8575">
            <v>0</v>
          </cell>
          <cell r="E8575">
            <v>0</v>
          </cell>
          <cell r="F8575">
            <v>2740000</v>
          </cell>
          <cell r="G8575">
            <v>4616.3100000000004</v>
          </cell>
          <cell r="H8575">
            <v>2735383.69</v>
          </cell>
          <cell r="I8575">
            <v>0</v>
          </cell>
        </row>
        <row r="8576">
          <cell r="A8576" t="str">
            <v>a</v>
          </cell>
          <cell r="B8576">
            <v>8552</v>
          </cell>
          <cell r="C8576" t="str">
            <v xml:space="preserve">   135778220 - 84635</v>
          </cell>
          <cell r="D8576">
            <v>0</v>
          </cell>
          <cell r="E8576">
            <v>0</v>
          </cell>
          <cell r="F8576">
            <v>6644000</v>
          </cell>
          <cell r="G8576">
            <v>5450.33</v>
          </cell>
          <cell r="H8576">
            <v>6638549.6699999999</v>
          </cell>
          <cell r="I8576">
            <v>0</v>
          </cell>
        </row>
        <row r="8577">
          <cell r="A8577" t="str">
            <v>a</v>
          </cell>
          <cell r="B8577">
            <v>8553</v>
          </cell>
          <cell r="C8577" t="str">
            <v xml:space="preserve">   135778233 - 85294</v>
          </cell>
          <cell r="D8577">
            <v>0</v>
          </cell>
          <cell r="E8577">
            <v>0</v>
          </cell>
          <cell r="F8577">
            <v>5211745</v>
          </cell>
          <cell r="G8577">
            <v>0</v>
          </cell>
          <cell r="H8577">
            <v>5211745</v>
          </cell>
          <cell r="I8577">
            <v>0</v>
          </cell>
        </row>
        <row r="8578">
          <cell r="A8578" t="str">
            <v>a</v>
          </cell>
          <cell r="B8578">
            <v>8554</v>
          </cell>
          <cell r="C8578" t="str">
            <v xml:space="preserve">   135778246 - 85602</v>
          </cell>
          <cell r="D8578">
            <v>0</v>
          </cell>
          <cell r="E8578">
            <v>0</v>
          </cell>
          <cell r="F8578">
            <v>6951000</v>
          </cell>
          <cell r="G8578">
            <v>0</v>
          </cell>
          <cell r="H8578">
            <v>6951000</v>
          </cell>
          <cell r="I8578">
            <v>0</v>
          </cell>
        </row>
        <row r="8579">
          <cell r="A8579" t="str">
            <v>a</v>
          </cell>
          <cell r="B8579">
            <v>8555</v>
          </cell>
          <cell r="C8579" t="str">
            <v xml:space="preserve">   135778301 - 84238</v>
          </cell>
          <cell r="D8579">
            <v>0</v>
          </cell>
          <cell r="E8579">
            <v>0</v>
          </cell>
          <cell r="F8579">
            <v>5490000</v>
          </cell>
          <cell r="G8579">
            <v>4713.3100000000004</v>
          </cell>
          <cell r="H8579">
            <v>5485286.6900000004</v>
          </cell>
          <cell r="I8579">
            <v>0</v>
          </cell>
        </row>
        <row r="8580">
          <cell r="A8580" t="str">
            <v>a</v>
          </cell>
          <cell r="B8580">
            <v>8556</v>
          </cell>
          <cell r="C8580" t="str">
            <v xml:space="preserve">   135778314 - 84508</v>
          </cell>
          <cell r="D8580">
            <v>0</v>
          </cell>
          <cell r="E8580">
            <v>0</v>
          </cell>
          <cell r="F8580">
            <v>3179000</v>
          </cell>
          <cell r="G8580">
            <v>4877.13</v>
          </cell>
          <cell r="H8580">
            <v>3174122.87</v>
          </cell>
          <cell r="I8580">
            <v>0</v>
          </cell>
        </row>
        <row r="8581">
          <cell r="A8581" t="str">
            <v>a</v>
          </cell>
          <cell r="B8581">
            <v>8557</v>
          </cell>
          <cell r="C8581" t="str">
            <v xml:space="preserve">   135778327 - 85164</v>
          </cell>
          <cell r="D8581">
            <v>0</v>
          </cell>
          <cell r="E8581">
            <v>0</v>
          </cell>
          <cell r="F8581">
            <v>13000000</v>
          </cell>
          <cell r="G8581">
            <v>18975.07</v>
          </cell>
          <cell r="H8581">
            <v>12981024.93</v>
          </cell>
          <cell r="I8581">
            <v>0</v>
          </cell>
        </row>
        <row r="8582">
          <cell r="A8582" t="str">
            <v>a</v>
          </cell>
          <cell r="B8582">
            <v>8558</v>
          </cell>
          <cell r="C8582" t="str">
            <v xml:space="preserve">   135778330 - 85197</v>
          </cell>
          <cell r="D8582">
            <v>0</v>
          </cell>
          <cell r="E8582">
            <v>0</v>
          </cell>
          <cell r="F8582">
            <v>5814000</v>
          </cell>
          <cell r="G8582">
            <v>0</v>
          </cell>
          <cell r="H8582">
            <v>5814000</v>
          </cell>
          <cell r="I8582">
            <v>0</v>
          </cell>
        </row>
        <row r="8583">
          <cell r="A8583" t="str">
            <v>a</v>
          </cell>
          <cell r="B8583">
            <v>8559</v>
          </cell>
          <cell r="C8583" t="str">
            <v xml:space="preserve">   135778343 - 85452</v>
          </cell>
          <cell r="D8583">
            <v>0</v>
          </cell>
          <cell r="E8583">
            <v>0</v>
          </cell>
          <cell r="F8583">
            <v>6043000</v>
          </cell>
          <cell r="G8583">
            <v>0</v>
          </cell>
          <cell r="H8583">
            <v>6043000</v>
          </cell>
          <cell r="I8583">
            <v>0</v>
          </cell>
        </row>
        <row r="8584">
          <cell r="A8584" t="str">
            <v>a</v>
          </cell>
          <cell r="B8584">
            <v>8560</v>
          </cell>
          <cell r="C8584" t="str">
            <v xml:space="preserve">   135778408 - 84398</v>
          </cell>
          <cell r="D8584">
            <v>0</v>
          </cell>
          <cell r="E8584">
            <v>0</v>
          </cell>
          <cell r="F8584">
            <v>6566000</v>
          </cell>
          <cell r="G8584">
            <v>5637.08</v>
          </cell>
          <cell r="H8584">
            <v>6560362.9199999999</v>
          </cell>
          <cell r="I8584">
            <v>0</v>
          </cell>
        </row>
        <row r="8585">
          <cell r="A8585" t="str">
            <v>a</v>
          </cell>
          <cell r="B8585">
            <v>8561</v>
          </cell>
          <cell r="C8585" t="str">
            <v xml:space="preserve">   135778411 - 84475</v>
          </cell>
          <cell r="D8585">
            <v>0</v>
          </cell>
          <cell r="E8585">
            <v>0</v>
          </cell>
          <cell r="F8585">
            <v>6906000</v>
          </cell>
          <cell r="G8585">
            <v>5928.98</v>
          </cell>
          <cell r="H8585">
            <v>6900071.0199999996</v>
          </cell>
          <cell r="I8585">
            <v>0</v>
          </cell>
        </row>
        <row r="8586">
          <cell r="A8586" t="str">
            <v>a</v>
          </cell>
          <cell r="B8586">
            <v>8562</v>
          </cell>
          <cell r="C8586" t="str">
            <v xml:space="preserve">   135778424 - 85066</v>
          </cell>
          <cell r="D8586">
            <v>0</v>
          </cell>
          <cell r="E8586">
            <v>0</v>
          </cell>
          <cell r="F8586">
            <v>8094000</v>
          </cell>
          <cell r="G8586">
            <v>0</v>
          </cell>
          <cell r="H8586">
            <v>8094000</v>
          </cell>
          <cell r="I8586">
            <v>0</v>
          </cell>
        </row>
        <row r="8587">
          <cell r="A8587" t="str">
            <v>a</v>
          </cell>
          <cell r="B8587">
            <v>8563</v>
          </cell>
          <cell r="C8587" t="str">
            <v xml:space="preserve">   135778437 - 85355</v>
          </cell>
          <cell r="D8587">
            <v>0</v>
          </cell>
          <cell r="E8587">
            <v>0</v>
          </cell>
          <cell r="F8587">
            <v>4085200</v>
          </cell>
          <cell r="G8587">
            <v>1311600</v>
          </cell>
          <cell r="H8587">
            <v>2773600</v>
          </cell>
          <cell r="I8587">
            <v>0</v>
          </cell>
        </row>
        <row r="8588">
          <cell r="A8588" t="str">
            <v>a</v>
          </cell>
          <cell r="B8588">
            <v>8564</v>
          </cell>
          <cell r="C8588" t="str">
            <v xml:space="preserve">   135778440 - 85419</v>
          </cell>
          <cell r="D8588">
            <v>0</v>
          </cell>
          <cell r="E8588">
            <v>0</v>
          </cell>
          <cell r="F8588">
            <v>6834000</v>
          </cell>
          <cell r="G8588">
            <v>0</v>
          </cell>
          <cell r="H8588">
            <v>6834000</v>
          </cell>
          <cell r="I8588">
            <v>0</v>
          </cell>
        </row>
        <row r="8589">
          <cell r="A8589" t="str">
            <v>a</v>
          </cell>
          <cell r="B8589">
            <v>8565</v>
          </cell>
          <cell r="C8589" t="str">
            <v xml:space="preserve">   135778505 - 84331</v>
          </cell>
          <cell r="D8589">
            <v>0</v>
          </cell>
          <cell r="E8589">
            <v>0</v>
          </cell>
          <cell r="F8589">
            <v>2809357.67</v>
          </cell>
          <cell r="G8589">
            <v>17980.560000000001</v>
          </cell>
          <cell r="H8589">
            <v>2791377.11</v>
          </cell>
          <cell r="I8589">
            <v>0</v>
          </cell>
        </row>
        <row r="8590">
          <cell r="A8590" t="str">
            <v>a</v>
          </cell>
          <cell r="B8590">
            <v>8566</v>
          </cell>
          <cell r="C8590" t="str">
            <v xml:space="preserve">   135778518 - 84629</v>
          </cell>
          <cell r="D8590">
            <v>0</v>
          </cell>
          <cell r="E8590">
            <v>0</v>
          </cell>
          <cell r="F8590">
            <v>2870700</v>
          </cell>
          <cell r="G8590">
            <v>4836.5200000000004</v>
          </cell>
          <cell r="H8590">
            <v>2865863.48</v>
          </cell>
          <cell r="I8590">
            <v>0</v>
          </cell>
        </row>
        <row r="8591">
          <cell r="A8591" t="str">
            <v>a</v>
          </cell>
          <cell r="B8591">
            <v>8567</v>
          </cell>
          <cell r="C8591" t="str">
            <v xml:space="preserve">   135778521 - 84937</v>
          </cell>
          <cell r="D8591">
            <v>0</v>
          </cell>
          <cell r="E8591">
            <v>0</v>
          </cell>
          <cell r="F8591">
            <v>8626000</v>
          </cell>
          <cell r="G8591">
            <v>9860.27</v>
          </cell>
          <cell r="H8591">
            <v>8616139.7300000004</v>
          </cell>
          <cell r="I8591">
            <v>0</v>
          </cell>
        </row>
        <row r="8592">
          <cell r="A8592" t="str">
            <v>a</v>
          </cell>
          <cell r="B8592">
            <v>8568</v>
          </cell>
          <cell r="C8592" t="str">
            <v xml:space="preserve">   135778534 - 85300</v>
          </cell>
          <cell r="D8592">
            <v>0</v>
          </cell>
          <cell r="E8592">
            <v>0</v>
          </cell>
          <cell r="F8592">
            <v>4190000</v>
          </cell>
          <cell r="G8592">
            <v>0</v>
          </cell>
          <cell r="H8592">
            <v>4190000</v>
          </cell>
          <cell r="I8592">
            <v>0</v>
          </cell>
        </row>
        <row r="8593">
          <cell r="A8593" t="str">
            <v>a</v>
          </cell>
          <cell r="B8593">
            <v>8569</v>
          </cell>
          <cell r="C8593" t="str">
            <v xml:space="preserve">   135778547 - 85605</v>
          </cell>
          <cell r="D8593">
            <v>0</v>
          </cell>
          <cell r="E8593">
            <v>0</v>
          </cell>
          <cell r="F8593">
            <v>5750000</v>
          </cell>
          <cell r="G8593">
            <v>0</v>
          </cell>
          <cell r="H8593">
            <v>5750000</v>
          </cell>
          <cell r="I8593">
            <v>0</v>
          </cell>
        </row>
        <row r="8594">
          <cell r="A8594" t="str">
            <v>a</v>
          </cell>
          <cell r="B8594">
            <v>8570</v>
          </cell>
          <cell r="C8594" t="str">
            <v xml:space="preserve">   135778602 - 84241</v>
          </cell>
          <cell r="D8594">
            <v>0</v>
          </cell>
          <cell r="E8594">
            <v>0</v>
          </cell>
          <cell r="F8594">
            <v>5887000</v>
          </cell>
          <cell r="G8594">
            <v>9003.3700000000008</v>
          </cell>
          <cell r="H8594">
            <v>5877996.6299999999</v>
          </cell>
          <cell r="I8594">
            <v>0</v>
          </cell>
        </row>
        <row r="8595">
          <cell r="A8595" t="str">
            <v>a</v>
          </cell>
          <cell r="B8595">
            <v>8571</v>
          </cell>
          <cell r="C8595" t="str">
            <v xml:space="preserve">   135778615 - 84620</v>
          </cell>
          <cell r="D8595">
            <v>0</v>
          </cell>
          <cell r="E8595">
            <v>0</v>
          </cell>
          <cell r="F8595">
            <v>2000000</v>
          </cell>
          <cell r="G8595">
            <v>47456.1</v>
          </cell>
          <cell r="H8595">
            <v>1952543.9</v>
          </cell>
          <cell r="I8595">
            <v>0</v>
          </cell>
        </row>
        <row r="8596">
          <cell r="A8596" t="str">
            <v>a</v>
          </cell>
          <cell r="B8596">
            <v>8572</v>
          </cell>
          <cell r="C8596" t="str">
            <v xml:space="preserve">   135778628 - 85191</v>
          </cell>
          <cell r="D8596">
            <v>0</v>
          </cell>
          <cell r="E8596">
            <v>0</v>
          </cell>
          <cell r="F8596">
            <v>5360000</v>
          </cell>
          <cell r="G8596">
            <v>0</v>
          </cell>
          <cell r="H8596">
            <v>5360000</v>
          </cell>
          <cell r="I8596">
            <v>0</v>
          </cell>
        </row>
        <row r="8597">
          <cell r="A8597" t="str">
            <v>a</v>
          </cell>
          <cell r="B8597">
            <v>8573</v>
          </cell>
          <cell r="C8597" t="str">
            <v xml:space="preserve">   135778631 - 85200</v>
          </cell>
          <cell r="D8597">
            <v>0</v>
          </cell>
          <cell r="E8597">
            <v>0</v>
          </cell>
          <cell r="F8597">
            <v>7240000</v>
          </cell>
          <cell r="G8597">
            <v>0</v>
          </cell>
          <cell r="H8597">
            <v>7240000</v>
          </cell>
          <cell r="I8597">
            <v>0</v>
          </cell>
        </row>
        <row r="8598">
          <cell r="A8598" t="str">
            <v>a</v>
          </cell>
          <cell r="B8598">
            <v>8574</v>
          </cell>
          <cell r="C8598" t="str">
            <v xml:space="preserve">   135778644 - 85515</v>
          </cell>
          <cell r="D8598">
            <v>0</v>
          </cell>
          <cell r="E8598">
            <v>0</v>
          </cell>
          <cell r="F8598">
            <v>6030900</v>
          </cell>
          <cell r="G8598">
            <v>0</v>
          </cell>
          <cell r="H8598">
            <v>6030900</v>
          </cell>
          <cell r="I8598">
            <v>0</v>
          </cell>
        </row>
        <row r="8599">
          <cell r="A8599" t="str">
            <v>a</v>
          </cell>
          <cell r="B8599">
            <v>8575</v>
          </cell>
          <cell r="C8599" t="str">
            <v xml:space="preserve">   135778709 - 84401</v>
          </cell>
          <cell r="D8599">
            <v>0</v>
          </cell>
          <cell r="E8599">
            <v>0</v>
          </cell>
          <cell r="F8599">
            <v>5588000</v>
          </cell>
          <cell r="G8599">
            <v>4584.05</v>
          </cell>
          <cell r="H8599">
            <v>5583415.9500000002</v>
          </cell>
          <cell r="I8599">
            <v>0</v>
          </cell>
        </row>
        <row r="8600">
          <cell r="A8600" t="str">
            <v>a</v>
          </cell>
          <cell r="B8600">
            <v>8576</v>
          </cell>
          <cell r="C8600" t="str">
            <v xml:space="preserve">   135778712 - 84502</v>
          </cell>
          <cell r="D8600">
            <v>0</v>
          </cell>
          <cell r="E8600">
            <v>0</v>
          </cell>
          <cell r="F8600">
            <v>5752800</v>
          </cell>
          <cell r="G8600">
            <v>4938.93</v>
          </cell>
          <cell r="H8600">
            <v>5747861.0700000003</v>
          </cell>
          <cell r="I8600">
            <v>0</v>
          </cell>
        </row>
        <row r="8601">
          <cell r="A8601" t="str">
            <v>a</v>
          </cell>
          <cell r="B8601">
            <v>8577</v>
          </cell>
          <cell r="C8601" t="str">
            <v xml:space="preserve">   135778725 - 85069</v>
          </cell>
          <cell r="D8601">
            <v>0</v>
          </cell>
          <cell r="E8601">
            <v>0</v>
          </cell>
          <cell r="F8601">
            <v>3820000</v>
          </cell>
          <cell r="G8601">
            <v>0</v>
          </cell>
          <cell r="H8601">
            <v>3820000</v>
          </cell>
          <cell r="I8601">
            <v>0</v>
          </cell>
        </row>
        <row r="8602">
          <cell r="A8602" t="str">
            <v>a</v>
          </cell>
          <cell r="B8602">
            <v>8578</v>
          </cell>
          <cell r="C8602" t="str">
            <v xml:space="preserve">   135778738 - 85410</v>
          </cell>
          <cell r="D8602">
            <v>0</v>
          </cell>
          <cell r="E8602">
            <v>0</v>
          </cell>
          <cell r="F8602">
            <v>2055236</v>
          </cell>
          <cell r="G8602">
            <v>10266.290000000001</v>
          </cell>
          <cell r="H8602">
            <v>2044969.71</v>
          </cell>
          <cell r="I8602">
            <v>0</v>
          </cell>
        </row>
        <row r="8603">
          <cell r="A8603" t="str">
            <v>a</v>
          </cell>
          <cell r="B8603">
            <v>8579</v>
          </cell>
          <cell r="C8603" t="str">
            <v xml:space="preserve">   135778741 - 85422</v>
          </cell>
          <cell r="D8603">
            <v>0</v>
          </cell>
          <cell r="E8603">
            <v>0</v>
          </cell>
          <cell r="F8603">
            <v>6707000</v>
          </cell>
          <cell r="G8603">
            <v>0</v>
          </cell>
          <cell r="H8603">
            <v>6707000</v>
          </cell>
          <cell r="I8603">
            <v>0</v>
          </cell>
        </row>
        <row r="8604">
          <cell r="A8604" t="str">
            <v>a</v>
          </cell>
          <cell r="B8604">
            <v>8580</v>
          </cell>
          <cell r="C8604" t="str">
            <v xml:space="preserve">   135778806 - 84334</v>
          </cell>
          <cell r="D8604">
            <v>0</v>
          </cell>
          <cell r="E8604">
            <v>0</v>
          </cell>
          <cell r="F8604">
            <v>2551473.0499999998</v>
          </cell>
          <cell r="G8604">
            <v>16330.04</v>
          </cell>
          <cell r="H8604">
            <v>2535143.0099999998</v>
          </cell>
          <cell r="I8604">
            <v>0</v>
          </cell>
        </row>
        <row r="8605">
          <cell r="A8605" t="str">
            <v>a</v>
          </cell>
          <cell r="B8605">
            <v>8581</v>
          </cell>
          <cell r="C8605" t="str">
            <v xml:space="preserve">   135778819 - 84632</v>
          </cell>
          <cell r="D8605">
            <v>0</v>
          </cell>
          <cell r="E8605">
            <v>0</v>
          </cell>
          <cell r="F8605">
            <v>5351000</v>
          </cell>
          <cell r="G8605">
            <v>4593.97</v>
          </cell>
          <cell r="H8605">
            <v>5346406.03</v>
          </cell>
          <cell r="I8605">
            <v>0</v>
          </cell>
        </row>
        <row r="8606">
          <cell r="A8606" t="str">
            <v>a</v>
          </cell>
          <cell r="B8606">
            <v>8582</v>
          </cell>
          <cell r="C8606" t="str">
            <v xml:space="preserve">   135778822 - 85057</v>
          </cell>
          <cell r="D8606">
            <v>0</v>
          </cell>
          <cell r="E8606">
            <v>0</v>
          </cell>
          <cell r="F8606">
            <v>6096000</v>
          </cell>
          <cell r="G8606">
            <v>0</v>
          </cell>
          <cell r="H8606">
            <v>6096000</v>
          </cell>
          <cell r="I8606">
            <v>0</v>
          </cell>
        </row>
        <row r="8607">
          <cell r="A8607" t="str">
            <v>a</v>
          </cell>
          <cell r="B8607">
            <v>8583</v>
          </cell>
          <cell r="C8607" t="str">
            <v xml:space="preserve">   135778835 - 85346</v>
          </cell>
          <cell r="D8607">
            <v>0</v>
          </cell>
          <cell r="E8607">
            <v>0</v>
          </cell>
          <cell r="F8607">
            <v>3024000</v>
          </cell>
          <cell r="G8607">
            <v>0</v>
          </cell>
          <cell r="H8607">
            <v>3024000</v>
          </cell>
          <cell r="I8607">
            <v>0</v>
          </cell>
        </row>
        <row r="8608">
          <cell r="A8608" t="str">
            <v>a</v>
          </cell>
          <cell r="B8608">
            <v>8584</v>
          </cell>
          <cell r="C8608" t="str">
            <v xml:space="preserve">   135778848 - 85608</v>
          </cell>
          <cell r="D8608">
            <v>0</v>
          </cell>
          <cell r="E8608">
            <v>0</v>
          </cell>
          <cell r="F8608">
            <v>2000128</v>
          </cell>
          <cell r="G8608">
            <v>24842.77</v>
          </cell>
          <cell r="H8608">
            <v>1975285.23</v>
          </cell>
          <cell r="I8608">
            <v>0</v>
          </cell>
        </row>
        <row r="8609">
          <cell r="A8609" t="str">
            <v>a</v>
          </cell>
          <cell r="B8609">
            <v>8585</v>
          </cell>
          <cell r="C8609" t="str">
            <v xml:space="preserve">   135778903 - 84244</v>
          </cell>
          <cell r="D8609">
            <v>0</v>
          </cell>
          <cell r="E8609">
            <v>0</v>
          </cell>
          <cell r="F8609">
            <v>2574500</v>
          </cell>
          <cell r="G8609">
            <v>41003.72</v>
          </cell>
          <cell r="H8609">
            <v>2533496.2799999998</v>
          </cell>
          <cell r="I8609">
            <v>0</v>
          </cell>
        </row>
        <row r="8610">
          <cell r="A8610" t="str">
            <v>a</v>
          </cell>
          <cell r="B8610">
            <v>8586</v>
          </cell>
          <cell r="C8610" t="str">
            <v xml:space="preserve">   135778916 - 84623</v>
          </cell>
          <cell r="D8610">
            <v>0</v>
          </cell>
          <cell r="E8610">
            <v>0</v>
          </cell>
          <cell r="F8610">
            <v>3000000</v>
          </cell>
          <cell r="G8610">
            <v>2575.58</v>
          </cell>
          <cell r="H8610">
            <v>2997424.42</v>
          </cell>
          <cell r="I8610">
            <v>0</v>
          </cell>
        </row>
        <row r="8611">
          <cell r="A8611" t="str">
            <v>a</v>
          </cell>
          <cell r="B8611">
            <v>8587</v>
          </cell>
          <cell r="C8611" t="str">
            <v xml:space="preserve">   135778929 - 85194</v>
          </cell>
          <cell r="D8611">
            <v>0</v>
          </cell>
          <cell r="E8611">
            <v>0</v>
          </cell>
          <cell r="F8611">
            <v>5640000</v>
          </cell>
          <cell r="G8611">
            <v>0</v>
          </cell>
          <cell r="H8611">
            <v>5640000</v>
          </cell>
          <cell r="I8611">
            <v>0</v>
          </cell>
        </row>
        <row r="8612">
          <cell r="A8612" t="str">
            <v>a</v>
          </cell>
          <cell r="B8612">
            <v>8588</v>
          </cell>
          <cell r="C8612" t="str">
            <v xml:space="preserve">   135778932 - 85206</v>
          </cell>
          <cell r="D8612">
            <v>0</v>
          </cell>
          <cell r="E8612">
            <v>0</v>
          </cell>
          <cell r="F8612">
            <v>4860000</v>
          </cell>
          <cell r="G8612">
            <v>0</v>
          </cell>
          <cell r="H8612">
            <v>4860000</v>
          </cell>
          <cell r="I8612">
            <v>0</v>
          </cell>
        </row>
        <row r="8613">
          <cell r="A8613" t="str">
            <v>a</v>
          </cell>
          <cell r="B8613">
            <v>8589</v>
          </cell>
          <cell r="C8613" t="str">
            <v xml:space="preserve">   135778945 - 85599</v>
          </cell>
          <cell r="D8613">
            <v>0</v>
          </cell>
          <cell r="E8613">
            <v>0</v>
          </cell>
          <cell r="F8613">
            <v>4258500</v>
          </cell>
          <cell r="G8613">
            <v>0</v>
          </cell>
          <cell r="H8613">
            <v>4258500</v>
          </cell>
          <cell r="I8613">
            <v>0</v>
          </cell>
        </row>
        <row r="8614">
          <cell r="A8614" t="str">
            <v>a</v>
          </cell>
          <cell r="B8614">
            <v>8590</v>
          </cell>
          <cell r="C8614" t="str">
            <v xml:space="preserve">   137778008 - 82732</v>
          </cell>
          <cell r="D8614">
            <v>0</v>
          </cell>
          <cell r="E8614">
            <v>0</v>
          </cell>
          <cell r="F8614">
            <v>1550000</v>
          </cell>
          <cell r="G8614">
            <v>31252.720000000001</v>
          </cell>
          <cell r="H8614">
            <v>1518747.28</v>
          </cell>
          <cell r="I8614">
            <v>0</v>
          </cell>
        </row>
        <row r="8615">
          <cell r="A8615" t="str">
            <v>a</v>
          </cell>
          <cell r="B8615">
            <v>8591</v>
          </cell>
          <cell r="C8615" t="str">
            <v xml:space="preserve">   137778011 - 82846</v>
          </cell>
          <cell r="D8615">
            <v>0</v>
          </cell>
          <cell r="E8615">
            <v>0</v>
          </cell>
          <cell r="F8615">
            <v>2074000</v>
          </cell>
          <cell r="G8615">
            <v>7314.98</v>
          </cell>
          <cell r="H8615">
            <v>2066685.02</v>
          </cell>
          <cell r="I8615">
            <v>0</v>
          </cell>
        </row>
        <row r="8616">
          <cell r="A8616" t="str">
            <v>a</v>
          </cell>
          <cell r="B8616">
            <v>8592</v>
          </cell>
          <cell r="C8616" t="str">
            <v xml:space="preserve">   137778024 - 83013</v>
          </cell>
          <cell r="D8616">
            <v>0</v>
          </cell>
          <cell r="E8616">
            <v>0</v>
          </cell>
          <cell r="F8616">
            <v>3511350</v>
          </cell>
          <cell r="G8616">
            <v>12384.48</v>
          </cell>
          <cell r="H8616">
            <v>3498965.52</v>
          </cell>
          <cell r="I8616">
            <v>0</v>
          </cell>
        </row>
        <row r="8617">
          <cell r="A8617" t="str">
            <v>a</v>
          </cell>
          <cell r="B8617">
            <v>8593</v>
          </cell>
          <cell r="C8617" t="str">
            <v xml:space="preserve">   137778037 - 83314</v>
          </cell>
          <cell r="D8617">
            <v>0</v>
          </cell>
          <cell r="E8617">
            <v>0</v>
          </cell>
          <cell r="F8617">
            <v>1950000</v>
          </cell>
          <cell r="G8617">
            <v>14272.92</v>
          </cell>
          <cell r="H8617">
            <v>1935727.08</v>
          </cell>
          <cell r="I8617">
            <v>0</v>
          </cell>
        </row>
        <row r="8618">
          <cell r="A8618" t="str">
            <v>a</v>
          </cell>
          <cell r="B8618">
            <v>8594</v>
          </cell>
          <cell r="C8618" t="str">
            <v xml:space="preserve">   137778040 - 83326</v>
          </cell>
          <cell r="D8618">
            <v>0</v>
          </cell>
          <cell r="E8618">
            <v>0</v>
          </cell>
          <cell r="F8618">
            <v>1436500</v>
          </cell>
          <cell r="G8618">
            <v>34929.74</v>
          </cell>
          <cell r="H8618">
            <v>1401570.26</v>
          </cell>
          <cell r="I8618">
            <v>0</v>
          </cell>
        </row>
        <row r="8619">
          <cell r="A8619" t="str">
            <v>a</v>
          </cell>
          <cell r="B8619">
            <v>8595</v>
          </cell>
          <cell r="C8619" t="str">
            <v xml:space="preserve">   137778053 - 83501</v>
          </cell>
          <cell r="D8619">
            <v>0</v>
          </cell>
          <cell r="E8619">
            <v>0</v>
          </cell>
          <cell r="F8619">
            <v>3357440</v>
          </cell>
          <cell r="G8619">
            <v>11166.13</v>
          </cell>
          <cell r="H8619">
            <v>3346273.87</v>
          </cell>
          <cell r="I8619">
            <v>0</v>
          </cell>
        </row>
        <row r="8620">
          <cell r="A8620" t="str">
            <v>a</v>
          </cell>
          <cell r="B8620">
            <v>8596</v>
          </cell>
          <cell r="C8620" t="str">
            <v xml:space="preserve">   137778066 - 83694</v>
          </cell>
          <cell r="D8620">
            <v>0</v>
          </cell>
          <cell r="E8620">
            <v>0</v>
          </cell>
          <cell r="F8620">
            <v>3192000</v>
          </cell>
          <cell r="G8620">
            <v>20424.37</v>
          </cell>
          <cell r="H8620">
            <v>3171575.63</v>
          </cell>
          <cell r="I8620">
            <v>0</v>
          </cell>
        </row>
        <row r="8621">
          <cell r="A8621" t="str">
            <v>a</v>
          </cell>
          <cell r="B8621">
            <v>8597</v>
          </cell>
          <cell r="C8621" t="str">
            <v xml:space="preserve">   137778079 - 84202</v>
          </cell>
          <cell r="D8621">
            <v>0</v>
          </cell>
          <cell r="E8621">
            <v>0</v>
          </cell>
          <cell r="F8621">
            <v>8000000</v>
          </cell>
          <cell r="G8621">
            <v>28215.88</v>
          </cell>
          <cell r="H8621">
            <v>7971784.1200000001</v>
          </cell>
          <cell r="I8621">
            <v>0</v>
          </cell>
        </row>
        <row r="8622">
          <cell r="A8622" t="str">
            <v>a</v>
          </cell>
          <cell r="B8622">
            <v>8598</v>
          </cell>
          <cell r="C8622" t="str">
            <v xml:space="preserve">   137778082 - 84421</v>
          </cell>
          <cell r="D8622">
            <v>0</v>
          </cell>
          <cell r="E8622">
            <v>0</v>
          </cell>
          <cell r="F8622">
            <v>2432700</v>
          </cell>
          <cell r="G8622">
            <v>4340.68</v>
          </cell>
          <cell r="H8622">
            <v>2428359.3199999998</v>
          </cell>
          <cell r="I8622">
            <v>0</v>
          </cell>
        </row>
        <row r="8623">
          <cell r="A8623" t="str">
            <v>a</v>
          </cell>
          <cell r="B8623">
            <v>8599</v>
          </cell>
          <cell r="C8623" t="str">
            <v xml:space="preserve">   137778095 - 84714</v>
          </cell>
          <cell r="D8623">
            <v>0</v>
          </cell>
          <cell r="E8623">
            <v>0</v>
          </cell>
          <cell r="F8623">
            <v>3400000</v>
          </cell>
          <cell r="G8623">
            <v>2918.99</v>
          </cell>
          <cell r="H8623">
            <v>3397081.01</v>
          </cell>
          <cell r="I8623">
            <v>0</v>
          </cell>
        </row>
        <row r="8624">
          <cell r="A8624" t="str">
            <v>a</v>
          </cell>
          <cell r="B8624">
            <v>8600</v>
          </cell>
          <cell r="C8624" t="str">
            <v xml:space="preserve">   137778105 - 82684</v>
          </cell>
          <cell r="D8624">
            <v>0</v>
          </cell>
          <cell r="E8624">
            <v>0</v>
          </cell>
          <cell r="F8624">
            <v>2032500</v>
          </cell>
          <cell r="G8624">
            <v>29633.06</v>
          </cell>
          <cell r="H8624">
            <v>2002866.94</v>
          </cell>
          <cell r="I8624">
            <v>0</v>
          </cell>
        </row>
        <row r="8625">
          <cell r="A8625" t="str">
            <v>a</v>
          </cell>
          <cell r="B8625">
            <v>8601</v>
          </cell>
          <cell r="C8625" t="str">
            <v xml:space="preserve">   137778118 - 82959</v>
          </cell>
          <cell r="D8625">
            <v>0</v>
          </cell>
          <cell r="E8625">
            <v>0</v>
          </cell>
          <cell r="F8625">
            <v>5466000</v>
          </cell>
          <cell r="G8625">
            <v>22563.51</v>
          </cell>
          <cell r="H8625">
            <v>5443436.4900000002</v>
          </cell>
          <cell r="I8625">
            <v>0</v>
          </cell>
        </row>
        <row r="8626">
          <cell r="A8626" t="str">
            <v>a</v>
          </cell>
          <cell r="B8626">
            <v>8602</v>
          </cell>
          <cell r="C8626" t="str">
            <v xml:space="preserve">   137778121 - 82974</v>
          </cell>
          <cell r="D8626">
            <v>0</v>
          </cell>
          <cell r="E8626">
            <v>0</v>
          </cell>
          <cell r="F8626">
            <v>3668000</v>
          </cell>
          <cell r="G8626">
            <v>18322.39</v>
          </cell>
          <cell r="H8626">
            <v>3649677.61</v>
          </cell>
          <cell r="I8626">
            <v>0</v>
          </cell>
        </row>
        <row r="8627">
          <cell r="A8627" t="str">
            <v>a</v>
          </cell>
          <cell r="B8627">
            <v>8603</v>
          </cell>
          <cell r="C8627" t="str">
            <v xml:space="preserve">   137778134 - 83293</v>
          </cell>
          <cell r="D8627">
            <v>0</v>
          </cell>
          <cell r="E8627">
            <v>0</v>
          </cell>
          <cell r="F8627">
            <v>2658800</v>
          </cell>
          <cell r="G8627">
            <v>9694.44</v>
          </cell>
          <cell r="H8627">
            <v>2649105.56</v>
          </cell>
          <cell r="I8627">
            <v>0</v>
          </cell>
        </row>
        <row r="8628">
          <cell r="A8628" t="str">
            <v>a</v>
          </cell>
          <cell r="B8628">
            <v>8604</v>
          </cell>
          <cell r="C8628" t="str">
            <v xml:space="preserve">   137778147 - 83369</v>
          </cell>
          <cell r="D8628">
            <v>0</v>
          </cell>
          <cell r="E8628">
            <v>0</v>
          </cell>
          <cell r="F8628">
            <v>2055000</v>
          </cell>
          <cell r="G8628">
            <v>16557.55</v>
          </cell>
          <cell r="H8628">
            <v>2038442.45</v>
          </cell>
          <cell r="I8628">
            <v>0</v>
          </cell>
        </row>
        <row r="8629">
          <cell r="A8629" t="str">
            <v>a</v>
          </cell>
          <cell r="B8629">
            <v>8605</v>
          </cell>
          <cell r="C8629" t="str">
            <v xml:space="preserve">   137778150 - 83489</v>
          </cell>
          <cell r="D8629">
            <v>0</v>
          </cell>
          <cell r="E8629">
            <v>0</v>
          </cell>
          <cell r="F8629">
            <v>2868750</v>
          </cell>
          <cell r="G8629">
            <v>10293.77</v>
          </cell>
          <cell r="H8629">
            <v>2858456.23</v>
          </cell>
          <cell r="I8629">
            <v>0</v>
          </cell>
        </row>
        <row r="8630">
          <cell r="A8630" t="str">
            <v>a</v>
          </cell>
          <cell r="B8630">
            <v>8606</v>
          </cell>
          <cell r="C8630" t="str">
            <v xml:space="preserve">   137778163 - 83559</v>
          </cell>
          <cell r="D8630">
            <v>0</v>
          </cell>
          <cell r="E8630">
            <v>0</v>
          </cell>
          <cell r="F8630">
            <v>2632500</v>
          </cell>
          <cell r="G8630">
            <v>9446.0300000000007</v>
          </cell>
          <cell r="H8630">
            <v>2623053.9700000002</v>
          </cell>
          <cell r="I8630">
            <v>0</v>
          </cell>
        </row>
        <row r="8631">
          <cell r="A8631" t="str">
            <v>a</v>
          </cell>
          <cell r="B8631">
            <v>8607</v>
          </cell>
          <cell r="C8631" t="str">
            <v xml:space="preserve">   137778176 - 84162</v>
          </cell>
          <cell r="D8631">
            <v>0</v>
          </cell>
          <cell r="E8631">
            <v>0</v>
          </cell>
          <cell r="F8631">
            <v>4420000</v>
          </cell>
          <cell r="G8631">
            <v>24823.16</v>
          </cell>
          <cell r="H8631">
            <v>4395176.84</v>
          </cell>
          <cell r="I8631">
            <v>0</v>
          </cell>
        </row>
        <row r="8632">
          <cell r="A8632" t="str">
            <v>a</v>
          </cell>
          <cell r="B8632">
            <v>8608</v>
          </cell>
          <cell r="C8632" t="str">
            <v xml:space="preserve">   137778189 - 84521</v>
          </cell>
          <cell r="D8632">
            <v>0</v>
          </cell>
          <cell r="E8632">
            <v>0</v>
          </cell>
          <cell r="F8632">
            <v>7114500</v>
          </cell>
          <cell r="G8632">
            <v>12283.15</v>
          </cell>
          <cell r="H8632">
            <v>7102216.8499999996</v>
          </cell>
          <cell r="I8632">
            <v>0</v>
          </cell>
        </row>
        <row r="8633">
          <cell r="A8633" t="str">
            <v>a</v>
          </cell>
          <cell r="B8633">
            <v>8609</v>
          </cell>
          <cell r="C8633" t="str">
            <v xml:space="preserve">   137778192 - 84551</v>
          </cell>
          <cell r="D8633">
            <v>0</v>
          </cell>
          <cell r="E8633">
            <v>0</v>
          </cell>
          <cell r="F8633">
            <v>5049000</v>
          </cell>
          <cell r="G8633">
            <v>25112.2</v>
          </cell>
          <cell r="H8633">
            <v>5023887.8</v>
          </cell>
          <cell r="I8633">
            <v>0</v>
          </cell>
        </row>
        <row r="8634">
          <cell r="A8634" t="str">
            <v>a</v>
          </cell>
          <cell r="B8634">
            <v>8610</v>
          </cell>
          <cell r="C8634" t="str">
            <v xml:space="preserve">   137778202 - 82645</v>
          </cell>
          <cell r="D8634">
            <v>0</v>
          </cell>
          <cell r="E8634">
            <v>0</v>
          </cell>
          <cell r="F8634">
            <v>18780000</v>
          </cell>
          <cell r="G8634">
            <v>5736370.1600000001</v>
          </cell>
          <cell r="H8634">
            <v>13043629.84</v>
          </cell>
          <cell r="I8634">
            <v>0</v>
          </cell>
        </row>
        <row r="8635">
          <cell r="A8635" t="str">
            <v>a</v>
          </cell>
          <cell r="B8635">
            <v>8611</v>
          </cell>
          <cell r="C8635" t="str">
            <v xml:space="preserve">   137778215 - 82947</v>
          </cell>
          <cell r="D8635">
            <v>0</v>
          </cell>
          <cell r="E8635">
            <v>0</v>
          </cell>
          <cell r="F8635">
            <v>4569900</v>
          </cell>
          <cell r="G8635">
            <v>18864.45</v>
          </cell>
          <cell r="H8635">
            <v>4551035.55</v>
          </cell>
          <cell r="I8635">
            <v>0</v>
          </cell>
        </row>
        <row r="8636">
          <cell r="A8636" t="str">
            <v>a</v>
          </cell>
          <cell r="B8636">
            <v>8612</v>
          </cell>
          <cell r="C8636" t="str">
            <v xml:space="preserve">   137778228 - 83164</v>
          </cell>
          <cell r="D8636">
            <v>0</v>
          </cell>
          <cell r="E8636">
            <v>0</v>
          </cell>
          <cell r="F8636">
            <v>3600000</v>
          </cell>
          <cell r="G8636">
            <v>13567.7</v>
          </cell>
          <cell r="H8636">
            <v>3586432.3</v>
          </cell>
          <cell r="I8636">
            <v>0</v>
          </cell>
        </row>
        <row r="8637">
          <cell r="A8637" t="str">
            <v>a</v>
          </cell>
          <cell r="B8637">
            <v>8613</v>
          </cell>
          <cell r="C8637" t="str">
            <v xml:space="preserve">   137778231 - 83266</v>
          </cell>
          <cell r="D8637">
            <v>0</v>
          </cell>
          <cell r="E8637">
            <v>0</v>
          </cell>
          <cell r="F8637">
            <v>600000</v>
          </cell>
          <cell r="G8637">
            <v>19420.580000000002</v>
          </cell>
          <cell r="H8637">
            <v>580579.42000000004</v>
          </cell>
          <cell r="I8637">
            <v>0</v>
          </cell>
        </row>
        <row r="8638">
          <cell r="A8638" t="str">
            <v>a</v>
          </cell>
          <cell r="B8638">
            <v>8614</v>
          </cell>
          <cell r="C8638" t="str">
            <v xml:space="preserve">   137778244 - 83357</v>
          </cell>
          <cell r="D8638">
            <v>0</v>
          </cell>
          <cell r="E8638">
            <v>0</v>
          </cell>
          <cell r="F8638">
            <v>3900000</v>
          </cell>
          <cell r="G8638">
            <v>8610.07</v>
          </cell>
          <cell r="H8638">
            <v>3891389.93</v>
          </cell>
          <cell r="I8638">
            <v>0</v>
          </cell>
        </row>
        <row r="8639">
          <cell r="A8639" t="str">
            <v>a</v>
          </cell>
          <cell r="B8639">
            <v>8615</v>
          </cell>
          <cell r="C8639" t="str">
            <v xml:space="preserve">   137778257 - 83528</v>
          </cell>
          <cell r="D8639">
            <v>0</v>
          </cell>
          <cell r="E8639">
            <v>0</v>
          </cell>
          <cell r="F8639">
            <v>15235492</v>
          </cell>
          <cell r="G8639">
            <v>37611.879999999997</v>
          </cell>
          <cell r="H8639">
            <v>15197880.119999999</v>
          </cell>
          <cell r="I8639">
            <v>0</v>
          </cell>
        </row>
        <row r="8640">
          <cell r="A8640" t="str">
            <v>a</v>
          </cell>
          <cell r="B8640">
            <v>8616</v>
          </cell>
          <cell r="C8640" t="str">
            <v xml:space="preserve">   137778260 - 83540</v>
          </cell>
          <cell r="D8640">
            <v>0</v>
          </cell>
          <cell r="E8640">
            <v>0</v>
          </cell>
          <cell r="F8640">
            <v>1778000</v>
          </cell>
          <cell r="G8640">
            <v>18726.93</v>
          </cell>
          <cell r="H8640">
            <v>1759273.07</v>
          </cell>
          <cell r="I8640">
            <v>0</v>
          </cell>
        </row>
        <row r="8641">
          <cell r="A8641" t="str">
            <v>a</v>
          </cell>
          <cell r="B8641">
            <v>8617</v>
          </cell>
          <cell r="C8641" t="str">
            <v xml:space="preserve">   137778273 - 84153</v>
          </cell>
          <cell r="D8641">
            <v>0</v>
          </cell>
          <cell r="E8641">
            <v>0</v>
          </cell>
          <cell r="F8641">
            <v>7072000</v>
          </cell>
          <cell r="G8641">
            <v>11914.8</v>
          </cell>
          <cell r="H8641">
            <v>7060085.2000000002</v>
          </cell>
          <cell r="I8641">
            <v>0</v>
          </cell>
        </row>
        <row r="8642">
          <cell r="A8642" t="str">
            <v>a</v>
          </cell>
          <cell r="B8642">
            <v>8618</v>
          </cell>
          <cell r="C8642" t="str">
            <v xml:space="preserve">   137778286 - 84439</v>
          </cell>
          <cell r="D8642">
            <v>0</v>
          </cell>
          <cell r="E8642">
            <v>0</v>
          </cell>
          <cell r="F8642">
            <v>3300000</v>
          </cell>
          <cell r="G8642">
            <v>2707.12</v>
          </cell>
          <cell r="H8642">
            <v>3297292.88</v>
          </cell>
          <cell r="I8642">
            <v>0</v>
          </cell>
        </row>
        <row r="8643">
          <cell r="A8643" t="str">
            <v>a</v>
          </cell>
          <cell r="B8643">
            <v>8619</v>
          </cell>
          <cell r="C8643" t="str">
            <v xml:space="preserve">   137778299 - 84726</v>
          </cell>
          <cell r="D8643">
            <v>0</v>
          </cell>
          <cell r="E8643">
            <v>0</v>
          </cell>
          <cell r="F8643">
            <v>2065500</v>
          </cell>
          <cell r="G8643">
            <v>3685.48</v>
          </cell>
          <cell r="H8643">
            <v>2061814.52</v>
          </cell>
          <cell r="I8643">
            <v>0</v>
          </cell>
        </row>
        <row r="8644">
          <cell r="A8644" t="str">
            <v>a</v>
          </cell>
          <cell r="B8644">
            <v>8620</v>
          </cell>
          <cell r="C8644" t="str">
            <v xml:space="preserve">   137778309 - 82735</v>
          </cell>
          <cell r="D8644">
            <v>0</v>
          </cell>
          <cell r="E8644">
            <v>0</v>
          </cell>
          <cell r="F8644">
            <v>2716600</v>
          </cell>
          <cell r="G8644">
            <v>9581.4</v>
          </cell>
          <cell r="H8644">
            <v>2707018.6</v>
          </cell>
          <cell r="I8644">
            <v>0</v>
          </cell>
        </row>
        <row r="8645">
          <cell r="A8645" t="str">
            <v>a</v>
          </cell>
          <cell r="B8645">
            <v>8621</v>
          </cell>
          <cell r="C8645" t="str">
            <v xml:space="preserve">   137778312 - 82888</v>
          </cell>
          <cell r="D8645">
            <v>0</v>
          </cell>
          <cell r="E8645">
            <v>0</v>
          </cell>
          <cell r="F8645">
            <v>15720000</v>
          </cell>
          <cell r="G8645">
            <v>64891.77</v>
          </cell>
          <cell r="H8645">
            <v>15655108.23</v>
          </cell>
          <cell r="I8645">
            <v>0</v>
          </cell>
        </row>
        <row r="8646">
          <cell r="A8646" t="str">
            <v>a</v>
          </cell>
          <cell r="B8646">
            <v>8622</v>
          </cell>
          <cell r="C8646" t="str">
            <v xml:space="preserve">   137778325 - 83021</v>
          </cell>
          <cell r="D8646">
            <v>0</v>
          </cell>
          <cell r="E8646">
            <v>0</v>
          </cell>
          <cell r="F8646">
            <v>4760000</v>
          </cell>
          <cell r="G8646">
            <v>22277.18</v>
          </cell>
          <cell r="H8646">
            <v>4737722.82</v>
          </cell>
          <cell r="I8646">
            <v>0</v>
          </cell>
        </row>
        <row r="8647">
          <cell r="A8647" t="str">
            <v>a</v>
          </cell>
          <cell r="B8647">
            <v>8623</v>
          </cell>
          <cell r="C8647" t="str">
            <v xml:space="preserve">   137778338 - 83317</v>
          </cell>
          <cell r="D8647">
            <v>0</v>
          </cell>
          <cell r="E8647">
            <v>0</v>
          </cell>
          <cell r="F8647">
            <v>1820000</v>
          </cell>
          <cell r="G8647">
            <v>36612.660000000003</v>
          </cell>
          <cell r="H8647">
            <v>1783387.34</v>
          </cell>
          <cell r="I8647">
            <v>0</v>
          </cell>
        </row>
        <row r="8648">
          <cell r="A8648" t="str">
            <v>a</v>
          </cell>
          <cell r="B8648">
            <v>8624</v>
          </cell>
          <cell r="C8648" t="str">
            <v xml:space="preserve">   137778341 - 83329</v>
          </cell>
          <cell r="D8648">
            <v>0</v>
          </cell>
          <cell r="E8648">
            <v>0</v>
          </cell>
          <cell r="F8648">
            <v>1326000</v>
          </cell>
          <cell r="G8648">
            <v>32304.15</v>
          </cell>
          <cell r="H8648">
            <v>1293695.8500000001</v>
          </cell>
          <cell r="I8648">
            <v>0</v>
          </cell>
        </row>
        <row r="8649">
          <cell r="A8649" t="str">
            <v>a</v>
          </cell>
          <cell r="B8649">
            <v>8625</v>
          </cell>
          <cell r="C8649" t="str">
            <v xml:space="preserve">   137778354 - 83506</v>
          </cell>
          <cell r="D8649">
            <v>0</v>
          </cell>
          <cell r="E8649">
            <v>0</v>
          </cell>
          <cell r="F8649">
            <v>2658800</v>
          </cell>
          <cell r="G8649">
            <v>9540.41</v>
          </cell>
          <cell r="H8649">
            <v>2649259.59</v>
          </cell>
          <cell r="I8649">
            <v>0</v>
          </cell>
        </row>
        <row r="8650">
          <cell r="A8650" t="str">
            <v>a</v>
          </cell>
          <cell r="B8650">
            <v>8626</v>
          </cell>
          <cell r="C8650" t="str">
            <v xml:space="preserve">   137778367 - 83697</v>
          </cell>
          <cell r="D8650">
            <v>0</v>
          </cell>
          <cell r="E8650">
            <v>0</v>
          </cell>
          <cell r="F8650">
            <v>3921000</v>
          </cell>
          <cell r="G8650">
            <v>752397.09</v>
          </cell>
          <cell r="H8650">
            <v>3168602.91</v>
          </cell>
          <cell r="I8650">
            <v>0</v>
          </cell>
        </row>
        <row r="8651">
          <cell r="A8651" t="str">
            <v>a</v>
          </cell>
          <cell r="B8651">
            <v>8627</v>
          </cell>
          <cell r="C8651" t="str">
            <v xml:space="preserve">   137778370 - 83745</v>
          </cell>
          <cell r="D8651">
            <v>0</v>
          </cell>
          <cell r="E8651">
            <v>0</v>
          </cell>
          <cell r="F8651">
            <v>2971600</v>
          </cell>
          <cell r="G8651">
            <v>5302.24</v>
          </cell>
          <cell r="H8651">
            <v>2966297.76</v>
          </cell>
          <cell r="I8651">
            <v>0</v>
          </cell>
        </row>
        <row r="8652">
          <cell r="A8652" t="str">
            <v>a</v>
          </cell>
          <cell r="B8652">
            <v>8628</v>
          </cell>
          <cell r="C8652" t="str">
            <v xml:space="preserve">   137778383 - 84424</v>
          </cell>
          <cell r="D8652">
            <v>0</v>
          </cell>
          <cell r="E8652">
            <v>0</v>
          </cell>
          <cell r="F8652">
            <v>2970000</v>
          </cell>
          <cell r="G8652">
            <v>5299.39</v>
          </cell>
          <cell r="H8652">
            <v>2964700.61</v>
          </cell>
          <cell r="I8652">
            <v>0</v>
          </cell>
        </row>
        <row r="8653">
          <cell r="A8653" t="str">
            <v>a</v>
          </cell>
          <cell r="B8653">
            <v>8629</v>
          </cell>
          <cell r="C8653" t="str">
            <v xml:space="preserve">   137778396 - 84717</v>
          </cell>
          <cell r="D8653">
            <v>0</v>
          </cell>
          <cell r="E8653">
            <v>0</v>
          </cell>
          <cell r="F8653">
            <v>2800000</v>
          </cell>
          <cell r="G8653">
            <v>4996.05</v>
          </cell>
          <cell r="H8653">
            <v>2795003.95</v>
          </cell>
          <cell r="I8653">
            <v>0</v>
          </cell>
        </row>
        <row r="8654">
          <cell r="A8654" t="str">
            <v>a</v>
          </cell>
          <cell r="B8654">
            <v>8630</v>
          </cell>
          <cell r="C8654" t="str">
            <v xml:space="preserve">   137778406 - 82690</v>
          </cell>
          <cell r="D8654">
            <v>0</v>
          </cell>
          <cell r="E8654">
            <v>0</v>
          </cell>
          <cell r="F8654">
            <v>6049275</v>
          </cell>
          <cell r="G8654">
            <v>121692.35</v>
          </cell>
          <cell r="H8654">
            <v>5927582.6500000004</v>
          </cell>
          <cell r="I8654">
            <v>0</v>
          </cell>
        </row>
        <row r="8655">
          <cell r="A8655" t="str">
            <v>a</v>
          </cell>
          <cell r="B8655">
            <v>8631</v>
          </cell>
          <cell r="C8655" t="str">
            <v xml:space="preserve">   137778419 - 82965</v>
          </cell>
          <cell r="D8655">
            <v>0</v>
          </cell>
          <cell r="E8655">
            <v>0</v>
          </cell>
          <cell r="F8655">
            <v>5800000</v>
          </cell>
          <cell r="G8655">
            <v>23942.25</v>
          </cell>
          <cell r="H8655">
            <v>5776057.75</v>
          </cell>
          <cell r="I8655">
            <v>0</v>
          </cell>
        </row>
        <row r="8656">
          <cell r="A8656" t="str">
            <v>a</v>
          </cell>
          <cell r="B8656">
            <v>8632</v>
          </cell>
          <cell r="C8656" t="str">
            <v xml:space="preserve">   137778422 - 82977</v>
          </cell>
          <cell r="D8656">
            <v>0</v>
          </cell>
          <cell r="E8656">
            <v>0</v>
          </cell>
          <cell r="F8656">
            <v>3036000</v>
          </cell>
          <cell r="G8656">
            <v>26527.62</v>
          </cell>
          <cell r="H8656">
            <v>3009472.38</v>
          </cell>
          <cell r="I8656">
            <v>0</v>
          </cell>
        </row>
        <row r="8657">
          <cell r="A8657" t="str">
            <v>a</v>
          </cell>
          <cell r="B8657">
            <v>8633</v>
          </cell>
          <cell r="C8657" t="str">
            <v xml:space="preserve">   137778435 - 83308</v>
          </cell>
          <cell r="D8657">
            <v>0</v>
          </cell>
          <cell r="E8657">
            <v>0</v>
          </cell>
          <cell r="F8657">
            <v>2658800</v>
          </cell>
          <cell r="G8657">
            <v>9377.56</v>
          </cell>
          <cell r="H8657">
            <v>2649422.44</v>
          </cell>
          <cell r="I8657">
            <v>0</v>
          </cell>
        </row>
        <row r="8658">
          <cell r="A8658" t="str">
            <v>a</v>
          </cell>
          <cell r="B8658">
            <v>8634</v>
          </cell>
          <cell r="C8658" t="str">
            <v xml:space="preserve">   137778448 - 83471</v>
          </cell>
          <cell r="D8658">
            <v>0</v>
          </cell>
          <cell r="E8658">
            <v>0</v>
          </cell>
          <cell r="F8658">
            <v>4455000</v>
          </cell>
          <cell r="G8658">
            <v>36277.43</v>
          </cell>
          <cell r="H8658">
            <v>4418722.57</v>
          </cell>
          <cell r="I8658">
            <v>0</v>
          </cell>
        </row>
        <row r="8659">
          <cell r="A8659" t="str">
            <v>a</v>
          </cell>
          <cell r="B8659">
            <v>8635</v>
          </cell>
          <cell r="C8659" t="str">
            <v xml:space="preserve">   137778451 - 83492</v>
          </cell>
          <cell r="D8659">
            <v>0</v>
          </cell>
          <cell r="E8659">
            <v>0</v>
          </cell>
          <cell r="F8659">
            <v>3499450</v>
          </cell>
          <cell r="G8659">
            <v>6244.09</v>
          </cell>
          <cell r="H8659">
            <v>3493205.91</v>
          </cell>
          <cell r="I8659">
            <v>0</v>
          </cell>
        </row>
        <row r="8660">
          <cell r="A8660" t="str">
            <v>a</v>
          </cell>
          <cell r="B8660">
            <v>8636</v>
          </cell>
          <cell r="C8660" t="str">
            <v xml:space="preserve">   137778464 - 83688</v>
          </cell>
          <cell r="D8660">
            <v>0</v>
          </cell>
          <cell r="E8660">
            <v>0</v>
          </cell>
          <cell r="F8660">
            <v>19000000</v>
          </cell>
          <cell r="G8660">
            <v>32803.410000000003</v>
          </cell>
          <cell r="H8660">
            <v>18967196.59</v>
          </cell>
          <cell r="I8660">
            <v>0</v>
          </cell>
        </row>
        <row r="8661">
          <cell r="A8661" t="str">
            <v>a</v>
          </cell>
          <cell r="B8661">
            <v>8637</v>
          </cell>
          <cell r="C8661" t="str">
            <v xml:space="preserve">   137778477 - 84196</v>
          </cell>
          <cell r="D8661">
            <v>0</v>
          </cell>
          <cell r="E8661">
            <v>0</v>
          </cell>
          <cell r="F8661">
            <v>2339450</v>
          </cell>
          <cell r="G8661">
            <v>37786.370000000003</v>
          </cell>
          <cell r="H8661">
            <v>2301663.63</v>
          </cell>
          <cell r="I8661">
            <v>0</v>
          </cell>
        </row>
        <row r="8662">
          <cell r="A8662" t="str">
            <v>a</v>
          </cell>
          <cell r="B8662">
            <v>8638</v>
          </cell>
          <cell r="C8662" t="str">
            <v xml:space="preserve">   137778480 - 84271</v>
          </cell>
          <cell r="D8662">
            <v>0</v>
          </cell>
          <cell r="E8662">
            <v>0</v>
          </cell>
          <cell r="F8662">
            <v>1892950</v>
          </cell>
          <cell r="G8662">
            <v>3377.6</v>
          </cell>
          <cell r="H8662">
            <v>1889572.4</v>
          </cell>
          <cell r="I8662">
            <v>0</v>
          </cell>
        </row>
        <row r="8663">
          <cell r="A8663" t="str">
            <v>a</v>
          </cell>
          <cell r="B8663">
            <v>8639</v>
          </cell>
          <cell r="C8663" t="str">
            <v xml:space="preserve">   137778493 - 84656</v>
          </cell>
          <cell r="D8663">
            <v>0</v>
          </cell>
          <cell r="E8663">
            <v>0</v>
          </cell>
          <cell r="F8663">
            <v>6700000</v>
          </cell>
          <cell r="G8663">
            <v>11567.51</v>
          </cell>
          <cell r="H8663">
            <v>6688432.4900000002</v>
          </cell>
          <cell r="I8663">
            <v>0</v>
          </cell>
        </row>
        <row r="8664">
          <cell r="A8664" t="str">
            <v>a</v>
          </cell>
          <cell r="B8664">
            <v>8640</v>
          </cell>
          <cell r="C8664" t="str">
            <v xml:space="preserve">   137778503 - 82648</v>
          </cell>
          <cell r="D8664">
            <v>0</v>
          </cell>
          <cell r="E8664">
            <v>0</v>
          </cell>
          <cell r="F8664">
            <v>1900000</v>
          </cell>
          <cell r="G8664">
            <v>36923.54</v>
          </cell>
          <cell r="H8664">
            <v>1863076.46</v>
          </cell>
          <cell r="I8664">
            <v>0</v>
          </cell>
        </row>
        <row r="8665">
          <cell r="A8665" t="str">
            <v>a</v>
          </cell>
          <cell r="B8665">
            <v>8641</v>
          </cell>
          <cell r="C8665" t="str">
            <v xml:space="preserve">   137778516 - 82950</v>
          </cell>
          <cell r="D8665">
            <v>0</v>
          </cell>
          <cell r="E8665">
            <v>0</v>
          </cell>
          <cell r="F8665">
            <v>5000000</v>
          </cell>
          <cell r="G8665">
            <v>12619.67</v>
          </cell>
          <cell r="H8665">
            <v>4987380.33</v>
          </cell>
          <cell r="I8665">
            <v>0</v>
          </cell>
        </row>
        <row r="8666">
          <cell r="A8666" t="str">
            <v>a</v>
          </cell>
          <cell r="B8666">
            <v>8642</v>
          </cell>
          <cell r="C8666" t="str">
            <v xml:space="preserve">   137778529 - 83260</v>
          </cell>
          <cell r="D8666">
            <v>0</v>
          </cell>
          <cell r="E8666">
            <v>0</v>
          </cell>
          <cell r="F8666">
            <v>3583600</v>
          </cell>
          <cell r="G8666">
            <v>12858.82</v>
          </cell>
          <cell r="H8666">
            <v>3570741.18</v>
          </cell>
          <cell r="I8666">
            <v>0</v>
          </cell>
        </row>
        <row r="8667">
          <cell r="A8667" t="str">
            <v>a</v>
          </cell>
          <cell r="B8667">
            <v>8643</v>
          </cell>
          <cell r="C8667" t="str">
            <v xml:space="preserve">   137778532 - 83282</v>
          </cell>
          <cell r="D8667">
            <v>0</v>
          </cell>
          <cell r="E8667">
            <v>0</v>
          </cell>
          <cell r="F8667">
            <v>1529500</v>
          </cell>
          <cell r="G8667">
            <v>16109.59</v>
          </cell>
          <cell r="H8667">
            <v>1513390.41</v>
          </cell>
          <cell r="I8667">
            <v>0</v>
          </cell>
        </row>
        <row r="8668">
          <cell r="A8668" t="str">
            <v>a</v>
          </cell>
          <cell r="B8668">
            <v>8644</v>
          </cell>
          <cell r="C8668" t="str">
            <v xml:space="preserve">   137778545 - 83360</v>
          </cell>
          <cell r="D8668">
            <v>0</v>
          </cell>
          <cell r="E8668">
            <v>0</v>
          </cell>
          <cell r="F8668">
            <v>1878500</v>
          </cell>
          <cell r="G8668">
            <v>45677.3</v>
          </cell>
          <cell r="H8668">
            <v>1832822.7</v>
          </cell>
          <cell r="I8668">
            <v>0</v>
          </cell>
        </row>
        <row r="8669">
          <cell r="A8669" t="str">
            <v>a</v>
          </cell>
          <cell r="B8669">
            <v>8645</v>
          </cell>
          <cell r="C8669" t="str">
            <v xml:space="preserve">   137778558 - 83531</v>
          </cell>
          <cell r="D8669">
            <v>0</v>
          </cell>
          <cell r="E8669">
            <v>0</v>
          </cell>
          <cell r="F8669">
            <v>4270000</v>
          </cell>
          <cell r="G8669">
            <v>17626.419999999998</v>
          </cell>
          <cell r="H8669">
            <v>4252373.58</v>
          </cell>
          <cell r="I8669">
            <v>0</v>
          </cell>
        </row>
        <row r="8670">
          <cell r="A8670" t="str">
            <v>a</v>
          </cell>
          <cell r="B8670">
            <v>8646</v>
          </cell>
          <cell r="C8670" t="str">
            <v xml:space="preserve">   137778561 - 83546</v>
          </cell>
          <cell r="D8670">
            <v>0</v>
          </cell>
          <cell r="E8670">
            <v>0</v>
          </cell>
          <cell r="F8670">
            <v>2915000</v>
          </cell>
          <cell r="G8670">
            <v>12033.05</v>
          </cell>
          <cell r="H8670">
            <v>2902966.95</v>
          </cell>
          <cell r="I8670">
            <v>0</v>
          </cell>
        </row>
        <row r="8671">
          <cell r="A8671" t="str">
            <v>a</v>
          </cell>
          <cell r="B8671">
            <v>8647</v>
          </cell>
          <cell r="C8671" t="str">
            <v xml:space="preserve">   137778574 - 84156</v>
          </cell>
          <cell r="D8671">
            <v>0</v>
          </cell>
          <cell r="E8671">
            <v>0</v>
          </cell>
          <cell r="F8671">
            <v>3470000</v>
          </cell>
          <cell r="G8671">
            <v>5990.93</v>
          </cell>
          <cell r="H8671">
            <v>3464009.07</v>
          </cell>
          <cell r="I8671">
            <v>0</v>
          </cell>
        </row>
        <row r="8672">
          <cell r="A8672" t="str">
            <v>a</v>
          </cell>
          <cell r="B8672">
            <v>8648</v>
          </cell>
          <cell r="C8672" t="str">
            <v xml:space="preserve">   137778587 - 84512</v>
          </cell>
          <cell r="D8672">
            <v>0</v>
          </cell>
          <cell r="E8672">
            <v>0</v>
          </cell>
          <cell r="F8672">
            <v>3500000</v>
          </cell>
          <cell r="G8672">
            <v>9019.85</v>
          </cell>
          <cell r="H8672">
            <v>3490980.15</v>
          </cell>
          <cell r="I8672">
            <v>0</v>
          </cell>
        </row>
        <row r="8673">
          <cell r="A8673" t="str">
            <v>a</v>
          </cell>
          <cell r="B8673">
            <v>8649</v>
          </cell>
          <cell r="C8673" t="str">
            <v xml:space="preserve">   137778590 - 84524</v>
          </cell>
          <cell r="D8673">
            <v>0</v>
          </cell>
          <cell r="E8673">
            <v>0</v>
          </cell>
          <cell r="F8673">
            <v>4188000</v>
          </cell>
          <cell r="G8673">
            <v>7055.89</v>
          </cell>
          <cell r="H8673">
            <v>4180944.11</v>
          </cell>
          <cell r="I8673">
            <v>0</v>
          </cell>
        </row>
        <row r="8674">
          <cell r="A8674" t="str">
            <v>a</v>
          </cell>
          <cell r="B8674">
            <v>8650</v>
          </cell>
          <cell r="C8674" t="str">
            <v xml:space="preserve">   137778600 - 82639</v>
          </cell>
          <cell r="D8674">
            <v>0</v>
          </cell>
          <cell r="E8674">
            <v>0</v>
          </cell>
          <cell r="F8674">
            <v>3109000</v>
          </cell>
          <cell r="G8674">
            <v>16460.71</v>
          </cell>
          <cell r="H8674">
            <v>3092539.29</v>
          </cell>
          <cell r="I8674">
            <v>0</v>
          </cell>
        </row>
        <row r="8675">
          <cell r="A8675" t="str">
            <v>a</v>
          </cell>
          <cell r="B8675">
            <v>8651</v>
          </cell>
          <cell r="C8675" t="str">
            <v xml:space="preserve">   137778613 - 82934</v>
          </cell>
          <cell r="D8675">
            <v>0</v>
          </cell>
          <cell r="E8675">
            <v>0</v>
          </cell>
          <cell r="F8675">
            <v>4637000</v>
          </cell>
          <cell r="G8675">
            <v>27031.11</v>
          </cell>
          <cell r="H8675">
            <v>4609968.8899999997</v>
          </cell>
          <cell r="I8675">
            <v>0</v>
          </cell>
        </row>
        <row r="8676">
          <cell r="A8676" t="str">
            <v>a</v>
          </cell>
          <cell r="B8676">
            <v>8652</v>
          </cell>
          <cell r="C8676" t="str">
            <v xml:space="preserve">   137778626 - 83052</v>
          </cell>
          <cell r="D8676">
            <v>0</v>
          </cell>
          <cell r="E8676">
            <v>0</v>
          </cell>
          <cell r="F8676">
            <v>1660500</v>
          </cell>
          <cell r="G8676">
            <v>5856.55</v>
          </cell>
          <cell r="H8676">
            <v>1654643.45</v>
          </cell>
          <cell r="I8676">
            <v>0</v>
          </cell>
        </row>
        <row r="8677">
          <cell r="A8677" t="str">
            <v>a</v>
          </cell>
          <cell r="B8677">
            <v>8653</v>
          </cell>
          <cell r="C8677" t="str">
            <v xml:space="preserve">   137778639 - 83320</v>
          </cell>
          <cell r="D8677">
            <v>0</v>
          </cell>
          <cell r="E8677">
            <v>0</v>
          </cell>
          <cell r="F8677">
            <v>2860000</v>
          </cell>
          <cell r="G8677">
            <v>24989.79</v>
          </cell>
          <cell r="H8677">
            <v>2835010.21</v>
          </cell>
          <cell r="I8677">
            <v>0</v>
          </cell>
        </row>
        <row r="8678">
          <cell r="A8678" t="str">
            <v>a</v>
          </cell>
          <cell r="B8678">
            <v>8654</v>
          </cell>
          <cell r="C8678" t="str">
            <v xml:space="preserve">   137778642 - 83332</v>
          </cell>
          <cell r="D8678">
            <v>0</v>
          </cell>
          <cell r="E8678">
            <v>0</v>
          </cell>
          <cell r="F8678">
            <v>2587000</v>
          </cell>
          <cell r="G8678">
            <v>10679.07</v>
          </cell>
          <cell r="H8678">
            <v>2576320.9300000002</v>
          </cell>
          <cell r="I8678">
            <v>0</v>
          </cell>
        </row>
        <row r="8679">
          <cell r="A8679" t="str">
            <v>a</v>
          </cell>
          <cell r="B8679">
            <v>8655</v>
          </cell>
          <cell r="C8679" t="str">
            <v xml:space="preserve">   137778655 - 83513</v>
          </cell>
          <cell r="D8679">
            <v>0</v>
          </cell>
          <cell r="E8679">
            <v>0</v>
          </cell>
          <cell r="F8679">
            <v>2432700</v>
          </cell>
          <cell r="G8679">
            <v>4340.68</v>
          </cell>
          <cell r="H8679">
            <v>2428359.3199999998</v>
          </cell>
          <cell r="I8679">
            <v>0</v>
          </cell>
        </row>
        <row r="8680">
          <cell r="A8680" t="str">
            <v>a</v>
          </cell>
          <cell r="B8680">
            <v>8656</v>
          </cell>
          <cell r="C8680" t="str">
            <v xml:space="preserve">   137778668 - 83700</v>
          </cell>
          <cell r="D8680">
            <v>0</v>
          </cell>
          <cell r="E8680">
            <v>0</v>
          </cell>
          <cell r="F8680">
            <v>16125000</v>
          </cell>
          <cell r="G8680">
            <v>189317.21</v>
          </cell>
          <cell r="H8680">
            <v>15935682.789999999</v>
          </cell>
          <cell r="I8680">
            <v>0</v>
          </cell>
        </row>
        <row r="8681">
          <cell r="A8681" t="str">
            <v>a</v>
          </cell>
          <cell r="B8681">
            <v>8657</v>
          </cell>
          <cell r="C8681" t="str">
            <v xml:space="preserve">   137778684 - 84427</v>
          </cell>
          <cell r="D8681">
            <v>0</v>
          </cell>
          <cell r="E8681">
            <v>0</v>
          </cell>
          <cell r="F8681">
            <v>6219000</v>
          </cell>
          <cell r="G8681">
            <v>10737.07</v>
          </cell>
          <cell r="H8681">
            <v>6208262.9299999997</v>
          </cell>
          <cell r="I8681">
            <v>0</v>
          </cell>
        </row>
        <row r="8682">
          <cell r="A8682" t="str">
            <v>a</v>
          </cell>
          <cell r="B8682">
            <v>8658</v>
          </cell>
          <cell r="C8682" t="str">
            <v xml:space="preserve">   137778697 - 84720</v>
          </cell>
          <cell r="D8682">
            <v>0</v>
          </cell>
          <cell r="E8682">
            <v>0</v>
          </cell>
          <cell r="F8682">
            <v>4350000</v>
          </cell>
          <cell r="G8682">
            <v>7510.26</v>
          </cell>
          <cell r="H8682">
            <v>4342489.74</v>
          </cell>
          <cell r="I8682">
            <v>0</v>
          </cell>
        </row>
        <row r="8683">
          <cell r="A8683" t="str">
            <v>a</v>
          </cell>
          <cell r="B8683">
            <v>8659</v>
          </cell>
          <cell r="C8683" t="str">
            <v xml:space="preserve">   137778707 - 82729</v>
          </cell>
          <cell r="D8683">
            <v>0</v>
          </cell>
          <cell r="E8683">
            <v>0</v>
          </cell>
          <cell r="F8683">
            <v>5480000</v>
          </cell>
          <cell r="G8683">
            <v>20381.88</v>
          </cell>
          <cell r="H8683">
            <v>5459618.1200000001</v>
          </cell>
          <cell r="I8683">
            <v>0</v>
          </cell>
        </row>
        <row r="8684">
          <cell r="A8684" t="str">
            <v>a</v>
          </cell>
          <cell r="B8684">
            <v>8660</v>
          </cell>
          <cell r="C8684" t="str">
            <v xml:space="preserve">   137778710 - 82834</v>
          </cell>
          <cell r="D8684">
            <v>0</v>
          </cell>
          <cell r="E8684">
            <v>0</v>
          </cell>
          <cell r="F8684">
            <v>3930000</v>
          </cell>
          <cell r="G8684">
            <v>34212.17</v>
          </cell>
          <cell r="H8684">
            <v>3895787.83</v>
          </cell>
          <cell r="I8684">
            <v>0</v>
          </cell>
        </row>
        <row r="8685">
          <cell r="A8685" t="str">
            <v>a</v>
          </cell>
          <cell r="B8685">
            <v>8661</v>
          </cell>
          <cell r="C8685" t="str">
            <v xml:space="preserve">   137778723 - 82980</v>
          </cell>
          <cell r="D8685">
            <v>0</v>
          </cell>
          <cell r="E8685">
            <v>0</v>
          </cell>
          <cell r="F8685">
            <v>2336000</v>
          </cell>
          <cell r="G8685">
            <v>75233.59</v>
          </cell>
          <cell r="H8685">
            <v>2260766.41</v>
          </cell>
          <cell r="I8685">
            <v>0</v>
          </cell>
        </row>
        <row r="8686">
          <cell r="A8686" t="str">
            <v>a</v>
          </cell>
          <cell r="B8686">
            <v>8662</v>
          </cell>
          <cell r="C8686" t="str">
            <v xml:space="preserve">   137778736 - 83311</v>
          </cell>
          <cell r="D8686">
            <v>0</v>
          </cell>
          <cell r="E8686">
            <v>0</v>
          </cell>
          <cell r="F8686">
            <v>2648600</v>
          </cell>
          <cell r="G8686">
            <v>9503.81</v>
          </cell>
          <cell r="H8686">
            <v>2639096.19</v>
          </cell>
          <cell r="I8686">
            <v>0</v>
          </cell>
        </row>
        <row r="8687">
          <cell r="A8687" t="str">
            <v>a</v>
          </cell>
          <cell r="B8687">
            <v>8663</v>
          </cell>
          <cell r="C8687" t="str">
            <v xml:space="preserve">   137778749 - 83483</v>
          </cell>
          <cell r="D8687">
            <v>0</v>
          </cell>
          <cell r="E8687">
            <v>0</v>
          </cell>
          <cell r="F8687">
            <v>10560000</v>
          </cell>
          <cell r="G8687">
            <v>52598.49</v>
          </cell>
          <cell r="H8687">
            <v>10507401.51</v>
          </cell>
          <cell r="I8687">
            <v>0</v>
          </cell>
        </row>
        <row r="8688">
          <cell r="A8688" t="str">
            <v>a</v>
          </cell>
          <cell r="B8688">
            <v>8664</v>
          </cell>
          <cell r="C8688" t="str">
            <v xml:space="preserve">   137778752 - 83495</v>
          </cell>
          <cell r="D8688">
            <v>0</v>
          </cell>
          <cell r="E8688">
            <v>0</v>
          </cell>
          <cell r="F8688">
            <v>2752650</v>
          </cell>
          <cell r="G8688">
            <v>9877.17</v>
          </cell>
          <cell r="H8688">
            <v>2742772.83</v>
          </cell>
          <cell r="I8688">
            <v>0</v>
          </cell>
        </row>
        <row r="8689">
          <cell r="A8689" t="str">
            <v>a</v>
          </cell>
          <cell r="B8689">
            <v>8665</v>
          </cell>
          <cell r="C8689" t="str">
            <v xml:space="preserve">   137778765 - 83691</v>
          </cell>
          <cell r="D8689">
            <v>0</v>
          </cell>
          <cell r="E8689">
            <v>0</v>
          </cell>
          <cell r="F8689">
            <v>3930000</v>
          </cell>
          <cell r="G8689">
            <v>24910.09</v>
          </cell>
          <cell r="H8689">
            <v>3905089.91</v>
          </cell>
          <cell r="I8689">
            <v>0</v>
          </cell>
        </row>
        <row r="8690">
          <cell r="A8690" t="str">
            <v>a</v>
          </cell>
          <cell r="B8690">
            <v>8666</v>
          </cell>
          <cell r="C8690" t="str">
            <v xml:space="preserve">   137778778 - 84199</v>
          </cell>
          <cell r="D8690">
            <v>0</v>
          </cell>
          <cell r="E8690">
            <v>0</v>
          </cell>
          <cell r="F8690">
            <v>2565000</v>
          </cell>
          <cell r="G8690">
            <v>4576.74</v>
          </cell>
          <cell r="H8690">
            <v>2560423.2599999998</v>
          </cell>
          <cell r="I8690">
            <v>0</v>
          </cell>
        </row>
        <row r="8691">
          <cell r="A8691" t="str">
            <v>a</v>
          </cell>
          <cell r="B8691">
            <v>8667</v>
          </cell>
          <cell r="C8691" t="str">
            <v xml:space="preserve">   137778781 - 84404</v>
          </cell>
          <cell r="D8691">
            <v>0</v>
          </cell>
          <cell r="E8691">
            <v>0</v>
          </cell>
          <cell r="F8691">
            <v>1950750</v>
          </cell>
          <cell r="G8691">
            <v>3480.73</v>
          </cell>
          <cell r="H8691">
            <v>1947269.27</v>
          </cell>
          <cell r="I8691">
            <v>0</v>
          </cell>
        </row>
        <row r="8692">
          <cell r="A8692" t="str">
            <v>a</v>
          </cell>
          <cell r="B8692">
            <v>8668</v>
          </cell>
          <cell r="C8692" t="str">
            <v xml:space="preserve">   137778794 - 84695</v>
          </cell>
          <cell r="D8692">
            <v>0</v>
          </cell>
          <cell r="E8692">
            <v>0</v>
          </cell>
          <cell r="F8692">
            <v>2055000</v>
          </cell>
          <cell r="G8692">
            <v>4435.8</v>
          </cell>
          <cell r="H8692">
            <v>2050564.2</v>
          </cell>
          <cell r="I8692">
            <v>0</v>
          </cell>
        </row>
        <row r="8693">
          <cell r="A8693" t="str">
            <v>a</v>
          </cell>
          <cell r="B8693">
            <v>8669</v>
          </cell>
          <cell r="C8693" t="str">
            <v xml:space="preserve">   137778804 - 82681</v>
          </cell>
          <cell r="D8693">
            <v>0</v>
          </cell>
          <cell r="E8693">
            <v>0</v>
          </cell>
          <cell r="F8693">
            <v>2677500</v>
          </cell>
          <cell r="G8693">
            <v>9443.51</v>
          </cell>
          <cell r="H8693">
            <v>2668056.4900000002</v>
          </cell>
          <cell r="I8693">
            <v>0</v>
          </cell>
        </row>
        <row r="8694">
          <cell r="A8694" t="str">
            <v>a</v>
          </cell>
          <cell r="B8694">
            <v>8670</v>
          </cell>
          <cell r="C8694" t="str">
            <v xml:space="preserve">   137778817 - 82953</v>
          </cell>
          <cell r="D8694">
            <v>0</v>
          </cell>
          <cell r="E8694">
            <v>0</v>
          </cell>
          <cell r="F8694">
            <v>6470000</v>
          </cell>
          <cell r="G8694">
            <v>26708</v>
          </cell>
          <cell r="H8694">
            <v>6443292</v>
          </cell>
          <cell r="I8694">
            <v>0</v>
          </cell>
        </row>
        <row r="8695">
          <cell r="A8695" t="str">
            <v>a</v>
          </cell>
          <cell r="B8695">
            <v>8671</v>
          </cell>
          <cell r="C8695" t="str">
            <v xml:space="preserve">   137778820 - 82971</v>
          </cell>
          <cell r="D8695">
            <v>0</v>
          </cell>
          <cell r="E8695">
            <v>0</v>
          </cell>
          <cell r="F8695">
            <v>4488000</v>
          </cell>
          <cell r="G8695">
            <v>71856.52</v>
          </cell>
          <cell r="H8695">
            <v>4416143.4800000004</v>
          </cell>
          <cell r="I8695">
            <v>0</v>
          </cell>
        </row>
        <row r="8696">
          <cell r="A8696" t="str">
            <v>a</v>
          </cell>
          <cell r="B8696">
            <v>8672</v>
          </cell>
          <cell r="C8696" t="str">
            <v xml:space="preserve">   137778833 - 83287</v>
          </cell>
          <cell r="D8696">
            <v>0</v>
          </cell>
          <cell r="E8696">
            <v>0</v>
          </cell>
          <cell r="F8696">
            <v>9248000</v>
          </cell>
          <cell r="G8696">
            <v>134832.25</v>
          </cell>
          <cell r="H8696">
            <v>9113167.75</v>
          </cell>
          <cell r="I8696">
            <v>0</v>
          </cell>
        </row>
        <row r="8697">
          <cell r="A8697" t="str">
            <v>a</v>
          </cell>
          <cell r="B8697">
            <v>8673</v>
          </cell>
          <cell r="C8697" t="str">
            <v xml:space="preserve">   137778846 - 83366</v>
          </cell>
          <cell r="D8697">
            <v>0</v>
          </cell>
          <cell r="E8697">
            <v>0</v>
          </cell>
          <cell r="F8697">
            <v>2100000</v>
          </cell>
          <cell r="G8697">
            <v>19022.8</v>
          </cell>
          <cell r="H8697">
            <v>2080977.2</v>
          </cell>
          <cell r="I8697">
            <v>0</v>
          </cell>
        </row>
        <row r="8698">
          <cell r="A8698" t="str">
            <v>a</v>
          </cell>
          <cell r="B8698">
            <v>8674</v>
          </cell>
          <cell r="C8698" t="str">
            <v xml:space="preserve">   137778859 - 83537</v>
          </cell>
          <cell r="D8698">
            <v>0</v>
          </cell>
          <cell r="E8698">
            <v>0</v>
          </cell>
          <cell r="F8698">
            <v>1450000</v>
          </cell>
          <cell r="G8698">
            <v>35325.06</v>
          </cell>
          <cell r="H8698">
            <v>1414674.94</v>
          </cell>
          <cell r="I8698">
            <v>0</v>
          </cell>
        </row>
        <row r="8699">
          <cell r="A8699" t="str">
            <v>a</v>
          </cell>
          <cell r="B8699">
            <v>8675</v>
          </cell>
          <cell r="C8699" t="str">
            <v xml:space="preserve">   137778862 - 83550</v>
          </cell>
          <cell r="D8699">
            <v>0</v>
          </cell>
          <cell r="E8699">
            <v>0</v>
          </cell>
          <cell r="F8699">
            <v>3150240</v>
          </cell>
          <cell r="G8699">
            <v>15668.36</v>
          </cell>
          <cell r="H8699">
            <v>3134571.64</v>
          </cell>
          <cell r="I8699">
            <v>0</v>
          </cell>
        </row>
        <row r="8700">
          <cell r="A8700" t="str">
            <v>a</v>
          </cell>
          <cell r="B8700">
            <v>8676</v>
          </cell>
          <cell r="C8700" t="str">
            <v xml:space="preserve">   137778875 - 84159</v>
          </cell>
          <cell r="D8700">
            <v>0</v>
          </cell>
          <cell r="E8700">
            <v>0</v>
          </cell>
          <cell r="F8700">
            <v>4056000</v>
          </cell>
          <cell r="G8700">
            <v>6833.48</v>
          </cell>
          <cell r="H8700">
            <v>4049166.52</v>
          </cell>
          <cell r="I8700">
            <v>0</v>
          </cell>
        </row>
        <row r="8701">
          <cell r="A8701" t="str">
            <v>a</v>
          </cell>
          <cell r="B8701">
            <v>8677</v>
          </cell>
          <cell r="C8701" t="str">
            <v xml:space="preserve">   137778888 - 84518</v>
          </cell>
          <cell r="D8701">
            <v>0</v>
          </cell>
          <cell r="E8701">
            <v>0</v>
          </cell>
          <cell r="F8701">
            <v>8442000</v>
          </cell>
          <cell r="G8701">
            <v>14575.07</v>
          </cell>
          <cell r="H8701">
            <v>8427424.9299999997</v>
          </cell>
          <cell r="I8701">
            <v>0</v>
          </cell>
        </row>
        <row r="8702">
          <cell r="A8702" t="str">
            <v>a</v>
          </cell>
          <cell r="B8702">
            <v>8678</v>
          </cell>
          <cell r="C8702" t="str">
            <v xml:space="preserve">   137778891 - 84527</v>
          </cell>
          <cell r="D8702">
            <v>0</v>
          </cell>
          <cell r="E8702">
            <v>0</v>
          </cell>
          <cell r="F8702">
            <v>7562000</v>
          </cell>
          <cell r="G8702">
            <v>12740.35</v>
          </cell>
          <cell r="H8702">
            <v>7549259.6500000004</v>
          </cell>
          <cell r="I8702">
            <v>0</v>
          </cell>
        </row>
        <row r="8703">
          <cell r="A8703" t="str">
            <v>a</v>
          </cell>
          <cell r="B8703">
            <v>8679</v>
          </cell>
          <cell r="C8703" t="str">
            <v xml:space="preserve">   137778901 - 82642</v>
          </cell>
          <cell r="D8703">
            <v>0</v>
          </cell>
          <cell r="E8703">
            <v>0</v>
          </cell>
          <cell r="F8703">
            <v>3155625</v>
          </cell>
          <cell r="G8703">
            <v>11129.85</v>
          </cell>
          <cell r="H8703">
            <v>3144495.15</v>
          </cell>
          <cell r="I8703">
            <v>0</v>
          </cell>
        </row>
        <row r="8704">
          <cell r="A8704" t="str">
            <v>a</v>
          </cell>
          <cell r="B8704">
            <v>8680</v>
          </cell>
          <cell r="C8704" t="str">
            <v xml:space="preserve">   137778914 - 82944</v>
          </cell>
          <cell r="D8704">
            <v>0</v>
          </cell>
          <cell r="E8704">
            <v>0</v>
          </cell>
          <cell r="F8704">
            <v>6500000</v>
          </cell>
          <cell r="G8704">
            <v>32192.68</v>
          </cell>
          <cell r="H8704">
            <v>6467807.3200000003</v>
          </cell>
          <cell r="I8704">
            <v>0</v>
          </cell>
        </row>
        <row r="8705">
          <cell r="A8705" t="str">
            <v>a</v>
          </cell>
          <cell r="B8705">
            <v>8681</v>
          </cell>
          <cell r="C8705" t="str">
            <v xml:space="preserve">   137778927 - 83055</v>
          </cell>
          <cell r="D8705">
            <v>0</v>
          </cell>
          <cell r="E8705">
            <v>0</v>
          </cell>
          <cell r="F8705">
            <v>3468000</v>
          </cell>
          <cell r="G8705">
            <v>12231.59</v>
          </cell>
          <cell r="H8705">
            <v>3455768.41</v>
          </cell>
          <cell r="I8705">
            <v>0</v>
          </cell>
        </row>
        <row r="8706">
          <cell r="A8706" t="str">
            <v>a</v>
          </cell>
          <cell r="B8706">
            <v>8682</v>
          </cell>
          <cell r="C8706" t="str">
            <v xml:space="preserve">   137778930 - 83263</v>
          </cell>
          <cell r="D8706">
            <v>0</v>
          </cell>
          <cell r="E8706">
            <v>0</v>
          </cell>
          <cell r="F8706">
            <v>2583150</v>
          </cell>
          <cell r="G8706">
            <v>9268.9599999999991</v>
          </cell>
          <cell r="H8706">
            <v>2573881.04</v>
          </cell>
          <cell r="I8706">
            <v>0</v>
          </cell>
        </row>
        <row r="8707">
          <cell r="A8707" t="str">
            <v>a</v>
          </cell>
          <cell r="B8707">
            <v>8683</v>
          </cell>
          <cell r="C8707" t="str">
            <v xml:space="preserve">   137778943 - 83335</v>
          </cell>
          <cell r="D8707">
            <v>0</v>
          </cell>
          <cell r="E8707">
            <v>0</v>
          </cell>
          <cell r="F8707">
            <v>1938000</v>
          </cell>
          <cell r="G8707">
            <v>16871.04</v>
          </cell>
          <cell r="H8707">
            <v>1921128.96</v>
          </cell>
          <cell r="I8707">
            <v>0</v>
          </cell>
        </row>
        <row r="8708">
          <cell r="A8708" t="str">
            <v>a</v>
          </cell>
          <cell r="B8708">
            <v>8684</v>
          </cell>
          <cell r="C8708" t="str">
            <v xml:space="preserve">   137778956 - 83519</v>
          </cell>
          <cell r="D8708">
            <v>0</v>
          </cell>
          <cell r="E8708">
            <v>0</v>
          </cell>
          <cell r="F8708">
            <v>2776950</v>
          </cell>
          <cell r="G8708">
            <v>4954.93</v>
          </cell>
          <cell r="H8708">
            <v>2771995.07</v>
          </cell>
          <cell r="I8708">
            <v>0</v>
          </cell>
        </row>
        <row r="8709">
          <cell r="A8709" t="str">
            <v>a</v>
          </cell>
          <cell r="B8709">
            <v>8685</v>
          </cell>
          <cell r="C8709" t="str">
            <v xml:space="preserve">   137778969 - 83736</v>
          </cell>
          <cell r="D8709">
            <v>0</v>
          </cell>
          <cell r="E8709">
            <v>0</v>
          </cell>
          <cell r="F8709">
            <v>2774400</v>
          </cell>
          <cell r="G8709">
            <v>4950.38</v>
          </cell>
          <cell r="H8709">
            <v>2769449.62</v>
          </cell>
          <cell r="I8709">
            <v>0</v>
          </cell>
        </row>
        <row r="8710">
          <cell r="A8710" t="str">
            <v>a</v>
          </cell>
          <cell r="B8710">
            <v>8686</v>
          </cell>
          <cell r="C8710" t="str">
            <v xml:space="preserve">   137778985 - 84433</v>
          </cell>
          <cell r="D8710">
            <v>0</v>
          </cell>
          <cell r="E8710">
            <v>0</v>
          </cell>
          <cell r="F8710">
            <v>5526000</v>
          </cell>
          <cell r="G8710">
            <v>18020.599999999999</v>
          </cell>
          <cell r="H8710">
            <v>5507979.4000000004</v>
          </cell>
          <cell r="I8710">
            <v>0</v>
          </cell>
        </row>
        <row r="8711">
          <cell r="A8711" t="str">
            <v>a</v>
          </cell>
          <cell r="B8711">
            <v>8687</v>
          </cell>
          <cell r="C8711" t="str">
            <v xml:space="preserve">   137778998 - 84723</v>
          </cell>
          <cell r="D8711">
            <v>0</v>
          </cell>
          <cell r="E8711">
            <v>0</v>
          </cell>
          <cell r="F8711">
            <v>3000000</v>
          </cell>
          <cell r="G8711">
            <v>5179.49</v>
          </cell>
          <cell r="H8711">
            <v>2994820.51</v>
          </cell>
          <cell r="I8711">
            <v>0</v>
          </cell>
        </row>
        <row r="8712">
          <cell r="A8712" t="str">
            <v>a</v>
          </cell>
          <cell r="B8712">
            <v>8688</v>
          </cell>
          <cell r="C8712" t="str">
            <v xml:space="preserve">   139778006 - 43419</v>
          </cell>
          <cell r="D8712">
            <v>1706827.04</v>
          </cell>
          <cell r="E8712">
            <v>0</v>
          </cell>
          <cell r="F8712">
            <v>0</v>
          </cell>
          <cell r="G8712">
            <v>37274.28</v>
          </cell>
          <cell r="H8712">
            <v>1669552.76</v>
          </cell>
          <cell r="I8712">
            <v>0</v>
          </cell>
        </row>
        <row r="8713">
          <cell r="A8713" t="str">
            <v>a</v>
          </cell>
          <cell r="B8713">
            <v>8689</v>
          </cell>
          <cell r="C8713" t="str">
            <v xml:space="preserve">   139778019 - 43804</v>
          </cell>
          <cell r="D8713">
            <v>3375834.19</v>
          </cell>
          <cell r="E8713">
            <v>0</v>
          </cell>
          <cell r="F8713">
            <v>0</v>
          </cell>
          <cell r="G8713">
            <v>35869.46</v>
          </cell>
          <cell r="H8713">
            <v>3339964.73</v>
          </cell>
          <cell r="I8713">
            <v>0</v>
          </cell>
        </row>
        <row r="8714">
          <cell r="A8714" t="str">
            <v>a</v>
          </cell>
          <cell r="B8714">
            <v>8690</v>
          </cell>
          <cell r="C8714" t="str">
            <v xml:space="preserve">   139778022 - 43959</v>
          </cell>
          <cell r="D8714">
            <v>727477.17</v>
          </cell>
          <cell r="E8714">
            <v>0</v>
          </cell>
          <cell r="F8714">
            <v>0</v>
          </cell>
          <cell r="G8714">
            <v>67170.39</v>
          </cell>
          <cell r="H8714">
            <v>660306.78</v>
          </cell>
          <cell r="I8714">
            <v>0</v>
          </cell>
        </row>
        <row r="8715">
          <cell r="A8715" t="str">
            <v>a</v>
          </cell>
          <cell r="B8715">
            <v>8691</v>
          </cell>
          <cell r="C8715" t="str">
            <v xml:space="preserve">   139778035 - 45200</v>
          </cell>
          <cell r="D8715">
            <v>1878315.1</v>
          </cell>
          <cell r="E8715">
            <v>0</v>
          </cell>
          <cell r="F8715">
            <v>0</v>
          </cell>
          <cell r="G8715">
            <v>289962.67</v>
          </cell>
          <cell r="H8715">
            <v>1588352.43</v>
          </cell>
          <cell r="I8715">
            <v>0</v>
          </cell>
        </row>
        <row r="8716">
          <cell r="A8716" t="str">
            <v>a</v>
          </cell>
          <cell r="B8716">
            <v>8692</v>
          </cell>
          <cell r="C8716" t="str">
            <v xml:space="preserve">   139778048 - 45635</v>
          </cell>
          <cell r="D8716">
            <v>473882.13</v>
          </cell>
          <cell r="E8716">
            <v>0</v>
          </cell>
          <cell r="F8716">
            <v>0</v>
          </cell>
          <cell r="G8716">
            <v>22491.9</v>
          </cell>
          <cell r="H8716">
            <v>451390.23</v>
          </cell>
          <cell r="I8716">
            <v>0</v>
          </cell>
        </row>
        <row r="8717">
          <cell r="A8717" t="str">
            <v>a</v>
          </cell>
          <cell r="B8717">
            <v>8693</v>
          </cell>
          <cell r="C8717" t="str">
            <v xml:space="preserve">   139778051 - 45644</v>
          </cell>
          <cell r="D8717">
            <v>1531892.68</v>
          </cell>
          <cell r="E8717">
            <v>0</v>
          </cell>
          <cell r="F8717">
            <v>0</v>
          </cell>
          <cell r="G8717">
            <v>15485.67</v>
          </cell>
          <cell r="H8717">
            <v>1516407.01</v>
          </cell>
          <cell r="I8717">
            <v>0</v>
          </cell>
        </row>
        <row r="8718">
          <cell r="A8718" t="str">
            <v>a</v>
          </cell>
          <cell r="B8718">
            <v>8694</v>
          </cell>
          <cell r="C8718" t="str">
            <v xml:space="preserve">   139778064 - 46068</v>
          </cell>
          <cell r="D8718">
            <v>1033073.3</v>
          </cell>
          <cell r="E8718">
            <v>0</v>
          </cell>
          <cell r="F8718">
            <v>0</v>
          </cell>
          <cell r="G8718">
            <v>159479.45000000001</v>
          </cell>
          <cell r="H8718">
            <v>873593.85</v>
          </cell>
          <cell r="I8718">
            <v>0</v>
          </cell>
        </row>
        <row r="8719">
          <cell r="A8719" t="str">
            <v>a</v>
          </cell>
          <cell r="B8719">
            <v>8695</v>
          </cell>
          <cell r="C8719" t="str">
            <v xml:space="preserve">   139778077 - 47583</v>
          </cell>
          <cell r="D8719">
            <v>2046768.6</v>
          </cell>
          <cell r="E8719">
            <v>0</v>
          </cell>
          <cell r="F8719">
            <v>0</v>
          </cell>
          <cell r="G8719">
            <v>44698.01</v>
          </cell>
          <cell r="H8719">
            <v>2002070.59</v>
          </cell>
          <cell r="I8719">
            <v>0</v>
          </cell>
        </row>
        <row r="8720">
          <cell r="A8720" t="str">
            <v>a</v>
          </cell>
          <cell r="B8720">
            <v>8696</v>
          </cell>
          <cell r="C8720" t="str">
            <v xml:space="preserve">   139778080 - 47601</v>
          </cell>
          <cell r="D8720">
            <v>16421761.640000001</v>
          </cell>
          <cell r="E8720">
            <v>0</v>
          </cell>
          <cell r="F8720">
            <v>0</v>
          </cell>
          <cell r="G8720">
            <v>363334.47</v>
          </cell>
          <cell r="H8720">
            <v>16058427.17</v>
          </cell>
          <cell r="I8720">
            <v>0</v>
          </cell>
        </row>
        <row r="8721">
          <cell r="A8721" t="str">
            <v>a</v>
          </cell>
          <cell r="B8721">
            <v>8697</v>
          </cell>
          <cell r="C8721" t="str">
            <v xml:space="preserve">   139778093 - 48279</v>
          </cell>
          <cell r="D8721">
            <v>3240178.7</v>
          </cell>
          <cell r="E8721">
            <v>0</v>
          </cell>
          <cell r="F8721">
            <v>0</v>
          </cell>
          <cell r="G8721">
            <v>33504.78</v>
          </cell>
          <cell r="H8721">
            <v>3206673.92</v>
          </cell>
          <cell r="I8721">
            <v>0</v>
          </cell>
        </row>
        <row r="8722">
          <cell r="A8722" t="str">
            <v>a</v>
          </cell>
          <cell r="B8722">
            <v>8698</v>
          </cell>
          <cell r="C8722" t="str">
            <v xml:space="preserve">   139778103 - 43027</v>
          </cell>
          <cell r="D8722">
            <v>1491723.46</v>
          </cell>
          <cell r="E8722">
            <v>0</v>
          </cell>
          <cell r="F8722">
            <v>0</v>
          </cell>
          <cell r="G8722">
            <v>33078.14</v>
          </cell>
          <cell r="H8722">
            <v>1458645.32</v>
          </cell>
          <cell r="I8722">
            <v>0</v>
          </cell>
        </row>
        <row r="8723">
          <cell r="A8723" t="str">
            <v>a</v>
          </cell>
          <cell r="B8723">
            <v>8699</v>
          </cell>
          <cell r="C8723" t="str">
            <v xml:space="preserve">   139778116 - 43628</v>
          </cell>
          <cell r="D8723">
            <v>881196.11</v>
          </cell>
          <cell r="E8723">
            <v>0</v>
          </cell>
          <cell r="F8723">
            <v>0</v>
          </cell>
          <cell r="G8723">
            <v>881196.11</v>
          </cell>
          <cell r="H8723">
            <v>0</v>
          </cell>
          <cell r="I8723">
            <v>0</v>
          </cell>
        </row>
        <row r="8724">
          <cell r="A8724" t="str">
            <v>a</v>
          </cell>
          <cell r="B8724">
            <v>8700</v>
          </cell>
          <cell r="C8724" t="str">
            <v xml:space="preserve">   139778129 - 45161</v>
          </cell>
          <cell r="D8724">
            <v>2431763.5299999998</v>
          </cell>
          <cell r="E8724">
            <v>0</v>
          </cell>
          <cell r="F8724">
            <v>0</v>
          </cell>
          <cell r="G8724">
            <v>127427.37</v>
          </cell>
          <cell r="H8724">
            <v>2304336.16</v>
          </cell>
          <cell r="I8724">
            <v>0</v>
          </cell>
        </row>
        <row r="8725">
          <cell r="A8725" t="str">
            <v>a</v>
          </cell>
          <cell r="B8725">
            <v>8701</v>
          </cell>
          <cell r="C8725" t="str">
            <v xml:space="preserve">   139778132 - 45177</v>
          </cell>
          <cell r="D8725">
            <v>2351747.73</v>
          </cell>
          <cell r="E8725">
            <v>0</v>
          </cell>
          <cell r="F8725">
            <v>0</v>
          </cell>
          <cell r="G8725">
            <v>37091.81</v>
          </cell>
          <cell r="H8725">
            <v>2314655.92</v>
          </cell>
          <cell r="I8725">
            <v>0</v>
          </cell>
        </row>
        <row r="8726">
          <cell r="A8726" t="str">
            <v>a</v>
          </cell>
          <cell r="B8726">
            <v>8702</v>
          </cell>
          <cell r="C8726" t="str">
            <v xml:space="preserve">   139778145 - 45626</v>
          </cell>
          <cell r="D8726">
            <v>4380147.71</v>
          </cell>
          <cell r="E8726">
            <v>0</v>
          </cell>
          <cell r="F8726">
            <v>0.01</v>
          </cell>
          <cell r="G8726">
            <v>4380147.72</v>
          </cell>
          <cell r="H8726">
            <v>0</v>
          </cell>
          <cell r="I8726">
            <v>0</v>
          </cell>
        </row>
        <row r="8727">
          <cell r="A8727" t="str">
            <v>a</v>
          </cell>
          <cell r="B8727">
            <v>8703</v>
          </cell>
          <cell r="C8727" t="str">
            <v xml:space="preserve">   139778158 - 45902</v>
          </cell>
          <cell r="D8727">
            <v>5179458.72</v>
          </cell>
          <cell r="E8727">
            <v>0</v>
          </cell>
          <cell r="F8727">
            <v>0</v>
          </cell>
          <cell r="G8727">
            <v>4891346.5199999996</v>
          </cell>
          <cell r="H8727">
            <v>288112.2</v>
          </cell>
          <cell r="I8727">
            <v>0</v>
          </cell>
        </row>
        <row r="8728">
          <cell r="A8728" t="str">
            <v>a</v>
          </cell>
          <cell r="B8728">
            <v>8704</v>
          </cell>
          <cell r="C8728" t="str">
            <v xml:space="preserve">   139778161 - 45938</v>
          </cell>
          <cell r="D8728">
            <v>1397774.67</v>
          </cell>
          <cell r="E8728">
            <v>0</v>
          </cell>
          <cell r="F8728">
            <v>0</v>
          </cell>
          <cell r="G8728">
            <v>1397774.67</v>
          </cell>
          <cell r="H8728">
            <v>0</v>
          </cell>
          <cell r="I8728">
            <v>0</v>
          </cell>
        </row>
        <row r="8729">
          <cell r="A8729" t="str">
            <v>a</v>
          </cell>
          <cell r="B8729">
            <v>8705</v>
          </cell>
          <cell r="C8729" t="str">
            <v xml:space="preserve">   139778174 - 47561</v>
          </cell>
          <cell r="D8729">
            <v>1685008.86</v>
          </cell>
          <cell r="E8729">
            <v>0</v>
          </cell>
          <cell r="F8729">
            <v>0</v>
          </cell>
          <cell r="G8729">
            <v>48632.1</v>
          </cell>
          <cell r="H8729">
            <v>1636376.76</v>
          </cell>
          <cell r="I8729">
            <v>0</v>
          </cell>
        </row>
        <row r="8730">
          <cell r="A8730" t="str">
            <v>a</v>
          </cell>
          <cell r="B8730">
            <v>8706</v>
          </cell>
          <cell r="C8730" t="str">
            <v xml:space="preserve">   139778187 - 47955</v>
          </cell>
          <cell r="D8730">
            <v>3476080.89</v>
          </cell>
          <cell r="E8730">
            <v>0</v>
          </cell>
          <cell r="F8730">
            <v>0</v>
          </cell>
          <cell r="G8730">
            <v>32391.53</v>
          </cell>
          <cell r="H8730">
            <v>3443689.36</v>
          </cell>
          <cell r="I8730">
            <v>0</v>
          </cell>
        </row>
        <row r="8731">
          <cell r="A8731" t="str">
            <v>a</v>
          </cell>
          <cell r="B8731">
            <v>8707</v>
          </cell>
          <cell r="C8731" t="str">
            <v xml:space="preserve">   139778190 - 48234</v>
          </cell>
          <cell r="D8731">
            <v>785681.31</v>
          </cell>
          <cell r="E8731">
            <v>0</v>
          </cell>
          <cell r="F8731">
            <v>0</v>
          </cell>
          <cell r="G8731">
            <v>37366.83</v>
          </cell>
          <cell r="H8731">
            <v>748314.48</v>
          </cell>
          <cell r="I8731">
            <v>0</v>
          </cell>
        </row>
        <row r="8732">
          <cell r="A8732" t="str">
            <v>a</v>
          </cell>
          <cell r="B8732">
            <v>8708</v>
          </cell>
          <cell r="C8732" t="str">
            <v xml:space="preserve">   139778200 - 43018</v>
          </cell>
          <cell r="D8732">
            <v>556575.12</v>
          </cell>
          <cell r="E8732">
            <v>0</v>
          </cell>
          <cell r="F8732">
            <v>0</v>
          </cell>
          <cell r="G8732">
            <v>27874.75</v>
          </cell>
          <cell r="H8732">
            <v>528700.37</v>
          </cell>
          <cell r="I8732">
            <v>0</v>
          </cell>
        </row>
        <row r="8733">
          <cell r="A8733" t="str">
            <v>a</v>
          </cell>
          <cell r="B8733">
            <v>8709</v>
          </cell>
          <cell r="C8733" t="str">
            <v xml:space="preserve">   139778213 - 43616</v>
          </cell>
          <cell r="D8733">
            <v>264702.52</v>
          </cell>
          <cell r="E8733">
            <v>0</v>
          </cell>
          <cell r="F8733">
            <v>0</v>
          </cell>
          <cell r="G8733">
            <v>264702.52</v>
          </cell>
          <cell r="H8733">
            <v>0</v>
          </cell>
          <cell r="I8733">
            <v>0</v>
          </cell>
        </row>
        <row r="8734">
          <cell r="A8734" t="str">
            <v>a</v>
          </cell>
          <cell r="B8734">
            <v>8710</v>
          </cell>
          <cell r="C8734" t="str">
            <v xml:space="preserve">   139778226 - 45131</v>
          </cell>
          <cell r="D8734">
            <v>1384555.48</v>
          </cell>
          <cell r="E8734">
            <v>0</v>
          </cell>
          <cell r="F8734">
            <v>0</v>
          </cell>
          <cell r="G8734">
            <v>172925.08</v>
          </cell>
          <cell r="H8734">
            <v>1211630.3999999999</v>
          </cell>
          <cell r="I8734">
            <v>0</v>
          </cell>
        </row>
        <row r="8735">
          <cell r="A8735" t="str">
            <v>a</v>
          </cell>
          <cell r="B8735">
            <v>8711</v>
          </cell>
          <cell r="C8735" t="str">
            <v xml:space="preserve">   139778239 - 45322</v>
          </cell>
          <cell r="D8735">
            <v>2937259.1</v>
          </cell>
          <cell r="E8735">
            <v>0</v>
          </cell>
          <cell r="F8735">
            <v>0</v>
          </cell>
          <cell r="G8735">
            <v>27759.69</v>
          </cell>
          <cell r="H8735">
            <v>2909499.41</v>
          </cell>
          <cell r="I8735">
            <v>0</v>
          </cell>
        </row>
        <row r="8736">
          <cell r="A8736" t="str">
            <v>a</v>
          </cell>
          <cell r="B8736">
            <v>8712</v>
          </cell>
          <cell r="C8736" t="str">
            <v xml:space="preserve">   139778242 - 45178</v>
          </cell>
          <cell r="D8736">
            <v>782984.2</v>
          </cell>
          <cell r="E8736">
            <v>0</v>
          </cell>
          <cell r="F8736">
            <v>0</v>
          </cell>
          <cell r="G8736">
            <v>76536.08</v>
          </cell>
          <cell r="H8736">
            <v>706448.12</v>
          </cell>
          <cell r="I8736">
            <v>0</v>
          </cell>
        </row>
        <row r="8737">
          <cell r="A8737" t="str">
            <v>a</v>
          </cell>
          <cell r="B8737">
            <v>8713</v>
          </cell>
          <cell r="C8737" t="str">
            <v xml:space="preserve">   139778255 - 45885</v>
          </cell>
          <cell r="D8737">
            <v>438853.89</v>
          </cell>
          <cell r="E8737">
            <v>0</v>
          </cell>
          <cell r="F8737">
            <v>0</v>
          </cell>
          <cell r="G8737">
            <v>438853.89</v>
          </cell>
          <cell r="H8737">
            <v>0</v>
          </cell>
          <cell r="I8737">
            <v>0</v>
          </cell>
        </row>
        <row r="8738">
          <cell r="A8738" t="str">
            <v>a</v>
          </cell>
          <cell r="B8738">
            <v>8714</v>
          </cell>
          <cell r="C8738" t="str">
            <v xml:space="preserve">   139778268 - 46588</v>
          </cell>
          <cell r="D8738">
            <v>1173790.92</v>
          </cell>
          <cell r="E8738">
            <v>0</v>
          </cell>
          <cell r="F8738">
            <v>0</v>
          </cell>
          <cell r="G8738">
            <v>56675.03</v>
          </cell>
          <cell r="H8738">
            <v>1117115.8899999999</v>
          </cell>
          <cell r="I8738">
            <v>0</v>
          </cell>
        </row>
        <row r="8739">
          <cell r="A8739" t="str">
            <v>a</v>
          </cell>
          <cell r="B8739">
            <v>8715</v>
          </cell>
          <cell r="C8739" t="str">
            <v xml:space="preserve">   139778271 - 47087</v>
          </cell>
          <cell r="D8739">
            <v>471132.04</v>
          </cell>
          <cell r="E8739">
            <v>0</v>
          </cell>
          <cell r="F8739">
            <v>0</v>
          </cell>
          <cell r="G8739">
            <v>23245.65</v>
          </cell>
          <cell r="H8739">
            <v>447886.39</v>
          </cell>
          <cell r="I8739">
            <v>0</v>
          </cell>
        </row>
        <row r="8740">
          <cell r="A8740" t="str">
            <v>a</v>
          </cell>
          <cell r="B8740">
            <v>8716</v>
          </cell>
          <cell r="C8740" t="str">
            <v xml:space="preserve">   139778284 - 47929</v>
          </cell>
          <cell r="D8740">
            <v>4258587.01</v>
          </cell>
          <cell r="E8740">
            <v>0</v>
          </cell>
          <cell r="F8740">
            <v>0</v>
          </cell>
          <cell r="G8740">
            <v>39755.46</v>
          </cell>
          <cell r="H8740">
            <v>4218831.55</v>
          </cell>
          <cell r="I8740">
            <v>0</v>
          </cell>
        </row>
        <row r="8741">
          <cell r="A8741" t="str">
            <v>a</v>
          </cell>
          <cell r="B8741">
            <v>8717</v>
          </cell>
          <cell r="C8741" t="str">
            <v xml:space="preserve">   139778297 - 48294</v>
          </cell>
          <cell r="D8741">
            <v>999579.9</v>
          </cell>
          <cell r="E8741">
            <v>0</v>
          </cell>
          <cell r="F8741">
            <v>0</v>
          </cell>
          <cell r="G8741">
            <v>218584.06</v>
          </cell>
          <cell r="H8741">
            <v>780995.84</v>
          </cell>
          <cell r="I8741">
            <v>0</v>
          </cell>
        </row>
        <row r="8742">
          <cell r="A8742" t="str">
            <v>a</v>
          </cell>
          <cell r="B8742">
            <v>8718</v>
          </cell>
          <cell r="C8742" t="str">
            <v xml:space="preserve">   139778307 - 43422</v>
          </cell>
          <cell r="D8742">
            <v>2274344.2200000002</v>
          </cell>
          <cell r="E8742">
            <v>0</v>
          </cell>
          <cell r="F8742">
            <v>0</v>
          </cell>
          <cell r="G8742">
            <v>121160.55</v>
          </cell>
          <cell r="H8742">
            <v>2153183.67</v>
          </cell>
          <cell r="I8742">
            <v>0</v>
          </cell>
        </row>
        <row r="8743">
          <cell r="A8743" t="str">
            <v>a</v>
          </cell>
          <cell r="B8743">
            <v>8719</v>
          </cell>
          <cell r="C8743" t="str">
            <v xml:space="preserve">   139778310 - 43607</v>
          </cell>
          <cell r="D8743">
            <v>1615193.19</v>
          </cell>
          <cell r="E8743">
            <v>0</v>
          </cell>
          <cell r="F8743">
            <v>0</v>
          </cell>
          <cell r="G8743">
            <v>35129.71</v>
          </cell>
          <cell r="H8743">
            <v>1580063.48</v>
          </cell>
          <cell r="I8743">
            <v>0</v>
          </cell>
        </row>
        <row r="8744">
          <cell r="A8744" t="str">
            <v>a</v>
          </cell>
          <cell r="B8744">
            <v>8720</v>
          </cell>
          <cell r="C8744" t="str">
            <v xml:space="preserve">   139778323 - 43974</v>
          </cell>
          <cell r="D8744">
            <v>843696.09</v>
          </cell>
          <cell r="E8744">
            <v>0</v>
          </cell>
          <cell r="F8744">
            <v>0</v>
          </cell>
          <cell r="G8744">
            <v>42441.98</v>
          </cell>
          <cell r="H8744">
            <v>801254.11</v>
          </cell>
          <cell r="I8744">
            <v>0</v>
          </cell>
        </row>
        <row r="8745">
          <cell r="A8745" t="str">
            <v>a</v>
          </cell>
          <cell r="B8745">
            <v>8721</v>
          </cell>
          <cell r="C8745" t="str">
            <v xml:space="preserve">   139778336 - 45209</v>
          </cell>
          <cell r="D8745">
            <v>3527438.25</v>
          </cell>
          <cell r="E8745">
            <v>0</v>
          </cell>
          <cell r="F8745">
            <v>0</v>
          </cell>
          <cell r="G8745">
            <v>313902.37</v>
          </cell>
          <cell r="H8745">
            <v>3213535.88</v>
          </cell>
          <cell r="I8745">
            <v>0</v>
          </cell>
        </row>
        <row r="8746">
          <cell r="A8746" t="str">
            <v>a</v>
          </cell>
          <cell r="B8746">
            <v>8722</v>
          </cell>
          <cell r="C8746" t="str">
            <v xml:space="preserve">   139778349 - 45638</v>
          </cell>
          <cell r="D8746">
            <v>750892.72</v>
          </cell>
          <cell r="E8746">
            <v>0</v>
          </cell>
          <cell r="F8746">
            <v>0</v>
          </cell>
          <cell r="G8746">
            <v>15855.18</v>
          </cell>
          <cell r="H8746">
            <v>735037.54</v>
          </cell>
          <cell r="I8746">
            <v>0</v>
          </cell>
        </row>
        <row r="8747">
          <cell r="A8747" t="str">
            <v>a</v>
          </cell>
          <cell r="B8747">
            <v>8723</v>
          </cell>
          <cell r="C8747" t="str">
            <v xml:space="preserve">   139778352 - 45848</v>
          </cell>
          <cell r="D8747">
            <v>1233128.1299999999</v>
          </cell>
          <cell r="E8747">
            <v>0</v>
          </cell>
          <cell r="F8747">
            <v>0</v>
          </cell>
          <cell r="G8747">
            <v>26037.67</v>
          </cell>
          <cell r="H8747">
            <v>1207090.46</v>
          </cell>
          <cell r="I8747">
            <v>0</v>
          </cell>
        </row>
        <row r="8748">
          <cell r="A8748" t="str">
            <v>a</v>
          </cell>
          <cell r="B8748">
            <v>8724</v>
          </cell>
          <cell r="C8748" t="str">
            <v xml:space="preserve">   139778365 - 46071</v>
          </cell>
          <cell r="D8748">
            <v>2241777.9900000002</v>
          </cell>
          <cell r="E8748">
            <v>0</v>
          </cell>
          <cell r="F8748">
            <v>0</v>
          </cell>
          <cell r="G8748">
            <v>114461.26</v>
          </cell>
          <cell r="H8748">
            <v>2127316.73</v>
          </cell>
          <cell r="I8748">
            <v>0</v>
          </cell>
        </row>
        <row r="8749">
          <cell r="A8749" t="str">
            <v>a</v>
          </cell>
          <cell r="B8749">
            <v>8725</v>
          </cell>
          <cell r="C8749" t="str">
            <v xml:space="preserve">   139778378 - 47589</v>
          </cell>
          <cell r="D8749">
            <v>748269.13</v>
          </cell>
          <cell r="E8749">
            <v>0</v>
          </cell>
          <cell r="F8749">
            <v>0</v>
          </cell>
          <cell r="G8749">
            <v>40031.01</v>
          </cell>
          <cell r="H8749">
            <v>708238.12</v>
          </cell>
          <cell r="I8749">
            <v>0</v>
          </cell>
        </row>
        <row r="8750">
          <cell r="A8750" t="str">
            <v>a</v>
          </cell>
          <cell r="B8750">
            <v>8726</v>
          </cell>
          <cell r="C8750" t="str">
            <v xml:space="preserve">   139778381 - 47607</v>
          </cell>
          <cell r="D8750">
            <v>4891540.17</v>
          </cell>
          <cell r="E8750">
            <v>0</v>
          </cell>
          <cell r="F8750">
            <v>0</v>
          </cell>
          <cell r="G8750">
            <v>52119.77</v>
          </cell>
          <cell r="H8750">
            <v>4839420.4000000004</v>
          </cell>
          <cell r="I8750">
            <v>0</v>
          </cell>
        </row>
        <row r="8751">
          <cell r="A8751" t="str">
            <v>a</v>
          </cell>
          <cell r="B8751">
            <v>8727</v>
          </cell>
          <cell r="C8751" t="str">
            <v xml:space="preserve">   139778394 - 48282</v>
          </cell>
          <cell r="D8751">
            <v>3792621.18</v>
          </cell>
          <cell r="E8751">
            <v>0</v>
          </cell>
          <cell r="F8751">
            <v>0</v>
          </cell>
          <cell r="G8751">
            <v>2785409.98</v>
          </cell>
          <cell r="H8751">
            <v>1007211.2</v>
          </cell>
          <cell r="I8751">
            <v>0</v>
          </cell>
        </row>
        <row r="8752">
          <cell r="A8752" t="str">
            <v>a</v>
          </cell>
          <cell r="B8752">
            <v>8728</v>
          </cell>
          <cell r="C8752" t="str">
            <v xml:space="preserve">   139778404 - 43030</v>
          </cell>
          <cell r="D8752">
            <v>2972206.35</v>
          </cell>
          <cell r="E8752">
            <v>0</v>
          </cell>
          <cell r="F8752">
            <v>0</v>
          </cell>
          <cell r="G8752">
            <v>66807.149999999994</v>
          </cell>
          <cell r="H8752">
            <v>2905399.2</v>
          </cell>
          <cell r="I8752">
            <v>0</v>
          </cell>
        </row>
        <row r="8753">
          <cell r="A8753" t="str">
            <v>a</v>
          </cell>
          <cell r="B8753">
            <v>8729</v>
          </cell>
          <cell r="C8753" t="str">
            <v xml:space="preserve">   139778417 - 43798</v>
          </cell>
          <cell r="D8753">
            <v>2859810.27</v>
          </cell>
          <cell r="E8753">
            <v>0</v>
          </cell>
          <cell r="F8753">
            <v>0</v>
          </cell>
          <cell r="G8753">
            <v>27027.66</v>
          </cell>
          <cell r="H8753">
            <v>2832782.61</v>
          </cell>
          <cell r="I8753">
            <v>0</v>
          </cell>
        </row>
        <row r="8754">
          <cell r="A8754" t="str">
            <v>a</v>
          </cell>
          <cell r="B8754">
            <v>8730</v>
          </cell>
          <cell r="C8754" t="str">
            <v xml:space="preserve">   139778420 - 43807</v>
          </cell>
          <cell r="D8754">
            <v>1356473.86</v>
          </cell>
          <cell r="E8754">
            <v>0</v>
          </cell>
          <cell r="F8754">
            <v>0</v>
          </cell>
          <cell r="G8754">
            <v>30079.11</v>
          </cell>
          <cell r="H8754">
            <v>1326394.75</v>
          </cell>
          <cell r="I8754">
            <v>0</v>
          </cell>
        </row>
        <row r="8755">
          <cell r="A8755" t="str">
            <v>a</v>
          </cell>
          <cell r="B8755">
            <v>8731</v>
          </cell>
          <cell r="C8755" t="str">
            <v xml:space="preserve">   139778433 - 45189</v>
          </cell>
          <cell r="D8755">
            <v>4961505.58</v>
          </cell>
          <cell r="E8755">
            <v>0</v>
          </cell>
          <cell r="F8755">
            <v>0</v>
          </cell>
          <cell r="G8755">
            <v>247681.63</v>
          </cell>
          <cell r="H8755">
            <v>4713823.95</v>
          </cell>
          <cell r="I8755">
            <v>0</v>
          </cell>
        </row>
        <row r="8756">
          <cell r="A8756" t="str">
            <v>a</v>
          </cell>
          <cell r="B8756">
            <v>8732</v>
          </cell>
          <cell r="C8756" t="str">
            <v xml:space="preserve">   139778446 - 45629</v>
          </cell>
          <cell r="D8756">
            <v>5485825.9400000004</v>
          </cell>
          <cell r="E8756">
            <v>0</v>
          </cell>
          <cell r="F8756">
            <v>0</v>
          </cell>
          <cell r="G8756">
            <v>85699.16</v>
          </cell>
          <cell r="H8756">
            <v>5400126.7800000003</v>
          </cell>
          <cell r="I8756">
            <v>0</v>
          </cell>
        </row>
        <row r="8757">
          <cell r="A8757" t="str">
            <v>a</v>
          </cell>
          <cell r="B8757">
            <v>8733</v>
          </cell>
          <cell r="C8757" t="str">
            <v xml:space="preserve">   139778459 - 45905</v>
          </cell>
          <cell r="D8757">
            <v>657410.28</v>
          </cell>
          <cell r="E8757">
            <v>0</v>
          </cell>
          <cell r="F8757">
            <v>0</v>
          </cell>
          <cell r="G8757">
            <v>101486.97</v>
          </cell>
          <cell r="H8757">
            <v>555923.31000000006</v>
          </cell>
          <cell r="I8757">
            <v>0</v>
          </cell>
        </row>
        <row r="8758">
          <cell r="A8758" t="str">
            <v>a</v>
          </cell>
          <cell r="B8758">
            <v>8734</v>
          </cell>
          <cell r="C8758" t="str">
            <v xml:space="preserve">   139778462 - 45944</v>
          </cell>
          <cell r="D8758">
            <v>1899501.25</v>
          </cell>
          <cell r="E8758">
            <v>0</v>
          </cell>
          <cell r="F8758">
            <v>0</v>
          </cell>
          <cell r="G8758">
            <v>18174.27</v>
          </cell>
          <cell r="H8758">
            <v>1881326.98</v>
          </cell>
          <cell r="I8758">
            <v>0</v>
          </cell>
        </row>
        <row r="8759">
          <cell r="A8759" t="str">
            <v>a</v>
          </cell>
          <cell r="B8759">
            <v>8735</v>
          </cell>
          <cell r="C8759" t="str">
            <v xml:space="preserve">   139778475 - 47565</v>
          </cell>
          <cell r="D8759">
            <v>413333.43</v>
          </cell>
          <cell r="E8759">
            <v>0</v>
          </cell>
          <cell r="F8759">
            <v>0</v>
          </cell>
          <cell r="G8759">
            <v>117857.87</v>
          </cell>
          <cell r="H8759">
            <v>295475.56</v>
          </cell>
          <cell r="I8759">
            <v>0</v>
          </cell>
        </row>
        <row r="8760">
          <cell r="A8760" t="str">
            <v>a</v>
          </cell>
          <cell r="B8760">
            <v>8736</v>
          </cell>
          <cell r="C8760" t="str">
            <v xml:space="preserve">   139778488 - 48228</v>
          </cell>
          <cell r="D8760">
            <v>3905702.11</v>
          </cell>
          <cell r="E8760">
            <v>0</v>
          </cell>
          <cell r="F8760">
            <v>0</v>
          </cell>
          <cell r="G8760">
            <v>477282.27</v>
          </cell>
          <cell r="H8760">
            <v>3428419.84</v>
          </cell>
          <cell r="I8760">
            <v>0</v>
          </cell>
        </row>
        <row r="8761">
          <cell r="A8761" t="str">
            <v>a</v>
          </cell>
          <cell r="B8761">
            <v>8737</v>
          </cell>
          <cell r="C8761" t="str">
            <v xml:space="preserve">   139778491 - 48267</v>
          </cell>
          <cell r="D8761">
            <v>6614409.8899999997</v>
          </cell>
          <cell r="E8761">
            <v>0</v>
          </cell>
          <cell r="F8761">
            <v>0</v>
          </cell>
          <cell r="G8761">
            <v>71298.83</v>
          </cell>
          <cell r="H8761">
            <v>6543111.0600000005</v>
          </cell>
          <cell r="I8761">
            <v>0</v>
          </cell>
        </row>
        <row r="8762">
          <cell r="A8762" t="str">
            <v>a</v>
          </cell>
          <cell r="B8762">
            <v>8738</v>
          </cell>
          <cell r="C8762" t="str">
            <v xml:space="preserve">   139778501 - 43021</v>
          </cell>
          <cell r="D8762">
            <v>793132.54</v>
          </cell>
          <cell r="E8762">
            <v>0</v>
          </cell>
          <cell r="F8762">
            <v>0</v>
          </cell>
          <cell r="G8762">
            <v>90741.77</v>
          </cell>
          <cell r="H8762">
            <v>702390.77</v>
          </cell>
          <cell r="I8762">
            <v>0</v>
          </cell>
        </row>
        <row r="8763">
          <cell r="A8763" t="str">
            <v>a</v>
          </cell>
          <cell r="B8763">
            <v>8739</v>
          </cell>
          <cell r="C8763" t="str">
            <v xml:space="preserve">   139778514 - 43619</v>
          </cell>
          <cell r="D8763">
            <v>911331.49</v>
          </cell>
          <cell r="E8763">
            <v>0</v>
          </cell>
          <cell r="F8763">
            <v>0</v>
          </cell>
          <cell r="G8763">
            <v>46531</v>
          </cell>
          <cell r="H8763">
            <v>864800.49</v>
          </cell>
          <cell r="I8763">
            <v>0</v>
          </cell>
        </row>
        <row r="8764">
          <cell r="A8764" t="str">
            <v>a</v>
          </cell>
          <cell r="B8764">
            <v>8740</v>
          </cell>
          <cell r="C8764" t="str">
            <v xml:space="preserve">   139778527 - 45140</v>
          </cell>
          <cell r="D8764">
            <v>1949466.41</v>
          </cell>
          <cell r="E8764">
            <v>0</v>
          </cell>
          <cell r="F8764">
            <v>0</v>
          </cell>
          <cell r="G8764">
            <v>99019.93</v>
          </cell>
          <cell r="H8764">
            <v>1850446.48</v>
          </cell>
          <cell r="I8764">
            <v>0</v>
          </cell>
        </row>
        <row r="8765">
          <cell r="A8765" t="str">
            <v>a</v>
          </cell>
          <cell r="B8765">
            <v>8741</v>
          </cell>
          <cell r="C8765" t="str">
            <v xml:space="preserve">   139778530 - 45167</v>
          </cell>
          <cell r="D8765">
            <v>3239398.44</v>
          </cell>
          <cell r="E8765">
            <v>0</v>
          </cell>
          <cell r="F8765">
            <v>0</v>
          </cell>
          <cell r="G8765">
            <v>3239398.44</v>
          </cell>
          <cell r="H8765">
            <v>0</v>
          </cell>
          <cell r="I8765">
            <v>0</v>
          </cell>
        </row>
        <row r="8766">
          <cell r="A8766" t="str">
            <v>a</v>
          </cell>
          <cell r="B8766">
            <v>8742</v>
          </cell>
          <cell r="C8766" t="str">
            <v xml:space="preserve">   139778543 - 45614</v>
          </cell>
          <cell r="D8766">
            <v>1095635.69</v>
          </cell>
          <cell r="E8766">
            <v>0</v>
          </cell>
          <cell r="F8766">
            <v>0</v>
          </cell>
          <cell r="G8766">
            <v>10063.280000000001</v>
          </cell>
          <cell r="H8766">
            <v>1085572.4099999999</v>
          </cell>
          <cell r="I8766">
            <v>0</v>
          </cell>
        </row>
        <row r="8767">
          <cell r="A8767" t="str">
            <v>a</v>
          </cell>
          <cell r="B8767">
            <v>8743</v>
          </cell>
          <cell r="C8767" t="str">
            <v xml:space="preserve">   139778556 - 45893</v>
          </cell>
          <cell r="D8767">
            <v>15697939.76</v>
          </cell>
          <cell r="E8767">
            <v>0</v>
          </cell>
          <cell r="F8767">
            <v>0</v>
          </cell>
          <cell r="G8767">
            <v>351890.49</v>
          </cell>
          <cell r="H8767">
            <v>15346049.27</v>
          </cell>
          <cell r="I8767">
            <v>0</v>
          </cell>
        </row>
        <row r="8768">
          <cell r="A8768" t="str">
            <v>a</v>
          </cell>
          <cell r="B8768">
            <v>8744</v>
          </cell>
          <cell r="C8768" t="str">
            <v xml:space="preserve">   139778569 - 46591</v>
          </cell>
          <cell r="D8768">
            <v>1422354.44</v>
          </cell>
          <cell r="E8768">
            <v>0</v>
          </cell>
          <cell r="F8768">
            <v>0</v>
          </cell>
          <cell r="G8768">
            <v>29651.23</v>
          </cell>
          <cell r="H8768">
            <v>1392703.21</v>
          </cell>
          <cell r="I8768">
            <v>0</v>
          </cell>
        </row>
        <row r="8769">
          <cell r="A8769" t="str">
            <v>a</v>
          </cell>
          <cell r="B8769">
            <v>8745</v>
          </cell>
          <cell r="C8769" t="str">
            <v xml:space="preserve">   139778572 - 47093</v>
          </cell>
          <cell r="D8769">
            <v>1021788.23</v>
          </cell>
          <cell r="E8769">
            <v>0</v>
          </cell>
          <cell r="F8769">
            <v>0</v>
          </cell>
          <cell r="G8769">
            <v>51173.89</v>
          </cell>
          <cell r="H8769">
            <v>970614.34</v>
          </cell>
          <cell r="I8769">
            <v>0</v>
          </cell>
        </row>
        <row r="8770">
          <cell r="A8770" t="str">
            <v>a</v>
          </cell>
          <cell r="B8770">
            <v>8746</v>
          </cell>
          <cell r="C8770" t="str">
            <v xml:space="preserve">   139778585 - 47949</v>
          </cell>
          <cell r="D8770">
            <v>3174219.95</v>
          </cell>
          <cell r="E8770">
            <v>0</v>
          </cell>
          <cell r="F8770">
            <v>0</v>
          </cell>
          <cell r="G8770">
            <v>29632.5</v>
          </cell>
          <cell r="H8770">
            <v>3144587.45</v>
          </cell>
          <cell r="I8770">
            <v>0</v>
          </cell>
        </row>
        <row r="8771">
          <cell r="A8771" t="str">
            <v>a</v>
          </cell>
          <cell r="B8771">
            <v>8747</v>
          </cell>
          <cell r="C8771" t="str">
            <v xml:space="preserve">   139778598 - 48315</v>
          </cell>
          <cell r="D8771">
            <v>1494104.84</v>
          </cell>
          <cell r="E8771">
            <v>0</v>
          </cell>
          <cell r="F8771">
            <v>0</v>
          </cell>
          <cell r="G8771">
            <v>33081.74</v>
          </cell>
          <cell r="H8771">
            <v>1461023.1</v>
          </cell>
          <cell r="I8771">
            <v>0</v>
          </cell>
        </row>
        <row r="8772">
          <cell r="A8772" t="str">
            <v>a</v>
          </cell>
          <cell r="B8772">
            <v>8748</v>
          </cell>
          <cell r="C8772" t="str">
            <v xml:space="preserve">   139778608 - 43485</v>
          </cell>
          <cell r="D8772">
            <v>597611.6</v>
          </cell>
          <cell r="E8772">
            <v>0</v>
          </cell>
          <cell r="F8772">
            <v>0</v>
          </cell>
          <cell r="G8772">
            <v>44291.85</v>
          </cell>
          <cell r="H8772">
            <v>553319.75</v>
          </cell>
          <cell r="I8772">
            <v>0</v>
          </cell>
        </row>
        <row r="8773">
          <cell r="A8773" t="str">
            <v>a</v>
          </cell>
          <cell r="B8773">
            <v>8749</v>
          </cell>
          <cell r="C8773" t="str">
            <v xml:space="preserve">   139778611 - 43610</v>
          </cell>
          <cell r="D8773">
            <v>901367.02</v>
          </cell>
          <cell r="E8773">
            <v>0</v>
          </cell>
          <cell r="F8773">
            <v>0</v>
          </cell>
          <cell r="G8773">
            <v>14920.35</v>
          </cell>
          <cell r="H8773">
            <v>886446.67</v>
          </cell>
          <cell r="I8773">
            <v>0</v>
          </cell>
        </row>
        <row r="8774">
          <cell r="A8774" t="str">
            <v>a</v>
          </cell>
          <cell r="B8774">
            <v>8750</v>
          </cell>
          <cell r="C8774" t="str">
            <v xml:space="preserve">   139778624 - 45053</v>
          </cell>
          <cell r="D8774">
            <v>1722893.63</v>
          </cell>
          <cell r="E8774">
            <v>0</v>
          </cell>
          <cell r="F8774">
            <v>0</v>
          </cell>
          <cell r="G8774">
            <v>38119.379999999997</v>
          </cell>
          <cell r="H8774">
            <v>1684774.25</v>
          </cell>
          <cell r="I8774">
            <v>0</v>
          </cell>
        </row>
        <row r="8775">
          <cell r="A8775" t="str">
            <v>a</v>
          </cell>
          <cell r="B8775">
            <v>8751</v>
          </cell>
          <cell r="C8775" t="str">
            <v xml:space="preserve">   139778637 - 45297</v>
          </cell>
          <cell r="D8775">
            <v>1696032.59</v>
          </cell>
          <cell r="E8775">
            <v>0</v>
          </cell>
          <cell r="F8775">
            <v>0</v>
          </cell>
          <cell r="G8775">
            <v>16028.99</v>
          </cell>
          <cell r="H8775">
            <v>1680003.6</v>
          </cell>
          <cell r="I8775">
            <v>0</v>
          </cell>
        </row>
        <row r="8776">
          <cell r="A8776" t="str">
            <v>a</v>
          </cell>
          <cell r="B8776">
            <v>8752</v>
          </cell>
          <cell r="C8776" t="str">
            <v xml:space="preserve">   139778640 - 45336</v>
          </cell>
          <cell r="D8776">
            <v>1496499.37</v>
          </cell>
          <cell r="E8776">
            <v>0</v>
          </cell>
          <cell r="F8776">
            <v>0</v>
          </cell>
          <cell r="G8776">
            <v>14143.22</v>
          </cell>
          <cell r="H8776">
            <v>1482356.15</v>
          </cell>
          <cell r="I8776">
            <v>0</v>
          </cell>
        </row>
        <row r="8777">
          <cell r="A8777" t="str">
            <v>a</v>
          </cell>
          <cell r="B8777">
            <v>8753</v>
          </cell>
          <cell r="C8777" t="str">
            <v xml:space="preserve">   139778653 - 45867</v>
          </cell>
          <cell r="D8777">
            <v>1008283.33</v>
          </cell>
          <cell r="E8777">
            <v>0</v>
          </cell>
          <cell r="F8777">
            <v>0</v>
          </cell>
          <cell r="G8777">
            <v>93098.12</v>
          </cell>
          <cell r="H8777">
            <v>915185.21</v>
          </cell>
          <cell r="I8777">
            <v>0</v>
          </cell>
        </row>
        <row r="8778">
          <cell r="A8778" t="str">
            <v>a</v>
          </cell>
          <cell r="B8778">
            <v>8754</v>
          </cell>
          <cell r="C8778" t="str">
            <v xml:space="preserve">   139778666 - 46074</v>
          </cell>
          <cell r="D8778">
            <v>1184119.3500000001</v>
          </cell>
          <cell r="E8778">
            <v>0</v>
          </cell>
          <cell r="F8778">
            <v>0</v>
          </cell>
          <cell r="G8778">
            <v>26198.85</v>
          </cell>
          <cell r="H8778">
            <v>1157920.5</v>
          </cell>
          <cell r="I8778">
            <v>0</v>
          </cell>
        </row>
        <row r="8779">
          <cell r="A8779" t="str">
            <v>a</v>
          </cell>
          <cell r="B8779">
            <v>8755</v>
          </cell>
          <cell r="C8779" t="str">
            <v xml:space="preserve">   139778679 - 47595</v>
          </cell>
          <cell r="D8779">
            <v>3667315.3</v>
          </cell>
          <cell r="E8779">
            <v>0</v>
          </cell>
          <cell r="F8779">
            <v>0</v>
          </cell>
          <cell r="G8779">
            <v>3667315.3</v>
          </cell>
          <cell r="H8779">
            <v>0</v>
          </cell>
          <cell r="I8779">
            <v>0</v>
          </cell>
        </row>
        <row r="8780">
          <cell r="A8780" t="str">
            <v>a</v>
          </cell>
          <cell r="B8780">
            <v>8756</v>
          </cell>
          <cell r="C8780" t="str">
            <v xml:space="preserve">   139778682 - 47613</v>
          </cell>
          <cell r="D8780">
            <v>5269952.82</v>
          </cell>
          <cell r="E8780">
            <v>0</v>
          </cell>
          <cell r="F8780">
            <v>0</v>
          </cell>
          <cell r="G8780">
            <v>152794.26999999999</v>
          </cell>
          <cell r="H8780">
            <v>5117158.55</v>
          </cell>
          <cell r="I8780">
            <v>0</v>
          </cell>
        </row>
        <row r="8781">
          <cell r="A8781" t="str">
            <v>a</v>
          </cell>
          <cell r="B8781">
            <v>8757</v>
          </cell>
          <cell r="C8781" t="str">
            <v xml:space="preserve">   139778695 - 48285</v>
          </cell>
          <cell r="D8781">
            <v>4081981.86</v>
          </cell>
          <cell r="E8781">
            <v>0</v>
          </cell>
          <cell r="F8781">
            <v>0</v>
          </cell>
          <cell r="G8781">
            <v>4081981.86</v>
          </cell>
          <cell r="H8781">
            <v>0</v>
          </cell>
          <cell r="I8781">
            <v>0</v>
          </cell>
        </row>
        <row r="8782">
          <cell r="A8782" t="str">
            <v>a</v>
          </cell>
          <cell r="B8782">
            <v>8758</v>
          </cell>
          <cell r="C8782" t="str">
            <v xml:space="preserve">   139778705 - 43416</v>
          </cell>
          <cell r="D8782">
            <v>1386321.9199999999</v>
          </cell>
          <cell r="E8782">
            <v>0</v>
          </cell>
          <cell r="F8782">
            <v>0</v>
          </cell>
          <cell r="G8782">
            <v>31627.55</v>
          </cell>
          <cell r="H8782">
            <v>1354694.37</v>
          </cell>
          <cell r="I8782">
            <v>0</v>
          </cell>
        </row>
        <row r="8783">
          <cell r="A8783" t="str">
            <v>a</v>
          </cell>
          <cell r="B8783">
            <v>8759</v>
          </cell>
          <cell r="C8783" t="str">
            <v xml:space="preserve">   139778718 - 43801</v>
          </cell>
          <cell r="D8783">
            <v>1654159.92</v>
          </cell>
          <cell r="E8783">
            <v>0</v>
          </cell>
          <cell r="F8783">
            <v>0</v>
          </cell>
          <cell r="G8783">
            <v>478103.48</v>
          </cell>
          <cell r="H8783">
            <v>1176056.44</v>
          </cell>
          <cell r="I8783">
            <v>0</v>
          </cell>
        </row>
        <row r="8784">
          <cell r="A8784" t="str">
            <v>a</v>
          </cell>
          <cell r="B8784">
            <v>8760</v>
          </cell>
          <cell r="C8784" t="str">
            <v xml:space="preserve">   139778721 - 43810</v>
          </cell>
          <cell r="D8784">
            <v>2361377.5499999998</v>
          </cell>
          <cell r="E8784">
            <v>0</v>
          </cell>
          <cell r="F8784">
            <v>0</v>
          </cell>
          <cell r="G8784">
            <v>25751.07</v>
          </cell>
          <cell r="H8784">
            <v>2335626.48</v>
          </cell>
          <cell r="I8784">
            <v>0</v>
          </cell>
        </row>
        <row r="8785">
          <cell r="A8785" t="str">
            <v>a</v>
          </cell>
          <cell r="B8785">
            <v>8761</v>
          </cell>
          <cell r="C8785" t="str">
            <v xml:space="preserve">   139778734 - 45197</v>
          </cell>
          <cell r="D8785">
            <v>3202348.3</v>
          </cell>
          <cell r="E8785">
            <v>0</v>
          </cell>
          <cell r="F8785">
            <v>0</v>
          </cell>
          <cell r="G8785">
            <v>71010.34</v>
          </cell>
          <cell r="H8785">
            <v>3131337.96</v>
          </cell>
          <cell r="I8785">
            <v>0</v>
          </cell>
        </row>
        <row r="8786">
          <cell r="A8786" t="str">
            <v>a</v>
          </cell>
          <cell r="B8786">
            <v>8762</v>
          </cell>
          <cell r="C8786" t="str">
            <v xml:space="preserve">   139778747 - 45632</v>
          </cell>
          <cell r="D8786">
            <v>2883520.34</v>
          </cell>
          <cell r="E8786">
            <v>0</v>
          </cell>
          <cell r="F8786">
            <v>0</v>
          </cell>
          <cell r="G8786">
            <v>63940.52</v>
          </cell>
          <cell r="H8786">
            <v>2819579.82</v>
          </cell>
          <cell r="I8786">
            <v>0</v>
          </cell>
        </row>
        <row r="8787">
          <cell r="A8787" t="str">
            <v>a</v>
          </cell>
          <cell r="B8787">
            <v>8763</v>
          </cell>
          <cell r="C8787" t="str">
            <v xml:space="preserve">   139778750 - 45641</v>
          </cell>
          <cell r="D8787">
            <v>1373084.5</v>
          </cell>
          <cell r="E8787">
            <v>0</v>
          </cell>
          <cell r="F8787">
            <v>0</v>
          </cell>
          <cell r="G8787">
            <v>27806.240000000002</v>
          </cell>
          <cell r="H8787">
            <v>1345278.26</v>
          </cell>
          <cell r="I8787">
            <v>0</v>
          </cell>
        </row>
        <row r="8788">
          <cell r="A8788" t="str">
            <v>a</v>
          </cell>
          <cell r="B8788">
            <v>8764</v>
          </cell>
          <cell r="C8788" t="str">
            <v xml:space="preserve">   139778776 - 47574</v>
          </cell>
          <cell r="D8788">
            <v>1151430.93</v>
          </cell>
          <cell r="E8788">
            <v>0</v>
          </cell>
          <cell r="F8788">
            <v>0</v>
          </cell>
          <cell r="G8788">
            <v>25145.37</v>
          </cell>
          <cell r="H8788">
            <v>1126285.56</v>
          </cell>
          <cell r="I8788">
            <v>0</v>
          </cell>
        </row>
        <row r="8789">
          <cell r="A8789" t="str">
            <v>a</v>
          </cell>
          <cell r="B8789">
            <v>8765</v>
          </cell>
          <cell r="C8789" t="str">
            <v xml:space="preserve">   139778789 - 48231</v>
          </cell>
          <cell r="D8789">
            <v>2737773.93</v>
          </cell>
          <cell r="E8789">
            <v>0</v>
          </cell>
          <cell r="F8789">
            <v>0</v>
          </cell>
          <cell r="G8789">
            <v>26877.25</v>
          </cell>
          <cell r="H8789">
            <v>2710896.68</v>
          </cell>
          <cell r="I8789">
            <v>0</v>
          </cell>
        </row>
        <row r="8790">
          <cell r="A8790" t="str">
            <v>a</v>
          </cell>
          <cell r="B8790">
            <v>8766</v>
          </cell>
          <cell r="C8790" t="str">
            <v xml:space="preserve">   139778792 - 48273</v>
          </cell>
          <cell r="D8790">
            <v>2090698.14</v>
          </cell>
          <cell r="E8790">
            <v>0</v>
          </cell>
          <cell r="F8790">
            <v>0</v>
          </cell>
          <cell r="G8790">
            <v>32660.71</v>
          </cell>
          <cell r="H8790">
            <v>2058037.43</v>
          </cell>
          <cell r="I8790">
            <v>0</v>
          </cell>
        </row>
        <row r="8791">
          <cell r="A8791" t="str">
            <v>a</v>
          </cell>
          <cell r="B8791">
            <v>8767</v>
          </cell>
          <cell r="C8791" t="str">
            <v xml:space="preserve">   139778802 - 43024</v>
          </cell>
          <cell r="D8791">
            <v>6476659.4400000004</v>
          </cell>
          <cell r="E8791">
            <v>0</v>
          </cell>
          <cell r="F8791">
            <v>0</v>
          </cell>
          <cell r="G8791">
            <v>68816.83</v>
          </cell>
          <cell r="H8791">
            <v>6407842.6100000003</v>
          </cell>
          <cell r="I8791">
            <v>0</v>
          </cell>
        </row>
        <row r="8792">
          <cell r="A8792" t="str">
            <v>a</v>
          </cell>
          <cell r="B8792">
            <v>8768</v>
          </cell>
          <cell r="C8792" t="str">
            <v xml:space="preserve">   139778815 - 43625</v>
          </cell>
          <cell r="D8792">
            <v>2603873.87</v>
          </cell>
          <cell r="E8792">
            <v>0</v>
          </cell>
          <cell r="F8792">
            <v>0</v>
          </cell>
          <cell r="G8792">
            <v>132949.24</v>
          </cell>
          <cell r="H8792">
            <v>2470924.63</v>
          </cell>
          <cell r="I8792">
            <v>0</v>
          </cell>
        </row>
        <row r="8793">
          <cell r="A8793" t="str">
            <v>a</v>
          </cell>
          <cell r="B8793">
            <v>8769</v>
          </cell>
          <cell r="C8793" t="str">
            <v xml:space="preserve">   139778828 - 45149</v>
          </cell>
          <cell r="D8793">
            <v>1506694.42</v>
          </cell>
          <cell r="E8793">
            <v>0</v>
          </cell>
          <cell r="F8793">
            <v>0</v>
          </cell>
          <cell r="G8793">
            <v>227680.05</v>
          </cell>
          <cell r="H8793">
            <v>1279014.3700000001</v>
          </cell>
          <cell r="I8793">
            <v>0</v>
          </cell>
        </row>
        <row r="8794">
          <cell r="A8794" t="str">
            <v>a</v>
          </cell>
          <cell r="B8794">
            <v>8770</v>
          </cell>
          <cell r="C8794" t="str">
            <v xml:space="preserve">   139778831 - 45170</v>
          </cell>
          <cell r="D8794">
            <v>1905294.39</v>
          </cell>
          <cell r="E8794">
            <v>0</v>
          </cell>
          <cell r="F8794">
            <v>0</v>
          </cell>
          <cell r="G8794">
            <v>1905294.39</v>
          </cell>
          <cell r="H8794">
            <v>0</v>
          </cell>
          <cell r="I8794">
            <v>0</v>
          </cell>
        </row>
        <row r="8795">
          <cell r="A8795" t="str">
            <v>a</v>
          </cell>
          <cell r="B8795">
            <v>8771</v>
          </cell>
          <cell r="C8795" t="str">
            <v xml:space="preserve">   139778844 - 45617</v>
          </cell>
          <cell r="D8795">
            <v>1758511.76</v>
          </cell>
          <cell r="E8795">
            <v>0</v>
          </cell>
          <cell r="F8795">
            <v>0</v>
          </cell>
          <cell r="G8795">
            <v>17776.560000000001</v>
          </cell>
          <cell r="H8795">
            <v>1740735.2</v>
          </cell>
          <cell r="I8795">
            <v>0</v>
          </cell>
        </row>
        <row r="8796">
          <cell r="A8796" t="str">
            <v>a</v>
          </cell>
          <cell r="B8796">
            <v>8772</v>
          </cell>
          <cell r="C8796" t="str">
            <v xml:space="preserve">   139778857 - 45896</v>
          </cell>
          <cell r="D8796">
            <v>1539973.66</v>
          </cell>
          <cell r="E8796">
            <v>0</v>
          </cell>
          <cell r="F8796">
            <v>0</v>
          </cell>
          <cell r="G8796">
            <v>233516.08</v>
          </cell>
          <cell r="H8796">
            <v>1306457.58</v>
          </cell>
          <cell r="I8796">
            <v>0</v>
          </cell>
        </row>
        <row r="8797">
          <cell r="A8797" t="str">
            <v>a</v>
          </cell>
          <cell r="B8797">
            <v>8773</v>
          </cell>
          <cell r="C8797" t="str">
            <v xml:space="preserve">   139778860 - 45911</v>
          </cell>
          <cell r="D8797">
            <v>3031753.11</v>
          </cell>
          <cell r="E8797">
            <v>0</v>
          </cell>
          <cell r="F8797">
            <v>0</v>
          </cell>
          <cell r="G8797">
            <v>46199.37</v>
          </cell>
          <cell r="H8797">
            <v>2985553.74</v>
          </cell>
          <cell r="I8797">
            <v>0</v>
          </cell>
        </row>
        <row r="8798">
          <cell r="A8798" t="str">
            <v>a</v>
          </cell>
          <cell r="B8798">
            <v>8774</v>
          </cell>
          <cell r="C8798" t="str">
            <v xml:space="preserve">   139778873 - 47096</v>
          </cell>
          <cell r="D8798">
            <v>1105027.6200000001</v>
          </cell>
          <cell r="E8798">
            <v>0</v>
          </cell>
          <cell r="F8798">
            <v>0</v>
          </cell>
          <cell r="G8798">
            <v>24197.43</v>
          </cell>
          <cell r="H8798">
            <v>1080830.19</v>
          </cell>
          <cell r="I8798">
            <v>0</v>
          </cell>
        </row>
        <row r="8799">
          <cell r="A8799" t="str">
            <v>a</v>
          </cell>
          <cell r="B8799">
            <v>8775</v>
          </cell>
          <cell r="C8799" t="str">
            <v xml:space="preserve">   139778886 - 47952</v>
          </cell>
          <cell r="D8799">
            <v>2849398.13</v>
          </cell>
          <cell r="E8799">
            <v>0</v>
          </cell>
          <cell r="F8799">
            <v>0</v>
          </cell>
          <cell r="G8799">
            <v>2849398.13</v>
          </cell>
          <cell r="H8799">
            <v>0</v>
          </cell>
          <cell r="I8799">
            <v>0</v>
          </cell>
        </row>
        <row r="8800">
          <cell r="A8800" t="str">
            <v>a</v>
          </cell>
          <cell r="B8800">
            <v>8776</v>
          </cell>
          <cell r="C8800" t="str">
            <v xml:space="preserve">   139778899 - 48334</v>
          </cell>
          <cell r="D8800">
            <v>1751982.68</v>
          </cell>
          <cell r="E8800">
            <v>0</v>
          </cell>
          <cell r="F8800">
            <v>0</v>
          </cell>
          <cell r="G8800">
            <v>36087.89</v>
          </cell>
          <cell r="H8800">
            <v>1715894.79</v>
          </cell>
          <cell r="I8800">
            <v>0</v>
          </cell>
        </row>
        <row r="8801">
          <cell r="A8801" t="str">
            <v>a</v>
          </cell>
          <cell r="B8801">
            <v>8777</v>
          </cell>
          <cell r="C8801" t="str">
            <v xml:space="preserve">   139778909 - 43604</v>
          </cell>
          <cell r="D8801">
            <v>468933.24</v>
          </cell>
          <cell r="E8801">
            <v>0</v>
          </cell>
          <cell r="F8801">
            <v>0</v>
          </cell>
          <cell r="G8801">
            <v>16566.28</v>
          </cell>
          <cell r="H8801">
            <v>452366.96</v>
          </cell>
          <cell r="I8801">
            <v>0</v>
          </cell>
        </row>
        <row r="8802">
          <cell r="A8802" t="str">
            <v>a</v>
          </cell>
          <cell r="B8802">
            <v>8778</v>
          </cell>
          <cell r="C8802" t="str">
            <v xml:space="preserve">   139778912 - 43613</v>
          </cell>
          <cell r="D8802">
            <v>936146.98</v>
          </cell>
          <cell r="E8802">
            <v>0</v>
          </cell>
          <cell r="F8802">
            <v>0</v>
          </cell>
          <cell r="G8802">
            <v>20913.2</v>
          </cell>
          <cell r="H8802">
            <v>915233.78</v>
          </cell>
          <cell r="I8802">
            <v>0</v>
          </cell>
        </row>
        <row r="8803">
          <cell r="A8803" t="str">
            <v>a</v>
          </cell>
          <cell r="B8803">
            <v>8779</v>
          </cell>
          <cell r="C8803" t="str">
            <v xml:space="preserve">   139778925 - 45066</v>
          </cell>
          <cell r="D8803">
            <v>1958983.49</v>
          </cell>
          <cell r="E8803">
            <v>0</v>
          </cell>
          <cell r="F8803">
            <v>0</v>
          </cell>
          <cell r="G8803">
            <v>190894.92</v>
          </cell>
          <cell r="H8803">
            <v>1768088.57</v>
          </cell>
          <cell r="I8803">
            <v>0</v>
          </cell>
        </row>
        <row r="8804">
          <cell r="A8804" t="str">
            <v>a</v>
          </cell>
          <cell r="B8804">
            <v>8780</v>
          </cell>
          <cell r="C8804" t="str">
            <v xml:space="preserve">   139778938 - 45312</v>
          </cell>
          <cell r="D8804">
            <v>1582030.52</v>
          </cell>
          <cell r="E8804">
            <v>0</v>
          </cell>
          <cell r="F8804">
            <v>0</v>
          </cell>
          <cell r="G8804">
            <v>14742.02</v>
          </cell>
          <cell r="H8804">
            <v>1567288.5</v>
          </cell>
          <cell r="I8804">
            <v>0</v>
          </cell>
        </row>
        <row r="8805">
          <cell r="A8805" t="str">
            <v>a</v>
          </cell>
          <cell r="B8805">
            <v>8781</v>
          </cell>
          <cell r="C8805" t="str">
            <v xml:space="preserve">   139778941 - 45188</v>
          </cell>
          <cell r="D8805">
            <v>2214955.0099999998</v>
          </cell>
          <cell r="E8805">
            <v>0</v>
          </cell>
          <cell r="F8805">
            <v>0</v>
          </cell>
          <cell r="G8805">
            <v>2214955.0099999998</v>
          </cell>
          <cell r="H8805">
            <v>0</v>
          </cell>
          <cell r="I8805">
            <v>0</v>
          </cell>
        </row>
        <row r="8806">
          <cell r="A8806" t="str">
            <v>a</v>
          </cell>
          <cell r="B8806">
            <v>8782</v>
          </cell>
          <cell r="C8806" t="str">
            <v xml:space="preserve">   139778954 - 45876</v>
          </cell>
          <cell r="D8806">
            <v>1612914.5</v>
          </cell>
          <cell r="E8806">
            <v>0</v>
          </cell>
          <cell r="F8806">
            <v>0</v>
          </cell>
          <cell r="G8806">
            <v>1612914.5</v>
          </cell>
          <cell r="H8806">
            <v>0</v>
          </cell>
          <cell r="I8806">
            <v>0</v>
          </cell>
        </row>
        <row r="8807">
          <cell r="A8807" t="str">
            <v>a</v>
          </cell>
          <cell r="B8807">
            <v>8783</v>
          </cell>
          <cell r="C8807" t="str">
            <v xml:space="preserve">   139778967 - 46077</v>
          </cell>
          <cell r="D8807">
            <v>1182116.8899999999</v>
          </cell>
          <cell r="E8807">
            <v>0</v>
          </cell>
          <cell r="F8807">
            <v>0</v>
          </cell>
          <cell r="G8807">
            <v>196206.14</v>
          </cell>
          <cell r="H8807">
            <v>985910.75</v>
          </cell>
          <cell r="I8807">
            <v>0</v>
          </cell>
        </row>
        <row r="8808">
          <cell r="A8808" t="str">
            <v>a</v>
          </cell>
          <cell r="B8808">
            <v>8784</v>
          </cell>
          <cell r="C8808" t="str">
            <v xml:space="preserve">   139778970 - 46594</v>
          </cell>
          <cell r="D8808">
            <v>1774954.49</v>
          </cell>
          <cell r="E8808">
            <v>0</v>
          </cell>
          <cell r="F8808">
            <v>0</v>
          </cell>
          <cell r="G8808">
            <v>84416.43</v>
          </cell>
          <cell r="H8808">
            <v>1690538.06</v>
          </cell>
          <cell r="I8808">
            <v>0</v>
          </cell>
        </row>
        <row r="8809">
          <cell r="A8809" t="str">
            <v>a</v>
          </cell>
          <cell r="B8809">
            <v>8785</v>
          </cell>
          <cell r="C8809" t="str">
            <v xml:space="preserve">   139778983 - 47923</v>
          </cell>
          <cell r="D8809">
            <v>4619297.4000000004</v>
          </cell>
          <cell r="E8809">
            <v>0</v>
          </cell>
          <cell r="F8809">
            <v>0</v>
          </cell>
          <cell r="G8809">
            <v>43656.35</v>
          </cell>
          <cell r="H8809">
            <v>4575641.05</v>
          </cell>
          <cell r="I8809">
            <v>0</v>
          </cell>
        </row>
        <row r="8810">
          <cell r="A8810" t="str">
            <v>a</v>
          </cell>
          <cell r="B8810">
            <v>8786</v>
          </cell>
          <cell r="C8810" t="str">
            <v xml:space="preserve">   139778996 - 48288</v>
          </cell>
          <cell r="D8810">
            <v>7112019.9000000004</v>
          </cell>
          <cell r="E8810">
            <v>0</v>
          </cell>
          <cell r="F8810">
            <v>0</v>
          </cell>
          <cell r="G8810">
            <v>74906.649999999994</v>
          </cell>
          <cell r="H8810">
            <v>7037113.25</v>
          </cell>
          <cell r="I8810">
            <v>0</v>
          </cell>
        </row>
        <row r="8811">
          <cell r="A8811" t="str">
            <v>a</v>
          </cell>
          <cell r="B8811">
            <v>8787</v>
          </cell>
          <cell r="C8811" t="str">
            <v xml:space="preserve">   140778024 - 3820</v>
          </cell>
          <cell r="D8811">
            <v>704610.4</v>
          </cell>
          <cell r="E8811">
            <v>0</v>
          </cell>
          <cell r="F8811">
            <v>0</v>
          </cell>
          <cell r="G8811">
            <v>39086.980000000003</v>
          </cell>
          <cell r="H8811">
            <v>665523.42000000004</v>
          </cell>
          <cell r="I8811">
            <v>0</v>
          </cell>
        </row>
        <row r="8812">
          <cell r="A8812" t="str">
            <v>a</v>
          </cell>
          <cell r="B8812">
            <v>8788</v>
          </cell>
          <cell r="C8812" t="str">
            <v xml:space="preserve">   141778162 - 4143</v>
          </cell>
          <cell r="D8812">
            <v>407796.05</v>
          </cell>
          <cell r="E8812">
            <v>0</v>
          </cell>
          <cell r="F8812">
            <v>0</v>
          </cell>
          <cell r="G8812">
            <v>54551.12</v>
          </cell>
          <cell r="H8812">
            <v>353244.93</v>
          </cell>
          <cell r="I8812">
            <v>0</v>
          </cell>
        </row>
        <row r="8813">
          <cell r="A8813" t="str">
            <v>a</v>
          </cell>
          <cell r="B8813">
            <v>8789</v>
          </cell>
          <cell r="C8813" t="str">
            <v xml:space="preserve">   142778006 - 23311</v>
          </cell>
          <cell r="D8813">
            <v>330372.46000000002</v>
          </cell>
          <cell r="E8813">
            <v>0</v>
          </cell>
          <cell r="F8813">
            <v>0</v>
          </cell>
          <cell r="G8813">
            <v>64235.3</v>
          </cell>
          <cell r="H8813">
            <v>266137.15999999997</v>
          </cell>
          <cell r="I8813">
            <v>0</v>
          </cell>
        </row>
        <row r="8814">
          <cell r="A8814" t="str">
            <v>a</v>
          </cell>
          <cell r="B8814">
            <v>8790</v>
          </cell>
          <cell r="C8814" t="str">
            <v xml:space="preserve">   142778019 - 23350</v>
          </cell>
          <cell r="D8814">
            <v>1685305.36</v>
          </cell>
          <cell r="E8814">
            <v>0</v>
          </cell>
          <cell r="F8814">
            <v>0</v>
          </cell>
          <cell r="G8814">
            <v>38960.01</v>
          </cell>
          <cell r="H8814">
            <v>1646345.35</v>
          </cell>
          <cell r="I8814">
            <v>0</v>
          </cell>
        </row>
        <row r="8815">
          <cell r="A8815" t="str">
            <v>a</v>
          </cell>
          <cell r="B8815">
            <v>8791</v>
          </cell>
          <cell r="C8815" t="str">
            <v xml:space="preserve">   142778022 - 23359</v>
          </cell>
          <cell r="D8815">
            <v>838763.96</v>
          </cell>
          <cell r="E8815">
            <v>0</v>
          </cell>
          <cell r="F8815">
            <v>0</v>
          </cell>
          <cell r="G8815">
            <v>44454.92</v>
          </cell>
          <cell r="H8815">
            <v>794309.04</v>
          </cell>
          <cell r="I8815">
            <v>0</v>
          </cell>
        </row>
        <row r="8816">
          <cell r="A8816" t="str">
            <v>a</v>
          </cell>
          <cell r="B8816">
            <v>8792</v>
          </cell>
          <cell r="C8816" t="str">
            <v xml:space="preserve">   142778035 - 23398</v>
          </cell>
          <cell r="D8816">
            <v>5118060.24</v>
          </cell>
          <cell r="E8816">
            <v>0</v>
          </cell>
          <cell r="F8816">
            <v>0</v>
          </cell>
          <cell r="G8816">
            <v>5118060.24</v>
          </cell>
          <cell r="H8816">
            <v>0</v>
          </cell>
          <cell r="I8816">
            <v>0</v>
          </cell>
        </row>
        <row r="8817">
          <cell r="A8817" t="str">
            <v>a</v>
          </cell>
          <cell r="B8817">
            <v>8793</v>
          </cell>
          <cell r="C8817" t="str">
            <v xml:space="preserve">   142778048 - 23890</v>
          </cell>
          <cell r="D8817">
            <v>1287548.23</v>
          </cell>
          <cell r="E8817">
            <v>0</v>
          </cell>
          <cell r="F8817">
            <v>0</v>
          </cell>
          <cell r="G8817">
            <v>1287548.23</v>
          </cell>
          <cell r="H8817">
            <v>0</v>
          </cell>
          <cell r="I8817">
            <v>0</v>
          </cell>
        </row>
        <row r="8818">
          <cell r="A8818" t="str">
            <v>a</v>
          </cell>
          <cell r="B8818">
            <v>8794</v>
          </cell>
          <cell r="C8818" t="str">
            <v xml:space="preserve">   142778051 - 23899</v>
          </cell>
          <cell r="D8818">
            <v>1709336.01</v>
          </cell>
          <cell r="E8818">
            <v>0</v>
          </cell>
          <cell r="F8818">
            <v>0</v>
          </cell>
          <cell r="G8818">
            <v>1709336.01</v>
          </cell>
          <cell r="H8818">
            <v>0</v>
          </cell>
          <cell r="I8818">
            <v>0</v>
          </cell>
        </row>
        <row r="8819">
          <cell r="A8819" t="str">
            <v>a</v>
          </cell>
          <cell r="B8819">
            <v>8795</v>
          </cell>
          <cell r="C8819" t="str">
            <v xml:space="preserve">   142778077 - 23977</v>
          </cell>
          <cell r="D8819">
            <v>587469.1</v>
          </cell>
          <cell r="E8819">
            <v>0</v>
          </cell>
          <cell r="F8819">
            <v>0</v>
          </cell>
          <cell r="G8819">
            <v>31665.7</v>
          </cell>
          <cell r="H8819">
            <v>555803.4</v>
          </cell>
          <cell r="I8819">
            <v>0</v>
          </cell>
        </row>
        <row r="8820">
          <cell r="A8820" t="str">
            <v>a</v>
          </cell>
          <cell r="B8820">
            <v>8796</v>
          </cell>
          <cell r="C8820" t="str">
            <v xml:space="preserve">   142778080 - 23986</v>
          </cell>
          <cell r="D8820">
            <v>3745123.14</v>
          </cell>
          <cell r="E8820">
            <v>0</v>
          </cell>
          <cell r="F8820">
            <v>0</v>
          </cell>
          <cell r="G8820">
            <v>583506.15</v>
          </cell>
          <cell r="H8820">
            <v>3161616.99</v>
          </cell>
          <cell r="I8820">
            <v>0</v>
          </cell>
        </row>
        <row r="8821">
          <cell r="A8821" t="str">
            <v>a</v>
          </cell>
          <cell r="B8821">
            <v>8797</v>
          </cell>
          <cell r="C8821" t="str">
            <v xml:space="preserve">   142778103 - 23302</v>
          </cell>
          <cell r="D8821">
            <v>3915422.46</v>
          </cell>
          <cell r="E8821">
            <v>0</v>
          </cell>
          <cell r="F8821">
            <v>0</v>
          </cell>
          <cell r="G8821">
            <v>89846.75</v>
          </cell>
          <cell r="H8821">
            <v>3825575.71</v>
          </cell>
          <cell r="I8821">
            <v>0</v>
          </cell>
        </row>
        <row r="8822">
          <cell r="A8822" t="str">
            <v>a</v>
          </cell>
          <cell r="B8822">
            <v>8798</v>
          </cell>
          <cell r="C8822" t="str">
            <v xml:space="preserve">   142778116 - 23341</v>
          </cell>
          <cell r="D8822">
            <v>2015834.05</v>
          </cell>
          <cell r="E8822">
            <v>0</v>
          </cell>
          <cell r="F8822">
            <v>0</v>
          </cell>
          <cell r="G8822">
            <v>47049.440000000002</v>
          </cell>
          <cell r="H8822">
            <v>1968784.61</v>
          </cell>
          <cell r="I8822">
            <v>0</v>
          </cell>
        </row>
        <row r="8823">
          <cell r="A8823" t="str">
            <v>a</v>
          </cell>
          <cell r="B8823">
            <v>8799</v>
          </cell>
          <cell r="C8823" t="str">
            <v xml:space="preserve">   142778129 - 23380</v>
          </cell>
          <cell r="D8823">
            <v>1367255.7</v>
          </cell>
          <cell r="E8823">
            <v>0</v>
          </cell>
          <cell r="F8823">
            <v>0</v>
          </cell>
          <cell r="G8823">
            <v>608253.81000000006</v>
          </cell>
          <cell r="H8823">
            <v>759001.89</v>
          </cell>
          <cell r="I8823">
            <v>0</v>
          </cell>
        </row>
        <row r="8824">
          <cell r="A8824" t="str">
            <v>a</v>
          </cell>
          <cell r="B8824">
            <v>8800</v>
          </cell>
          <cell r="C8824" t="str">
            <v xml:space="preserve">   142778132 - 23389</v>
          </cell>
          <cell r="D8824">
            <v>713079.07</v>
          </cell>
          <cell r="E8824">
            <v>0</v>
          </cell>
          <cell r="F8824">
            <v>0</v>
          </cell>
          <cell r="G8824">
            <v>37532.86</v>
          </cell>
          <cell r="H8824">
            <v>675546.21</v>
          </cell>
          <cell r="I8824">
            <v>0</v>
          </cell>
        </row>
        <row r="8825">
          <cell r="A8825" t="str">
            <v>a</v>
          </cell>
          <cell r="B8825">
            <v>8801</v>
          </cell>
          <cell r="C8825" t="str">
            <v xml:space="preserve">   142778145 - 23860</v>
          </cell>
          <cell r="D8825">
            <v>996280.34</v>
          </cell>
          <cell r="E8825">
            <v>0</v>
          </cell>
          <cell r="F8825">
            <v>0</v>
          </cell>
          <cell r="G8825">
            <v>996280.34</v>
          </cell>
          <cell r="H8825">
            <v>0</v>
          </cell>
          <cell r="I8825">
            <v>0</v>
          </cell>
        </row>
        <row r="8826">
          <cell r="A8826" t="str">
            <v>a</v>
          </cell>
          <cell r="B8826">
            <v>8802</v>
          </cell>
          <cell r="C8826" t="str">
            <v xml:space="preserve">   142778161 - 23929</v>
          </cell>
          <cell r="D8826">
            <v>909230</v>
          </cell>
          <cell r="E8826">
            <v>0</v>
          </cell>
          <cell r="F8826">
            <v>0</v>
          </cell>
          <cell r="G8826">
            <v>22124.7</v>
          </cell>
          <cell r="H8826">
            <v>887105.3</v>
          </cell>
          <cell r="I8826">
            <v>0</v>
          </cell>
        </row>
        <row r="8827">
          <cell r="A8827" t="str">
            <v>a</v>
          </cell>
          <cell r="B8827">
            <v>8803</v>
          </cell>
          <cell r="C8827" t="str">
            <v xml:space="preserve">   142778174 - 23968</v>
          </cell>
          <cell r="D8827">
            <v>1550789.84</v>
          </cell>
          <cell r="E8827">
            <v>0</v>
          </cell>
          <cell r="F8827">
            <v>0</v>
          </cell>
          <cell r="G8827">
            <v>85308.09</v>
          </cell>
          <cell r="H8827">
            <v>1465481.75</v>
          </cell>
          <cell r="I8827">
            <v>0</v>
          </cell>
        </row>
        <row r="8828">
          <cell r="A8828" t="str">
            <v>a</v>
          </cell>
          <cell r="B8828">
            <v>8804</v>
          </cell>
          <cell r="C8828" t="str">
            <v xml:space="preserve">   142778187 - 24007</v>
          </cell>
          <cell r="D8828">
            <v>2081086.89</v>
          </cell>
          <cell r="E8828">
            <v>0</v>
          </cell>
          <cell r="F8828">
            <v>0</v>
          </cell>
          <cell r="G8828">
            <v>47193.32</v>
          </cell>
          <cell r="H8828">
            <v>2033893.57</v>
          </cell>
          <cell r="I8828">
            <v>0</v>
          </cell>
        </row>
        <row r="8829">
          <cell r="A8829" t="str">
            <v>a</v>
          </cell>
          <cell r="B8829">
            <v>8805</v>
          </cell>
          <cell r="C8829" t="str">
            <v xml:space="preserve">   142778190 - 24016</v>
          </cell>
          <cell r="D8829">
            <v>2434330.0499999998</v>
          </cell>
          <cell r="E8829">
            <v>0</v>
          </cell>
          <cell r="F8829">
            <v>0</v>
          </cell>
          <cell r="G8829">
            <v>56275.57</v>
          </cell>
          <cell r="H8829">
            <v>2378054.48</v>
          </cell>
          <cell r="I8829">
            <v>0</v>
          </cell>
        </row>
        <row r="8830">
          <cell r="A8830" t="str">
            <v>a</v>
          </cell>
          <cell r="B8830">
            <v>8806</v>
          </cell>
          <cell r="C8830" t="str">
            <v xml:space="preserve">   142778200 - 23293</v>
          </cell>
          <cell r="D8830">
            <v>1525732.59</v>
          </cell>
          <cell r="E8830">
            <v>0</v>
          </cell>
          <cell r="F8830">
            <v>0</v>
          </cell>
          <cell r="G8830">
            <v>220792.98</v>
          </cell>
          <cell r="H8830">
            <v>1304939.6100000001</v>
          </cell>
          <cell r="I8830">
            <v>0</v>
          </cell>
        </row>
        <row r="8831">
          <cell r="A8831" t="str">
            <v>a</v>
          </cell>
          <cell r="B8831">
            <v>8807</v>
          </cell>
          <cell r="C8831" t="str">
            <v xml:space="preserve">   142778213 - 23332</v>
          </cell>
          <cell r="D8831">
            <v>700436.32</v>
          </cell>
          <cell r="E8831">
            <v>0</v>
          </cell>
          <cell r="F8831">
            <v>0</v>
          </cell>
          <cell r="G8831">
            <v>700436.32</v>
          </cell>
          <cell r="H8831">
            <v>0</v>
          </cell>
          <cell r="I8831">
            <v>0</v>
          </cell>
        </row>
        <row r="8832">
          <cell r="A8832" t="str">
            <v>a</v>
          </cell>
          <cell r="B8832">
            <v>8808</v>
          </cell>
          <cell r="C8832" t="str">
            <v xml:space="preserve">   142778226 - 23371</v>
          </cell>
          <cell r="D8832">
            <v>1380295.69</v>
          </cell>
          <cell r="E8832">
            <v>0</v>
          </cell>
          <cell r="F8832">
            <v>0</v>
          </cell>
          <cell r="G8832">
            <v>70410.81</v>
          </cell>
          <cell r="H8832">
            <v>1309884.8799999999</v>
          </cell>
          <cell r="I8832">
            <v>0</v>
          </cell>
        </row>
        <row r="8833">
          <cell r="A8833" t="str">
            <v>a</v>
          </cell>
          <cell r="B8833">
            <v>8809</v>
          </cell>
          <cell r="C8833" t="str">
            <v xml:space="preserve">   142778239 - 23410</v>
          </cell>
          <cell r="D8833">
            <v>1747724.11</v>
          </cell>
          <cell r="E8833">
            <v>0</v>
          </cell>
          <cell r="F8833">
            <v>0</v>
          </cell>
          <cell r="G8833">
            <v>40403</v>
          </cell>
          <cell r="H8833">
            <v>1707321.11</v>
          </cell>
          <cell r="I8833">
            <v>0</v>
          </cell>
        </row>
        <row r="8834">
          <cell r="A8834" t="str">
            <v>a</v>
          </cell>
          <cell r="B8834">
            <v>8810</v>
          </cell>
          <cell r="C8834" t="str">
            <v xml:space="preserve">   142778242 - 23431</v>
          </cell>
          <cell r="D8834">
            <v>2309492.5699999998</v>
          </cell>
          <cell r="E8834">
            <v>0</v>
          </cell>
          <cell r="F8834">
            <v>0</v>
          </cell>
          <cell r="G8834">
            <v>53389.63</v>
          </cell>
          <cell r="H8834">
            <v>2256102.94</v>
          </cell>
          <cell r="I8834">
            <v>0</v>
          </cell>
        </row>
        <row r="8835">
          <cell r="A8835" t="str">
            <v>a</v>
          </cell>
          <cell r="B8835">
            <v>8811</v>
          </cell>
          <cell r="C8835" t="str">
            <v xml:space="preserve">   142778255 - 23911</v>
          </cell>
          <cell r="D8835">
            <v>973403.37</v>
          </cell>
          <cell r="E8835">
            <v>0</v>
          </cell>
          <cell r="F8835">
            <v>0</v>
          </cell>
          <cell r="G8835">
            <v>51741.91</v>
          </cell>
          <cell r="H8835">
            <v>921661.46</v>
          </cell>
          <cell r="I8835">
            <v>0</v>
          </cell>
        </row>
        <row r="8836">
          <cell r="A8836" t="str">
            <v>a</v>
          </cell>
          <cell r="B8836">
            <v>8812</v>
          </cell>
          <cell r="C8836" t="str">
            <v xml:space="preserve">   142778271 - 23959</v>
          </cell>
          <cell r="D8836">
            <v>1122311.42</v>
          </cell>
          <cell r="E8836">
            <v>0</v>
          </cell>
          <cell r="F8836">
            <v>0</v>
          </cell>
          <cell r="G8836">
            <v>50828.45</v>
          </cell>
          <cell r="H8836">
            <v>1071482.97</v>
          </cell>
          <cell r="I8836">
            <v>0</v>
          </cell>
        </row>
        <row r="8837">
          <cell r="A8837" t="str">
            <v>a</v>
          </cell>
          <cell r="B8837">
            <v>8813</v>
          </cell>
          <cell r="C8837" t="str">
            <v xml:space="preserve">   142778284 - 23998</v>
          </cell>
          <cell r="D8837">
            <v>2871261.07</v>
          </cell>
          <cell r="E8837">
            <v>0</v>
          </cell>
          <cell r="F8837">
            <v>0</v>
          </cell>
          <cell r="G8837">
            <v>66376.27</v>
          </cell>
          <cell r="H8837">
            <v>2804884.8</v>
          </cell>
          <cell r="I8837">
            <v>0</v>
          </cell>
        </row>
        <row r="8838">
          <cell r="A8838" t="str">
            <v>a</v>
          </cell>
          <cell r="B8838">
            <v>8814</v>
          </cell>
          <cell r="C8838" t="str">
            <v xml:space="preserve">   142778297 - 24129</v>
          </cell>
          <cell r="D8838">
            <v>1343049.72</v>
          </cell>
          <cell r="E8838">
            <v>0</v>
          </cell>
          <cell r="F8838">
            <v>0</v>
          </cell>
          <cell r="G8838">
            <v>1343049.72</v>
          </cell>
          <cell r="H8838">
            <v>0</v>
          </cell>
          <cell r="I8838">
            <v>0</v>
          </cell>
        </row>
        <row r="8839">
          <cell r="A8839" t="str">
            <v>a</v>
          </cell>
          <cell r="B8839">
            <v>8815</v>
          </cell>
          <cell r="C8839" t="str">
            <v xml:space="preserve">   142778307 - 23314</v>
          </cell>
          <cell r="D8839">
            <v>13416948.869999999</v>
          </cell>
          <cell r="E8839">
            <v>0</v>
          </cell>
          <cell r="F8839">
            <v>0</v>
          </cell>
          <cell r="G8839">
            <v>767288.74</v>
          </cell>
          <cell r="H8839">
            <v>12649660.130000001</v>
          </cell>
          <cell r="I8839">
            <v>0</v>
          </cell>
        </row>
        <row r="8840">
          <cell r="A8840" t="str">
            <v>a</v>
          </cell>
          <cell r="B8840">
            <v>8816</v>
          </cell>
          <cell r="C8840" t="str">
            <v xml:space="preserve">   142778310 - 23323</v>
          </cell>
          <cell r="D8840">
            <v>1224978.2</v>
          </cell>
          <cell r="E8840">
            <v>0</v>
          </cell>
          <cell r="F8840">
            <v>0</v>
          </cell>
          <cell r="G8840">
            <v>28109.43</v>
          </cell>
          <cell r="H8840">
            <v>1196868.77</v>
          </cell>
          <cell r="I8840">
            <v>0</v>
          </cell>
        </row>
        <row r="8841">
          <cell r="A8841" t="str">
            <v>a</v>
          </cell>
          <cell r="B8841">
            <v>8817</v>
          </cell>
          <cell r="C8841" t="str">
            <v xml:space="preserve">   142778323 - 23362</v>
          </cell>
          <cell r="D8841">
            <v>851883.19</v>
          </cell>
          <cell r="E8841">
            <v>0</v>
          </cell>
          <cell r="F8841">
            <v>0</v>
          </cell>
          <cell r="G8841">
            <v>48248.4</v>
          </cell>
          <cell r="H8841">
            <v>803634.79</v>
          </cell>
          <cell r="I8841">
            <v>0</v>
          </cell>
        </row>
        <row r="8842">
          <cell r="A8842" t="str">
            <v>a</v>
          </cell>
          <cell r="B8842">
            <v>8818</v>
          </cell>
          <cell r="C8842" t="str">
            <v xml:space="preserve">   142778336 - 23401</v>
          </cell>
          <cell r="D8842">
            <v>1396924.27</v>
          </cell>
          <cell r="E8842">
            <v>0</v>
          </cell>
          <cell r="F8842">
            <v>0</v>
          </cell>
          <cell r="G8842">
            <v>28590.01</v>
          </cell>
          <cell r="H8842">
            <v>1368334.26</v>
          </cell>
          <cell r="I8842">
            <v>0</v>
          </cell>
        </row>
        <row r="8843">
          <cell r="A8843" t="str">
            <v>a</v>
          </cell>
          <cell r="B8843">
            <v>8819</v>
          </cell>
          <cell r="C8843" t="str">
            <v xml:space="preserve">   142778349 - 23893</v>
          </cell>
          <cell r="D8843">
            <v>1740143.63</v>
          </cell>
          <cell r="E8843">
            <v>0</v>
          </cell>
          <cell r="F8843">
            <v>0</v>
          </cell>
          <cell r="G8843">
            <v>39930.92</v>
          </cell>
          <cell r="H8843">
            <v>1700212.71</v>
          </cell>
          <cell r="I8843">
            <v>0</v>
          </cell>
        </row>
        <row r="8844">
          <cell r="A8844" t="str">
            <v>a</v>
          </cell>
          <cell r="B8844">
            <v>8820</v>
          </cell>
          <cell r="C8844" t="str">
            <v xml:space="preserve">   142778352 - 23902</v>
          </cell>
          <cell r="D8844">
            <v>5631071.9000000004</v>
          </cell>
          <cell r="E8844">
            <v>0</v>
          </cell>
          <cell r="F8844">
            <v>0</v>
          </cell>
          <cell r="G8844">
            <v>5631071.9000000004</v>
          </cell>
          <cell r="H8844">
            <v>0</v>
          </cell>
          <cell r="I8844">
            <v>0</v>
          </cell>
        </row>
        <row r="8845">
          <cell r="A8845" t="str">
            <v>a</v>
          </cell>
          <cell r="B8845">
            <v>8821</v>
          </cell>
          <cell r="C8845" t="str">
            <v xml:space="preserve">   142778365 - 23941</v>
          </cell>
          <cell r="D8845">
            <v>3857830.22</v>
          </cell>
          <cell r="E8845">
            <v>0</v>
          </cell>
          <cell r="F8845">
            <v>0</v>
          </cell>
          <cell r="G8845">
            <v>90041.44</v>
          </cell>
          <cell r="H8845">
            <v>3767788.78</v>
          </cell>
          <cell r="I8845">
            <v>0</v>
          </cell>
        </row>
        <row r="8846">
          <cell r="A8846" t="str">
            <v>a</v>
          </cell>
          <cell r="B8846">
            <v>8822</v>
          </cell>
          <cell r="C8846" t="str">
            <v xml:space="preserve">   142778378 - 23980</v>
          </cell>
          <cell r="D8846">
            <v>1245871.76</v>
          </cell>
          <cell r="E8846">
            <v>0</v>
          </cell>
          <cell r="F8846">
            <v>0</v>
          </cell>
          <cell r="G8846">
            <v>29185.29</v>
          </cell>
          <cell r="H8846">
            <v>1216686.47</v>
          </cell>
          <cell r="I8846">
            <v>0</v>
          </cell>
        </row>
        <row r="8847">
          <cell r="A8847" t="str">
            <v>a</v>
          </cell>
          <cell r="B8847">
            <v>8823</v>
          </cell>
          <cell r="C8847" t="str">
            <v xml:space="preserve">   142778381 - 23989</v>
          </cell>
          <cell r="D8847">
            <v>662500.78</v>
          </cell>
          <cell r="E8847">
            <v>0</v>
          </cell>
          <cell r="F8847">
            <v>0</v>
          </cell>
          <cell r="G8847">
            <v>35112.86</v>
          </cell>
          <cell r="H8847">
            <v>627387.92000000004</v>
          </cell>
          <cell r="I8847">
            <v>0</v>
          </cell>
        </row>
        <row r="8848">
          <cell r="A8848" t="str">
            <v>a</v>
          </cell>
          <cell r="B8848">
            <v>8824</v>
          </cell>
          <cell r="C8848" t="str">
            <v xml:space="preserve">   142778394 - 24028</v>
          </cell>
          <cell r="D8848">
            <v>2480103.75</v>
          </cell>
          <cell r="E8848">
            <v>0</v>
          </cell>
          <cell r="F8848">
            <v>0</v>
          </cell>
          <cell r="G8848">
            <v>57333.73</v>
          </cell>
          <cell r="H8848">
            <v>2422770.02</v>
          </cell>
          <cell r="I8848">
            <v>0</v>
          </cell>
        </row>
        <row r="8849">
          <cell r="A8849" t="str">
            <v>a</v>
          </cell>
          <cell r="B8849">
            <v>8825</v>
          </cell>
          <cell r="C8849" t="str">
            <v xml:space="preserve">   142778404 - 23305</v>
          </cell>
          <cell r="D8849">
            <v>1586656.44</v>
          </cell>
          <cell r="E8849">
            <v>0</v>
          </cell>
          <cell r="F8849">
            <v>0</v>
          </cell>
          <cell r="G8849">
            <v>37032.449999999997</v>
          </cell>
          <cell r="H8849">
            <v>1549623.99</v>
          </cell>
          <cell r="I8849">
            <v>0</v>
          </cell>
        </row>
        <row r="8850">
          <cell r="A8850" t="str">
            <v>a</v>
          </cell>
          <cell r="B8850">
            <v>8826</v>
          </cell>
          <cell r="C8850" t="str">
            <v xml:space="preserve">   142778417 - 23344</v>
          </cell>
          <cell r="D8850">
            <v>1612328.52</v>
          </cell>
          <cell r="E8850">
            <v>0</v>
          </cell>
          <cell r="F8850">
            <v>0</v>
          </cell>
          <cell r="G8850">
            <v>37130.870000000003</v>
          </cell>
          <cell r="H8850">
            <v>1575197.65</v>
          </cell>
          <cell r="I8850">
            <v>0</v>
          </cell>
        </row>
        <row r="8851">
          <cell r="A8851" t="str">
            <v>a</v>
          </cell>
          <cell r="B8851">
            <v>8827</v>
          </cell>
          <cell r="C8851" t="str">
            <v xml:space="preserve">   142778420 - 23353</v>
          </cell>
          <cell r="D8851">
            <v>1808968.18</v>
          </cell>
          <cell r="E8851">
            <v>0</v>
          </cell>
          <cell r="F8851">
            <v>0</v>
          </cell>
          <cell r="G8851">
            <v>440801.24</v>
          </cell>
          <cell r="H8851">
            <v>1368166.94</v>
          </cell>
          <cell r="I8851">
            <v>0</v>
          </cell>
        </row>
        <row r="8852">
          <cell r="A8852" t="str">
            <v>a</v>
          </cell>
          <cell r="B8852">
            <v>8828</v>
          </cell>
          <cell r="C8852" t="str">
            <v xml:space="preserve">   142778446 - 23884</v>
          </cell>
          <cell r="D8852">
            <v>1228745.74</v>
          </cell>
          <cell r="E8852">
            <v>0</v>
          </cell>
          <cell r="F8852">
            <v>0</v>
          </cell>
          <cell r="G8852">
            <v>1228745.74</v>
          </cell>
          <cell r="H8852">
            <v>0</v>
          </cell>
          <cell r="I8852">
            <v>0</v>
          </cell>
        </row>
        <row r="8853">
          <cell r="A8853" t="str">
            <v>a</v>
          </cell>
          <cell r="B8853">
            <v>8829</v>
          </cell>
          <cell r="C8853" t="str">
            <v xml:space="preserve">   142778459 - 23923</v>
          </cell>
          <cell r="D8853">
            <v>1761711.3</v>
          </cell>
          <cell r="E8853">
            <v>0</v>
          </cell>
          <cell r="F8853">
            <v>0</v>
          </cell>
          <cell r="G8853">
            <v>41430.379999999997</v>
          </cell>
          <cell r="H8853">
            <v>1720280.92</v>
          </cell>
          <cell r="I8853">
            <v>0</v>
          </cell>
        </row>
        <row r="8854">
          <cell r="A8854" t="str">
            <v>a</v>
          </cell>
          <cell r="B8854">
            <v>8830</v>
          </cell>
          <cell r="C8854" t="str">
            <v xml:space="preserve">   142778462 - 23932</v>
          </cell>
          <cell r="D8854">
            <v>838789.68</v>
          </cell>
          <cell r="E8854">
            <v>0</v>
          </cell>
          <cell r="F8854">
            <v>0</v>
          </cell>
          <cell r="G8854">
            <v>45212.36</v>
          </cell>
          <cell r="H8854">
            <v>793577.32</v>
          </cell>
          <cell r="I8854">
            <v>0</v>
          </cell>
        </row>
        <row r="8855">
          <cell r="A8855" t="str">
            <v>a</v>
          </cell>
          <cell r="B8855">
            <v>8831</v>
          </cell>
          <cell r="C8855" t="str">
            <v xml:space="preserve">   142778475 - 23971</v>
          </cell>
          <cell r="D8855">
            <v>1208546.6399999999</v>
          </cell>
          <cell r="E8855">
            <v>0</v>
          </cell>
          <cell r="F8855">
            <v>0</v>
          </cell>
          <cell r="G8855">
            <v>28310.94</v>
          </cell>
          <cell r="H8855">
            <v>1180235.7</v>
          </cell>
          <cell r="I8855">
            <v>0</v>
          </cell>
        </row>
        <row r="8856">
          <cell r="A8856" t="str">
            <v>a</v>
          </cell>
          <cell r="B8856">
            <v>8832</v>
          </cell>
          <cell r="C8856" t="str">
            <v xml:space="preserve">   142778488 - 24010</v>
          </cell>
          <cell r="D8856">
            <v>1167814.4099999999</v>
          </cell>
          <cell r="E8856">
            <v>0</v>
          </cell>
          <cell r="F8856">
            <v>0</v>
          </cell>
          <cell r="G8856">
            <v>26893.98</v>
          </cell>
          <cell r="H8856">
            <v>1140920.43</v>
          </cell>
          <cell r="I8856">
            <v>0</v>
          </cell>
        </row>
        <row r="8857">
          <cell r="A8857" t="str">
            <v>a</v>
          </cell>
          <cell r="B8857">
            <v>8833</v>
          </cell>
          <cell r="C8857" t="str">
            <v xml:space="preserve">   142778491 - 24019</v>
          </cell>
          <cell r="D8857">
            <v>1123277.94</v>
          </cell>
          <cell r="E8857">
            <v>0</v>
          </cell>
          <cell r="F8857">
            <v>0</v>
          </cell>
          <cell r="G8857">
            <v>26313.48</v>
          </cell>
          <cell r="H8857">
            <v>1096964.46</v>
          </cell>
          <cell r="I8857">
            <v>0</v>
          </cell>
        </row>
        <row r="8858">
          <cell r="A8858" t="str">
            <v>a</v>
          </cell>
          <cell r="B8858">
            <v>8834</v>
          </cell>
          <cell r="C8858" t="str">
            <v xml:space="preserve">   142778501 - 23296</v>
          </cell>
          <cell r="D8858">
            <v>1447123.32</v>
          </cell>
          <cell r="E8858">
            <v>0</v>
          </cell>
          <cell r="F8858">
            <v>0</v>
          </cell>
          <cell r="G8858">
            <v>34352.550000000003</v>
          </cell>
          <cell r="H8858">
            <v>1412770.77</v>
          </cell>
          <cell r="I8858">
            <v>0</v>
          </cell>
        </row>
        <row r="8859">
          <cell r="A8859" t="str">
            <v>a</v>
          </cell>
          <cell r="B8859">
            <v>8835</v>
          </cell>
          <cell r="C8859" t="str">
            <v xml:space="preserve">   142778514 - 23335</v>
          </cell>
          <cell r="D8859">
            <v>1844747.26</v>
          </cell>
          <cell r="E8859">
            <v>0</v>
          </cell>
          <cell r="F8859">
            <v>0</v>
          </cell>
          <cell r="G8859">
            <v>97772.51</v>
          </cell>
          <cell r="H8859">
            <v>1746974.75</v>
          </cell>
          <cell r="I8859">
            <v>0</v>
          </cell>
        </row>
        <row r="8860">
          <cell r="A8860" t="str">
            <v>a</v>
          </cell>
          <cell r="B8860">
            <v>8836</v>
          </cell>
          <cell r="C8860" t="str">
            <v xml:space="preserve">   142778530 - 23383</v>
          </cell>
          <cell r="D8860">
            <v>1157927.8899999999</v>
          </cell>
          <cell r="E8860">
            <v>0</v>
          </cell>
          <cell r="F8860">
            <v>0</v>
          </cell>
          <cell r="G8860">
            <v>659359.11</v>
          </cell>
          <cell r="H8860">
            <v>498568.78</v>
          </cell>
          <cell r="I8860">
            <v>0</v>
          </cell>
        </row>
        <row r="8861">
          <cell r="A8861" t="str">
            <v>a</v>
          </cell>
          <cell r="B8861">
            <v>8837</v>
          </cell>
          <cell r="C8861" t="str">
            <v xml:space="preserve">   142778556 - 23914</v>
          </cell>
          <cell r="D8861">
            <v>1321198.7</v>
          </cell>
          <cell r="E8861">
            <v>0</v>
          </cell>
          <cell r="F8861">
            <v>0</v>
          </cell>
          <cell r="G8861">
            <v>30836.720000000001</v>
          </cell>
          <cell r="H8861">
            <v>1290361.98</v>
          </cell>
          <cell r="I8861">
            <v>0</v>
          </cell>
        </row>
        <row r="8862">
          <cell r="A8862" t="str">
            <v>a</v>
          </cell>
          <cell r="B8862">
            <v>8838</v>
          </cell>
          <cell r="C8862" t="str">
            <v xml:space="preserve">   142778569 - 23953</v>
          </cell>
          <cell r="D8862">
            <v>2552149.9300000002</v>
          </cell>
          <cell r="E8862">
            <v>0</v>
          </cell>
          <cell r="F8862">
            <v>0</v>
          </cell>
          <cell r="G8862">
            <v>2552149.9300000002</v>
          </cell>
          <cell r="H8862">
            <v>0</v>
          </cell>
          <cell r="I8862">
            <v>0</v>
          </cell>
        </row>
        <row r="8863">
          <cell r="A8863" t="str">
            <v>a</v>
          </cell>
          <cell r="B8863">
            <v>8839</v>
          </cell>
          <cell r="C8863" t="str">
            <v xml:space="preserve">   142778572 - 23962</v>
          </cell>
          <cell r="D8863">
            <v>2054787.33</v>
          </cell>
          <cell r="E8863">
            <v>0</v>
          </cell>
          <cell r="F8863">
            <v>0</v>
          </cell>
          <cell r="G8863">
            <v>48322.69</v>
          </cell>
          <cell r="H8863">
            <v>2006464.64</v>
          </cell>
          <cell r="I8863">
            <v>0</v>
          </cell>
        </row>
        <row r="8864">
          <cell r="A8864" t="str">
            <v>a</v>
          </cell>
          <cell r="B8864">
            <v>8840</v>
          </cell>
          <cell r="C8864" t="str">
            <v xml:space="preserve">   142778585 - 24001</v>
          </cell>
          <cell r="D8864">
            <v>1460681.68</v>
          </cell>
          <cell r="E8864">
            <v>0</v>
          </cell>
          <cell r="F8864">
            <v>0</v>
          </cell>
          <cell r="G8864">
            <v>649055.71</v>
          </cell>
          <cell r="H8864">
            <v>811625.97</v>
          </cell>
          <cell r="I8864">
            <v>0</v>
          </cell>
        </row>
        <row r="8865">
          <cell r="A8865" t="str">
            <v>a</v>
          </cell>
          <cell r="B8865">
            <v>8841</v>
          </cell>
          <cell r="C8865" t="str">
            <v xml:space="preserve">   142778598 - 24132</v>
          </cell>
          <cell r="D8865">
            <v>577116.85</v>
          </cell>
          <cell r="E8865">
            <v>0</v>
          </cell>
          <cell r="F8865">
            <v>0</v>
          </cell>
          <cell r="G8865">
            <v>577116.85</v>
          </cell>
          <cell r="H8865">
            <v>0</v>
          </cell>
          <cell r="I8865">
            <v>0</v>
          </cell>
        </row>
        <row r="8866">
          <cell r="A8866" t="str">
            <v>a</v>
          </cell>
          <cell r="B8866">
            <v>8842</v>
          </cell>
          <cell r="C8866" t="str">
            <v xml:space="preserve">   142778608 - 23317</v>
          </cell>
          <cell r="D8866">
            <v>591712.63</v>
          </cell>
          <cell r="E8866">
            <v>0</v>
          </cell>
          <cell r="F8866">
            <v>0</v>
          </cell>
          <cell r="G8866">
            <v>591712.63</v>
          </cell>
          <cell r="H8866">
            <v>0</v>
          </cell>
          <cell r="I8866">
            <v>0</v>
          </cell>
        </row>
        <row r="8867">
          <cell r="A8867" t="str">
            <v>a</v>
          </cell>
          <cell r="B8867">
            <v>8843</v>
          </cell>
          <cell r="C8867" t="str">
            <v xml:space="preserve">   142778611 - 23326</v>
          </cell>
          <cell r="D8867">
            <v>648584.14</v>
          </cell>
          <cell r="E8867">
            <v>0</v>
          </cell>
          <cell r="F8867">
            <v>0</v>
          </cell>
          <cell r="G8867">
            <v>114342.86</v>
          </cell>
          <cell r="H8867">
            <v>534241.28000000003</v>
          </cell>
          <cell r="I8867">
            <v>0</v>
          </cell>
        </row>
        <row r="8868">
          <cell r="A8868" t="str">
            <v>a</v>
          </cell>
          <cell r="B8868">
            <v>8844</v>
          </cell>
          <cell r="C8868" t="str">
            <v xml:space="preserve">   142778637 - 23404</v>
          </cell>
          <cell r="D8868">
            <v>2055329.88</v>
          </cell>
          <cell r="E8868">
            <v>0</v>
          </cell>
          <cell r="F8868">
            <v>0</v>
          </cell>
          <cell r="G8868">
            <v>48335.43</v>
          </cell>
          <cell r="H8868">
            <v>2006994.45</v>
          </cell>
          <cell r="I8868">
            <v>0</v>
          </cell>
        </row>
        <row r="8869">
          <cell r="A8869" t="str">
            <v>a</v>
          </cell>
          <cell r="B8869">
            <v>8845</v>
          </cell>
          <cell r="C8869" t="str">
            <v xml:space="preserve">   142778640 - 23413</v>
          </cell>
          <cell r="D8869">
            <v>1027316.14</v>
          </cell>
          <cell r="E8869">
            <v>0</v>
          </cell>
          <cell r="F8869">
            <v>0</v>
          </cell>
          <cell r="G8869">
            <v>21647.46</v>
          </cell>
          <cell r="H8869">
            <v>1005668.68</v>
          </cell>
          <cell r="I8869">
            <v>0</v>
          </cell>
        </row>
        <row r="8870">
          <cell r="A8870" t="str">
            <v>a</v>
          </cell>
          <cell r="B8870">
            <v>8846</v>
          </cell>
          <cell r="C8870" t="str">
            <v xml:space="preserve">   142778653 - 23905</v>
          </cell>
          <cell r="D8870">
            <v>2220094.59</v>
          </cell>
          <cell r="E8870">
            <v>0</v>
          </cell>
          <cell r="F8870">
            <v>0</v>
          </cell>
          <cell r="G8870">
            <v>52007.09</v>
          </cell>
          <cell r="H8870">
            <v>2168087.5</v>
          </cell>
          <cell r="I8870">
            <v>0</v>
          </cell>
        </row>
        <row r="8871">
          <cell r="A8871" t="str">
            <v>a</v>
          </cell>
          <cell r="B8871">
            <v>8847</v>
          </cell>
          <cell r="C8871" t="str">
            <v xml:space="preserve">   142778666 - 23944</v>
          </cell>
          <cell r="D8871">
            <v>4067916.86</v>
          </cell>
          <cell r="E8871">
            <v>0</v>
          </cell>
          <cell r="F8871">
            <v>0</v>
          </cell>
          <cell r="G8871">
            <v>875062.32</v>
          </cell>
          <cell r="H8871">
            <v>3192854.54</v>
          </cell>
          <cell r="I8871">
            <v>0</v>
          </cell>
        </row>
        <row r="8872">
          <cell r="A8872" t="str">
            <v>a</v>
          </cell>
          <cell r="B8872">
            <v>8848</v>
          </cell>
          <cell r="C8872" t="str">
            <v xml:space="preserve">   142778679 - 23983</v>
          </cell>
          <cell r="D8872">
            <v>1379832.66</v>
          </cell>
          <cell r="E8872">
            <v>0</v>
          </cell>
          <cell r="F8872">
            <v>0</v>
          </cell>
          <cell r="G8872">
            <v>73345.919999999998</v>
          </cell>
          <cell r="H8872">
            <v>1306486.74</v>
          </cell>
          <cell r="I8872">
            <v>0</v>
          </cell>
        </row>
        <row r="8873">
          <cell r="A8873" t="str">
            <v>a</v>
          </cell>
          <cell r="B8873">
            <v>8849</v>
          </cell>
          <cell r="C8873" t="str">
            <v xml:space="preserve">   142778682 - 23992</v>
          </cell>
          <cell r="D8873">
            <v>624412.03</v>
          </cell>
          <cell r="E8873">
            <v>0</v>
          </cell>
          <cell r="F8873">
            <v>0</v>
          </cell>
          <cell r="G8873">
            <v>33172.79</v>
          </cell>
          <cell r="H8873">
            <v>591239.24</v>
          </cell>
          <cell r="I8873">
            <v>0</v>
          </cell>
        </row>
        <row r="8874">
          <cell r="A8874" t="str">
            <v>a</v>
          </cell>
          <cell r="B8874">
            <v>8850</v>
          </cell>
          <cell r="C8874" t="str">
            <v xml:space="preserve">   142778695 - 24031</v>
          </cell>
          <cell r="D8874">
            <v>772665.25</v>
          </cell>
          <cell r="E8874">
            <v>0</v>
          </cell>
          <cell r="F8874">
            <v>0</v>
          </cell>
          <cell r="G8874">
            <v>40951.61</v>
          </cell>
          <cell r="H8874">
            <v>731713.64</v>
          </cell>
          <cell r="I8874">
            <v>0</v>
          </cell>
        </row>
        <row r="8875">
          <cell r="A8875" t="str">
            <v>a</v>
          </cell>
          <cell r="B8875">
            <v>8851</v>
          </cell>
          <cell r="C8875" t="str">
            <v xml:space="preserve">   142778705 - 23308</v>
          </cell>
          <cell r="D8875">
            <v>255515.93</v>
          </cell>
          <cell r="E8875">
            <v>0</v>
          </cell>
          <cell r="F8875">
            <v>0</v>
          </cell>
          <cell r="G8875">
            <v>46131.11</v>
          </cell>
          <cell r="H8875">
            <v>209384.82</v>
          </cell>
          <cell r="I8875">
            <v>0</v>
          </cell>
        </row>
        <row r="8876">
          <cell r="A8876" t="str">
            <v>a</v>
          </cell>
          <cell r="B8876">
            <v>8852</v>
          </cell>
          <cell r="C8876" t="str">
            <v xml:space="preserve">   142778718 - 23347</v>
          </cell>
          <cell r="D8876">
            <v>1098338.81</v>
          </cell>
          <cell r="E8876">
            <v>0</v>
          </cell>
          <cell r="F8876">
            <v>0</v>
          </cell>
          <cell r="G8876">
            <v>26618.33</v>
          </cell>
          <cell r="H8876">
            <v>1071720.48</v>
          </cell>
          <cell r="I8876">
            <v>0</v>
          </cell>
        </row>
        <row r="8877">
          <cell r="A8877" t="str">
            <v>a</v>
          </cell>
          <cell r="B8877">
            <v>8853</v>
          </cell>
          <cell r="C8877" t="str">
            <v xml:space="preserve">   142778721 - 23356</v>
          </cell>
          <cell r="D8877">
            <v>1238256.02</v>
          </cell>
          <cell r="E8877">
            <v>0</v>
          </cell>
          <cell r="F8877">
            <v>0</v>
          </cell>
          <cell r="G8877">
            <v>1238256.02</v>
          </cell>
          <cell r="H8877">
            <v>0</v>
          </cell>
          <cell r="I8877">
            <v>0</v>
          </cell>
        </row>
        <row r="8878">
          <cell r="A8878" t="str">
            <v>a</v>
          </cell>
          <cell r="B8878">
            <v>8854</v>
          </cell>
          <cell r="C8878" t="str">
            <v xml:space="preserve">   142778734 - 23395</v>
          </cell>
          <cell r="D8878">
            <v>1677127.46</v>
          </cell>
          <cell r="E8878">
            <v>0</v>
          </cell>
          <cell r="F8878">
            <v>0</v>
          </cell>
          <cell r="G8878">
            <v>90400.35</v>
          </cell>
          <cell r="H8878">
            <v>1586727.11</v>
          </cell>
          <cell r="I8878">
            <v>0</v>
          </cell>
        </row>
        <row r="8879">
          <cell r="A8879" t="str">
            <v>a</v>
          </cell>
          <cell r="B8879">
            <v>8855</v>
          </cell>
          <cell r="C8879" t="str">
            <v xml:space="preserve">   142778747 - 23887</v>
          </cell>
          <cell r="D8879">
            <v>944161.93</v>
          </cell>
          <cell r="E8879">
            <v>0</v>
          </cell>
          <cell r="F8879">
            <v>0</v>
          </cell>
          <cell r="G8879">
            <v>944161.93</v>
          </cell>
          <cell r="H8879">
            <v>0</v>
          </cell>
          <cell r="I8879">
            <v>0</v>
          </cell>
        </row>
        <row r="8880">
          <cell r="A8880" t="str">
            <v>a</v>
          </cell>
          <cell r="B8880">
            <v>8856</v>
          </cell>
          <cell r="C8880" t="str">
            <v xml:space="preserve">   142778750 - 23896</v>
          </cell>
          <cell r="D8880">
            <v>1736406.76</v>
          </cell>
          <cell r="E8880">
            <v>0</v>
          </cell>
          <cell r="F8880">
            <v>0</v>
          </cell>
          <cell r="G8880">
            <v>320484.92</v>
          </cell>
          <cell r="H8880">
            <v>1415921.84</v>
          </cell>
          <cell r="I8880">
            <v>0</v>
          </cell>
        </row>
        <row r="8881">
          <cell r="A8881" t="str">
            <v>a</v>
          </cell>
          <cell r="B8881">
            <v>8857</v>
          </cell>
          <cell r="C8881" t="str">
            <v xml:space="preserve">   142778763 - 23935</v>
          </cell>
          <cell r="D8881">
            <v>1061888.3400000001</v>
          </cell>
          <cell r="E8881">
            <v>0</v>
          </cell>
          <cell r="F8881">
            <v>0</v>
          </cell>
          <cell r="G8881">
            <v>1061888.3400000001</v>
          </cell>
          <cell r="H8881">
            <v>0</v>
          </cell>
          <cell r="I8881">
            <v>0</v>
          </cell>
        </row>
        <row r="8882">
          <cell r="A8882" t="str">
            <v>a</v>
          </cell>
          <cell r="B8882">
            <v>8858</v>
          </cell>
          <cell r="C8882" t="str">
            <v xml:space="preserve">   142778789 - 24013</v>
          </cell>
          <cell r="D8882">
            <v>872110.2</v>
          </cell>
          <cell r="E8882">
            <v>0</v>
          </cell>
          <cell r="F8882">
            <v>0</v>
          </cell>
          <cell r="G8882">
            <v>20429.73</v>
          </cell>
          <cell r="H8882">
            <v>851680.47</v>
          </cell>
          <cell r="I8882">
            <v>0</v>
          </cell>
        </row>
        <row r="8883">
          <cell r="A8883" t="str">
            <v>a</v>
          </cell>
          <cell r="B8883">
            <v>8859</v>
          </cell>
          <cell r="C8883" t="str">
            <v xml:space="preserve">   142778792 - 24022</v>
          </cell>
          <cell r="D8883">
            <v>2815905.96</v>
          </cell>
          <cell r="E8883">
            <v>0</v>
          </cell>
          <cell r="F8883">
            <v>0</v>
          </cell>
          <cell r="G8883">
            <v>65497.98</v>
          </cell>
          <cell r="H8883">
            <v>2750407.98</v>
          </cell>
          <cell r="I8883">
            <v>0</v>
          </cell>
        </row>
        <row r="8884">
          <cell r="A8884" t="str">
            <v>a</v>
          </cell>
          <cell r="B8884">
            <v>8860</v>
          </cell>
          <cell r="C8884" t="str">
            <v xml:space="preserve">   142778815 - 23338</v>
          </cell>
          <cell r="D8884">
            <v>2092482.99</v>
          </cell>
          <cell r="E8884">
            <v>0</v>
          </cell>
          <cell r="F8884">
            <v>0</v>
          </cell>
          <cell r="G8884">
            <v>384901.25</v>
          </cell>
          <cell r="H8884">
            <v>1707581.74</v>
          </cell>
          <cell r="I8884">
            <v>0</v>
          </cell>
        </row>
        <row r="8885">
          <cell r="A8885" t="str">
            <v>a</v>
          </cell>
          <cell r="B8885">
            <v>8861</v>
          </cell>
          <cell r="C8885" t="str">
            <v xml:space="preserve">   142778828 - 23377</v>
          </cell>
          <cell r="D8885">
            <v>2025082.12</v>
          </cell>
          <cell r="E8885">
            <v>0</v>
          </cell>
          <cell r="F8885">
            <v>0</v>
          </cell>
          <cell r="G8885">
            <v>45296.29</v>
          </cell>
          <cell r="H8885">
            <v>1979785.83</v>
          </cell>
          <cell r="I8885">
            <v>0</v>
          </cell>
        </row>
        <row r="8886">
          <cell r="A8886" t="str">
            <v>a</v>
          </cell>
          <cell r="B8886">
            <v>8862</v>
          </cell>
          <cell r="C8886" t="str">
            <v xml:space="preserve">   142778831 - 23386</v>
          </cell>
          <cell r="D8886">
            <v>3827139.77</v>
          </cell>
          <cell r="E8886">
            <v>0</v>
          </cell>
          <cell r="F8886">
            <v>0</v>
          </cell>
          <cell r="G8886">
            <v>685394.29</v>
          </cell>
          <cell r="H8886">
            <v>3141745.48</v>
          </cell>
          <cell r="I8886">
            <v>0</v>
          </cell>
        </row>
        <row r="8887">
          <cell r="A8887" t="str">
            <v>a</v>
          </cell>
          <cell r="B8887">
            <v>8863</v>
          </cell>
          <cell r="C8887" t="str">
            <v xml:space="preserve">   142778844 - 23528</v>
          </cell>
          <cell r="D8887">
            <v>3648714.02</v>
          </cell>
          <cell r="E8887">
            <v>0</v>
          </cell>
          <cell r="F8887">
            <v>0</v>
          </cell>
          <cell r="G8887">
            <v>84027.38</v>
          </cell>
          <cell r="H8887">
            <v>3564686.64</v>
          </cell>
          <cell r="I8887">
            <v>0</v>
          </cell>
        </row>
        <row r="8888">
          <cell r="A8888" t="str">
            <v>a</v>
          </cell>
          <cell r="B8888">
            <v>8864</v>
          </cell>
          <cell r="C8888" t="str">
            <v xml:space="preserve">   142778857 - 23917</v>
          </cell>
          <cell r="D8888">
            <v>2925441.72</v>
          </cell>
          <cell r="E8888">
            <v>0</v>
          </cell>
          <cell r="F8888">
            <v>0</v>
          </cell>
          <cell r="G8888">
            <v>67628.850000000006</v>
          </cell>
          <cell r="H8888">
            <v>2857812.87</v>
          </cell>
          <cell r="I8888">
            <v>0</v>
          </cell>
        </row>
        <row r="8889">
          <cell r="A8889" t="str">
            <v>a</v>
          </cell>
          <cell r="B8889">
            <v>8865</v>
          </cell>
          <cell r="C8889" t="str">
            <v xml:space="preserve">   142778860 - 23926</v>
          </cell>
          <cell r="D8889">
            <v>982400.82</v>
          </cell>
          <cell r="E8889">
            <v>0</v>
          </cell>
          <cell r="F8889">
            <v>0</v>
          </cell>
          <cell r="G8889">
            <v>982400.82</v>
          </cell>
          <cell r="H8889">
            <v>0</v>
          </cell>
          <cell r="I8889">
            <v>0</v>
          </cell>
        </row>
        <row r="8890">
          <cell r="A8890" t="str">
            <v>a</v>
          </cell>
          <cell r="B8890">
            <v>8866</v>
          </cell>
          <cell r="C8890" t="str">
            <v xml:space="preserve">   142778873 - 23965</v>
          </cell>
          <cell r="D8890">
            <v>982528.66</v>
          </cell>
          <cell r="E8890">
            <v>0</v>
          </cell>
          <cell r="F8890">
            <v>0</v>
          </cell>
          <cell r="G8890">
            <v>23016.32</v>
          </cell>
          <cell r="H8890">
            <v>959512.34</v>
          </cell>
          <cell r="I8890">
            <v>0</v>
          </cell>
        </row>
        <row r="8891">
          <cell r="A8891" t="str">
            <v>a</v>
          </cell>
          <cell r="B8891">
            <v>8867</v>
          </cell>
          <cell r="C8891" t="str">
            <v xml:space="preserve">   142778886 - 24004</v>
          </cell>
          <cell r="D8891">
            <v>1475134.01</v>
          </cell>
          <cell r="E8891">
            <v>0</v>
          </cell>
          <cell r="F8891">
            <v>0</v>
          </cell>
          <cell r="G8891">
            <v>328943.15999999997</v>
          </cell>
          <cell r="H8891">
            <v>1146190.8500000001</v>
          </cell>
          <cell r="I8891">
            <v>0</v>
          </cell>
        </row>
        <row r="8892">
          <cell r="A8892" t="str">
            <v>a</v>
          </cell>
          <cell r="B8892">
            <v>8868</v>
          </cell>
          <cell r="C8892" t="str">
            <v xml:space="preserve">   142778899 - 24135</v>
          </cell>
          <cell r="D8892">
            <v>1096367.18</v>
          </cell>
          <cell r="E8892">
            <v>0</v>
          </cell>
          <cell r="F8892">
            <v>0</v>
          </cell>
          <cell r="G8892">
            <v>1096367.18</v>
          </cell>
          <cell r="H8892">
            <v>0</v>
          </cell>
          <cell r="I8892">
            <v>0</v>
          </cell>
        </row>
        <row r="8893">
          <cell r="A8893" t="str">
            <v>a</v>
          </cell>
          <cell r="B8893">
            <v>8869</v>
          </cell>
          <cell r="C8893" t="str">
            <v xml:space="preserve">   142778909 - 23320</v>
          </cell>
          <cell r="D8893">
            <v>855694.91</v>
          </cell>
          <cell r="E8893">
            <v>0</v>
          </cell>
          <cell r="F8893">
            <v>0</v>
          </cell>
          <cell r="G8893">
            <v>45039.46</v>
          </cell>
          <cell r="H8893">
            <v>810655.45</v>
          </cell>
          <cell r="I8893">
            <v>0</v>
          </cell>
        </row>
        <row r="8894">
          <cell r="A8894" t="str">
            <v>a</v>
          </cell>
          <cell r="B8894">
            <v>8870</v>
          </cell>
          <cell r="C8894" t="str">
            <v xml:space="preserve">   142778912 - 23329</v>
          </cell>
          <cell r="D8894">
            <v>951907.71</v>
          </cell>
          <cell r="E8894">
            <v>0</v>
          </cell>
          <cell r="F8894">
            <v>0</v>
          </cell>
          <cell r="G8894">
            <v>22681.599999999999</v>
          </cell>
          <cell r="H8894">
            <v>929226.11</v>
          </cell>
          <cell r="I8894">
            <v>0</v>
          </cell>
        </row>
        <row r="8895">
          <cell r="A8895" t="str">
            <v>a</v>
          </cell>
          <cell r="B8895">
            <v>8871</v>
          </cell>
          <cell r="C8895" t="str">
            <v xml:space="preserve">   142778938 - 23407</v>
          </cell>
          <cell r="D8895">
            <v>930753.25</v>
          </cell>
          <cell r="E8895">
            <v>0</v>
          </cell>
          <cell r="F8895">
            <v>0</v>
          </cell>
          <cell r="G8895">
            <v>21434.59</v>
          </cell>
          <cell r="H8895">
            <v>909318.66</v>
          </cell>
          <cell r="I8895">
            <v>0</v>
          </cell>
        </row>
        <row r="8896">
          <cell r="A8896" t="str">
            <v>a</v>
          </cell>
          <cell r="B8896">
            <v>8872</v>
          </cell>
          <cell r="C8896" t="str">
            <v xml:space="preserve">   142778941 - 23416</v>
          </cell>
          <cell r="D8896">
            <v>710769.53</v>
          </cell>
          <cell r="E8896">
            <v>0</v>
          </cell>
          <cell r="F8896">
            <v>0</v>
          </cell>
          <cell r="G8896">
            <v>39481.839999999997</v>
          </cell>
          <cell r="H8896">
            <v>671287.69</v>
          </cell>
          <cell r="I8896">
            <v>0</v>
          </cell>
        </row>
        <row r="8897">
          <cell r="A8897" t="str">
            <v>a</v>
          </cell>
          <cell r="B8897">
            <v>8873</v>
          </cell>
          <cell r="C8897" t="str">
            <v xml:space="preserve">   142778954 - 23908</v>
          </cell>
          <cell r="D8897">
            <v>1942259.79</v>
          </cell>
          <cell r="E8897">
            <v>0</v>
          </cell>
          <cell r="F8897">
            <v>0</v>
          </cell>
          <cell r="G8897">
            <v>44728.93</v>
          </cell>
          <cell r="H8897">
            <v>1897530.86</v>
          </cell>
          <cell r="I8897">
            <v>0</v>
          </cell>
        </row>
        <row r="8898">
          <cell r="A8898" t="str">
            <v>a</v>
          </cell>
          <cell r="B8898">
            <v>8874</v>
          </cell>
          <cell r="C8898" t="str">
            <v xml:space="preserve">   142778967 - 23947</v>
          </cell>
          <cell r="D8898">
            <v>2651916.39</v>
          </cell>
          <cell r="E8898">
            <v>0</v>
          </cell>
          <cell r="F8898">
            <v>0</v>
          </cell>
          <cell r="G8898">
            <v>144976.10999999999</v>
          </cell>
          <cell r="H8898">
            <v>2506940.2799999998</v>
          </cell>
          <cell r="I8898">
            <v>0</v>
          </cell>
        </row>
        <row r="8899">
          <cell r="A8899" t="str">
            <v>a</v>
          </cell>
          <cell r="B8899">
            <v>8875</v>
          </cell>
          <cell r="C8899" t="str">
            <v xml:space="preserve">   142778970 - 23956</v>
          </cell>
          <cell r="D8899">
            <v>2335628.83</v>
          </cell>
          <cell r="E8899">
            <v>0</v>
          </cell>
          <cell r="F8899">
            <v>0</v>
          </cell>
          <cell r="G8899">
            <v>2335628.83</v>
          </cell>
          <cell r="H8899">
            <v>0</v>
          </cell>
          <cell r="I8899">
            <v>0</v>
          </cell>
        </row>
        <row r="8900">
          <cell r="A8900" t="str">
            <v>a</v>
          </cell>
          <cell r="B8900">
            <v>8876</v>
          </cell>
          <cell r="C8900" t="str">
            <v xml:space="preserve">   142778983 - 23995</v>
          </cell>
          <cell r="D8900">
            <v>3527347.41</v>
          </cell>
          <cell r="E8900">
            <v>0</v>
          </cell>
          <cell r="F8900">
            <v>0</v>
          </cell>
          <cell r="G8900">
            <v>78105.649999999994</v>
          </cell>
          <cell r="H8900">
            <v>3449241.76</v>
          </cell>
          <cell r="I8900">
            <v>0</v>
          </cell>
        </row>
        <row r="8901">
          <cell r="A8901" t="str">
            <v>a</v>
          </cell>
          <cell r="B8901">
            <v>8877</v>
          </cell>
          <cell r="C8901" t="str">
            <v xml:space="preserve">   142778996 - 24126</v>
          </cell>
          <cell r="D8901">
            <v>684932.62</v>
          </cell>
          <cell r="E8901">
            <v>0</v>
          </cell>
          <cell r="F8901">
            <v>0</v>
          </cell>
          <cell r="G8901">
            <v>16320.22</v>
          </cell>
          <cell r="H8901">
            <v>668612.4</v>
          </cell>
          <cell r="I8901">
            <v>0</v>
          </cell>
        </row>
        <row r="8902">
          <cell r="A8902" t="str">
            <v>a</v>
          </cell>
          <cell r="B8902">
            <v>8878</v>
          </cell>
          <cell r="C8902" t="str">
            <v xml:space="preserve">   143778005 - 20884</v>
          </cell>
          <cell r="D8902">
            <v>3406408.41</v>
          </cell>
          <cell r="E8902">
            <v>0</v>
          </cell>
          <cell r="F8902">
            <v>0</v>
          </cell>
          <cell r="G8902">
            <v>73194.92</v>
          </cell>
          <cell r="H8902">
            <v>3333213.49</v>
          </cell>
          <cell r="I8902">
            <v>0</v>
          </cell>
        </row>
        <row r="8903">
          <cell r="A8903" t="str">
            <v>a</v>
          </cell>
          <cell r="B8903">
            <v>8879</v>
          </cell>
          <cell r="C8903" t="str">
            <v xml:space="preserve">   143778018 - 20923</v>
          </cell>
          <cell r="D8903">
            <v>836424.45</v>
          </cell>
          <cell r="E8903">
            <v>0</v>
          </cell>
          <cell r="F8903">
            <v>0</v>
          </cell>
          <cell r="G8903">
            <v>836424.45</v>
          </cell>
          <cell r="H8903">
            <v>0</v>
          </cell>
          <cell r="I8903">
            <v>0</v>
          </cell>
        </row>
        <row r="8904">
          <cell r="A8904" t="str">
            <v>a</v>
          </cell>
          <cell r="B8904">
            <v>8880</v>
          </cell>
          <cell r="C8904" t="str">
            <v xml:space="preserve">   143778021 - 20936</v>
          </cell>
          <cell r="D8904">
            <v>669300.46</v>
          </cell>
          <cell r="E8904">
            <v>0</v>
          </cell>
          <cell r="F8904">
            <v>0</v>
          </cell>
          <cell r="G8904">
            <v>169167.03</v>
          </cell>
          <cell r="H8904">
            <v>500133.43</v>
          </cell>
          <cell r="I8904">
            <v>0</v>
          </cell>
        </row>
        <row r="8905">
          <cell r="A8905" t="str">
            <v>a</v>
          </cell>
          <cell r="B8905">
            <v>8881</v>
          </cell>
          <cell r="C8905" t="str">
            <v xml:space="preserve">   143778047 - 21338</v>
          </cell>
          <cell r="D8905">
            <v>1458388.54</v>
          </cell>
          <cell r="E8905">
            <v>0</v>
          </cell>
          <cell r="F8905">
            <v>0</v>
          </cell>
          <cell r="G8905">
            <v>31900.27</v>
          </cell>
          <cell r="H8905">
            <v>1426488.27</v>
          </cell>
          <cell r="I8905">
            <v>0</v>
          </cell>
        </row>
        <row r="8906">
          <cell r="A8906" t="str">
            <v>a</v>
          </cell>
          <cell r="B8906">
            <v>8882</v>
          </cell>
          <cell r="C8906" t="str">
            <v xml:space="preserve">   143778050 - 21347</v>
          </cell>
          <cell r="D8906">
            <v>2998609.72</v>
          </cell>
          <cell r="E8906">
            <v>0</v>
          </cell>
          <cell r="F8906">
            <v>0</v>
          </cell>
          <cell r="G8906">
            <v>65590.5</v>
          </cell>
          <cell r="H8906">
            <v>2933019.22</v>
          </cell>
          <cell r="I8906">
            <v>0</v>
          </cell>
        </row>
        <row r="8907">
          <cell r="A8907" t="str">
            <v>a</v>
          </cell>
          <cell r="B8907">
            <v>8883</v>
          </cell>
          <cell r="C8907" t="str">
            <v xml:space="preserve">   143778063 - 22069</v>
          </cell>
          <cell r="D8907">
            <v>2383955.86</v>
          </cell>
          <cell r="E8907">
            <v>0</v>
          </cell>
          <cell r="F8907">
            <v>0</v>
          </cell>
          <cell r="G8907">
            <v>240772.97</v>
          </cell>
          <cell r="H8907">
            <v>2143182.89</v>
          </cell>
          <cell r="I8907">
            <v>0</v>
          </cell>
        </row>
        <row r="8908">
          <cell r="A8908" t="str">
            <v>a</v>
          </cell>
          <cell r="B8908">
            <v>8884</v>
          </cell>
          <cell r="C8908" t="str">
            <v xml:space="preserve">   143778076 - 22132</v>
          </cell>
          <cell r="D8908">
            <v>1534168.54</v>
          </cell>
          <cell r="E8908">
            <v>0</v>
          </cell>
          <cell r="F8908">
            <v>0</v>
          </cell>
          <cell r="G8908">
            <v>238286.11</v>
          </cell>
          <cell r="H8908">
            <v>1295882.43</v>
          </cell>
          <cell r="I8908">
            <v>0</v>
          </cell>
        </row>
        <row r="8909">
          <cell r="A8909" t="str">
            <v>a</v>
          </cell>
          <cell r="B8909">
            <v>8885</v>
          </cell>
          <cell r="C8909" t="str">
            <v xml:space="preserve">   143778089 - 22285</v>
          </cell>
          <cell r="D8909">
            <v>3624164.97</v>
          </cell>
          <cell r="E8909">
            <v>0</v>
          </cell>
          <cell r="F8909">
            <v>0</v>
          </cell>
          <cell r="G8909">
            <v>3624164.97</v>
          </cell>
          <cell r="H8909">
            <v>0</v>
          </cell>
          <cell r="I8909">
            <v>0</v>
          </cell>
        </row>
        <row r="8910">
          <cell r="A8910" t="str">
            <v>a</v>
          </cell>
          <cell r="B8910">
            <v>8886</v>
          </cell>
          <cell r="C8910" t="str">
            <v xml:space="preserve">   143778102 - 20875</v>
          </cell>
          <cell r="D8910">
            <v>3279164.15</v>
          </cell>
          <cell r="E8910">
            <v>0</v>
          </cell>
          <cell r="F8910">
            <v>0</v>
          </cell>
          <cell r="G8910">
            <v>3279164.15</v>
          </cell>
          <cell r="H8910">
            <v>0</v>
          </cell>
          <cell r="I8910">
            <v>0</v>
          </cell>
        </row>
        <row r="8911">
          <cell r="A8911" t="str">
            <v>a</v>
          </cell>
          <cell r="B8911">
            <v>8887</v>
          </cell>
          <cell r="C8911" t="str">
            <v xml:space="preserve">   143778115 - 20914</v>
          </cell>
          <cell r="D8911">
            <v>825215.5</v>
          </cell>
          <cell r="E8911">
            <v>0</v>
          </cell>
          <cell r="F8911">
            <v>0</v>
          </cell>
          <cell r="G8911">
            <v>825215.5</v>
          </cell>
          <cell r="H8911">
            <v>0</v>
          </cell>
          <cell r="I8911">
            <v>0</v>
          </cell>
        </row>
        <row r="8912">
          <cell r="A8912" t="str">
            <v>a</v>
          </cell>
          <cell r="B8912">
            <v>8888</v>
          </cell>
          <cell r="C8912" t="str">
            <v xml:space="preserve">   143778128 - 21281</v>
          </cell>
          <cell r="D8912">
            <v>259216.17</v>
          </cell>
          <cell r="E8912">
            <v>0</v>
          </cell>
          <cell r="F8912">
            <v>0</v>
          </cell>
          <cell r="G8912">
            <v>45778.85</v>
          </cell>
          <cell r="H8912">
            <v>213437.32</v>
          </cell>
          <cell r="I8912">
            <v>0</v>
          </cell>
        </row>
        <row r="8913">
          <cell r="A8913" t="str">
            <v>a</v>
          </cell>
          <cell r="B8913">
            <v>8889</v>
          </cell>
          <cell r="C8913" t="str">
            <v xml:space="preserve">   143778131 - 21290</v>
          </cell>
          <cell r="D8913">
            <v>2916777.02</v>
          </cell>
          <cell r="E8913">
            <v>0</v>
          </cell>
          <cell r="F8913">
            <v>0</v>
          </cell>
          <cell r="G8913">
            <v>63800.47</v>
          </cell>
          <cell r="H8913">
            <v>2852976.55</v>
          </cell>
          <cell r="I8913">
            <v>0</v>
          </cell>
        </row>
        <row r="8914">
          <cell r="A8914" t="str">
            <v>a</v>
          </cell>
          <cell r="B8914">
            <v>8890</v>
          </cell>
          <cell r="C8914" t="str">
            <v xml:space="preserve">   143778157 - 21494</v>
          </cell>
          <cell r="D8914">
            <v>3467942.96</v>
          </cell>
          <cell r="E8914">
            <v>0</v>
          </cell>
          <cell r="F8914">
            <v>0</v>
          </cell>
          <cell r="G8914">
            <v>75603.22</v>
          </cell>
          <cell r="H8914">
            <v>3392339.74</v>
          </cell>
          <cell r="I8914">
            <v>0</v>
          </cell>
        </row>
        <row r="8915">
          <cell r="A8915" t="str">
            <v>a</v>
          </cell>
          <cell r="B8915">
            <v>8891</v>
          </cell>
          <cell r="C8915" t="str">
            <v xml:space="preserve">   143778160 - 21503</v>
          </cell>
          <cell r="D8915">
            <v>1313455.77</v>
          </cell>
          <cell r="E8915">
            <v>0</v>
          </cell>
          <cell r="F8915">
            <v>0</v>
          </cell>
          <cell r="G8915">
            <v>126466.88</v>
          </cell>
          <cell r="H8915">
            <v>1186988.8899999999</v>
          </cell>
          <cell r="I8915">
            <v>0</v>
          </cell>
        </row>
        <row r="8916">
          <cell r="A8916" t="str">
            <v>a</v>
          </cell>
          <cell r="B8916">
            <v>8892</v>
          </cell>
          <cell r="C8916" t="str">
            <v xml:space="preserve">   143778186 - 22276</v>
          </cell>
          <cell r="D8916">
            <v>1717616.55</v>
          </cell>
          <cell r="E8916">
            <v>0</v>
          </cell>
          <cell r="F8916">
            <v>0.01</v>
          </cell>
          <cell r="G8916">
            <v>37057.08</v>
          </cell>
          <cell r="H8916">
            <v>1680559.48</v>
          </cell>
          <cell r="I8916">
            <v>0</v>
          </cell>
        </row>
        <row r="8917">
          <cell r="A8917" t="str">
            <v>a</v>
          </cell>
          <cell r="B8917">
            <v>8893</v>
          </cell>
          <cell r="C8917" t="str">
            <v xml:space="preserve">   143778199 - 22315</v>
          </cell>
          <cell r="D8917">
            <v>1641683.23</v>
          </cell>
          <cell r="E8917">
            <v>0</v>
          </cell>
          <cell r="F8917">
            <v>0</v>
          </cell>
          <cell r="G8917">
            <v>1641683.23</v>
          </cell>
          <cell r="H8917">
            <v>0</v>
          </cell>
          <cell r="I8917">
            <v>0</v>
          </cell>
        </row>
        <row r="8918">
          <cell r="A8918" t="str">
            <v>a</v>
          </cell>
          <cell r="B8918">
            <v>8894</v>
          </cell>
          <cell r="C8918" t="str">
            <v xml:space="preserve">   143778209 - 20896</v>
          </cell>
          <cell r="D8918">
            <v>1898985.88</v>
          </cell>
          <cell r="E8918">
            <v>0</v>
          </cell>
          <cell r="F8918">
            <v>0</v>
          </cell>
          <cell r="G8918">
            <v>40970.04</v>
          </cell>
          <cell r="H8918">
            <v>1858015.84</v>
          </cell>
          <cell r="I8918">
            <v>0</v>
          </cell>
        </row>
        <row r="8919">
          <cell r="A8919" t="str">
            <v>a</v>
          </cell>
          <cell r="B8919">
            <v>8895</v>
          </cell>
          <cell r="C8919" t="str">
            <v xml:space="preserve">   143778212 - 20905</v>
          </cell>
          <cell r="D8919">
            <v>4404529.0999999996</v>
          </cell>
          <cell r="E8919">
            <v>0</v>
          </cell>
          <cell r="F8919">
            <v>0</v>
          </cell>
          <cell r="G8919">
            <v>4404529.0999999996</v>
          </cell>
          <cell r="H8919">
            <v>0</v>
          </cell>
          <cell r="I8919">
            <v>0</v>
          </cell>
        </row>
        <row r="8920">
          <cell r="A8920" t="str">
            <v>a</v>
          </cell>
          <cell r="B8920">
            <v>8896</v>
          </cell>
          <cell r="C8920" t="str">
            <v xml:space="preserve">   143778225 - 21272</v>
          </cell>
          <cell r="D8920">
            <v>2770000.31</v>
          </cell>
          <cell r="E8920">
            <v>0</v>
          </cell>
          <cell r="F8920">
            <v>0</v>
          </cell>
          <cell r="G8920">
            <v>59553.06</v>
          </cell>
          <cell r="H8920">
            <v>2710447.25</v>
          </cell>
          <cell r="I8920">
            <v>0</v>
          </cell>
        </row>
        <row r="8921">
          <cell r="A8921" t="str">
            <v>a</v>
          </cell>
          <cell r="B8921">
            <v>8897</v>
          </cell>
          <cell r="C8921" t="str">
            <v xml:space="preserve">   143778238 - 21311</v>
          </cell>
          <cell r="D8921">
            <v>620369.68000000005</v>
          </cell>
          <cell r="E8921">
            <v>0</v>
          </cell>
          <cell r="F8921">
            <v>0</v>
          </cell>
          <cell r="G8921">
            <v>620369.68000000005</v>
          </cell>
          <cell r="H8921">
            <v>0</v>
          </cell>
          <cell r="I8921">
            <v>0</v>
          </cell>
        </row>
        <row r="8922">
          <cell r="A8922" t="str">
            <v>a</v>
          </cell>
          <cell r="B8922">
            <v>8898</v>
          </cell>
          <cell r="C8922" t="str">
            <v xml:space="preserve">   143778241 - 21320</v>
          </cell>
          <cell r="D8922">
            <v>1395391.13</v>
          </cell>
          <cell r="E8922">
            <v>0</v>
          </cell>
          <cell r="F8922">
            <v>0</v>
          </cell>
          <cell r="G8922">
            <v>28907.919999999998</v>
          </cell>
          <cell r="H8922">
            <v>1366483.21</v>
          </cell>
          <cell r="I8922">
            <v>0</v>
          </cell>
        </row>
        <row r="8923">
          <cell r="A8923" t="str">
            <v>a</v>
          </cell>
          <cell r="B8923">
            <v>8899</v>
          </cell>
          <cell r="C8923" t="str">
            <v xml:space="preserve">   143778254 - 21485</v>
          </cell>
          <cell r="D8923">
            <v>3480330.29</v>
          </cell>
          <cell r="E8923">
            <v>0</v>
          </cell>
          <cell r="F8923">
            <v>0.01</v>
          </cell>
          <cell r="G8923">
            <v>75087.070000000007</v>
          </cell>
          <cell r="H8923">
            <v>3405243.23</v>
          </cell>
          <cell r="I8923">
            <v>0</v>
          </cell>
        </row>
        <row r="8924">
          <cell r="A8924" t="str">
            <v>a</v>
          </cell>
          <cell r="B8924">
            <v>8900</v>
          </cell>
          <cell r="C8924" t="str">
            <v xml:space="preserve">   143778267 - 22081</v>
          </cell>
          <cell r="D8924">
            <v>5835106.3100000005</v>
          </cell>
          <cell r="E8924">
            <v>0</v>
          </cell>
          <cell r="F8924">
            <v>0</v>
          </cell>
          <cell r="G8924">
            <v>123719.94</v>
          </cell>
          <cell r="H8924">
            <v>5711386.3700000001</v>
          </cell>
          <cell r="I8924">
            <v>0</v>
          </cell>
        </row>
        <row r="8925">
          <cell r="A8925" t="str">
            <v>a</v>
          </cell>
          <cell r="B8925">
            <v>8901</v>
          </cell>
          <cell r="C8925" t="str">
            <v xml:space="preserve">   143778270 - 22099</v>
          </cell>
          <cell r="D8925">
            <v>2283292.7200000002</v>
          </cell>
          <cell r="E8925">
            <v>0</v>
          </cell>
          <cell r="F8925">
            <v>0</v>
          </cell>
          <cell r="G8925">
            <v>49261.36</v>
          </cell>
          <cell r="H8925">
            <v>2234031.36</v>
          </cell>
          <cell r="I8925">
            <v>0</v>
          </cell>
        </row>
        <row r="8926">
          <cell r="A8926" t="str">
            <v>a</v>
          </cell>
          <cell r="B8926">
            <v>8902</v>
          </cell>
          <cell r="C8926" t="str">
            <v xml:space="preserve">   143778283 - 22267</v>
          </cell>
          <cell r="D8926">
            <v>811617.17</v>
          </cell>
          <cell r="E8926">
            <v>0</v>
          </cell>
          <cell r="F8926">
            <v>0</v>
          </cell>
          <cell r="G8926">
            <v>64820.26</v>
          </cell>
          <cell r="H8926">
            <v>746796.91</v>
          </cell>
          <cell r="I8926">
            <v>0</v>
          </cell>
        </row>
        <row r="8927">
          <cell r="A8927" t="str">
            <v>a</v>
          </cell>
          <cell r="B8927">
            <v>8903</v>
          </cell>
          <cell r="C8927" t="str">
            <v xml:space="preserve">   143778296 - 22306</v>
          </cell>
          <cell r="D8927">
            <v>372753.12</v>
          </cell>
          <cell r="E8927">
            <v>0</v>
          </cell>
          <cell r="F8927">
            <v>0</v>
          </cell>
          <cell r="G8927">
            <v>143744.48000000001</v>
          </cell>
          <cell r="H8927">
            <v>229008.64000000001</v>
          </cell>
          <cell r="I8927">
            <v>0</v>
          </cell>
        </row>
        <row r="8928">
          <cell r="A8928" t="str">
            <v>a</v>
          </cell>
          <cell r="B8928">
            <v>8904</v>
          </cell>
          <cell r="C8928" t="str">
            <v xml:space="preserve">   143778306 - 20887</v>
          </cell>
          <cell r="D8928">
            <v>4385790.05</v>
          </cell>
          <cell r="E8928">
            <v>0</v>
          </cell>
          <cell r="F8928">
            <v>0</v>
          </cell>
          <cell r="G8928">
            <v>4385790.05</v>
          </cell>
          <cell r="H8928">
            <v>0</v>
          </cell>
          <cell r="I8928">
            <v>0</v>
          </cell>
        </row>
        <row r="8929">
          <cell r="A8929" t="str">
            <v>a</v>
          </cell>
          <cell r="B8929">
            <v>8905</v>
          </cell>
          <cell r="C8929" t="str">
            <v xml:space="preserve">   143778319 - 20926</v>
          </cell>
          <cell r="D8929">
            <v>1470562.06</v>
          </cell>
          <cell r="E8929">
            <v>0</v>
          </cell>
          <cell r="F8929">
            <v>0</v>
          </cell>
          <cell r="G8929">
            <v>31726.91</v>
          </cell>
          <cell r="H8929">
            <v>1438835.15</v>
          </cell>
          <cell r="I8929">
            <v>0</v>
          </cell>
        </row>
        <row r="8930">
          <cell r="A8930" t="str">
            <v>a</v>
          </cell>
          <cell r="B8930">
            <v>8906</v>
          </cell>
          <cell r="C8930" t="str">
            <v xml:space="preserve">   143778322 - 20939</v>
          </cell>
          <cell r="D8930">
            <v>432393.63</v>
          </cell>
          <cell r="E8930">
            <v>0</v>
          </cell>
          <cell r="F8930">
            <v>0</v>
          </cell>
          <cell r="G8930">
            <v>432393.63</v>
          </cell>
          <cell r="H8930">
            <v>0</v>
          </cell>
          <cell r="I8930">
            <v>0</v>
          </cell>
        </row>
        <row r="8931">
          <cell r="A8931" t="str">
            <v>a</v>
          </cell>
          <cell r="B8931">
            <v>8907</v>
          </cell>
          <cell r="C8931" t="str">
            <v xml:space="preserve">   143778348 - 21341</v>
          </cell>
          <cell r="D8931">
            <v>2597853.1</v>
          </cell>
          <cell r="E8931">
            <v>0</v>
          </cell>
          <cell r="F8931">
            <v>0.01</v>
          </cell>
          <cell r="G8931">
            <v>2597853.11</v>
          </cell>
          <cell r="H8931">
            <v>0</v>
          </cell>
          <cell r="I8931">
            <v>0</v>
          </cell>
        </row>
        <row r="8932">
          <cell r="A8932" t="str">
            <v>a</v>
          </cell>
          <cell r="B8932">
            <v>8908</v>
          </cell>
          <cell r="C8932" t="str">
            <v xml:space="preserve">   143778377 - 22187</v>
          </cell>
          <cell r="D8932">
            <v>749875.38</v>
          </cell>
          <cell r="E8932">
            <v>0</v>
          </cell>
          <cell r="F8932">
            <v>0.02</v>
          </cell>
          <cell r="G8932">
            <v>40720.06</v>
          </cell>
          <cell r="H8932">
            <v>709155.34</v>
          </cell>
          <cell r="I8932">
            <v>0</v>
          </cell>
        </row>
        <row r="8933">
          <cell r="A8933" t="str">
            <v>a</v>
          </cell>
          <cell r="B8933">
            <v>8909</v>
          </cell>
          <cell r="C8933" t="str">
            <v xml:space="preserve">   143778403 - 20878</v>
          </cell>
          <cell r="D8933">
            <v>2930656.02</v>
          </cell>
          <cell r="E8933">
            <v>0</v>
          </cell>
          <cell r="F8933">
            <v>0</v>
          </cell>
          <cell r="G8933">
            <v>63890.09</v>
          </cell>
          <cell r="H8933">
            <v>2866765.93</v>
          </cell>
          <cell r="I8933">
            <v>0</v>
          </cell>
        </row>
        <row r="8934">
          <cell r="A8934" t="str">
            <v>a</v>
          </cell>
          <cell r="B8934">
            <v>8910</v>
          </cell>
          <cell r="C8934" t="str">
            <v xml:space="preserve">   143778429 - 21284</v>
          </cell>
          <cell r="D8934">
            <v>2445981.85</v>
          </cell>
          <cell r="E8934">
            <v>0</v>
          </cell>
          <cell r="F8934">
            <v>0</v>
          </cell>
          <cell r="G8934">
            <v>2445981.85</v>
          </cell>
          <cell r="H8934">
            <v>0</v>
          </cell>
          <cell r="I8934">
            <v>0</v>
          </cell>
        </row>
        <row r="8935">
          <cell r="A8935" t="str">
            <v>a</v>
          </cell>
          <cell r="B8935">
            <v>8911</v>
          </cell>
          <cell r="C8935" t="str">
            <v xml:space="preserve">   143778432 - 21293</v>
          </cell>
          <cell r="D8935">
            <v>1782719.14</v>
          </cell>
          <cell r="E8935">
            <v>0</v>
          </cell>
          <cell r="F8935">
            <v>0</v>
          </cell>
          <cell r="G8935">
            <v>38994.559999999998</v>
          </cell>
          <cell r="H8935">
            <v>1743724.58</v>
          </cell>
          <cell r="I8935">
            <v>0</v>
          </cell>
        </row>
        <row r="8936">
          <cell r="A8936" t="str">
            <v>a</v>
          </cell>
          <cell r="B8936">
            <v>8912</v>
          </cell>
          <cell r="C8936" t="str">
            <v xml:space="preserve">   143778445 - 21332</v>
          </cell>
          <cell r="D8936">
            <v>850522.71</v>
          </cell>
          <cell r="E8936">
            <v>0</v>
          </cell>
          <cell r="F8936">
            <v>0</v>
          </cell>
          <cell r="G8936">
            <v>850522.71</v>
          </cell>
          <cell r="H8936">
            <v>0</v>
          </cell>
          <cell r="I8936">
            <v>0</v>
          </cell>
        </row>
        <row r="8937">
          <cell r="A8937" t="str">
            <v>a</v>
          </cell>
          <cell r="B8937">
            <v>8913</v>
          </cell>
          <cell r="C8937" t="str">
            <v xml:space="preserve">   143778461 - 22063</v>
          </cell>
          <cell r="D8937">
            <v>1381403.3</v>
          </cell>
          <cell r="E8937">
            <v>0</v>
          </cell>
          <cell r="F8937">
            <v>0</v>
          </cell>
          <cell r="G8937">
            <v>584840.03</v>
          </cell>
          <cell r="H8937">
            <v>796563.27</v>
          </cell>
          <cell r="I8937">
            <v>0</v>
          </cell>
        </row>
        <row r="8938">
          <cell r="A8938" t="str">
            <v>a</v>
          </cell>
          <cell r="B8938">
            <v>8914</v>
          </cell>
          <cell r="C8938" t="str">
            <v xml:space="preserve">   143778474 - 22123</v>
          </cell>
          <cell r="D8938">
            <v>3161708.53</v>
          </cell>
          <cell r="E8938">
            <v>0</v>
          </cell>
          <cell r="F8938">
            <v>0</v>
          </cell>
          <cell r="G8938">
            <v>68212.89</v>
          </cell>
          <cell r="H8938">
            <v>3093495.64</v>
          </cell>
          <cell r="I8938">
            <v>0</v>
          </cell>
        </row>
        <row r="8939">
          <cell r="A8939" t="str">
            <v>a</v>
          </cell>
          <cell r="B8939">
            <v>8915</v>
          </cell>
          <cell r="C8939" t="str">
            <v xml:space="preserve">   143778487 - 22279</v>
          </cell>
          <cell r="D8939">
            <v>223651.87</v>
          </cell>
          <cell r="E8939">
            <v>0</v>
          </cell>
          <cell r="F8939">
            <v>0</v>
          </cell>
          <cell r="G8939">
            <v>223651.87</v>
          </cell>
          <cell r="H8939">
            <v>0</v>
          </cell>
          <cell r="I8939">
            <v>0</v>
          </cell>
        </row>
        <row r="8940">
          <cell r="A8940" t="str">
            <v>a</v>
          </cell>
          <cell r="B8940">
            <v>8916</v>
          </cell>
          <cell r="C8940" t="str">
            <v xml:space="preserve">   143778490 - 22288</v>
          </cell>
          <cell r="D8940">
            <v>2647011.75</v>
          </cell>
          <cell r="E8940">
            <v>0</v>
          </cell>
          <cell r="F8940">
            <v>0.01</v>
          </cell>
          <cell r="G8940">
            <v>57108.49</v>
          </cell>
          <cell r="H8940">
            <v>2589903.27</v>
          </cell>
          <cell r="I8940">
            <v>0</v>
          </cell>
        </row>
        <row r="8941">
          <cell r="A8941" t="str">
            <v>a</v>
          </cell>
          <cell r="B8941">
            <v>8917</v>
          </cell>
          <cell r="C8941" t="str">
            <v xml:space="preserve">   143778539 - 21314</v>
          </cell>
          <cell r="D8941">
            <v>4110893.74</v>
          </cell>
          <cell r="E8941">
            <v>0</v>
          </cell>
          <cell r="F8941">
            <v>0</v>
          </cell>
          <cell r="G8941">
            <v>4110893.74</v>
          </cell>
          <cell r="H8941">
            <v>0</v>
          </cell>
          <cell r="I8941">
            <v>0</v>
          </cell>
        </row>
        <row r="8942">
          <cell r="A8942" t="str">
            <v>a</v>
          </cell>
          <cell r="B8942">
            <v>8918</v>
          </cell>
          <cell r="C8942" t="str">
            <v xml:space="preserve">   143778542 - 21323</v>
          </cell>
          <cell r="D8942">
            <v>2172900.9700000002</v>
          </cell>
          <cell r="E8942">
            <v>0</v>
          </cell>
          <cell r="F8942">
            <v>0</v>
          </cell>
          <cell r="G8942">
            <v>2172900.9700000002</v>
          </cell>
          <cell r="H8942">
            <v>0</v>
          </cell>
          <cell r="I8942">
            <v>0</v>
          </cell>
        </row>
        <row r="8943">
          <cell r="A8943" t="str">
            <v>a</v>
          </cell>
          <cell r="B8943">
            <v>8919</v>
          </cell>
          <cell r="C8943" t="str">
            <v xml:space="preserve">   143778555 - 21488</v>
          </cell>
          <cell r="D8943">
            <v>1425723.53</v>
          </cell>
          <cell r="E8943">
            <v>0</v>
          </cell>
          <cell r="F8943">
            <v>0.02</v>
          </cell>
          <cell r="G8943">
            <v>76158.679999999993</v>
          </cell>
          <cell r="H8943">
            <v>1349564.87</v>
          </cell>
          <cell r="I8943">
            <v>0</v>
          </cell>
        </row>
        <row r="8944">
          <cell r="A8944" t="str">
            <v>a</v>
          </cell>
          <cell r="B8944">
            <v>8920</v>
          </cell>
          <cell r="C8944" t="str">
            <v xml:space="preserve">   143778571 - 22105</v>
          </cell>
          <cell r="D8944">
            <v>1828398.89</v>
          </cell>
          <cell r="E8944">
            <v>0</v>
          </cell>
          <cell r="F8944">
            <v>0.02</v>
          </cell>
          <cell r="G8944">
            <v>39447.15</v>
          </cell>
          <cell r="H8944">
            <v>1788951.76</v>
          </cell>
          <cell r="I8944">
            <v>0</v>
          </cell>
        </row>
        <row r="8945">
          <cell r="A8945" t="str">
            <v>a</v>
          </cell>
          <cell r="B8945">
            <v>8921</v>
          </cell>
          <cell r="C8945" t="str">
            <v xml:space="preserve">   143778584 - 22270</v>
          </cell>
          <cell r="D8945">
            <v>391390.8</v>
          </cell>
          <cell r="E8945">
            <v>0</v>
          </cell>
          <cell r="F8945">
            <v>0</v>
          </cell>
          <cell r="G8945">
            <v>391390.8</v>
          </cell>
          <cell r="H8945">
            <v>0</v>
          </cell>
          <cell r="I8945">
            <v>0</v>
          </cell>
        </row>
        <row r="8946">
          <cell r="A8946" t="str">
            <v>a</v>
          </cell>
          <cell r="B8946">
            <v>8922</v>
          </cell>
          <cell r="C8946" t="str">
            <v xml:space="preserve">   143778597 - 22309</v>
          </cell>
          <cell r="D8946">
            <v>680329.07</v>
          </cell>
          <cell r="E8946">
            <v>0</v>
          </cell>
          <cell r="F8946">
            <v>0.01</v>
          </cell>
          <cell r="G8946">
            <v>129053.21</v>
          </cell>
          <cell r="H8946">
            <v>551275.87</v>
          </cell>
          <cell r="I8946">
            <v>0</v>
          </cell>
        </row>
        <row r="8947">
          <cell r="A8947" t="str">
            <v>a</v>
          </cell>
          <cell r="B8947">
            <v>8923</v>
          </cell>
          <cell r="C8947" t="str">
            <v xml:space="preserve">   143778607 - 20890</v>
          </cell>
          <cell r="D8947">
            <v>2302100.5099999998</v>
          </cell>
          <cell r="E8947">
            <v>0</v>
          </cell>
          <cell r="F8947">
            <v>0</v>
          </cell>
          <cell r="G8947">
            <v>2302100.5099999998</v>
          </cell>
          <cell r="H8947">
            <v>0</v>
          </cell>
          <cell r="I8947">
            <v>0</v>
          </cell>
        </row>
        <row r="8948">
          <cell r="A8948" t="str">
            <v>a</v>
          </cell>
          <cell r="B8948">
            <v>8924</v>
          </cell>
          <cell r="C8948" t="str">
            <v xml:space="preserve">   143778610 - 20899</v>
          </cell>
          <cell r="D8948">
            <v>1175184.33</v>
          </cell>
          <cell r="E8948">
            <v>0</v>
          </cell>
          <cell r="F8948">
            <v>0</v>
          </cell>
          <cell r="G8948">
            <v>76936.259999999995</v>
          </cell>
          <cell r="H8948">
            <v>1098248.07</v>
          </cell>
          <cell r="I8948">
            <v>0</v>
          </cell>
        </row>
        <row r="8949">
          <cell r="A8949" t="str">
            <v>a</v>
          </cell>
          <cell r="B8949">
            <v>8925</v>
          </cell>
          <cell r="C8949" t="str">
            <v xml:space="preserve">   143778636 - 21305</v>
          </cell>
          <cell r="D8949">
            <v>3431311.56</v>
          </cell>
          <cell r="E8949">
            <v>0</v>
          </cell>
          <cell r="F8949">
            <v>0</v>
          </cell>
          <cell r="G8949">
            <v>74029.5</v>
          </cell>
          <cell r="H8949">
            <v>3357282.06</v>
          </cell>
          <cell r="I8949">
            <v>0</v>
          </cell>
        </row>
        <row r="8950">
          <cell r="A8950" t="str">
            <v>a</v>
          </cell>
          <cell r="B8950">
            <v>8926</v>
          </cell>
          <cell r="C8950" t="str">
            <v xml:space="preserve">   143778652 - 21353</v>
          </cell>
          <cell r="D8950">
            <v>603384.5</v>
          </cell>
          <cell r="E8950">
            <v>0</v>
          </cell>
          <cell r="F8950">
            <v>0</v>
          </cell>
          <cell r="G8950">
            <v>267445.25</v>
          </cell>
          <cell r="H8950">
            <v>335939.25</v>
          </cell>
          <cell r="I8950">
            <v>0</v>
          </cell>
        </row>
        <row r="8951">
          <cell r="A8951" t="str">
            <v>a</v>
          </cell>
          <cell r="B8951">
            <v>8927</v>
          </cell>
          <cell r="C8951" t="str">
            <v xml:space="preserve">   143778665 - 22075</v>
          </cell>
          <cell r="D8951">
            <v>245015.39</v>
          </cell>
          <cell r="E8951">
            <v>0</v>
          </cell>
          <cell r="F8951">
            <v>0</v>
          </cell>
          <cell r="G8951">
            <v>61928.13</v>
          </cell>
          <cell r="H8951">
            <v>183087.26</v>
          </cell>
          <cell r="I8951">
            <v>0</v>
          </cell>
        </row>
        <row r="8952">
          <cell r="A8952" t="str">
            <v>a</v>
          </cell>
          <cell r="B8952">
            <v>8928</v>
          </cell>
          <cell r="C8952" t="str">
            <v xml:space="preserve">   143778678 - 22205</v>
          </cell>
          <cell r="D8952">
            <v>1115500.5</v>
          </cell>
          <cell r="E8952">
            <v>0</v>
          </cell>
          <cell r="F8952">
            <v>0</v>
          </cell>
          <cell r="G8952">
            <v>63200.51</v>
          </cell>
          <cell r="H8952">
            <v>1052299.99</v>
          </cell>
          <cell r="I8952">
            <v>0</v>
          </cell>
        </row>
        <row r="8953">
          <cell r="A8953" t="str">
            <v>a</v>
          </cell>
          <cell r="B8953">
            <v>8929</v>
          </cell>
          <cell r="C8953" t="str">
            <v xml:space="preserve">   143778694 - 22300</v>
          </cell>
          <cell r="D8953">
            <v>3627386.51</v>
          </cell>
          <cell r="E8953">
            <v>0</v>
          </cell>
          <cell r="F8953">
            <v>0.01</v>
          </cell>
          <cell r="G8953">
            <v>78259.8</v>
          </cell>
          <cell r="H8953">
            <v>3549126.72</v>
          </cell>
          <cell r="I8953">
            <v>0</v>
          </cell>
        </row>
        <row r="8954">
          <cell r="A8954" t="str">
            <v>a</v>
          </cell>
          <cell r="B8954">
            <v>8930</v>
          </cell>
          <cell r="C8954" t="str">
            <v xml:space="preserve">   143778733 - 21296</v>
          </cell>
          <cell r="D8954">
            <v>939879.48</v>
          </cell>
          <cell r="E8954">
            <v>0</v>
          </cell>
          <cell r="F8954">
            <v>0.01</v>
          </cell>
          <cell r="G8954">
            <v>123173.56</v>
          </cell>
          <cell r="H8954">
            <v>816705.93</v>
          </cell>
          <cell r="I8954">
            <v>0</v>
          </cell>
        </row>
        <row r="8955">
          <cell r="A8955" t="str">
            <v>a</v>
          </cell>
          <cell r="B8955">
            <v>8931</v>
          </cell>
          <cell r="C8955" t="str">
            <v xml:space="preserve">   143778746 - 21335</v>
          </cell>
          <cell r="D8955">
            <v>3572562.45</v>
          </cell>
          <cell r="E8955">
            <v>0</v>
          </cell>
          <cell r="F8955">
            <v>0</v>
          </cell>
          <cell r="G8955">
            <v>3572562.45</v>
          </cell>
          <cell r="H8955">
            <v>0</v>
          </cell>
          <cell r="I8955">
            <v>0</v>
          </cell>
        </row>
        <row r="8956">
          <cell r="A8956" t="str">
            <v>a</v>
          </cell>
          <cell r="B8956">
            <v>8932</v>
          </cell>
          <cell r="C8956" t="str">
            <v xml:space="preserve">   143778759 - 21500</v>
          </cell>
          <cell r="D8956">
            <v>861108.65</v>
          </cell>
          <cell r="E8956">
            <v>0</v>
          </cell>
          <cell r="F8956">
            <v>0</v>
          </cell>
          <cell r="G8956">
            <v>112850.44</v>
          </cell>
          <cell r="H8956">
            <v>748258.21</v>
          </cell>
          <cell r="I8956">
            <v>0</v>
          </cell>
        </row>
        <row r="8957">
          <cell r="A8957" t="str">
            <v>a</v>
          </cell>
          <cell r="B8957">
            <v>8933</v>
          </cell>
          <cell r="C8957" t="str">
            <v xml:space="preserve">   143778762 - 22066</v>
          </cell>
          <cell r="D8957">
            <v>1836394.52</v>
          </cell>
          <cell r="E8957">
            <v>0</v>
          </cell>
          <cell r="F8957">
            <v>0</v>
          </cell>
          <cell r="G8957">
            <v>96497.73</v>
          </cell>
          <cell r="H8957">
            <v>1739896.79</v>
          </cell>
          <cell r="I8957">
            <v>0</v>
          </cell>
        </row>
        <row r="8958">
          <cell r="A8958" t="str">
            <v>a</v>
          </cell>
          <cell r="B8958">
            <v>8934</v>
          </cell>
          <cell r="C8958" t="str">
            <v xml:space="preserve">   143778775 - 22126</v>
          </cell>
          <cell r="D8958">
            <v>1960749.42</v>
          </cell>
          <cell r="E8958">
            <v>0</v>
          </cell>
          <cell r="F8958">
            <v>0</v>
          </cell>
          <cell r="G8958">
            <v>438854.26</v>
          </cell>
          <cell r="H8958">
            <v>1521895.16</v>
          </cell>
          <cell r="I8958">
            <v>0</v>
          </cell>
        </row>
        <row r="8959">
          <cell r="A8959" t="str">
            <v>a</v>
          </cell>
          <cell r="B8959">
            <v>8935</v>
          </cell>
          <cell r="C8959" t="str">
            <v xml:space="preserve">   143778788 - 22282</v>
          </cell>
          <cell r="D8959">
            <v>359747.69</v>
          </cell>
          <cell r="E8959">
            <v>0</v>
          </cell>
          <cell r="F8959">
            <v>0</v>
          </cell>
          <cell r="G8959">
            <v>359747.69</v>
          </cell>
          <cell r="H8959">
            <v>0</v>
          </cell>
          <cell r="I8959">
            <v>0</v>
          </cell>
        </row>
        <row r="8960">
          <cell r="A8960" t="str">
            <v>a</v>
          </cell>
          <cell r="B8960">
            <v>8936</v>
          </cell>
          <cell r="C8960" t="str">
            <v xml:space="preserve">   143778791 - 22291</v>
          </cell>
          <cell r="D8960">
            <v>1615017.86</v>
          </cell>
          <cell r="E8960">
            <v>0</v>
          </cell>
          <cell r="F8960">
            <v>0</v>
          </cell>
          <cell r="G8960">
            <v>34721.75</v>
          </cell>
          <cell r="H8960">
            <v>1580296.11</v>
          </cell>
          <cell r="I8960">
            <v>0</v>
          </cell>
        </row>
        <row r="8961">
          <cell r="A8961" t="str">
            <v>a</v>
          </cell>
          <cell r="B8961">
            <v>8937</v>
          </cell>
          <cell r="C8961" t="str">
            <v xml:space="preserve">   143778814 - 20911</v>
          </cell>
          <cell r="D8961">
            <v>2028040.94</v>
          </cell>
          <cell r="E8961">
            <v>0</v>
          </cell>
          <cell r="F8961">
            <v>0</v>
          </cell>
          <cell r="G8961">
            <v>240838.18</v>
          </cell>
          <cell r="H8961">
            <v>1787202.76</v>
          </cell>
          <cell r="I8961">
            <v>0</v>
          </cell>
        </row>
        <row r="8962">
          <cell r="A8962" t="str">
            <v>a</v>
          </cell>
          <cell r="B8962">
            <v>8938</v>
          </cell>
          <cell r="C8962" t="str">
            <v xml:space="preserve">   143778827 - 21278</v>
          </cell>
          <cell r="D8962">
            <v>4958520.96</v>
          </cell>
          <cell r="E8962">
            <v>0</v>
          </cell>
          <cell r="F8962">
            <v>0</v>
          </cell>
          <cell r="G8962">
            <v>2075379.2</v>
          </cell>
          <cell r="H8962">
            <v>2883141.76</v>
          </cell>
          <cell r="I8962">
            <v>0</v>
          </cell>
        </row>
        <row r="8963">
          <cell r="A8963" t="str">
            <v>a</v>
          </cell>
          <cell r="B8963">
            <v>8939</v>
          </cell>
          <cell r="C8963" t="str">
            <v xml:space="preserve">   143778830 - 21287</v>
          </cell>
          <cell r="D8963">
            <v>669232.68999999994</v>
          </cell>
          <cell r="E8963">
            <v>0</v>
          </cell>
          <cell r="F8963">
            <v>0</v>
          </cell>
          <cell r="G8963">
            <v>669232.68999999994</v>
          </cell>
          <cell r="H8963">
            <v>0</v>
          </cell>
          <cell r="I8963">
            <v>0</v>
          </cell>
        </row>
        <row r="8964">
          <cell r="A8964" t="str">
            <v>a</v>
          </cell>
          <cell r="B8964">
            <v>8940</v>
          </cell>
          <cell r="C8964" t="str">
            <v xml:space="preserve">   143778843 - 21326</v>
          </cell>
          <cell r="D8964">
            <v>1270460.6000000001</v>
          </cell>
          <cell r="E8964">
            <v>0</v>
          </cell>
          <cell r="F8964">
            <v>0.01</v>
          </cell>
          <cell r="G8964">
            <v>68811.17</v>
          </cell>
          <cell r="H8964">
            <v>1201649.44</v>
          </cell>
          <cell r="I8964">
            <v>0</v>
          </cell>
        </row>
        <row r="8965">
          <cell r="A8965" t="str">
            <v>a</v>
          </cell>
          <cell r="B8965">
            <v>8941</v>
          </cell>
          <cell r="C8965" t="str">
            <v xml:space="preserve">   143778856 - 21491</v>
          </cell>
          <cell r="D8965">
            <v>2043537.05</v>
          </cell>
          <cell r="E8965">
            <v>0</v>
          </cell>
          <cell r="F8965">
            <v>0</v>
          </cell>
          <cell r="G8965">
            <v>109160.69</v>
          </cell>
          <cell r="H8965">
            <v>1934376.36</v>
          </cell>
          <cell r="I8965">
            <v>0</v>
          </cell>
        </row>
        <row r="8966">
          <cell r="A8966" t="str">
            <v>a</v>
          </cell>
          <cell r="B8966">
            <v>8942</v>
          </cell>
          <cell r="C8966" t="str">
            <v xml:space="preserve">   143778869 - 22093</v>
          </cell>
          <cell r="D8966">
            <v>4884426.6399999997</v>
          </cell>
          <cell r="E8966">
            <v>0</v>
          </cell>
          <cell r="F8966">
            <v>0</v>
          </cell>
          <cell r="G8966">
            <v>4884426.6399999997</v>
          </cell>
          <cell r="H8966">
            <v>0</v>
          </cell>
          <cell r="I8966">
            <v>0</v>
          </cell>
        </row>
        <row r="8967">
          <cell r="A8967" t="str">
            <v>a</v>
          </cell>
          <cell r="B8967">
            <v>8943</v>
          </cell>
          <cell r="C8967" t="str">
            <v xml:space="preserve">   143778872 - 22111</v>
          </cell>
          <cell r="D8967">
            <v>2665502.2000000002</v>
          </cell>
          <cell r="E8967">
            <v>0</v>
          </cell>
          <cell r="F8967">
            <v>0</v>
          </cell>
          <cell r="G8967">
            <v>115623.56</v>
          </cell>
          <cell r="H8967">
            <v>2549878.64</v>
          </cell>
          <cell r="I8967">
            <v>0</v>
          </cell>
        </row>
        <row r="8968">
          <cell r="A8968" t="str">
            <v>a</v>
          </cell>
          <cell r="B8968">
            <v>8944</v>
          </cell>
          <cell r="C8968" t="str">
            <v xml:space="preserve">   143778898 - 22312</v>
          </cell>
          <cell r="D8968">
            <v>2606257.5699999998</v>
          </cell>
          <cell r="E8968">
            <v>0</v>
          </cell>
          <cell r="F8968">
            <v>0</v>
          </cell>
          <cell r="G8968">
            <v>2606257.5699999998</v>
          </cell>
          <cell r="H8968">
            <v>0</v>
          </cell>
          <cell r="I8968">
            <v>0</v>
          </cell>
        </row>
        <row r="8969">
          <cell r="A8969" t="str">
            <v>a</v>
          </cell>
          <cell r="B8969">
            <v>8945</v>
          </cell>
          <cell r="C8969" t="str">
            <v xml:space="preserve">   143778908 - 20893</v>
          </cell>
          <cell r="D8969">
            <v>2255410.37</v>
          </cell>
          <cell r="E8969">
            <v>0</v>
          </cell>
          <cell r="F8969">
            <v>0</v>
          </cell>
          <cell r="G8969">
            <v>48659.79</v>
          </cell>
          <cell r="H8969">
            <v>2206750.58</v>
          </cell>
          <cell r="I8969">
            <v>0</v>
          </cell>
        </row>
        <row r="8970">
          <cell r="A8970" t="str">
            <v>a</v>
          </cell>
          <cell r="B8970">
            <v>8946</v>
          </cell>
          <cell r="C8970" t="str">
            <v xml:space="preserve">   143778911 - 20902</v>
          </cell>
          <cell r="D8970">
            <v>408359.05</v>
          </cell>
          <cell r="E8970">
            <v>0</v>
          </cell>
          <cell r="F8970">
            <v>0</v>
          </cell>
          <cell r="G8970">
            <v>103213.59</v>
          </cell>
          <cell r="H8970">
            <v>305145.46000000002</v>
          </cell>
          <cell r="I8970">
            <v>0</v>
          </cell>
        </row>
        <row r="8971">
          <cell r="A8971" t="str">
            <v>a</v>
          </cell>
          <cell r="B8971">
            <v>8947</v>
          </cell>
          <cell r="C8971" t="str">
            <v xml:space="preserve">   143778924 - 21269</v>
          </cell>
          <cell r="D8971">
            <v>1573410.9</v>
          </cell>
          <cell r="E8971">
            <v>0</v>
          </cell>
          <cell r="F8971">
            <v>0</v>
          </cell>
          <cell r="G8971">
            <v>158910.14000000001</v>
          </cell>
          <cell r="H8971">
            <v>1414500.76</v>
          </cell>
          <cell r="I8971">
            <v>0</v>
          </cell>
        </row>
        <row r="8972">
          <cell r="A8972" t="str">
            <v>a</v>
          </cell>
          <cell r="B8972">
            <v>8948</v>
          </cell>
          <cell r="C8972" t="str">
            <v xml:space="preserve">   143778937 - 21308</v>
          </cell>
          <cell r="D8972">
            <v>2260991.61</v>
          </cell>
          <cell r="E8972">
            <v>0</v>
          </cell>
          <cell r="F8972">
            <v>0</v>
          </cell>
          <cell r="G8972">
            <v>49456.11</v>
          </cell>
          <cell r="H8972">
            <v>2211535.5</v>
          </cell>
          <cell r="I8972">
            <v>0</v>
          </cell>
        </row>
        <row r="8973">
          <cell r="A8973" t="str">
            <v>a</v>
          </cell>
          <cell r="B8973">
            <v>8949</v>
          </cell>
          <cell r="C8973" t="str">
            <v xml:space="preserve">   143778966 - 22078</v>
          </cell>
          <cell r="D8973">
            <v>3887738.7</v>
          </cell>
          <cell r="E8973">
            <v>0</v>
          </cell>
          <cell r="F8973">
            <v>0.02</v>
          </cell>
          <cell r="G8973">
            <v>1070010.6399999999</v>
          </cell>
          <cell r="H8973">
            <v>2817728.08</v>
          </cell>
          <cell r="I8973">
            <v>0</v>
          </cell>
        </row>
        <row r="8974">
          <cell r="A8974" t="str">
            <v>a</v>
          </cell>
          <cell r="B8974">
            <v>8950</v>
          </cell>
          <cell r="C8974" t="str">
            <v xml:space="preserve">   143778979 - 22255</v>
          </cell>
          <cell r="D8974">
            <v>932741.75</v>
          </cell>
          <cell r="E8974">
            <v>0</v>
          </cell>
          <cell r="F8974">
            <v>0</v>
          </cell>
          <cell r="G8974">
            <v>932741.75</v>
          </cell>
          <cell r="H8974">
            <v>0</v>
          </cell>
          <cell r="I8974">
            <v>0</v>
          </cell>
        </row>
        <row r="8975">
          <cell r="A8975" t="str">
            <v>a</v>
          </cell>
          <cell r="B8975">
            <v>8951</v>
          </cell>
          <cell r="C8975" t="str">
            <v xml:space="preserve">   143778982 - 22264</v>
          </cell>
          <cell r="D8975">
            <v>2386167.5099999998</v>
          </cell>
          <cell r="E8975">
            <v>0</v>
          </cell>
          <cell r="F8975">
            <v>0</v>
          </cell>
          <cell r="G8975">
            <v>2386167.5099999998</v>
          </cell>
          <cell r="H8975">
            <v>0</v>
          </cell>
          <cell r="I8975">
            <v>0</v>
          </cell>
        </row>
        <row r="8976">
          <cell r="A8976" t="str">
            <v>a</v>
          </cell>
          <cell r="B8976">
            <v>8952</v>
          </cell>
          <cell r="C8976" t="str">
            <v xml:space="preserve">   143778995 - 22303</v>
          </cell>
          <cell r="D8976">
            <v>1237823.27</v>
          </cell>
          <cell r="E8976">
            <v>0</v>
          </cell>
          <cell r="F8976">
            <v>0</v>
          </cell>
          <cell r="G8976">
            <v>125016.73</v>
          </cell>
          <cell r="H8976">
            <v>1112806.54</v>
          </cell>
          <cell r="I8976">
            <v>0</v>
          </cell>
        </row>
        <row r="8977">
          <cell r="A8977" t="str">
            <v>a</v>
          </cell>
          <cell r="B8977">
            <v>8953</v>
          </cell>
          <cell r="C8977" t="str">
            <v xml:space="preserve">   144778004 - 18560</v>
          </cell>
          <cell r="D8977">
            <v>1437701.5</v>
          </cell>
          <cell r="E8977">
            <v>0</v>
          </cell>
          <cell r="F8977">
            <v>0.05</v>
          </cell>
          <cell r="G8977">
            <v>28296.02</v>
          </cell>
          <cell r="H8977">
            <v>1409405.53</v>
          </cell>
          <cell r="I8977">
            <v>0</v>
          </cell>
        </row>
        <row r="8978">
          <cell r="A8978" t="str">
            <v>a</v>
          </cell>
          <cell r="B8978">
            <v>8954</v>
          </cell>
          <cell r="C8978" t="str">
            <v xml:space="preserve">   144778017 - 18631</v>
          </cell>
          <cell r="D8978">
            <v>255884.06</v>
          </cell>
          <cell r="E8978">
            <v>0</v>
          </cell>
          <cell r="F8978">
            <v>0.01</v>
          </cell>
          <cell r="G8978">
            <v>54477.02</v>
          </cell>
          <cell r="H8978">
            <v>201407.05</v>
          </cell>
          <cell r="I8978">
            <v>0</v>
          </cell>
        </row>
        <row r="8979">
          <cell r="A8979" t="str">
            <v>a</v>
          </cell>
          <cell r="B8979">
            <v>8955</v>
          </cell>
          <cell r="C8979" t="str">
            <v xml:space="preserve">   144778020 - 18646</v>
          </cell>
          <cell r="D8979">
            <v>751001.4</v>
          </cell>
          <cell r="E8979">
            <v>0</v>
          </cell>
          <cell r="F8979">
            <v>0</v>
          </cell>
          <cell r="G8979">
            <v>61873.05</v>
          </cell>
          <cell r="H8979">
            <v>689128.35</v>
          </cell>
          <cell r="I8979">
            <v>0</v>
          </cell>
        </row>
        <row r="8980">
          <cell r="A8980" t="str">
            <v>a</v>
          </cell>
          <cell r="B8980">
            <v>8956</v>
          </cell>
          <cell r="C8980" t="str">
            <v xml:space="preserve">   144778033 - 19004</v>
          </cell>
          <cell r="D8980">
            <v>1076425.0900000001</v>
          </cell>
          <cell r="E8980">
            <v>0</v>
          </cell>
          <cell r="F8980">
            <v>0</v>
          </cell>
          <cell r="G8980">
            <v>1076425.0900000001</v>
          </cell>
          <cell r="H8980">
            <v>0</v>
          </cell>
          <cell r="I8980">
            <v>0</v>
          </cell>
        </row>
        <row r="8981">
          <cell r="A8981" t="str">
            <v>a</v>
          </cell>
          <cell r="B8981">
            <v>8957</v>
          </cell>
          <cell r="C8981" t="str">
            <v xml:space="preserve">   144778046 - 19085</v>
          </cell>
          <cell r="D8981">
            <v>2549162.73</v>
          </cell>
          <cell r="E8981">
            <v>0</v>
          </cell>
          <cell r="F8981">
            <v>0.02</v>
          </cell>
          <cell r="G8981">
            <v>55573.26</v>
          </cell>
          <cell r="H8981">
            <v>2493589.4900000002</v>
          </cell>
          <cell r="I8981">
            <v>0</v>
          </cell>
        </row>
        <row r="8982">
          <cell r="A8982" t="str">
            <v>a</v>
          </cell>
          <cell r="B8982">
            <v>8958</v>
          </cell>
          <cell r="C8982" t="str">
            <v xml:space="preserve">   144778059 - 19491</v>
          </cell>
          <cell r="D8982">
            <v>1611479.55</v>
          </cell>
          <cell r="E8982">
            <v>0</v>
          </cell>
          <cell r="F8982">
            <v>0</v>
          </cell>
          <cell r="G8982">
            <v>34532.82</v>
          </cell>
          <cell r="H8982">
            <v>1576946.73</v>
          </cell>
          <cell r="I8982">
            <v>0</v>
          </cell>
        </row>
        <row r="8983">
          <cell r="A8983" t="str">
            <v>a</v>
          </cell>
          <cell r="B8983">
            <v>8959</v>
          </cell>
          <cell r="C8983" t="str">
            <v xml:space="preserve">   144778062 - 19531</v>
          </cell>
          <cell r="D8983">
            <v>1942560.69</v>
          </cell>
          <cell r="E8983">
            <v>0</v>
          </cell>
          <cell r="F8983">
            <v>0</v>
          </cell>
          <cell r="G8983">
            <v>41627.660000000003</v>
          </cell>
          <cell r="H8983">
            <v>1900933.03</v>
          </cell>
          <cell r="I8983">
            <v>0</v>
          </cell>
        </row>
        <row r="8984">
          <cell r="A8984" t="str">
            <v>a</v>
          </cell>
          <cell r="B8984">
            <v>8960</v>
          </cell>
          <cell r="C8984" t="str">
            <v xml:space="preserve">   144778075 - 19595</v>
          </cell>
          <cell r="D8984">
            <v>293096.57</v>
          </cell>
          <cell r="E8984">
            <v>0</v>
          </cell>
          <cell r="F8984">
            <v>0</v>
          </cell>
          <cell r="G8984">
            <v>15503.29</v>
          </cell>
          <cell r="H8984">
            <v>277593.28000000003</v>
          </cell>
          <cell r="I8984">
            <v>0</v>
          </cell>
        </row>
        <row r="8985">
          <cell r="A8985" t="str">
            <v>a</v>
          </cell>
          <cell r="B8985">
            <v>8961</v>
          </cell>
          <cell r="C8985" t="str">
            <v xml:space="preserve">   144778088 - 19816</v>
          </cell>
          <cell r="D8985">
            <v>805739.77</v>
          </cell>
          <cell r="E8985">
            <v>0</v>
          </cell>
          <cell r="F8985">
            <v>0</v>
          </cell>
          <cell r="G8985">
            <v>17266.43</v>
          </cell>
          <cell r="H8985">
            <v>788473.34</v>
          </cell>
          <cell r="I8985">
            <v>0</v>
          </cell>
        </row>
        <row r="8986">
          <cell r="A8986" t="str">
            <v>a</v>
          </cell>
          <cell r="B8986">
            <v>8962</v>
          </cell>
          <cell r="C8986" t="str">
            <v xml:space="preserve">   144778091 - 19825</v>
          </cell>
          <cell r="D8986">
            <v>440399.74</v>
          </cell>
          <cell r="E8986">
            <v>0</v>
          </cell>
          <cell r="F8986">
            <v>0</v>
          </cell>
          <cell r="G8986">
            <v>440399.74</v>
          </cell>
          <cell r="H8986">
            <v>0</v>
          </cell>
          <cell r="I8986">
            <v>0</v>
          </cell>
        </row>
        <row r="8987">
          <cell r="A8987" t="str">
            <v>a</v>
          </cell>
          <cell r="B8987">
            <v>8963</v>
          </cell>
          <cell r="C8987" t="str">
            <v xml:space="preserve">   144778101 - 18551</v>
          </cell>
          <cell r="D8987">
            <v>767090.74</v>
          </cell>
          <cell r="E8987">
            <v>0</v>
          </cell>
          <cell r="F8987">
            <v>0.03</v>
          </cell>
          <cell r="G8987">
            <v>92784.47</v>
          </cell>
          <cell r="H8987">
            <v>674306.3</v>
          </cell>
          <cell r="I8987">
            <v>0</v>
          </cell>
        </row>
        <row r="8988">
          <cell r="A8988" t="str">
            <v>a</v>
          </cell>
          <cell r="B8988">
            <v>8964</v>
          </cell>
          <cell r="C8988" t="str">
            <v xml:space="preserve">   144778114 - 18610</v>
          </cell>
          <cell r="D8988">
            <v>186166.5</v>
          </cell>
          <cell r="E8988">
            <v>0</v>
          </cell>
          <cell r="F8988">
            <v>0.02</v>
          </cell>
          <cell r="G8988">
            <v>186166.52</v>
          </cell>
          <cell r="H8988">
            <v>0</v>
          </cell>
          <cell r="I8988">
            <v>0</v>
          </cell>
        </row>
        <row r="8989">
          <cell r="A8989" t="str">
            <v>a</v>
          </cell>
          <cell r="B8989">
            <v>8965</v>
          </cell>
          <cell r="C8989" t="str">
            <v xml:space="preserve">   144778143 - 19076</v>
          </cell>
          <cell r="D8989">
            <v>526439.34</v>
          </cell>
          <cell r="E8989">
            <v>0</v>
          </cell>
          <cell r="F8989">
            <v>0.01</v>
          </cell>
          <cell r="G8989">
            <v>28513.200000000001</v>
          </cell>
          <cell r="H8989">
            <v>497926.15</v>
          </cell>
          <cell r="I8989">
            <v>0</v>
          </cell>
        </row>
        <row r="8990">
          <cell r="A8990" t="str">
            <v>a</v>
          </cell>
          <cell r="B8990">
            <v>8966</v>
          </cell>
          <cell r="C8990" t="str">
            <v xml:space="preserve">   144778156 - 19482</v>
          </cell>
          <cell r="D8990">
            <v>2636966.4900000002</v>
          </cell>
          <cell r="E8990">
            <v>0</v>
          </cell>
          <cell r="F8990">
            <v>0</v>
          </cell>
          <cell r="G8990">
            <v>56508.23</v>
          </cell>
          <cell r="H8990">
            <v>2580458.2599999998</v>
          </cell>
          <cell r="I8990">
            <v>0</v>
          </cell>
        </row>
        <row r="8991">
          <cell r="A8991" t="str">
            <v>a</v>
          </cell>
          <cell r="B8991">
            <v>8967</v>
          </cell>
          <cell r="C8991" t="str">
            <v xml:space="preserve">   144778169 - 19552</v>
          </cell>
          <cell r="D8991">
            <v>1092313.94</v>
          </cell>
          <cell r="E8991">
            <v>0</v>
          </cell>
          <cell r="F8991">
            <v>0</v>
          </cell>
          <cell r="G8991">
            <v>58176.31</v>
          </cell>
          <cell r="H8991">
            <v>1034137.63</v>
          </cell>
          <cell r="I8991">
            <v>0</v>
          </cell>
        </row>
        <row r="8992">
          <cell r="A8992" t="str">
            <v>a</v>
          </cell>
          <cell r="B8992">
            <v>8968</v>
          </cell>
          <cell r="C8992" t="str">
            <v xml:space="preserve">   144778172 - 19561</v>
          </cell>
          <cell r="D8992">
            <v>1241932.1200000001</v>
          </cell>
          <cell r="E8992">
            <v>0</v>
          </cell>
          <cell r="F8992">
            <v>0</v>
          </cell>
          <cell r="G8992">
            <v>101558.63</v>
          </cell>
          <cell r="H8992">
            <v>1140373.49</v>
          </cell>
          <cell r="I8992">
            <v>0</v>
          </cell>
        </row>
        <row r="8993">
          <cell r="A8993" t="str">
            <v>a</v>
          </cell>
          <cell r="B8993">
            <v>8969</v>
          </cell>
          <cell r="C8993" t="str">
            <v xml:space="preserve">   144778185 - 19625</v>
          </cell>
          <cell r="D8993">
            <v>570995.75</v>
          </cell>
          <cell r="E8993">
            <v>0</v>
          </cell>
          <cell r="F8993">
            <v>0</v>
          </cell>
          <cell r="G8993">
            <v>227916.06</v>
          </cell>
          <cell r="H8993">
            <v>343079.69</v>
          </cell>
          <cell r="I8993">
            <v>0</v>
          </cell>
        </row>
        <row r="8994">
          <cell r="A8994" t="str">
            <v>a</v>
          </cell>
          <cell r="B8994">
            <v>8970</v>
          </cell>
          <cell r="C8994" t="str">
            <v xml:space="preserve">   144778198 - 19934</v>
          </cell>
          <cell r="D8994">
            <v>218544.38</v>
          </cell>
          <cell r="E8994">
            <v>0</v>
          </cell>
          <cell r="F8994">
            <v>0</v>
          </cell>
          <cell r="G8994">
            <v>218544.38</v>
          </cell>
          <cell r="H8994">
            <v>0</v>
          </cell>
          <cell r="I8994">
            <v>0</v>
          </cell>
        </row>
        <row r="8995">
          <cell r="A8995" t="str">
            <v>a</v>
          </cell>
          <cell r="B8995">
            <v>8971</v>
          </cell>
          <cell r="C8995" t="str">
            <v xml:space="preserve">   144778208 - 18578</v>
          </cell>
          <cell r="D8995">
            <v>454312.54</v>
          </cell>
          <cell r="E8995">
            <v>0</v>
          </cell>
          <cell r="F8995">
            <v>0</v>
          </cell>
          <cell r="G8995">
            <v>62903.81</v>
          </cell>
          <cell r="H8995">
            <v>391408.73</v>
          </cell>
          <cell r="I8995">
            <v>0</v>
          </cell>
        </row>
        <row r="8996">
          <cell r="A8996" t="str">
            <v>a</v>
          </cell>
          <cell r="B8996">
            <v>8972</v>
          </cell>
          <cell r="C8996" t="str">
            <v xml:space="preserve">   144778211 - 18595</v>
          </cell>
          <cell r="D8996">
            <v>546268.07999999996</v>
          </cell>
          <cell r="E8996">
            <v>0</v>
          </cell>
          <cell r="F8996">
            <v>0.02</v>
          </cell>
          <cell r="G8996">
            <v>58172.480000000003</v>
          </cell>
          <cell r="H8996">
            <v>488095.62</v>
          </cell>
          <cell r="I8996">
            <v>0</v>
          </cell>
        </row>
        <row r="8997">
          <cell r="A8997" t="str">
            <v>a</v>
          </cell>
          <cell r="B8997">
            <v>8973</v>
          </cell>
          <cell r="C8997" t="str">
            <v xml:space="preserve">   144778224 - 18830</v>
          </cell>
          <cell r="D8997">
            <v>1301211.3</v>
          </cell>
          <cell r="E8997">
            <v>0</v>
          </cell>
          <cell r="F8997">
            <v>0</v>
          </cell>
          <cell r="G8997">
            <v>513131.63</v>
          </cell>
          <cell r="H8997">
            <v>788079.67</v>
          </cell>
          <cell r="I8997">
            <v>0</v>
          </cell>
        </row>
        <row r="8998">
          <cell r="A8998" t="str">
            <v>a</v>
          </cell>
          <cell r="B8998">
            <v>8974</v>
          </cell>
          <cell r="C8998" t="str">
            <v xml:space="preserve">   144778237 - 19016</v>
          </cell>
          <cell r="D8998">
            <v>589402.31000000006</v>
          </cell>
          <cell r="E8998">
            <v>0</v>
          </cell>
          <cell r="F8998">
            <v>0.04</v>
          </cell>
          <cell r="G8998">
            <v>121009.55</v>
          </cell>
          <cell r="H8998">
            <v>468392.8</v>
          </cell>
          <cell r="I8998">
            <v>0</v>
          </cell>
        </row>
        <row r="8999">
          <cell r="A8999" t="str">
            <v>a</v>
          </cell>
          <cell r="B8999">
            <v>8975</v>
          </cell>
          <cell r="C8999" t="str">
            <v xml:space="preserve">   144778240 - 19067</v>
          </cell>
          <cell r="D8999">
            <v>713152.56</v>
          </cell>
          <cell r="E8999">
            <v>0</v>
          </cell>
          <cell r="F8999">
            <v>0.02</v>
          </cell>
          <cell r="G8999">
            <v>14035.86</v>
          </cell>
          <cell r="H8999">
            <v>699116.72</v>
          </cell>
          <cell r="I8999">
            <v>0</v>
          </cell>
        </row>
        <row r="9000">
          <cell r="A9000" t="str">
            <v>a</v>
          </cell>
          <cell r="B9000">
            <v>8976</v>
          </cell>
          <cell r="C9000" t="str">
            <v xml:space="preserve">   144778253 - 19193</v>
          </cell>
          <cell r="D9000">
            <v>521399.18</v>
          </cell>
          <cell r="E9000">
            <v>0</v>
          </cell>
          <cell r="F9000">
            <v>0.03</v>
          </cell>
          <cell r="G9000">
            <v>331734.21000000002</v>
          </cell>
          <cell r="H9000">
            <v>189665</v>
          </cell>
          <cell r="I9000">
            <v>0</v>
          </cell>
        </row>
        <row r="9001">
          <cell r="A9001" t="str">
            <v>a</v>
          </cell>
          <cell r="B9001">
            <v>8977</v>
          </cell>
          <cell r="C9001" t="str">
            <v xml:space="preserve">   144778266 - 19543</v>
          </cell>
          <cell r="D9001">
            <v>1243917.73</v>
          </cell>
          <cell r="E9001">
            <v>0</v>
          </cell>
          <cell r="F9001">
            <v>0.01</v>
          </cell>
          <cell r="G9001">
            <v>230508.21</v>
          </cell>
          <cell r="H9001">
            <v>1013409.53</v>
          </cell>
          <cell r="I9001">
            <v>0</v>
          </cell>
        </row>
        <row r="9002">
          <cell r="A9002" t="str">
            <v>a</v>
          </cell>
          <cell r="B9002">
            <v>8978</v>
          </cell>
          <cell r="C9002" t="str">
            <v xml:space="preserve">   144778282 - 19616</v>
          </cell>
          <cell r="D9002">
            <v>512824.24</v>
          </cell>
          <cell r="E9002">
            <v>0</v>
          </cell>
          <cell r="F9002">
            <v>0</v>
          </cell>
          <cell r="G9002">
            <v>76147.759999999995</v>
          </cell>
          <cell r="H9002">
            <v>436676.48</v>
          </cell>
          <cell r="I9002">
            <v>0</v>
          </cell>
        </row>
        <row r="9003">
          <cell r="A9003" t="str">
            <v>a</v>
          </cell>
          <cell r="B9003">
            <v>8979</v>
          </cell>
          <cell r="C9003" t="str">
            <v xml:space="preserve">   144778295 - 19837</v>
          </cell>
          <cell r="D9003">
            <v>318734.2</v>
          </cell>
          <cell r="E9003">
            <v>0</v>
          </cell>
          <cell r="F9003">
            <v>0</v>
          </cell>
          <cell r="G9003">
            <v>43373.83</v>
          </cell>
          <cell r="H9003">
            <v>275360.37</v>
          </cell>
          <cell r="I9003">
            <v>0</v>
          </cell>
        </row>
        <row r="9004">
          <cell r="A9004" t="str">
            <v>a</v>
          </cell>
          <cell r="B9004">
            <v>8980</v>
          </cell>
          <cell r="C9004" t="str">
            <v xml:space="preserve">   144778305 - 18566</v>
          </cell>
          <cell r="D9004">
            <v>415580.7</v>
          </cell>
          <cell r="E9004">
            <v>0</v>
          </cell>
          <cell r="F9004">
            <v>0</v>
          </cell>
          <cell r="G9004">
            <v>415580.7</v>
          </cell>
          <cell r="H9004">
            <v>0</v>
          </cell>
          <cell r="I9004">
            <v>0</v>
          </cell>
        </row>
        <row r="9005">
          <cell r="A9005" t="str">
            <v>a</v>
          </cell>
          <cell r="B9005">
            <v>8981</v>
          </cell>
          <cell r="C9005" t="str">
            <v xml:space="preserve">   144778318 - 18637</v>
          </cell>
          <cell r="D9005">
            <v>1269650.52</v>
          </cell>
          <cell r="E9005">
            <v>0</v>
          </cell>
          <cell r="F9005">
            <v>0.02</v>
          </cell>
          <cell r="G9005">
            <v>27207.7</v>
          </cell>
          <cell r="H9005">
            <v>1242442.8400000001</v>
          </cell>
          <cell r="I9005">
            <v>0</v>
          </cell>
        </row>
        <row r="9006">
          <cell r="A9006" t="str">
            <v>a</v>
          </cell>
          <cell r="B9006">
            <v>8982</v>
          </cell>
          <cell r="C9006" t="str">
            <v xml:space="preserve">   144778321 - 18755</v>
          </cell>
          <cell r="D9006">
            <v>709294.74</v>
          </cell>
          <cell r="E9006">
            <v>0</v>
          </cell>
          <cell r="F9006">
            <v>0</v>
          </cell>
          <cell r="G9006">
            <v>37776.800000000003</v>
          </cell>
          <cell r="H9006">
            <v>671517.94</v>
          </cell>
          <cell r="I9006">
            <v>0</v>
          </cell>
        </row>
        <row r="9007">
          <cell r="A9007" t="str">
            <v>a</v>
          </cell>
          <cell r="B9007">
            <v>8983</v>
          </cell>
          <cell r="C9007" t="str">
            <v xml:space="preserve">   144778334 - 19007</v>
          </cell>
          <cell r="D9007">
            <v>715295.45</v>
          </cell>
          <cell r="E9007">
            <v>0</v>
          </cell>
          <cell r="F9007">
            <v>0</v>
          </cell>
          <cell r="G9007">
            <v>14078.02</v>
          </cell>
          <cell r="H9007">
            <v>701217.43</v>
          </cell>
          <cell r="I9007">
            <v>0</v>
          </cell>
        </row>
        <row r="9008">
          <cell r="A9008" t="str">
            <v>a</v>
          </cell>
          <cell r="B9008">
            <v>8984</v>
          </cell>
          <cell r="C9008" t="str">
            <v xml:space="preserve">   144778347 - 19088</v>
          </cell>
          <cell r="D9008">
            <v>1445545.99</v>
          </cell>
          <cell r="E9008">
            <v>0</v>
          </cell>
          <cell r="F9008">
            <v>0.02</v>
          </cell>
          <cell r="G9008">
            <v>30977</v>
          </cell>
          <cell r="H9008">
            <v>1414569.01</v>
          </cell>
          <cell r="I9008">
            <v>0</v>
          </cell>
        </row>
        <row r="9009">
          <cell r="A9009" t="str">
            <v>a</v>
          </cell>
          <cell r="B9009">
            <v>8985</v>
          </cell>
          <cell r="C9009" t="str">
            <v xml:space="preserve">   144778350 - 19184</v>
          </cell>
          <cell r="D9009">
            <v>654671.35</v>
          </cell>
          <cell r="E9009">
            <v>0</v>
          </cell>
          <cell r="F9009">
            <v>0</v>
          </cell>
          <cell r="G9009">
            <v>654671.35</v>
          </cell>
          <cell r="H9009">
            <v>0</v>
          </cell>
          <cell r="I9009">
            <v>0</v>
          </cell>
        </row>
        <row r="9010">
          <cell r="A9010" t="str">
            <v>a</v>
          </cell>
          <cell r="B9010">
            <v>8986</v>
          </cell>
          <cell r="C9010" t="str">
            <v xml:space="preserve">   144778363 - 19534</v>
          </cell>
          <cell r="D9010">
            <v>1148573.3899999999</v>
          </cell>
          <cell r="E9010">
            <v>0</v>
          </cell>
          <cell r="F9010">
            <v>0</v>
          </cell>
          <cell r="G9010">
            <v>119522.51</v>
          </cell>
          <cell r="H9010">
            <v>1029050.88</v>
          </cell>
          <cell r="I9010">
            <v>0</v>
          </cell>
        </row>
        <row r="9011">
          <cell r="A9011" t="str">
            <v>a</v>
          </cell>
          <cell r="B9011">
            <v>8987</v>
          </cell>
          <cell r="C9011" t="str">
            <v xml:space="preserve">   144778376 - 19598</v>
          </cell>
          <cell r="D9011">
            <v>864415.19</v>
          </cell>
          <cell r="E9011">
            <v>0</v>
          </cell>
          <cell r="F9011">
            <v>0</v>
          </cell>
          <cell r="G9011">
            <v>46145.84</v>
          </cell>
          <cell r="H9011">
            <v>818269.35</v>
          </cell>
          <cell r="I9011">
            <v>0</v>
          </cell>
        </row>
        <row r="9012">
          <cell r="A9012" t="str">
            <v>a</v>
          </cell>
          <cell r="B9012">
            <v>8988</v>
          </cell>
          <cell r="C9012" t="str">
            <v xml:space="preserve">   144778389 - 19819</v>
          </cell>
          <cell r="D9012">
            <v>584771.97</v>
          </cell>
          <cell r="E9012">
            <v>0</v>
          </cell>
          <cell r="F9012">
            <v>0.01</v>
          </cell>
          <cell r="G9012">
            <v>12708.85</v>
          </cell>
          <cell r="H9012">
            <v>572063.13</v>
          </cell>
          <cell r="I9012">
            <v>0</v>
          </cell>
        </row>
        <row r="9013">
          <cell r="A9013" t="str">
            <v>a</v>
          </cell>
          <cell r="B9013">
            <v>8989</v>
          </cell>
          <cell r="C9013" t="str">
            <v xml:space="preserve">   144778392 - 19828</v>
          </cell>
          <cell r="D9013">
            <v>1396834.7</v>
          </cell>
          <cell r="E9013">
            <v>0</v>
          </cell>
          <cell r="F9013">
            <v>0</v>
          </cell>
          <cell r="G9013">
            <v>62128.05</v>
          </cell>
          <cell r="H9013">
            <v>1334706.6499999999</v>
          </cell>
          <cell r="I9013">
            <v>0</v>
          </cell>
        </row>
        <row r="9014">
          <cell r="A9014" t="str">
            <v>a</v>
          </cell>
          <cell r="B9014">
            <v>8990</v>
          </cell>
          <cell r="C9014" t="str">
            <v xml:space="preserve">   144778402 - 18554</v>
          </cell>
          <cell r="D9014">
            <v>238254.1</v>
          </cell>
          <cell r="E9014">
            <v>0</v>
          </cell>
          <cell r="F9014">
            <v>0</v>
          </cell>
          <cell r="G9014">
            <v>182809.87</v>
          </cell>
          <cell r="H9014">
            <v>55444.23</v>
          </cell>
          <cell r="I9014">
            <v>0</v>
          </cell>
        </row>
        <row r="9015">
          <cell r="A9015" t="str">
            <v>a</v>
          </cell>
          <cell r="B9015">
            <v>8991</v>
          </cell>
          <cell r="C9015" t="str">
            <v xml:space="preserve">   144778415 - 18622</v>
          </cell>
          <cell r="D9015">
            <v>370951.17</v>
          </cell>
          <cell r="E9015">
            <v>0</v>
          </cell>
          <cell r="F9015">
            <v>0</v>
          </cell>
          <cell r="G9015">
            <v>20654.02</v>
          </cell>
          <cell r="H9015">
            <v>350297.15</v>
          </cell>
          <cell r="I9015">
            <v>0</v>
          </cell>
        </row>
        <row r="9016">
          <cell r="A9016" t="str">
            <v>a</v>
          </cell>
          <cell r="B9016">
            <v>8992</v>
          </cell>
          <cell r="C9016" t="str">
            <v xml:space="preserve">   144778428 - 18887</v>
          </cell>
          <cell r="D9016">
            <v>405309.72</v>
          </cell>
          <cell r="E9016">
            <v>0</v>
          </cell>
          <cell r="F9016">
            <v>0</v>
          </cell>
          <cell r="G9016">
            <v>8835.99</v>
          </cell>
          <cell r="H9016">
            <v>396473.73</v>
          </cell>
          <cell r="I9016">
            <v>0</v>
          </cell>
        </row>
        <row r="9017">
          <cell r="A9017" t="str">
            <v>a</v>
          </cell>
          <cell r="B9017">
            <v>8993</v>
          </cell>
          <cell r="C9017" t="str">
            <v xml:space="preserve">   144778431 - 18899</v>
          </cell>
          <cell r="D9017">
            <v>1229752.1499999999</v>
          </cell>
          <cell r="E9017">
            <v>0</v>
          </cell>
          <cell r="F9017">
            <v>0.02</v>
          </cell>
          <cell r="G9017">
            <v>26809.34</v>
          </cell>
          <cell r="H9017">
            <v>1202942.83</v>
          </cell>
          <cell r="I9017">
            <v>0</v>
          </cell>
        </row>
        <row r="9018">
          <cell r="A9018" t="str">
            <v>a</v>
          </cell>
          <cell r="B9018">
            <v>8994</v>
          </cell>
          <cell r="C9018" t="str">
            <v xml:space="preserve">   144778444 - 19079</v>
          </cell>
          <cell r="D9018">
            <v>3455595.11</v>
          </cell>
          <cell r="E9018">
            <v>0</v>
          </cell>
          <cell r="F9018">
            <v>0</v>
          </cell>
          <cell r="G9018">
            <v>542276.12</v>
          </cell>
          <cell r="H9018">
            <v>2913318.99</v>
          </cell>
          <cell r="I9018">
            <v>0</v>
          </cell>
        </row>
        <row r="9019">
          <cell r="A9019" t="str">
            <v>a</v>
          </cell>
          <cell r="B9019">
            <v>8995</v>
          </cell>
          <cell r="C9019" t="str">
            <v xml:space="preserve">   144778457 - 19485</v>
          </cell>
          <cell r="D9019">
            <v>628241.27</v>
          </cell>
          <cell r="E9019">
            <v>0</v>
          </cell>
          <cell r="F9019">
            <v>0</v>
          </cell>
          <cell r="G9019">
            <v>116418.32</v>
          </cell>
          <cell r="H9019">
            <v>511822.95</v>
          </cell>
          <cell r="I9019">
            <v>0</v>
          </cell>
        </row>
        <row r="9020">
          <cell r="A9020" t="str">
            <v>a</v>
          </cell>
          <cell r="B9020">
            <v>8996</v>
          </cell>
          <cell r="C9020" t="str">
            <v xml:space="preserve">   144778460 - 19525</v>
          </cell>
          <cell r="D9020">
            <v>925446.2</v>
          </cell>
          <cell r="E9020">
            <v>0</v>
          </cell>
          <cell r="F9020">
            <v>0</v>
          </cell>
          <cell r="G9020">
            <v>925446.2</v>
          </cell>
          <cell r="H9020">
            <v>0</v>
          </cell>
          <cell r="I9020">
            <v>0</v>
          </cell>
        </row>
        <row r="9021">
          <cell r="A9021" t="str">
            <v>a</v>
          </cell>
          <cell r="B9021">
            <v>8997</v>
          </cell>
          <cell r="C9021" t="str">
            <v xml:space="preserve">   144778473 - 19565</v>
          </cell>
          <cell r="D9021">
            <v>1711599.55</v>
          </cell>
          <cell r="E9021">
            <v>0</v>
          </cell>
          <cell r="F9021">
            <v>0</v>
          </cell>
          <cell r="G9021">
            <v>633458.78</v>
          </cell>
          <cell r="H9021">
            <v>1078140.77</v>
          </cell>
          <cell r="I9021">
            <v>0</v>
          </cell>
        </row>
        <row r="9022">
          <cell r="A9022" t="str">
            <v>a</v>
          </cell>
          <cell r="B9022">
            <v>8998</v>
          </cell>
          <cell r="C9022" t="str">
            <v xml:space="preserve">   144778499 - 19937</v>
          </cell>
          <cell r="D9022">
            <v>511188.35</v>
          </cell>
          <cell r="E9022">
            <v>0</v>
          </cell>
          <cell r="F9022">
            <v>0</v>
          </cell>
          <cell r="G9022">
            <v>9909.93</v>
          </cell>
          <cell r="H9022">
            <v>501278.42</v>
          </cell>
          <cell r="I9022">
            <v>0</v>
          </cell>
        </row>
        <row r="9023">
          <cell r="A9023" t="str">
            <v>a</v>
          </cell>
          <cell r="B9023">
            <v>8999</v>
          </cell>
          <cell r="C9023" t="str">
            <v xml:space="preserve">   144778509 - 18581</v>
          </cell>
          <cell r="D9023">
            <v>1066659.95</v>
          </cell>
          <cell r="E9023">
            <v>0</v>
          </cell>
          <cell r="F9023">
            <v>0.03</v>
          </cell>
          <cell r="G9023">
            <v>23194.21</v>
          </cell>
          <cell r="H9023">
            <v>1043465.77</v>
          </cell>
          <cell r="I9023">
            <v>0</v>
          </cell>
        </row>
        <row r="9024">
          <cell r="A9024" t="str">
            <v>a</v>
          </cell>
          <cell r="B9024">
            <v>9000</v>
          </cell>
          <cell r="C9024" t="str">
            <v xml:space="preserve">   144778512 - 18601</v>
          </cell>
          <cell r="D9024">
            <v>217132.46</v>
          </cell>
          <cell r="E9024">
            <v>0</v>
          </cell>
          <cell r="F9024">
            <v>0.01</v>
          </cell>
          <cell r="G9024">
            <v>106531.85</v>
          </cell>
          <cell r="H9024">
            <v>110600.62</v>
          </cell>
          <cell r="I9024">
            <v>0</v>
          </cell>
        </row>
        <row r="9025">
          <cell r="A9025" t="str">
            <v>a</v>
          </cell>
          <cell r="B9025">
            <v>9001</v>
          </cell>
          <cell r="C9025" t="str">
            <v xml:space="preserve">   144778525 - 18836</v>
          </cell>
          <cell r="D9025">
            <v>683819.72</v>
          </cell>
          <cell r="E9025">
            <v>0</v>
          </cell>
          <cell r="F9025">
            <v>0</v>
          </cell>
          <cell r="G9025">
            <v>14907.68</v>
          </cell>
          <cell r="H9025">
            <v>668912.04</v>
          </cell>
          <cell r="I9025">
            <v>0</v>
          </cell>
        </row>
        <row r="9026">
          <cell r="A9026" t="str">
            <v>a</v>
          </cell>
          <cell r="B9026">
            <v>9002</v>
          </cell>
          <cell r="C9026" t="str">
            <v xml:space="preserve">   144778538 - 19019</v>
          </cell>
          <cell r="D9026">
            <v>313149.96000000002</v>
          </cell>
          <cell r="E9026">
            <v>0</v>
          </cell>
          <cell r="F9026">
            <v>0</v>
          </cell>
          <cell r="G9026">
            <v>132166.84</v>
          </cell>
          <cell r="H9026">
            <v>180983.12</v>
          </cell>
          <cell r="I9026">
            <v>0</v>
          </cell>
        </row>
        <row r="9027">
          <cell r="A9027" t="str">
            <v>a</v>
          </cell>
          <cell r="B9027">
            <v>9003</v>
          </cell>
          <cell r="C9027" t="str">
            <v xml:space="preserve">   144778541 - 19070</v>
          </cell>
          <cell r="D9027">
            <v>817571.76</v>
          </cell>
          <cell r="E9027">
            <v>0</v>
          </cell>
          <cell r="F9027">
            <v>0</v>
          </cell>
          <cell r="G9027">
            <v>817571.76</v>
          </cell>
          <cell r="H9027">
            <v>0</v>
          </cell>
          <cell r="I9027">
            <v>0</v>
          </cell>
        </row>
        <row r="9028">
          <cell r="A9028" t="str">
            <v>a</v>
          </cell>
          <cell r="B9028">
            <v>9004</v>
          </cell>
          <cell r="C9028" t="str">
            <v xml:space="preserve">   144778554 - 19196</v>
          </cell>
          <cell r="D9028">
            <v>775906.8</v>
          </cell>
          <cell r="E9028">
            <v>0</v>
          </cell>
          <cell r="F9028">
            <v>0</v>
          </cell>
          <cell r="G9028">
            <v>16871.87</v>
          </cell>
          <cell r="H9028">
            <v>759034.93</v>
          </cell>
          <cell r="I9028">
            <v>0</v>
          </cell>
        </row>
        <row r="9029">
          <cell r="A9029" t="str">
            <v>a</v>
          </cell>
          <cell r="B9029">
            <v>9005</v>
          </cell>
          <cell r="C9029" t="str">
            <v xml:space="preserve">   144778567 - 19546</v>
          </cell>
          <cell r="D9029">
            <v>1015997.62</v>
          </cell>
          <cell r="E9029">
            <v>0</v>
          </cell>
          <cell r="F9029">
            <v>0</v>
          </cell>
          <cell r="G9029">
            <v>1015997.62</v>
          </cell>
          <cell r="H9029">
            <v>0</v>
          </cell>
          <cell r="I9029">
            <v>0</v>
          </cell>
        </row>
        <row r="9030">
          <cell r="A9030" t="str">
            <v>a</v>
          </cell>
          <cell r="B9030">
            <v>9006</v>
          </cell>
          <cell r="C9030" t="str">
            <v xml:space="preserve">   144778570 - 19555</v>
          </cell>
          <cell r="D9030">
            <v>712006.76</v>
          </cell>
          <cell r="E9030">
            <v>0</v>
          </cell>
          <cell r="F9030">
            <v>0.01</v>
          </cell>
          <cell r="G9030">
            <v>131940.74</v>
          </cell>
          <cell r="H9030">
            <v>580066.03</v>
          </cell>
          <cell r="I9030">
            <v>0</v>
          </cell>
        </row>
        <row r="9031">
          <cell r="A9031" t="str">
            <v>a</v>
          </cell>
          <cell r="B9031">
            <v>9007</v>
          </cell>
          <cell r="C9031" t="str">
            <v xml:space="preserve">   144778583 - 19619</v>
          </cell>
          <cell r="D9031">
            <v>1456173.04</v>
          </cell>
          <cell r="E9031">
            <v>0</v>
          </cell>
          <cell r="F9031">
            <v>0</v>
          </cell>
          <cell r="G9031">
            <v>30615.34</v>
          </cell>
          <cell r="H9031">
            <v>1425557.7</v>
          </cell>
          <cell r="I9031">
            <v>0</v>
          </cell>
        </row>
        <row r="9032">
          <cell r="A9032" t="str">
            <v>a</v>
          </cell>
          <cell r="B9032">
            <v>9008</v>
          </cell>
          <cell r="C9032" t="str">
            <v xml:space="preserve">   144778596 - 19840</v>
          </cell>
          <cell r="D9032">
            <v>598602.69999999995</v>
          </cell>
          <cell r="E9032">
            <v>0</v>
          </cell>
          <cell r="F9032">
            <v>0</v>
          </cell>
          <cell r="G9032">
            <v>598602.69999999995</v>
          </cell>
          <cell r="H9032">
            <v>0</v>
          </cell>
          <cell r="I9032">
            <v>0</v>
          </cell>
        </row>
        <row r="9033">
          <cell r="A9033" t="str">
            <v>a</v>
          </cell>
          <cell r="B9033">
            <v>9009</v>
          </cell>
          <cell r="C9033" t="str">
            <v xml:space="preserve">   144778606 - 18569</v>
          </cell>
          <cell r="D9033">
            <v>975313.46</v>
          </cell>
          <cell r="E9033">
            <v>0</v>
          </cell>
          <cell r="F9033">
            <v>0</v>
          </cell>
          <cell r="G9033">
            <v>20659.439999999999</v>
          </cell>
          <cell r="H9033">
            <v>954654.02</v>
          </cell>
          <cell r="I9033">
            <v>0</v>
          </cell>
        </row>
        <row r="9034">
          <cell r="A9034" t="str">
            <v>a</v>
          </cell>
          <cell r="B9034">
            <v>9010</v>
          </cell>
          <cell r="C9034" t="str">
            <v xml:space="preserve">   144778619 - 18643</v>
          </cell>
          <cell r="D9034">
            <v>348334.99</v>
          </cell>
          <cell r="E9034">
            <v>0</v>
          </cell>
          <cell r="F9034">
            <v>0</v>
          </cell>
          <cell r="G9034">
            <v>19394.810000000001</v>
          </cell>
          <cell r="H9034">
            <v>328940.18</v>
          </cell>
          <cell r="I9034">
            <v>0</v>
          </cell>
        </row>
        <row r="9035">
          <cell r="A9035" t="str">
            <v>a</v>
          </cell>
          <cell r="B9035">
            <v>9011</v>
          </cell>
          <cell r="C9035" t="str">
            <v xml:space="preserve">   144778622 - 18812</v>
          </cell>
          <cell r="D9035">
            <v>976885.35</v>
          </cell>
          <cell r="E9035">
            <v>0</v>
          </cell>
          <cell r="F9035">
            <v>0</v>
          </cell>
          <cell r="G9035">
            <v>21296.75</v>
          </cell>
          <cell r="H9035">
            <v>955588.6</v>
          </cell>
          <cell r="I9035">
            <v>0</v>
          </cell>
        </row>
        <row r="9036">
          <cell r="A9036" t="str">
            <v>a</v>
          </cell>
          <cell r="B9036">
            <v>9012</v>
          </cell>
          <cell r="C9036" t="str">
            <v xml:space="preserve">   144778635 - 19010</v>
          </cell>
          <cell r="D9036">
            <v>1158214.8700000001</v>
          </cell>
          <cell r="E9036">
            <v>0</v>
          </cell>
          <cell r="F9036">
            <v>0</v>
          </cell>
          <cell r="G9036">
            <v>237791.86</v>
          </cell>
          <cell r="H9036">
            <v>920423.01</v>
          </cell>
          <cell r="I9036">
            <v>0</v>
          </cell>
        </row>
        <row r="9037">
          <cell r="A9037" t="str">
            <v>a</v>
          </cell>
          <cell r="B9037">
            <v>9013</v>
          </cell>
          <cell r="C9037" t="str">
            <v xml:space="preserve">   144778648 - 19091</v>
          </cell>
          <cell r="D9037">
            <v>1784943.39</v>
          </cell>
          <cell r="E9037">
            <v>0</v>
          </cell>
          <cell r="F9037">
            <v>0</v>
          </cell>
          <cell r="G9037">
            <v>1784943.39</v>
          </cell>
          <cell r="H9037">
            <v>0</v>
          </cell>
          <cell r="I9037">
            <v>0</v>
          </cell>
        </row>
        <row r="9038">
          <cell r="A9038" t="str">
            <v>a</v>
          </cell>
          <cell r="B9038">
            <v>9014</v>
          </cell>
          <cell r="C9038" t="str">
            <v xml:space="preserve">   144778651 - 19187</v>
          </cell>
          <cell r="D9038">
            <v>465544.1</v>
          </cell>
          <cell r="E9038">
            <v>0</v>
          </cell>
          <cell r="F9038">
            <v>0</v>
          </cell>
          <cell r="G9038">
            <v>10123.1</v>
          </cell>
          <cell r="H9038">
            <v>455421</v>
          </cell>
          <cell r="I9038">
            <v>0</v>
          </cell>
        </row>
        <row r="9039">
          <cell r="A9039" t="str">
            <v>a</v>
          </cell>
          <cell r="B9039">
            <v>9015</v>
          </cell>
          <cell r="C9039" t="str">
            <v xml:space="preserve">   144778664 - 19537</v>
          </cell>
          <cell r="D9039">
            <v>1904475.78</v>
          </cell>
          <cell r="E9039">
            <v>0</v>
          </cell>
          <cell r="F9039">
            <v>0.02</v>
          </cell>
          <cell r="G9039">
            <v>40811.54</v>
          </cell>
          <cell r="H9039">
            <v>1863664.26</v>
          </cell>
          <cell r="I9039">
            <v>0</v>
          </cell>
        </row>
        <row r="9040">
          <cell r="A9040" t="str">
            <v>a</v>
          </cell>
          <cell r="B9040">
            <v>9016</v>
          </cell>
          <cell r="C9040" t="str">
            <v xml:space="preserve">   144778677 - 19601</v>
          </cell>
          <cell r="D9040">
            <v>724311.06</v>
          </cell>
          <cell r="E9040">
            <v>0</v>
          </cell>
          <cell r="F9040">
            <v>0</v>
          </cell>
          <cell r="G9040">
            <v>724311.06</v>
          </cell>
          <cell r="H9040">
            <v>0</v>
          </cell>
          <cell r="I9040">
            <v>0</v>
          </cell>
        </row>
        <row r="9041">
          <cell r="A9041" t="str">
            <v>a</v>
          </cell>
          <cell r="B9041">
            <v>9017</v>
          </cell>
          <cell r="C9041" t="str">
            <v xml:space="preserve">   144778680 - 19610</v>
          </cell>
          <cell r="D9041">
            <v>575913.80000000005</v>
          </cell>
          <cell r="E9041">
            <v>0</v>
          </cell>
          <cell r="F9041">
            <v>0.01</v>
          </cell>
          <cell r="G9041">
            <v>135617.01999999999</v>
          </cell>
          <cell r="H9041">
            <v>440296.79</v>
          </cell>
          <cell r="I9041">
            <v>0</v>
          </cell>
        </row>
        <row r="9042">
          <cell r="A9042" t="str">
            <v>a</v>
          </cell>
          <cell r="B9042">
            <v>9018</v>
          </cell>
          <cell r="C9042" t="str">
            <v xml:space="preserve">   144778693 - 19831</v>
          </cell>
          <cell r="D9042">
            <v>84214.01</v>
          </cell>
          <cell r="E9042">
            <v>0</v>
          </cell>
          <cell r="F9042">
            <v>0.02</v>
          </cell>
          <cell r="G9042">
            <v>84214.03</v>
          </cell>
          <cell r="H9042">
            <v>0</v>
          </cell>
          <cell r="I9042">
            <v>0</v>
          </cell>
        </row>
        <row r="9043">
          <cell r="A9043" t="str">
            <v>a</v>
          </cell>
          <cell r="B9043">
            <v>9019</v>
          </cell>
          <cell r="C9043" t="str">
            <v xml:space="preserve">   144778703 - 18557</v>
          </cell>
          <cell r="D9043">
            <v>543031.97</v>
          </cell>
          <cell r="E9043">
            <v>0</v>
          </cell>
          <cell r="F9043">
            <v>0</v>
          </cell>
          <cell r="G9043">
            <v>64878.81</v>
          </cell>
          <cell r="H9043">
            <v>478153.16</v>
          </cell>
          <cell r="I9043">
            <v>0</v>
          </cell>
        </row>
        <row r="9044">
          <cell r="A9044" t="str">
            <v>a</v>
          </cell>
          <cell r="B9044">
            <v>9020</v>
          </cell>
          <cell r="C9044" t="str">
            <v xml:space="preserve">   144778716 - 18628</v>
          </cell>
          <cell r="D9044">
            <v>345785.11</v>
          </cell>
          <cell r="E9044">
            <v>0</v>
          </cell>
          <cell r="F9044">
            <v>0</v>
          </cell>
          <cell r="G9044">
            <v>345785.11</v>
          </cell>
          <cell r="H9044">
            <v>0</v>
          </cell>
          <cell r="I9044">
            <v>0</v>
          </cell>
        </row>
        <row r="9045">
          <cell r="A9045" t="str">
            <v>a</v>
          </cell>
          <cell r="B9045">
            <v>9021</v>
          </cell>
          <cell r="C9045" t="str">
            <v xml:space="preserve">   144778729 - 18890</v>
          </cell>
          <cell r="D9045">
            <v>1157023.01</v>
          </cell>
          <cell r="E9045">
            <v>0</v>
          </cell>
          <cell r="F9045">
            <v>0</v>
          </cell>
          <cell r="G9045">
            <v>25223.8</v>
          </cell>
          <cell r="H9045">
            <v>1131799.21</v>
          </cell>
          <cell r="I9045">
            <v>0</v>
          </cell>
        </row>
        <row r="9046">
          <cell r="A9046" t="str">
            <v>a</v>
          </cell>
          <cell r="B9046">
            <v>9022</v>
          </cell>
          <cell r="C9046" t="str">
            <v xml:space="preserve">   144778732 - 18992</v>
          </cell>
          <cell r="D9046">
            <v>1509630.41</v>
          </cell>
          <cell r="E9046">
            <v>0</v>
          </cell>
          <cell r="F9046">
            <v>0</v>
          </cell>
          <cell r="G9046">
            <v>601788.85</v>
          </cell>
          <cell r="H9046">
            <v>907841.56</v>
          </cell>
          <cell r="I9046">
            <v>0</v>
          </cell>
        </row>
        <row r="9047">
          <cell r="A9047" t="str">
            <v>a</v>
          </cell>
          <cell r="B9047">
            <v>9023</v>
          </cell>
          <cell r="C9047" t="str">
            <v xml:space="preserve">   144778745 - 19082</v>
          </cell>
          <cell r="D9047">
            <v>3180953.52</v>
          </cell>
          <cell r="E9047">
            <v>0</v>
          </cell>
          <cell r="F9047">
            <v>0</v>
          </cell>
          <cell r="G9047">
            <v>69346.73</v>
          </cell>
          <cell r="H9047">
            <v>3111606.79</v>
          </cell>
          <cell r="I9047">
            <v>0</v>
          </cell>
        </row>
        <row r="9048">
          <cell r="A9048" t="str">
            <v>a</v>
          </cell>
          <cell r="B9048">
            <v>9024</v>
          </cell>
          <cell r="C9048" t="str">
            <v xml:space="preserve">   144778758 - 19488</v>
          </cell>
          <cell r="D9048">
            <v>1611479.55</v>
          </cell>
          <cell r="E9048">
            <v>0</v>
          </cell>
          <cell r="F9048">
            <v>0</v>
          </cell>
          <cell r="G9048">
            <v>34532.82</v>
          </cell>
          <cell r="H9048">
            <v>1576946.73</v>
          </cell>
          <cell r="I9048">
            <v>0</v>
          </cell>
        </row>
        <row r="9049">
          <cell r="A9049" t="str">
            <v>a</v>
          </cell>
          <cell r="B9049">
            <v>9025</v>
          </cell>
          <cell r="C9049" t="str">
            <v xml:space="preserve">   144778761 - 19528</v>
          </cell>
          <cell r="D9049">
            <v>603111.65</v>
          </cell>
          <cell r="E9049">
            <v>0</v>
          </cell>
          <cell r="F9049">
            <v>0</v>
          </cell>
          <cell r="G9049">
            <v>111761.57</v>
          </cell>
          <cell r="H9049">
            <v>491350.08</v>
          </cell>
          <cell r="I9049">
            <v>0</v>
          </cell>
        </row>
        <row r="9050">
          <cell r="A9050" t="str">
            <v>a</v>
          </cell>
          <cell r="B9050">
            <v>9026</v>
          </cell>
          <cell r="C9050" t="str">
            <v xml:space="preserve">   144778774 - 19568</v>
          </cell>
          <cell r="D9050">
            <v>418827.54</v>
          </cell>
          <cell r="E9050">
            <v>0</v>
          </cell>
          <cell r="F9050">
            <v>0.01</v>
          </cell>
          <cell r="G9050">
            <v>77612.240000000005</v>
          </cell>
          <cell r="H9050">
            <v>341215.31</v>
          </cell>
          <cell r="I9050">
            <v>0</v>
          </cell>
        </row>
        <row r="9051">
          <cell r="A9051" t="str">
            <v>a</v>
          </cell>
          <cell r="B9051">
            <v>9027</v>
          </cell>
          <cell r="C9051" t="str">
            <v xml:space="preserve">   144778787 - 19631</v>
          </cell>
          <cell r="D9051">
            <v>3502711.53</v>
          </cell>
          <cell r="E9051">
            <v>0</v>
          </cell>
          <cell r="F9051">
            <v>0</v>
          </cell>
          <cell r="G9051">
            <v>188379.17</v>
          </cell>
          <cell r="H9051">
            <v>3314332.36</v>
          </cell>
          <cell r="I9051">
            <v>0</v>
          </cell>
        </row>
        <row r="9052">
          <cell r="A9052" t="str">
            <v>a</v>
          </cell>
          <cell r="B9052">
            <v>9028</v>
          </cell>
          <cell r="C9052" t="str">
            <v xml:space="preserve">   144778790 - 19822</v>
          </cell>
          <cell r="D9052">
            <v>640806.11</v>
          </cell>
          <cell r="E9052">
            <v>0</v>
          </cell>
          <cell r="F9052">
            <v>0</v>
          </cell>
          <cell r="G9052">
            <v>118746.67</v>
          </cell>
          <cell r="H9052">
            <v>522059.44</v>
          </cell>
          <cell r="I9052">
            <v>0</v>
          </cell>
        </row>
        <row r="9053">
          <cell r="A9053" t="str">
            <v>a</v>
          </cell>
          <cell r="B9053">
            <v>9029</v>
          </cell>
          <cell r="C9053" t="str">
            <v xml:space="preserve">   144778800 - 18548</v>
          </cell>
          <cell r="D9053">
            <v>611790.15</v>
          </cell>
          <cell r="E9053">
            <v>0</v>
          </cell>
          <cell r="F9053">
            <v>0.01</v>
          </cell>
          <cell r="G9053">
            <v>31359.65</v>
          </cell>
          <cell r="H9053">
            <v>580430.51</v>
          </cell>
          <cell r="I9053">
            <v>0</v>
          </cell>
        </row>
        <row r="9054">
          <cell r="A9054" t="str">
            <v>a</v>
          </cell>
          <cell r="B9054">
            <v>9030</v>
          </cell>
          <cell r="C9054" t="str">
            <v xml:space="preserve">   144778826 - 18848</v>
          </cell>
          <cell r="D9054">
            <v>976885.35</v>
          </cell>
          <cell r="E9054">
            <v>0</v>
          </cell>
          <cell r="F9054">
            <v>0</v>
          </cell>
          <cell r="G9054">
            <v>21296.75</v>
          </cell>
          <cell r="H9054">
            <v>955588.6</v>
          </cell>
          <cell r="I9054">
            <v>0</v>
          </cell>
        </row>
        <row r="9055">
          <cell r="A9055" t="str">
            <v>a</v>
          </cell>
          <cell r="B9055">
            <v>9031</v>
          </cell>
          <cell r="C9055" t="str">
            <v xml:space="preserve">   144778839 - 19022</v>
          </cell>
          <cell r="D9055">
            <v>208766.61</v>
          </cell>
          <cell r="E9055">
            <v>0</v>
          </cell>
          <cell r="F9055">
            <v>0</v>
          </cell>
          <cell r="G9055">
            <v>88111.23</v>
          </cell>
          <cell r="H9055">
            <v>120655.38</v>
          </cell>
          <cell r="I9055">
            <v>0</v>
          </cell>
        </row>
        <row r="9056">
          <cell r="A9056" t="str">
            <v>a</v>
          </cell>
          <cell r="B9056">
            <v>9032</v>
          </cell>
          <cell r="C9056" t="str">
            <v xml:space="preserve">   144778842 - 19073</v>
          </cell>
          <cell r="D9056">
            <v>535500.30000000005</v>
          </cell>
          <cell r="E9056">
            <v>0</v>
          </cell>
          <cell r="F9056">
            <v>0</v>
          </cell>
          <cell r="G9056">
            <v>535500.30000000005</v>
          </cell>
          <cell r="H9056">
            <v>0</v>
          </cell>
          <cell r="I9056">
            <v>0</v>
          </cell>
        </row>
        <row r="9057">
          <cell r="A9057" t="str">
            <v>a</v>
          </cell>
          <cell r="B9057">
            <v>9033</v>
          </cell>
          <cell r="C9057" t="str">
            <v xml:space="preserve">   144778855 - 19199</v>
          </cell>
          <cell r="D9057">
            <v>763298.34</v>
          </cell>
          <cell r="E9057">
            <v>0</v>
          </cell>
          <cell r="F9057">
            <v>0.01</v>
          </cell>
          <cell r="G9057">
            <v>16597.68</v>
          </cell>
          <cell r="H9057">
            <v>746700.67</v>
          </cell>
          <cell r="I9057">
            <v>0</v>
          </cell>
        </row>
        <row r="9058">
          <cell r="A9058" t="str">
            <v>a</v>
          </cell>
          <cell r="B9058">
            <v>9034</v>
          </cell>
          <cell r="C9058" t="str">
            <v xml:space="preserve">   144778868 - 19549</v>
          </cell>
          <cell r="D9058">
            <v>628241.27</v>
          </cell>
          <cell r="E9058">
            <v>0</v>
          </cell>
          <cell r="F9058">
            <v>0</v>
          </cell>
          <cell r="G9058">
            <v>116418.32</v>
          </cell>
          <cell r="H9058">
            <v>511822.95</v>
          </cell>
          <cell r="I9058">
            <v>0</v>
          </cell>
        </row>
        <row r="9059">
          <cell r="A9059" t="str">
            <v>a</v>
          </cell>
          <cell r="B9059">
            <v>9035</v>
          </cell>
          <cell r="C9059" t="str">
            <v xml:space="preserve">   144778871 - 19558</v>
          </cell>
          <cell r="D9059">
            <v>2807841.24</v>
          </cell>
          <cell r="E9059">
            <v>0</v>
          </cell>
          <cell r="F9059">
            <v>0</v>
          </cell>
          <cell r="G9059">
            <v>2807841.24</v>
          </cell>
          <cell r="H9059">
            <v>0</v>
          </cell>
          <cell r="I9059">
            <v>0</v>
          </cell>
        </row>
        <row r="9060">
          <cell r="A9060" t="str">
            <v>a</v>
          </cell>
          <cell r="B9060">
            <v>9036</v>
          </cell>
          <cell r="C9060" t="str">
            <v xml:space="preserve">   144778884 - 19622</v>
          </cell>
          <cell r="D9060">
            <v>525101.55000000005</v>
          </cell>
          <cell r="E9060">
            <v>0</v>
          </cell>
          <cell r="F9060">
            <v>0</v>
          </cell>
          <cell r="G9060">
            <v>71779.350000000006</v>
          </cell>
          <cell r="H9060">
            <v>453322.2</v>
          </cell>
          <cell r="I9060">
            <v>0</v>
          </cell>
        </row>
        <row r="9061">
          <cell r="A9061" t="str">
            <v>a</v>
          </cell>
          <cell r="B9061">
            <v>9037</v>
          </cell>
          <cell r="C9061" t="str">
            <v xml:space="preserve">   144778907 - 18575</v>
          </cell>
          <cell r="D9061">
            <v>794833.23</v>
          </cell>
          <cell r="E9061">
            <v>0</v>
          </cell>
          <cell r="F9061">
            <v>0</v>
          </cell>
          <cell r="G9061">
            <v>83768.39</v>
          </cell>
          <cell r="H9061">
            <v>711064.84</v>
          </cell>
          <cell r="I9061">
            <v>0</v>
          </cell>
        </row>
        <row r="9062">
          <cell r="A9062" t="str">
            <v>a</v>
          </cell>
          <cell r="B9062">
            <v>9038</v>
          </cell>
          <cell r="C9062" t="str">
            <v xml:space="preserve">   144778910 - 18588</v>
          </cell>
          <cell r="D9062">
            <v>470540.93</v>
          </cell>
          <cell r="E9062">
            <v>0</v>
          </cell>
          <cell r="F9062">
            <v>0</v>
          </cell>
          <cell r="G9062">
            <v>470540.93</v>
          </cell>
          <cell r="H9062">
            <v>0</v>
          </cell>
          <cell r="I9062">
            <v>0</v>
          </cell>
        </row>
        <row r="9063">
          <cell r="A9063" t="str">
            <v>a</v>
          </cell>
          <cell r="B9063">
            <v>9039</v>
          </cell>
          <cell r="C9063" t="str">
            <v xml:space="preserve">   144778923 - 18821</v>
          </cell>
          <cell r="D9063">
            <v>1299257.48</v>
          </cell>
          <cell r="E9063">
            <v>0</v>
          </cell>
          <cell r="F9063">
            <v>0</v>
          </cell>
          <cell r="G9063">
            <v>28324.58</v>
          </cell>
          <cell r="H9063">
            <v>1270932.8999999999</v>
          </cell>
          <cell r="I9063">
            <v>0</v>
          </cell>
        </row>
        <row r="9064">
          <cell r="A9064" t="str">
            <v>a</v>
          </cell>
          <cell r="B9064">
            <v>9040</v>
          </cell>
          <cell r="C9064" t="str">
            <v xml:space="preserve">   144778936 - 19013</v>
          </cell>
          <cell r="D9064">
            <v>716823.87</v>
          </cell>
          <cell r="E9064">
            <v>0</v>
          </cell>
          <cell r="F9064">
            <v>0</v>
          </cell>
          <cell r="G9064">
            <v>139951.15</v>
          </cell>
          <cell r="H9064">
            <v>576872.72</v>
          </cell>
          <cell r="I9064">
            <v>0</v>
          </cell>
        </row>
        <row r="9065">
          <cell r="A9065" t="str">
            <v>a</v>
          </cell>
          <cell r="B9065">
            <v>9041</v>
          </cell>
          <cell r="C9065" t="str">
            <v xml:space="preserve">   144778949 - 19181</v>
          </cell>
          <cell r="D9065">
            <v>774301.03</v>
          </cell>
          <cell r="E9065">
            <v>0</v>
          </cell>
          <cell r="F9065">
            <v>0.01</v>
          </cell>
          <cell r="G9065">
            <v>17083.05</v>
          </cell>
          <cell r="H9065">
            <v>757217.99</v>
          </cell>
          <cell r="I9065">
            <v>0</v>
          </cell>
        </row>
        <row r="9066">
          <cell r="A9066" t="str">
            <v>a</v>
          </cell>
          <cell r="B9066">
            <v>9042</v>
          </cell>
          <cell r="C9066" t="str">
            <v xml:space="preserve">   144778952 - 19190</v>
          </cell>
          <cell r="D9066">
            <v>736002.78</v>
          </cell>
          <cell r="E9066">
            <v>0</v>
          </cell>
          <cell r="F9066">
            <v>0</v>
          </cell>
          <cell r="G9066">
            <v>16238.12</v>
          </cell>
          <cell r="H9066">
            <v>719764.66</v>
          </cell>
          <cell r="I9066">
            <v>0</v>
          </cell>
        </row>
        <row r="9067">
          <cell r="A9067" t="str">
            <v>a</v>
          </cell>
          <cell r="B9067">
            <v>9043</v>
          </cell>
          <cell r="C9067" t="str">
            <v xml:space="preserve">   144778965 - 19540</v>
          </cell>
          <cell r="D9067">
            <v>1319426.1399999999</v>
          </cell>
          <cell r="E9067">
            <v>0</v>
          </cell>
          <cell r="F9067">
            <v>0</v>
          </cell>
          <cell r="G9067">
            <v>250285.04</v>
          </cell>
          <cell r="H9067">
            <v>1069141.1000000001</v>
          </cell>
          <cell r="I9067">
            <v>0</v>
          </cell>
        </row>
        <row r="9068">
          <cell r="A9068" t="str">
            <v>a</v>
          </cell>
          <cell r="B9068">
            <v>9044</v>
          </cell>
          <cell r="C9068" t="str">
            <v xml:space="preserve">   144778978 - 19604</v>
          </cell>
          <cell r="D9068">
            <v>611790.15</v>
          </cell>
          <cell r="E9068">
            <v>0</v>
          </cell>
          <cell r="F9068">
            <v>0.01</v>
          </cell>
          <cell r="G9068">
            <v>31359.65</v>
          </cell>
          <cell r="H9068">
            <v>580430.51</v>
          </cell>
          <cell r="I9068">
            <v>0</v>
          </cell>
        </row>
        <row r="9069">
          <cell r="A9069" t="str">
            <v>a</v>
          </cell>
          <cell r="B9069">
            <v>9045</v>
          </cell>
          <cell r="C9069" t="str">
            <v xml:space="preserve">   144778981 - 19613</v>
          </cell>
          <cell r="D9069">
            <v>501602.36</v>
          </cell>
          <cell r="E9069">
            <v>0</v>
          </cell>
          <cell r="F9069">
            <v>0</v>
          </cell>
          <cell r="G9069">
            <v>27928.49</v>
          </cell>
          <cell r="H9069">
            <v>473673.87</v>
          </cell>
          <cell r="I9069">
            <v>0</v>
          </cell>
        </row>
        <row r="9070">
          <cell r="A9070" t="str">
            <v>a</v>
          </cell>
          <cell r="B9070">
            <v>9046</v>
          </cell>
          <cell r="C9070" t="str">
            <v xml:space="preserve">   144778994 - 19834</v>
          </cell>
          <cell r="D9070">
            <v>260303.83</v>
          </cell>
          <cell r="E9070">
            <v>0</v>
          </cell>
          <cell r="F9070">
            <v>0</v>
          </cell>
          <cell r="G9070">
            <v>26524.95</v>
          </cell>
          <cell r="H9070">
            <v>233778.88</v>
          </cell>
          <cell r="I9070">
            <v>0</v>
          </cell>
        </row>
        <row r="9071">
          <cell r="A9071" t="str">
            <v>a</v>
          </cell>
          <cell r="B9071">
            <v>9047</v>
          </cell>
          <cell r="C9071" t="str">
            <v xml:space="preserve">   147778001 - 84732</v>
          </cell>
          <cell r="D9071">
            <v>0</v>
          </cell>
          <cell r="E9071">
            <v>0</v>
          </cell>
          <cell r="F9071">
            <v>3649050</v>
          </cell>
          <cell r="G9071">
            <v>6511.02</v>
          </cell>
          <cell r="H9071">
            <v>3642538.98</v>
          </cell>
          <cell r="I9071">
            <v>0</v>
          </cell>
        </row>
        <row r="9072">
          <cell r="A9072" t="str">
            <v>a</v>
          </cell>
          <cell r="B9072">
            <v>9048</v>
          </cell>
          <cell r="C9072" t="str">
            <v xml:space="preserve">   147778014 - 84828</v>
          </cell>
          <cell r="D9072">
            <v>0</v>
          </cell>
          <cell r="E9072">
            <v>0</v>
          </cell>
          <cell r="F9072">
            <v>8588950</v>
          </cell>
          <cell r="G9072">
            <v>7373.84</v>
          </cell>
          <cell r="H9072">
            <v>8581576.1600000001</v>
          </cell>
          <cell r="I9072">
            <v>0</v>
          </cell>
        </row>
        <row r="9073">
          <cell r="A9073" t="str">
            <v>a</v>
          </cell>
          <cell r="B9073">
            <v>9049</v>
          </cell>
          <cell r="C9073" t="str">
            <v xml:space="preserve">   147778027 - 85009</v>
          </cell>
          <cell r="D9073">
            <v>0</v>
          </cell>
          <cell r="E9073">
            <v>0</v>
          </cell>
          <cell r="F9073">
            <v>1625710</v>
          </cell>
          <cell r="G9073">
            <v>17122.93</v>
          </cell>
          <cell r="H9073">
            <v>1608587.07</v>
          </cell>
          <cell r="I9073">
            <v>0</v>
          </cell>
        </row>
        <row r="9074">
          <cell r="A9074" t="str">
            <v>a</v>
          </cell>
          <cell r="B9074">
            <v>9050</v>
          </cell>
          <cell r="C9074" t="str">
            <v xml:space="preserve">   147778030 - 85015</v>
          </cell>
          <cell r="D9074">
            <v>0</v>
          </cell>
          <cell r="E9074">
            <v>0</v>
          </cell>
          <cell r="F9074">
            <v>2620000</v>
          </cell>
          <cell r="G9074">
            <v>27595.32</v>
          </cell>
          <cell r="H9074">
            <v>2592404.6800000002</v>
          </cell>
          <cell r="I9074">
            <v>0</v>
          </cell>
        </row>
        <row r="9075">
          <cell r="A9075" t="str">
            <v>a</v>
          </cell>
          <cell r="B9075">
            <v>9051</v>
          </cell>
          <cell r="C9075" t="str">
            <v xml:space="preserve">   147778043 - 85105</v>
          </cell>
          <cell r="D9075">
            <v>0</v>
          </cell>
          <cell r="E9075">
            <v>0</v>
          </cell>
          <cell r="F9075">
            <v>3011550</v>
          </cell>
          <cell r="G9075">
            <v>5373.52</v>
          </cell>
          <cell r="H9075">
            <v>3006176.48</v>
          </cell>
          <cell r="I9075">
            <v>0</v>
          </cell>
        </row>
        <row r="9076">
          <cell r="A9076" t="str">
            <v>a</v>
          </cell>
          <cell r="B9076">
            <v>9052</v>
          </cell>
          <cell r="C9076" t="str">
            <v xml:space="preserve">   147778056 - 85309</v>
          </cell>
          <cell r="D9076">
            <v>0</v>
          </cell>
          <cell r="E9076">
            <v>0</v>
          </cell>
          <cell r="F9076">
            <v>4690000</v>
          </cell>
          <cell r="G9076">
            <v>0</v>
          </cell>
          <cell r="H9076">
            <v>4690000</v>
          </cell>
          <cell r="I9076">
            <v>0</v>
          </cell>
        </row>
        <row r="9077">
          <cell r="A9077" t="str">
            <v>a</v>
          </cell>
          <cell r="B9077">
            <v>9053</v>
          </cell>
          <cell r="C9077" t="str">
            <v xml:space="preserve">   147778069 - 85440</v>
          </cell>
          <cell r="D9077">
            <v>0</v>
          </cell>
          <cell r="E9077">
            <v>0</v>
          </cell>
          <cell r="F9077">
            <v>6700000</v>
          </cell>
          <cell r="G9077">
            <v>0</v>
          </cell>
          <cell r="H9077">
            <v>6700000</v>
          </cell>
          <cell r="I9077">
            <v>0</v>
          </cell>
        </row>
        <row r="9078">
          <cell r="A9078" t="str">
            <v>a</v>
          </cell>
          <cell r="B9078">
            <v>9054</v>
          </cell>
          <cell r="C9078" t="str">
            <v xml:space="preserve">   147778072 - 85461</v>
          </cell>
          <cell r="D9078">
            <v>0</v>
          </cell>
          <cell r="E9078">
            <v>0</v>
          </cell>
          <cell r="F9078">
            <v>9180000</v>
          </cell>
          <cell r="G9078">
            <v>0</v>
          </cell>
          <cell r="H9078">
            <v>9180000</v>
          </cell>
          <cell r="I9078">
            <v>0</v>
          </cell>
        </row>
        <row r="9079">
          <cell r="A9079" t="str">
            <v>a</v>
          </cell>
          <cell r="B9079">
            <v>9055</v>
          </cell>
          <cell r="C9079" t="str">
            <v xml:space="preserve">   147778085 - 85569</v>
          </cell>
          <cell r="D9079">
            <v>0</v>
          </cell>
          <cell r="E9079">
            <v>0</v>
          </cell>
          <cell r="F9079">
            <v>4000000</v>
          </cell>
          <cell r="G9079">
            <v>3434.1</v>
          </cell>
          <cell r="H9079">
            <v>3996565.9</v>
          </cell>
          <cell r="I9079">
            <v>0</v>
          </cell>
        </row>
        <row r="9080">
          <cell r="A9080" t="str">
            <v>a</v>
          </cell>
          <cell r="B9080">
            <v>9056</v>
          </cell>
          <cell r="C9080" t="str">
            <v xml:space="preserve">   147778108 - 84771</v>
          </cell>
          <cell r="D9080">
            <v>0</v>
          </cell>
          <cell r="E9080">
            <v>0</v>
          </cell>
          <cell r="F9080">
            <v>9266000</v>
          </cell>
          <cell r="G9080">
            <v>7955.1</v>
          </cell>
          <cell r="H9080">
            <v>9258044.9000000004</v>
          </cell>
          <cell r="I9080">
            <v>0</v>
          </cell>
        </row>
        <row r="9081">
          <cell r="A9081" t="str">
            <v>a</v>
          </cell>
          <cell r="B9081">
            <v>9057</v>
          </cell>
          <cell r="C9081" t="str">
            <v xml:space="preserve">   147778111 - 84780</v>
          </cell>
          <cell r="D9081">
            <v>0</v>
          </cell>
          <cell r="E9081">
            <v>0</v>
          </cell>
          <cell r="F9081">
            <v>4050000</v>
          </cell>
          <cell r="G9081">
            <v>3477.03</v>
          </cell>
          <cell r="H9081">
            <v>4046522.97</v>
          </cell>
          <cell r="I9081">
            <v>0</v>
          </cell>
        </row>
        <row r="9082">
          <cell r="A9082" t="str">
            <v>a</v>
          </cell>
          <cell r="B9082">
            <v>9058</v>
          </cell>
          <cell r="C9082" t="str">
            <v xml:space="preserve">   147778124 - 85000</v>
          </cell>
          <cell r="D9082">
            <v>0</v>
          </cell>
          <cell r="E9082">
            <v>0</v>
          </cell>
          <cell r="F9082">
            <v>2500000</v>
          </cell>
          <cell r="G9082">
            <v>12434.28</v>
          </cell>
          <cell r="H9082">
            <v>2487565.7200000002</v>
          </cell>
          <cell r="I9082">
            <v>0</v>
          </cell>
        </row>
        <row r="9083">
          <cell r="A9083" t="str">
            <v>a</v>
          </cell>
          <cell r="B9083">
            <v>9059</v>
          </cell>
          <cell r="C9083" t="str">
            <v xml:space="preserve">   147778137 - 85084</v>
          </cell>
          <cell r="D9083">
            <v>0</v>
          </cell>
          <cell r="E9083">
            <v>0</v>
          </cell>
          <cell r="F9083">
            <v>4211325</v>
          </cell>
          <cell r="G9083">
            <v>0</v>
          </cell>
          <cell r="H9083">
            <v>4211325</v>
          </cell>
          <cell r="I9083">
            <v>0</v>
          </cell>
        </row>
        <row r="9084">
          <cell r="A9084" t="str">
            <v>a</v>
          </cell>
          <cell r="B9084">
            <v>9060</v>
          </cell>
          <cell r="C9084" t="str">
            <v xml:space="preserve">   147778140 - 85096</v>
          </cell>
          <cell r="D9084">
            <v>0</v>
          </cell>
          <cell r="E9084">
            <v>0</v>
          </cell>
          <cell r="F9084">
            <v>2032910.68</v>
          </cell>
          <cell r="G9084">
            <v>39068.93</v>
          </cell>
          <cell r="H9084">
            <v>1993841.75</v>
          </cell>
          <cell r="I9084">
            <v>0</v>
          </cell>
        </row>
        <row r="9085">
          <cell r="A9085" t="str">
            <v>a</v>
          </cell>
          <cell r="B9085">
            <v>9061</v>
          </cell>
          <cell r="C9085" t="str">
            <v xml:space="preserve">   147778153 - 85244</v>
          </cell>
          <cell r="D9085">
            <v>0</v>
          </cell>
          <cell r="E9085">
            <v>0</v>
          </cell>
          <cell r="F9085">
            <v>5400000</v>
          </cell>
          <cell r="G9085">
            <v>0</v>
          </cell>
          <cell r="H9085">
            <v>5400000</v>
          </cell>
          <cell r="I9085">
            <v>0</v>
          </cell>
        </row>
        <row r="9086">
          <cell r="A9086" t="str">
            <v>a</v>
          </cell>
          <cell r="B9086">
            <v>9062</v>
          </cell>
          <cell r="C9086" t="str">
            <v xml:space="preserve">   147778166 - 85431</v>
          </cell>
          <cell r="D9086">
            <v>0</v>
          </cell>
          <cell r="E9086">
            <v>0</v>
          </cell>
          <cell r="F9086">
            <v>7485000</v>
          </cell>
          <cell r="G9086">
            <v>0</v>
          </cell>
          <cell r="H9086">
            <v>7485000</v>
          </cell>
          <cell r="I9086">
            <v>0</v>
          </cell>
        </row>
        <row r="9087">
          <cell r="A9087" t="str">
            <v>a</v>
          </cell>
          <cell r="B9087">
            <v>9063</v>
          </cell>
          <cell r="C9087" t="str">
            <v xml:space="preserve">   147778179 - 85482</v>
          </cell>
          <cell r="D9087">
            <v>0</v>
          </cell>
          <cell r="E9087">
            <v>0</v>
          </cell>
          <cell r="F9087">
            <v>4824000</v>
          </cell>
          <cell r="G9087">
            <v>0</v>
          </cell>
          <cell r="H9087">
            <v>4824000</v>
          </cell>
          <cell r="I9087">
            <v>0</v>
          </cell>
        </row>
        <row r="9088">
          <cell r="A9088" t="str">
            <v>a</v>
          </cell>
          <cell r="B9088">
            <v>9064</v>
          </cell>
          <cell r="C9088" t="str">
            <v xml:space="preserve">   147778182 - 85491</v>
          </cell>
          <cell r="D9088">
            <v>0</v>
          </cell>
          <cell r="E9088">
            <v>0</v>
          </cell>
          <cell r="F9088">
            <v>3939750</v>
          </cell>
          <cell r="G9088">
            <v>13102.78</v>
          </cell>
          <cell r="H9088">
            <v>3926647.22</v>
          </cell>
          <cell r="I9088">
            <v>0</v>
          </cell>
        </row>
        <row r="9089">
          <cell r="A9089" t="str">
            <v>a</v>
          </cell>
          <cell r="B9089">
            <v>9065</v>
          </cell>
          <cell r="C9089" t="str">
            <v xml:space="preserve">   147778205 - 84744</v>
          </cell>
          <cell r="D9089">
            <v>0</v>
          </cell>
          <cell r="E9089">
            <v>0</v>
          </cell>
          <cell r="F9089">
            <v>2409750</v>
          </cell>
          <cell r="G9089">
            <v>4299.7299999999996</v>
          </cell>
          <cell r="H9089">
            <v>2405450.27</v>
          </cell>
          <cell r="I9089">
            <v>0</v>
          </cell>
        </row>
        <row r="9090">
          <cell r="A9090" t="str">
            <v>a</v>
          </cell>
          <cell r="B9090">
            <v>9066</v>
          </cell>
          <cell r="C9090" t="str">
            <v xml:space="preserve">   147778218 - 84858</v>
          </cell>
          <cell r="D9090">
            <v>0</v>
          </cell>
          <cell r="E9090">
            <v>0</v>
          </cell>
          <cell r="F9090">
            <v>4256000</v>
          </cell>
          <cell r="G9090">
            <v>7347.97</v>
          </cell>
          <cell r="H9090">
            <v>4248652.03</v>
          </cell>
          <cell r="I9090">
            <v>0</v>
          </cell>
        </row>
        <row r="9091">
          <cell r="A9091" t="str">
            <v>a</v>
          </cell>
          <cell r="B9091">
            <v>9067</v>
          </cell>
          <cell r="C9091" t="str">
            <v xml:space="preserve">   147778221 - 84889</v>
          </cell>
          <cell r="D9091">
            <v>0</v>
          </cell>
          <cell r="E9091">
            <v>0</v>
          </cell>
          <cell r="F9091">
            <v>5393000</v>
          </cell>
          <cell r="G9091">
            <v>4630.03</v>
          </cell>
          <cell r="H9091">
            <v>5388369.9699999997</v>
          </cell>
          <cell r="I9091">
            <v>0</v>
          </cell>
        </row>
        <row r="9092">
          <cell r="A9092" t="str">
            <v>a</v>
          </cell>
          <cell r="B9092">
            <v>9068</v>
          </cell>
          <cell r="C9092" t="str">
            <v xml:space="preserve">   147778234 - 85072</v>
          </cell>
          <cell r="D9092">
            <v>0</v>
          </cell>
          <cell r="E9092">
            <v>0</v>
          </cell>
          <cell r="F9092">
            <v>2762500</v>
          </cell>
          <cell r="G9092">
            <v>4929.1400000000003</v>
          </cell>
          <cell r="H9092">
            <v>2757570.86</v>
          </cell>
          <cell r="I9092">
            <v>0</v>
          </cell>
        </row>
        <row r="9093">
          <cell r="A9093" t="str">
            <v>a</v>
          </cell>
          <cell r="B9093">
            <v>9069</v>
          </cell>
          <cell r="C9093" t="str">
            <v xml:space="preserve">   147778247 - 85152</v>
          </cell>
          <cell r="D9093">
            <v>0</v>
          </cell>
          <cell r="E9093">
            <v>0</v>
          </cell>
          <cell r="F9093">
            <v>5806000</v>
          </cell>
          <cell r="G9093">
            <v>6531.79</v>
          </cell>
          <cell r="H9093">
            <v>5799468.21</v>
          </cell>
          <cell r="I9093">
            <v>0</v>
          </cell>
        </row>
        <row r="9094">
          <cell r="A9094" t="str">
            <v>a</v>
          </cell>
          <cell r="B9094">
            <v>9070</v>
          </cell>
          <cell r="C9094" t="str">
            <v xml:space="preserve">   147778250 - 85179</v>
          </cell>
          <cell r="D9094">
            <v>0</v>
          </cell>
          <cell r="E9094">
            <v>0</v>
          </cell>
          <cell r="F9094">
            <v>12335000</v>
          </cell>
          <cell r="G9094">
            <v>42681.82</v>
          </cell>
          <cell r="H9094">
            <v>12292318.18</v>
          </cell>
          <cell r="I9094">
            <v>0</v>
          </cell>
        </row>
        <row r="9095">
          <cell r="A9095" t="str">
            <v>a</v>
          </cell>
          <cell r="B9095">
            <v>9071</v>
          </cell>
          <cell r="C9095" t="str">
            <v xml:space="preserve">   147778263 - 85385</v>
          </cell>
          <cell r="D9095">
            <v>0</v>
          </cell>
          <cell r="E9095">
            <v>0</v>
          </cell>
          <cell r="F9095">
            <v>5229100</v>
          </cell>
          <cell r="G9095">
            <v>9028.02</v>
          </cell>
          <cell r="H9095">
            <v>5220071.9800000004</v>
          </cell>
          <cell r="I9095">
            <v>0</v>
          </cell>
        </row>
        <row r="9096">
          <cell r="A9096" t="str">
            <v>a</v>
          </cell>
          <cell r="B9096">
            <v>9072</v>
          </cell>
          <cell r="C9096" t="str">
            <v xml:space="preserve">   147778276 - 85473</v>
          </cell>
          <cell r="D9096">
            <v>0</v>
          </cell>
          <cell r="E9096">
            <v>0</v>
          </cell>
          <cell r="F9096">
            <v>2335630</v>
          </cell>
          <cell r="G9096">
            <v>0</v>
          </cell>
          <cell r="H9096">
            <v>2335630</v>
          </cell>
          <cell r="I9096">
            <v>0</v>
          </cell>
        </row>
        <row r="9097">
          <cell r="A9097" t="str">
            <v>a</v>
          </cell>
          <cell r="B9097">
            <v>9073</v>
          </cell>
          <cell r="C9097" t="str">
            <v xml:space="preserve">   147778289 - 85667</v>
          </cell>
          <cell r="D9097">
            <v>0</v>
          </cell>
          <cell r="E9097">
            <v>0</v>
          </cell>
          <cell r="F9097">
            <v>3540000</v>
          </cell>
          <cell r="G9097">
            <v>0</v>
          </cell>
          <cell r="H9097">
            <v>3540000</v>
          </cell>
          <cell r="I9097">
            <v>0</v>
          </cell>
        </row>
        <row r="9098">
          <cell r="A9098" t="str">
            <v>a</v>
          </cell>
          <cell r="B9098">
            <v>9074</v>
          </cell>
          <cell r="C9098" t="str">
            <v xml:space="preserve">   147778302 - 84735</v>
          </cell>
          <cell r="D9098">
            <v>0</v>
          </cell>
          <cell r="E9098">
            <v>0</v>
          </cell>
          <cell r="F9098">
            <v>6800000</v>
          </cell>
          <cell r="G9098">
            <v>12133.27</v>
          </cell>
          <cell r="H9098">
            <v>6787866.7300000004</v>
          </cell>
          <cell r="I9098">
            <v>0</v>
          </cell>
        </row>
        <row r="9099">
          <cell r="A9099" t="str">
            <v>a</v>
          </cell>
          <cell r="B9099">
            <v>9075</v>
          </cell>
          <cell r="C9099" t="str">
            <v xml:space="preserve">   147778315 - 84849</v>
          </cell>
          <cell r="D9099">
            <v>0</v>
          </cell>
          <cell r="E9099">
            <v>0</v>
          </cell>
          <cell r="F9099">
            <v>11360000</v>
          </cell>
          <cell r="G9099">
            <v>19612.98</v>
          </cell>
          <cell r="H9099">
            <v>11340387.02</v>
          </cell>
          <cell r="I9099">
            <v>0</v>
          </cell>
        </row>
        <row r="9100">
          <cell r="A9100" t="str">
            <v>a</v>
          </cell>
          <cell r="B9100">
            <v>9076</v>
          </cell>
          <cell r="C9100" t="str">
            <v xml:space="preserve">   147778328 - 85012</v>
          </cell>
          <cell r="D9100">
            <v>0</v>
          </cell>
          <cell r="E9100">
            <v>0</v>
          </cell>
          <cell r="F9100">
            <v>4020000</v>
          </cell>
          <cell r="G9100">
            <v>7172.91</v>
          </cell>
          <cell r="H9100">
            <v>4012827.09</v>
          </cell>
          <cell r="I9100">
            <v>0</v>
          </cell>
        </row>
        <row r="9101">
          <cell r="A9101" t="str">
            <v>a</v>
          </cell>
          <cell r="B9101">
            <v>9077</v>
          </cell>
          <cell r="C9101" t="str">
            <v xml:space="preserve">   147778331 - 85021</v>
          </cell>
          <cell r="D9101">
            <v>0</v>
          </cell>
          <cell r="E9101">
            <v>0</v>
          </cell>
          <cell r="F9101">
            <v>2213145</v>
          </cell>
          <cell r="G9101">
            <v>23381.919999999998</v>
          </cell>
          <cell r="H9101">
            <v>2189763.08</v>
          </cell>
          <cell r="I9101">
            <v>0</v>
          </cell>
        </row>
        <row r="9102">
          <cell r="A9102" t="str">
            <v>a</v>
          </cell>
          <cell r="B9102">
            <v>9078</v>
          </cell>
          <cell r="C9102" t="str">
            <v xml:space="preserve">   147778344 - 85140</v>
          </cell>
          <cell r="D9102">
            <v>0</v>
          </cell>
          <cell r="E9102">
            <v>0</v>
          </cell>
          <cell r="F9102">
            <v>5163000</v>
          </cell>
          <cell r="G9102">
            <v>4432.57</v>
          </cell>
          <cell r="H9102">
            <v>5158567.43</v>
          </cell>
          <cell r="I9102">
            <v>0</v>
          </cell>
        </row>
        <row r="9103">
          <cell r="A9103" t="str">
            <v>a</v>
          </cell>
          <cell r="B9103">
            <v>9079</v>
          </cell>
          <cell r="C9103" t="str">
            <v xml:space="preserve">   147778357 - 85312</v>
          </cell>
          <cell r="D9103">
            <v>0</v>
          </cell>
          <cell r="E9103">
            <v>0</v>
          </cell>
          <cell r="F9103">
            <v>2505800</v>
          </cell>
          <cell r="G9103">
            <v>0</v>
          </cell>
          <cell r="H9103">
            <v>2505800</v>
          </cell>
          <cell r="I9103">
            <v>0</v>
          </cell>
        </row>
        <row r="9104">
          <cell r="A9104" t="str">
            <v>a</v>
          </cell>
          <cell r="B9104">
            <v>9080</v>
          </cell>
          <cell r="C9104" t="str">
            <v xml:space="preserve">   147778360 - 85376</v>
          </cell>
          <cell r="D9104">
            <v>0</v>
          </cell>
          <cell r="E9104">
            <v>0</v>
          </cell>
          <cell r="F9104">
            <v>2800000</v>
          </cell>
          <cell r="G9104">
            <v>11558.34</v>
          </cell>
          <cell r="H9104">
            <v>2788441.66</v>
          </cell>
          <cell r="I9104">
            <v>0</v>
          </cell>
        </row>
        <row r="9105">
          <cell r="A9105" t="str">
            <v>a</v>
          </cell>
          <cell r="B9105">
            <v>9081</v>
          </cell>
          <cell r="C9105" t="str">
            <v xml:space="preserve">   147778373 - 85464</v>
          </cell>
          <cell r="D9105">
            <v>0</v>
          </cell>
          <cell r="E9105">
            <v>0</v>
          </cell>
          <cell r="F9105">
            <v>4008000</v>
          </cell>
          <cell r="G9105">
            <v>0</v>
          </cell>
          <cell r="H9105">
            <v>4008000</v>
          </cell>
          <cell r="I9105">
            <v>0</v>
          </cell>
        </row>
        <row r="9106">
          <cell r="A9106" t="str">
            <v>a</v>
          </cell>
          <cell r="B9106">
            <v>9082</v>
          </cell>
          <cell r="C9106" t="str">
            <v xml:space="preserve">   147778386 - 85578</v>
          </cell>
          <cell r="D9106">
            <v>0</v>
          </cell>
          <cell r="E9106">
            <v>0</v>
          </cell>
          <cell r="F9106">
            <v>2709000</v>
          </cell>
          <cell r="G9106">
            <v>0</v>
          </cell>
          <cell r="H9106">
            <v>2709000</v>
          </cell>
          <cell r="I9106">
            <v>0</v>
          </cell>
        </row>
        <row r="9107">
          <cell r="A9107" t="str">
            <v>a</v>
          </cell>
          <cell r="B9107">
            <v>9083</v>
          </cell>
          <cell r="C9107" t="str">
            <v xml:space="preserve">   147778409 - 84774</v>
          </cell>
          <cell r="D9107">
            <v>0</v>
          </cell>
          <cell r="E9107">
            <v>0</v>
          </cell>
          <cell r="F9107">
            <v>6445000</v>
          </cell>
          <cell r="G9107">
            <v>5533.2</v>
          </cell>
          <cell r="H9107">
            <v>6439466.7999999998</v>
          </cell>
          <cell r="I9107">
            <v>0</v>
          </cell>
        </row>
        <row r="9108">
          <cell r="A9108" t="str">
            <v>a</v>
          </cell>
          <cell r="B9108">
            <v>9084</v>
          </cell>
          <cell r="C9108" t="str">
            <v xml:space="preserve">   147778412 - 84783</v>
          </cell>
          <cell r="D9108">
            <v>0</v>
          </cell>
          <cell r="E9108">
            <v>0</v>
          </cell>
          <cell r="F9108">
            <v>5720000</v>
          </cell>
          <cell r="G9108">
            <v>915263.42</v>
          </cell>
          <cell r="H9108">
            <v>4804736.58</v>
          </cell>
          <cell r="I9108">
            <v>0</v>
          </cell>
        </row>
        <row r="9109">
          <cell r="A9109" t="str">
            <v>a</v>
          </cell>
          <cell r="B9109">
            <v>9085</v>
          </cell>
          <cell r="C9109" t="str">
            <v xml:space="preserve">   147778425 - 85006</v>
          </cell>
          <cell r="D9109">
            <v>0</v>
          </cell>
          <cell r="E9109">
            <v>0</v>
          </cell>
          <cell r="F9109">
            <v>1280525</v>
          </cell>
          <cell r="G9109">
            <v>13487.22</v>
          </cell>
          <cell r="H9109">
            <v>1267037.78</v>
          </cell>
          <cell r="I9109">
            <v>0</v>
          </cell>
        </row>
        <row r="9110">
          <cell r="A9110" t="str">
            <v>a</v>
          </cell>
          <cell r="B9110">
            <v>9086</v>
          </cell>
          <cell r="C9110" t="str">
            <v xml:space="preserve">   147778438 - 85087</v>
          </cell>
          <cell r="D9110">
            <v>0</v>
          </cell>
          <cell r="E9110">
            <v>0</v>
          </cell>
          <cell r="F9110">
            <v>2180250</v>
          </cell>
          <cell r="G9110">
            <v>3890.23</v>
          </cell>
          <cell r="H9110">
            <v>2176359.77</v>
          </cell>
          <cell r="I9110">
            <v>0</v>
          </cell>
        </row>
        <row r="9111">
          <cell r="A9111" t="str">
            <v>a</v>
          </cell>
          <cell r="B9111">
            <v>9087</v>
          </cell>
          <cell r="C9111" t="str">
            <v xml:space="preserve">   147778441 - 85099</v>
          </cell>
          <cell r="D9111">
            <v>0</v>
          </cell>
          <cell r="E9111">
            <v>0</v>
          </cell>
          <cell r="F9111">
            <v>994500</v>
          </cell>
          <cell r="G9111">
            <v>36428.980000000003</v>
          </cell>
          <cell r="H9111">
            <v>958071.02</v>
          </cell>
          <cell r="I9111">
            <v>0</v>
          </cell>
        </row>
        <row r="9112">
          <cell r="A9112" t="str">
            <v>a</v>
          </cell>
          <cell r="B9112">
            <v>9088</v>
          </cell>
          <cell r="C9112" t="str">
            <v xml:space="preserve">   147778454 - 85247</v>
          </cell>
          <cell r="D9112">
            <v>0</v>
          </cell>
          <cell r="E9112">
            <v>0</v>
          </cell>
          <cell r="F9112">
            <v>2680000</v>
          </cell>
          <cell r="G9112">
            <v>0</v>
          </cell>
          <cell r="H9112">
            <v>2680000</v>
          </cell>
          <cell r="I9112">
            <v>0</v>
          </cell>
        </row>
        <row r="9113">
          <cell r="A9113" t="str">
            <v>a</v>
          </cell>
          <cell r="B9113">
            <v>9089</v>
          </cell>
          <cell r="C9113" t="str">
            <v xml:space="preserve">   147778467 - 85434</v>
          </cell>
          <cell r="D9113">
            <v>0</v>
          </cell>
          <cell r="E9113">
            <v>0</v>
          </cell>
          <cell r="F9113">
            <v>5247000</v>
          </cell>
          <cell r="G9113">
            <v>0</v>
          </cell>
          <cell r="H9113">
            <v>5247000</v>
          </cell>
          <cell r="I9113">
            <v>0</v>
          </cell>
        </row>
        <row r="9114">
          <cell r="A9114" t="str">
            <v>a</v>
          </cell>
          <cell r="B9114">
            <v>9090</v>
          </cell>
          <cell r="C9114" t="str">
            <v xml:space="preserve">   147778470 - 85443</v>
          </cell>
          <cell r="D9114">
            <v>0</v>
          </cell>
          <cell r="E9114">
            <v>0</v>
          </cell>
          <cell r="F9114">
            <v>6439000</v>
          </cell>
          <cell r="G9114">
            <v>5528.05</v>
          </cell>
          <cell r="H9114">
            <v>6433471.9500000002</v>
          </cell>
          <cell r="I9114">
            <v>0</v>
          </cell>
        </row>
        <row r="9115">
          <cell r="A9115" t="str">
            <v>a</v>
          </cell>
          <cell r="B9115">
            <v>9091</v>
          </cell>
          <cell r="C9115" t="str">
            <v xml:space="preserve">   147778483 - 85497</v>
          </cell>
          <cell r="D9115">
            <v>0</v>
          </cell>
          <cell r="E9115">
            <v>0</v>
          </cell>
          <cell r="F9115">
            <v>7459000</v>
          </cell>
          <cell r="G9115">
            <v>12877.92</v>
          </cell>
          <cell r="H9115">
            <v>7446122.0800000001</v>
          </cell>
          <cell r="I9115">
            <v>0</v>
          </cell>
        </row>
        <row r="9116">
          <cell r="A9116" t="str">
            <v>a</v>
          </cell>
          <cell r="B9116">
            <v>9092</v>
          </cell>
          <cell r="C9116" t="str">
            <v xml:space="preserve">   147778506 - 84747</v>
          </cell>
          <cell r="D9116">
            <v>0</v>
          </cell>
          <cell r="E9116">
            <v>0</v>
          </cell>
          <cell r="F9116">
            <v>2903175</v>
          </cell>
          <cell r="G9116">
            <v>5180.1499999999996</v>
          </cell>
          <cell r="H9116">
            <v>2897994.85</v>
          </cell>
          <cell r="I9116">
            <v>0</v>
          </cell>
        </row>
        <row r="9117">
          <cell r="A9117" t="str">
            <v>a</v>
          </cell>
          <cell r="B9117">
            <v>9093</v>
          </cell>
          <cell r="C9117" t="str">
            <v xml:space="preserve">   147778519 - 84883</v>
          </cell>
          <cell r="D9117">
            <v>0</v>
          </cell>
          <cell r="E9117">
            <v>0</v>
          </cell>
          <cell r="F9117">
            <v>3442000</v>
          </cell>
          <cell r="G9117">
            <v>2955.05</v>
          </cell>
          <cell r="H9117">
            <v>3439044.95</v>
          </cell>
          <cell r="I9117">
            <v>0</v>
          </cell>
        </row>
        <row r="9118">
          <cell r="A9118" t="str">
            <v>a</v>
          </cell>
          <cell r="B9118">
            <v>9094</v>
          </cell>
          <cell r="C9118" t="str">
            <v xml:space="preserve">   147778522 - 84930</v>
          </cell>
          <cell r="D9118">
            <v>0</v>
          </cell>
          <cell r="E9118">
            <v>0</v>
          </cell>
          <cell r="F9118">
            <v>4816000</v>
          </cell>
          <cell r="G9118">
            <v>5418.03</v>
          </cell>
          <cell r="H9118">
            <v>4810581.97</v>
          </cell>
          <cell r="I9118">
            <v>0</v>
          </cell>
        </row>
        <row r="9119">
          <cell r="A9119" t="str">
            <v>a</v>
          </cell>
          <cell r="B9119">
            <v>9095</v>
          </cell>
          <cell r="C9119" t="str">
            <v xml:space="preserve">   147778535 - 85075</v>
          </cell>
          <cell r="D9119">
            <v>0</v>
          </cell>
          <cell r="E9119">
            <v>0</v>
          </cell>
          <cell r="F9119">
            <v>2754000</v>
          </cell>
          <cell r="G9119">
            <v>0</v>
          </cell>
          <cell r="H9119">
            <v>2754000</v>
          </cell>
          <cell r="I9119">
            <v>0</v>
          </cell>
        </row>
        <row r="9120">
          <cell r="A9120" t="str">
            <v>a</v>
          </cell>
          <cell r="B9120">
            <v>9096</v>
          </cell>
          <cell r="C9120" t="str">
            <v xml:space="preserve">   147778548 - 85155</v>
          </cell>
          <cell r="D9120">
            <v>0</v>
          </cell>
          <cell r="E9120">
            <v>0</v>
          </cell>
          <cell r="F9120">
            <v>6269000</v>
          </cell>
          <cell r="G9120">
            <v>5382.1</v>
          </cell>
          <cell r="H9120">
            <v>6263617.9000000004</v>
          </cell>
          <cell r="I9120">
            <v>0</v>
          </cell>
        </row>
        <row r="9121">
          <cell r="A9121" t="str">
            <v>a</v>
          </cell>
          <cell r="B9121">
            <v>9097</v>
          </cell>
          <cell r="C9121" t="str">
            <v xml:space="preserve">   147778551 - 85212</v>
          </cell>
          <cell r="D9121">
            <v>0</v>
          </cell>
          <cell r="E9121">
            <v>0</v>
          </cell>
          <cell r="F9121">
            <v>2754000</v>
          </cell>
          <cell r="G9121">
            <v>0</v>
          </cell>
          <cell r="H9121">
            <v>2754000</v>
          </cell>
          <cell r="I9121">
            <v>0</v>
          </cell>
        </row>
        <row r="9122">
          <cell r="A9122" t="str">
            <v>a</v>
          </cell>
          <cell r="B9122">
            <v>9098</v>
          </cell>
          <cell r="C9122" t="str">
            <v xml:space="preserve">   147778564 - 85391</v>
          </cell>
          <cell r="D9122">
            <v>0</v>
          </cell>
          <cell r="E9122">
            <v>0</v>
          </cell>
          <cell r="F9122">
            <v>2391900</v>
          </cell>
          <cell r="G9122">
            <v>0</v>
          </cell>
          <cell r="H9122">
            <v>2391900</v>
          </cell>
          <cell r="I9122">
            <v>0</v>
          </cell>
        </row>
        <row r="9123">
          <cell r="A9123" t="str">
            <v>a</v>
          </cell>
          <cell r="B9123">
            <v>9099</v>
          </cell>
          <cell r="C9123" t="str">
            <v xml:space="preserve">   147778577 - 85476</v>
          </cell>
          <cell r="D9123">
            <v>0</v>
          </cell>
          <cell r="E9123">
            <v>0</v>
          </cell>
          <cell r="F9123">
            <v>2352375</v>
          </cell>
          <cell r="G9123">
            <v>0</v>
          </cell>
          <cell r="H9123">
            <v>2352375</v>
          </cell>
          <cell r="I9123">
            <v>0</v>
          </cell>
        </row>
        <row r="9124">
          <cell r="A9124" t="str">
            <v>a</v>
          </cell>
          <cell r="B9124">
            <v>9100</v>
          </cell>
          <cell r="C9124" t="str">
            <v xml:space="preserve">   147778580 - 85485</v>
          </cell>
          <cell r="D9124">
            <v>0</v>
          </cell>
          <cell r="E9124">
            <v>0</v>
          </cell>
          <cell r="F9124">
            <v>2947163</v>
          </cell>
          <cell r="G9124">
            <v>0</v>
          </cell>
          <cell r="H9124">
            <v>2947163</v>
          </cell>
          <cell r="I9124">
            <v>0</v>
          </cell>
        </row>
        <row r="9125">
          <cell r="A9125" t="str">
            <v>a</v>
          </cell>
          <cell r="B9125">
            <v>9101</v>
          </cell>
          <cell r="C9125" t="str">
            <v xml:space="preserve">   147778603 - 84738</v>
          </cell>
          <cell r="D9125">
            <v>0</v>
          </cell>
          <cell r="E9125">
            <v>0</v>
          </cell>
          <cell r="F9125">
            <v>2581450</v>
          </cell>
          <cell r="G9125">
            <v>4606.09</v>
          </cell>
          <cell r="H9125">
            <v>2576843.91</v>
          </cell>
          <cell r="I9125">
            <v>0</v>
          </cell>
        </row>
        <row r="9126">
          <cell r="A9126" t="str">
            <v>a</v>
          </cell>
          <cell r="B9126">
            <v>9102</v>
          </cell>
          <cell r="C9126" t="str">
            <v xml:space="preserve">   147778616 - 84852</v>
          </cell>
          <cell r="D9126">
            <v>0</v>
          </cell>
          <cell r="E9126">
            <v>0</v>
          </cell>
          <cell r="F9126">
            <v>4819000</v>
          </cell>
          <cell r="G9126">
            <v>4137.24</v>
          </cell>
          <cell r="H9126">
            <v>4814862.76</v>
          </cell>
          <cell r="I9126">
            <v>0</v>
          </cell>
        </row>
        <row r="9127">
          <cell r="A9127" t="str">
            <v>a</v>
          </cell>
          <cell r="B9127">
            <v>9103</v>
          </cell>
          <cell r="C9127" t="str">
            <v xml:space="preserve">   147778629 - 85018</v>
          </cell>
          <cell r="D9127">
            <v>0</v>
          </cell>
          <cell r="E9127">
            <v>0</v>
          </cell>
          <cell r="F9127">
            <v>4000000</v>
          </cell>
          <cell r="G9127">
            <v>29203.49</v>
          </cell>
          <cell r="H9127">
            <v>3970796.51</v>
          </cell>
          <cell r="I9127">
            <v>0</v>
          </cell>
        </row>
        <row r="9128">
          <cell r="A9128" t="str">
            <v>a</v>
          </cell>
          <cell r="B9128">
            <v>9104</v>
          </cell>
          <cell r="C9128" t="str">
            <v xml:space="preserve">   147778632 - 85024</v>
          </cell>
          <cell r="D9128">
            <v>0</v>
          </cell>
          <cell r="E9128">
            <v>0</v>
          </cell>
          <cell r="F9128">
            <v>12994000</v>
          </cell>
          <cell r="G9128">
            <v>11155.68</v>
          </cell>
          <cell r="H9128">
            <v>12982844.32</v>
          </cell>
          <cell r="I9128">
            <v>0</v>
          </cell>
        </row>
        <row r="9129">
          <cell r="A9129" t="str">
            <v>a</v>
          </cell>
          <cell r="B9129">
            <v>9105</v>
          </cell>
          <cell r="C9129" t="str">
            <v xml:space="preserve">   147778645 - 85143</v>
          </cell>
          <cell r="D9129">
            <v>0</v>
          </cell>
          <cell r="E9129">
            <v>0</v>
          </cell>
          <cell r="F9129">
            <v>4780000</v>
          </cell>
          <cell r="G9129">
            <v>4103.75</v>
          </cell>
          <cell r="H9129">
            <v>4775896.25</v>
          </cell>
          <cell r="I9129">
            <v>0</v>
          </cell>
        </row>
        <row r="9130">
          <cell r="A9130" t="str">
            <v>a</v>
          </cell>
          <cell r="B9130">
            <v>9106</v>
          </cell>
          <cell r="C9130" t="str">
            <v xml:space="preserve">   147778658 - 85315</v>
          </cell>
          <cell r="D9130">
            <v>0</v>
          </cell>
          <cell r="E9130">
            <v>0</v>
          </cell>
          <cell r="F9130">
            <v>1485439</v>
          </cell>
          <cell r="G9130">
            <v>1275.29</v>
          </cell>
          <cell r="H9130">
            <v>1484163.71</v>
          </cell>
          <cell r="I9130">
            <v>0</v>
          </cell>
        </row>
        <row r="9131">
          <cell r="A9131" t="str">
            <v>a</v>
          </cell>
          <cell r="B9131">
            <v>9107</v>
          </cell>
          <cell r="C9131" t="str">
            <v xml:space="preserve">   147778661 - 85379</v>
          </cell>
          <cell r="D9131">
            <v>0</v>
          </cell>
          <cell r="E9131">
            <v>0</v>
          </cell>
          <cell r="F9131">
            <v>2072980</v>
          </cell>
          <cell r="G9131">
            <v>0</v>
          </cell>
          <cell r="H9131">
            <v>2072980</v>
          </cell>
          <cell r="I9131">
            <v>0</v>
          </cell>
        </row>
        <row r="9132">
          <cell r="A9132" t="str">
            <v>a</v>
          </cell>
          <cell r="B9132">
            <v>9108</v>
          </cell>
          <cell r="C9132" t="str">
            <v xml:space="preserve">   147778674 - 85467</v>
          </cell>
          <cell r="D9132">
            <v>0</v>
          </cell>
          <cell r="E9132">
            <v>0</v>
          </cell>
          <cell r="F9132">
            <v>6663000</v>
          </cell>
          <cell r="G9132">
            <v>0</v>
          </cell>
          <cell r="H9132">
            <v>6663000</v>
          </cell>
          <cell r="I9132">
            <v>0</v>
          </cell>
        </row>
        <row r="9133">
          <cell r="A9133" t="str">
            <v>a</v>
          </cell>
          <cell r="B9133">
            <v>9109</v>
          </cell>
          <cell r="C9133" t="str">
            <v xml:space="preserve">   147778690 - 85670</v>
          </cell>
          <cell r="D9133">
            <v>0</v>
          </cell>
          <cell r="E9133">
            <v>0</v>
          </cell>
          <cell r="F9133">
            <v>1275000</v>
          </cell>
          <cell r="G9133">
            <v>0</v>
          </cell>
          <cell r="H9133">
            <v>1275000</v>
          </cell>
          <cell r="I9133">
            <v>0</v>
          </cell>
        </row>
        <row r="9134">
          <cell r="A9134" t="str">
            <v>a</v>
          </cell>
          <cell r="B9134">
            <v>9110</v>
          </cell>
          <cell r="C9134" t="str">
            <v xml:space="preserve">   147778700 - 84729</v>
          </cell>
          <cell r="D9134">
            <v>0</v>
          </cell>
          <cell r="E9134">
            <v>0</v>
          </cell>
          <cell r="F9134">
            <v>2250000</v>
          </cell>
          <cell r="G9134">
            <v>4014.69</v>
          </cell>
          <cell r="H9134">
            <v>2245985.31</v>
          </cell>
          <cell r="I9134">
            <v>0</v>
          </cell>
        </row>
        <row r="9135">
          <cell r="A9135" t="str">
            <v>a</v>
          </cell>
          <cell r="B9135">
            <v>9111</v>
          </cell>
          <cell r="C9135" t="str">
            <v xml:space="preserve">   147778713 - 84822</v>
          </cell>
          <cell r="D9135">
            <v>0</v>
          </cell>
          <cell r="E9135">
            <v>0</v>
          </cell>
          <cell r="F9135">
            <v>7830000</v>
          </cell>
          <cell r="G9135">
            <v>6722.26</v>
          </cell>
          <cell r="H9135">
            <v>7823277.7400000002</v>
          </cell>
          <cell r="I9135">
            <v>0</v>
          </cell>
        </row>
        <row r="9136">
          <cell r="A9136" t="str">
            <v>a</v>
          </cell>
          <cell r="B9136">
            <v>9112</v>
          </cell>
          <cell r="C9136" t="str">
            <v xml:space="preserve">   147778726 - 85003</v>
          </cell>
          <cell r="D9136">
            <v>0</v>
          </cell>
          <cell r="E9136">
            <v>0</v>
          </cell>
          <cell r="F9136">
            <v>2550000</v>
          </cell>
          <cell r="G9136">
            <v>26858.04</v>
          </cell>
          <cell r="H9136">
            <v>2523141.96</v>
          </cell>
          <cell r="I9136">
            <v>0</v>
          </cell>
        </row>
        <row r="9137">
          <cell r="A9137" t="str">
            <v>a</v>
          </cell>
          <cell r="B9137">
            <v>9113</v>
          </cell>
          <cell r="C9137" t="str">
            <v xml:space="preserve">   147778739 - 85090</v>
          </cell>
          <cell r="D9137">
            <v>0</v>
          </cell>
          <cell r="E9137">
            <v>0</v>
          </cell>
          <cell r="F9137">
            <v>2767500</v>
          </cell>
          <cell r="G9137">
            <v>4938.0600000000004</v>
          </cell>
          <cell r="H9137">
            <v>2762561.94</v>
          </cell>
          <cell r="I9137">
            <v>0</v>
          </cell>
        </row>
        <row r="9138">
          <cell r="A9138" t="str">
            <v>a</v>
          </cell>
          <cell r="B9138">
            <v>9114</v>
          </cell>
          <cell r="C9138" t="str">
            <v xml:space="preserve">   147778742 - 85102</v>
          </cell>
          <cell r="D9138">
            <v>0</v>
          </cell>
          <cell r="E9138">
            <v>0</v>
          </cell>
          <cell r="F9138">
            <v>3557250</v>
          </cell>
          <cell r="G9138">
            <v>6347.22</v>
          </cell>
          <cell r="H9138">
            <v>3550902.78</v>
          </cell>
          <cell r="I9138">
            <v>0</v>
          </cell>
        </row>
        <row r="9139">
          <cell r="A9139" t="str">
            <v>a</v>
          </cell>
          <cell r="B9139">
            <v>9115</v>
          </cell>
          <cell r="C9139" t="str">
            <v xml:space="preserve">   147778755 - 85306</v>
          </cell>
          <cell r="D9139">
            <v>0</v>
          </cell>
          <cell r="E9139">
            <v>0</v>
          </cell>
          <cell r="F9139">
            <v>3442500</v>
          </cell>
          <cell r="G9139">
            <v>0</v>
          </cell>
          <cell r="H9139">
            <v>3442500</v>
          </cell>
          <cell r="I9139">
            <v>0</v>
          </cell>
        </row>
        <row r="9140">
          <cell r="A9140" t="str">
            <v>a</v>
          </cell>
          <cell r="B9140">
            <v>9116</v>
          </cell>
          <cell r="C9140" t="str">
            <v xml:space="preserve">   147778768 - 85437</v>
          </cell>
          <cell r="D9140">
            <v>0</v>
          </cell>
          <cell r="E9140">
            <v>0</v>
          </cell>
          <cell r="F9140">
            <v>6293000</v>
          </cell>
          <cell r="G9140">
            <v>0</v>
          </cell>
          <cell r="H9140">
            <v>6293000</v>
          </cell>
          <cell r="I9140">
            <v>0</v>
          </cell>
        </row>
        <row r="9141">
          <cell r="A9141" t="str">
            <v>a</v>
          </cell>
          <cell r="B9141">
            <v>9117</v>
          </cell>
          <cell r="C9141" t="str">
            <v xml:space="preserve">   147778771 - 85458</v>
          </cell>
          <cell r="D9141">
            <v>0</v>
          </cell>
          <cell r="E9141">
            <v>0</v>
          </cell>
          <cell r="F9141">
            <v>6709000</v>
          </cell>
          <cell r="G9141">
            <v>5759.85</v>
          </cell>
          <cell r="H9141">
            <v>6703240.1500000004</v>
          </cell>
          <cell r="I9141">
            <v>0</v>
          </cell>
        </row>
        <row r="9142">
          <cell r="A9142" t="str">
            <v>a</v>
          </cell>
          <cell r="B9142">
            <v>9118</v>
          </cell>
          <cell r="C9142" t="str">
            <v xml:space="preserve">   147778784 - 85541</v>
          </cell>
          <cell r="D9142">
            <v>0</v>
          </cell>
          <cell r="E9142">
            <v>0</v>
          </cell>
          <cell r="F9142">
            <v>9900000</v>
          </cell>
          <cell r="G9142">
            <v>8499.41</v>
          </cell>
          <cell r="H9142">
            <v>9891500.5899999999</v>
          </cell>
          <cell r="I9142">
            <v>0</v>
          </cell>
        </row>
        <row r="9143">
          <cell r="A9143" t="str">
            <v>a</v>
          </cell>
          <cell r="B9143">
            <v>9119</v>
          </cell>
          <cell r="C9143" t="str">
            <v xml:space="preserve">   147778807 - 84750</v>
          </cell>
          <cell r="D9143">
            <v>0</v>
          </cell>
          <cell r="E9143">
            <v>0</v>
          </cell>
          <cell r="F9143">
            <v>2025000</v>
          </cell>
          <cell r="G9143">
            <v>3613.22</v>
          </cell>
          <cell r="H9143">
            <v>2021386.78</v>
          </cell>
          <cell r="I9143">
            <v>0</v>
          </cell>
        </row>
        <row r="9144">
          <cell r="A9144" t="str">
            <v>a</v>
          </cell>
          <cell r="B9144">
            <v>9120</v>
          </cell>
          <cell r="C9144" t="str">
            <v xml:space="preserve">   147778810 - 84777</v>
          </cell>
          <cell r="D9144">
            <v>0</v>
          </cell>
          <cell r="E9144">
            <v>0</v>
          </cell>
          <cell r="F9144">
            <v>4051000</v>
          </cell>
          <cell r="G9144">
            <v>3477.89</v>
          </cell>
          <cell r="H9144">
            <v>4047522.11</v>
          </cell>
          <cell r="I9144">
            <v>0</v>
          </cell>
        </row>
        <row r="9145">
          <cell r="A9145" t="str">
            <v>a</v>
          </cell>
          <cell r="B9145">
            <v>9121</v>
          </cell>
          <cell r="C9145" t="str">
            <v xml:space="preserve">   147778823 - 84985</v>
          </cell>
          <cell r="D9145">
            <v>0</v>
          </cell>
          <cell r="E9145">
            <v>0</v>
          </cell>
          <cell r="F9145">
            <v>1700000</v>
          </cell>
          <cell r="G9145">
            <v>1700000</v>
          </cell>
          <cell r="H9145">
            <v>0</v>
          </cell>
          <cell r="I9145">
            <v>0</v>
          </cell>
        </row>
        <row r="9146">
          <cell r="A9146" t="str">
            <v>a</v>
          </cell>
          <cell r="B9146">
            <v>9122</v>
          </cell>
          <cell r="C9146" t="str">
            <v xml:space="preserve">   147778836 - 85078</v>
          </cell>
          <cell r="D9146">
            <v>0</v>
          </cell>
          <cell r="E9146">
            <v>0</v>
          </cell>
          <cell r="F9146">
            <v>2950350</v>
          </cell>
          <cell r="G9146">
            <v>0</v>
          </cell>
          <cell r="H9146">
            <v>2950350</v>
          </cell>
          <cell r="I9146">
            <v>0</v>
          </cell>
        </row>
        <row r="9147">
          <cell r="A9147" t="str">
            <v>a</v>
          </cell>
          <cell r="B9147">
            <v>9123</v>
          </cell>
          <cell r="C9147" t="str">
            <v xml:space="preserve">   147778849 - 85170</v>
          </cell>
          <cell r="D9147">
            <v>0</v>
          </cell>
          <cell r="E9147">
            <v>0</v>
          </cell>
          <cell r="F9147">
            <v>10750000</v>
          </cell>
          <cell r="G9147">
            <v>9229.15</v>
          </cell>
          <cell r="H9147">
            <v>10740770.85</v>
          </cell>
          <cell r="I9147">
            <v>0</v>
          </cell>
        </row>
        <row r="9148">
          <cell r="A9148" t="str">
            <v>a</v>
          </cell>
          <cell r="B9148">
            <v>9124</v>
          </cell>
          <cell r="C9148" t="str">
            <v xml:space="preserve">   147778852 - 85241</v>
          </cell>
          <cell r="D9148">
            <v>0</v>
          </cell>
          <cell r="E9148">
            <v>0</v>
          </cell>
          <cell r="F9148">
            <v>2581450</v>
          </cell>
          <cell r="G9148">
            <v>0</v>
          </cell>
          <cell r="H9148">
            <v>2581450</v>
          </cell>
          <cell r="I9148">
            <v>0</v>
          </cell>
        </row>
        <row r="9149">
          <cell r="A9149" t="str">
            <v>a</v>
          </cell>
          <cell r="B9149">
            <v>9125</v>
          </cell>
          <cell r="C9149" t="str">
            <v xml:space="preserve">   147778865 - 85428</v>
          </cell>
          <cell r="D9149">
            <v>0</v>
          </cell>
          <cell r="E9149">
            <v>0</v>
          </cell>
          <cell r="F9149">
            <v>4620000</v>
          </cell>
          <cell r="G9149">
            <v>0</v>
          </cell>
          <cell r="H9149">
            <v>4620000</v>
          </cell>
          <cell r="I9149">
            <v>0</v>
          </cell>
        </row>
        <row r="9150">
          <cell r="A9150" t="str">
            <v>a</v>
          </cell>
          <cell r="B9150">
            <v>9126</v>
          </cell>
          <cell r="C9150" t="str">
            <v xml:space="preserve">   147778878 - 85479</v>
          </cell>
          <cell r="D9150">
            <v>0</v>
          </cell>
          <cell r="E9150">
            <v>0</v>
          </cell>
          <cell r="F9150">
            <v>2524500</v>
          </cell>
          <cell r="G9150">
            <v>0</v>
          </cell>
          <cell r="H9150">
            <v>2524500</v>
          </cell>
          <cell r="I9150">
            <v>0</v>
          </cell>
        </row>
        <row r="9151">
          <cell r="A9151" t="str">
            <v>a</v>
          </cell>
          <cell r="B9151">
            <v>9127</v>
          </cell>
          <cell r="C9151" t="str">
            <v xml:space="preserve">   147778881 - 85488</v>
          </cell>
          <cell r="D9151">
            <v>0</v>
          </cell>
          <cell r="E9151">
            <v>0</v>
          </cell>
          <cell r="F9151">
            <v>3417000</v>
          </cell>
          <cell r="G9151">
            <v>0</v>
          </cell>
          <cell r="H9151">
            <v>3417000</v>
          </cell>
          <cell r="I9151">
            <v>0</v>
          </cell>
        </row>
        <row r="9152">
          <cell r="A9152" t="str">
            <v>a</v>
          </cell>
          <cell r="B9152">
            <v>9128</v>
          </cell>
          <cell r="C9152" t="str">
            <v xml:space="preserve">   147778904 - 84741</v>
          </cell>
          <cell r="D9152">
            <v>0</v>
          </cell>
          <cell r="E9152">
            <v>0</v>
          </cell>
          <cell r="F9152">
            <v>819000</v>
          </cell>
          <cell r="G9152">
            <v>1461.35</v>
          </cell>
          <cell r="H9152">
            <v>817538.65</v>
          </cell>
          <cell r="I9152">
            <v>0</v>
          </cell>
        </row>
        <row r="9153">
          <cell r="A9153" t="str">
            <v>a</v>
          </cell>
          <cell r="B9153">
            <v>9129</v>
          </cell>
          <cell r="C9153" t="str">
            <v xml:space="preserve">   147778917 - 84855</v>
          </cell>
          <cell r="D9153">
            <v>0</v>
          </cell>
          <cell r="E9153">
            <v>0</v>
          </cell>
          <cell r="F9153">
            <v>3615000</v>
          </cell>
          <cell r="G9153">
            <v>3103.57</v>
          </cell>
          <cell r="H9153">
            <v>3611896.43</v>
          </cell>
          <cell r="I9153">
            <v>0</v>
          </cell>
        </row>
        <row r="9154">
          <cell r="A9154" t="str">
            <v>a</v>
          </cell>
          <cell r="B9154">
            <v>9130</v>
          </cell>
          <cell r="C9154" t="str">
            <v xml:space="preserve">   147778920 - 84886</v>
          </cell>
          <cell r="D9154">
            <v>0</v>
          </cell>
          <cell r="E9154">
            <v>0</v>
          </cell>
          <cell r="F9154">
            <v>6311000</v>
          </cell>
          <cell r="G9154">
            <v>5418.16</v>
          </cell>
          <cell r="H9154">
            <v>6305581.8399999999</v>
          </cell>
          <cell r="I9154">
            <v>0</v>
          </cell>
        </row>
        <row r="9155">
          <cell r="A9155" t="str">
            <v>a</v>
          </cell>
          <cell r="B9155">
            <v>9131</v>
          </cell>
          <cell r="C9155" t="str">
            <v xml:space="preserve">   147778933 - 85028</v>
          </cell>
          <cell r="D9155">
            <v>0</v>
          </cell>
          <cell r="E9155">
            <v>0</v>
          </cell>
          <cell r="F9155">
            <v>3360000</v>
          </cell>
          <cell r="G9155">
            <v>5995.27</v>
          </cell>
          <cell r="H9155">
            <v>3354004.73</v>
          </cell>
          <cell r="I9155">
            <v>0</v>
          </cell>
        </row>
        <row r="9156">
          <cell r="A9156" t="str">
            <v>a</v>
          </cell>
          <cell r="B9156">
            <v>9132</v>
          </cell>
          <cell r="C9156" t="str">
            <v xml:space="preserve">   147778946 - 85146</v>
          </cell>
          <cell r="D9156">
            <v>0</v>
          </cell>
          <cell r="E9156">
            <v>0</v>
          </cell>
          <cell r="F9156">
            <v>4502000</v>
          </cell>
          <cell r="G9156">
            <v>3865.08</v>
          </cell>
          <cell r="H9156">
            <v>4498134.92</v>
          </cell>
          <cell r="I9156">
            <v>0</v>
          </cell>
        </row>
        <row r="9157">
          <cell r="A9157" t="str">
            <v>a</v>
          </cell>
          <cell r="B9157">
            <v>9133</v>
          </cell>
          <cell r="C9157" t="str">
            <v xml:space="preserve">   147778959 - 85373</v>
          </cell>
          <cell r="D9157">
            <v>0</v>
          </cell>
          <cell r="E9157">
            <v>0</v>
          </cell>
          <cell r="F9157">
            <v>600000</v>
          </cell>
          <cell r="G9157">
            <v>0</v>
          </cell>
          <cell r="H9157">
            <v>600000</v>
          </cell>
          <cell r="I9157">
            <v>0</v>
          </cell>
        </row>
        <row r="9158">
          <cell r="A9158" t="str">
            <v>a</v>
          </cell>
          <cell r="B9158">
            <v>9134</v>
          </cell>
          <cell r="C9158" t="str">
            <v xml:space="preserve">   147778962 - 85382</v>
          </cell>
          <cell r="D9158">
            <v>0</v>
          </cell>
          <cell r="E9158">
            <v>0</v>
          </cell>
          <cell r="F9158">
            <v>2167000</v>
          </cell>
          <cell r="G9158">
            <v>0</v>
          </cell>
          <cell r="H9158">
            <v>2167000</v>
          </cell>
          <cell r="I9158">
            <v>0</v>
          </cell>
        </row>
        <row r="9159">
          <cell r="A9159" t="str">
            <v>a</v>
          </cell>
          <cell r="B9159">
            <v>9135</v>
          </cell>
          <cell r="C9159" t="str">
            <v xml:space="preserve">   147778975 - 85470</v>
          </cell>
          <cell r="D9159">
            <v>0</v>
          </cell>
          <cell r="E9159">
            <v>0</v>
          </cell>
          <cell r="F9159">
            <v>3500000</v>
          </cell>
          <cell r="G9159">
            <v>3004.84</v>
          </cell>
          <cell r="H9159">
            <v>3496995.16</v>
          </cell>
          <cell r="I9159">
            <v>0</v>
          </cell>
        </row>
        <row r="9160">
          <cell r="A9160" t="str">
            <v>a</v>
          </cell>
          <cell r="B9160">
            <v>9136</v>
          </cell>
          <cell r="C9160" t="str">
            <v xml:space="preserve">   147778988 - 85661</v>
          </cell>
          <cell r="D9160">
            <v>0</v>
          </cell>
          <cell r="E9160">
            <v>0</v>
          </cell>
          <cell r="F9160">
            <v>6351208</v>
          </cell>
          <cell r="G9160">
            <v>0</v>
          </cell>
          <cell r="H9160">
            <v>6351208</v>
          </cell>
          <cell r="I9160">
            <v>0</v>
          </cell>
        </row>
        <row r="9161">
          <cell r="A9161" t="str">
            <v>a</v>
          </cell>
          <cell r="B9161">
            <v>9137</v>
          </cell>
          <cell r="C9161" t="str">
            <v xml:space="preserve">   149778009 - 48788</v>
          </cell>
          <cell r="D9161">
            <v>364408.67</v>
          </cell>
          <cell r="E9161">
            <v>0</v>
          </cell>
          <cell r="F9161">
            <v>0</v>
          </cell>
          <cell r="G9161">
            <v>129736.42</v>
          </cell>
          <cell r="H9161">
            <v>234672.25</v>
          </cell>
          <cell r="I9161">
            <v>0</v>
          </cell>
        </row>
        <row r="9162">
          <cell r="A9162" t="str">
            <v>a</v>
          </cell>
          <cell r="B9162">
            <v>9138</v>
          </cell>
          <cell r="C9162" t="str">
            <v xml:space="preserve">   149778012 - 48818</v>
          </cell>
          <cell r="D9162">
            <v>207878.45</v>
          </cell>
          <cell r="E9162">
            <v>0</v>
          </cell>
          <cell r="F9162">
            <v>0</v>
          </cell>
          <cell r="G9162">
            <v>207878.45</v>
          </cell>
          <cell r="H9162">
            <v>0</v>
          </cell>
          <cell r="I9162">
            <v>0</v>
          </cell>
        </row>
        <row r="9163">
          <cell r="A9163" t="str">
            <v>a</v>
          </cell>
          <cell r="B9163">
            <v>9139</v>
          </cell>
          <cell r="C9163" t="str">
            <v xml:space="preserve">   149778025 - 48920</v>
          </cell>
          <cell r="D9163">
            <v>1166212.42</v>
          </cell>
          <cell r="E9163">
            <v>0</v>
          </cell>
          <cell r="F9163">
            <v>0</v>
          </cell>
          <cell r="G9163">
            <v>27219.31</v>
          </cell>
          <cell r="H9163">
            <v>1138993.1100000001</v>
          </cell>
          <cell r="I9163">
            <v>0</v>
          </cell>
        </row>
        <row r="9164">
          <cell r="A9164" t="str">
            <v>a</v>
          </cell>
          <cell r="B9164">
            <v>9140</v>
          </cell>
          <cell r="C9164" t="str">
            <v xml:space="preserve">   149778038 - 48992</v>
          </cell>
          <cell r="D9164">
            <v>1406037.53</v>
          </cell>
          <cell r="E9164">
            <v>0</v>
          </cell>
          <cell r="F9164">
            <v>0</v>
          </cell>
          <cell r="G9164">
            <v>71482.5</v>
          </cell>
          <cell r="H9164">
            <v>1334555.03</v>
          </cell>
          <cell r="I9164">
            <v>0</v>
          </cell>
        </row>
        <row r="9165">
          <cell r="A9165" t="str">
            <v>a</v>
          </cell>
          <cell r="B9165">
            <v>9141</v>
          </cell>
          <cell r="C9165" t="str">
            <v xml:space="preserve">   149778041 - 49072</v>
          </cell>
          <cell r="D9165">
            <v>1456053.59</v>
          </cell>
          <cell r="E9165">
            <v>0</v>
          </cell>
          <cell r="F9165">
            <v>0</v>
          </cell>
          <cell r="G9165">
            <v>75737.38</v>
          </cell>
          <cell r="H9165">
            <v>1380316.21</v>
          </cell>
          <cell r="I9165">
            <v>0</v>
          </cell>
        </row>
        <row r="9166">
          <cell r="A9166" t="str">
            <v>a</v>
          </cell>
          <cell r="B9166">
            <v>9142</v>
          </cell>
          <cell r="C9166" t="str">
            <v xml:space="preserve">   149778054 - 49191</v>
          </cell>
          <cell r="D9166">
            <v>1795799.23</v>
          </cell>
          <cell r="E9166">
            <v>0</v>
          </cell>
          <cell r="F9166">
            <v>0</v>
          </cell>
          <cell r="G9166">
            <v>16971.91</v>
          </cell>
          <cell r="H9166">
            <v>1778827.32</v>
          </cell>
          <cell r="I9166">
            <v>0</v>
          </cell>
        </row>
        <row r="9167">
          <cell r="A9167" t="str">
            <v>a</v>
          </cell>
          <cell r="B9167">
            <v>9143</v>
          </cell>
          <cell r="C9167" t="str">
            <v xml:space="preserve">   149778067 - 49693</v>
          </cell>
          <cell r="D9167">
            <v>1305871.47</v>
          </cell>
          <cell r="E9167">
            <v>0</v>
          </cell>
          <cell r="F9167">
            <v>0</v>
          </cell>
          <cell r="G9167">
            <v>118363.04</v>
          </cell>
          <cell r="H9167">
            <v>1187508.43</v>
          </cell>
          <cell r="I9167">
            <v>0</v>
          </cell>
        </row>
        <row r="9168">
          <cell r="A9168" t="str">
            <v>a</v>
          </cell>
          <cell r="B9168">
            <v>9144</v>
          </cell>
          <cell r="C9168" t="str">
            <v xml:space="preserve">   149778070 - 49895</v>
          </cell>
          <cell r="D9168">
            <v>6574535.79</v>
          </cell>
          <cell r="E9168">
            <v>0</v>
          </cell>
          <cell r="F9168">
            <v>0</v>
          </cell>
          <cell r="G9168">
            <v>147633.66</v>
          </cell>
          <cell r="H9168">
            <v>6426902.1299999999</v>
          </cell>
          <cell r="I9168">
            <v>0</v>
          </cell>
        </row>
        <row r="9169">
          <cell r="A9169" t="str">
            <v>a</v>
          </cell>
          <cell r="B9169">
            <v>9145</v>
          </cell>
          <cell r="C9169" t="str">
            <v xml:space="preserve">   149778083 - 50487</v>
          </cell>
          <cell r="D9169">
            <v>838400</v>
          </cell>
          <cell r="E9169">
            <v>0</v>
          </cell>
          <cell r="F9169">
            <v>0</v>
          </cell>
          <cell r="G9169">
            <v>8132.98</v>
          </cell>
          <cell r="H9169">
            <v>830267.02</v>
          </cell>
          <cell r="I9169">
            <v>0</v>
          </cell>
        </row>
        <row r="9170">
          <cell r="A9170" t="str">
            <v>a</v>
          </cell>
          <cell r="B9170">
            <v>9146</v>
          </cell>
          <cell r="C9170" t="str">
            <v xml:space="preserve">   149778096 - 50670</v>
          </cell>
          <cell r="D9170">
            <v>1799392.34</v>
          </cell>
          <cell r="E9170">
            <v>0</v>
          </cell>
          <cell r="F9170">
            <v>0</v>
          </cell>
          <cell r="G9170">
            <v>91873.85</v>
          </cell>
          <cell r="H9170">
            <v>1707518.49</v>
          </cell>
          <cell r="I9170">
            <v>0</v>
          </cell>
        </row>
        <row r="9171">
          <cell r="A9171" t="str">
            <v>a</v>
          </cell>
          <cell r="B9171">
            <v>9147</v>
          </cell>
          <cell r="C9171" t="str">
            <v xml:space="preserve">   149778106 - 48776</v>
          </cell>
          <cell r="D9171">
            <v>1969467.96</v>
          </cell>
          <cell r="E9171">
            <v>0</v>
          </cell>
          <cell r="F9171">
            <v>0</v>
          </cell>
          <cell r="G9171">
            <v>44148.3</v>
          </cell>
          <cell r="H9171">
            <v>1925319.66</v>
          </cell>
          <cell r="I9171">
            <v>0</v>
          </cell>
        </row>
        <row r="9172">
          <cell r="A9172" t="str">
            <v>a</v>
          </cell>
          <cell r="B9172">
            <v>9148</v>
          </cell>
          <cell r="C9172" t="str">
            <v xml:space="preserve">   149778119 - 48902</v>
          </cell>
          <cell r="D9172">
            <v>1996992.73</v>
          </cell>
          <cell r="E9172">
            <v>0</v>
          </cell>
          <cell r="F9172">
            <v>0</v>
          </cell>
          <cell r="G9172">
            <v>18642.650000000001</v>
          </cell>
          <cell r="H9172">
            <v>1978350.08</v>
          </cell>
          <cell r="I9172">
            <v>0</v>
          </cell>
        </row>
        <row r="9173">
          <cell r="A9173" t="str">
            <v>a</v>
          </cell>
          <cell r="B9173">
            <v>9149</v>
          </cell>
          <cell r="C9173" t="str">
            <v xml:space="preserve">   149778122 - 48911</v>
          </cell>
          <cell r="D9173">
            <v>1100308.51</v>
          </cell>
          <cell r="E9173">
            <v>0</v>
          </cell>
          <cell r="F9173">
            <v>0</v>
          </cell>
          <cell r="G9173">
            <v>91097.61</v>
          </cell>
          <cell r="H9173">
            <v>1009210.9</v>
          </cell>
          <cell r="I9173">
            <v>0</v>
          </cell>
        </row>
        <row r="9174">
          <cell r="A9174" t="str">
            <v>a</v>
          </cell>
          <cell r="B9174">
            <v>9150</v>
          </cell>
          <cell r="C9174" t="str">
            <v xml:space="preserve">   149778135 - 48956</v>
          </cell>
          <cell r="D9174">
            <v>1203445.4099999999</v>
          </cell>
          <cell r="E9174">
            <v>0</v>
          </cell>
          <cell r="F9174">
            <v>0</v>
          </cell>
          <cell r="G9174">
            <v>1203445.4099999999</v>
          </cell>
          <cell r="H9174">
            <v>0</v>
          </cell>
          <cell r="I9174">
            <v>0</v>
          </cell>
        </row>
        <row r="9175">
          <cell r="A9175" t="str">
            <v>a</v>
          </cell>
          <cell r="B9175">
            <v>9151</v>
          </cell>
          <cell r="C9175" t="str">
            <v xml:space="preserve">   149778148 - 49128</v>
          </cell>
          <cell r="D9175">
            <v>1813213.19</v>
          </cell>
          <cell r="E9175">
            <v>0</v>
          </cell>
          <cell r="F9175">
            <v>0</v>
          </cell>
          <cell r="G9175">
            <v>52107.38</v>
          </cell>
          <cell r="H9175">
            <v>1761105.81</v>
          </cell>
          <cell r="I9175">
            <v>0</v>
          </cell>
        </row>
        <row r="9176">
          <cell r="A9176" t="str">
            <v>a</v>
          </cell>
          <cell r="B9176">
            <v>9152</v>
          </cell>
          <cell r="C9176" t="str">
            <v xml:space="preserve">   149778151 - 49155</v>
          </cell>
          <cell r="D9176">
            <v>1270917.8600000001</v>
          </cell>
          <cell r="E9176">
            <v>0</v>
          </cell>
          <cell r="F9176">
            <v>0</v>
          </cell>
          <cell r="G9176">
            <v>1270917.8600000001</v>
          </cell>
          <cell r="H9176">
            <v>0</v>
          </cell>
          <cell r="I9176">
            <v>0</v>
          </cell>
        </row>
        <row r="9177">
          <cell r="A9177" t="str">
            <v>a</v>
          </cell>
          <cell r="B9177">
            <v>9153</v>
          </cell>
          <cell r="C9177" t="str">
            <v xml:space="preserve">   149778164 - 49684</v>
          </cell>
          <cell r="D9177">
            <v>285468.46999999997</v>
          </cell>
          <cell r="E9177">
            <v>0</v>
          </cell>
          <cell r="F9177">
            <v>0</v>
          </cell>
          <cell r="G9177">
            <v>57668.65</v>
          </cell>
          <cell r="H9177">
            <v>227799.82</v>
          </cell>
          <cell r="I9177">
            <v>0</v>
          </cell>
        </row>
        <row r="9178">
          <cell r="A9178" t="str">
            <v>a</v>
          </cell>
          <cell r="B9178">
            <v>9154</v>
          </cell>
          <cell r="C9178" t="str">
            <v xml:space="preserve">   149778177 - 50107</v>
          </cell>
          <cell r="D9178">
            <v>1727512.08</v>
          </cell>
          <cell r="E9178">
            <v>0</v>
          </cell>
          <cell r="F9178">
            <v>0</v>
          </cell>
          <cell r="G9178">
            <v>37356.949999999997</v>
          </cell>
          <cell r="H9178">
            <v>1690155.13</v>
          </cell>
          <cell r="I9178">
            <v>0</v>
          </cell>
        </row>
        <row r="9179">
          <cell r="A9179" t="str">
            <v>a</v>
          </cell>
          <cell r="B9179">
            <v>9155</v>
          </cell>
          <cell r="C9179" t="str">
            <v xml:space="preserve">   149778180 - 50469</v>
          </cell>
          <cell r="D9179">
            <v>1253984</v>
          </cell>
          <cell r="E9179">
            <v>0</v>
          </cell>
          <cell r="F9179">
            <v>0</v>
          </cell>
          <cell r="G9179">
            <v>11388.86</v>
          </cell>
          <cell r="H9179">
            <v>1242595.1399999999</v>
          </cell>
          <cell r="I9179">
            <v>0</v>
          </cell>
        </row>
        <row r="9180">
          <cell r="A9180" t="str">
            <v>a</v>
          </cell>
          <cell r="B9180">
            <v>9156</v>
          </cell>
          <cell r="C9180" t="str">
            <v xml:space="preserve">   149778193 - 50624</v>
          </cell>
          <cell r="D9180">
            <v>1645360.61</v>
          </cell>
          <cell r="E9180">
            <v>0</v>
          </cell>
          <cell r="F9180">
            <v>0</v>
          </cell>
          <cell r="G9180">
            <v>511065.49</v>
          </cell>
          <cell r="H9180">
            <v>1134295.1200000001</v>
          </cell>
          <cell r="I9180">
            <v>0</v>
          </cell>
        </row>
        <row r="9181">
          <cell r="A9181" t="str">
            <v>a</v>
          </cell>
          <cell r="B9181">
            <v>9157</v>
          </cell>
          <cell r="C9181" t="str">
            <v xml:space="preserve">   149778203 - 48710</v>
          </cell>
          <cell r="D9181">
            <v>1961988.72</v>
          </cell>
          <cell r="E9181">
            <v>0</v>
          </cell>
          <cell r="F9181">
            <v>0</v>
          </cell>
          <cell r="G9181">
            <v>19833.490000000002</v>
          </cell>
          <cell r="H9181">
            <v>1942155.23</v>
          </cell>
          <cell r="I9181">
            <v>0</v>
          </cell>
        </row>
        <row r="9182">
          <cell r="A9182" t="str">
            <v>a</v>
          </cell>
          <cell r="B9182">
            <v>9158</v>
          </cell>
          <cell r="C9182" t="str">
            <v xml:space="preserve">   149778216 - 48893</v>
          </cell>
          <cell r="D9182">
            <v>2398155.5</v>
          </cell>
          <cell r="E9182">
            <v>0</v>
          </cell>
          <cell r="F9182">
            <v>0</v>
          </cell>
          <cell r="G9182">
            <v>22319.03</v>
          </cell>
          <cell r="H9182">
            <v>2375836.4700000002</v>
          </cell>
          <cell r="I9182">
            <v>0</v>
          </cell>
        </row>
        <row r="9183">
          <cell r="A9183" t="str">
            <v>a</v>
          </cell>
          <cell r="B9183">
            <v>9159</v>
          </cell>
          <cell r="C9183" t="str">
            <v xml:space="preserve">   149778229 - 48932</v>
          </cell>
          <cell r="D9183">
            <v>1394513.74</v>
          </cell>
          <cell r="E9183">
            <v>0</v>
          </cell>
          <cell r="F9183">
            <v>0</v>
          </cell>
          <cell r="G9183">
            <v>12646.94</v>
          </cell>
          <cell r="H9183">
            <v>1381866.8</v>
          </cell>
          <cell r="I9183">
            <v>0</v>
          </cell>
        </row>
        <row r="9184">
          <cell r="A9184" t="str">
            <v>a</v>
          </cell>
          <cell r="B9184">
            <v>9160</v>
          </cell>
          <cell r="C9184" t="str">
            <v xml:space="preserve">   149778232 - 48941</v>
          </cell>
          <cell r="D9184">
            <v>2114918.14</v>
          </cell>
          <cell r="E9184">
            <v>0</v>
          </cell>
          <cell r="F9184">
            <v>0</v>
          </cell>
          <cell r="G9184">
            <v>19502.39</v>
          </cell>
          <cell r="H9184">
            <v>2095415.75</v>
          </cell>
          <cell r="I9184">
            <v>0</v>
          </cell>
        </row>
        <row r="9185">
          <cell r="A9185" t="str">
            <v>a</v>
          </cell>
          <cell r="B9185">
            <v>9161</v>
          </cell>
          <cell r="C9185" t="str">
            <v xml:space="preserve">   149778245 - 49098</v>
          </cell>
          <cell r="D9185">
            <v>2733666.26</v>
          </cell>
          <cell r="E9185">
            <v>0</v>
          </cell>
          <cell r="F9185">
            <v>0</v>
          </cell>
          <cell r="G9185">
            <v>25835.56</v>
          </cell>
          <cell r="H9185">
            <v>2707830.7</v>
          </cell>
          <cell r="I9185">
            <v>0</v>
          </cell>
        </row>
        <row r="9186">
          <cell r="A9186" t="str">
            <v>a</v>
          </cell>
          <cell r="B9186">
            <v>9162</v>
          </cell>
          <cell r="C9186" t="str">
            <v xml:space="preserve">   149778258 - 49239</v>
          </cell>
          <cell r="D9186">
            <v>695992.98</v>
          </cell>
          <cell r="E9186">
            <v>0</v>
          </cell>
          <cell r="F9186">
            <v>0</v>
          </cell>
          <cell r="G9186">
            <v>35168.17</v>
          </cell>
          <cell r="H9186">
            <v>660824.81000000006</v>
          </cell>
          <cell r="I9186">
            <v>0</v>
          </cell>
        </row>
        <row r="9187">
          <cell r="A9187" t="str">
            <v>a</v>
          </cell>
          <cell r="B9187">
            <v>9163</v>
          </cell>
          <cell r="C9187" t="str">
            <v xml:space="preserve">   149778261 - 49675</v>
          </cell>
          <cell r="D9187">
            <v>6335560.29</v>
          </cell>
          <cell r="E9187">
            <v>0</v>
          </cell>
          <cell r="F9187">
            <v>0</v>
          </cell>
          <cell r="G9187">
            <v>59144.74</v>
          </cell>
          <cell r="H9187">
            <v>6276415.5499999998</v>
          </cell>
          <cell r="I9187">
            <v>0</v>
          </cell>
        </row>
        <row r="9188">
          <cell r="A9188" t="str">
            <v>a</v>
          </cell>
          <cell r="B9188">
            <v>9164</v>
          </cell>
          <cell r="C9188" t="str">
            <v xml:space="preserve">   149778274 - 50098</v>
          </cell>
          <cell r="D9188">
            <v>899249.66</v>
          </cell>
          <cell r="E9188">
            <v>0</v>
          </cell>
          <cell r="F9188">
            <v>0</v>
          </cell>
          <cell r="G9188">
            <v>19691.400000000001</v>
          </cell>
          <cell r="H9188">
            <v>879558.26</v>
          </cell>
          <cell r="I9188">
            <v>0</v>
          </cell>
        </row>
        <row r="9189">
          <cell r="A9189" t="str">
            <v>a</v>
          </cell>
          <cell r="B9189">
            <v>9165</v>
          </cell>
          <cell r="C9189" t="str">
            <v xml:space="preserve">   149778287 - 50526</v>
          </cell>
          <cell r="D9189">
            <v>612216.46</v>
          </cell>
          <cell r="E9189">
            <v>0</v>
          </cell>
          <cell r="F9189">
            <v>0</v>
          </cell>
          <cell r="G9189">
            <v>106788.93</v>
          </cell>
          <cell r="H9189">
            <v>505427.53</v>
          </cell>
          <cell r="I9189">
            <v>0</v>
          </cell>
        </row>
        <row r="9190">
          <cell r="A9190" t="str">
            <v>a</v>
          </cell>
          <cell r="B9190">
            <v>9166</v>
          </cell>
          <cell r="C9190" t="str">
            <v xml:space="preserve">   149778290 - 50592</v>
          </cell>
          <cell r="D9190">
            <v>2390847.38</v>
          </cell>
          <cell r="E9190">
            <v>0</v>
          </cell>
          <cell r="F9190">
            <v>0</v>
          </cell>
          <cell r="G9190">
            <v>37316.85</v>
          </cell>
          <cell r="H9190">
            <v>2353530.5299999998</v>
          </cell>
          <cell r="I9190">
            <v>0</v>
          </cell>
        </row>
        <row r="9191">
          <cell r="A9191" t="str">
            <v>a</v>
          </cell>
          <cell r="B9191">
            <v>9167</v>
          </cell>
          <cell r="C9191" t="str">
            <v xml:space="preserve">   149778300 - 48382</v>
          </cell>
          <cell r="D9191">
            <v>407349.29</v>
          </cell>
          <cell r="E9191">
            <v>0</v>
          </cell>
          <cell r="F9191">
            <v>0</v>
          </cell>
          <cell r="G9191">
            <v>407349.29</v>
          </cell>
          <cell r="H9191">
            <v>0</v>
          </cell>
          <cell r="I9191">
            <v>0</v>
          </cell>
        </row>
        <row r="9192">
          <cell r="A9192" t="str">
            <v>a</v>
          </cell>
          <cell r="B9192">
            <v>9168</v>
          </cell>
          <cell r="C9192" t="str">
            <v xml:space="preserve">   149778313 - 48830</v>
          </cell>
          <cell r="D9192">
            <v>531906.73</v>
          </cell>
          <cell r="E9192">
            <v>0</v>
          </cell>
          <cell r="F9192">
            <v>0</v>
          </cell>
          <cell r="G9192">
            <v>48050.16</v>
          </cell>
          <cell r="H9192">
            <v>483856.57</v>
          </cell>
          <cell r="I9192">
            <v>0</v>
          </cell>
        </row>
        <row r="9193">
          <cell r="A9193" t="str">
            <v>a</v>
          </cell>
          <cell r="B9193">
            <v>9169</v>
          </cell>
          <cell r="C9193" t="str">
            <v xml:space="preserve">   149778326 - 48923</v>
          </cell>
          <cell r="D9193">
            <v>1998505.21</v>
          </cell>
          <cell r="E9193">
            <v>0</v>
          </cell>
          <cell r="F9193">
            <v>0</v>
          </cell>
          <cell r="G9193">
            <v>450852.03</v>
          </cell>
          <cell r="H9193">
            <v>1547653.18</v>
          </cell>
          <cell r="I9193">
            <v>0</v>
          </cell>
        </row>
        <row r="9194">
          <cell r="A9194" t="str">
            <v>a</v>
          </cell>
          <cell r="B9194">
            <v>9170</v>
          </cell>
          <cell r="C9194" t="str">
            <v xml:space="preserve">   149778339 - 49066</v>
          </cell>
          <cell r="D9194">
            <v>1358372.55</v>
          </cell>
          <cell r="E9194">
            <v>0</v>
          </cell>
          <cell r="F9194">
            <v>0</v>
          </cell>
          <cell r="G9194">
            <v>70077.440000000002</v>
          </cell>
          <cell r="H9194">
            <v>1288295.1100000001</v>
          </cell>
          <cell r="I9194">
            <v>0</v>
          </cell>
        </row>
        <row r="9195">
          <cell r="A9195" t="str">
            <v>a</v>
          </cell>
          <cell r="B9195">
            <v>9171</v>
          </cell>
          <cell r="C9195" t="str">
            <v xml:space="preserve">   149778342 - 49075</v>
          </cell>
          <cell r="D9195">
            <v>1347699.57</v>
          </cell>
          <cell r="E9195">
            <v>0</v>
          </cell>
          <cell r="F9195">
            <v>0</v>
          </cell>
          <cell r="G9195">
            <v>69526.81</v>
          </cell>
          <cell r="H9195">
            <v>1278172.76</v>
          </cell>
          <cell r="I9195">
            <v>0</v>
          </cell>
        </row>
        <row r="9196">
          <cell r="A9196" t="str">
            <v>a</v>
          </cell>
          <cell r="B9196">
            <v>9172</v>
          </cell>
          <cell r="C9196" t="str">
            <v xml:space="preserve">   149778355 - 49200</v>
          </cell>
          <cell r="D9196">
            <v>2092141.36</v>
          </cell>
          <cell r="E9196">
            <v>0</v>
          </cell>
          <cell r="F9196">
            <v>0</v>
          </cell>
          <cell r="G9196">
            <v>42158.86</v>
          </cell>
          <cell r="H9196">
            <v>2049982.5</v>
          </cell>
          <cell r="I9196">
            <v>0</v>
          </cell>
        </row>
        <row r="9197">
          <cell r="A9197" t="str">
            <v>a</v>
          </cell>
          <cell r="B9197">
            <v>9173</v>
          </cell>
          <cell r="C9197" t="str">
            <v xml:space="preserve">   149778368 - 49696</v>
          </cell>
          <cell r="D9197">
            <v>453863.81</v>
          </cell>
          <cell r="E9197">
            <v>0</v>
          </cell>
          <cell r="F9197">
            <v>0</v>
          </cell>
          <cell r="G9197">
            <v>264196.93</v>
          </cell>
          <cell r="H9197">
            <v>189666.88</v>
          </cell>
          <cell r="I9197">
            <v>0</v>
          </cell>
        </row>
        <row r="9198">
          <cell r="A9198" t="str">
            <v>a</v>
          </cell>
          <cell r="B9198">
            <v>9174</v>
          </cell>
          <cell r="C9198" t="str">
            <v xml:space="preserve">   149778371 - 49901</v>
          </cell>
          <cell r="D9198">
            <v>2566216.14</v>
          </cell>
          <cell r="E9198">
            <v>0</v>
          </cell>
          <cell r="F9198">
            <v>0</v>
          </cell>
          <cell r="G9198">
            <v>40054.080000000002</v>
          </cell>
          <cell r="H9198">
            <v>2526162.06</v>
          </cell>
          <cell r="I9198">
            <v>0</v>
          </cell>
        </row>
        <row r="9199">
          <cell r="A9199" t="str">
            <v>a</v>
          </cell>
          <cell r="B9199">
            <v>9175</v>
          </cell>
          <cell r="C9199" t="str">
            <v xml:space="preserve">   149778384 - 50495</v>
          </cell>
          <cell r="D9199">
            <v>963166.49</v>
          </cell>
          <cell r="E9199">
            <v>0</v>
          </cell>
          <cell r="F9199">
            <v>0</v>
          </cell>
          <cell r="G9199">
            <v>21685.8</v>
          </cell>
          <cell r="H9199">
            <v>941480.69</v>
          </cell>
          <cell r="I9199">
            <v>0</v>
          </cell>
        </row>
        <row r="9200">
          <cell r="A9200" t="str">
            <v>a</v>
          </cell>
          <cell r="B9200">
            <v>9176</v>
          </cell>
          <cell r="C9200" t="str">
            <v xml:space="preserve">   149778397 - 50682</v>
          </cell>
          <cell r="D9200">
            <v>2614535.48</v>
          </cell>
          <cell r="E9200">
            <v>0</v>
          </cell>
          <cell r="F9200">
            <v>0</v>
          </cell>
          <cell r="G9200">
            <v>57847.09</v>
          </cell>
          <cell r="H9200">
            <v>2556688.39</v>
          </cell>
          <cell r="I9200">
            <v>0</v>
          </cell>
        </row>
        <row r="9201">
          <cell r="A9201" t="str">
            <v>a</v>
          </cell>
          <cell r="B9201">
            <v>9177</v>
          </cell>
          <cell r="C9201" t="str">
            <v xml:space="preserve">   149778407 - 48779</v>
          </cell>
          <cell r="D9201">
            <v>806182.77</v>
          </cell>
          <cell r="E9201">
            <v>0</v>
          </cell>
          <cell r="F9201">
            <v>0</v>
          </cell>
          <cell r="G9201">
            <v>17879.66</v>
          </cell>
          <cell r="H9201">
            <v>788303.11</v>
          </cell>
          <cell r="I9201">
            <v>0</v>
          </cell>
        </row>
        <row r="9202">
          <cell r="A9202" t="str">
            <v>a</v>
          </cell>
          <cell r="B9202">
            <v>9178</v>
          </cell>
          <cell r="C9202" t="str">
            <v xml:space="preserve">   149778410 - 48800</v>
          </cell>
          <cell r="D9202">
            <v>1553259.3</v>
          </cell>
          <cell r="E9202">
            <v>0</v>
          </cell>
          <cell r="F9202">
            <v>0</v>
          </cell>
          <cell r="G9202">
            <v>251397.32</v>
          </cell>
          <cell r="H9202">
            <v>1301861.98</v>
          </cell>
          <cell r="I9202">
            <v>0</v>
          </cell>
        </row>
        <row r="9203">
          <cell r="A9203" t="str">
            <v>a</v>
          </cell>
          <cell r="B9203">
            <v>9179</v>
          </cell>
          <cell r="C9203" t="str">
            <v xml:space="preserve">   149778423 - 48914</v>
          </cell>
          <cell r="D9203">
            <v>2995489.11</v>
          </cell>
          <cell r="E9203">
            <v>0</v>
          </cell>
          <cell r="F9203">
            <v>0</v>
          </cell>
          <cell r="G9203">
            <v>27963.96</v>
          </cell>
          <cell r="H9203">
            <v>2967525.15</v>
          </cell>
          <cell r="I9203">
            <v>0</v>
          </cell>
        </row>
        <row r="9204">
          <cell r="A9204" t="str">
            <v>a</v>
          </cell>
          <cell r="B9204">
            <v>9180</v>
          </cell>
          <cell r="C9204" t="str">
            <v xml:space="preserve">   149778436 - 48972</v>
          </cell>
          <cell r="D9204">
            <v>1727727.13</v>
          </cell>
          <cell r="E9204">
            <v>0</v>
          </cell>
          <cell r="F9204">
            <v>0</v>
          </cell>
          <cell r="G9204">
            <v>87301.21</v>
          </cell>
          <cell r="H9204">
            <v>1640425.92</v>
          </cell>
          <cell r="I9204">
            <v>0</v>
          </cell>
        </row>
        <row r="9205">
          <cell r="A9205" t="str">
            <v>a</v>
          </cell>
          <cell r="B9205">
            <v>9181</v>
          </cell>
          <cell r="C9205" t="str">
            <v xml:space="preserve">   149778449 - 49137</v>
          </cell>
          <cell r="D9205">
            <v>2068655.1</v>
          </cell>
          <cell r="E9205">
            <v>0</v>
          </cell>
          <cell r="F9205">
            <v>0</v>
          </cell>
          <cell r="G9205">
            <v>32316.37</v>
          </cell>
          <cell r="H9205">
            <v>2036338.73</v>
          </cell>
          <cell r="I9205">
            <v>0</v>
          </cell>
        </row>
        <row r="9206">
          <cell r="A9206" t="str">
            <v>a</v>
          </cell>
          <cell r="B9206">
            <v>9182</v>
          </cell>
          <cell r="C9206" t="str">
            <v xml:space="preserve">   149778452 - 49164</v>
          </cell>
          <cell r="D9206">
            <v>1762463.72</v>
          </cell>
          <cell r="E9206">
            <v>0</v>
          </cell>
          <cell r="F9206">
            <v>0</v>
          </cell>
          <cell r="G9206">
            <v>16423.349999999999</v>
          </cell>
          <cell r="H9206">
            <v>1746040.37</v>
          </cell>
          <cell r="I9206">
            <v>0</v>
          </cell>
        </row>
        <row r="9207">
          <cell r="A9207" t="str">
            <v>a</v>
          </cell>
          <cell r="B9207">
            <v>9183</v>
          </cell>
          <cell r="C9207" t="str">
            <v xml:space="preserve">   149778465 - 49687</v>
          </cell>
          <cell r="D9207">
            <v>1076507.3999999999</v>
          </cell>
          <cell r="E9207">
            <v>0</v>
          </cell>
          <cell r="F9207">
            <v>0</v>
          </cell>
          <cell r="G9207">
            <v>53914.33</v>
          </cell>
          <cell r="H9207">
            <v>1022593.07</v>
          </cell>
          <cell r="I9207">
            <v>0</v>
          </cell>
        </row>
        <row r="9208">
          <cell r="A9208" t="str">
            <v>a</v>
          </cell>
          <cell r="B9208">
            <v>9184</v>
          </cell>
          <cell r="C9208" t="str">
            <v xml:space="preserve">   149778478 - 50110</v>
          </cell>
          <cell r="D9208">
            <v>631371.43000000005</v>
          </cell>
          <cell r="E9208">
            <v>0</v>
          </cell>
          <cell r="F9208">
            <v>0</v>
          </cell>
          <cell r="G9208">
            <v>69362.58</v>
          </cell>
          <cell r="H9208">
            <v>562008.85</v>
          </cell>
          <cell r="I9208">
            <v>0</v>
          </cell>
        </row>
        <row r="9209">
          <cell r="A9209" t="str">
            <v>a</v>
          </cell>
          <cell r="B9209">
            <v>9185</v>
          </cell>
          <cell r="C9209" t="str">
            <v xml:space="preserve">   149778481 - 50475</v>
          </cell>
          <cell r="D9209">
            <v>4074027.91</v>
          </cell>
          <cell r="E9209">
            <v>0</v>
          </cell>
          <cell r="F9209">
            <v>0</v>
          </cell>
          <cell r="G9209">
            <v>63588.26</v>
          </cell>
          <cell r="H9209">
            <v>4010439.65</v>
          </cell>
          <cell r="I9209">
            <v>0</v>
          </cell>
        </row>
        <row r="9210">
          <cell r="A9210" t="str">
            <v>a</v>
          </cell>
          <cell r="B9210">
            <v>9186</v>
          </cell>
          <cell r="C9210" t="str">
            <v xml:space="preserve">   149778494 - 50636</v>
          </cell>
          <cell r="D9210">
            <v>2239917.9700000002</v>
          </cell>
          <cell r="E9210">
            <v>0</v>
          </cell>
          <cell r="F9210">
            <v>0</v>
          </cell>
          <cell r="G9210">
            <v>48747.5</v>
          </cell>
          <cell r="H9210">
            <v>2191170.4700000002</v>
          </cell>
          <cell r="I9210">
            <v>0</v>
          </cell>
        </row>
        <row r="9211">
          <cell r="A9211" t="str">
            <v>a</v>
          </cell>
          <cell r="B9211">
            <v>9187</v>
          </cell>
          <cell r="C9211" t="str">
            <v xml:space="preserve">   149778504 - 48737</v>
          </cell>
          <cell r="D9211">
            <v>1268934.05</v>
          </cell>
          <cell r="E9211">
            <v>0</v>
          </cell>
          <cell r="F9211">
            <v>0</v>
          </cell>
          <cell r="G9211">
            <v>36233.879999999997</v>
          </cell>
          <cell r="H9211">
            <v>1232700.17</v>
          </cell>
          <cell r="I9211">
            <v>0</v>
          </cell>
        </row>
        <row r="9212">
          <cell r="A9212" t="str">
            <v>a</v>
          </cell>
          <cell r="B9212">
            <v>9188</v>
          </cell>
          <cell r="C9212" t="str">
            <v xml:space="preserve">   149778517 - 48896</v>
          </cell>
          <cell r="D9212">
            <v>1895564.34</v>
          </cell>
          <cell r="E9212">
            <v>0</v>
          </cell>
          <cell r="F9212">
            <v>0</v>
          </cell>
          <cell r="G9212">
            <v>17695.78</v>
          </cell>
          <cell r="H9212">
            <v>1877868.56</v>
          </cell>
          <cell r="I9212">
            <v>0</v>
          </cell>
        </row>
        <row r="9213">
          <cell r="A9213" t="str">
            <v>a</v>
          </cell>
          <cell r="B9213">
            <v>9189</v>
          </cell>
          <cell r="C9213" t="str">
            <v xml:space="preserve">   149778520 - 48905</v>
          </cell>
          <cell r="D9213">
            <v>1366594.11</v>
          </cell>
          <cell r="E9213">
            <v>0</v>
          </cell>
          <cell r="F9213">
            <v>0</v>
          </cell>
          <cell r="G9213">
            <v>20313.53</v>
          </cell>
          <cell r="H9213">
            <v>1346280.58</v>
          </cell>
          <cell r="I9213">
            <v>0</v>
          </cell>
        </row>
        <row r="9214">
          <cell r="A9214" t="str">
            <v>a</v>
          </cell>
          <cell r="B9214">
            <v>9190</v>
          </cell>
          <cell r="C9214" t="str">
            <v xml:space="preserve">   149778533 - 48944</v>
          </cell>
          <cell r="D9214">
            <v>1525723.62</v>
          </cell>
          <cell r="E9214">
            <v>0</v>
          </cell>
          <cell r="F9214">
            <v>0</v>
          </cell>
          <cell r="G9214">
            <v>36218.379999999997</v>
          </cell>
          <cell r="H9214">
            <v>1489505.24</v>
          </cell>
          <cell r="I9214">
            <v>0</v>
          </cell>
        </row>
        <row r="9215">
          <cell r="A9215" t="str">
            <v>a</v>
          </cell>
          <cell r="B9215">
            <v>9191</v>
          </cell>
          <cell r="C9215" t="str">
            <v xml:space="preserve">   149778546 - 49107</v>
          </cell>
          <cell r="D9215">
            <v>2085481.93</v>
          </cell>
          <cell r="E9215">
            <v>0</v>
          </cell>
          <cell r="F9215">
            <v>0</v>
          </cell>
          <cell r="G9215">
            <v>110452.08</v>
          </cell>
          <cell r="H9215">
            <v>1975029.85</v>
          </cell>
          <cell r="I9215">
            <v>0</v>
          </cell>
        </row>
        <row r="9216">
          <cell r="A9216" t="str">
            <v>a</v>
          </cell>
          <cell r="B9216">
            <v>9192</v>
          </cell>
          <cell r="C9216" t="str">
            <v xml:space="preserve">   149778559 - 49669</v>
          </cell>
          <cell r="D9216">
            <v>1005153.99</v>
          </cell>
          <cell r="E9216">
            <v>0</v>
          </cell>
          <cell r="F9216">
            <v>0</v>
          </cell>
          <cell r="G9216">
            <v>21542.5</v>
          </cell>
          <cell r="H9216">
            <v>983611.49</v>
          </cell>
          <cell r="I9216">
            <v>0</v>
          </cell>
        </row>
        <row r="9217">
          <cell r="A9217" t="str">
            <v>a</v>
          </cell>
          <cell r="B9217">
            <v>9193</v>
          </cell>
          <cell r="C9217" t="str">
            <v xml:space="preserve">   149778562 - 49678</v>
          </cell>
          <cell r="D9217">
            <v>1626531.44</v>
          </cell>
          <cell r="E9217">
            <v>0</v>
          </cell>
          <cell r="F9217">
            <v>0</v>
          </cell>
          <cell r="G9217">
            <v>15372.09</v>
          </cell>
          <cell r="H9217">
            <v>1611159.35</v>
          </cell>
          <cell r="I9217">
            <v>0</v>
          </cell>
        </row>
        <row r="9218">
          <cell r="A9218" t="str">
            <v>a</v>
          </cell>
          <cell r="B9218">
            <v>9194</v>
          </cell>
          <cell r="C9218" t="str">
            <v xml:space="preserve">   149778575 - 50101</v>
          </cell>
          <cell r="D9218">
            <v>812957.42</v>
          </cell>
          <cell r="E9218">
            <v>0</v>
          </cell>
          <cell r="F9218">
            <v>0</v>
          </cell>
          <cell r="G9218">
            <v>18029.87</v>
          </cell>
          <cell r="H9218">
            <v>794927.55</v>
          </cell>
          <cell r="I9218">
            <v>0</v>
          </cell>
        </row>
        <row r="9219">
          <cell r="A9219" t="str">
            <v>a</v>
          </cell>
          <cell r="B9219">
            <v>9195</v>
          </cell>
          <cell r="C9219" t="str">
            <v xml:space="preserve">   149778588 - 50550</v>
          </cell>
          <cell r="D9219">
            <v>874594.95</v>
          </cell>
          <cell r="E9219">
            <v>0</v>
          </cell>
          <cell r="F9219">
            <v>0</v>
          </cell>
          <cell r="G9219">
            <v>152555.71</v>
          </cell>
          <cell r="H9219">
            <v>722039.24</v>
          </cell>
          <cell r="I9219">
            <v>0</v>
          </cell>
        </row>
        <row r="9220">
          <cell r="A9220" t="str">
            <v>a</v>
          </cell>
          <cell r="B9220">
            <v>9196</v>
          </cell>
          <cell r="C9220" t="str">
            <v xml:space="preserve">   149778591 - 50607</v>
          </cell>
          <cell r="D9220">
            <v>1170648.72</v>
          </cell>
          <cell r="E9220">
            <v>0</v>
          </cell>
          <cell r="F9220">
            <v>0</v>
          </cell>
          <cell r="G9220">
            <v>33275.360000000001</v>
          </cell>
          <cell r="H9220">
            <v>1137373.3600000001</v>
          </cell>
          <cell r="I9220">
            <v>0</v>
          </cell>
        </row>
        <row r="9221">
          <cell r="A9221" t="str">
            <v>a</v>
          </cell>
          <cell r="B9221">
            <v>9197</v>
          </cell>
          <cell r="C9221" t="str">
            <v xml:space="preserve">   149778601 - 48447</v>
          </cell>
          <cell r="D9221">
            <v>1131298.76</v>
          </cell>
          <cell r="E9221">
            <v>0</v>
          </cell>
          <cell r="F9221">
            <v>0</v>
          </cell>
          <cell r="G9221">
            <v>182748.21</v>
          </cell>
          <cell r="H9221">
            <v>948550.55</v>
          </cell>
          <cell r="I9221">
            <v>0</v>
          </cell>
        </row>
        <row r="9222">
          <cell r="A9222" t="str">
            <v>a</v>
          </cell>
          <cell r="B9222">
            <v>9198</v>
          </cell>
          <cell r="C9222" t="str">
            <v xml:space="preserve">   149778614 - 48845</v>
          </cell>
          <cell r="D9222">
            <v>1646132.16</v>
          </cell>
          <cell r="E9222">
            <v>0</v>
          </cell>
          <cell r="F9222">
            <v>0</v>
          </cell>
          <cell r="G9222">
            <v>36100.589999999997</v>
          </cell>
          <cell r="H9222">
            <v>1610031.57</v>
          </cell>
          <cell r="I9222">
            <v>0</v>
          </cell>
        </row>
        <row r="9223">
          <cell r="A9223" t="str">
            <v>a</v>
          </cell>
          <cell r="B9223">
            <v>9199</v>
          </cell>
          <cell r="C9223" t="str">
            <v xml:space="preserve">   149778627 - 48926</v>
          </cell>
          <cell r="D9223">
            <v>1833239.33</v>
          </cell>
          <cell r="E9223">
            <v>0</v>
          </cell>
          <cell r="F9223">
            <v>0</v>
          </cell>
          <cell r="G9223">
            <v>17113.97</v>
          </cell>
          <cell r="H9223">
            <v>1816125.36</v>
          </cell>
          <cell r="I9223">
            <v>0</v>
          </cell>
        </row>
        <row r="9224">
          <cell r="A9224" t="str">
            <v>a</v>
          </cell>
          <cell r="B9224">
            <v>9200</v>
          </cell>
          <cell r="C9224" t="str">
            <v xml:space="preserve">   149778630 - 48935</v>
          </cell>
          <cell r="D9224">
            <v>1111109.99</v>
          </cell>
          <cell r="E9224">
            <v>0</v>
          </cell>
          <cell r="F9224">
            <v>0</v>
          </cell>
          <cell r="G9224">
            <v>1111109.99</v>
          </cell>
          <cell r="H9224">
            <v>0</v>
          </cell>
          <cell r="I9224">
            <v>0</v>
          </cell>
        </row>
        <row r="9225">
          <cell r="A9225" t="str">
            <v>a</v>
          </cell>
          <cell r="B9225">
            <v>9201</v>
          </cell>
          <cell r="C9225" t="str">
            <v xml:space="preserve">   149778643 - 49092</v>
          </cell>
          <cell r="D9225">
            <v>2895390.39</v>
          </cell>
          <cell r="E9225">
            <v>0</v>
          </cell>
          <cell r="F9225">
            <v>0</v>
          </cell>
          <cell r="G9225">
            <v>27533.77</v>
          </cell>
          <cell r="H9225">
            <v>2867856.62</v>
          </cell>
          <cell r="I9225">
            <v>0</v>
          </cell>
        </row>
        <row r="9226">
          <cell r="A9226" t="str">
            <v>a</v>
          </cell>
          <cell r="B9226">
            <v>9202</v>
          </cell>
          <cell r="C9226" t="str">
            <v xml:space="preserve">   149778656 - 49212</v>
          </cell>
          <cell r="D9226">
            <v>1121088.45</v>
          </cell>
          <cell r="E9226">
            <v>0</v>
          </cell>
          <cell r="F9226">
            <v>0</v>
          </cell>
          <cell r="G9226">
            <v>11005.96</v>
          </cell>
          <cell r="H9226">
            <v>1110082.49</v>
          </cell>
          <cell r="I9226">
            <v>0</v>
          </cell>
        </row>
        <row r="9227">
          <cell r="A9227" t="str">
            <v>a</v>
          </cell>
          <cell r="B9227">
            <v>9203</v>
          </cell>
          <cell r="C9227" t="str">
            <v xml:space="preserve">   149778669 - 49874</v>
          </cell>
          <cell r="D9227">
            <v>6113831.1799999997</v>
          </cell>
          <cell r="E9227">
            <v>0</v>
          </cell>
          <cell r="F9227">
            <v>0</v>
          </cell>
          <cell r="G9227">
            <v>6113831.1799999997</v>
          </cell>
          <cell r="H9227">
            <v>0</v>
          </cell>
          <cell r="I9227">
            <v>0</v>
          </cell>
        </row>
        <row r="9228">
          <cell r="A9228" t="str">
            <v>a</v>
          </cell>
          <cell r="B9228">
            <v>9204</v>
          </cell>
          <cell r="C9228" t="str">
            <v xml:space="preserve">   149778672 - 49910</v>
          </cell>
          <cell r="D9228">
            <v>583557.81999999995</v>
          </cell>
          <cell r="E9228">
            <v>0</v>
          </cell>
          <cell r="F9228">
            <v>0</v>
          </cell>
          <cell r="G9228">
            <v>32686.560000000001</v>
          </cell>
          <cell r="H9228">
            <v>550871.26</v>
          </cell>
          <cell r="I9228">
            <v>0</v>
          </cell>
        </row>
        <row r="9229">
          <cell r="A9229" t="str">
            <v>a</v>
          </cell>
          <cell r="B9229">
            <v>9205</v>
          </cell>
          <cell r="C9229" t="str">
            <v xml:space="preserve">   149778685 - 50505</v>
          </cell>
          <cell r="D9229">
            <v>2660000</v>
          </cell>
          <cell r="E9229">
            <v>0</v>
          </cell>
          <cell r="F9229">
            <v>0</v>
          </cell>
          <cell r="G9229">
            <v>61925.78</v>
          </cell>
          <cell r="H9229">
            <v>2598074.2200000002</v>
          </cell>
          <cell r="I9229">
            <v>0</v>
          </cell>
        </row>
        <row r="9230">
          <cell r="A9230" t="str">
            <v>a</v>
          </cell>
          <cell r="B9230">
            <v>9206</v>
          </cell>
          <cell r="C9230" t="str">
            <v xml:space="preserve">   149778698 - 50688</v>
          </cell>
          <cell r="D9230">
            <v>2719313.29</v>
          </cell>
          <cell r="E9230">
            <v>0</v>
          </cell>
          <cell r="F9230">
            <v>0</v>
          </cell>
          <cell r="G9230">
            <v>270247.69</v>
          </cell>
          <cell r="H9230">
            <v>2449065.6</v>
          </cell>
          <cell r="I9230">
            <v>0</v>
          </cell>
        </row>
        <row r="9231">
          <cell r="A9231" t="str">
            <v>a</v>
          </cell>
          <cell r="B9231">
            <v>9207</v>
          </cell>
          <cell r="C9231" t="str">
            <v xml:space="preserve">   149778708 - 48782</v>
          </cell>
          <cell r="D9231">
            <v>1498820.1</v>
          </cell>
          <cell r="E9231">
            <v>0</v>
          </cell>
          <cell r="F9231">
            <v>0</v>
          </cell>
          <cell r="G9231">
            <v>48749.69</v>
          </cell>
          <cell r="H9231">
            <v>1450070.41</v>
          </cell>
          <cell r="I9231">
            <v>0</v>
          </cell>
        </row>
        <row r="9232">
          <cell r="A9232" t="str">
            <v>a</v>
          </cell>
          <cell r="B9232">
            <v>9208</v>
          </cell>
          <cell r="C9232" t="str">
            <v xml:space="preserve">   149778711 - 48809</v>
          </cell>
          <cell r="D9232">
            <v>1393446.31</v>
          </cell>
          <cell r="E9232">
            <v>0</v>
          </cell>
          <cell r="F9232">
            <v>0</v>
          </cell>
          <cell r="G9232">
            <v>31373.52</v>
          </cell>
          <cell r="H9232">
            <v>1362072.79</v>
          </cell>
          <cell r="I9232">
            <v>0</v>
          </cell>
        </row>
        <row r="9233">
          <cell r="A9233" t="str">
            <v>a</v>
          </cell>
          <cell r="B9233">
            <v>9209</v>
          </cell>
          <cell r="C9233" t="str">
            <v xml:space="preserve">   149778724 - 48917</v>
          </cell>
          <cell r="D9233">
            <v>1497744.55</v>
          </cell>
          <cell r="E9233">
            <v>0</v>
          </cell>
          <cell r="F9233">
            <v>0</v>
          </cell>
          <cell r="G9233">
            <v>13982.02</v>
          </cell>
          <cell r="H9233">
            <v>1483762.53</v>
          </cell>
          <cell r="I9233">
            <v>0</v>
          </cell>
        </row>
        <row r="9234">
          <cell r="A9234" t="str">
            <v>a</v>
          </cell>
          <cell r="B9234">
            <v>9210</v>
          </cell>
          <cell r="C9234" t="str">
            <v xml:space="preserve">   149778737 - 48989</v>
          </cell>
          <cell r="D9234">
            <v>913025.42</v>
          </cell>
          <cell r="E9234">
            <v>0</v>
          </cell>
          <cell r="F9234">
            <v>0</v>
          </cell>
          <cell r="G9234">
            <v>116574.56</v>
          </cell>
          <cell r="H9234">
            <v>796450.86</v>
          </cell>
          <cell r="I9234">
            <v>0</v>
          </cell>
        </row>
        <row r="9235">
          <cell r="A9235" t="str">
            <v>a</v>
          </cell>
          <cell r="B9235">
            <v>9211</v>
          </cell>
          <cell r="C9235" t="str">
            <v xml:space="preserve">   149778740 - 49069</v>
          </cell>
          <cell r="D9235">
            <v>540427.18000000005</v>
          </cell>
          <cell r="E9235">
            <v>0</v>
          </cell>
          <cell r="F9235">
            <v>0</v>
          </cell>
          <cell r="G9235">
            <v>442309.38</v>
          </cell>
          <cell r="H9235">
            <v>98117.8</v>
          </cell>
          <cell r="I9235">
            <v>0</v>
          </cell>
        </row>
        <row r="9236">
          <cell r="A9236" t="str">
            <v>a</v>
          </cell>
          <cell r="B9236">
            <v>9212</v>
          </cell>
          <cell r="C9236" t="str">
            <v xml:space="preserve">   149778753 - 49182</v>
          </cell>
          <cell r="D9236">
            <v>1998486.39</v>
          </cell>
          <cell r="E9236">
            <v>0</v>
          </cell>
          <cell r="F9236">
            <v>0</v>
          </cell>
          <cell r="G9236">
            <v>18656.599999999999</v>
          </cell>
          <cell r="H9236">
            <v>1979829.79</v>
          </cell>
          <cell r="I9236">
            <v>0</v>
          </cell>
        </row>
        <row r="9237">
          <cell r="A9237" t="str">
            <v>a</v>
          </cell>
          <cell r="B9237">
            <v>9213</v>
          </cell>
          <cell r="C9237" t="str">
            <v xml:space="preserve">   149778766 - 49690</v>
          </cell>
          <cell r="D9237">
            <v>694299.84</v>
          </cell>
          <cell r="E9237">
            <v>0</v>
          </cell>
          <cell r="F9237">
            <v>0</v>
          </cell>
          <cell r="G9237">
            <v>34256.75</v>
          </cell>
          <cell r="H9237">
            <v>660043.09</v>
          </cell>
          <cell r="I9237">
            <v>0</v>
          </cell>
        </row>
        <row r="9238">
          <cell r="A9238" t="str">
            <v>a</v>
          </cell>
          <cell r="B9238">
            <v>9214</v>
          </cell>
          <cell r="C9238" t="str">
            <v xml:space="preserve">   149778779 - 50457</v>
          </cell>
          <cell r="D9238">
            <v>1922228.89</v>
          </cell>
          <cell r="E9238">
            <v>0</v>
          </cell>
          <cell r="F9238">
            <v>0</v>
          </cell>
          <cell r="G9238">
            <v>1922228.89</v>
          </cell>
          <cell r="H9238">
            <v>0</v>
          </cell>
          <cell r="I9238">
            <v>0</v>
          </cell>
        </row>
        <row r="9239">
          <cell r="A9239" t="str">
            <v>a</v>
          </cell>
          <cell r="B9239">
            <v>9215</v>
          </cell>
          <cell r="C9239" t="str">
            <v xml:space="preserve">   149778782 - 50476</v>
          </cell>
          <cell r="D9239">
            <v>931000</v>
          </cell>
          <cell r="E9239">
            <v>0</v>
          </cell>
          <cell r="F9239">
            <v>0</v>
          </cell>
          <cell r="G9239">
            <v>43304.98</v>
          </cell>
          <cell r="H9239">
            <v>887695.02</v>
          </cell>
          <cell r="I9239">
            <v>0</v>
          </cell>
        </row>
        <row r="9240">
          <cell r="A9240" t="str">
            <v>a</v>
          </cell>
          <cell r="B9240">
            <v>9216</v>
          </cell>
          <cell r="C9240" t="str">
            <v xml:space="preserve">   149778795 - 50667</v>
          </cell>
          <cell r="D9240">
            <v>809796.99</v>
          </cell>
          <cell r="E9240">
            <v>0</v>
          </cell>
          <cell r="F9240">
            <v>0</v>
          </cell>
          <cell r="G9240">
            <v>809796.99</v>
          </cell>
          <cell r="H9240">
            <v>0</v>
          </cell>
          <cell r="I9240">
            <v>0</v>
          </cell>
        </row>
        <row r="9241">
          <cell r="A9241" t="str">
            <v>a</v>
          </cell>
          <cell r="B9241">
            <v>9217</v>
          </cell>
          <cell r="C9241" t="str">
            <v xml:space="preserve">   149778805 - 48756</v>
          </cell>
          <cell r="D9241">
            <v>820186.38</v>
          </cell>
          <cell r="E9241">
            <v>0</v>
          </cell>
          <cell r="F9241">
            <v>0</v>
          </cell>
          <cell r="G9241">
            <v>17960.09</v>
          </cell>
          <cell r="H9241">
            <v>802226.29</v>
          </cell>
          <cell r="I9241">
            <v>0</v>
          </cell>
        </row>
        <row r="9242">
          <cell r="A9242" t="str">
            <v>a</v>
          </cell>
          <cell r="B9242">
            <v>9218</v>
          </cell>
          <cell r="C9242" t="str">
            <v xml:space="preserve">   149778821 - 48908</v>
          </cell>
          <cell r="D9242">
            <v>1480163.96</v>
          </cell>
          <cell r="E9242">
            <v>0</v>
          </cell>
          <cell r="F9242">
            <v>0</v>
          </cell>
          <cell r="G9242">
            <v>29581.21</v>
          </cell>
          <cell r="H9242">
            <v>1450582.75</v>
          </cell>
          <cell r="I9242">
            <v>0</v>
          </cell>
        </row>
        <row r="9243">
          <cell r="A9243" t="str">
            <v>a</v>
          </cell>
          <cell r="B9243">
            <v>9219</v>
          </cell>
          <cell r="C9243" t="str">
            <v xml:space="preserve">   149778834 - 48950</v>
          </cell>
          <cell r="D9243">
            <v>2375446.41</v>
          </cell>
          <cell r="E9243">
            <v>0</v>
          </cell>
          <cell r="F9243">
            <v>0</v>
          </cell>
          <cell r="G9243">
            <v>52201.73</v>
          </cell>
          <cell r="H9243">
            <v>2323244.6800000002</v>
          </cell>
          <cell r="I9243">
            <v>0</v>
          </cell>
        </row>
        <row r="9244">
          <cell r="A9244" t="str">
            <v>a</v>
          </cell>
          <cell r="B9244">
            <v>9220</v>
          </cell>
          <cell r="C9244" t="str">
            <v xml:space="preserve">   149778847 - 49117</v>
          </cell>
          <cell r="D9244">
            <v>2682193.9900000002</v>
          </cell>
          <cell r="E9244">
            <v>0</v>
          </cell>
          <cell r="F9244">
            <v>0</v>
          </cell>
          <cell r="G9244">
            <v>268434.65000000002</v>
          </cell>
          <cell r="H9244">
            <v>2413759.34</v>
          </cell>
          <cell r="I9244">
            <v>0</v>
          </cell>
        </row>
        <row r="9245">
          <cell r="A9245" t="str">
            <v>a</v>
          </cell>
          <cell r="B9245">
            <v>9221</v>
          </cell>
          <cell r="C9245" t="str">
            <v xml:space="preserve">   149778850 - 49146</v>
          </cell>
          <cell r="D9245">
            <v>1930591.48</v>
          </cell>
          <cell r="E9245">
            <v>0</v>
          </cell>
          <cell r="F9245">
            <v>0</v>
          </cell>
          <cell r="G9245">
            <v>43467.35</v>
          </cell>
          <cell r="H9245">
            <v>1887124.13</v>
          </cell>
          <cell r="I9245">
            <v>0</v>
          </cell>
        </row>
        <row r="9246">
          <cell r="A9246" t="str">
            <v>a</v>
          </cell>
          <cell r="B9246">
            <v>9222</v>
          </cell>
          <cell r="C9246" t="str">
            <v xml:space="preserve">   149778863 - 49681</v>
          </cell>
          <cell r="D9246">
            <v>2036757.38</v>
          </cell>
          <cell r="E9246">
            <v>0</v>
          </cell>
          <cell r="F9246">
            <v>0</v>
          </cell>
          <cell r="G9246">
            <v>2036757.38</v>
          </cell>
          <cell r="H9246">
            <v>0</v>
          </cell>
          <cell r="I9246">
            <v>0</v>
          </cell>
        </row>
        <row r="9247">
          <cell r="A9247" t="str">
            <v>a</v>
          </cell>
          <cell r="B9247">
            <v>9223</v>
          </cell>
          <cell r="C9247" t="str">
            <v xml:space="preserve">   149778876 - 50104</v>
          </cell>
          <cell r="D9247">
            <v>1088336.6100000001</v>
          </cell>
          <cell r="E9247">
            <v>0</v>
          </cell>
          <cell r="F9247">
            <v>0</v>
          </cell>
          <cell r="G9247">
            <v>23685.57</v>
          </cell>
          <cell r="H9247">
            <v>1064651.04</v>
          </cell>
          <cell r="I9247">
            <v>0</v>
          </cell>
        </row>
        <row r="9248">
          <cell r="A9248" t="str">
            <v>a</v>
          </cell>
          <cell r="B9248">
            <v>9224</v>
          </cell>
          <cell r="C9248" t="str">
            <v xml:space="preserve">   149778889 - 50562</v>
          </cell>
          <cell r="D9248">
            <v>664192.16</v>
          </cell>
          <cell r="E9248">
            <v>0</v>
          </cell>
          <cell r="F9248">
            <v>0</v>
          </cell>
          <cell r="G9248">
            <v>61273.88</v>
          </cell>
          <cell r="H9248">
            <v>602918.28</v>
          </cell>
          <cell r="I9248">
            <v>0</v>
          </cell>
        </row>
        <row r="9249">
          <cell r="A9249" t="str">
            <v>a</v>
          </cell>
          <cell r="B9249">
            <v>9225</v>
          </cell>
          <cell r="C9249" t="str">
            <v xml:space="preserve">   149778892 - 50613</v>
          </cell>
          <cell r="D9249">
            <v>1182203.7</v>
          </cell>
          <cell r="E9249">
            <v>0</v>
          </cell>
          <cell r="F9249">
            <v>0</v>
          </cell>
          <cell r="G9249">
            <v>57690.44</v>
          </cell>
          <cell r="H9249">
            <v>1124513.26</v>
          </cell>
          <cell r="I9249">
            <v>0</v>
          </cell>
        </row>
        <row r="9250">
          <cell r="A9250" t="str">
            <v>a</v>
          </cell>
          <cell r="B9250">
            <v>9226</v>
          </cell>
          <cell r="C9250" t="str">
            <v xml:space="preserve">   149778902 - 48670</v>
          </cell>
          <cell r="D9250">
            <v>1793544.69</v>
          </cell>
          <cell r="E9250">
            <v>0</v>
          </cell>
          <cell r="F9250">
            <v>0</v>
          </cell>
          <cell r="G9250">
            <v>23532.51</v>
          </cell>
          <cell r="H9250">
            <v>1770012.18</v>
          </cell>
          <cell r="I9250">
            <v>0</v>
          </cell>
        </row>
        <row r="9251">
          <cell r="A9251" t="str">
            <v>a</v>
          </cell>
          <cell r="B9251">
            <v>9227</v>
          </cell>
          <cell r="C9251" t="str">
            <v xml:space="preserve">   149778915 - 48890</v>
          </cell>
          <cell r="D9251">
            <v>1913326.51</v>
          </cell>
          <cell r="E9251">
            <v>0</v>
          </cell>
          <cell r="F9251">
            <v>0</v>
          </cell>
          <cell r="G9251">
            <v>1913326.51</v>
          </cell>
          <cell r="H9251">
            <v>0</v>
          </cell>
          <cell r="I9251">
            <v>0</v>
          </cell>
        </row>
        <row r="9252">
          <cell r="A9252" t="str">
            <v>a</v>
          </cell>
          <cell r="B9252">
            <v>9228</v>
          </cell>
          <cell r="C9252" t="str">
            <v xml:space="preserve">   149778928 - 48929</v>
          </cell>
          <cell r="D9252">
            <v>755434.97</v>
          </cell>
          <cell r="E9252">
            <v>0</v>
          </cell>
          <cell r="F9252">
            <v>0</v>
          </cell>
          <cell r="G9252">
            <v>6966.13</v>
          </cell>
          <cell r="H9252">
            <v>748468.84</v>
          </cell>
          <cell r="I9252">
            <v>0</v>
          </cell>
        </row>
        <row r="9253">
          <cell r="A9253" t="str">
            <v>a</v>
          </cell>
          <cell r="B9253">
            <v>9229</v>
          </cell>
          <cell r="C9253" t="str">
            <v xml:space="preserve">   149778931 - 48938</v>
          </cell>
          <cell r="D9253">
            <v>865496.23</v>
          </cell>
          <cell r="E9253">
            <v>0</v>
          </cell>
          <cell r="F9253">
            <v>0</v>
          </cell>
          <cell r="G9253">
            <v>20545.57</v>
          </cell>
          <cell r="H9253">
            <v>844950.66</v>
          </cell>
          <cell r="I9253">
            <v>0</v>
          </cell>
        </row>
        <row r="9254">
          <cell r="A9254" t="str">
            <v>a</v>
          </cell>
          <cell r="B9254">
            <v>9230</v>
          </cell>
          <cell r="C9254" t="str">
            <v xml:space="preserve">   149778944 - 49095</v>
          </cell>
          <cell r="D9254">
            <v>1850561.67</v>
          </cell>
          <cell r="E9254">
            <v>0</v>
          </cell>
          <cell r="F9254">
            <v>0</v>
          </cell>
          <cell r="G9254">
            <v>17222.75</v>
          </cell>
          <cell r="H9254">
            <v>1833338.92</v>
          </cell>
          <cell r="I9254">
            <v>0</v>
          </cell>
        </row>
        <row r="9255">
          <cell r="A9255" t="str">
            <v>a</v>
          </cell>
          <cell r="B9255">
            <v>9231</v>
          </cell>
          <cell r="C9255" t="str">
            <v xml:space="preserve">   149778957 - 49227</v>
          </cell>
          <cell r="D9255">
            <v>1198204.5</v>
          </cell>
          <cell r="E9255">
            <v>0</v>
          </cell>
          <cell r="F9255">
            <v>0</v>
          </cell>
          <cell r="G9255">
            <v>67634.12</v>
          </cell>
          <cell r="H9255">
            <v>1130570.3799999999</v>
          </cell>
          <cell r="I9255">
            <v>0</v>
          </cell>
        </row>
        <row r="9256">
          <cell r="A9256" t="str">
            <v>a</v>
          </cell>
          <cell r="B9256">
            <v>9232</v>
          </cell>
          <cell r="C9256" t="str">
            <v xml:space="preserve">   149778960 - 49672</v>
          </cell>
          <cell r="D9256">
            <v>1154351.0900000001</v>
          </cell>
          <cell r="E9256">
            <v>0</v>
          </cell>
          <cell r="F9256">
            <v>0</v>
          </cell>
          <cell r="G9256">
            <v>24035.7</v>
          </cell>
          <cell r="H9256">
            <v>1130315.3899999999</v>
          </cell>
          <cell r="I9256">
            <v>0</v>
          </cell>
        </row>
        <row r="9257">
          <cell r="A9257" t="str">
            <v>a</v>
          </cell>
          <cell r="B9257">
            <v>9233</v>
          </cell>
          <cell r="C9257" t="str">
            <v xml:space="preserve">   149778973 - 50095</v>
          </cell>
          <cell r="D9257">
            <v>1239783.8899999999</v>
          </cell>
          <cell r="E9257">
            <v>0</v>
          </cell>
          <cell r="F9257">
            <v>0</v>
          </cell>
          <cell r="G9257">
            <v>26809.91</v>
          </cell>
          <cell r="H9257">
            <v>1212973.98</v>
          </cell>
          <cell r="I9257">
            <v>0</v>
          </cell>
        </row>
        <row r="9258">
          <cell r="A9258" t="str">
            <v>a</v>
          </cell>
          <cell r="B9258">
            <v>9234</v>
          </cell>
          <cell r="C9258" t="str">
            <v xml:space="preserve">   149778986 - 50511</v>
          </cell>
          <cell r="D9258">
            <v>1800000</v>
          </cell>
          <cell r="E9258">
            <v>0</v>
          </cell>
          <cell r="F9258">
            <v>0</v>
          </cell>
          <cell r="G9258">
            <v>16752.169999999998</v>
          </cell>
          <cell r="H9258">
            <v>1783247.83</v>
          </cell>
          <cell r="I9258">
            <v>0</v>
          </cell>
        </row>
        <row r="9259">
          <cell r="A9259" t="str">
            <v>a</v>
          </cell>
          <cell r="B9259">
            <v>9235</v>
          </cell>
          <cell r="C9259" t="str">
            <v xml:space="preserve">   149778999 - 50784</v>
          </cell>
          <cell r="D9259">
            <v>5164137.46</v>
          </cell>
          <cell r="E9259">
            <v>0</v>
          </cell>
          <cell r="F9259">
            <v>0</v>
          </cell>
          <cell r="G9259">
            <v>47620.34</v>
          </cell>
          <cell r="H9259">
            <v>5116517.12</v>
          </cell>
          <cell r="I9259">
            <v>0</v>
          </cell>
        </row>
        <row r="9260">
          <cell r="A9260" t="str">
            <v>a</v>
          </cell>
          <cell r="B9260">
            <v>9236</v>
          </cell>
          <cell r="C9260" t="str">
            <v xml:space="preserve">   152778009 - 24165</v>
          </cell>
          <cell r="D9260">
            <v>993803.94</v>
          </cell>
          <cell r="E9260">
            <v>0</v>
          </cell>
          <cell r="F9260">
            <v>0</v>
          </cell>
          <cell r="G9260">
            <v>22974.26</v>
          </cell>
          <cell r="H9260">
            <v>970829.68</v>
          </cell>
          <cell r="I9260">
            <v>0</v>
          </cell>
        </row>
        <row r="9261">
          <cell r="A9261" t="str">
            <v>a</v>
          </cell>
          <cell r="B9261">
            <v>9237</v>
          </cell>
          <cell r="C9261" t="str">
            <v xml:space="preserve">   152778012 - 24174</v>
          </cell>
          <cell r="D9261">
            <v>550515.06000000006</v>
          </cell>
          <cell r="E9261">
            <v>0</v>
          </cell>
          <cell r="F9261">
            <v>0</v>
          </cell>
          <cell r="G9261">
            <v>31914.1</v>
          </cell>
          <cell r="H9261">
            <v>518600.96000000002</v>
          </cell>
          <cell r="I9261">
            <v>0</v>
          </cell>
        </row>
        <row r="9262">
          <cell r="A9262" t="str">
            <v>a</v>
          </cell>
          <cell r="B9262">
            <v>9238</v>
          </cell>
          <cell r="C9262" t="str">
            <v xml:space="preserve">   152778025 - 24342</v>
          </cell>
          <cell r="D9262">
            <v>2121685.29</v>
          </cell>
          <cell r="E9262">
            <v>0</v>
          </cell>
          <cell r="F9262">
            <v>0</v>
          </cell>
          <cell r="G9262">
            <v>49047.96</v>
          </cell>
          <cell r="H9262">
            <v>2072637.33</v>
          </cell>
          <cell r="I9262">
            <v>0</v>
          </cell>
        </row>
        <row r="9263">
          <cell r="A9263" t="str">
            <v>a</v>
          </cell>
          <cell r="B9263">
            <v>9239</v>
          </cell>
          <cell r="C9263" t="str">
            <v xml:space="preserve">   152778041 - 24549</v>
          </cell>
          <cell r="D9263">
            <v>1074166.8999999999</v>
          </cell>
          <cell r="E9263">
            <v>0</v>
          </cell>
          <cell r="F9263">
            <v>0</v>
          </cell>
          <cell r="G9263">
            <v>55250.64</v>
          </cell>
          <cell r="H9263">
            <v>1018916.26</v>
          </cell>
          <cell r="I9263">
            <v>0</v>
          </cell>
        </row>
        <row r="9264">
          <cell r="A9264" t="str">
            <v>a</v>
          </cell>
          <cell r="B9264">
            <v>9240</v>
          </cell>
          <cell r="C9264" t="str">
            <v xml:space="preserve">   152778054 - 24588</v>
          </cell>
          <cell r="D9264">
            <v>3084895.41</v>
          </cell>
          <cell r="E9264">
            <v>0</v>
          </cell>
          <cell r="F9264">
            <v>0</v>
          </cell>
          <cell r="G9264">
            <v>70378.77</v>
          </cell>
          <cell r="H9264">
            <v>3014516.64</v>
          </cell>
          <cell r="I9264">
            <v>0</v>
          </cell>
        </row>
        <row r="9265">
          <cell r="A9265" t="str">
            <v>a</v>
          </cell>
          <cell r="B9265">
            <v>9241</v>
          </cell>
          <cell r="C9265" t="str">
            <v xml:space="preserve">   152778067 - 24648</v>
          </cell>
          <cell r="D9265">
            <v>2963215.97</v>
          </cell>
          <cell r="E9265">
            <v>0</v>
          </cell>
          <cell r="F9265">
            <v>0</v>
          </cell>
          <cell r="G9265">
            <v>67996.570000000007</v>
          </cell>
          <cell r="H9265">
            <v>2895219.4</v>
          </cell>
          <cell r="I9265">
            <v>0</v>
          </cell>
        </row>
        <row r="9266">
          <cell r="A9266" t="str">
            <v>a</v>
          </cell>
          <cell r="B9266">
            <v>9242</v>
          </cell>
          <cell r="C9266" t="str">
            <v xml:space="preserve">   152778070 - 24663</v>
          </cell>
          <cell r="D9266">
            <v>566236.88</v>
          </cell>
          <cell r="E9266">
            <v>0</v>
          </cell>
          <cell r="F9266">
            <v>0</v>
          </cell>
          <cell r="G9266">
            <v>91691.74</v>
          </cell>
          <cell r="H9266">
            <v>474545.14</v>
          </cell>
          <cell r="I9266">
            <v>0</v>
          </cell>
        </row>
        <row r="9267">
          <cell r="A9267" t="str">
            <v>a</v>
          </cell>
          <cell r="B9267">
            <v>9243</v>
          </cell>
          <cell r="C9267" t="str">
            <v xml:space="preserve">   152778083 - 24744</v>
          </cell>
          <cell r="D9267">
            <v>1592177.09</v>
          </cell>
          <cell r="E9267">
            <v>0</v>
          </cell>
          <cell r="F9267">
            <v>0</v>
          </cell>
          <cell r="G9267">
            <v>36956.639999999999</v>
          </cell>
          <cell r="H9267">
            <v>1555220.45</v>
          </cell>
          <cell r="I9267">
            <v>0</v>
          </cell>
        </row>
        <row r="9268">
          <cell r="A9268" t="str">
            <v>a</v>
          </cell>
          <cell r="B9268">
            <v>9244</v>
          </cell>
          <cell r="C9268" t="str">
            <v xml:space="preserve">   152778096 - 25148</v>
          </cell>
          <cell r="D9268">
            <v>1777810.15</v>
          </cell>
          <cell r="E9268">
            <v>0</v>
          </cell>
          <cell r="F9268">
            <v>0</v>
          </cell>
          <cell r="G9268">
            <v>41646.28</v>
          </cell>
          <cell r="H9268">
            <v>1736163.87</v>
          </cell>
          <cell r="I9268">
            <v>0</v>
          </cell>
        </row>
        <row r="9269">
          <cell r="A9269" t="str">
            <v>a</v>
          </cell>
          <cell r="B9269">
            <v>9245</v>
          </cell>
          <cell r="C9269" t="str">
            <v xml:space="preserve">   152778106 - 24156</v>
          </cell>
          <cell r="D9269">
            <v>311391.71999999997</v>
          </cell>
          <cell r="E9269">
            <v>0</v>
          </cell>
          <cell r="F9269">
            <v>0</v>
          </cell>
          <cell r="G9269">
            <v>311391.71999999997</v>
          </cell>
          <cell r="H9269">
            <v>0</v>
          </cell>
          <cell r="I9269">
            <v>0</v>
          </cell>
        </row>
        <row r="9270">
          <cell r="A9270" t="str">
            <v>a</v>
          </cell>
          <cell r="B9270">
            <v>9246</v>
          </cell>
          <cell r="C9270" t="str">
            <v xml:space="preserve">   152778119 - 24324</v>
          </cell>
          <cell r="D9270">
            <v>1881197.05</v>
          </cell>
          <cell r="E9270">
            <v>0</v>
          </cell>
          <cell r="F9270">
            <v>0</v>
          </cell>
          <cell r="G9270">
            <v>1881197.05</v>
          </cell>
          <cell r="H9270">
            <v>0</v>
          </cell>
          <cell r="I9270">
            <v>0</v>
          </cell>
        </row>
        <row r="9271">
          <cell r="A9271" t="str">
            <v>a</v>
          </cell>
          <cell r="B9271">
            <v>9247</v>
          </cell>
          <cell r="C9271" t="str">
            <v xml:space="preserve">   152778122 - 24333</v>
          </cell>
          <cell r="D9271">
            <v>5719821.25</v>
          </cell>
          <cell r="E9271">
            <v>0</v>
          </cell>
          <cell r="F9271">
            <v>0</v>
          </cell>
          <cell r="G9271">
            <v>133990.29</v>
          </cell>
          <cell r="H9271">
            <v>5585830.96</v>
          </cell>
          <cell r="I9271">
            <v>0</v>
          </cell>
        </row>
        <row r="9272">
          <cell r="A9272" t="str">
            <v>a</v>
          </cell>
          <cell r="B9272">
            <v>9248</v>
          </cell>
          <cell r="C9272" t="str">
            <v xml:space="preserve">   152778135 - 24528</v>
          </cell>
          <cell r="D9272">
            <v>1307301.1499999999</v>
          </cell>
          <cell r="E9272">
            <v>0</v>
          </cell>
          <cell r="F9272">
            <v>0</v>
          </cell>
          <cell r="G9272">
            <v>1307301.1499999999</v>
          </cell>
          <cell r="H9272">
            <v>0</v>
          </cell>
          <cell r="I9272">
            <v>0</v>
          </cell>
        </row>
        <row r="9273">
          <cell r="A9273" t="str">
            <v>a</v>
          </cell>
          <cell r="B9273">
            <v>9249</v>
          </cell>
          <cell r="C9273" t="str">
            <v xml:space="preserve">   152778148 - 24570</v>
          </cell>
          <cell r="D9273">
            <v>1430399.81</v>
          </cell>
          <cell r="E9273">
            <v>0</v>
          </cell>
          <cell r="F9273">
            <v>0</v>
          </cell>
          <cell r="G9273">
            <v>72836.070000000007</v>
          </cell>
          <cell r="H9273">
            <v>1357563.74</v>
          </cell>
          <cell r="I9273">
            <v>0</v>
          </cell>
        </row>
        <row r="9274">
          <cell r="A9274" t="str">
            <v>a</v>
          </cell>
          <cell r="B9274">
            <v>9250</v>
          </cell>
          <cell r="C9274" t="str">
            <v xml:space="preserve">   152778151 - 24579</v>
          </cell>
          <cell r="D9274">
            <v>501199.53</v>
          </cell>
          <cell r="E9274">
            <v>0</v>
          </cell>
          <cell r="F9274">
            <v>0</v>
          </cell>
          <cell r="G9274">
            <v>11079.89</v>
          </cell>
          <cell r="H9274">
            <v>490119.64</v>
          </cell>
          <cell r="I9274">
            <v>0</v>
          </cell>
        </row>
        <row r="9275">
          <cell r="A9275" t="str">
            <v>a</v>
          </cell>
          <cell r="B9275">
            <v>9251</v>
          </cell>
          <cell r="C9275" t="str">
            <v xml:space="preserve">   152778177 - 24705</v>
          </cell>
          <cell r="D9275">
            <v>1147877.18</v>
          </cell>
          <cell r="E9275">
            <v>0</v>
          </cell>
          <cell r="F9275">
            <v>0</v>
          </cell>
          <cell r="G9275">
            <v>295539.38</v>
          </cell>
          <cell r="H9275">
            <v>852337.8</v>
          </cell>
          <cell r="I9275">
            <v>0</v>
          </cell>
        </row>
        <row r="9276">
          <cell r="A9276" t="str">
            <v>a</v>
          </cell>
          <cell r="B9276">
            <v>9252</v>
          </cell>
          <cell r="C9276" t="str">
            <v xml:space="preserve">   152778180 - 24723</v>
          </cell>
          <cell r="D9276">
            <v>637492.72</v>
          </cell>
          <cell r="E9276">
            <v>0</v>
          </cell>
          <cell r="F9276">
            <v>0</v>
          </cell>
          <cell r="G9276">
            <v>33554.35</v>
          </cell>
          <cell r="H9276">
            <v>603938.37</v>
          </cell>
          <cell r="I9276">
            <v>0</v>
          </cell>
        </row>
        <row r="9277">
          <cell r="A9277" t="str">
            <v>a</v>
          </cell>
          <cell r="B9277">
            <v>9253</v>
          </cell>
          <cell r="C9277" t="str">
            <v xml:space="preserve">   152778193 - 25139</v>
          </cell>
          <cell r="D9277">
            <v>2315497.2200000002</v>
          </cell>
          <cell r="E9277">
            <v>0</v>
          </cell>
          <cell r="F9277">
            <v>0</v>
          </cell>
          <cell r="G9277">
            <v>53324.35</v>
          </cell>
          <cell r="H9277">
            <v>2262172.87</v>
          </cell>
          <cell r="I9277">
            <v>0</v>
          </cell>
        </row>
        <row r="9278">
          <cell r="A9278" t="str">
            <v>a</v>
          </cell>
          <cell r="B9278">
            <v>9254</v>
          </cell>
          <cell r="C9278" t="str">
            <v xml:space="preserve">   152778203 - 24147</v>
          </cell>
          <cell r="D9278">
            <v>611512.21</v>
          </cell>
          <cell r="E9278">
            <v>0</v>
          </cell>
          <cell r="F9278">
            <v>0</v>
          </cell>
          <cell r="G9278">
            <v>611512.21</v>
          </cell>
          <cell r="H9278">
            <v>0</v>
          </cell>
          <cell r="I9278">
            <v>0</v>
          </cell>
        </row>
        <row r="9279">
          <cell r="A9279" t="str">
            <v>a</v>
          </cell>
          <cell r="B9279">
            <v>9255</v>
          </cell>
          <cell r="C9279" t="str">
            <v xml:space="preserve">   152778216 - 24315</v>
          </cell>
          <cell r="D9279">
            <v>1587612.95</v>
          </cell>
          <cell r="E9279">
            <v>0</v>
          </cell>
          <cell r="F9279">
            <v>0</v>
          </cell>
          <cell r="G9279">
            <v>36561.629999999997</v>
          </cell>
          <cell r="H9279">
            <v>1551051.32</v>
          </cell>
          <cell r="I9279">
            <v>0</v>
          </cell>
        </row>
        <row r="9280">
          <cell r="A9280" t="str">
            <v>a</v>
          </cell>
          <cell r="B9280">
            <v>9256</v>
          </cell>
          <cell r="C9280" t="str">
            <v xml:space="preserve">   152778229 - 24369</v>
          </cell>
          <cell r="D9280">
            <v>2278107.56</v>
          </cell>
          <cell r="E9280">
            <v>0</v>
          </cell>
          <cell r="F9280">
            <v>0</v>
          </cell>
          <cell r="G9280">
            <v>52664.1</v>
          </cell>
          <cell r="H9280">
            <v>2225443.46</v>
          </cell>
          <cell r="I9280">
            <v>0</v>
          </cell>
        </row>
        <row r="9281">
          <cell r="A9281" t="str">
            <v>a</v>
          </cell>
          <cell r="B9281">
            <v>9257</v>
          </cell>
          <cell r="C9281" t="str">
            <v xml:space="preserve">   152778232 - 24378</v>
          </cell>
          <cell r="D9281">
            <v>3744150.51</v>
          </cell>
          <cell r="E9281">
            <v>0</v>
          </cell>
          <cell r="F9281">
            <v>0</v>
          </cell>
          <cell r="G9281">
            <v>3744150.51</v>
          </cell>
          <cell r="H9281">
            <v>0</v>
          </cell>
          <cell r="I9281">
            <v>0</v>
          </cell>
        </row>
        <row r="9282">
          <cell r="A9282" t="str">
            <v>a</v>
          </cell>
          <cell r="B9282">
            <v>9258</v>
          </cell>
          <cell r="C9282" t="str">
            <v xml:space="preserve">   152778258 - 24600</v>
          </cell>
          <cell r="D9282">
            <v>1172305.03</v>
          </cell>
          <cell r="E9282">
            <v>0</v>
          </cell>
          <cell r="F9282">
            <v>0</v>
          </cell>
          <cell r="G9282">
            <v>1172305.03</v>
          </cell>
          <cell r="H9282">
            <v>0</v>
          </cell>
          <cell r="I9282">
            <v>0</v>
          </cell>
        </row>
        <row r="9283">
          <cell r="A9283" t="str">
            <v>a</v>
          </cell>
          <cell r="B9283">
            <v>9259</v>
          </cell>
          <cell r="C9283" t="str">
            <v xml:space="preserve">   152778261 - 24615</v>
          </cell>
          <cell r="D9283">
            <v>2433306.31</v>
          </cell>
          <cell r="E9283">
            <v>0</v>
          </cell>
          <cell r="F9283">
            <v>0</v>
          </cell>
          <cell r="G9283">
            <v>56251.92</v>
          </cell>
          <cell r="H9283">
            <v>2377054.39</v>
          </cell>
          <cell r="I9283">
            <v>0</v>
          </cell>
        </row>
        <row r="9284">
          <cell r="A9284" t="str">
            <v>a</v>
          </cell>
          <cell r="B9284">
            <v>9260</v>
          </cell>
          <cell r="C9284" t="str">
            <v xml:space="preserve">   152778274 - 24684</v>
          </cell>
          <cell r="D9284">
            <v>1641859.63</v>
          </cell>
          <cell r="E9284">
            <v>0</v>
          </cell>
          <cell r="F9284">
            <v>0</v>
          </cell>
          <cell r="G9284">
            <v>1641859.63</v>
          </cell>
          <cell r="H9284">
            <v>0</v>
          </cell>
          <cell r="I9284">
            <v>0</v>
          </cell>
        </row>
        <row r="9285">
          <cell r="A9285" t="str">
            <v>a</v>
          </cell>
          <cell r="B9285">
            <v>9261</v>
          </cell>
          <cell r="C9285" t="str">
            <v xml:space="preserve">   152778287 - 24771</v>
          </cell>
          <cell r="D9285">
            <v>1993424.33</v>
          </cell>
          <cell r="E9285">
            <v>0</v>
          </cell>
          <cell r="F9285">
            <v>0</v>
          </cell>
          <cell r="G9285">
            <v>45907.21</v>
          </cell>
          <cell r="H9285">
            <v>1947517.12</v>
          </cell>
          <cell r="I9285">
            <v>0</v>
          </cell>
        </row>
        <row r="9286">
          <cell r="A9286" t="str">
            <v>a</v>
          </cell>
          <cell r="B9286">
            <v>9262</v>
          </cell>
          <cell r="C9286" t="str">
            <v xml:space="preserve">   152778290 - 24789</v>
          </cell>
          <cell r="D9286">
            <v>2467627.69</v>
          </cell>
          <cell r="E9286">
            <v>0</v>
          </cell>
          <cell r="F9286">
            <v>0</v>
          </cell>
          <cell r="G9286">
            <v>2467627.69</v>
          </cell>
          <cell r="H9286">
            <v>0</v>
          </cell>
          <cell r="I9286">
            <v>0</v>
          </cell>
        </row>
        <row r="9287">
          <cell r="A9287" t="str">
            <v>a</v>
          </cell>
          <cell r="B9287">
            <v>9263</v>
          </cell>
          <cell r="C9287" t="str">
            <v xml:space="preserve">   152778300 - 24138</v>
          </cell>
          <cell r="D9287">
            <v>483323.24</v>
          </cell>
          <cell r="E9287">
            <v>0</v>
          </cell>
          <cell r="F9287">
            <v>0</v>
          </cell>
          <cell r="G9287">
            <v>26847.69</v>
          </cell>
          <cell r="H9287">
            <v>456475.55</v>
          </cell>
          <cell r="I9287">
            <v>0</v>
          </cell>
        </row>
        <row r="9288">
          <cell r="A9288" t="str">
            <v>a</v>
          </cell>
          <cell r="B9288">
            <v>9264</v>
          </cell>
          <cell r="C9288" t="str">
            <v xml:space="preserve">   152778313 - 24177</v>
          </cell>
          <cell r="D9288">
            <v>527808.65</v>
          </cell>
          <cell r="E9288">
            <v>0</v>
          </cell>
          <cell r="F9288">
            <v>0</v>
          </cell>
          <cell r="G9288">
            <v>527808.65</v>
          </cell>
          <cell r="H9288">
            <v>0</v>
          </cell>
          <cell r="I9288">
            <v>0</v>
          </cell>
        </row>
        <row r="9289">
          <cell r="A9289" t="str">
            <v>a</v>
          </cell>
          <cell r="B9289">
            <v>9265</v>
          </cell>
          <cell r="C9289" t="str">
            <v xml:space="preserve">   152778326 - 24345</v>
          </cell>
          <cell r="D9289">
            <v>1366685.54</v>
          </cell>
          <cell r="E9289">
            <v>0</v>
          </cell>
          <cell r="F9289">
            <v>0</v>
          </cell>
          <cell r="G9289">
            <v>70296.600000000006</v>
          </cell>
          <cell r="H9289">
            <v>1296388.94</v>
          </cell>
          <cell r="I9289">
            <v>0</v>
          </cell>
        </row>
        <row r="9290">
          <cell r="A9290" t="str">
            <v>a</v>
          </cell>
          <cell r="B9290">
            <v>9266</v>
          </cell>
          <cell r="C9290" t="str">
            <v xml:space="preserve">   152778342 - 24552</v>
          </cell>
          <cell r="D9290">
            <v>3654147.45</v>
          </cell>
          <cell r="E9290">
            <v>0</v>
          </cell>
          <cell r="F9290">
            <v>0</v>
          </cell>
          <cell r="G9290">
            <v>755477.26</v>
          </cell>
          <cell r="H9290">
            <v>2898670.19</v>
          </cell>
          <cell r="I9290">
            <v>0</v>
          </cell>
        </row>
        <row r="9291">
          <cell r="A9291" t="str">
            <v>a</v>
          </cell>
          <cell r="B9291">
            <v>9267</v>
          </cell>
          <cell r="C9291" t="str">
            <v xml:space="preserve">   152778355 - 24591</v>
          </cell>
          <cell r="D9291">
            <v>1449089.36</v>
          </cell>
          <cell r="E9291">
            <v>0</v>
          </cell>
          <cell r="F9291">
            <v>0</v>
          </cell>
          <cell r="G9291">
            <v>81280.5</v>
          </cell>
          <cell r="H9291">
            <v>1367808.86</v>
          </cell>
          <cell r="I9291">
            <v>0</v>
          </cell>
        </row>
        <row r="9292">
          <cell r="A9292" t="str">
            <v>a</v>
          </cell>
          <cell r="B9292">
            <v>9268</v>
          </cell>
          <cell r="C9292" t="str">
            <v xml:space="preserve">   152778368 - 24651</v>
          </cell>
          <cell r="D9292">
            <v>953561.22</v>
          </cell>
          <cell r="E9292">
            <v>0</v>
          </cell>
          <cell r="F9292">
            <v>0</v>
          </cell>
          <cell r="G9292">
            <v>163664.69</v>
          </cell>
          <cell r="H9292">
            <v>789896.53</v>
          </cell>
          <cell r="I9292">
            <v>0</v>
          </cell>
        </row>
        <row r="9293">
          <cell r="A9293" t="str">
            <v>a</v>
          </cell>
          <cell r="B9293">
            <v>9269</v>
          </cell>
          <cell r="C9293" t="str">
            <v xml:space="preserve">   152778371 - 24669</v>
          </cell>
          <cell r="D9293">
            <v>2927841.97</v>
          </cell>
          <cell r="E9293">
            <v>0</v>
          </cell>
          <cell r="F9293">
            <v>0</v>
          </cell>
          <cell r="G9293">
            <v>67426.22</v>
          </cell>
          <cell r="H9293">
            <v>2860415.75</v>
          </cell>
          <cell r="I9293">
            <v>0</v>
          </cell>
        </row>
        <row r="9294">
          <cell r="A9294" t="str">
            <v>a</v>
          </cell>
          <cell r="B9294">
            <v>9270</v>
          </cell>
          <cell r="C9294" t="str">
            <v xml:space="preserve">   152778384 - 24750</v>
          </cell>
          <cell r="D9294">
            <v>991110.91</v>
          </cell>
          <cell r="E9294">
            <v>0</v>
          </cell>
          <cell r="F9294">
            <v>0</v>
          </cell>
          <cell r="G9294">
            <v>384738.11</v>
          </cell>
          <cell r="H9294">
            <v>606372.80000000005</v>
          </cell>
          <cell r="I9294">
            <v>0</v>
          </cell>
        </row>
        <row r="9295">
          <cell r="A9295" t="str">
            <v>a</v>
          </cell>
          <cell r="B9295">
            <v>9271</v>
          </cell>
          <cell r="C9295" t="str">
            <v xml:space="preserve">   152778397 - 25151</v>
          </cell>
          <cell r="D9295">
            <v>1720193.67</v>
          </cell>
          <cell r="E9295">
            <v>0</v>
          </cell>
          <cell r="F9295">
            <v>0</v>
          </cell>
          <cell r="G9295">
            <v>39009.269999999997</v>
          </cell>
          <cell r="H9295">
            <v>1681184.4</v>
          </cell>
          <cell r="I9295">
            <v>0</v>
          </cell>
        </row>
        <row r="9296">
          <cell r="A9296" t="str">
            <v>a</v>
          </cell>
          <cell r="B9296">
            <v>9272</v>
          </cell>
          <cell r="C9296" t="str">
            <v xml:space="preserve">   152778407 - 24159</v>
          </cell>
          <cell r="D9296">
            <v>1245910.21</v>
          </cell>
          <cell r="E9296">
            <v>0</v>
          </cell>
          <cell r="F9296">
            <v>0</v>
          </cell>
          <cell r="G9296">
            <v>65144.6</v>
          </cell>
          <cell r="H9296">
            <v>1180765.6100000001</v>
          </cell>
          <cell r="I9296">
            <v>0</v>
          </cell>
        </row>
        <row r="9297">
          <cell r="A9297" t="str">
            <v>a</v>
          </cell>
          <cell r="B9297">
            <v>9273</v>
          </cell>
          <cell r="C9297" t="str">
            <v xml:space="preserve">   152778410 - 24168</v>
          </cell>
          <cell r="D9297">
            <v>2468459.7599999998</v>
          </cell>
          <cell r="E9297">
            <v>0</v>
          </cell>
          <cell r="F9297">
            <v>0</v>
          </cell>
          <cell r="G9297">
            <v>463510.78</v>
          </cell>
          <cell r="H9297">
            <v>2004948.98</v>
          </cell>
          <cell r="I9297">
            <v>0</v>
          </cell>
        </row>
        <row r="9298">
          <cell r="A9298" t="str">
            <v>a</v>
          </cell>
          <cell r="B9298">
            <v>9274</v>
          </cell>
          <cell r="C9298" t="str">
            <v xml:space="preserve">   152778449 - 24573</v>
          </cell>
          <cell r="D9298">
            <v>1695465.34</v>
          </cell>
          <cell r="E9298">
            <v>0</v>
          </cell>
          <cell r="F9298">
            <v>0</v>
          </cell>
          <cell r="G9298">
            <v>39717.33</v>
          </cell>
          <cell r="H9298">
            <v>1655748.01</v>
          </cell>
          <cell r="I9298">
            <v>0</v>
          </cell>
        </row>
        <row r="9299">
          <cell r="A9299" t="str">
            <v>a</v>
          </cell>
          <cell r="B9299">
            <v>9275</v>
          </cell>
          <cell r="C9299" t="str">
            <v xml:space="preserve">   152778452 - 24582</v>
          </cell>
          <cell r="D9299">
            <v>346619.98</v>
          </cell>
          <cell r="E9299">
            <v>0</v>
          </cell>
          <cell r="F9299">
            <v>0</v>
          </cell>
          <cell r="G9299">
            <v>346619.98</v>
          </cell>
          <cell r="H9299">
            <v>0</v>
          </cell>
          <cell r="I9299">
            <v>0</v>
          </cell>
        </row>
        <row r="9300">
          <cell r="A9300" t="str">
            <v>a</v>
          </cell>
          <cell r="B9300">
            <v>9276</v>
          </cell>
          <cell r="C9300" t="str">
            <v xml:space="preserve">   152778478 - 24711</v>
          </cell>
          <cell r="D9300">
            <v>1231031.95</v>
          </cell>
          <cell r="E9300">
            <v>0</v>
          </cell>
          <cell r="F9300">
            <v>0</v>
          </cell>
          <cell r="G9300">
            <v>65580.429999999993</v>
          </cell>
          <cell r="H9300">
            <v>1165451.52</v>
          </cell>
          <cell r="I9300">
            <v>0</v>
          </cell>
        </row>
        <row r="9301">
          <cell r="A9301" t="str">
            <v>a</v>
          </cell>
          <cell r="B9301">
            <v>9277</v>
          </cell>
          <cell r="C9301" t="str">
            <v xml:space="preserve">   152778481 - 24729</v>
          </cell>
          <cell r="D9301">
            <v>4835782.0599999996</v>
          </cell>
          <cell r="E9301">
            <v>0</v>
          </cell>
          <cell r="F9301">
            <v>0</v>
          </cell>
          <cell r="G9301">
            <v>110323.46</v>
          </cell>
          <cell r="H9301">
            <v>4725458.5999999996</v>
          </cell>
          <cell r="I9301">
            <v>0</v>
          </cell>
        </row>
        <row r="9302">
          <cell r="A9302" t="str">
            <v>a</v>
          </cell>
          <cell r="B9302">
            <v>9278</v>
          </cell>
          <cell r="C9302" t="str">
            <v xml:space="preserve">   152778494 - 25142</v>
          </cell>
          <cell r="D9302">
            <v>840126.25</v>
          </cell>
          <cell r="E9302">
            <v>0</v>
          </cell>
          <cell r="F9302">
            <v>0</v>
          </cell>
          <cell r="G9302">
            <v>44527.12</v>
          </cell>
          <cell r="H9302">
            <v>795599.13</v>
          </cell>
          <cell r="I9302">
            <v>0</v>
          </cell>
        </row>
        <row r="9303">
          <cell r="A9303" t="str">
            <v>a</v>
          </cell>
          <cell r="B9303">
            <v>9279</v>
          </cell>
          <cell r="C9303" t="str">
            <v xml:space="preserve">   152778504 - 24150</v>
          </cell>
          <cell r="D9303">
            <v>1214289.8899999999</v>
          </cell>
          <cell r="E9303">
            <v>0</v>
          </cell>
          <cell r="F9303">
            <v>0</v>
          </cell>
          <cell r="G9303">
            <v>28445.49</v>
          </cell>
          <cell r="H9303">
            <v>1185844.3999999999</v>
          </cell>
          <cell r="I9303">
            <v>0</v>
          </cell>
        </row>
        <row r="9304">
          <cell r="A9304" t="str">
            <v>a</v>
          </cell>
          <cell r="B9304">
            <v>9280</v>
          </cell>
          <cell r="C9304" t="str">
            <v xml:space="preserve">   152778517 - 24318</v>
          </cell>
          <cell r="D9304">
            <v>2525737</v>
          </cell>
          <cell r="E9304">
            <v>0</v>
          </cell>
          <cell r="F9304">
            <v>0</v>
          </cell>
          <cell r="G9304">
            <v>58166</v>
          </cell>
          <cell r="H9304">
            <v>2467571</v>
          </cell>
          <cell r="I9304">
            <v>0</v>
          </cell>
        </row>
        <row r="9305">
          <cell r="A9305" t="str">
            <v>a</v>
          </cell>
          <cell r="B9305">
            <v>9281</v>
          </cell>
          <cell r="C9305" t="str">
            <v xml:space="preserve">   152778520 - 24327</v>
          </cell>
          <cell r="D9305">
            <v>2538797.86</v>
          </cell>
          <cell r="E9305">
            <v>0</v>
          </cell>
          <cell r="F9305">
            <v>0</v>
          </cell>
          <cell r="G9305">
            <v>106288.97</v>
          </cell>
          <cell r="H9305">
            <v>2432508.89</v>
          </cell>
          <cell r="I9305">
            <v>0</v>
          </cell>
        </row>
        <row r="9306">
          <cell r="A9306" t="str">
            <v>a</v>
          </cell>
          <cell r="B9306">
            <v>9282</v>
          </cell>
          <cell r="C9306" t="str">
            <v xml:space="preserve">   152778559 - 24603</v>
          </cell>
          <cell r="D9306">
            <v>1079687.18</v>
          </cell>
          <cell r="E9306">
            <v>0</v>
          </cell>
          <cell r="F9306">
            <v>0</v>
          </cell>
          <cell r="G9306">
            <v>25113.56</v>
          </cell>
          <cell r="H9306">
            <v>1054573.6200000001</v>
          </cell>
          <cell r="I9306">
            <v>0</v>
          </cell>
        </row>
        <row r="9307">
          <cell r="A9307" t="str">
            <v>a</v>
          </cell>
          <cell r="B9307">
            <v>9283</v>
          </cell>
          <cell r="C9307" t="str">
            <v xml:space="preserve">   152778562 - 24621</v>
          </cell>
          <cell r="D9307">
            <v>885981.65</v>
          </cell>
          <cell r="E9307">
            <v>0</v>
          </cell>
          <cell r="F9307">
            <v>0</v>
          </cell>
          <cell r="G9307">
            <v>20330.53</v>
          </cell>
          <cell r="H9307">
            <v>865651.12</v>
          </cell>
          <cell r="I9307">
            <v>0</v>
          </cell>
        </row>
        <row r="9308">
          <cell r="A9308" t="str">
            <v>a</v>
          </cell>
          <cell r="B9308">
            <v>9284</v>
          </cell>
          <cell r="C9308" t="str">
            <v xml:space="preserve">   152778575 - 24693</v>
          </cell>
          <cell r="D9308">
            <v>2258282.7999999998</v>
          </cell>
          <cell r="E9308">
            <v>0</v>
          </cell>
          <cell r="F9308">
            <v>0</v>
          </cell>
          <cell r="G9308">
            <v>596427.22</v>
          </cell>
          <cell r="H9308">
            <v>1661855.58</v>
          </cell>
          <cell r="I9308">
            <v>0</v>
          </cell>
        </row>
        <row r="9309">
          <cell r="A9309" t="str">
            <v>a</v>
          </cell>
          <cell r="B9309">
            <v>9285</v>
          </cell>
          <cell r="C9309" t="str">
            <v xml:space="preserve">   152778588 - 24777</v>
          </cell>
          <cell r="D9309">
            <v>1885517.72</v>
          </cell>
          <cell r="E9309">
            <v>0</v>
          </cell>
          <cell r="F9309">
            <v>0</v>
          </cell>
          <cell r="G9309">
            <v>38589.760000000002</v>
          </cell>
          <cell r="H9309">
            <v>1846927.96</v>
          </cell>
          <cell r="I9309">
            <v>0</v>
          </cell>
        </row>
        <row r="9310">
          <cell r="A9310" t="str">
            <v>a</v>
          </cell>
          <cell r="B9310">
            <v>9286</v>
          </cell>
          <cell r="C9310" t="str">
            <v xml:space="preserve">   152778591 - 24795</v>
          </cell>
          <cell r="D9310">
            <v>985348.4</v>
          </cell>
          <cell r="E9310">
            <v>0</v>
          </cell>
          <cell r="F9310">
            <v>0</v>
          </cell>
          <cell r="G9310">
            <v>51354.51</v>
          </cell>
          <cell r="H9310">
            <v>933993.89</v>
          </cell>
          <cell r="I9310">
            <v>0</v>
          </cell>
        </row>
        <row r="9311">
          <cell r="A9311" t="str">
            <v>a</v>
          </cell>
          <cell r="B9311">
            <v>9287</v>
          </cell>
          <cell r="C9311" t="str">
            <v xml:space="preserve">   152778601 - 24141</v>
          </cell>
          <cell r="D9311">
            <v>1736072.61</v>
          </cell>
          <cell r="E9311">
            <v>0</v>
          </cell>
          <cell r="F9311">
            <v>0</v>
          </cell>
          <cell r="G9311">
            <v>40133.61</v>
          </cell>
          <cell r="H9311">
            <v>1695939</v>
          </cell>
          <cell r="I9311">
            <v>0</v>
          </cell>
        </row>
        <row r="9312">
          <cell r="A9312" t="str">
            <v>a</v>
          </cell>
          <cell r="B9312">
            <v>9288</v>
          </cell>
          <cell r="C9312" t="str">
            <v xml:space="preserve">   152778614 - 24309</v>
          </cell>
          <cell r="D9312">
            <v>1432080.7</v>
          </cell>
          <cell r="E9312">
            <v>0</v>
          </cell>
          <cell r="F9312">
            <v>0</v>
          </cell>
          <cell r="G9312">
            <v>1432080.7</v>
          </cell>
          <cell r="H9312">
            <v>0</v>
          </cell>
          <cell r="I9312">
            <v>0</v>
          </cell>
        </row>
        <row r="9313">
          <cell r="A9313" t="str">
            <v>a</v>
          </cell>
          <cell r="B9313">
            <v>9289</v>
          </cell>
          <cell r="C9313" t="str">
            <v xml:space="preserve">   152778630 - 24372</v>
          </cell>
          <cell r="D9313">
            <v>2066760.87</v>
          </cell>
          <cell r="E9313">
            <v>0</v>
          </cell>
          <cell r="F9313">
            <v>0</v>
          </cell>
          <cell r="G9313">
            <v>47596.11</v>
          </cell>
          <cell r="H9313">
            <v>2019164.76</v>
          </cell>
          <cell r="I9313">
            <v>0</v>
          </cell>
        </row>
        <row r="9314">
          <cell r="A9314" t="str">
            <v>a</v>
          </cell>
          <cell r="B9314">
            <v>9290</v>
          </cell>
          <cell r="C9314" t="str">
            <v xml:space="preserve">   152778643 - 24555</v>
          </cell>
          <cell r="D9314">
            <v>3292249.45</v>
          </cell>
          <cell r="E9314">
            <v>0</v>
          </cell>
          <cell r="F9314">
            <v>0</v>
          </cell>
          <cell r="G9314">
            <v>75818.28</v>
          </cell>
          <cell r="H9314">
            <v>3216431.17</v>
          </cell>
          <cell r="I9314">
            <v>0</v>
          </cell>
        </row>
        <row r="9315">
          <cell r="A9315" t="str">
            <v>a</v>
          </cell>
          <cell r="B9315">
            <v>9291</v>
          </cell>
          <cell r="C9315" t="str">
            <v xml:space="preserve">   152778656 - 24594</v>
          </cell>
          <cell r="D9315">
            <v>2420265.65</v>
          </cell>
          <cell r="E9315">
            <v>0</v>
          </cell>
          <cell r="F9315">
            <v>0</v>
          </cell>
          <cell r="G9315">
            <v>55215.89</v>
          </cell>
          <cell r="H9315">
            <v>2365049.7599999998</v>
          </cell>
          <cell r="I9315">
            <v>0</v>
          </cell>
        </row>
        <row r="9316">
          <cell r="A9316" t="str">
            <v>a</v>
          </cell>
          <cell r="B9316">
            <v>9292</v>
          </cell>
          <cell r="C9316" t="str">
            <v xml:space="preserve">   152778669 - 24657</v>
          </cell>
          <cell r="D9316">
            <v>1124411.1499999999</v>
          </cell>
          <cell r="E9316">
            <v>0</v>
          </cell>
          <cell r="F9316">
            <v>0</v>
          </cell>
          <cell r="G9316">
            <v>62256.75</v>
          </cell>
          <cell r="H9316">
            <v>1062154.3999999999</v>
          </cell>
          <cell r="I9316">
            <v>0</v>
          </cell>
        </row>
        <row r="9317">
          <cell r="A9317" t="str">
            <v>a</v>
          </cell>
          <cell r="B9317">
            <v>9293</v>
          </cell>
          <cell r="C9317" t="str">
            <v xml:space="preserve">   152778672 - 24674</v>
          </cell>
          <cell r="D9317">
            <v>2159426.81</v>
          </cell>
          <cell r="E9317">
            <v>0</v>
          </cell>
          <cell r="F9317">
            <v>0</v>
          </cell>
          <cell r="G9317">
            <v>49265.08</v>
          </cell>
          <cell r="H9317">
            <v>2110161.73</v>
          </cell>
          <cell r="I9317">
            <v>0</v>
          </cell>
        </row>
        <row r="9318">
          <cell r="A9318" t="str">
            <v>a</v>
          </cell>
          <cell r="B9318">
            <v>9294</v>
          </cell>
          <cell r="C9318" t="str">
            <v xml:space="preserve">   152778685 - 24756</v>
          </cell>
          <cell r="D9318">
            <v>1013464.69</v>
          </cell>
          <cell r="E9318">
            <v>0</v>
          </cell>
          <cell r="F9318">
            <v>0</v>
          </cell>
          <cell r="G9318">
            <v>1013464.69</v>
          </cell>
          <cell r="H9318">
            <v>0</v>
          </cell>
          <cell r="I9318">
            <v>0</v>
          </cell>
        </row>
        <row r="9319">
          <cell r="A9319" t="str">
            <v>a</v>
          </cell>
          <cell r="B9319">
            <v>9295</v>
          </cell>
          <cell r="C9319" t="str">
            <v xml:space="preserve">   152778698 - 25154</v>
          </cell>
          <cell r="D9319">
            <v>2184411.86</v>
          </cell>
          <cell r="E9319">
            <v>0</v>
          </cell>
          <cell r="F9319">
            <v>0</v>
          </cell>
          <cell r="G9319">
            <v>51171.16</v>
          </cell>
          <cell r="H9319">
            <v>2133240.7000000002</v>
          </cell>
          <cell r="I9319">
            <v>0</v>
          </cell>
        </row>
        <row r="9320">
          <cell r="A9320" t="str">
            <v>a</v>
          </cell>
          <cell r="B9320">
            <v>9296</v>
          </cell>
          <cell r="C9320" t="str">
            <v xml:space="preserve">   152778708 - 24162</v>
          </cell>
          <cell r="D9320">
            <v>483323.24</v>
          </cell>
          <cell r="E9320">
            <v>0</v>
          </cell>
          <cell r="F9320">
            <v>0</v>
          </cell>
          <cell r="G9320">
            <v>297144.71999999997</v>
          </cell>
          <cell r="H9320">
            <v>186178.52</v>
          </cell>
          <cell r="I9320">
            <v>0</v>
          </cell>
        </row>
        <row r="9321">
          <cell r="A9321" t="str">
            <v>a</v>
          </cell>
          <cell r="B9321">
            <v>9297</v>
          </cell>
          <cell r="C9321" t="str">
            <v xml:space="preserve">   152778711 - 24171</v>
          </cell>
          <cell r="D9321">
            <v>462121.26</v>
          </cell>
          <cell r="E9321">
            <v>0</v>
          </cell>
          <cell r="F9321">
            <v>0</v>
          </cell>
          <cell r="G9321">
            <v>49049.9</v>
          </cell>
          <cell r="H9321">
            <v>413071.35999999999</v>
          </cell>
          <cell r="I9321">
            <v>0</v>
          </cell>
        </row>
        <row r="9322">
          <cell r="A9322" t="str">
            <v>a</v>
          </cell>
          <cell r="B9322">
            <v>9298</v>
          </cell>
          <cell r="C9322" t="str">
            <v xml:space="preserve">   152778724 - 24339</v>
          </cell>
          <cell r="D9322">
            <v>2595438.5099999998</v>
          </cell>
          <cell r="E9322">
            <v>0</v>
          </cell>
          <cell r="F9322">
            <v>0</v>
          </cell>
          <cell r="G9322">
            <v>59771.18</v>
          </cell>
          <cell r="H9322">
            <v>2535667.33</v>
          </cell>
          <cell r="I9322">
            <v>0</v>
          </cell>
        </row>
        <row r="9323">
          <cell r="A9323" t="str">
            <v>a</v>
          </cell>
          <cell r="B9323">
            <v>9299</v>
          </cell>
          <cell r="C9323" t="str">
            <v xml:space="preserve">   152778737 - 24534</v>
          </cell>
          <cell r="D9323">
            <v>1277423.32</v>
          </cell>
          <cell r="E9323">
            <v>0</v>
          </cell>
          <cell r="F9323">
            <v>0</v>
          </cell>
          <cell r="G9323">
            <v>26984.9</v>
          </cell>
          <cell r="H9323">
            <v>1250438.42</v>
          </cell>
          <cell r="I9323">
            <v>0</v>
          </cell>
        </row>
        <row r="9324">
          <cell r="A9324" t="str">
            <v>a</v>
          </cell>
          <cell r="B9324">
            <v>9300</v>
          </cell>
          <cell r="C9324" t="str">
            <v xml:space="preserve">   152778740 - 24546</v>
          </cell>
          <cell r="D9324">
            <v>3757753.44</v>
          </cell>
          <cell r="E9324">
            <v>0</v>
          </cell>
          <cell r="F9324">
            <v>0</v>
          </cell>
          <cell r="G9324">
            <v>3757753.44</v>
          </cell>
          <cell r="H9324">
            <v>0</v>
          </cell>
          <cell r="I9324">
            <v>0</v>
          </cell>
        </row>
        <row r="9325">
          <cell r="A9325" t="str">
            <v>a</v>
          </cell>
          <cell r="B9325">
            <v>9301</v>
          </cell>
          <cell r="C9325" t="str">
            <v xml:space="preserve">   152778753 - 24585</v>
          </cell>
          <cell r="D9325">
            <v>5885333.1399999997</v>
          </cell>
          <cell r="E9325">
            <v>0</v>
          </cell>
          <cell r="F9325">
            <v>0</v>
          </cell>
          <cell r="G9325">
            <v>134267.92000000001</v>
          </cell>
          <cell r="H9325">
            <v>5751065.2199999997</v>
          </cell>
          <cell r="I9325">
            <v>0</v>
          </cell>
        </row>
        <row r="9326">
          <cell r="A9326" t="str">
            <v>a</v>
          </cell>
          <cell r="B9326">
            <v>9302</v>
          </cell>
          <cell r="C9326" t="str">
            <v xml:space="preserve">   152778766 - 24642</v>
          </cell>
          <cell r="D9326">
            <v>405749.99</v>
          </cell>
          <cell r="E9326">
            <v>0</v>
          </cell>
          <cell r="F9326">
            <v>0</v>
          </cell>
          <cell r="G9326">
            <v>405749.99</v>
          </cell>
          <cell r="H9326">
            <v>0</v>
          </cell>
          <cell r="I9326">
            <v>0</v>
          </cell>
        </row>
        <row r="9327">
          <cell r="A9327" t="str">
            <v>a</v>
          </cell>
          <cell r="B9327">
            <v>9303</v>
          </cell>
          <cell r="C9327" t="str">
            <v xml:space="preserve">   152778779 - 24717</v>
          </cell>
          <cell r="D9327">
            <v>2584015.87</v>
          </cell>
          <cell r="E9327">
            <v>0</v>
          </cell>
          <cell r="F9327">
            <v>0</v>
          </cell>
          <cell r="G9327">
            <v>464378.72</v>
          </cell>
          <cell r="H9327">
            <v>2119637.15</v>
          </cell>
          <cell r="I9327">
            <v>0</v>
          </cell>
        </row>
        <row r="9328">
          <cell r="A9328" t="str">
            <v>a</v>
          </cell>
          <cell r="B9328">
            <v>9304</v>
          </cell>
          <cell r="C9328" t="str">
            <v xml:space="preserve">   152778782 - 24738</v>
          </cell>
          <cell r="D9328">
            <v>3385631.86</v>
          </cell>
          <cell r="E9328">
            <v>0</v>
          </cell>
          <cell r="F9328">
            <v>0</v>
          </cell>
          <cell r="G9328">
            <v>77239.73</v>
          </cell>
          <cell r="H9328">
            <v>3308392.13</v>
          </cell>
          <cell r="I9328">
            <v>0</v>
          </cell>
        </row>
        <row r="9329">
          <cell r="A9329" t="str">
            <v>a</v>
          </cell>
          <cell r="B9329">
            <v>9305</v>
          </cell>
          <cell r="C9329" t="str">
            <v xml:space="preserve">   152778795 - 25145</v>
          </cell>
          <cell r="D9329">
            <v>656408.35</v>
          </cell>
          <cell r="E9329">
            <v>0</v>
          </cell>
          <cell r="F9329">
            <v>0</v>
          </cell>
          <cell r="G9329">
            <v>656408.35</v>
          </cell>
          <cell r="H9329">
            <v>0</v>
          </cell>
          <cell r="I9329">
            <v>0</v>
          </cell>
        </row>
        <row r="9330">
          <cell r="A9330" t="str">
            <v>a</v>
          </cell>
          <cell r="B9330">
            <v>9306</v>
          </cell>
          <cell r="C9330" t="str">
            <v xml:space="preserve">   152778805 - 24153</v>
          </cell>
          <cell r="D9330">
            <v>1172077.17</v>
          </cell>
          <cell r="E9330">
            <v>0</v>
          </cell>
          <cell r="F9330">
            <v>0</v>
          </cell>
          <cell r="G9330">
            <v>27927.64</v>
          </cell>
          <cell r="H9330">
            <v>1144149.53</v>
          </cell>
          <cell r="I9330">
            <v>0</v>
          </cell>
        </row>
        <row r="9331">
          <cell r="A9331" t="str">
            <v>a</v>
          </cell>
          <cell r="B9331">
            <v>9307</v>
          </cell>
          <cell r="C9331" t="str">
            <v xml:space="preserve">   152778821 - 24330</v>
          </cell>
          <cell r="D9331">
            <v>3710024.66</v>
          </cell>
          <cell r="E9331">
            <v>0</v>
          </cell>
          <cell r="F9331">
            <v>0</v>
          </cell>
          <cell r="G9331">
            <v>3710024.66</v>
          </cell>
          <cell r="H9331">
            <v>0</v>
          </cell>
          <cell r="I9331">
            <v>0</v>
          </cell>
        </row>
        <row r="9332">
          <cell r="A9332" t="str">
            <v>a</v>
          </cell>
          <cell r="B9332">
            <v>9308</v>
          </cell>
          <cell r="C9332" t="str">
            <v xml:space="preserve">   152778834 - 24504</v>
          </cell>
          <cell r="D9332">
            <v>987510.52</v>
          </cell>
          <cell r="E9332">
            <v>0</v>
          </cell>
          <cell r="F9332">
            <v>0</v>
          </cell>
          <cell r="G9332">
            <v>22660.33</v>
          </cell>
          <cell r="H9332">
            <v>964850.19</v>
          </cell>
          <cell r="I9332">
            <v>0</v>
          </cell>
        </row>
        <row r="9333">
          <cell r="A9333" t="str">
            <v>a</v>
          </cell>
          <cell r="B9333">
            <v>9309</v>
          </cell>
          <cell r="C9333" t="str">
            <v xml:space="preserve">   152778847 - 24567</v>
          </cell>
          <cell r="D9333">
            <v>2117981.9900000002</v>
          </cell>
          <cell r="E9333">
            <v>0</v>
          </cell>
          <cell r="F9333">
            <v>0</v>
          </cell>
          <cell r="G9333">
            <v>49615.040000000001</v>
          </cell>
          <cell r="H9333">
            <v>2068366.95</v>
          </cell>
          <cell r="I9333">
            <v>0</v>
          </cell>
        </row>
        <row r="9334">
          <cell r="A9334" t="str">
            <v>a</v>
          </cell>
          <cell r="B9334">
            <v>9310</v>
          </cell>
          <cell r="C9334" t="str">
            <v xml:space="preserve">   152778850 - 24576</v>
          </cell>
          <cell r="D9334">
            <v>1071645.27</v>
          </cell>
          <cell r="E9334">
            <v>0</v>
          </cell>
          <cell r="F9334">
            <v>0</v>
          </cell>
          <cell r="G9334">
            <v>24302.01</v>
          </cell>
          <cell r="H9334">
            <v>1047343.26</v>
          </cell>
          <cell r="I9334">
            <v>0</v>
          </cell>
        </row>
        <row r="9335">
          <cell r="A9335" t="str">
            <v>a</v>
          </cell>
          <cell r="B9335">
            <v>9311</v>
          </cell>
          <cell r="C9335" t="str">
            <v xml:space="preserve">   152778863 - 24624</v>
          </cell>
          <cell r="D9335">
            <v>6634472.1600000001</v>
          </cell>
          <cell r="E9335">
            <v>0</v>
          </cell>
          <cell r="F9335">
            <v>0</v>
          </cell>
          <cell r="G9335">
            <v>371420.08</v>
          </cell>
          <cell r="H9335">
            <v>6263052.0800000001</v>
          </cell>
          <cell r="I9335">
            <v>0</v>
          </cell>
        </row>
        <row r="9336">
          <cell r="A9336" t="str">
            <v>a</v>
          </cell>
          <cell r="B9336">
            <v>9312</v>
          </cell>
          <cell r="C9336" t="str">
            <v xml:space="preserve">   152778876 - 24699</v>
          </cell>
          <cell r="D9336">
            <v>2121427.4</v>
          </cell>
          <cell r="E9336">
            <v>0</v>
          </cell>
          <cell r="F9336">
            <v>0</v>
          </cell>
          <cell r="G9336">
            <v>1037214.94</v>
          </cell>
          <cell r="H9336">
            <v>1084212.46</v>
          </cell>
          <cell r="I9336">
            <v>0</v>
          </cell>
        </row>
        <row r="9337">
          <cell r="A9337" t="str">
            <v>a</v>
          </cell>
          <cell r="B9337">
            <v>9313</v>
          </cell>
          <cell r="C9337" t="str">
            <v xml:space="preserve">   152778889 - 24783</v>
          </cell>
          <cell r="D9337">
            <v>1798231.83</v>
          </cell>
          <cell r="E9337">
            <v>0</v>
          </cell>
          <cell r="F9337">
            <v>0</v>
          </cell>
          <cell r="G9337">
            <v>183386.62</v>
          </cell>
          <cell r="H9337">
            <v>1614845.21</v>
          </cell>
          <cell r="I9337">
            <v>0</v>
          </cell>
        </row>
        <row r="9338">
          <cell r="A9338" t="str">
            <v>a</v>
          </cell>
          <cell r="B9338">
            <v>9314</v>
          </cell>
          <cell r="C9338" t="str">
            <v xml:space="preserve">   152778892 - 24801</v>
          </cell>
          <cell r="D9338">
            <v>486731.87</v>
          </cell>
          <cell r="E9338">
            <v>0</v>
          </cell>
          <cell r="F9338">
            <v>0</v>
          </cell>
          <cell r="G9338">
            <v>25035.439999999999</v>
          </cell>
          <cell r="H9338">
            <v>461696.43</v>
          </cell>
          <cell r="I9338">
            <v>0</v>
          </cell>
        </row>
        <row r="9339">
          <cell r="A9339" t="str">
            <v>a</v>
          </cell>
          <cell r="B9339">
            <v>9315</v>
          </cell>
          <cell r="C9339" t="str">
            <v xml:space="preserve">   152778902 - 24144</v>
          </cell>
          <cell r="D9339">
            <v>489655.97</v>
          </cell>
          <cell r="E9339">
            <v>0</v>
          </cell>
          <cell r="F9339">
            <v>0</v>
          </cell>
          <cell r="G9339">
            <v>51672.18</v>
          </cell>
          <cell r="H9339">
            <v>437983.79</v>
          </cell>
          <cell r="I9339">
            <v>0</v>
          </cell>
        </row>
        <row r="9340">
          <cell r="A9340" t="str">
            <v>a</v>
          </cell>
          <cell r="B9340">
            <v>9316</v>
          </cell>
          <cell r="C9340" t="str">
            <v xml:space="preserve">   152778928 - 24366</v>
          </cell>
          <cell r="D9340">
            <v>836356.21</v>
          </cell>
          <cell r="E9340">
            <v>0</v>
          </cell>
          <cell r="F9340">
            <v>0</v>
          </cell>
          <cell r="G9340">
            <v>836356.21</v>
          </cell>
          <cell r="H9340">
            <v>0</v>
          </cell>
          <cell r="I9340">
            <v>0</v>
          </cell>
        </row>
        <row r="9341">
          <cell r="A9341" t="str">
            <v>a</v>
          </cell>
          <cell r="B9341">
            <v>9317</v>
          </cell>
          <cell r="C9341" t="str">
            <v xml:space="preserve">   152778931 - 24375</v>
          </cell>
          <cell r="D9341">
            <v>3494540.47</v>
          </cell>
          <cell r="E9341">
            <v>0</v>
          </cell>
          <cell r="F9341">
            <v>0</v>
          </cell>
          <cell r="G9341">
            <v>3494540.47</v>
          </cell>
          <cell r="H9341">
            <v>0</v>
          </cell>
          <cell r="I9341">
            <v>0</v>
          </cell>
        </row>
        <row r="9342">
          <cell r="A9342" t="str">
            <v>a</v>
          </cell>
          <cell r="B9342">
            <v>9318</v>
          </cell>
          <cell r="C9342" t="str">
            <v xml:space="preserve">   152778944 - 24558</v>
          </cell>
          <cell r="D9342">
            <v>1243274.25</v>
          </cell>
          <cell r="E9342">
            <v>0</v>
          </cell>
          <cell r="F9342">
            <v>0</v>
          </cell>
          <cell r="G9342">
            <v>1243274.25</v>
          </cell>
          <cell r="H9342">
            <v>0</v>
          </cell>
          <cell r="I9342">
            <v>0</v>
          </cell>
        </row>
        <row r="9343">
          <cell r="A9343" t="str">
            <v>a</v>
          </cell>
          <cell r="B9343">
            <v>9319</v>
          </cell>
          <cell r="C9343" t="str">
            <v xml:space="preserve">   152778957 - 24597</v>
          </cell>
          <cell r="D9343">
            <v>3088676.16</v>
          </cell>
          <cell r="E9343">
            <v>0</v>
          </cell>
          <cell r="F9343">
            <v>0</v>
          </cell>
          <cell r="G9343">
            <v>3088676.16</v>
          </cell>
          <cell r="H9343">
            <v>0</v>
          </cell>
          <cell r="I9343">
            <v>0</v>
          </cell>
        </row>
        <row r="9344">
          <cell r="A9344" t="str">
            <v>a</v>
          </cell>
          <cell r="B9344">
            <v>9320</v>
          </cell>
          <cell r="C9344" t="str">
            <v xml:space="preserve">   152778960 - 24609</v>
          </cell>
          <cell r="D9344">
            <v>2789759.2</v>
          </cell>
          <cell r="E9344">
            <v>0</v>
          </cell>
          <cell r="F9344">
            <v>0</v>
          </cell>
          <cell r="G9344">
            <v>2789759.2</v>
          </cell>
          <cell r="H9344">
            <v>0</v>
          </cell>
          <cell r="I9344">
            <v>0</v>
          </cell>
        </row>
        <row r="9345">
          <cell r="A9345" t="str">
            <v>a</v>
          </cell>
          <cell r="B9345">
            <v>9321</v>
          </cell>
          <cell r="C9345" t="str">
            <v xml:space="preserve">   152778973 - 24678</v>
          </cell>
          <cell r="D9345">
            <v>2937837.67</v>
          </cell>
          <cell r="E9345">
            <v>0</v>
          </cell>
          <cell r="F9345">
            <v>0</v>
          </cell>
          <cell r="G9345">
            <v>68568.91</v>
          </cell>
          <cell r="H9345">
            <v>2869268.76</v>
          </cell>
          <cell r="I9345">
            <v>0</v>
          </cell>
        </row>
        <row r="9346">
          <cell r="A9346" t="str">
            <v>a</v>
          </cell>
          <cell r="B9346">
            <v>9322</v>
          </cell>
          <cell r="C9346" t="str">
            <v xml:space="preserve">   152778986 - 24765</v>
          </cell>
          <cell r="D9346">
            <v>817371.32</v>
          </cell>
          <cell r="E9346">
            <v>0</v>
          </cell>
          <cell r="F9346">
            <v>0</v>
          </cell>
          <cell r="G9346">
            <v>41620.589999999997</v>
          </cell>
          <cell r="H9346">
            <v>775750.73</v>
          </cell>
          <cell r="I9346">
            <v>0</v>
          </cell>
        </row>
        <row r="9347">
          <cell r="A9347" t="str">
            <v>a</v>
          </cell>
          <cell r="B9347">
            <v>9323</v>
          </cell>
          <cell r="C9347" t="str">
            <v xml:space="preserve">   152778999 - 25157</v>
          </cell>
          <cell r="D9347">
            <v>255515.93</v>
          </cell>
          <cell r="E9347">
            <v>0</v>
          </cell>
          <cell r="F9347">
            <v>0</v>
          </cell>
          <cell r="G9347">
            <v>46131.11</v>
          </cell>
          <cell r="H9347">
            <v>209384.82</v>
          </cell>
          <cell r="I9347">
            <v>0</v>
          </cell>
        </row>
        <row r="9348">
          <cell r="A9348" t="str">
            <v>a</v>
          </cell>
          <cell r="B9348">
            <v>9324</v>
          </cell>
          <cell r="C9348" t="str">
            <v xml:space="preserve">   153778008 - 22835</v>
          </cell>
          <cell r="D9348">
            <v>1503285.59</v>
          </cell>
          <cell r="E9348">
            <v>0</v>
          </cell>
          <cell r="F9348">
            <v>0</v>
          </cell>
          <cell r="G9348">
            <v>78993.710000000006</v>
          </cell>
          <cell r="H9348">
            <v>1424291.88</v>
          </cell>
          <cell r="I9348">
            <v>0</v>
          </cell>
        </row>
        <row r="9349">
          <cell r="A9349" t="str">
            <v>a</v>
          </cell>
          <cell r="B9349">
            <v>9325</v>
          </cell>
          <cell r="C9349" t="str">
            <v xml:space="preserve">   153778011 - 22844</v>
          </cell>
          <cell r="D9349">
            <v>1764674.54</v>
          </cell>
          <cell r="E9349">
            <v>0</v>
          </cell>
          <cell r="F9349">
            <v>0</v>
          </cell>
          <cell r="G9349">
            <v>38072.300000000003</v>
          </cell>
          <cell r="H9349">
            <v>1726602.24</v>
          </cell>
          <cell r="I9349">
            <v>0</v>
          </cell>
        </row>
        <row r="9350">
          <cell r="A9350" t="str">
            <v>a</v>
          </cell>
          <cell r="B9350">
            <v>9326</v>
          </cell>
          <cell r="C9350" t="str">
            <v xml:space="preserve">   153778040 - 24687</v>
          </cell>
          <cell r="D9350">
            <v>1181478.49</v>
          </cell>
          <cell r="E9350">
            <v>0</v>
          </cell>
          <cell r="F9350">
            <v>0</v>
          </cell>
          <cell r="G9350">
            <v>1181478.49</v>
          </cell>
          <cell r="H9350">
            <v>0</v>
          </cell>
          <cell r="I9350">
            <v>0</v>
          </cell>
        </row>
        <row r="9351">
          <cell r="A9351" t="str">
            <v>a</v>
          </cell>
          <cell r="B9351">
            <v>9327</v>
          </cell>
          <cell r="C9351" t="str">
            <v xml:space="preserve">   153778053 - 24759</v>
          </cell>
          <cell r="D9351">
            <v>2424346.2400000002</v>
          </cell>
          <cell r="E9351">
            <v>0</v>
          </cell>
          <cell r="F9351">
            <v>0</v>
          </cell>
          <cell r="G9351">
            <v>2424346.2400000002</v>
          </cell>
          <cell r="H9351">
            <v>0</v>
          </cell>
          <cell r="I9351">
            <v>0</v>
          </cell>
        </row>
        <row r="9352">
          <cell r="A9352" t="str">
            <v>a</v>
          </cell>
          <cell r="B9352">
            <v>9328</v>
          </cell>
          <cell r="C9352" t="str">
            <v xml:space="preserve">   153778066 - 25833</v>
          </cell>
          <cell r="D9352">
            <v>2541177.7200000002</v>
          </cell>
          <cell r="E9352">
            <v>0</v>
          </cell>
          <cell r="F9352">
            <v>0</v>
          </cell>
          <cell r="G9352">
            <v>53137.85</v>
          </cell>
          <cell r="H9352">
            <v>2488039.87</v>
          </cell>
          <cell r="I9352">
            <v>0</v>
          </cell>
        </row>
        <row r="9353">
          <cell r="A9353" t="str">
            <v>a</v>
          </cell>
          <cell r="B9353">
            <v>9329</v>
          </cell>
          <cell r="C9353" t="str">
            <v xml:space="preserve">   153778079 - 26135</v>
          </cell>
          <cell r="D9353">
            <v>5676558.2800000003</v>
          </cell>
          <cell r="E9353">
            <v>0</v>
          </cell>
          <cell r="F9353">
            <v>0</v>
          </cell>
          <cell r="G9353">
            <v>5676558.2800000003</v>
          </cell>
          <cell r="H9353">
            <v>0</v>
          </cell>
          <cell r="I9353">
            <v>0</v>
          </cell>
        </row>
        <row r="9354">
          <cell r="A9354" t="str">
            <v>a</v>
          </cell>
          <cell r="B9354">
            <v>9330</v>
          </cell>
          <cell r="C9354" t="str">
            <v xml:space="preserve">   153778082 - 26144</v>
          </cell>
          <cell r="D9354">
            <v>1228470.31</v>
          </cell>
          <cell r="E9354">
            <v>0</v>
          </cell>
          <cell r="F9354">
            <v>0</v>
          </cell>
          <cell r="G9354">
            <v>1228470.31</v>
          </cell>
          <cell r="H9354">
            <v>0</v>
          </cell>
          <cell r="I9354">
            <v>0</v>
          </cell>
        </row>
        <row r="9355">
          <cell r="A9355" t="str">
            <v>a</v>
          </cell>
          <cell r="B9355">
            <v>9331</v>
          </cell>
          <cell r="C9355" t="str">
            <v xml:space="preserve">   153778095 - 26219</v>
          </cell>
          <cell r="D9355">
            <v>2362462.77</v>
          </cell>
          <cell r="E9355">
            <v>0</v>
          </cell>
          <cell r="F9355">
            <v>0</v>
          </cell>
          <cell r="G9355">
            <v>48721.66</v>
          </cell>
          <cell r="H9355">
            <v>2313741.11</v>
          </cell>
          <cell r="I9355">
            <v>0</v>
          </cell>
        </row>
        <row r="9356">
          <cell r="A9356" t="str">
            <v>a</v>
          </cell>
          <cell r="B9356">
            <v>9332</v>
          </cell>
          <cell r="C9356" t="str">
            <v xml:space="preserve">   153778134 - 24645</v>
          </cell>
          <cell r="D9356">
            <v>5501788.6200000001</v>
          </cell>
          <cell r="E9356">
            <v>0</v>
          </cell>
          <cell r="F9356">
            <v>0</v>
          </cell>
          <cell r="G9356">
            <v>1417470.52</v>
          </cell>
          <cell r="H9356">
            <v>4084318.1</v>
          </cell>
          <cell r="I9356">
            <v>0</v>
          </cell>
        </row>
        <row r="9357">
          <cell r="A9357" t="str">
            <v>a</v>
          </cell>
          <cell r="B9357">
            <v>9333</v>
          </cell>
          <cell r="C9357" t="str">
            <v xml:space="preserve">   153778147 - 24726</v>
          </cell>
          <cell r="D9357">
            <v>1315524.1299999999</v>
          </cell>
          <cell r="E9357">
            <v>0</v>
          </cell>
          <cell r="F9357">
            <v>0</v>
          </cell>
          <cell r="G9357">
            <v>102368.61</v>
          </cell>
          <cell r="H9357">
            <v>1213155.52</v>
          </cell>
          <cell r="I9357">
            <v>0</v>
          </cell>
        </row>
        <row r="9358">
          <cell r="A9358" t="str">
            <v>a</v>
          </cell>
          <cell r="B9358">
            <v>9334</v>
          </cell>
          <cell r="C9358" t="str">
            <v xml:space="preserve">   153778150 - 24741</v>
          </cell>
          <cell r="D9358">
            <v>1746817.88</v>
          </cell>
          <cell r="E9358">
            <v>0</v>
          </cell>
          <cell r="F9358">
            <v>0</v>
          </cell>
          <cell r="G9358">
            <v>36527.18</v>
          </cell>
          <cell r="H9358">
            <v>1710290.7</v>
          </cell>
          <cell r="I9358">
            <v>0</v>
          </cell>
        </row>
        <row r="9359">
          <cell r="A9359" t="str">
            <v>a</v>
          </cell>
          <cell r="B9359">
            <v>9335</v>
          </cell>
          <cell r="C9359" t="str">
            <v xml:space="preserve">   153778176 - 26126</v>
          </cell>
          <cell r="D9359">
            <v>540942.56999999995</v>
          </cell>
          <cell r="E9359">
            <v>0</v>
          </cell>
          <cell r="F9359">
            <v>0</v>
          </cell>
          <cell r="G9359">
            <v>218309.97</v>
          </cell>
          <cell r="H9359">
            <v>322632.59999999998</v>
          </cell>
          <cell r="I9359">
            <v>0</v>
          </cell>
        </row>
        <row r="9360">
          <cell r="A9360" t="str">
            <v>a</v>
          </cell>
          <cell r="B9360">
            <v>9336</v>
          </cell>
          <cell r="C9360" t="str">
            <v xml:space="preserve">   153778189 - 26168</v>
          </cell>
          <cell r="D9360">
            <v>1982139.68</v>
          </cell>
          <cell r="E9360">
            <v>0</v>
          </cell>
          <cell r="F9360">
            <v>0</v>
          </cell>
          <cell r="G9360">
            <v>1589473.91</v>
          </cell>
          <cell r="H9360">
            <v>392665.77</v>
          </cell>
          <cell r="I9360">
            <v>0</v>
          </cell>
        </row>
        <row r="9361">
          <cell r="A9361" t="str">
            <v>a</v>
          </cell>
          <cell r="B9361">
            <v>9337</v>
          </cell>
          <cell r="C9361" t="str">
            <v xml:space="preserve">   153778192 - 26198</v>
          </cell>
          <cell r="D9361">
            <v>3372254.68</v>
          </cell>
          <cell r="E9361">
            <v>0</v>
          </cell>
          <cell r="F9361">
            <v>0.02</v>
          </cell>
          <cell r="G9361">
            <v>169776.95</v>
          </cell>
          <cell r="H9361">
            <v>3202477.75</v>
          </cell>
          <cell r="I9361">
            <v>0</v>
          </cell>
        </row>
        <row r="9362">
          <cell r="A9362" t="str">
            <v>a</v>
          </cell>
          <cell r="B9362">
            <v>9338</v>
          </cell>
          <cell r="C9362" t="str">
            <v xml:space="preserve">   153778202 - 22324</v>
          </cell>
          <cell r="D9362">
            <v>1461930.02</v>
          </cell>
          <cell r="E9362">
            <v>0</v>
          </cell>
          <cell r="F9362">
            <v>0.01</v>
          </cell>
          <cell r="G9362">
            <v>31772.17</v>
          </cell>
          <cell r="H9362">
            <v>1430157.86</v>
          </cell>
          <cell r="I9362">
            <v>0</v>
          </cell>
        </row>
        <row r="9363">
          <cell r="A9363" t="str">
            <v>a</v>
          </cell>
          <cell r="B9363">
            <v>9339</v>
          </cell>
          <cell r="C9363" t="str">
            <v xml:space="preserve">   153778215 - 22856</v>
          </cell>
          <cell r="D9363">
            <v>2823479.25</v>
          </cell>
          <cell r="E9363">
            <v>0</v>
          </cell>
          <cell r="F9363">
            <v>0</v>
          </cell>
          <cell r="G9363">
            <v>2823479.25</v>
          </cell>
          <cell r="H9363">
            <v>0</v>
          </cell>
          <cell r="I9363">
            <v>0</v>
          </cell>
        </row>
        <row r="9364">
          <cell r="A9364" t="str">
            <v>a</v>
          </cell>
          <cell r="B9364">
            <v>9340</v>
          </cell>
          <cell r="C9364" t="str">
            <v xml:space="preserve">   153778228 - 24606</v>
          </cell>
          <cell r="D9364">
            <v>4019536.38</v>
          </cell>
          <cell r="E9364">
            <v>0</v>
          </cell>
          <cell r="F9364">
            <v>0</v>
          </cell>
          <cell r="G9364">
            <v>4019536.38</v>
          </cell>
          <cell r="H9364">
            <v>0</v>
          </cell>
          <cell r="I9364">
            <v>0</v>
          </cell>
        </row>
        <row r="9365">
          <cell r="A9365" t="str">
            <v>a</v>
          </cell>
          <cell r="B9365">
            <v>9341</v>
          </cell>
          <cell r="C9365" t="str">
            <v xml:space="preserve">   153778231 - 24627</v>
          </cell>
          <cell r="D9365">
            <v>1604585.69</v>
          </cell>
          <cell r="E9365">
            <v>0</v>
          </cell>
          <cell r="F9365">
            <v>0</v>
          </cell>
          <cell r="G9365">
            <v>162058.71</v>
          </cell>
          <cell r="H9365">
            <v>1442526.98</v>
          </cell>
          <cell r="I9365">
            <v>0</v>
          </cell>
        </row>
        <row r="9366">
          <cell r="A9366" t="str">
            <v>a</v>
          </cell>
          <cell r="B9366">
            <v>9342</v>
          </cell>
          <cell r="C9366" t="str">
            <v xml:space="preserve">   153778244 - 24708</v>
          </cell>
          <cell r="D9366">
            <v>2891261.4</v>
          </cell>
          <cell r="E9366">
            <v>0</v>
          </cell>
          <cell r="F9366">
            <v>0</v>
          </cell>
          <cell r="G9366">
            <v>647373.19999999995</v>
          </cell>
          <cell r="H9366">
            <v>2243888.2000000002</v>
          </cell>
          <cell r="I9366">
            <v>0</v>
          </cell>
        </row>
        <row r="9367">
          <cell r="A9367" t="str">
            <v>a</v>
          </cell>
          <cell r="B9367">
            <v>9343</v>
          </cell>
          <cell r="C9367" t="str">
            <v xml:space="preserve">   153778257 - 25277</v>
          </cell>
          <cell r="D9367">
            <v>2506345.2799999998</v>
          </cell>
          <cell r="E9367">
            <v>0</v>
          </cell>
          <cell r="F9367">
            <v>0</v>
          </cell>
          <cell r="G9367">
            <v>328462.84999999998</v>
          </cell>
          <cell r="H9367">
            <v>2177882.4300000002</v>
          </cell>
          <cell r="I9367">
            <v>0</v>
          </cell>
        </row>
        <row r="9368">
          <cell r="A9368" t="str">
            <v>a</v>
          </cell>
          <cell r="B9368">
            <v>9344</v>
          </cell>
          <cell r="C9368" t="str">
            <v xml:space="preserve">   153778260 - 25286</v>
          </cell>
          <cell r="D9368">
            <v>1389542.26</v>
          </cell>
          <cell r="E9368">
            <v>0</v>
          </cell>
          <cell r="F9368">
            <v>0.01</v>
          </cell>
          <cell r="G9368">
            <v>90950.83</v>
          </cell>
          <cell r="H9368">
            <v>1298591.44</v>
          </cell>
          <cell r="I9368">
            <v>0</v>
          </cell>
        </row>
        <row r="9369">
          <cell r="A9369" t="str">
            <v>a</v>
          </cell>
          <cell r="B9369">
            <v>9345</v>
          </cell>
          <cell r="C9369" t="str">
            <v xml:space="preserve">   153778273 - 25854</v>
          </cell>
          <cell r="D9369">
            <v>2896561.66</v>
          </cell>
          <cell r="E9369">
            <v>0</v>
          </cell>
          <cell r="F9369">
            <v>0.02</v>
          </cell>
          <cell r="G9369">
            <v>148238.65</v>
          </cell>
          <cell r="H9369">
            <v>2748323.03</v>
          </cell>
          <cell r="I9369">
            <v>0</v>
          </cell>
        </row>
        <row r="9370">
          <cell r="A9370" t="str">
            <v>a</v>
          </cell>
          <cell r="B9370">
            <v>9346</v>
          </cell>
          <cell r="C9370" t="str">
            <v xml:space="preserve">   153778286 - 26156</v>
          </cell>
          <cell r="D9370">
            <v>803763.96</v>
          </cell>
          <cell r="E9370">
            <v>0</v>
          </cell>
          <cell r="F9370">
            <v>0.01</v>
          </cell>
          <cell r="G9370">
            <v>84709.62</v>
          </cell>
          <cell r="H9370">
            <v>719054.35</v>
          </cell>
          <cell r="I9370">
            <v>0</v>
          </cell>
        </row>
        <row r="9371">
          <cell r="A9371" t="str">
            <v>a</v>
          </cell>
          <cell r="B9371">
            <v>9347</v>
          </cell>
          <cell r="C9371" t="str">
            <v xml:space="preserve">   153778299 - 26238</v>
          </cell>
          <cell r="D9371">
            <v>2582178.79</v>
          </cell>
          <cell r="E9371">
            <v>0</v>
          </cell>
          <cell r="F9371">
            <v>0</v>
          </cell>
          <cell r="G9371">
            <v>2582178.79</v>
          </cell>
          <cell r="H9371">
            <v>0</v>
          </cell>
          <cell r="I9371">
            <v>0</v>
          </cell>
        </row>
        <row r="9372">
          <cell r="A9372" t="str">
            <v>a</v>
          </cell>
          <cell r="B9372">
            <v>9348</v>
          </cell>
          <cell r="C9372" t="str">
            <v xml:space="preserve">   153778312 - 22847</v>
          </cell>
          <cell r="D9372">
            <v>1399339.96</v>
          </cell>
          <cell r="E9372">
            <v>0</v>
          </cell>
          <cell r="F9372">
            <v>0</v>
          </cell>
          <cell r="G9372">
            <v>1399339.96</v>
          </cell>
          <cell r="H9372">
            <v>0</v>
          </cell>
          <cell r="I9372">
            <v>0</v>
          </cell>
        </row>
        <row r="9373">
          <cell r="A9373" t="str">
            <v>a</v>
          </cell>
          <cell r="B9373">
            <v>9349</v>
          </cell>
          <cell r="C9373" t="str">
            <v xml:space="preserve">   153778325 - 24396</v>
          </cell>
          <cell r="D9373">
            <v>1764674.54</v>
          </cell>
          <cell r="E9373">
            <v>0</v>
          </cell>
          <cell r="F9373">
            <v>0</v>
          </cell>
          <cell r="G9373">
            <v>1764674.54</v>
          </cell>
          <cell r="H9373">
            <v>0</v>
          </cell>
          <cell r="I9373">
            <v>0</v>
          </cell>
        </row>
        <row r="9374">
          <cell r="A9374" t="str">
            <v>a</v>
          </cell>
          <cell r="B9374">
            <v>9350</v>
          </cell>
          <cell r="C9374" t="str">
            <v xml:space="preserve">   153778338 - 24672</v>
          </cell>
          <cell r="D9374">
            <v>1571939.58</v>
          </cell>
          <cell r="E9374">
            <v>0</v>
          </cell>
          <cell r="F9374">
            <v>0</v>
          </cell>
          <cell r="G9374">
            <v>32870.400000000001</v>
          </cell>
          <cell r="H9374">
            <v>1539069.18</v>
          </cell>
          <cell r="I9374">
            <v>0</v>
          </cell>
        </row>
        <row r="9375">
          <cell r="A9375" t="str">
            <v>a</v>
          </cell>
          <cell r="B9375">
            <v>9351</v>
          </cell>
          <cell r="C9375" t="str">
            <v xml:space="preserve">   153778354 - 24762</v>
          </cell>
          <cell r="D9375">
            <v>2947386.74</v>
          </cell>
          <cell r="E9375">
            <v>0</v>
          </cell>
          <cell r="F9375">
            <v>0</v>
          </cell>
          <cell r="G9375">
            <v>2947386.74</v>
          </cell>
          <cell r="H9375">
            <v>0</v>
          </cell>
          <cell r="I9375">
            <v>0</v>
          </cell>
        </row>
        <row r="9376">
          <cell r="A9376" t="str">
            <v>a</v>
          </cell>
          <cell r="B9376">
            <v>9352</v>
          </cell>
          <cell r="C9376" t="str">
            <v xml:space="preserve">   153778367 - 25836</v>
          </cell>
          <cell r="D9376">
            <v>1084590.1499999999</v>
          </cell>
          <cell r="E9376">
            <v>0</v>
          </cell>
          <cell r="F9376">
            <v>0.01</v>
          </cell>
          <cell r="G9376">
            <v>414340.91</v>
          </cell>
          <cell r="H9376">
            <v>670249.25</v>
          </cell>
          <cell r="I9376">
            <v>0</v>
          </cell>
        </row>
        <row r="9377">
          <cell r="A9377" t="str">
            <v>a</v>
          </cell>
          <cell r="B9377">
            <v>9353</v>
          </cell>
          <cell r="C9377" t="str">
            <v xml:space="preserve">   153778370 - 25845</v>
          </cell>
          <cell r="D9377">
            <v>3242125.47</v>
          </cell>
          <cell r="E9377">
            <v>0</v>
          </cell>
          <cell r="F9377">
            <v>0</v>
          </cell>
          <cell r="G9377">
            <v>3242125.47</v>
          </cell>
          <cell r="H9377">
            <v>0</v>
          </cell>
          <cell r="I9377">
            <v>0</v>
          </cell>
        </row>
        <row r="9378">
          <cell r="A9378" t="str">
            <v>a</v>
          </cell>
          <cell r="B9378">
            <v>9354</v>
          </cell>
          <cell r="C9378" t="str">
            <v xml:space="preserve">   153778383 - 26147</v>
          </cell>
          <cell r="D9378">
            <v>3330798.04</v>
          </cell>
          <cell r="E9378">
            <v>0</v>
          </cell>
          <cell r="F9378">
            <v>0</v>
          </cell>
          <cell r="G9378">
            <v>118484.02</v>
          </cell>
          <cell r="H9378">
            <v>3212314.02</v>
          </cell>
          <cell r="I9378">
            <v>0</v>
          </cell>
        </row>
        <row r="9379">
          <cell r="A9379" t="str">
            <v>a</v>
          </cell>
          <cell r="B9379">
            <v>9355</v>
          </cell>
          <cell r="C9379" t="str">
            <v xml:space="preserve">   153778396 - 26225</v>
          </cell>
          <cell r="D9379">
            <v>368365.91</v>
          </cell>
          <cell r="E9379">
            <v>0</v>
          </cell>
          <cell r="F9379">
            <v>0</v>
          </cell>
          <cell r="G9379">
            <v>368365.91</v>
          </cell>
          <cell r="H9379">
            <v>0</v>
          </cell>
          <cell r="I9379">
            <v>0</v>
          </cell>
        </row>
        <row r="9380">
          <cell r="A9380" t="str">
            <v>a</v>
          </cell>
          <cell r="B9380">
            <v>9356</v>
          </cell>
          <cell r="C9380" t="str">
            <v xml:space="preserve">   153778419 - 23135</v>
          </cell>
          <cell r="D9380">
            <v>526278.97</v>
          </cell>
          <cell r="E9380">
            <v>0</v>
          </cell>
          <cell r="F9380">
            <v>0.01</v>
          </cell>
          <cell r="G9380">
            <v>90490.7</v>
          </cell>
          <cell r="H9380">
            <v>435788.28</v>
          </cell>
          <cell r="I9380">
            <v>0</v>
          </cell>
        </row>
        <row r="9381">
          <cell r="A9381" t="str">
            <v>a</v>
          </cell>
          <cell r="B9381">
            <v>9357</v>
          </cell>
          <cell r="C9381" t="str">
            <v xml:space="preserve">   153778435 - 24654</v>
          </cell>
          <cell r="D9381">
            <v>2749932.24</v>
          </cell>
          <cell r="E9381">
            <v>0</v>
          </cell>
          <cell r="F9381">
            <v>0</v>
          </cell>
          <cell r="G9381">
            <v>59950.2</v>
          </cell>
          <cell r="H9381">
            <v>2689982.04</v>
          </cell>
          <cell r="I9381">
            <v>0</v>
          </cell>
        </row>
        <row r="9382">
          <cell r="A9382" t="str">
            <v>a</v>
          </cell>
          <cell r="B9382">
            <v>9358</v>
          </cell>
          <cell r="C9382" t="str">
            <v xml:space="preserve">   153778448 - 24732</v>
          </cell>
          <cell r="D9382">
            <v>2032371.45</v>
          </cell>
          <cell r="E9382">
            <v>0</v>
          </cell>
          <cell r="F9382">
            <v>0</v>
          </cell>
          <cell r="G9382">
            <v>209536.08</v>
          </cell>
          <cell r="H9382">
            <v>1822835.37</v>
          </cell>
          <cell r="I9382">
            <v>0</v>
          </cell>
        </row>
        <row r="9383">
          <cell r="A9383" t="str">
            <v>a</v>
          </cell>
          <cell r="B9383">
            <v>9359</v>
          </cell>
          <cell r="C9383" t="str">
            <v xml:space="preserve">   153778451 - 24747</v>
          </cell>
          <cell r="D9383">
            <v>1128290.56</v>
          </cell>
          <cell r="E9383">
            <v>0</v>
          </cell>
          <cell r="F9383">
            <v>0</v>
          </cell>
          <cell r="G9383">
            <v>1128290.56</v>
          </cell>
          <cell r="H9383">
            <v>0</v>
          </cell>
          <cell r="I9383">
            <v>0</v>
          </cell>
        </row>
        <row r="9384">
          <cell r="A9384" t="str">
            <v>a</v>
          </cell>
          <cell r="B9384">
            <v>9360</v>
          </cell>
          <cell r="C9384" t="str">
            <v xml:space="preserve">   153778477 - 26129</v>
          </cell>
          <cell r="D9384">
            <v>831290.74</v>
          </cell>
          <cell r="E9384">
            <v>0</v>
          </cell>
          <cell r="F9384">
            <v>0.01</v>
          </cell>
          <cell r="G9384">
            <v>44377.59</v>
          </cell>
          <cell r="H9384">
            <v>786913.16</v>
          </cell>
          <cell r="I9384">
            <v>0</v>
          </cell>
        </row>
        <row r="9385">
          <cell r="A9385" t="str">
            <v>a</v>
          </cell>
          <cell r="B9385">
            <v>9361</v>
          </cell>
          <cell r="C9385" t="str">
            <v xml:space="preserve">   153778480 - 26138</v>
          </cell>
          <cell r="D9385">
            <v>3379670.15</v>
          </cell>
          <cell r="E9385">
            <v>0</v>
          </cell>
          <cell r="F9385">
            <v>0</v>
          </cell>
          <cell r="G9385">
            <v>3379670.15</v>
          </cell>
          <cell r="H9385">
            <v>0</v>
          </cell>
          <cell r="I9385">
            <v>0</v>
          </cell>
        </row>
        <row r="9386">
          <cell r="A9386" t="str">
            <v>a</v>
          </cell>
          <cell r="B9386">
            <v>9362</v>
          </cell>
          <cell r="C9386" t="str">
            <v xml:space="preserve">   153778493 - 26207</v>
          </cell>
          <cell r="D9386">
            <v>2063170.73</v>
          </cell>
          <cell r="E9386">
            <v>0</v>
          </cell>
          <cell r="F9386">
            <v>0</v>
          </cell>
          <cell r="G9386">
            <v>2063170.73</v>
          </cell>
          <cell r="H9386">
            <v>0</v>
          </cell>
          <cell r="I9386">
            <v>0</v>
          </cell>
        </row>
        <row r="9387">
          <cell r="A9387" t="str">
            <v>a</v>
          </cell>
          <cell r="B9387">
            <v>9363</v>
          </cell>
          <cell r="C9387" t="str">
            <v xml:space="preserve">   153778503 - 22327</v>
          </cell>
          <cell r="D9387">
            <v>630759.36</v>
          </cell>
          <cell r="E9387">
            <v>0</v>
          </cell>
          <cell r="F9387">
            <v>0</v>
          </cell>
          <cell r="G9387">
            <v>111395.2</v>
          </cell>
          <cell r="H9387">
            <v>519364.16</v>
          </cell>
          <cell r="I9387">
            <v>0</v>
          </cell>
        </row>
        <row r="9388">
          <cell r="A9388" t="str">
            <v>a</v>
          </cell>
          <cell r="B9388">
            <v>9364</v>
          </cell>
          <cell r="C9388" t="str">
            <v xml:space="preserve">   153778516 - 23126</v>
          </cell>
          <cell r="D9388">
            <v>3902977.67</v>
          </cell>
          <cell r="E9388">
            <v>0</v>
          </cell>
          <cell r="F9388">
            <v>0</v>
          </cell>
          <cell r="G9388">
            <v>3902977.67</v>
          </cell>
          <cell r="H9388">
            <v>0</v>
          </cell>
          <cell r="I9388">
            <v>0</v>
          </cell>
        </row>
        <row r="9389">
          <cell r="A9389" t="str">
            <v>a</v>
          </cell>
          <cell r="B9389">
            <v>9365</v>
          </cell>
          <cell r="C9389" t="str">
            <v xml:space="preserve">   153778532 - 24633</v>
          </cell>
          <cell r="D9389">
            <v>814690.88</v>
          </cell>
          <cell r="E9389">
            <v>0</v>
          </cell>
          <cell r="F9389">
            <v>0.01</v>
          </cell>
          <cell r="G9389">
            <v>104345.86</v>
          </cell>
          <cell r="H9389">
            <v>710345.03</v>
          </cell>
          <cell r="I9389">
            <v>0</v>
          </cell>
        </row>
        <row r="9390">
          <cell r="A9390" t="str">
            <v>a</v>
          </cell>
          <cell r="B9390">
            <v>9366</v>
          </cell>
          <cell r="C9390" t="str">
            <v xml:space="preserve">   153778545 - 24714</v>
          </cell>
          <cell r="D9390">
            <v>1862712.02</v>
          </cell>
          <cell r="E9390">
            <v>0</v>
          </cell>
          <cell r="F9390">
            <v>0</v>
          </cell>
          <cell r="G9390">
            <v>1862712.02</v>
          </cell>
          <cell r="H9390">
            <v>0</v>
          </cell>
          <cell r="I9390">
            <v>0</v>
          </cell>
        </row>
        <row r="9391">
          <cell r="A9391" t="str">
            <v>a</v>
          </cell>
          <cell r="B9391">
            <v>9367</v>
          </cell>
          <cell r="C9391" t="str">
            <v xml:space="preserve">   153778558 - 25280</v>
          </cell>
          <cell r="D9391">
            <v>4731363.66</v>
          </cell>
          <cell r="E9391">
            <v>0</v>
          </cell>
          <cell r="F9391">
            <v>0.01</v>
          </cell>
          <cell r="G9391">
            <v>248325.96</v>
          </cell>
          <cell r="H9391">
            <v>4483037.71</v>
          </cell>
          <cell r="I9391">
            <v>0</v>
          </cell>
        </row>
        <row r="9392">
          <cell r="A9392" t="str">
            <v>a</v>
          </cell>
          <cell r="B9392">
            <v>9368</v>
          </cell>
          <cell r="C9392" t="str">
            <v xml:space="preserve">   153778561 - 25329</v>
          </cell>
          <cell r="D9392">
            <v>524813.88</v>
          </cell>
          <cell r="E9392">
            <v>0</v>
          </cell>
          <cell r="F9392">
            <v>0</v>
          </cell>
          <cell r="G9392">
            <v>54651.99</v>
          </cell>
          <cell r="H9392">
            <v>470161.89</v>
          </cell>
          <cell r="I9392">
            <v>0</v>
          </cell>
        </row>
        <row r="9393">
          <cell r="A9393" t="str">
            <v>a</v>
          </cell>
          <cell r="B9393">
            <v>9369</v>
          </cell>
          <cell r="C9393" t="str">
            <v xml:space="preserve">   153778574 - 25857</v>
          </cell>
          <cell r="D9393">
            <v>3740233.76</v>
          </cell>
          <cell r="E9393">
            <v>0</v>
          </cell>
          <cell r="F9393">
            <v>0</v>
          </cell>
          <cell r="G9393">
            <v>78210.91</v>
          </cell>
          <cell r="H9393">
            <v>3662022.85</v>
          </cell>
          <cell r="I9393">
            <v>0</v>
          </cell>
        </row>
        <row r="9394">
          <cell r="A9394" t="str">
            <v>a</v>
          </cell>
          <cell r="B9394">
            <v>9370</v>
          </cell>
          <cell r="C9394" t="str">
            <v xml:space="preserve">   153778587 - 26159</v>
          </cell>
          <cell r="D9394">
            <v>1371150.87</v>
          </cell>
          <cell r="E9394">
            <v>0</v>
          </cell>
          <cell r="F9394">
            <v>0</v>
          </cell>
          <cell r="G9394">
            <v>70881.98</v>
          </cell>
          <cell r="H9394">
            <v>1300268.8899999999</v>
          </cell>
          <cell r="I9394">
            <v>0</v>
          </cell>
        </row>
        <row r="9395">
          <cell r="A9395" t="str">
            <v>a</v>
          </cell>
          <cell r="B9395">
            <v>9371</v>
          </cell>
          <cell r="C9395" t="str">
            <v xml:space="preserve">   153778600 - 22318</v>
          </cell>
          <cell r="D9395">
            <v>682628.08</v>
          </cell>
          <cell r="E9395">
            <v>0</v>
          </cell>
          <cell r="F9395">
            <v>0</v>
          </cell>
          <cell r="G9395">
            <v>682628.08</v>
          </cell>
          <cell r="H9395">
            <v>0</v>
          </cell>
          <cell r="I9395">
            <v>0</v>
          </cell>
        </row>
        <row r="9396">
          <cell r="A9396" t="str">
            <v>a</v>
          </cell>
          <cell r="B9396">
            <v>9372</v>
          </cell>
          <cell r="C9396" t="str">
            <v xml:space="preserve">   153778613 - 22850</v>
          </cell>
          <cell r="D9396">
            <v>1078281.6000000001</v>
          </cell>
          <cell r="E9396">
            <v>0</v>
          </cell>
          <cell r="F9396">
            <v>0</v>
          </cell>
          <cell r="G9396">
            <v>108903.5</v>
          </cell>
          <cell r="H9396">
            <v>969378.1</v>
          </cell>
          <cell r="I9396">
            <v>0</v>
          </cell>
        </row>
        <row r="9397">
          <cell r="A9397" t="str">
            <v>a</v>
          </cell>
          <cell r="B9397">
            <v>9373</v>
          </cell>
          <cell r="C9397" t="str">
            <v xml:space="preserve">   153778626 - 24399</v>
          </cell>
          <cell r="D9397">
            <v>2205843.1800000002</v>
          </cell>
          <cell r="E9397">
            <v>0</v>
          </cell>
          <cell r="F9397">
            <v>0</v>
          </cell>
          <cell r="G9397">
            <v>585026.67000000004</v>
          </cell>
          <cell r="H9397">
            <v>1620816.51</v>
          </cell>
          <cell r="I9397">
            <v>0</v>
          </cell>
        </row>
        <row r="9398">
          <cell r="A9398" t="str">
            <v>a</v>
          </cell>
          <cell r="B9398">
            <v>9374</v>
          </cell>
          <cell r="C9398" t="str">
            <v xml:space="preserve">   153778639 - 24681</v>
          </cell>
          <cell r="D9398">
            <v>584288.74</v>
          </cell>
          <cell r="E9398">
            <v>0</v>
          </cell>
          <cell r="F9398">
            <v>0</v>
          </cell>
          <cell r="G9398">
            <v>142528.12</v>
          </cell>
          <cell r="H9398">
            <v>441760.62</v>
          </cell>
          <cell r="I9398">
            <v>0</v>
          </cell>
        </row>
        <row r="9399">
          <cell r="A9399" t="str">
            <v>a</v>
          </cell>
          <cell r="B9399">
            <v>9375</v>
          </cell>
          <cell r="C9399" t="str">
            <v xml:space="preserve">   153778642 - 24696</v>
          </cell>
          <cell r="D9399">
            <v>4487222.16</v>
          </cell>
          <cell r="E9399">
            <v>0</v>
          </cell>
          <cell r="F9399">
            <v>0</v>
          </cell>
          <cell r="G9399">
            <v>96810.43</v>
          </cell>
          <cell r="H9399">
            <v>4390411.7300000004</v>
          </cell>
          <cell r="I9399">
            <v>0</v>
          </cell>
        </row>
        <row r="9400">
          <cell r="A9400" t="str">
            <v>a</v>
          </cell>
          <cell r="B9400">
            <v>9376</v>
          </cell>
          <cell r="C9400" t="str">
            <v xml:space="preserve">   153778655 - 24768</v>
          </cell>
          <cell r="D9400">
            <v>1512683.32</v>
          </cell>
          <cell r="E9400">
            <v>0</v>
          </cell>
          <cell r="F9400">
            <v>0</v>
          </cell>
          <cell r="G9400">
            <v>1512683.32</v>
          </cell>
          <cell r="H9400">
            <v>0</v>
          </cell>
          <cell r="I9400">
            <v>0</v>
          </cell>
        </row>
        <row r="9401">
          <cell r="A9401" t="str">
            <v>a</v>
          </cell>
          <cell r="B9401">
            <v>9377</v>
          </cell>
          <cell r="C9401" t="str">
            <v xml:space="preserve">   153778668 - 25839</v>
          </cell>
          <cell r="D9401">
            <v>640630.37</v>
          </cell>
          <cell r="E9401">
            <v>0</v>
          </cell>
          <cell r="F9401">
            <v>0</v>
          </cell>
          <cell r="G9401">
            <v>80211.14</v>
          </cell>
          <cell r="H9401">
            <v>560419.23</v>
          </cell>
          <cell r="I9401">
            <v>0</v>
          </cell>
        </row>
        <row r="9402">
          <cell r="A9402" t="str">
            <v>a</v>
          </cell>
          <cell r="B9402">
            <v>9378</v>
          </cell>
          <cell r="C9402" t="str">
            <v xml:space="preserve">   153778671 - 25848</v>
          </cell>
          <cell r="D9402">
            <v>698975.23</v>
          </cell>
          <cell r="E9402">
            <v>0</v>
          </cell>
          <cell r="F9402">
            <v>0</v>
          </cell>
          <cell r="G9402">
            <v>698975.23</v>
          </cell>
          <cell r="H9402">
            <v>0</v>
          </cell>
          <cell r="I9402">
            <v>0</v>
          </cell>
        </row>
        <row r="9403">
          <cell r="A9403" t="str">
            <v>a</v>
          </cell>
          <cell r="B9403">
            <v>9379</v>
          </cell>
          <cell r="C9403" t="str">
            <v xml:space="preserve">   153778684 - 26150</v>
          </cell>
          <cell r="D9403">
            <v>3137199.15</v>
          </cell>
          <cell r="E9403">
            <v>0</v>
          </cell>
          <cell r="F9403">
            <v>0</v>
          </cell>
          <cell r="G9403">
            <v>67684.12</v>
          </cell>
          <cell r="H9403">
            <v>3069515.03</v>
          </cell>
          <cell r="I9403">
            <v>0</v>
          </cell>
        </row>
        <row r="9404">
          <cell r="A9404" t="str">
            <v>a</v>
          </cell>
          <cell r="B9404">
            <v>9380</v>
          </cell>
          <cell r="C9404" t="str">
            <v xml:space="preserve">   153778697 - 26231</v>
          </cell>
          <cell r="D9404">
            <v>2689635.48</v>
          </cell>
          <cell r="E9404">
            <v>0</v>
          </cell>
          <cell r="F9404">
            <v>0</v>
          </cell>
          <cell r="G9404">
            <v>815623.79</v>
          </cell>
          <cell r="H9404">
            <v>1874011.69</v>
          </cell>
          <cell r="I9404">
            <v>0</v>
          </cell>
        </row>
        <row r="9405">
          <cell r="A9405" t="str">
            <v>a</v>
          </cell>
          <cell r="B9405">
            <v>9381</v>
          </cell>
          <cell r="C9405" t="str">
            <v xml:space="preserve">   153778707 - 22832</v>
          </cell>
          <cell r="D9405">
            <v>468849.84</v>
          </cell>
          <cell r="E9405">
            <v>0</v>
          </cell>
          <cell r="F9405">
            <v>0</v>
          </cell>
          <cell r="G9405">
            <v>126610.73</v>
          </cell>
          <cell r="H9405">
            <v>342239.11</v>
          </cell>
          <cell r="I9405">
            <v>0</v>
          </cell>
        </row>
        <row r="9406">
          <cell r="A9406" t="str">
            <v>a</v>
          </cell>
          <cell r="B9406">
            <v>9382</v>
          </cell>
          <cell r="C9406" t="str">
            <v xml:space="preserve">   153778710 - 22841</v>
          </cell>
          <cell r="D9406">
            <v>2797460.69</v>
          </cell>
          <cell r="E9406">
            <v>0</v>
          </cell>
          <cell r="F9406">
            <v>0</v>
          </cell>
          <cell r="G9406">
            <v>230793.21</v>
          </cell>
          <cell r="H9406">
            <v>2566667.48</v>
          </cell>
          <cell r="I9406">
            <v>0</v>
          </cell>
        </row>
        <row r="9407">
          <cell r="A9407" t="str">
            <v>a</v>
          </cell>
          <cell r="B9407">
            <v>9383</v>
          </cell>
          <cell r="C9407" t="str">
            <v xml:space="preserve">   153778723 - 24390</v>
          </cell>
          <cell r="D9407">
            <v>2921516.7</v>
          </cell>
          <cell r="E9407">
            <v>0</v>
          </cell>
          <cell r="F9407">
            <v>0</v>
          </cell>
          <cell r="G9407">
            <v>2921516.7</v>
          </cell>
          <cell r="H9407">
            <v>0</v>
          </cell>
          <cell r="I9407">
            <v>0</v>
          </cell>
        </row>
        <row r="9408">
          <cell r="A9408" t="str">
            <v>a</v>
          </cell>
          <cell r="B9408">
            <v>9384</v>
          </cell>
          <cell r="C9408" t="str">
            <v xml:space="preserve">   153778736 - 24660</v>
          </cell>
          <cell r="D9408">
            <v>1155488.6399999999</v>
          </cell>
          <cell r="E9408">
            <v>0</v>
          </cell>
          <cell r="F9408">
            <v>0</v>
          </cell>
          <cell r="G9408">
            <v>432471.45</v>
          </cell>
          <cell r="H9408">
            <v>723017.19</v>
          </cell>
          <cell r="I9408">
            <v>0</v>
          </cell>
        </row>
        <row r="9409">
          <cell r="A9409" t="str">
            <v>a</v>
          </cell>
          <cell r="B9409">
            <v>9385</v>
          </cell>
          <cell r="C9409" t="str">
            <v xml:space="preserve">   153778749 - 24735</v>
          </cell>
          <cell r="D9409">
            <v>680046.09</v>
          </cell>
          <cell r="E9409">
            <v>0</v>
          </cell>
          <cell r="F9409">
            <v>0.01</v>
          </cell>
          <cell r="G9409">
            <v>116509.9</v>
          </cell>
          <cell r="H9409">
            <v>563536.19999999995</v>
          </cell>
          <cell r="I9409">
            <v>0</v>
          </cell>
        </row>
        <row r="9410">
          <cell r="A9410" t="str">
            <v>a</v>
          </cell>
          <cell r="B9410">
            <v>9386</v>
          </cell>
          <cell r="C9410" t="str">
            <v xml:space="preserve">   153778752 - 24753</v>
          </cell>
          <cell r="D9410">
            <v>760662.56</v>
          </cell>
          <cell r="E9410">
            <v>0</v>
          </cell>
          <cell r="F9410">
            <v>0</v>
          </cell>
          <cell r="G9410">
            <v>96958.78</v>
          </cell>
          <cell r="H9410">
            <v>663703.78</v>
          </cell>
          <cell r="I9410">
            <v>0</v>
          </cell>
        </row>
        <row r="9411">
          <cell r="A9411" t="str">
            <v>a</v>
          </cell>
          <cell r="B9411">
            <v>9387</v>
          </cell>
          <cell r="C9411" t="str">
            <v xml:space="preserve">   153778765 - 25830</v>
          </cell>
          <cell r="D9411">
            <v>3595675.38</v>
          </cell>
          <cell r="E9411">
            <v>0</v>
          </cell>
          <cell r="F9411">
            <v>0</v>
          </cell>
          <cell r="G9411">
            <v>185879.21</v>
          </cell>
          <cell r="H9411">
            <v>3409796.17</v>
          </cell>
          <cell r="I9411">
            <v>0</v>
          </cell>
        </row>
        <row r="9412">
          <cell r="A9412" t="str">
            <v>a</v>
          </cell>
          <cell r="B9412">
            <v>9388</v>
          </cell>
          <cell r="C9412" t="str">
            <v xml:space="preserve">   153778778 - 26132</v>
          </cell>
          <cell r="D9412">
            <v>3045632.95</v>
          </cell>
          <cell r="E9412">
            <v>0</v>
          </cell>
          <cell r="F9412">
            <v>0</v>
          </cell>
          <cell r="G9412">
            <v>3045632.95</v>
          </cell>
          <cell r="H9412">
            <v>0</v>
          </cell>
          <cell r="I9412">
            <v>0</v>
          </cell>
        </row>
        <row r="9413">
          <cell r="A9413" t="str">
            <v>a</v>
          </cell>
          <cell r="B9413">
            <v>9389</v>
          </cell>
          <cell r="C9413" t="str">
            <v xml:space="preserve">   153778781 - 26141</v>
          </cell>
          <cell r="D9413">
            <v>556216.11</v>
          </cell>
          <cell r="E9413">
            <v>0</v>
          </cell>
          <cell r="F9413">
            <v>0</v>
          </cell>
          <cell r="G9413">
            <v>196390.34</v>
          </cell>
          <cell r="H9413">
            <v>359825.77</v>
          </cell>
          <cell r="I9413">
            <v>0</v>
          </cell>
        </row>
        <row r="9414">
          <cell r="A9414" t="str">
            <v>a</v>
          </cell>
          <cell r="B9414">
            <v>9390</v>
          </cell>
          <cell r="C9414" t="str">
            <v xml:space="preserve">   153778804 - 22823</v>
          </cell>
          <cell r="D9414">
            <v>1412611.16</v>
          </cell>
          <cell r="E9414">
            <v>0</v>
          </cell>
          <cell r="F9414">
            <v>0</v>
          </cell>
          <cell r="G9414">
            <v>74229</v>
          </cell>
          <cell r="H9414">
            <v>1338382.1599999999</v>
          </cell>
          <cell r="I9414">
            <v>0</v>
          </cell>
        </row>
        <row r="9415">
          <cell r="A9415" t="str">
            <v>a</v>
          </cell>
          <cell r="B9415">
            <v>9391</v>
          </cell>
          <cell r="C9415" t="str">
            <v xml:space="preserve">   153778817 - 23129</v>
          </cell>
          <cell r="D9415">
            <v>705869.81</v>
          </cell>
          <cell r="E9415">
            <v>0</v>
          </cell>
          <cell r="F9415">
            <v>0</v>
          </cell>
          <cell r="G9415">
            <v>705869.81</v>
          </cell>
          <cell r="H9415">
            <v>0</v>
          </cell>
          <cell r="I9415">
            <v>0</v>
          </cell>
        </row>
        <row r="9416">
          <cell r="A9416" t="str">
            <v>a</v>
          </cell>
          <cell r="B9416">
            <v>9392</v>
          </cell>
          <cell r="C9416" t="str">
            <v xml:space="preserve">   153778820 - 23138</v>
          </cell>
          <cell r="D9416">
            <v>2996939.95</v>
          </cell>
          <cell r="E9416">
            <v>0</v>
          </cell>
          <cell r="F9416">
            <v>0</v>
          </cell>
          <cell r="G9416">
            <v>2996939.95</v>
          </cell>
          <cell r="H9416">
            <v>0</v>
          </cell>
          <cell r="I9416">
            <v>0</v>
          </cell>
        </row>
        <row r="9417">
          <cell r="A9417" t="str">
            <v>a</v>
          </cell>
          <cell r="B9417">
            <v>9393</v>
          </cell>
          <cell r="C9417" t="str">
            <v xml:space="preserve">   153778833 - 24639</v>
          </cell>
          <cell r="D9417">
            <v>330469.76000000001</v>
          </cell>
          <cell r="E9417">
            <v>0</v>
          </cell>
          <cell r="F9417">
            <v>0</v>
          </cell>
          <cell r="G9417">
            <v>330469.76000000001</v>
          </cell>
          <cell r="H9417">
            <v>0</v>
          </cell>
          <cell r="I9417">
            <v>0</v>
          </cell>
        </row>
        <row r="9418">
          <cell r="A9418" t="str">
            <v>a</v>
          </cell>
          <cell r="B9418">
            <v>9394</v>
          </cell>
          <cell r="C9418" t="str">
            <v xml:space="preserve">   153778846 - 24720</v>
          </cell>
          <cell r="D9418">
            <v>5545999.4100000001</v>
          </cell>
          <cell r="E9418">
            <v>0</v>
          </cell>
          <cell r="F9418">
            <v>0.01</v>
          </cell>
          <cell r="G9418">
            <v>115970.78</v>
          </cell>
          <cell r="H9418">
            <v>5430028.6399999997</v>
          </cell>
          <cell r="I9418">
            <v>0</v>
          </cell>
        </row>
        <row r="9419">
          <cell r="A9419" t="str">
            <v>a</v>
          </cell>
          <cell r="B9419">
            <v>9395</v>
          </cell>
          <cell r="C9419" t="str">
            <v xml:space="preserve">   153778859 - 25283</v>
          </cell>
          <cell r="D9419">
            <v>230996.38</v>
          </cell>
          <cell r="E9419">
            <v>0</v>
          </cell>
          <cell r="F9419">
            <v>0</v>
          </cell>
          <cell r="G9419">
            <v>85243.34</v>
          </cell>
          <cell r="H9419">
            <v>145753.04</v>
          </cell>
          <cell r="I9419">
            <v>0</v>
          </cell>
        </row>
        <row r="9420">
          <cell r="A9420" t="str">
            <v>a</v>
          </cell>
          <cell r="B9420">
            <v>9396</v>
          </cell>
          <cell r="C9420" t="str">
            <v xml:space="preserve">   153778862 - 25332</v>
          </cell>
          <cell r="D9420">
            <v>1274487.1100000001</v>
          </cell>
          <cell r="E9420">
            <v>0</v>
          </cell>
          <cell r="F9420">
            <v>0</v>
          </cell>
          <cell r="G9420">
            <v>27496.68</v>
          </cell>
          <cell r="H9420">
            <v>1246990.43</v>
          </cell>
          <cell r="I9420">
            <v>0</v>
          </cell>
        </row>
        <row r="9421">
          <cell r="A9421" t="str">
            <v>a</v>
          </cell>
          <cell r="B9421">
            <v>9397</v>
          </cell>
          <cell r="C9421" t="str">
            <v xml:space="preserve">   153778875 - 26123</v>
          </cell>
          <cell r="D9421">
            <v>2833834.27</v>
          </cell>
          <cell r="E9421">
            <v>0</v>
          </cell>
          <cell r="F9421">
            <v>0</v>
          </cell>
          <cell r="G9421">
            <v>2833834.27</v>
          </cell>
          <cell r="H9421">
            <v>0</v>
          </cell>
          <cell r="I9421">
            <v>0</v>
          </cell>
        </row>
        <row r="9422">
          <cell r="A9422" t="str">
            <v>a</v>
          </cell>
          <cell r="B9422">
            <v>9398</v>
          </cell>
          <cell r="C9422" t="str">
            <v xml:space="preserve">   153778891 - 26195</v>
          </cell>
          <cell r="D9422">
            <v>3937438.02</v>
          </cell>
          <cell r="E9422">
            <v>0</v>
          </cell>
          <cell r="F9422">
            <v>0</v>
          </cell>
          <cell r="G9422">
            <v>81202.759999999995</v>
          </cell>
          <cell r="H9422">
            <v>3856235.26</v>
          </cell>
          <cell r="I9422">
            <v>0</v>
          </cell>
        </row>
        <row r="9423">
          <cell r="A9423" t="str">
            <v>a</v>
          </cell>
          <cell r="B9423">
            <v>9399</v>
          </cell>
          <cell r="C9423" t="str">
            <v xml:space="preserve">   153778901 - 22321</v>
          </cell>
          <cell r="D9423">
            <v>2612353.5099999998</v>
          </cell>
          <cell r="E9423">
            <v>0</v>
          </cell>
          <cell r="F9423">
            <v>0</v>
          </cell>
          <cell r="G9423">
            <v>56360.72</v>
          </cell>
          <cell r="H9423">
            <v>2555992.79</v>
          </cell>
          <cell r="I9423">
            <v>0</v>
          </cell>
        </row>
        <row r="9424">
          <cell r="A9424" t="str">
            <v>a</v>
          </cell>
          <cell r="B9424">
            <v>9400</v>
          </cell>
          <cell r="C9424" t="str">
            <v xml:space="preserve">   153778914 - 22853</v>
          </cell>
          <cell r="D9424">
            <v>805610.97</v>
          </cell>
          <cell r="E9424">
            <v>0</v>
          </cell>
          <cell r="F9424">
            <v>0</v>
          </cell>
          <cell r="G9424">
            <v>805610.97</v>
          </cell>
          <cell r="H9424">
            <v>0</v>
          </cell>
          <cell r="I9424">
            <v>0</v>
          </cell>
        </row>
        <row r="9425">
          <cell r="A9425" t="str">
            <v>a</v>
          </cell>
          <cell r="B9425">
            <v>9401</v>
          </cell>
          <cell r="C9425" t="str">
            <v xml:space="preserve">   153778927 - 24402</v>
          </cell>
          <cell r="D9425">
            <v>648040.47</v>
          </cell>
          <cell r="E9425">
            <v>0</v>
          </cell>
          <cell r="F9425">
            <v>0</v>
          </cell>
          <cell r="G9425">
            <v>114447.14</v>
          </cell>
          <cell r="H9425">
            <v>533593.32999999996</v>
          </cell>
          <cell r="I9425">
            <v>0</v>
          </cell>
        </row>
        <row r="9426">
          <cell r="A9426" t="str">
            <v>a</v>
          </cell>
          <cell r="B9426">
            <v>9402</v>
          </cell>
          <cell r="C9426" t="str">
            <v xml:space="preserve">   153778943 - 24702</v>
          </cell>
          <cell r="D9426">
            <v>4402988.58</v>
          </cell>
          <cell r="E9426">
            <v>0</v>
          </cell>
          <cell r="F9426">
            <v>0</v>
          </cell>
          <cell r="G9426">
            <v>4402988.58</v>
          </cell>
          <cell r="H9426">
            <v>0</v>
          </cell>
          <cell r="I9426">
            <v>0</v>
          </cell>
        </row>
        <row r="9427">
          <cell r="A9427" t="str">
            <v>a</v>
          </cell>
          <cell r="B9427">
            <v>9403</v>
          </cell>
          <cell r="C9427" t="str">
            <v xml:space="preserve">   153778956 - 25274</v>
          </cell>
          <cell r="D9427">
            <v>2452355.81</v>
          </cell>
          <cell r="E9427">
            <v>0</v>
          </cell>
          <cell r="F9427">
            <v>0</v>
          </cell>
          <cell r="G9427">
            <v>2452355.81</v>
          </cell>
          <cell r="H9427">
            <v>0</v>
          </cell>
          <cell r="I9427">
            <v>0</v>
          </cell>
        </row>
        <row r="9428">
          <cell r="A9428" t="str">
            <v>a</v>
          </cell>
          <cell r="B9428">
            <v>9404</v>
          </cell>
          <cell r="C9428" t="str">
            <v xml:space="preserve">   153778969 - 25842</v>
          </cell>
          <cell r="D9428">
            <v>2214935.9900000002</v>
          </cell>
          <cell r="E9428">
            <v>0</v>
          </cell>
          <cell r="F9428">
            <v>0</v>
          </cell>
          <cell r="G9428">
            <v>114501.56</v>
          </cell>
          <cell r="H9428">
            <v>2100434.4300000002</v>
          </cell>
          <cell r="I9428">
            <v>0</v>
          </cell>
        </row>
        <row r="9429">
          <cell r="A9429" t="str">
            <v>a</v>
          </cell>
          <cell r="B9429">
            <v>9405</v>
          </cell>
          <cell r="C9429" t="str">
            <v xml:space="preserve">   153778972 - 25851</v>
          </cell>
          <cell r="D9429">
            <v>1809771.78</v>
          </cell>
          <cell r="E9429">
            <v>0</v>
          </cell>
          <cell r="F9429">
            <v>0</v>
          </cell>
          <cell r="G9429">
            <v>1809771.78</v>
          </cell>
          <cell r="H9429">
            <v>0</v>
          </cell>
          <cell r="I9429">
            <v>0</v>
          </cell>
        </row>
        <row r="9430">
          <cell r="A9430" t="str">
            <v>a</v>
          </cell>
          <cell r="B9430">
            <v>9406</v>
          </cell>
          <cell r="C9430" t="str">
            <v xml:space="preserve">   153778985 - 26153</v>
          </cell>
          <cell r="D9430">
            <v>2785737.43</v>
          </cell>
          <cell r="E9430">
            <v>0</v>
          </cell>
          <cell r="F9430">
            <v>0</v>
          </cell>
          <cell r="G9430">
            <v>2785737.43</v>
          </cell>
          <cell r="H9430">
            <v>0</v>
          </cell>
          <cell r="I9430">
            <v>0</v>
          </cell>
        </row>
        <row r="9431">
          <cell r="A9431" t="str">
            <v>a</v>
          </cell>
          <cell r="B9431">
            <v>9407</v>
          </cell>
          <cell r="C9431" t="str">
            <v xml:space="preserve">   153778998 - 26235</v>
          </cell>
          <cell r="D9431">
            <v>1770490.96</v>
          </cell>
          <cell r="E9431">
            <v>0</v>
          </cell>
          <cell r="F9431">
            <v>0</v>
          </cell>
          <cell r="G9431">
            <v>287807.24</v>
          </cell>
          <cell r="H9431">
            <v>1482683.72</v>
          </cell>
          <cell r="I9431">
            <v>0</v>
          </cell>
        </row>
        <row r="9432">
          <cell r="A9432" t="str">
            <v>a</v>
          </cell>
          <cell r="B9432">
            <v>9408</v>
          </cell>
          <cell r="C9432" t="str">
            <v xml:space="preserve">   154778007 - 19970</v>
          </cell>
          <cell r="D9432">
            <v>787108.8</v>
          </cell>
          <cell r="E9432">
            <v>0</v>
          </cell>
          <cell r="F9432">
            <v>0.01</v>
          </cell>
          <cell r="G9432">
            <v>16869.349999999999</v>
          </cell>
          <cell r="H9432">
            <v>770239.46</v>
          </cell>
          <cell r="I9432">
            <v>0</v>
          </cell>
        </row>
        <row r="9433">
          <cell r="A9433" t="str">
            <v>a</v>
          </cell>
          <cell r="B9433">
            <v>9409</v>
          </cell>
          <cell r="C9433" t="str">
            <v xml:space="preserve">   154778010 - 19979</v>
          </cell>
          <cell r="D9433">
            <v>1190117.81</v>
          </cell>
          <cell r="E9433">
            <v>0</v>
          </cell>
          <cell r="F9433">
            <v>0</v>
          </cell>
          <cell r="G9433">
            <v>64005.7</v>
          </cell>
          <cell r="H9433">
            <v>1126112.1100000001</v>
          </cell>
          <cell r="I9433">
            <v>0</v>
          </cell>
        </row>
        <row r="9434">
          <cell r="A9434" t="str">
            <v>a</v>
          </cell>
          <cell r="B9434">
            <v>9410</v>
          </cell>
          <cell r="C9434" t="str">
            <v xml:space="preserve">   154778023 - 20048</v>
          </cell>
          <cell r="D9434">
            <v>826629.23</v>
          </cell>
          <cell r="E9434">
            <v>0</v>
          </cell>
          <cell r="F9434">
            <v>0</v>
          </cell>
          <cell r="G9434">
            <v>17261.82</v>
          </cell>
          <cell r="H9434">
            <v>809367.41</v>
          </cell>
          <cell r="I9434">
            <v>0</v>
          </cell>
        </row>
        <row r="9435">
          <cell r="A9435" t="str">
            <v>a</v>
          </cell>
          <cell r="B9435">
            <v>9411</v>
          </cell>
          <cell r="C9435" t="str">
            <v xml:space="preserve">   154778049 - 20207</v>
          </cell>
          <cell r="D9435">
            <v>1409279.22</v>
          </cell>
          <cell r="E9435">
            <v>0</v>
          </cell>
          <cell r="F9435">
            <v>0</v>
          </cell>
          <cell r="G9435">
            <v>29778.54</v>
          </cell>
          <cell r="H9435">
            <v>1379500.68</v>
          </cell>
          <cell r="I9435">
            <v>0</v>
          </cell>
        </row>
        <row r="9436">
          <cell r="A9436" t="str">
            <v>a</v>
          </cell>
          <cell r="B9436">
            <v>9412</v>
          </cell>
          <cell r="C9436" t="str">
            <v xml:space="preserve">   154778052 - 20222</v>
          </cell>
          <cell r="D9436">
            <v>1855989.87</v>
          </cell>
          <cell r="E9436">
            <v>0</v>
          </cell>
          <cell r="F9436">
            <v>0</v>
          </cell>
          <cell r="G9436">
            <v>336797.71</v>
          </cell>
          <cell r="H9436">
            <v>1519192.16</v>
          </cell>
          <cell r="I9436">
            <v>0</v>
          </cell>
        </row>
        <row r="9437">
          <cell r="A9437" t="str">
            <v>a</v>
          </cell>
          <cell r="B9437">
            <v>9413</v>
          </cell>
          <cell r="C9437" t="str">
            <v xml:space="preserve">   154778078 - 20448</v>
          </cell>
          <cell r="D9437">
            <v>1428643.34</v>
          </cell>
          <cell r="E9437">
            <v>0</v>
          </cell>
          <cell r="F9437">
            <v>0</v>
          </cell>
          <cell r="G9437">
            <v>27280.7</v>
          </cell>
          <cell r="H9437">
            <v>1401362.64</v>
          </cell>
          <cell r="I9437">
            <v>0</v>
          </cell>
        </row>
        <row r="9438">
          <cell r="A9438" t="str">
            <v>a</v>
          </cell>
          <cell r="B9438">
            <v>9414</v>
          </cell>
          <cell r="C9438" t="str">
            <v xml:space="preserve">   154778081 - 20457</v>
          </cell>
          <cell r="D9438">
            <v>933927.87</v>
          </cell>
          <cell r="E9438">
            <v>0</v>
          </cell>
          <cell r="F9438">
            <v>0.02</v>
          </cell>
          <cell r="G9438">
            <v>96349.85</v>
          </cell>
          <cell r="H9438">
            <v>837578.04</v>
          </cell>
          <cell r="I9438">
            <v>0</v>
          </cell>
        </row>
        <row r="9439">
          <cell r="A9439" t="str">
            <v>a</v>
          </cell>
          <cell r="B9439">
            <v>9415</v>
          </cell>
          <cell r="C9439" t="str">
            <v xml:space="preserve">   154778094 - 20590</v>
          </cell>
          <cell r="D9439">
            <v>455926.53</v>
          </cell>
          <cell r="E9439">
            <v>0</v>
          </cell>
          <cell r="F9439">
            <v>0</v>
          </cell>
          <cell r="G9439">
            <v>90830.97</v>
          </cell>
          <cell r="H9439">
            <v>365095.56</v>
          </cell>
          <cell r="I9439">
            <v>0</v>
          </cell>
        </row>
        <row r="9440">
          <cell r="A9440" t="str">
            <v>a</v>
          </cell>
          <cell r="B9440">
            <v>9416</v>
          </cell>
          <cell r="C9440" t="str">
            <v xml:space="preserve">   154778104 - 19961</v>
          </cell>
          <cell r="D9440">
            <v>763743.63</v>
          </cell>
          <cell r="E9440">
            <v>0</v>
          </cell>
          <cell r="F9440">
            <v>0</v>
          </cell>
          <cell r="G9440">
            <v>16366.45</v>
          </cell>
          <cell r="H9440">
            <v>747377.18</v>
          </cell>
          <cell r="I9440">
            <v>0</v>
          </cell>
        </row>
        <row r="9441">
          <cell r="A9441" t="str">
            <v>a</v>
          </cell>
          <cell r="B9441">
            <v>9417</v>
          </cell>
          <cell r="C9441" t="str">
            <v xml:space="preserve">   154778117 - 20030</v>
          </cell>
          <cell r="D9441">
            <v>260565.37</v>
          </cell>
          <cell r="E9441">
            <v>0</v>
          </cell>
          <cell r="F9441">
            <v>0</v>
          </cell>
          <cell r="G9441">
            <v>260565.37</v>
          </cell>
          <cell r="H9441">
            <v>0</v>
          </cell>
          <cell r="I9441">
            <v>0</v>
          </cell>
        </row>
        <row r="9442">
          <cell r="A9442" t="str">
            <v>a</v>
          </cell>
          <cell r="B9442">
            <v>9418</v>
          </cell>
          <cell r="C9442" t="str">
            <v xml:space="preserve">   154778120 - 20039</v>
          </cell>
          <cell r="D9442">
            <v>116240.23</v>
          </cell>
          <cell r="E9442">
            <v>0</v>
          </cell>
          <cell r="F9442">
            <v>0</v>
          </cell>
          <cell r="G9442">
            <v>116240.23</v>
          </cell>
          <cell r="H9442">
            <v>0</v>
          </cell>
          <cell r="I9442">
            <v>0</v>
          </cell>
        </row>
        <row r="9443">
          <cell r="A9443" t="str">
            <v>a</v>
          </cell>
          <cell r="B9443">
            <v>9419</v>
          </cell>
          <cell r="C9443" t="str">
            <v xml:space="preserve">   154778133 - 20105</v>
          </cell>
          <cell r="D9443">
            <v>2813208.4</v>
          </cell>
          <cell r="E9443">
            <v>0</v>
          </cell>
          <cell r="F9443">
            <v>0</v>
          </cell>
          <cell r="G9443">
            <v>60482.01</v>
          </cell>
          <cell r="H9443">
            <v>2752726.39</v>
          </cell>
          <cell r="I9443">
            <v>0</v>
          </cell>
        </row>
        <row r="9444">
          <cell r="A9444" t="str">
            <v>a</v>
          </cell>
          <cell r="B9444">
            <v>9420</v>
          </cell>
          <cell r="C9444" t="str">
            <v xml:space="preserve">   154778146 - 20192</v>
          </cell>
          <cell r="D9444">
            <v>818235.51</v>
          </cell>
          <cell r="E9444">
            <v>0</v>
          </cell>
          <cell r="F9444">
            <v>0</v>
          </cell>
          <cell r="G9444">
            <v>83378.23</v>
          </cell>
          <cell r="H9444">
            <v>734857.28</v>
          </cell>
          <cell r="I9444">
            <v>0</v>
          </cell>
        </row>
        <row r="9445">
          <cell r="A9445" t="str">
            <v>a</v>
          </cell>
          <cell r="B9445">
            <v>9421</v>
          </cell>
          <cell r="C9445" t="str">
            <v xml:space="preserve">   154778159 - 20271</v>
          </cell>
          <cell r="D9445">
            <v>633494.65</v>
          </cell>
          <cell r="E9445">
            <v>0</v>
          </cell>
          <cell r="F9445">
            <v>0</v>
          </cell>
          <cell r="G9445">
            <v>13612.18</v>
          </cell>
          <cell r="H9445">
            <v>619882.47</v>
          </cell>
          <cell r="I9445">
            <v>0</v>
          </cell>
        </row>
        <row r="9446">
          <cell r="A9446" t="str">
            <v>a</v>
          </cell>
          <cell r="B9446">
            <v>9422</v>
          </cell>
          <cell r="C9446" t="str">
            <v xml:space="preserve">   154778162 - 20388</v>
          </cell>
          <cell r="D9446">
            <v>601962.73</v>
          </cell>
          <cell r="E9446">
            <v>0</v>
          </cell>
          <cell r="F9446">
            <v>0</v>
          </cell>
          <cell r="G9446">
            <v>601962.73</v>
          </cell>
          <cell r="H9446">
            <v>0</v>
          </cell>
          <cell r="I9446">
            <v>0</v>
          </cell>
        </row>
        <row r="9447">
          <cell r="A9447" t="str">
            <v>a</v>
          </cell>
          <cell r="B9447">
            <v>9423</v>
          </cell>
          <cell r="C9447" t="str">
            <v xml:space="preserve">   154778175 - 20439</v>
          </cell>
          <cell r="D9447">
            <v>88854.24</v>
          </cell>
          <cell r="E9447">
            <v>0</v>
          </cell>
          <cell r="F9447">
            <v>0</v>
          </cell>
          <cell r="G9447">
            <v>88854.24</v>
          </cell>
          <cell r="H9447">
            <v>0</v>
          </cell>
          <cell r="I9447">
            <v>0</v>
          </cell>
        </row>
        <row r="9448">
          <cell r="A9448" t="str">
            <v>a</v>
          </cell>
          <cell r="B9448">
            <v>9424</v>
          </cell>
          <cell r="C9448" t="str">
            <v xml:space="preserve">   154778191 - 20581</v>
          </cell>
          <cell r="D9448">
            <v>814702.11</v>
          </cell>
          <cell r="E9448">
            <v>0</v>
          </cell>
          <cell r="F9448">
            <v>0.04</v>
          </cell>
          <cell r="G9448">
            <v>17715.47</v>
          </cell>
          <cell r="H9448">
            <v>796986.68</v>
          </cell>
          <cell r="I9448">
            <v>0</v>
          </cell>
        </row>
        <row r="9449">
          <cell r="A9449" t="str">
            <v>a</v>
          </cell>
          <cell r="B9449">
            <v>9425</v>
          </cell>
          <cell r="C9449" t="str">
            <v xml:space="preserve">   154778201 - 19943</v>
          </cell>
          <cell r="D9449">
            <v>297190.89</v>
          </cell>
          <cell r="E9449">
            <v>0</v>
          </cell>
          <cell r="F9449">
            <v>0</v>
          </cell>
          <cell r="G9449">
            <v>297190.89</v>
          </cell>
          <cell r="H9449">
            <v>0</v>
          </cell>
          <cell r="I9449">
            <v>0</v>
          </cell>
        </row>
        <row r="9450">
          <cell r="A9450" t="str">
            <v>a</v>
          </cell>
          <cell r="B9450">
            <v>9426</v>
          </cell>
          <cell r="C9450" t="str">
            <v xml:space="preserve">   154778214 - 20021</v>
          </cell>
          <cell r="D9450">
            <v>1057199.22</v>
          </cell>
          <cell r="E9450">
            <v>0</v>
          </cell>
          <cell r="F9450">
            <v>0</v>
          </cell>
          <cell r="G9450">
            <v>406857.22</v>
          </cell>
          <cell r="H9450">
            <v>650342</v>
          </cell>
          <cell r="I9450">
            <v>0</v>
          </cell>
        </row>
        <row r="9451">
          <cell r="A9451" t="str">
            <v>a</v>
          </cell>
          <cell r="B9451">
            <v>9427</v>
          </cell>
          <cell r="C9451" t="str">
            <v xml:space="preserve">   154778227 - 20081</v>
          </cell>
          <cell r="D9451">
            <v>2927519.21</v>
          </cell>
          <cell r="E9451">
            <v>0</v>
          </cell>
          <cell r="F9451">
            <v>0.03</v>
          </cell>
          <cell r="G9451">
            <v>62734.62</v>
          </cell>
          <cell r="H9451">
            <v>2864784.62</v>
          </cell>
          <cell r="I9451">
            <v>0</v>
          </cell>
        </row>
        <row r="9452">
          <cell r="A9452" t="str">
            <v>a</v>
          </cell>
          <cell r="B9452">
            <v>9428</v>
          </cell>
          <cell r="C9452" t="str">
            <v xml:space="preserve">   154778230 - 20090</v>
          </cell>
          <cell r="D9452">
            <v>1773712.39</v>
          </cell>
          <cell r="E9452">
            <v>0</v>
          </cell>
          <cell r="F9452">
            <v>0.03</v>
          </cell>
          <cell r="G9452">
            <v>521080.85</v>
          </cell>
          <cell r="H9452">
            <v>1252631.57</v>
          </cell>
          <cell r="I9452">
            <v>0</v>
          </cell>
        </row>
        <row r="9453">
          <cell r="A9453" t="str">
            <v>a</v>
          </cell>
          <cell r="B9453">
            <v>9429</v>
          </cell>
          <cell r="C9453" t="str">
            <v xml:space="preserve">   154778243 - 20174</v>
          </cell>
          <cell r="D9453">
            <v>399719.65</v>
          </cell>
          <cell r="E9453">
            <v>0</v>
          </cell>
          <cell r="F9453">
            <v>0.01</v>
          </cell>
          <cell r="G9453">
            <v>104267.05</v>
          </cell>
          <cell r="H9453">
            <v>295452.61</v>
          </cell>
          <cell r="I9453">
            <v>0</v>
          </cell>
        </row>
        <row r="9454">
          <cell r="A9454" t="str">
            <v>a</v>
          </cell>
          <cell r="B9454">
            <v>9430</v>
          </cell>
          <cell r="C9454" t="str">
            <v xml:space="preserve">   154778256 - 20243</v>
          </cell>
          <cell r="D9454">
            <v>1908657.42</v>
          </cell>
          <cell r="E9454">
            <v>0</v>
          </cell>
          <cell r="F9454">
            <v>0.03</v>
          </cell>
          <cell r="G9454">
            <v>1791809.43</v>
          </cell>
          <cell r="H9454">
            <v>116848.02</v>
          </cell>
          <cell r="I9454">
            <v>0</v>
          </cell>
        </row>
        <row r="9455">
          <cell r="A9455" t="str">
            <v>a</v>
          </cell>
          <cell r="B9455">
            <v>9431</v>
          </cell>
          <cell r="C9455" t="str">
            <v xml:space="preserve">   154778272 - 20430</v>
          </cell>
          <cell r="D9455">
            <v>4617655.45</v>
          </cell>
          <cell r="E9455">
            <v>0</v>
          </cell>
          <cell r="F9455">
            <v>0.01</v>
          </cell>
          <cell r="G9455">
            <v>2357083.2000000002</v>
          </cell>
          <cell r="H9455">
            <v>2260572.2599999998</v>
          </cell>
          <cell r="I9455">
            <v>0</v>
          </cell>
        </row>
        <row r="9456">
          <cell r="A9456" t="str">
            <v>a</v>
          </cell>
          <cell r="B9456">
            <v>9432</v>
          </cell>
          <cell r="C9456" t="str">
            <v xml:space="preserve">   154778285 - 20563</v>
          </cell>
          <cell r="D9456">
            <v>644591.86</v>
          </cell>
          <cell r="E9456">
            <v>0</v>
          </cell>
          <cell r="F9456">
            <v>0</v>
          </cell>
          <cell r="G9456">
            <v>13813.16</v>
          </cell>
          <cell r="H9456">
            <v>630778.69999999995</v>
          </cell>
          <cell r="I9456">
            <v>0</v>
          </cell>
        </row>
        <row r="9457">
          <cell r="A9457" t="str">
            <v>a</v>
          </cell>
          <cell r="B9457">
            <v>9433</v>
          </cell>
          <cell r="C9457" t="str">
            <v xml:space="preserve">   154778298 - 20650</v>
          </cell>
          <cell r="D9457">
            <v>303786.92</v>
          </cell>
          <cell r="E9457">
            <v>0</v>
          </cell>
          <cell r="F9457">
            <v>0</v>
          </cell>
          <cell r="G9457">
            <v>79242.94</v>
          </cell>
          <cell r="H9457">
            <v>224543.98</v>
          </cell>
          <cell r="I9457">
            <v>0</v>
          </cell>
        </row>
        <row r="9458">
          <cell r="A9458" t="str">
            <v>a</v>
          </cell>
          <cell r="B9458">
            <v>9434</v>
          </cell>
          <cell r="C9458" t="str">
            <v xml:space="preserve">   154778308 - 19973</v>
          </cell>
          <cell r="D9458">
            <v>1072920.8799999999</v>
          </cell>
          <cell r="E9458">
            <v>0</v>
          </cell>
          <cell r="F9458">
            <v>0</v>
          </cell>
          <cell r="G9458">
            <v>211809.38</v>
          </cell>
          <cell r="H9458">
            <v>861111.5</v>
          </cell>
          <cell r="I9458">
            <v>0</v>
          </cell>
        </row>
        <row r="9459">
          <cell r="A9459" t="str">
            <v>a</v>
          </cell>
          <cell r="B9459">
            <v>9435</v>
          </cell>
          <cell r="C9459" t="str">
            <v xml:space="preserve">   154778311 - 20012</v>
          </cell>
          <cell r="D9459">
            <v>518136.06</v>
          </cell>
          <cell r="E9459">
            <v>0</v>
          </cell>
          <cell r="F9459">
            <v>0</v>
          </cell>
          <cell r="G9459">
            <v>9746.0499999999993</v>
          </cell>
          <cell r="H9459">
            <v>508390.01</v>
          </cell>
          <cell r="I9459">
            <v>0</v>
          </cell>
        </row>
        <row r="9460">
          <cell r="A9460" t="str">
            <v>a</v>
          </cell>
          <cell r="B9460">
            <v>9436</v>
          </cell>
          <cell r="C9460" t="str">
            <v xml:space="preserve">   154778324 - 20051</v>
          </cell>
          <cell r="D9460">
            <v>973451.67</v>
          </cell>
          <cell r="E9460">
            <v>0</v>
          </cell>
          <cell r="F9460">
            <v>0</v>
          </cell>
          <cell r="G9460">
            <v>20620.04</v>
          </cell>
          <cell r="H9460">
            <v>952831.63</v>
          </cell>
          <cell r="I9460">
            <v>0</v>
          </cell>
        </row>
        <row r="9461">
          <cell r="A9461" t="str">
            <v>a</v>
          </cell>
          <cell r="B9461">
            <v>9437</v>
          </cell>
          <cell r="C9461" t="str">
            <v xml:space="preserve">   154778337 - 20131</v>
          </cell>
          <cell r="D9461">
            <v>2909986.06</v>
          </cell>
          <cell r="E9461">
            <v>0</v>
          </cell>
          <cell r="F9461">
            <v>0</v>
          </cell>
          <cell r="G9461">
            <v>2909986.06</v>
          </cell>
          <cell r="H9461">
            <v>0</v>
          </cell>
          <cell r="I9461">
            <v>0</v>
          </cell>
        </row>
        <row r="9462">
          <cell r="A9462" t="str">
            <v>a</v>
          </cell>
          <cell r="B9462">
            <v>9438</v>
          </cell>
          <cell r="C9462" t="str">
            <v xml:space="preserve">   154778340 - 20150</v>
          </cell>
          <cell r="D9462">
            <v>2854509.76</v>
          </cell>
          <cell r="E9462">
            <v>0</v>
          </cell>
          <cell r="F9462">
            <v>0.06</v>
          </cell>
          <cell r="G9462">
            <v>61369.95</v>
          </cell>
          <cell r="H9462">
            <v>2793139.87</v>
          </cell>
          <cell r="I9462">
            <v>0</v>
          </cell>
        </row>
        <row r="9463">
          <cell r="A9463" t="str">
            <v>a</v>
          </cell>
          <cell r="B9463">
            <v>9439</v>
          </cell>
          <cell r="C9463" t="str">
            <v xml:space="preserve">   154778353 - 20228</v>
          </cell>
          <cell r="D9463">
            <v>1149370.8700000001</v>
          </cell>
          <cell r="E9463">
            <v>0</v>
          </cell>
          <cell r="F9463">
            <v>0.05</v>
          </cell>
          <cell r="G9463">
            <v>207862.25</v>
          </cell>
          <cell r="H9463">
            <v>941508.67</v>
          </cell>
          <cell r="I9463">
            <v>0</v>
          </cell>
        </row>
        <row r="9464">
          <cell r="A9464" t="str">
            <v>a</v>
          </cell>
          <cell r="B9464">
            <v>9440</v>
          </cell>
          <cell r="C9464" t="str">
            <v xml:space="preserve">   154778379 - 20451</v>
          </cell>
          <cell r="D9464">
            <v>2168172.4300000002</v>
          </cell>
          <cell r="E9464">
            <v>0</v>
          </cell>
          <cell r="F9464">
            <v>0</v>
          </cell>
          <cell r="G9464">
            <v>540303.55000000005</v>
          </cell>
          <cell r="H9464">
            <v>1627868.88</v>
          </cell>
          <cell r="I9464">
            <v>0</v>
          </cell>
        </row>
        <row r="9465">
          <cell r="A9465" t="str">
            <v>a</v>
          </cell>
          <cell r="B9465">
            <v>9441</v>
          </cell>
          <cell r="C9465" t="str">
            <v xml:space="preserve">   154778382 - 20460</v>
          </cell>
          <cell r="D9465">
            <v>1226071.99</v>
          </cell>
          <cell r="E9465">
            <v>0</v>
          </cell>
          <cell r="F9465">
            <v>0</v>
          </cell>
          <cell r="G9465">
            <v>405355.86</v>
          </cell>
          <cell r="H9465">
            <v>820716.13</v>
          </cell>
          <cell r="I9465">
            <v>0</v>
          </cell>
        </row>
        <row r="9466">
          <cell r="A9466" t="str">
            <v>a</v>
          </cell>
          <cell r="B9466">
            <v>9442</v>
          </cell>
          <cell r="C9466" t="str">
            <v xml:space="preserve">   154778395 - 20593</v>
          </cell>
          <cell r="D9466">
            <v>371958.78</v>
          </cell>
          <cell r="E9466">
            <v>0</v>
          </cell>
          <cell r="F9466">
            <v>0</v>
          </cell>
          <cell r="G9466">
            <v>74553.39</v>
          </cell>
          <cell r="H9466">
            <v>297405.39</v>
          </cell>
          <cell r="I9466">
            <v>0</v>
          </cell>
        </row>
        <row r="9467">
          <cell r="A9467" t="str">
            <v>a</v>
          </cell>
          <cell r="B9467">
            <v>9443</v>
          </cell>
          <cell r="C9467" t="str">
            <v xml:space="preserve">   154778418 - 20033</v>
          </cell>
          <cell r="D9467">
            <v>293113.25</v>
          </cell>
          <cell r="E9467">
            <v>0</v>
          </cell>
          <cell r="F9467">
            <v>0</v>
          </cell>
          <cell r="G9467">
            <v>293113.25</v>
          </cell>
          <cell r="H9467">
            <v>0</v>
          </cell>
          <cell r="I9467">
            <v>0</v>
          </cell>
        </row>
        <row r="9468">
          <cell r="A9468" t="str">
            <v>a</v>
          </cell>
          <cell r="B9468">
            <v>9444</v>
          </cell>
          <cell r="C9468" t="str">
            <v xml:space="preserve">   154778421 - 20042</v>
          </cell>
          <cell r="D9468">
            <v>879196.75</v>
          </cell>
          <cell r="E9468">
            <v>0</v>
          </cell>
          <cell r="F9468">
            <v>0</v>
          </cell>
          <cell r="G9468">
            <v>19167.060000000001</v>
          </cell>
          <cell r="H9468">
            <v>860029.69</v>
          </cell>
          <cell r="I9468">
            <v>0</v>
          </cell>
        </row>
        <row r="9469">
          <cell r="A9469" t="str">
            <v>a</v>
          </cell>
          <cell r="B9469">
            <v>9445</v>
          </cell>
          <cell r="C9469" t="str">
            <v xml:space="preserve">   154778434 - 20111</v>
          </cell>
          <cell r="D9469">
            <v>2891873.26</v>
          </cell>
          <cell r="E9469">
            <v>0</v>
          </cell>
          <cell r="F9469">
            <v>0</v>
          </cell>
          <cell r="G9469">
            <v>61970.720000000001</v>
          </cell>
          <cell r="H9469">
            <v>2829902.54</v>
          </cell>
          <cell r="I9469">
            <v>0</v>
          </cell>
        </row>
        <row r="9470">
          <cell r="A9470" t="str">
            <v>a</v>
          </cell>
          <cell r="B9470">
            <v>9446</v>
          </cell>
          <cell r="C9470" t="str">
            <v xml:space="preserve">   154778447 - 20198</v>
          </cell>
          <cell r="D9470">
            <v>2876083.31</v>
          </cell>
          <cell r="E9470">
            <v>0</v>
          </cell>
          <cell r="F9470">
            <v>0</v>
          </cell>
          <cell r="G9470">
            <v>125306.97</v>
          </cell>
          <cell r="H9470">
            <v>2750776.34</v>
          </cell>
          <cell r="I9470">
            <v>0</v>
          </cell>
        </row>
        <row r="9471">
          <cell r="A9471" t="str">
            <v>a</v>
          </cell>
          <cell r="B9471">
            <v>9447</v>
          </cell>
          <cell r="C9471" t="str">
            <v xml:space="preserve">   154778450 - 20213</v>
          </cell>
          <cell r="D9471">
            <v>1568295.87</v>
          </cell>
          <cell r="E9471">
            <v>0</v>
          </cell>
          <cell r="F9471">
            <v>0.01</v>
          </cell>
          <cell r="G9471">
            <v>83774.5</v>
          </cell>
          <cell r="H9471">
            <v>1484521.38</v>
          </cell>
          <cell r="I9471">
            <v>0</v>
          </cell>
        </row>
        <row r="9472">
          <cell r="A9472" t="str">
            <v>a</v>
          </cell>
          <cell r="B9472">
            <v>9448</v>
          </cell>
          <cell r="C9472" t="str">
            <v xml:space="preserve">   154778489 - 20575</v>
          </cell>
          <cell r="D9472">
            <v>1170014.07</v>
          </cell>
          <cell r="E9472">
            <v>0</v>
          </cell>
          <cell r="F9472">
            <v>0</v>
          </cell>
          <cell r="G9472">
            <v>1170014.07</v>
          </cell>
          <cell r="H9472">
            <v>0</v>
          </cell>
          <cell r="I9472">
            <v>0</v>
          </cell>
        </row>
        <row r="9473">
          <cell r="A9473" t="str">
            <v>a</v>
          </cell>
          <cell r="B9473">
            <v>9449</v>
          </cell>
          <cell r="C9473" t="str">
            <v xml:space="preserve">   154778492 - 20584</v>
          </cell>
          <cell r="D9473">
            <v>769949.82</v>
          </cell>
          <cell r="E9473">
            <v>0</v>
          </cell>
          <cell r="F9473">
            <v>0.03</v>
          </cell>
          <cell r="G9473">
            <v>16733.36</v>
          </cell>
          <cell r="H9473">
            <v>753216.49</v>
          </cell>
          <cell r="I9473">
            <v>0</v>
          </cell>
        </row>
        <row r="9474">
          <cell r="A9474" t="str">
            <v>a</v>
          </cell>
          <cell r="B9474">
            <v>9450</v>
          </cell>
          <cell r="C9474" t="str">
            <v xml:space="preserve">   154778502 - 19949</v>
          </cell>
          <cell r="D9474">
            <v>171568.39</v>
          </cell>
          <cell r="E9474">
            <v>0</v>
          </cell>
          <cell r="F9474">
            <v>0</v>
          </cell>
          <cell r="G9474">
            <v>171568.39</v>
          </cell>
          <cell r="H9474">
            <v>0</v>
          </cell>
          <cell r="I9474">
            <v>0</v>
          </cell>
        </row>
        <row r="9475">
          <cell r="A9475" t="str">
            <v>a</v>
          </cell>
          <cell r="B9475">
            <v>9451</v>
          </cell>
          <cell r="C9475" t="str">
            <v xml:space="preserve">   154778515 - 20024</v>
          </cell>
          <cell r="D9475">
            <v>1172453.02</v>
          </cell>
          <cell r="E9475">
            <v>0</v>
          </cell>
          <cell r="F9475">
            <v>0</v>
          </cell>
          <cell r="G9475">
            <v>500253.98</v>
          </cell>
          <cell r="H9475">
            <v>672199.04</v>
          </cell>
          <cell r="I9475">
            <v>0</v>
          </cell>
        </row>
        <row r="9476">
          <cell r="A9476" t="str">
            <v>a</v>
          </cell>
          <cell r="B9476">
            <v>9452</v>
          </cell>
          <cell r="C9476" t="str">
            <v xml:space="preserve">   154778528 - 20084</v>
          </cell>
          <cell r="D9476">
            <v>4304422.46</v>
          </cell>
          <cell r="E9476">
            <v>0</v>
          </cell>
          <cell r="F9476">
            <v>0</v>
          </cell>
          <cell r="G9476">
            <v>4304422.46</v>
          </cell>
          <cell r="H9476">
            <v>0</v>
          </cell>
          <cell r="I9476">
            <v>0</v>
          </cell>
        </row>
        <row r="9477">
          <cell r="A9477" t="str">
            <v>a</v>
          </cell>
          <cell r="B9477">
            <v>9453</v>
          </cell>
          <cell r="C9477" t="str">
            <v xml:space="preserve">   154778531 - 20093</v>
          </cell>
          <cell r="D9477">
            <v>2021781.44</v>
          </cell>
          <cell r="E9477">
            <v>0</v>
          </cell>
          <cell r="F9477">
            <v>0</v>
          </cell>
          <cell r="G9477">
            <v>44076.03</v>
          </cell>
          <cell r="H9477">
            <v>1977705.41</v>
          </cell>
          <cell r="I9477">
            <v>0</v>
          </cell>
        </row>
        <row r="9478">
          <cell r="A9478" t="str">
            <v>a</v>
          </cell>
          <cell r="B9478">
            <v>9454</v>
          </cell>
          <cell r="C9478" t="str">
            <v xml:space="preserve">   154778544 - 20180</v>
          </cell>
          <cell r="D9478">
            <v>334520.84999999998</v>
          </cell>
          <cell r="E9478">
            <v>0</v>
          </cell>
          <cell r="F9478">
            <v>0</v>
          </cell>
          <cell r="G9478">
            <v>141348.47</v>
          </cell>
          <cell r="H9478">
            <v>193172.38</v>
          </cell>
          <cell r="I9478">
            <v>0</v>
          </cell>
        </row>
        <row r="9479">
          <cell r="A9479" t="str">
            <v>a</v>
          </cell>
          <cell r="B9479">
            <v>9455</v>
          </cell>
          <cell r="C9479" t="str">
            <v xml:space="preserve">   154778557 - 20246</v>
          </cell>
          <cell r="D9479">
            <v>1468198.08</v>
          </cell>
          <cell r="E9479">
            <v>0</v>
          </cell>
          <cell r="F9479">
            <v>0.01</v>
          </cell>
          <cell r="G9479">
            <v>31565.18</v>
          </cell>
          <cell r="H9479">
            <v>1436632.91</v>
          </cell>
          <cell r="I9479">
            <v>0</v>
          </cell>
        </row>
        <row r="9480">
          <cell r="A9480" t="str">
            <v>a</v>
          </cell>
          <cell r="B9480">
            <v>9456</v>
          </cell>
          <cell r="C9480" t="str">
            <v xml:space="preserve">   154778573 - 20433</v>
          </cell>
          <cell r="D9480">
            <v>574484.79</v>
          </cell>
          <cell r="E9480">
            <v>0</v>
          </cell>
          <cell r="F9480">
            <v>0</v>
          </cell>
          <cell r="G9480">
            <v>11996.53</v>
          </cell>
          <cell r="H9480">
            <v>562488.26</v>
          </cell>
          <cell r="I9480">
            <v>0</v>
          </cell>
        </row>
        <row r="9481">
          <cell r="A9481" t="str">
            <v>a</v>
          </cell>
          <cell r="B9481">
            <v>9457</v>
          </cell>
          <cell r="C9481" t="str">
            <v xml:space="preserve">   154778586 - 20566</v>
          </cell>
          <cell r="D9481">
            <v>1072512.83</v>
          </cell>
          <cell r="E9481">
            <v>0</v>
          </cell>
          <cell r="F9481">
            <v>0.06</v>
          </cell>
          <cell r="G9481">
            <v>22718.400000000001</v>
          </cell>
          <cell r="H9481">
            <v>1049794.49</v>
          </cell>
          <cell r="I9481">
            <v>0</v>
          </cell>
        </row>
        <row r="9482">
          <cell r="A9482" t="str">
            <v>a</v>
          </cell>
          <cell r="B9482">
            <v>9458</v>
          </cell>
          <cell r="C9482" t="str">
            <v xml:space="preserve">   154778599 - 20653</v>
          </cell>
          <cell r="D9482">
            <v>313149.96000000002</v>
          </cell>
          <cell r="E9482">
            <v>0</v>
          </cell>
          <cell r="F9482">
            <v>0</v>
          </cell>
          <cell r="G9482">
            <v>132166.84</v>
          </cell>
          <cell r="H9482">
            <v>180983.12</v>
          </cell>
          <cell r="I9482">
            <v>0</v>
          </cell>
        </row>
        <row r="9483">
          <cell r="A9483" t="str">
            <v>a</v>
          </cell>
          <cell r="B9483">
            <v>9459</v>
          </cell>
          <cell r="C9483" t="str">
            <v xml:space="preserve">   154778612 - 20015</v>
          </cell>
          <cell r="D9483">
            <v>351473.26</v>
          </cell>
          <cell r="E9483">
            <v>0</v>
          </cell>
          <cell r="F9483">
            <v>0.02</v>
          </cell>
          <cell r="G9483">
            <v>94709.06</v>
          </cell>
          <cell r="H9483">
            <v>256764.22</v>
          </cell>
          <cell r="I9483">
            <v>0</v>
          </cell>
        </row>
        <row r="9484">
          <cell r="A9484" t="str">
            <v>a</v>
          </cell>
          <cell r="B9484">
            <v>9460</v>
          </cell>
          <cell r="C9484" t="str">
            <v xml:space="preserve">   154778625 - 20054</v>
          </cell>
          <cell r="D9484">
            <v>2183338.69</v>
          </cell>
          <cell r="E9484">
            <v>0</v>
          </cell>
          <cell r="F9484">
            <v>0</v>
          </cell>
          <cell r="G9484">
            <v>2183338.69</v>
          </cell>
          <cell r="H9484">
            <v>0</v>
          </cell>
          <cell r="I9484">
            <v>0</v>
          </cell>
        </row>
        <row r="9485">
          <cell r="A9485" t="str">
            <v>a</v>
          </cell>
          <cell r="B9485">
            <v>9461</v>
          </cell>
          <cell r="C9485" t="str">
            <v xml:space="preserve">   154778638 - 20135</v>
          </cell>
          <cell r="D9485">
            <v>1578841.43</v>
          </cell>
          <cell r="E9485">
            <v>0</v>
          </cell>
          <cell r="F9485">
            <v>0</v>
          </cell>
          <cell r="G9485">
            <v>33943.99</v>
          </cell>
          <cell r="H9485">
            <v>1544897.44</v>
          </cell>
          <cell r="I9485">
            <v>0</v>
          </cell>
        </row>
        <row r="9486">
          <cell r="A9486" t="str">
            <v>a</v>
          </cell>
          <cell r="B9486">
            <v>9462</v>
          </cell>
          <cell r="C9486" t="str">
            <v xml:space="preserve">   154778641 - 20162</v>
          </cell>
          <cell r="D9486">
            <v>729441.28000000003</v>
          </cell>
          <cell r="E9486">
            <v>0</v>
          </cell>
          <cell r="F9486">
            <v>0.02</v>
          </cell>
          <cell r="G9486">
            <v>39610.379999999997</v>
          </cell>
          <cell r="H9486">
            <v>689830.92</v>
          </cell>
          <cell r="I9486">
            <v>0</v>
          </cell>
        </row>
        <row r="9487">
          <cell r="A9487" t="str">
            <v>a</v>
          </cell>
          <cell r="B9487">
            <v>9463</v>
          </cell>
          <cell r="C9487" t="str">
            <v xml:space="preserve">   154778654 - 20231</v>
          </cell>
          <cell r="D9487">
            <v>3041023.21</v>
          </cell>
          <cell r="E9487">
            <v>0</v>
          </cell>
          <cell r="F9487">
            <v>0</v>
          </cell>
          <cell r="G9487">
            <v>3041023.21</v>
          </cell>
          <cell r="H9487">
            <v>0</v>
          </cell>
          <cell r="I9487">
            <v>0</v>
          </cell>
        </row>
        <row r="9488">
          <cell r="A9488" t="str">
            <v>a</v>
          </cell>
          <cell r="B9488">
            <v>9464</v>
          </cell>
          <cell r="C9488" t="str">
            <v xml:space="preserve">   154778670 - 20424</v>
          </cell>
          <cell r="D9488">
            <v>557444.19999999995</v>
          </cell>
          <cell r="E9488">
            <v>0</v>
          </cell>
          <cell r="F9488">
            <v>0</v>
          </cell>
          <cell r="G9488">
            <v>29758.6</v>
          </cell>
          <cell r="H9488">
            <v>527685.6</v>
          </cell>
          <cell r="I9488">
            <v>0</v>
          </cell>
        </row>
        <row r="9489">
          <cell r="A9489" t="str">
            <v>a</v>
          </cell>
          <cell r="B9489">
            <v>9465</v>
          </cell>
          <cell r="C9489" t="str">
            <v xml:space="preserve">   154778683 - 20557</v>
          </cell>
          <cell r="D9489">
            <v>431178.3</v>
          </cell>
          <cell r="E9489">
            <v>0</v>
          </cell>
          <cell r="F9489">
            <v>0.01</v>
          </cell>
          <cell r="G9489">
            <v>23414</v>
          </cell>
          <cell r="H9489">
            <v>407764.31</v>
          </cell>
          <cell r="I9489">
            <v>0</v>
          </cell>
        </row>
        <row r="9490">
          <cell r="A9490" t="str">
            <v>a</v>
          </cell>
          <cell r="B9490">
            <v>9466</v>
          </cell>
          <cell r="C9490" t="str">
            <v xml:space="preserve">   154778696 - 20602</v>
          </cell>
          <cell r="D9490">
            <v>338254.63</v>
          </cell>
          <cell r="E9490">
            <v>0</v>
          </cell>
          <cell r="F9490">
            <v>0</v>
          </cell>
          <cell r="G9490">
            <v>18833.52</v>
          </cell>
          <cell r="H9490">
            <v>319421.11</v>
          </cell>
          <cell r="I9490">
            <v>0</v>
          </cell>
        </row>
        <row r="9491">
          <cell r="A9491" t="str">
            <v>a</v>
          </cell>
          <cell r="B9491">
            <v>9467</v>
          </cell>
          <cell r="C9491" t="str">
            <v xml:space="preserve">   154778719 - 20036</v>
          </cell>
          <cell r="D9491">
            <v>4177454.74</v>
          </cell>
          <cell r="E9491">
            <v>0</v>
          </cell>
          <cell r="F9491">
            <v>0</v>
          </cell>
          <cell r="G9491">
            <v>91071.03</v>
          </cell>
          <cell r="H9491">
            <v>4086383.71</v>
          </cell>
          <cell r="I9491">
            <v>0</v>
          </cell>
        </row>
        <row r="9492">
          <cell r="A9492" t="str">
            <v>a</v>
          </cell>
          <cell r="B9492">
            <v>9468</v>
          </cell>
          <cell r="C9492" t="str">
            <v xml:space="preserve">   154778722 - 20045</v>
          </cell>
          <cell r="D9492">
            <v>978462.57</v>
          </cell>
          <cell r="E9492">
            <v>0</v>
          </cell>
          <cell r="F9492">
            <v>0</v>
          </cell>
          <cell r="G9492">
            <v>19396.21</v>
          </cell>
          <cell r="H9492">
            <v>959066.36</v>
          </cell>
          <cell r="I9492">
            <v>0</v>
          </cell>
        </row>
        <row r="9493">
          <cell r="A9493" t="str">
            <v>a</v>
          </cell>
          <cell r="B9493">
            <v>9469</v>
          </cell>
          <cell r="C9493" t="str">
            <v xml:space="preserve">   154778735 - 20117</v>
          </cell>
          <cell r="D9493">
            <v>2670483.96</v>
          </cell>
          <cell r="E9493">
            <v>0</v>
          </cell>
          <cell r="F9493">
            <v>0.03</v>
          </cell>
          <cell r="G9493">
            <v>56567.18</v>
          </cell>
          <cell r="H9493">
            <v>2613916.81</v>
          </cell>
          <cell r="I9493">
            <v>0</v>
          </cell>
        </row>
        <row r="9494">
          <cell r="A9494" t="str">
            <v>a</v>
          </cell>
          <cell r="B9494">
            <v>9470</v>
          </cell>
          <cell r="C9494" t="str">
            <v xml:space="preserve">   154778748 - 20204</v>
          </cell>
          <cell r="D9494">
            <v>1200433.8400000001</v>
          </cell>
          <cell r="E9494">
            <v>0</v>
          </cell>
          <cell r="F9494">
            <v>0.01</v>
          </cell>
          <cell r="G9494">
            <v>217837.05</v>
          </cell>
          <cell r="H9494">
            <v>982596.8</v>
          </cell>
          <cell r="I9494">
            <v>0</v>
          </cell>
        </row>
        <row r="9495">
          <cell r="A9495" t="str">
            <v>a</v>
          </cell>
          <cell r="B9495">
            <v>9471</v>
          </cell>
          <cell r="C9495" t="str">
            <v xml:space="preserve">   154778751 - 20216</v>
          </cell>
          <cell r="D9495">
            <v>1243002.3799999999</v>
          </cell>
          <cell r="E9495">
            <v>0</v>
          </cell>
          <cell r="F9495">
            <v>0</v>
          </cell>
          <cell r="G9495">
            <v>225561.74</v>
          </cell>
          <cell r="H9495">
            <v>1017440.64</v>
          </cell>
          <cell r="I9495">
            <v>0</v>
          </cell>
        </row>
        <row r="9496">
          <cell r="A9496" t="str">
            <v>a</v>
          </cell>
          <cell r="B9496">
            <v>9472</v>
          </cell>
          <cell r="C9496" t="str">
            <v xml:space="preserve">   154778777 - 20445</v>
          </cell>
          <cell r="D9496">
            <v>2308827.73</v>
          </cell>
          <cell r="E9496">
            <v>0</v>
          </cell>
          <cell r="F9496">
            <v>0</v>
          </cell>
          <cell r="G9496">
            <v>48906.51</v>
          </cell>
          <cell r="H9496">
            <v>2259921.2200000002</v>
          </cell>
          <cell r="I9496">
            <v>0</v>
          </cell>
        </row>
        <row r="9497">
          <cell r="A9497" t="str">
            <v>a</v>
          </cell>
          <cell r="B9497">
            <v>9473</v>
          </cell>
          <cell r="C9497" t="str">
            <v xml:space="preserve">   154778780 - 20454</v>
          </cell>
          <cell r="D9497">
            <v>2763487.61</v>
          </cell>
          <cell r="E9497">
            <v>0</v>
          </cell>
          <cell r="F9497">
            <v>0.08</v>
          </cell>
          <cell r="G9497">
            <v>293728.55</v>
          </cell>
          <cell r="H9497">
            <v>2469759.14</v>
          </cell>
          <cell r="I9497">
            <v>0</v>
          </cell>
        </row>
        <row r="9498">
          <cell r="A9498" t="str">
            <v>a</v>
          </cell>
          <cell r="B9498">
            <v>9474</v>
          </cell>
          <cell r="C9498" t="str">
            <v xml:space="preserve">   154778793 - 20587</v>
          </cell>
          <cell r="D9498">
            <v>690194.5</v>
          </cell>
          <cell r="E9498">
            <v>0</v>
          </cell>
          <cell r="F9498">
            <v>0</v>
          </cell>
          <cell r="G9498">
            <v>25431.48</v>
          </cell>
          <cell r="H9498">
            <v>664763.02</v>
          </cell>
          <cell r="I9498">
            <v>0</v>
          </cell>
        </row>
        <row r="9499">
          <cell r="A9499" t="str">
            <v>a</v>
          </cell>
          <cell r="B9499">
            <v>9475</v>
          </cell>
          <cell r="C9499" t="str">
            <v xml:space="preserve">   154778803 - 19952</v>
          </cell>
          <cell r="D9499">
            <v>345015.06</v>
          </cell>
          <cell r="E9499">
            <v>0</v>
          </cell>
          <cell r="F9499">
            <v>0</v>
          </cell>
          <cell r="G9499">
            <v>38603.47</v>
          </cell>
          <cell r="H9499">
            <v>306411.59000000003</v>
          </cell>
          <cell r="I9499">
            <v>0</v>
          </cell>
        </row>
        <row r="9500">
          <cell r="A9500" t="str">
            <v>a</v>
          </cell>
          <cell r="B9500">
            <v>9476</v>
          </cell>
          <cell r="C9500" t="str">
            <v xml:space="preserve">   154778816 - 20027</v>
          </cell>
          <cell r="D9500">
            <v>801165.99</v>
          </cell>
          <cell r="E9500">
            <v>0</v>
          </cell>
          <cell r="F9500">
            <v>0</v>
          </cell>
          <cell r="G9500">
            <v>83851.45</v>
          </cell>
          <cell r="H9500">
            <v>717314.54</v>
          </cell>
          <cell r="I9500">
            <v>0</v>
          </cell>
        </row>
        <row r="9501">
          <cell r="A9501" t="str">
            <v>a</v>
          </cell>
          <cell r="B9501">
            <v>9477</v>
          </cell>
          <cell r="C9501" t="str">
            <v xml:space="preserve">   154778829 - 20087</v>
          </cell>
          <cell r="D9501">
            <v>3959536.03</v>
          </cell>
          <cell r="E9501">
            <v>0</v>
          </cell>
          <cell r="F9501">
            <v>0</v>
          </cell>
          <cell r="G9501">
            <v>86320.28</v>
          </cell>
          <cell r="H9501">
            <v>3873215.75</v>
          </cell>
          <cell r="I9501">
            <v>0</v>
          </cell>
        </row>
        <row r="9502">
          <cell r="A9502" t="str">
            <v>a</v>
          </cell>
          <cell r="B9502">
            <v>9478</v>
          </cell>
          <cell r="C9502" t="str">
            <v xml:space="preserve">   154778832 - 20102</v>
          </cell>
          <cell r="D9502">
            <v>2703432.22</v>
          </cell>
          <cell r="E9502">
            <v>0</v>
          </cell>
          <cell r="F9502">
            <v>0</v>
          </cell>
          <cell r="G9502">
            <v>2703432.22</v>
          </cell>
          <cell r="H9502">
            <v>0</v>
          </cell>
          <cell r="I9502">
            <v>0</v>
          </cell>
        </row>
        <row r="9503">
          <cell r="A9503" t="str">
            <v>a</v>
          </cell>
          <cell r="B9503">
            <v>9479</v>
          </cell>
          <cell r="C9503" t="str">
            <v xml:space="preserve">   154778845 - 20186</v>
          </cell>
          <cell r="D9503">
            <v>1247968.3</v>
          </cell>
          <cell r="E9503">
            <v>0</v>
          </cell>
          <cell r="F9503">
            <v>0</v>
          </cell>
          <cell r="G9503">
            <v>26830.46</v>
          </cell>
          <cell r="H9503">
            <v>1221137.8400000001</v>
          </cell>
          <cell r="I9503">
            <v>0</v>
          </cell>
        </row>
        <row r="9504">
          <cell r="A9504" t="str">
            <v>a</v>
          </cell>
          <cell r="B9504">
            <v>9480</v>
          </cell>
          <cell r="C9504" t="str">
            <v xml:space="preserve">   154778858 - 20268</v>
          </cell>
          <cell r="D9504">
            <v>3747648.88</v>
          </cell>
          <cell r="E9504">
            <v>0</v>
          </cell>
          <cell r="F9504">
            <v>0.05</v>
          </cell>
          <cell r="G9504">
            <v>80571.83</v>
          </cell>
          <cell r="H9504">
            <v>3667077.1</v>
          </cell>
          <cell r="I9504">
            <v>0</v>
          </cell>
        </row>
        <row r="9505">
          <cell r="A9505" t="str">
            <v>a</v>
          </cell>
          <cell r="B9505">
            <v>9481</v>
          </cell>
          <cell r="C9505" t="str">
            <v xml:space="preserve">   154778874 - 20436</v>
          </cell>
          <cell r="D9505">
            <v>1129703.3899999999</v>
          </cell>
          <cell r="E9505">
            <v>0</v>
          </cell>
          <cell r="F9505">
            <v>0</v>
          </cell>
          <cell r="G9505">
            <v>314450.21000000002</v>
          </cell>
          <cell r="H9505">
            <v>815253.18</v>
          </cell>
          <cell r="I9505">
            <v>0</v>
          </cell>
        </row>
        <row r="9506">
          <cell r="A9506" t="str">
            <v>a</v>
          </cell>
          <cell r="B9506">
            <v>9482</v>
          </cell>
          <cell r="C9506" t="str">
            <v xml:space="preserve">   154778900 - 19940</v>
          </cell>
          <cell r="D9506">
            <v>616230.98</v>
          </cell>
          <cell r="E9506">
            <v>0</v>
          </cell>
          <cell r="F9506">
            <v>0</v>
          </cell>
          <cell r="G9506">
            <v>13399.77</v>
          </cell>
          <cell r="H9506">
            <v>602831.21</v>
          </cell>
          <cell r="I9506">
            <v>0</v>
          </cell>
        </row>
        <row r="9507">
          <cell r="A9507" t="str">
            <v>a</v>
          </cell>
          <cell r="B9507">
            <v>9483</v>
          </cell>
          <cell r="C9507" t="str">
            <v xml:space="preserve">   154778913 - 20018</v>
          </cell>
          <cell r="D9507">
            <v>1528585.65</v>
          </cell>
          <cell r="E9507">
            <v>0</v>
          </cell>
          <cell r="F9507">
            <v>0</v>
          </cell>
          <cell r="G9507">
            <v>31920.27</v>
          </cell>
          <cell r="H9507">
            <v>1496665.38</v>
          </cell>
          <cell r="I9507">
            <v>0</v>
          </cell>
        </row>
        <row r="9508">
          <cell r="A9508" t="str">
            <v>a</v>
          </cell>
          <cell r="B9508">
            <v>9484</v>
          </cell>
          <cell r="C9508" t="str">
            <v xml:space="preserve">   154778942 - 20168</v>
          </cell>
          <cell r="D9508">
            <v>1132343.1599999999</v>
          </cell>
          <cell r="E9508">
            <v>0</v>
          </cell>
          <cell r="F9508">
            <v>0.02</v>
          </cell>
          <cell r="G9508">
            <v>204782.81</v>
          </cell>
          <cell r="H9508">
            <v>927560.37</v>
          </cell>
          <cell r="I9508">
            <v>0</v>
          </cell>
        </row>
        <row r="9509">
          <cell r="A9509" t="str">
            <v>a</v>
          </cell>
          <cell r="B9509">
            <v>9485</v>
          </cell>
          <cell r="C9509" t="str">
            <v xml:space="preserve">   154778955 - 20237</v>
          </cell>
          <cell r="D9509">
            <v>1279865.18</v>
          </cell>
          <cell r="E9509">
            <v>0</v>
          </cell>
          <cell r="F9509">
            <v>0</v>
          </cell>
          <cell r="G9509">
            <v>66047.77</v>
          </cell>
          <cell r="H9509">
            <v>1213817.4099999999</v>
          </cell>
          <cell r="I9509">
            <v>0</v>
          </cell>
        </row>
        <row r="9510">
          <cell r="A9510" t="str">
            <v>a</v>
          </cell>
          <cell r="B9510">
            <v>9486</v>
          </cell>
          <cell r="C9510" t="str">
            <v xml:space="preserve">   154778984 - 20560</v>
          </cell>
          <cell r="D9510">
            <v>1025487</v>
          </cell>
          <cell r="E9510">
            <v>0</v>
          </cell>
          <cell r="F9510">
            <v>0</v>
          </cell>
          <cell r="G9510">
            <v>1025487</v>
          </cell>
          <cell r="H9510">
            <v>0</v>
          </cell>
          <cell r="I9510">
            <v>0</v>
          </cell>
        </row>
        <row r="9511">
          <cell r="A9511" t="str">
            <v>a</v>
          </cell>
          <cell r="B9511">
            <v>9487</v>
          </cell>
          <cell r="C9511" t="str">
            <v xml:space="preserve">   159778002 - 50796</v>
          </cell>
          <cell r="D9511">
            <v>2585107.09</v>
          </cell>
          <cell r="E9511">
            <v>0</v>
          </cell>
          <cell r="F9511">
            <v>0</v>
          </cell>
          <cell r="G9511">
            <v>24132.86</v>
          </cell>
          <cell r="H9511">
            <v>2560974.23</v>
          </cell>
          <cell r="I9511">
            <v>0</v>
          </cell>
        </row>
        <row r="9512">
          <cell r="A9512" t="str">
            <v>a</v>
          </cell>
          <cell r="B9512">
            <v>9488</v>
          </cell>
          <cell r="C9512" t="str">
            <v xml:space="preserve">   159778015 - 51488</v>
          </cell>
          <cell r="D9512">
            <v>1211722.6000000001</v>
          </cell>
          <cell r="E9512">
            <v>0</v>
          </cell>
          <cell r="F9512">
            <v>0</v>
          </cell>
          <cell r="G9512">
            <v>124686.24</v>
          </cell>
          <cell r="H9512">
            <v>1087036.3600000001</v>
          </cell>
          <cell r="I9512">
            <v>0</v>
          </cell>
        </row>
        <row r="9513">
          <cell r="A9513" t="str">
            <v>a</v>
          </cell>
          <cell r="B9513">
            <v>9489</v>
          </cell>
          <cell r="C9513" t="str">
            <v xml:space="preserve">   159778028 - 51570</v>
          </cell>
          <cell r="D9513">
            <v>1795379.85</v>
          </cell>
          <cell r="E9513">
            <v>0</v>
          </cell>
          <cell r="F9513">
            <v>0</v>
          </cell>
          <cell r="G9513">
            <v>17178.05</v>
          </cell>
          <cell r="H9513">
            <v>1778201.8</v>
          </cell>
          <cell r="I9513">
            <v>0</v>
          </cell>
        </row>
        <row r="9514">
          <cell r="A9514" t="str">
            <v>a</v>
          </cell>
          <cell r="B9514">
            <v>9490</v>
          </cell>
          <cell r="C9514" t="str">
            <v xml:space="preserve">   159778031 - 51597</v>
          </cell>
          <cell r="D9514">
            <v>1462436.39</v>
          </cell>
          <cell r="E9514">
            <v>0</v>
          </cell>
          <cell r="F9514">
            <v>0</v>
          </cell>
          <cell r="G9514">
            <v>669330.24</v>
          </cell>
          <cell r="H9514">
            <v>793106.15</v>
          </cell>
          <cell r="I9514">
            <v>0</v>
          </cell>
        </row>
        <row r="9515">
          <cell r="A9515" t="str">
            <v>a</v>
          </cell>
          <cell r="B9515">
            <v>9491</v>
          </cell>
          <cell r="C9515" t="str">
            <v xml:space="preserve">   159778044 - 52834</v>
          </cell>
          <cell r="D9515">
            <v>0</v>
          </cell>
          <cell r="E9515">
            <v>0</v>
          </cell>
          <cell r="F9515">
            <v>2847145.7</v>
          </cell>
          <cell r="G9515">
            <v>2847145.7</v>
          </cell>
          <cell r="H9515">
            <v>0</v>
          </cell>
          <cell r="I9515">
            <v>0</v>
          </cell>
        </row>
        <row r="9516">
          <cell r="A9516" t="str">
            <v>a</v>
          </cell>
          <cell r="B9516">
            <v>9492</v>
          </cell>
          <cell r="C9516" t="str">
            <v xml:space="preserve">   159778057 - 53571</v>
          </cell>
          <cell r="D9516">
            <v>0</v>
          </cell>
          <cell r="E9516">
            <v>0</v>
          </cell>
          <cell r="F9516">
            <v>676387.37</v>
          </cell>
          <cell r="G9516">
            <v>30871.91</v>
          </cell>
          <cell r="H9516">
            <v>645515.46</v>
          </cell>
          <cell r="I9516">
            <v>0</v>
          </cell>
        </row>
        <row r="9517">
          <cell r="A9517" t="str">
            <v>a</v>
          </cell>
          <cell r="B9517">
            <v>9493</v>
          </cell>
          <cell r="C9517" t="str">
            <v xml:space="preserve">   159778060 - 53968</v>
          </cell>
          <cell r="D9517">
            <v>0</v>
          </cell>
          <cell r="E9517">
            <v>0</v>
          </cell>
          <cell r="F9517">
            <v>3377529.52</v>
          </cell>
          <cell r="G9517">
            <v>70759.23</v>
          </cell>
          <cell r="H9517">
            <v>3306770.29</v>
          </cell>
          <cell r="I9517">
            <v>0</v>
          </cell>
        </row>
        <row r="9518">
          <cell r="A9518" t="str">
            <v>a</v>
          </cell>
          <cell r="B9518">
            <v>9494</v>
          </cell>
          <cell r="C9518" t="str">
            <v xml:space="preserve">   159778073 - 54584</v>
          </cell>
          <cell r="D9518">
            <v>0</v>
          </cell>
          <cell r="E9518">
            <v>0</v>
          </cell>
          <cell r="F9518">
            <v>1320000</v>
          </cell>
          <cell r="G9518">
            <v>98913.38</v>
          </cell>
          <cell r="H9518">
            <v>1221086.6200000001</v>
          </cell>
          <cell r="I9518">
            <v>0</v>
          </cell>
        </row>
        <row r="9519">
          <cell r="A9519" t="str">
            <v>a</v>
          </cell>
          <cell r="B9519">
            <v>9495</v>
          </cell>
          <cell r="C9519" t="str">
            <v xml:space="preserve">   159778086 - 54935</v>
          </cell>
          <cell r="D9519">
            <v>0</v>
          </cell>
          <cell r="E9519">
            <v>0</v>
          </cell>
          <cell r="F9519">
            <v>1939249.86</v>
          </cell>
          <cell r="G9519">
            <v>245495.32</v>
          </cell>
          <cell r="H9519">
            <v>1693754.54</v>
          </cell>
          <cell r="I9519">
            <v>0</v>
          </cell>
        </row>
        <row r="9520">
          <cell r="A9520" t="str">
            <v>a</v>
          </cell>
          <cell r="B9520">
            <v>9496</v>
          </cell>
          <cell r="C9520" t="str">
            <v xml:space="preserve">   159778099 - 55781</v>
          </cell>
          <cell r="D9520">
            <v>0</v>
          </cell>
          <cell r="E9520">
            <v>0</v>
          </cell>
          <cell r="F9520">
            <v>2311275.85</v>
          </cell>
          <cell r="G9520">
            <v>814850.54</v>
          </cell>
          <cell r="H9520">
            <v>1496425.31</v>
          </cell>
          <cell r="I9520">
            <v>0</v>
          </cell>
        </row>
        <row r="9521">
          <cell r="A9521" t="str">
            <v>a</v>
          </cell>
          <cell r="B9521">
            <v>9497</v>
          </cell>
          <cell r="C9521" t="str">
            <v xml:space="preserve">   159778109 - 50832</v>
          </cell>
          <cell r="D9521">
            <v>4072955.89</v>
          </cell>
          <cell r="E9521">
            <v>0</v>
          </cell>
          <cell r="F9521">
            <v>0</v>
          </cell>
          <cell r="G9521">
            <v>43397.73</v>
          </cell>
          <cell r="H9521">
            <v>4029558.16</v>
          </cell>
          <cell r="I9521">
            <v>0</v>
          </cell>
        </row>
        <row r="9522">
          <cell r="A9522" t="str">
            <v>a</v>
          </cell>
          <cell r="B9522">
            <v>9498</v>
          </cell>
          <cell r="C9522" t="str">
            <v xml:space="preserve">   159778112 - 51431</v>
          </cell>
          <cell r="D9522">
            <v>963115.96</v>
          </cell>
          <cell r="E9522">
            <v>0</v>
          </cell>
          <cell r="F9522">
            <v>0</v>
          </cell>
          <cell r="G9522">
            <v>72926.490000000005</v>
          </cell>
          <cell r="H9522">
            <v>890189.47</v>
          </cell>
          <cell r="I9522">
            <v>0</v>
          </cell>
        </row>
        <row r="9523">
          <cell r="A9523" t="str">
            <v>a</v>
          </cell>
          <cell r="B9523">
            <v>9499</v>
          </cell>
          <cell r="C9523" t="str">
            <v xml:space="preserve">   159778125 - 51551</v>
          </cell>
          <cell r="D9523">
            <v>1745010.15</v>
          </cell>
          <cell r="E9523">
            <v>0</v>
          </cell>
          <cell r="F9523">
            <v>0</v>
          </cell>
          <cell r="G9523">
            <v>35811.269999999997</v>
          </cell>
          <cell r="H9523">
            <v>1709198.88</v>
          </cell>
          <cell r="I9523">
            <v>0</v>
          </cell>
        </row>
        <row r="9524">
          <cell r="A9524" t="str">
            <v>a</v>
          </cell>
          <cell r="B9524">
            <v>9500</v>
          </cell>
          <cell r="C9524" t="str">
            <v xml:space="preserve">   159778138 - 51983</v>
          </cell>
          <cell r="D9524">
            <v>0</v>
          </cell>
          <cell r="E9524">
            <v>0</v>
          </cell>
          <cell r="F9524">
            <v>1892950</v>
          </cell>
          <cell r="G9524">
            <v>1892950</v>
          </cell>
          <cell r="H9524">
            <v>0</v>
          </cell>
          <cell r="I9524">
            <v>0</v>
          </cell>
        </row>
        <row r="9525">
          <cell r="A9525" t="str">
            <v>a</v>
          </cell>
          <cell r="B9525">
            <v>9501</v>
          </cell>
          <cell r="C9525" t="str">
            <v xml:space="preserve">   159778141 - 52323</v>
          </cell>
          <cell r="D9525">
            <v>0</v>
          </cell>
          <cell r="E9525">
            <v>0</v>
          </cell>
          <cell r="F9525">
            <v>696667.67</v>
          </cell>
          <cell r="G9525">
            <v>696667.67</v>
          </cell>
          <cell r="H9525">
            <v>0</v>
          </cell>
          <cell r="I9525">
            <v>0</v>
          </cell>
        </row>
        <row r="9526">
          <cell r="A9526" t="str">
            <v>a</v>
          </cell>
          <cell r="B9526">
            <v>9502</v>
          </cell>
          <cell r="C9526" t="str">
            <v xml:space="preserve">   159778154 - 53065</v>
          </cell>
          <cell r="D9526">
            <v>0</v>
          </cell>
          <cell r="E9526">
            <v>0</v>
          </cell>
          <cell r="F9526">
            <v>2640000</v>
          </cell>
          <cell r="G9526">
            <v>197615.56</v>
          </cell>
          <cell r="H9526">
            <v>2442384.44</v>
          </cell>
          <cell r="I9526">
            <v>0</v>
          </cell>
        </row>
        <row r="9527">
          <cell r="A9527" t="str">
            <v>a</v>
          </cell>
          <cell r="B9527">
            <v>9503</v>
          </cell>
          <cell r="C9527" t="str">
            <v xml:space="preserve">   159778167 - 54389</v>
          </cell>
          <cell r="D9527">
            <v>0</v>
          </cell>
          <cell r="E9527">
            <v>0</v>
          </cell>
          <cell r="F9527">
            <v>2762767.73</v>
          </cell>
          <cell r="G9527">
            <v>59432.480000000003</v>
          </cell>
          <cell r="H9527">
            <v>2703335.25</v>
          </cell>
          <cell r="I9527">
            <v>0</v>
          </cell>
        </row>
        <row r="9528">
          <cell r="A9528" t="str">
            <v>a</v>
          </cell>
          <cell r="B9528">
            <v>9504</v>
          </cell>
          <cell r="C9528" t="str">
            <v xml:space="preserve">   159778170 - 54428</v>
          </cell>
          <cell r="D9528">
            <v>0</v>
          </cell>
          <cell r="E9528">
            <v>0</v>
          </cell>
          <cell r="F9528">
            <v>1732629.76</v>
          </cell>
          <cell r="G9528">
            <v>17849.310000000001</v>
          </cell>
          <cell r="H9528">
            <v>1714780.45</v>
          </cell>
          <cell r="I9528">
            <v>0</v>
          </cell>
        </row>
        <row r="9529">
          <cell r="A9529" t="str">
            <v>a</v>
          </cell>
          <cell r="B9529">
            <v>9505</v>
          </cell>
          <cell r="C9529" t="str">
            <v xml:space="preserve">   159778183 - 54698</v>
          </cell>
          <cell r="D9529">
            <v>0</v>
          </cell>
          <cell r="E9529">
            <v>0</v>
          </cell>
          <cell r="F9529">
            <v>3424718.39</v>
          </cell>
          <cell r="G9529">
            <v>2672469.25</v>
          </cell>
          <cell r="H9529">
            <v>752249.14</v>
          </cell>
          <cell r="I9529">
            <v>0</v>
          </cell>
        </row>
        <row r="9530">
          <cell r="A9530" t="str">
            <v>a</v>
          </cell>
          <cell r="B9530">
            <v>9506</v>
          </cell>
          <cell r="C9530" t="str">
            <v xml:space="preserve">   159778196 - 55769</v>
          </cell>
          <cell r="D9530">
            <v>0</v>
          </cell>
          <cell r="E9530">
            <v>0</v>
          </cell>
          <cell r="F9530">
            <v>2930312.01</v>
          </cell>
          <cell r="G9530">
            <v>91848.45</v>
          </cell>
          <cell r="H9530">
            <v>2838463.56</v>
          </cell>
          <cell r="I9530">
            <v>0</v>
          </cell>
        </row>
        <row r="9531">
          <cell r="A9531" t="str">
            <v>a</v>
          </cell>
          <cell r="B9531">
            <v>9507</v>
          </cell>
          <cell r="C9531" t="str">
            <v xml:space="preserve">   159778206 - 50820</v>
          </cell>
          <cell r="D9531">
            <v>4330106.25</v>
          </cell>
          <cell r="E9531">
            <v>0</v>
          </cell>
          <cell r="F9531">
            <v>0</v>
          </cell>
          <cell r="G9531">
            <v>41177.17</v>
          </cell>
          <cell r="H9531">
            <v>4288929.08</v>
          </cell>
          <cell r="I9531">
            <v>0</v>
          </cell>
        </row>
        <row r="9532">
          <cell r="A9532" t="str">
            <v>a</v>
          </cell>
          <cell r="B9532">
            <v>9508</v>
          </cell>
          <cell r="C9532" t="str">
            <v xml:space="preserve">   159778219 - 51533</v>
          </cell>
          <cell r="D9532">
            <v>1064149.75</v>
          </cell>
          <cell r="E9532">
            <v>0</v>
          </cell>
          <cell r="F9532">
            <v>0</v>
          </cell>
          <cell r="G9532">
            <v>440151.5</v>
          </cell>
          <cell r="H9532">
            <v>623998.25</v>
          </cell>
          <cell r="I9532">
            <v>0</v>
          </cell>
        </row>
        <row r="9533">
          <cell r="A9533" t="str">
            <v>a</v>
          </cell>
          <cell r="B9533">
            <v>9509</v>
          </cell>
          <cell r="C9533" t="str">
            <v xml:space="preserve">   159778222 - 51542</v>
          </cell>
          <cell r="D9533">
            <v>397040.66</v>
          </cell>
          <cell r="E9533">
            <v>0</v>
          </cell>
          <cell r="F9533">
            <v>0</v>
          </cell>
          <cell r="G9533">
            <v>8757.44</v>
          </cell>
          <cell r="H9533">
            <v>388283.22</v>
          </cell>
          <cell r="I9533">
            <v>0</v>
          </cell>
        </row>
        <row r="9534">
          <cell r="A9534" t="str">
            <v>a</v>
          </cell>
          <cell r="B9534">
            <v>9510</v>
          </cell>
          <cell r="C9534" t="str">
            <v xml:space="preserve">   159778235 - 51633</v>
          </cell>
          <cell r="D9534">
            <v>1883133.04</v>
          </cell>
          <cell r="E9534">
            <v>0</v>
          </cell>
          <cell r="F9534">
            <v>0</v>
          </cell>
          <cell r="G9534">
            <v>44546.15</v>
          </cell>
          <cell r="H9534">
            <v>1838586.89</v>
          </cell>
          <cell r="I9534">
            <v>0</v>
          </cell>
        </row>
        <row r="9535">
          <cell r="A9535" t="str">
            <v>a</v>
          </cell>
          <cell r="B9535">
            <v>9511</v>
          </cell>
          <cell r="C9535" t="str">
            <v xml:space="preserve">   159778248 - 53047</v>
          </cell>
          <cell r="D9535">
            <v>0</v>
          </cell>
          <cell r="E9535">
            <v>0</v>
          </cell>
          <cell r="F9535">
            <v>1758900</v>
          </cell>
          <cell r="G9535">
            <v>27926.73</v>
          </cell>
          <cell r="H9535">
            <v>1730973.27</v>
          </cell>
          <cell r="I9535">
            <v>0</v>
          </cell>
        </row>
        <row r="9536">
          <cell r="A9536" t="str">
            <v>a</v>
          </cell>
          <cell r="B9536">
            <v>9512</v>
          </cell>
          <cell r="C9536" t="str">
            <v xml:space="preserve">   159778251 - 53056</v>
          </cell>
          <cell r="D9536">
            <v>0</v>
          </cell>
          <cell r="E9536">
            <v>0</v>
          </cell>
          <cell r="F9536">
            <v>4965404</v>
          </cell>
          <cell r="G9536">
            <v>129950.82</v>
          </cell>
          <cell r="H9536">
            <v>4835453.18</v>
          </cell>
          <cell r="I9536">
            <v>0</v>
          </cell>
        </row>
        <row r="9537">
          <cell r="A9537" t="str">
            <v>a</v>
          </cell>
          <cell r="B9537">
            <v>9513</v>
          </cell>
          <cell r="C9537" t="str">
            <v xml:space="preserve">   159778264 - 54000</v>
          </cell>
          <cell r="D9537">
            <v>0</v>
          </cell>
          <cell r="E9537">
            <v>0</v>
          </cell>
          <cell r="F9537">
            <v>1998180</v>
          </cell>
          <cell r="G9537">
            <v>20994.59</v>
          </cell>
          <cell r="H9537">
            <v>1977185.41</v>
          </cell>
          <cell r="I9537">
            <v>0</v>
          </cell>
        </row>
        <row r="9538">
          <cell r="A9538" t="str">
            <v>a</v>
          </cell>
          <cell r="B9538">
            <v>9514</v>
          </cell>
          <cell r="C9538" t="str">
            <v xml:space="preserve">   159778277 - 54641</v>
          </cell>
          <cell r="D9538">
            <v>0</v>
          </cell>
          <cell r="E9538">
            <v>0</v>
          </cell>
          <cell r="F9538">
            <v>2800000</v>
          </cell>
          <cell r="G9538">
            <v>22902.69</v>
          </cell>
          <cell r="H9538">
            <v>2777097.31</v>
          </cell>
          <cell r="I9538">
            <v>0</v>
          </cell>
        </row>
        <row r="9539">
          <cell r="A9539" t="str">
            <v>a</v>
          </cell>
          <cell r="B9539">
            <v>9515</v>
          </cell>
          <cell r="C9539" t="str">
            <v xml:space="preserve">   159778280 - 54662</v>
          </cell>
          <cell r="D9539">
            <v>0</v>
          </cell>
          <cell r="E9539">
            <v>0</v>
          </cell>
          <cell r="F9539">
            <v>1600000</v>
          </cell>
          <cell r="G9539">
            <v>1600000</v>
          </cell>
          <cell r="H9539">
            <v>0</v>
          </cell>
          <cell r="I9539">
            <v>0</v>
          </cell>
        </row>
        <row r="9540">
          <cell r="A9540" t="str">
            <v>a</v>
          </cell>
          <cell r="B9540">
            <v>9516</v>
          </cell>
          <cell r="C9540" t="str">
            <v xml:space="preserve">   159778293 - 55715</v>
          </cell>
          <cell r="D9540">
            <v>0</v>
          </cell>
          <cell r="E9540">
            <v>0</v>
          </cell>
          <cell r="F9540">
            <v>3537000</v>
          </cell>
          <cell r="G9540">
            <v>26162.19</v>
          </cell>
          <cell r="H9540">
            <v>3510837.81</v>
          </cell>
          <cell r="I9540">
            <v>0</v>
          </cell>
        </row>
        <row r="9541">
          <cell r="A9541" t="str">
            <v>a</v>
          </cell>
          <cell r="B9541">
            <v>9517</v>
          </cell>
          <cell r="C9541" t="str">
            <v xml:space="preserve">   159778303 - 50802</v>
          </cell>
          <cell r="D9541">
            <v>3721137.95</v>
          </cell>
          <cell r="E9541">
            <v>0</v>
          </cell>
          <cell r="F9541">
            <v>0</v>
          </cell>
          <cell r="G9541">
            <v>34631.75</v>
          </cell>
          <cell r="H9541">
            <v>3686506.2</v>
          </cell>
          <cell r="I9541">
            <v>0</v>
          </cell>
        </row>
        <row r="9542">
          <cell r="A9542" t="str">
            <v>a</v>
          </cell>
          <cell r="B9542">
            <v>9518</v>
          </cell>
          <cell r="C9542" t="str">
            <v xml:space="preserve">   159778316 - 51494</v>
          </cell>
          <cell r="D9542">
            <v>1659475.77</v>
          </cell>
          <cell r="E9542">
            <v>0</v>
          </cell>
          <cell r="F9542">
            <v>0</v>
          </cell>
          <cell r="G9542">
            <v>36115.279999999999</v>
          </cell>
          <cell r="H9542">
            <v>1623360.49</v>
          </cell>
          <cell r="I9542">
            <v>0</v>
          </cell>
        </row>
        <row r="9543">
          <cell r="A9543" t="str">
            <v>a</v>
          </cell>
          <cell r="B9543">
            <v>9519</v>
          </cell>
          <cell r="C9543" t="str">
            <v xml:space="preserve">   159778329 - 51579</v>
          </cell>
          <cell r="D9543">
            <v>928531.82</v>
          </cell>
          <cell r="E9543">
            <v>0</v>
          </cell>
          <cell r="F9543">
            <v>0</v>
          </cell>
          <cell r="G9543">
            <v>19055.39</v>
          </cell>
          <cell r="H9543">
            <v>909476.43</v>
          </cell>
          <cell r="I9543">
            <v>0</v>
          </cell>
        </row>
        <row r="9544">
          <cell r="A9544" t="str">
            <v>a</v>
          </cell>
          <cell r="B9544">
            <v>9520</v>
          </cell>
          <cell r="C9544" t="str">
            <v xml:space="preserve">   159778332 - 51603</v>
          </cell>
          <cell r="D9544">
            <v>1475902.88</v>
          </cell>
          <cell r="E9544">
            <v>0</v>
          </cell>
          <cell r="F9544">
            <v>0</v>
          </cell>
          <cell r="G9544">
            <v>1475902.88</v>
          </cell>
          <cell r="H9544">
            <v>0</v>
          </cell>
          <cell r="I9544">
            <v>0</v>
          </cell>
        </row>
        <row r="9545">
          <cell r="A9545" t="str">
            <v>a</v>
          </cell>
          <cell r="B9545">
            <v>9521</v>
          </cell>
          <cell r="C9545" t="str">
            <v xml:space="preserve">   159778345 - 52852</v>
          </cell>
          <cell r="D9545">
            <v>0</v>
          </cell>
          <cell r="E9545">
            <v>0</v>
          </cell>
          <cell r="F9545">
            <v>740459.35</v>
          </cell>
          <cell r="G9545">
            <v>740459.35</v>
          </cell>
          <cell r="H9545">
            <v>0</v>
          </cell>
          <cell r="I9545">
            <v>0</v>
          </cell>
        </row>
        <row r="9546">
          <cell r="A9546" t="str">
            <v>a</v>
          </cell>
          <cell r="B9546">
            <v>9522</v>
          </cell>
          <cell r="C9546" t="str">
            <v xml:space="preserve">   159778358 - 53577</v>
          </cell>
          <cell r="D9546">
            <v>0</v>
          </cell>
          <cell r="E9546">
            <v>0</v>
          </cell>
          <cell r="F9546">
            <v>2126000</v>
          </cell>
          <cell r="G9546">
            <v>40877.22</v>
          </cell>
          <cell r="H9546">
            <v>2085122.78</v>
          </cell>
          <cell r="I9546">
            <v>0</v>
          </cell>
        </row>
        <row r="9547">
          <cell r="A9547" t="str">
            <v>a</v>
          </cell>
          <cell r="B9547">
            <v>9523</v>
          </cell>
          <cell r="C9547" t="str">
            <v xml:space="preserve">   159778361 - 53974</v>
          </cell>
          <cell r="D9547">
            <v>0</v>
          </cell>
          <cell r="E9547">
            <v>0</v>
          </cell>
          <cell r="F9547">
            <v>1235000</v>
          </cell>
          <cell r="G9547">
            <v>22688.65</v>
          </cell>
          <cell r="H9547">
            <v>1212311.3500000001</v>
          </cell>
          <cell r="I9547">
            <v>0</v>
          </cell>
        </row>
        <row r="9548">
          <cell r="A9548" t="str">
            <v>a</v>
          </cell>
          <cell r="B9548">
            <v>9524</v>
          </cell>
          <cell r="C9548" t="str">
            <v xml:space="preserve">   159778374 - 54605</v>
          </cell>
          <cell r="D9548">
            <v>0</v>
          </cell>
          <cell r="E9548">
            <v>0</v>
          </cell>
          <cell r="F9548">
            <v>4216000</v>
          </cell>
          <cell r="G9548">
            <v>30858.87</v>
          </cell>
          <cell r="H9548">
            <v>4185141.13</v>
          </cell>
          <cell r="I9548">
            <v>0</v>
          </cell>
        </row>
        <row r="9549">
          <cell r="A9549" t="str">
            <v>a</v>
          </cell>
          <cell r="B9549">
            <v>9525</v>
          </cell>
          <cell r="C9549" t="str">
            <v xml:space="preserve">   159778387 - 55005</v>
          </cell>
          <cell r="D9549">
            <v>0</v>
          </cell>
          <cell r="E9549">
            <v>0</v>
          </cell>
          <cell r="F9549">
            <v>12795325.08</v>
          </cell>
          <cell r="G9549">
            <v>349827.26</v>
          </cell>
          <cell r="H9549">
            <v>12445497.82</v>
          </cell>
          <cell r="I9549">
            <v>0</v>
          </cell>
        </row>
        <row r="9550">
          <cell r="A9550" t="str">
            <v>a</v>
          </cell>
          <cell r="B9550">
            <v>9526</v>
          </cell>
          <cell r="C9550" t="str">
            <v xml:space="preserve">   159778390 - 55186</v>
          </cell>
          <cell r="D9550">
            <v>0</v>
          </cell>
          <cell r="E9550">
            <v>0</v>
          </cell>
          <cell r="F9550">
            <v>4411588.37</v>
          </cell>
          <cell r="G9550">
            <v>76889.350000000006</v>
          </cell>
          <cell r="H9550">
            <v>4334699.0199999996</v>
          </cell>
          <cell r="I9550">
            <v>0</v>
          </cell>
        </row>
        <row r="9551">
          <cell r="A9551" t="str">
            <v>a</v>
          </cell>
          <cell r="B9551">
            <v>9527</v>
          </cell>
          <cell r="C9551" t="str">
            <v xml:space="preserve">   159778400 - 50768</v>
          </cell>
          <cell r="D9551">
            <v>3302529.86</v>
          </cell>
          <cell r="E9551">
            <v>0</v>
          </cell>
          <cell r="F9551">
            <v>0</v>
          </cell>
          <cell r="G9551">
            <v>30453.81</v>
          </cell>
          <cell r="H9551">
            <v>3272076.05</v>
          </cell>
          <cell r="I9551">
            <v>0</v>
          </cell>
        </row>
        <row r="9552">
          <cell r="A9552" t="str">
            <v>a</v>
          </cell>
          <cell r="B9552">
            <v>9528</v>
          </cell>
          <cell r="C9552" t="str">
            <v xml:space="preserve">   159778413 - 51434</v>
          </cell>
          <cell r="D9552">
            <v>807455.44</v>
          </cell>
          <cell r="E9552">
            <v>0</v>
          </cell>
          <cell r="F9552">
            <v>0</v>
          </cell>
          <cell r="G9552">
            <v>41655.99</v>
          </cell>
          <cell r="H9552">
            <v>765799.45</v>
          </cell>
          <cell r="I9552">
            <v>0</v>
          </cell>
        </row>
        <row r="9553">
          <cell r="A9553" t="str">
            <v>a</v>
          </cell>
          <cell r="B9553">
            <v>9529</v>
          </cell>
          <cell r="C9553" t="str">
            <v xml:space="preserve">   159778426 - 51554</v>
          </cell>
          <cell r="D9553">
            <v>1385538.27</v>
          </cell>
          <cell r="E9553">
            <v>0</v>
          </cell>
          <cell r="F9553">
            <v>0</v>
          </cell>
          <cell r="G9553">
            <v>153387.64000000001</v>
          </cell>
          <cell r="H9553">
            <v>1232150.6299999999</v>
          </cell>
          <cell r="I9553">
            <v>0</v>
          </cell>
        </row>
        <row r="9554">
          <cell r="A9554" t="str">
            <v>a</v>
          </cell>
          <cell r="B9554">
            <v>9530</v>
          </cell>
          <cell r="C9554" t="str">
            <v xml:space="preserve">   159778439 - 51998</v>
          </cell>
          <cell r="D9554">
            <v>0</v>
          </cell>
          <cell r="E9554">
            <v>0</v>
          </cell>
          <cell r="F9554">
            <v>1729168</v>
          </cell>
          <cell r="G9554">
            <v>15789.49</v>
          </cell>
          <cell r="H9554">
            <v>1713378.51</v>
          </cell>
          <cell r="I9554">
            <v>0</v>
          </cell>
        </row>
        <row r="9555">
          <cell r="A9555" t="str">
            <v>a</v>
          </cell>
          <cell r="B9555">
            <v>9531</v>
          </cell>
          <cell r="C9555" t="str">
            <v xml:space="preserve">   159778442 - 52326</v>
          </cell>
          <cell r="D9555">
            <v>0</v>
          </cell>
          <cell r="E9555">
            <v>0</v>
          </cell>
          <cell r="F9555">
            <v>1100000</v>
          </cell>
          <cell r="G9555">
            <v>23642.63</v>
          </cell>
          <cell r="H9555">
            <v>1076357.3700000001</v>
          </cell>
          <cell r="I9555">
            <v>0</v>
          </cell>
        </row>
        <row r="9556">
          <cell r="A9556" t="str">
            <v>a</v>
          </cell>
          <cell r="B9556">
            <v>9532</v>
          </cell>
          <cell r="C9556" t="str">
            <v xml:space="preserve">   159778455 - 53160</v>
          </cell>
          <cell r="D9556">
            <v>0</v>
          </cell>
          <cell r="E9556">
            <v>0</v>
          </cell>
          <cell r="F9556">
            <v>3647194.82</v>
          </cell>
          <cell r="G9556">
            <v>30751.55</v>
          </cell>
          <cell r="H9556">
            <v>3616443.27</v>
          </cell>
          <cell r="I9556">
            <v>0</v>
          </cell>
        </row>
        <row r="9557">
          <cell r="A9557" t="str">
            <v>a</v>
          </cell>
          <cell r="B9557">
            <v>9533</v>
          </cell>
          <cell r="C9557" t="str">
            <v xml:space="preserve">   159778468 - 54401</v>
          </cell>
          <cell r="D9557">
            <v>0</v>
          </cell>
          <cell r="E9557">
            <v>0</v>
          </cell>
          <cell r="F9557">
            <v>718278.11</v>
          </cell>
          <cell r="G9557">
            <v>13940.01</v>
          </cell>
          <cell r="H9557">
            <v>704338.1</v>
          </cell>
          <cell r="I9557">
            <v>0</v>
          </cell>
        </row>
        <row r="9558">
          <cell r="A9558" t="str">
            <v>a</v>
          </cell>
          <cell r="B9558">
            <v>9534</v>
          </cell>
          <cell r="C9558" t="str">
            <v xml:space="preserve">   159778471 - 54434</v>
          </cell>
          <cell r="D9558">
            <v>0</v>
          </cell>
          <cell r="E9558">
            <v>0</v>
          </cell>
          <cell r="F9558">
            <v>4698000</v>
          </cell>
          <cell r="G9558">
            <v>38427.35</v>
          </cell>
          <cell r="H9558">
            <v>4659572.6500000004</v>
          </cell>
          <cell r="I9558">
            <v>0</v>
          </cell>
        </row>
        <row r="9559">
          <cell r="A9559" t="str">
            <v>a</v>
          </cell>
          <cell r="B9559">
            <v>9535</v>
          </cell>
          <cell r="C9559" t="str">
            <v xml:space="preserve">   159778484 - 54716</v>
          </cell>
          <cell r="D9559">
            <v>0</v>
          </cell>
          <cell r="E9559">
            <v>0</v>
          </cell>
          <cell r="F9559">
            <v>2178924.37</v>
          </cell>
          <cell r="G9559">
            <v>65396.3</v>
          </cell>
          <cell r="H9559">
            <v>2113528.0699999998</v>
          </cell>
          <cell r="I9559">
            <v>0</v>
          </cell>
        </row>
        <row r="9560">
          <cell r="A9560" t="str">
            <v>a</v>
          </cell>
          <cell r="B9560">
            <v>9536</v>
          </cell>
          <cell r="C9560" t="str">
            <v xml:space="preserve">   159778497 - 55775</v>
          </cell>
          <cell r="D9560">
            <v>0</v>
          </cell>
          <cell r="E9560">
            <v>0</v>
          </cell>
          <cell r="F9560">
            <v>1189811</v>
          </cell>
          <cell r="G9560">
            <v>20626.72</v>
          </cell>
          <cell r="H9560">
            <v>1169184.28</v>
          </cell>
          <cell r="I9560">
            <v>0</v>
          </cell>
        </row>
        <row r="9561">
          <cell r="A9561" t="str">
            <v>a</v>
          </cell>
          <cell r="B9561">
            <v>9537</v>
          </cell>
          <cell r="C9561" t="str">
            <v xml:space="preserve">   159778507 - 50826</v>
          </cell>
          <cell r="D9561">
            <v>2530189.7999999998</v>
          </cell>
          <cell r="E9561">
            <v>0</v>
          </cell>
          <cell r="F9561">
            <v>0</v>
          </cell>
          <cell r="G9561">
            <v>23620.2</v>
          </cell>
          <cell r="H9561">
            <v>2506569.6</v>
          </cell>
          <cell r="I9561">
            <v>0</v>
          </cell>
        </row>
        <row r="9562">
          <cell r="A9562" t="str">
            <v>a</v>
          </cell>
          <cell r="B9562">
            <v>9538</v>
          </cell>
          <cell r="C9562" t="str">
            <v xml:space="preserve">   159778510 - 50835</v>
          </cell>
          <cell r="D9562">
            <v>4280185.72</v>
          </cell>
          <cell r="E9562">
            <v>0</v>
          </cell>
          <cell r="F9562">
            <v>0</v>
          </cell>
          <cell r="G9562">
            <v>203801.27</v>
          </cell>
          <cell r="H9562">
            <v>4076384.45</v>
          </cell>
          <cell r="I9562">
            <v>0</v>
          </cell>
        </row>
        <row r="9563">
          <cell r="A9563" t="str">
            <v>a</v>
          </cell>
          <cell r="B9563">
            <v>9539</v>
          </cell>
          <cell r="C9563" t="str">
            <v xml:space="preserve">   159778523 - 51545</v>
          </cell>
          <cell r="D9563">
            <v>2583012.4900000002</v>
          </cell>
          <cell r="E9563">
            <v>0</v>
          </cell>
          <cell r="F9563">
            <v>0</v>
          </cell>
          <cell r="G9563">
            <v>2583012.4900000002</v>
          </cell>
          <cell r="H9563">
            <v>0</v>
          </cell>
          <cell r="I9563">
            <v>0</v>
          </cell>
        </row>
        <row r="9564">
          <cell r="A9564" t="str">
            <v>a</v>
          </cell>
          <cell r="B9564">
            <v>9540</v>
          </cell>
          <cell r="C9564" t="str">
            <v xml:space="preserve">   159778536 - 51645</v>
          </cell>
          <cell r="D9564">
            <v>2071992.73</v>
          </cell>
          <cell r="E9564">
            <v>0</v>
          </cell>
          <cell r="F9564">
            <v>0</v>
          </cell>
          <cell r="G9564">
            <v>19824.650000000001</v>
          </cell>
          <cell r="H9564">
            <v>2052168.08</v>
          </cell>
          <cell r="I9564">
            <v>0</v>
          </cell>
        </row>
        <row r="9565">
          <cell r="A9565" t="str">
            <v>a</v>
          </cell>
          <cell r="B9565">
            <v>9541</v>
          </cell>
          <cell r="C9565" t="str">
            <v xml:space="preserve">   159778549 - 53050</v>
          </cell>
          <cell r="D9565">
            <v>0</v>
          </cell>
          <cell r="E9565">
            <v>0</v>
          </cell>
          <cell r="F9565">
            <v>2828935.73</v>
          </cell>
          <cell r="G9565">
            <v>74908.039999999994</v>
          </cell>
          <cell r="H9565">
            <v>2754027.69</v>
          </cell>
          <cell r="I9565">
            <v>0</v>
          </cell>
        </row>
        <row r="9566">
          <cell r="A9566" t="str">
            <v>a</v>
          </cell>
          <cell r="B9566">
            <v>9542</v>
          </cell>
          <cell r="C9566" t="str">
            <v xml:space="preserve">   159778552 - 53059</v>
          </cell>
          <cell r="D9566">
            <v>0</v>
          </cell>
          <cell r="E9566">
            <v>0</v>
          </cell>
          <cell r="F9566">
            <v>2225200.7000000002</v>
          </cell>
          <cell r="G9566">
            <v>18426.62</v>
          </cell>
          <cell r="H9566">
            <v>2206774.08</v>
          </cell>
          <cell r="I9566">
            <v>0</v>
          </cell>
        </row>
        <row r="9567">
          <cell r="A9567" t="str">
            <v>a</v>
          </cell>
          <cell r="B9567">
            <v>9543</v>
          </cell>
          <cell r="C9567" t="str">
            <v xml:space="preserve">   159778565 - 54018</v>
          </cell>
          <cell r="D9567">
            <v>0</v>
          </cell>
          <cell r="E9567">
            <v>0</v>
          </cell>
          <cell r="F9567">
            <v>1072500</v>
          </cell>
          <cell r="G9567">
            <v>91975.93</v>
          </cell>
          <cell r="H9567">
            <v>980524.07</v>
          </cell>
          <cell r="I9567">
            <v>0</v>
          </cell>
        </row>
        <row r="9568">
          <cell r="A9568" t="str">
            <v>a</v>
          </cell>
          <cell r="B9568">
            <v>9544</v>
          </cell>
          <cell r="C9568" t="str">
            <v xml:space="preserve">   159778578 - 54650</v>
          </cell>
          <cell r="D9568">
            <v>0</v>
          </cell>
          <cell r="E9568">
            <v>0</v>
          </cell>
          <cell r="F9568">
            <v>7670000</v>
          </cell>
          <cell r="G9568">
            <v>4071771.89</v>
          </cell>
          <cell r="H9568">
            <v>3598228.11</v>
          </cell>
          <cell r="I9568">
            <v>0</v>
          </cell>
        </row>
        <row r="9569">
          <cell r="A9569" t="str">
            <v>a</v>
          </cell>
          <cell r="B9569">
            <v>9545</v>
          </cell>
          <cell r="C9569" t="str">
            <v xml:space="preserve">   159778581 - 54677</v>
          </cell>
          <cell r="D9569">
            <v>0</v>
          </cell>
          <cell r="E9569">
            <v>0</v>
          </cell>
          <cell r="F9569">
            <v>397584.8</v>
          </cell>
          <cell r="G9569">
            <v>30637.71</v>
          </cell>
          <cell r="H9569">
            <v>366947.09</v>
          </cell>
          <cell r="I9569">
            <v>0</v>
          </cell>
        </row>
        <row r="9570">
          <cell r="A9570" t="str">
            <v>a</v>
          </cell>
          <cell r="B9570">
            <v>9546</v>
          </cell>
          <cell r="C9570" t="str">
            <v xml:space="preserve">   159778594 - 55760</v>
          </cell>
          <cell r="D9570">
            <v>0</v>
          </cell>
          <cell r="E9570">
            <v>0</v>
          </cell>
          <cell r="F9570">
            <v>5950000</v>
          </cell>
          <cell r="G9570">
            <v>73587.759999999995</v>
          </cell>
          <cell r="H9570">
            <v>5876412.2400000002</v>
          </cell>
          <cell r="I9570">
            <v>0</v>
          </cell>
        </row>
        <row r="9571">
          <cell r="A9571" t="str">
            <v>a</v>
          </cell>
          <cell r="B9571">
            <v>9547</v>
          </cell>
          <cell r="C9571" t="str">
            <v xml:space="preserve">   159778604 - 50808</v>
          </cell>
          <cell r="D9571">
            <v>2775819.9</v>
          </cell>
          <cell r="E9571">
            <v>0</v>
          </cell>
          <cell r="F9571">
            <v>0</v>
          </cell>
          <cell r="G9571">
            <v>25913.279999999999</v>
          </cell>
          <cell r="H9571">
            <v>2749906.62</v>
          </cell>
          <cell r="I9571">
            <v>0</v>
          </cell>
        </row>
        <row r="9572">
          <cell r="A9572" t="str">
            <v>a</v>
          </cell>
          <cell r="B9572">
            <v>9548</v>
          </cell>
          <cell r="C9572" t="str">
            <v xml:space="preserve">   159778617 - 51521</v>
          </cell>
          <cell r="D9572">
            <v>4428988.26</v>
          </cell>
          <cell r="E9572">
            <v>0</v>
          </cell>
          <cell r="F9572">
            <v>0</v>
          </cell>
          <cell r="G9572">
            <v>125892.71</v>
          </cell>
          <cell r="H9572">
            <v>4303095.55</v>
          </cell>
          <cell r="I9572">
            <v>0</v>
          </cell>
        </row>
        <row r="9573">
          <cell r="A9573" t="str">
            <v>a</v>
          </cell>
          <cell r="B9573">
            <v>9549</v>
          </cell>
          <cell r="C9573" t="str">
            <v xml:space="preserve">   159778620 - 51536</v>
          </cell>
          <cell r="D9573">
            <v>5087056.26</v>
          </cell>
          <cell r="E9573">
            <v>0</v>
          </cell>
          <cell r="F9573">
            <v>0</v>
          </cell>
          <cell r="G9573">
            <v>5087056.26</v>
          </cell>
          <cell r="H9573">
            <v>0</v>
          </cell>
          <cell r="I9573">
            <v>0</v>
          </cell>
        </row>
        <row r="9574">
          <cell r="A9574" t="str">
            <v>a</v>
          </cell>
          <cell r="B9574">
            <v>9550</v>
          </cell>
          <cell r="C9574" t="str">
            <v xml:space="preserve">   159778633 - 51612</v>
          </cell>
          <cell r="D9574">
            <v>2822365.56</v>
          </cell>
          <cell r="E9574">
            <v>0</v>
          </cell>
          <cell r="F9574">
            <v>0</v>
          </cell>
          <cell r="G9574">
            <v>27004.12</v>
          </cell>
          <cell r="H9574">
            <v>2795361.44</v>
          </cell>
          <cell r="I9574">
            <v>0</v>
          </cell>
        </row>
        <row r="9575">
          <cell r="A9575" t="str">
            <v>a</v>
          </cell>
          <cell r="B9575">
            <v>9551</v>
          </cell>
          <cell r="C9575" t="str">
            <v xml:space="preserve">   159778646 - 52870</v>
          </cell>
          <cell r="D9575">
            <v>0</v>
          </cell>
          <cell r="E9575">
            <v>0</v>
          </cell>
          <cell r="F9575">
            <v>1100000</v>
          </cell>
          <cell r="G9575">
            <v>40709.5</v>
          </cell>
          <cell r="H9575">
            <v>1059290.5</v>
          </cell>
          <cell r="I9575">
            <v>0</v>
          </cell>
        </row>
        <row r="9576">
          <cell r="A9576" t="str">
            <v>a</v>
          </cell>
          <cell r="B9576">
            <v>9552</v>
          </cell>
          <cell r="C9576" t="str">
            <v xml:space="preserve">   159778659 - 53924</v>
          </cell>
          <cell r="D9576">
            <v>0</v>
          </cell>
          <cell r="E9576">
            <v>0</v>
          </cell>
          <cell r="F9576">
            <v>2783750</v>
          </cell>
          <cell r="G9576">
            <v>23051.88</v>
          </cell>
          <cell r="H9576">
            <v>2760698.12</v>
          </cell>
          <cell r="I9576">
            <v>0</v>
          </cell>
        </row>
        <row r="9577">
          <cell r="A9577" t="str">
            <v>a</v>
          </cell>
          <cell r="B9577">
            <v>9553</v>
          </cell>
          <cell r="C9577" t="str">
            <v xml:space="preserve">   159778662 - 53983</v>
          </cell>
          <cell r="D9577">
            <v>0</v>
          </cell>
          <cell r="E9577">
            <v>0</v>
          </cell>
          <cell r="F9577">
            <v>2500000</v>
          </cell>
          <cell r="G9577">
            <v>108447.59</v>
          </cell>
          <cell r="H9577">
            <v>2391552.41</v>
          </cell>
          <cell r="I9577">
            <v>0</v>
          </cell>
        </row>
        <row r="9578">
          <cell r="A9578" t="str">
            <v>a</v>
          </cell>
          <cell r="B9578">
            <v>9554</v>
          </cell>
          <cell r="C9578" t="str">
            <v xml:space="preserve">   159778675 - 54614</v>
          </cell>
          <cell r="D9578">
            <v>0</v>
          </cell>
          <cell r="E9578">
            <v>0</v>
          </cell>
          <cell r="F9578">
            <v>3760000</v>
          </cell>
          <cell r="G9578">
            <v>27521.21</v>
          </cell>
          <cell r="H9578">
            <v>3732478.79</v>
          </cell>
          <cell r="I9578">
            <v>0</v>
          </cell>
        </row>
        <row r="9579">
          <cell r="A9579" t="str">
            <v>a</v>
          </cell>
          <cell r="B9579">
            <v>9555</v>
          </cell>
          <cell r="C9579" t="str">
            <v xml:space="preserve">   159778688 - 55051</v>
          </cell>
          <cell r="D9579">
            <v>0</v>
          </cell>
          <cell r="E9579">
            <v>0</v>
          </cell>
          <cell r="F9579">
            <v>1038840.03</v>
          </cell>
          <cell r="G9579">
            <v>18051.759999999998</v>
          </cell>
          <cell r="H9579">
            <v>1020788.27</v>
          </cell>
          <cell r="I9579">
            <v>0</v>
          </cell>
        </row>
        <row r="9580">
          <cell r="A9580" t="str">
            <v>a</v>
          </cell>
          <cell r="B9580">
            <v>9556</v>
          </cell>
          <cell r="C9580" t="str">
            <v xml:space="preserve">   159778691 - 55195</v>
          </cell>
          <cell r="D9580">
            <v>0</v>
          </cell>
          <cell r="E9580">
            <v>0</v>
          </cell>
          <cell r="F9580">
            <v>841500</v>
          </cell>
          <cell r="G9580">
            <v>16380.55</v>
          </cell>
          <cell r="H9580">
            <v>825119.45</v>
          </cell>
          <cell r="I9580">
            <v>0</v>
          </cell>
        </row>
        <row r="9581">
          <cell r="A9581" t="str">
            <v>a</v>
          </cell>
          <cell r="B9581">
            <v>9557</v>
          </cell>
          <cell r="C9581" t="str">
            <v xml:space="preserve">   159778701 - 50788</v>
          </cell>
          <cell r="D9581">
            <v>4574446.92</v>
          </cell>
          <cell r="E9581">
            <v>0</v>
          </cell>
          <cell r="F9581">
            <v>20</v>
          </cell>
          <cell r="G9581">
            <v>66631.05</v>
          </cell>
          <cell r="H9581">
            <v>4507835.87</v>
          </cell>
          <cell r="I9581">
            <v>0</v>
          </cell>
        </row>
        <row r="9582">
          <cell r="A9582" t="str">
            <v>a</v>
          </cell>
          <cell r="B9582">
            <v>9558</v>
          </cell>
          <cell r="C9582" t="str">
            <v xml:space="preserve">   159778714 - 51437</v>
          </cell>
          <cell r="D9582">
            <v>799846.89</v>
          </cell>
          <cell r="E9582">
            <v>0</v>
          </cell>
          <cell r="F9582">
            <v>0</v>
          </cell>
          <cell r="G9582">
            <v>40838.800000000003</v>
          </cell>
          <cell r="H9582">
            <v>759008.09</v>
          </cell>
          <cell r="I9582">
            <v>0</v>
          </cell>
        </row>
        <row r="9583">
          <cell r="A9583" t="str">
            <v>a</v>
          </cell>
          <cell r="B9583">
            <v>9559</v>
          </cell>
          <cell r="C9583" t="str">
            <v xml:space="preserve">   159778727 - 51563</v>
          </cell>
          <cell r="D9583">
            <v>1504251.13</v>
          </cell>
          <cell r="E9583">
            <v>0</v>
          </cell>
          <cell r="F9583">
            <v>0</v>
          </cell>
          <cell r="G9583">
            <v>471443.67</v>
          </cell>
          <cell r="H9583">
            <v>1032807.46</v>
          </cell>
          <cell r="I9583">
            <v>0</v>
          </cell>
        </row>
        <row r="9584">
          <cell r="A9584" t="str">
            <v>a</v>
          </cell>
          <cell r="B9584">
            <v>9560</v>
          </cell>
          <cell r="C9584" t="str">
            <v xml:space="preserve">   159778730 - 51588</v>
          </cell>
          <cell r="D9584">
            <v>1514154.22</v>
          </cell>
          <cell r="E9584">
            <v>0</v>
          </cell>
          <cell r="F9584">
            <v>0</v>
          </cell>
          <cell r="G9584">
            <v>1514154.22</v>
          </cell>
          <cell r="H9584">
            <v>0</v>
          </cell>
          <cell r="I9584">
            <v>0</v>
          </cell>
        </row>
        <row r="9585">
          <cell r="A9585" t="str">
            <v>a</v>
          </cell>
          <cell r="B9585">
            <v>9561</v>
          </cell>
          <cell r="C9585" t="str">
            <v xml:space="preserve">   159778743 - 52522</v>
          </cell>
          <cell r="D9585">
            <v>0</v>
          </cell>
          <cell r="E9585">
            <v>0</v>
          </cell>
          <cell r="F9585">
            <v>2439840</v>
          </cell>
          <cell r="G9585">
            <v>30875.7</v>
          </cell>
          <cell r="H9585">
            <v>2408964.2999999998</v>
          </cell>
          <cell r="I9585">
            <v>0</v>
          </cell>
        </row>
        <row r="9586">
          <cell r="A9586" t="str">
            <v>a</v>
          </cell>
          <cell r="B9586">
            <v>9562</v>
          </cell>
          <cell r="C9586" t="str">
            <v xml:space="preserve">   159778756 - 53568</v>
          </cell>
          <cell r="D9586">
            <v>0</v>
          </cell>
          <cell r="E9586">
            <v>0</v>
          </cell>
          <cell r="F9586">
            <v>697069.69</v>
          </cell>
          <cell r="G9586">
            <v>30562.51</v>
          </cell>
          <cell r="H9586">
            <v>666507.18000000005</v>
          </cell>
          <cell r="I9586">
            <v>0</v>
          </cell>
        </row>
        <row r="9587">
          <cell r="A9587" t="str">
            <v>a</v>
          </cell>
          <cell r="B9587">
            <v>9563</v>
          </cell>
          <cell r="C9587" t="str">
            <v xml:space="preserve">   159778769 - 54404</v>
          </cell>
          <cell r="D9587">
            <v>0</v>
          </cell>
          <cell r="E9587">
            <v>0</v>
          </cell>
          <cell r="F9587">
            <v>11995428.359999999</v>
          </cell>
          <cell r="G9587">
            <v>1499167.35</v>
          </cell>
          <cell r="H9587">
            <v>10496261.01</v>
          </cell>
          <cell r="I9587">
            <v>0</v>
          </cell>
        </row>
        <row r="9588">
          <cell r="A9588" t="str">
            <v>a</v>
          </cell>
          <cell r="B9588">
            <v>9564</v>
          </cell>
          <cell r="C9588" t="str">
            <v xml:space="preserve">   159778772 - 54578</v>
          </cell>
          <cell r="D9588">
            <v>0</v>
          </cell>
          <cell r="E9588">
            <v>0</v>
          </cell>
          <cell r="F9588">
            <v>3641847</v>
          </cell>
          <cell r="G9588">
            <v>30073.84</v>
          </cell>
          <cell r="H9588">
            <v>3611773.16</v>
          </cell>
          <cell r="I9588">
            <v>0</v>
          </cell>
        </row>
        <row r="9589">
          <cell r="A9589" t="str">
            <v>a</v>
          </cell>
          <cell r="B9589">
            <v>9565</v>
          </cell>
          <cell r="C9589" t="str">
            <v xml:space="preserve">   159778785 - 54893</v>
          </cell>
          <cell r="D9589">
            <v>0</v>
          </cell>
          <cell r="E9589">
            <v>0</v>
          </cell>
          <cell r="F9589">
            <v>398212.68</v>
          </cell>
          <cell r="G9589">
            <v>134176.68</v>
          </cell>
          <cell r="H9589">
            <v>264036</v>
          </cell>
          <cell r="I9589">
            <v>0</v>
          </cell>
        </row>
        <row r="9590">
          <cell r="A9590" t="str">
            <v>a</v>
          </cell>
          <cell r="B9590">
            <v>9566</v>
          </cell>
          <cell r="C9590" t="str">
            <v xml:space="preserve">   159778798 - 55778</v>
          </cell>
          <cell r="D9590">
            <v>0</v>
          </cell>
          <cell r="E9590">
            <v>0</v>
          </cell>
          <cell r="F9590">
            <v>1296777.6000000001</v>
          </cell>
          <cell r="G9590">
            <v>38371.879999999997</v>
          </cell>
          <cell r="H9590">
            <v>1258405.72</v>
          </cell>
          <cell r="I9590">
            <v>0</v>
          </cell>
        </row>
        <row r="9591">
          <cell r="A9591" t="str">
            <v>a</v>
          </cell>
          <cell r="B9591">
            <v>9567</v>
          </cell>
          <cell r="C9591" t="str">
            <v xml:space="preserve">   159778808 - 50829</v>
          </cell>
          <cell r="D9591">
            <v>3574309.51</v>
          </cell>
          <cell r="E9591">
            <v>0</v>
          </cell>
          <cell r="F9591">
            <v>0</v>
          </cell>
          <cell r="G9591">
            <v>33989.96</v>
          </cell>
          <cell r="H9591">
            <v>3540319.55</v>
          </cell>
          <cell r="I9591">
            <v>0</v>
          </cell>
        </row>
        <row r="9592">
          <cell r="A9592" t="str">
            <v>a</v>
          </cell>
          <cell r="B9592">
            <v>9568</v>
          </cell>
          <cell r="C9592" t="str">
            <v xml:space="preserve">   159778811 - 51310</v>
          </cell>
          <cell r="D9592">
            <v>2289287.7200000002</v>
          </cell>
          <cell r="E9592">
            <v>0</v>
          </cell>
          <cell r="F9592">
            <v>0</v>
          </cell>
          <cell r="G9592">
            <v>21110.35</v>
          </cell>
          <cell r="H9592">
            <v>2268177.37</v>
          </cell>
          <cell r="I9592">
            <v>0</v>
          </cell>
        </row>
        <row r="9593">
          <cell r="A9593" t="str">
            <v>a</v>
          </cell>
          <cell r="B9593">
            <v>9569</v>
          </cell>
          <cell r="C9593" t="str">
            <v xml:space="preserve">   159778824 - 51548</v>
          </cell>
          <cell r="D9593">
            <v>1745648.59</v>
          </cell>
          <cell r="E9593">
            <v>0</v>
          </cell>
          <cell r="F9593">
            <v>0</v>
          </cell>
          <cell r="G9593">
            <v>84581.9</v>
          </cell>
          <cell r="H9593">
            <v>1661066.69</v>
          </cell>
          <cell r="I9593">
            <v>0</v>
          </cell>
        </row>
        <row r="9594">
          <cell r="A9594" t="str">
            <v>a</v>
          </cell>
          <cell r="B9594">
            <v>9570</v>
          </cell>
          <cell r="C9594" t="str">
            <v xml:space="preserve">   159778837 - 51708</v>
          </cell>
          <cell r="D9594">
            <v>2384675.08</v>
          </cell>
          <cell r="E9594">
            <v>0</v>
          </cell>
          <cell r="F9594">
            <v>0</v>
          </cell>
          <cell r="G9594">
            <v>52887.65</v>
          </cell>
          <cell r="H9594">
            <v>2331787.4300000002</v>
          </cell>
          <cell r="I9594">
            <v>0</v>
          </cell>
        </row>
        <row r="9595">
          <cell r="A9595" t="str">
            <v>a</v>
          </cell>
          <cell r="B9595">
            <v>9571</v>
          </cell>
          <cell r="C9595" t="str">
            <v xml:space="preserve">   159778840 - 52308</v>
          </cell>
          <cell r="D9595">
            <v>0</v>
          </cell>
          <cell r="E9595">
            <v>0</v>
          </cell>
          <cell r="F9595">
            <v>1227560</v>
          </cell>
          <cell r="G9595">
            <v>11209.19</v>
          </cell>
          <cell r="H9595">
            <v>1216350.81</v>
          </cell>
          <cell r="I9595">
            <v>0</v>
          </cell>
        </row>
        <row r="9596">
          <cell r="A9596" t="str">
            <v>a</v>
          </cell>
          <cell r="B9596">
            <v>9572</v>
          </cell>
          <cell r="C9596" t="str">
            <v xml:space="preserve">   159778853 - 53062</v>
          </cell>
          <cell r="D9596">
            <v>0</v>
          </cell>
          <cell r="E9596">
            <v>0</v>
          </cell>
          <cell r="F9596">
            <v>1158560</v>
          </cell>
          <cell r="G9596">
            <v>55707.54</v>
          </cell>
          <cell r="H9596">
            <v>1102852.46</v>
          </cell>
          <cell r="I9596">
            <v>0</v>
          </cell>
        </row>
        <row r="9597">
          <cell r="A9597" t="str">
            <v>a</v>
          </cell>
          <cell r="B9597">
            <v>9573</v>
          </cell>
          <cell r="C9597" t="str">
            <v xml:space="preserve">   159778866 - 54363</v>
          </cell>
          <cell r="D9597">
            <v>0</v>
          </cell>
          <cell r="E9597">
            <v>0</v>
          </cell>
          <cell r="F9597">
            <v>549947.81000000006</v>
          </cell>
          <cell r="G9597">
            <v>60417.4</v>
          </cell>
          <cell r="H9597">
            <v>489530.41</v>
          </cell>
          <cell r="I9597">
            <v>0</v>
          </cell>
        </row>
        <row r="9598">
          <cell r="A9598" t="str">
            <v>a</v>
          </cell>
          <cell r="B9598">
            <v>9574</v>
          </cell>
          <cell r="C9598" t="str">
            <v xml:space="preserve">   159778879 - 54656</v>
          </cell>
          <cell r="D9598">
            <v>0</v>
          </cell>
          <cell r="E9598">
            <v>0</v>
          </cell>
          <cell r="F9598">
            <v>4945939.33</v>
          </cell>
          <cell r="G9598">
            <v>923445.18</v>
          </cell>
          <cell r="H9598">
            <v>4022494.15</v>
          </cell>
          <cell r="I9598">
            <v>0</v>
          </cell>
        </row>
        <row r="9599">
          <cell r="A9599" t="str">
            <v>a</v>
          </cell>
          <cell r="B9599">
            <v>9575</v>
          </cell>
          <cell r="C9599" t="str">
            <v xml:space="preserve">   159778882 - 54692</v>
          </cell>
          <cell r="D9599">
            <v>0</v>
          </cell>
          <cell r="E9599">
            <v>0</v>
          </cell>
          <cell r="F9599">
            <v>2882000</v>
          </cell>
          <cell r="G9599">
            <v>39765.199999999997</v>
          </cell>
          <cell r="H9599">
            <v>2842234.8</v>
          </cell>
          <cell r="I9599">
            <v>0</v>
          </cell>
        </row>
        <row r="9600">
          <cell r="A9600" t="str">
            <v>a</v>
          </cell>
          <cell r="B9600">
            <v>9576</v>
          </cell>
          <cell r="C9600" t="str">
            <v xml:space="preserve">   159778895 - 55766</v>
          </cell>
          <cell r="D9600">
            <v>0</v>
          </cell>
          <cell r="E9600">
            <v>0</v>
          </cell>
          <cell r="F9600">
            <v>1057600</v>
          </cell>
          <cell r="G9600">
            <v>29744.95</v>
          </cell>
          <cell r="H9600">
            <v>1027855.05</v>
          </cell>
          <cell r="I9600">
            <v>0</v>
          </cell>
        </row>
        <row r="9601">
          <cell r="A9601" t="str">
            <v>a</v>
          </cell>
          <cell r="B9601">
            <v>9577</v>
          </cell>
          <cell r="C9601" t="str">
            <v xml:space="preserve">   159778905 - 50814</v>
          </cell>
          <cell r="D9601">
            <v>3424547.93</v>
          </cell>
          <cell r="E9601">
            <v>0</v>
          </cell>
          <cell r="F9601">
            <v>0</v>
          </cell>
          <cell r="G9601">
            <v>32565.82</v>
          </cell>
          <cell r="H9601">
            <v>3391982.11</v>
          </cell>
          <cell r="I9601">
            <v>0</v>
          </cell>
        </row>
        <row r="9602">
          <cell r="A9602" t="str">
            <v>a</v>
          </cell>
          <cell r="B9602">
            <v>9578</v>
          </cell>
          <cell r="C9602" t="str">
            <v xml:space="preserve">   159778918 - 51530</v>
          </cell>
          <cell r="D9602">
            <v>4176948.08</v>
          </cell>
          <cell r="E9602">
            <v>0</v>
          </cell>
          <cell r="F9602">
            <v>0</v>
          </cell>
          <cell r="G9602">
            <v>45550.05</v>
          </cell>
          <cell r="H9602">
            <v>4131398.03</v>
          </cell>
          <cell r="I9602">
            <v>0</v>
          </cell>
        </row>
        <row r="9603">
          <cell r="A9603" t="str">
            <v>a</v>
          </cell>
          <cell r="B9603">
            <v>9579</v>
          </cell>
          <cell r="C9603" t="str">
            <v xml:space="preserve">   159778921 - 51539</v>
          </cell>
          <cell r="D9603">
            <v>3935481.83</v>
          </cell>
          <cell r="E9603">
            <v>0</v>
          </cell>
          <cell r="F9603">
            <v>0</v>
          </cell>
          <cell r="G9603">
            <v>3935481.83</v>
          </cell>
          <cell r="H9603">
            <v>0</v>
          </cell>
          <cell r="I9603">
            <v>0</v>
          </cell>
        </row>
        <row r="9604">
          <cell r="A9604" t="str">
            <v>a</v>
          </cell>
          <cell r="B9604">
            <v>9580</v>
          </cell>
          <cell r="C9604" t="str">
            <v xml:space="preserve">   159778934 - 51624</v>
          </cell>
          <cell r="D9604">
            <v>989794.47</v>
          </cell>
          <cell r="E9604">
            <v>0</v>
          </cell>
          <cell r="F9604">
            <v>0</v>
          </cell>
          <cell r="G9604">
            <v>19762.98</v>
          </cell>
          <cell r="H9604">
            <v>970031.49</v>
          </cell>
          <cell r="I9604">
            <v>0</v>
          </cell>
        </row>
        <row r="9605">
          <cell r="A9605" t="str">
            <v>a</v>
          </cell>
          <cell r="B9605">
            <v>9581</v>
          </cell>
          <cell r="C9605" t="str">
            <v xml:space="preserve">   159778947 - 53044</v>
          </cell>
          <cell r="D9605">
            <v>0</v>
          </cell>
          <cell r="E9605">
            <v>0</v>
          </cell>
          <cell r="F9605">
            <v>911000</v>
          </cell>
          <cell r="G9605">
            <v>911000</v>
          </cell>
          <cell r="H9605">
            <v>0</v>
          </cell>
          <cell r="I9605">
            <v>0</v>
          </cell>
        </row>
        <row r="9606">
          <cell r="A9606" t="str">
            <v>a</v>
          </cell>
          <cell r="B9606">
            <v>9582</v>
          </cell>
          <cell r="C9606" t="str">
            <v xml:space="preserve">   159778950 - 53053</v>
          </cell>
          <cell r="D9606">
            <v>0</v>
          </cell>
          <cell r="E9606">
            <v>0</v>
          </cell>
          <cell r="F9606">
            <v>300000</v>
          </cell>
          <cell r="G9606">
            <v>69732.94</v>
          </cell>
          <cell r="H9606">
            <v>230267.06</v>
          </cell>
          <cell r="I9606">
            <v>0</v>
          </cell>
        </row>
        <row r="9607">
          <cell r="A9607" t="str">
            <v>a</v>
          </cell>
          <cell r="B9607">
            <v>9583</v>
          </cell>
          <cell r="C9607" t="str">
            <v xml:space="preserve">   159778963 - 53994</v>
          </cell>
          <cell r="D9607">
            <v>0</v>
          </cell>
          <cell r="E9607">
            <v>0</v>
          </cell>
          <cell r="F9607">
            <v>3755744.26</v>
          </cell>
          <cell r="G9607">
            <v>116208.27</v>
          </cell>
          <cell r="H9607">
            <v>3639535.99</v>
          </cell>
          <cell r="I9607">
            <v>0</v>
          </cell>
        </row>
        <row r="9608">
          <cell r="A9608" t="str">
            <v>a</v>
          </cell>
          <cell r="B9608">
            <v>9584</v>
          </cell>
          <cell r="C9608" t="str">
            <v xml:space="preserve">   159778976 - 54620</v>
          </cell>
          <cell r="D9608">
            <v>0</v>
          </cell>
          <cell r="E9608">
            <v>0</v>
          </cell>
          <cell r="F9608">
            <v>5850000</v>
          </cell>
          <cell r="G9608">
            <v>42818.85</v>
          </cell>
          <cell r="H9608">
            <v>5807181.1500000004</v>
          </cell>
          <cell r="I9608">
            <v>0</v>
          </cell>
        </row>
        <row r="9609">
          <cell r="A9609" t="str">
            <v>a</v>
          </cell>
          <cell r="B9609">
            <v>9585</v>
          </cell>
          <cell r="C9609" t="str">
            <v xml:space="preserve">   159778989 - 55183</v>
          </cell>
          <cell r="D9609">
            <v>0</v>
          </cell>
          <cell r="E9609">
            <v>0</v>
          </cell>
          <cell r="F9609">
            <v>3300000</v>
          </cell>
          <cell r="G9609">
            <v>70927.89</v>
          </cell>
          <cell r="H9609">
            <v>3229072.11</v>
          </cell>
          <cell r="I9609">
            <v>0</v>
          </cell>
        </row>
        <row r="9610">
          <cell r="A9610" t="str">
            <v>a</v>
          </cell>
          <cell r="B9610">
            <v>9586</v>
          </cell>
          <cell r="C9610" t="str">
            <v xml:space="preserve">   159778992 - 55207</v>
          </cell>
          <cell r="D9610">
            <v>0</v>
          </cell>
          <cell r="E9610">
            <v>0</v>
          </cell>
          <cell r="F9610">
            <v>3900000</v>
          </cell>
          <cell r="G9610">
            <v>48234.01</v>
          </cell>
          <cell r="H9610">
            <v>3851765.99</v>
          </cell>
          <cell r="I9610">
            <v>0</v>
          </cell>
        </row>
        <row r="9611">
          <cell r="A9611" t="str">
            <v>a</v>
          </cell>
          <cell r="B9611">
            <v>9587</v>
          </cell>
          <cell r="C9611" t="str">
            <v xml:space="preserve">   162778002 - 25166</v>
          </cell>
          <cell r="D9611">
            <v>815236.78</v>
          </cell>
          <cell r="E9611">
            <v>0</v>
          </cell>
          <cell r="F9611">
            <v>0</v>
          </cell>
          <cell r="G9611">
            <v>18962.45</v>
          </cell>
          <cell r="H9611">
            <v>796274.33</v>
          </cell>
          <cell r="I9611">
            <v>0</v>
          </cell>
        </row>
        <row r="9612">
          <cell r="A9612" t="str">
            <v>a</v>
          </cell>
          <cell r="B9612">
            <v>9588</v>
          </cell>
          <cell r="C9612" t="str">
            <v xml:space="preserve">   162778015 - 25443</v>
          </cell>
          <cell r="D9612">
            <v>969766.04</v>
          </cell>
          <cell r="E9612">
            <v>0</v>
          </cell>
          <cell r="F9612">
            <v>0</v>
          </cell>
          <cell r="G9612">
            <v>49469.120000000003</v>
          </cell>
          <cell r="H9612">
            <v>920296.92</v>
          </cell>
          <cell r="I9612">
            <v>0</v>
          </cell>
        </row>
        <row r="9613">
          <cell r="A9613" t="str">
            <v>a</v>
          </cell>
          <cell r="B9613">
            <v>9589</v>
          </cell>
          <cell r="C9613" t="str">
            <v xml:space="preserve">   162778028 - 25482</v>
          </cell>
          <cell r="D9613">
            <v>1421924.93</v>
          </cell>
          <cell r="E9613">
            <v>0</v>
          </cell>
          <cell r="F9613">
            <v>0</v>
          </cell>
          <cell r="G9613">
            <v>33880.910000000003</v>
          </cell>
          <cell r="H9613">
            <v>1388044.02</v>
          </cell>
          <cell r="I9613">
            <v>0</v>
          </cell>
        </row>
        <row r="9614">
          <cell r="A9614" t="str">
            <v>a</v>
          </cell>
          <cell r="B9614">
            <v>9590</v>
          </cell>
          <cell r="C9614" t="str">
            <v xml:space="preserve">   162778031 - 25491</v>
          </cell>
          <cell r="D9614">
            <v>805859.04</v>
          </cell>
          <cell r="E9614">
            <v>0</v>
          </cell>
          <cell r="F9614">
            <v>0</v>
          </cell>
          <cell r="G9614">
            <v>41034.36</v>
          </cell>
          <cell r="H9614">
            <v>764824.68</v>
          </cell>
          <cell r="I9614">
            <v>0</v>
          </cell>
        </row>
        <row r="9615">
          <cell r="A9615" t="str">
            <v>a</v>
          </cell>
          <cell r="B9615">
            <v>9591</v>
          </cell>
          <cell r="C9615" t="str">
            <v xml:space="preserve">   162778057 - 25674</v>
          </cell>
          <cell r="D9615">
            <v>1432773.68</v>
          </cell>
          <cell r="E9615">
            <v>0</v>
          </cell>
          <cell r="F9615">
            <v>0</v>
          </cell>
          <cell r="G9615">
            <v>1432773.68</v>
          </cell>
          <cell r="H9615">
            <v>0</v>
          </cell>
          <cell r="I9615">
            <v>0</v>
          </cell>
        </row>
        <row r="9616">
          <cell r="A9616" t="str">
            <v>a</v>
          </cell>
          <cell r="B9616">
            <v>9592</v>
          </cell>
          <cell r="C9616" t="str">
            <v xml:space="preserve">   162778060 - 25683</v>
          </cell>
          <cell r="D9616">
            <v>6095095.3099999996</v>
          </cell>
          <cell r="E9616">
            <v>0</v>
          </cell>
          <cell r="F9616">
            <v>0</v>
          </cell>
          <cell r="G9616">
            <v>136665.70000000001</v>
          </cell>
          <cell r="H9616">
            <v>5958429.6100000003</v>
          </cell>
          <cell r="I9616">
            <v>0</v>
          </cell>
        </row>
        <row r="9617">
          <cell r="A9617" t="str">
            <v>a</v>
          </cell>
          <cell r="B9617">
            <v>9593</v>
          </cell>
          <cell r="C9617" t="str">
            <v xml:space="preserve">   162778073 - 25722</v>
          </cell>
          <cell r="D9617">
            <v>735832.09</v>
          </cell>
          <cell r="E9617">
            <v>0</v>
          </cell>
          <cell r="F9617">
            <v>0</v>
          </cell>
          <cell r="G9617">
            <v>16885.07</v>
          </cell>
          <cell r="H9617">
            <v>718947.02</v>
          </cell>
          <cell r="I9617">
            <v>0</v>
          </cell>
        </row>
        <row r="9618">
          <cell r="A9618" t="str">
            <v>a</v>
          </cell>
          <cell r="B9618">
            <v>9594</v>
          </cell>
          <cell r="C9618" t="str">
            <v xml:space="preserve">   162778086 - 25761</v>
          </cell>
          <cell r="D9618">
            <v>1320934.73</v>
          </cell>
          <cell r="E9618">
            <v>0</v>
          </cell>
          <cell r="F9618">
            <v>0</v>
          </cell>
          <cell r="G9618">
            <v>31064.58</v>
          </cell>
          <cell r="H9618">
            <v>1289870.1499999999</v>
          </cell>
          <cell r="I9618">
            <v>0</v>
          </cell>
        </row>
        <row r="9619">
          <cell r="A9619" t="str">
            <v>a</v>
          </cell>
          <cell r="B9619">
            <v>9595</v>
          </cell>
          <cell r="C9619" t="str">
            <v xml:space="preserve">   162778099 - 25800</v>
          </cell>
          <cell r="D9619">
            <v>2353277.06</v>
          </cell>
          <cell r="E9619">
            <v>0</v>
          </cell>
          <cell r="F9619">
            <v>0</v>
          </cell>
          <cell r="G9619">
            <v>54622.76</v>
          </cell>
          <cell r="H9619">
            <v>2298654.2999999998</v>
          </cell>
          <cell r="I9619">
            <v>0</v>
          </cell>
        </row>
        <row r="9620">
          <cell r="A9620" t="str">
            <v>a</v>
          </cell>
          <cell r="B9620">
            <v>9596</v>
          </cell>
          <cell r="C9620" t="str">
            <v xml:space="preserve">   162778109 - 25187</v>
          </cell>
          <cell r="D9620">
            <v>1704826.33</v>
          </cell>
          <cell r="E9620">
            <v>0</v>
          </cell>
          <cell r="F9620">
            <v>0</v>
          </cell>
          <cell r="G9620">
            <v>39261</v>
          </cell>
          <cell r="H9620">
            <v>1665565.33</v>
          </cell>
          <cell r="I9620">
            <v>0</v>
          </cell>
        </row>
        <row r="9621">
          <cell r="A9621" t="str">
            <v>a</v>
          </cell>
          <cell r="B9621">
            <v>9597</v>
          </cell>
          <cell r="C9621" t="str">
            <v xml:space="preserve">   162778125 - 25473</v>
          </cell>
          <cell r="D9621">
            <v>1760207.84</v>
          </cell>
          <cell r="E9621">
            <v>0</v>
          </cell>
          <cell r="F9621">
            <v>0</v>
          </cell>
          <cell r="G9621">
            <v>1760207.84</v>
          </cell>
          <cell r="H9621">
            <v>0</v>
          </cell>
          <cell r="I9621">
            <v>0</v>
          </cell>
        </row>
        <row r="9622">
          <cell r="A9622" t="str">
            <v>a</v>
          </cell>
          <cell r="B9622">
            <v>9598</v>
          </cell>
          <cell r="C9622" t="str">
            <v xml:space="preserve">   162778138 - 25515</v>
          </cell>
          <cell r="D9622">
            <v>1418781.78</v>
          </cell>
          <cell r="E9622">
            <v>0</v>
          </cell>
          <cell r="F9622">
            <v>0</v>
          </cell>
          <cell r="G9622">
            <v>33365.660000000003</v>
          </cell>
          <cell r="H9622">
            <v>1385416.12</v>
          </cell>
          <cell r="I9622">
            <v>0</v>
          </cell>
        </row>
        <row r="9623">
          <cell r="A9623" t="str">
            <v>a</v>
          </cell>
          <cell r="B9623">
            <v>9599</v>
          </cell>
          <cell r="C9623" t="str">
            <v xml:space="preserve">   162778141 - 25611</v>
          </cell>
          <cell r="D9623">
            <v>4136964.9</v>
          </cell>
          <cell r="E9623">
            <v>0</v>
          </cell>
          <cell r="F9623">
            <v>0</v>
          </cell>
          <cell r="G9623">
            <v>101098.55</v>
          </cell>
          <cell r="H9623">
            <v>4035866.35</v>
          </cell>
          <cell r="I9623">
            <v>0</v>
          </cell>
        </row>
        <row r="9624">
          <cell r="A9624" t="str">
            <v>a</v>
          </cell>
          <cell r="B9624">
            <v>9600</v>
          </cell>
          <cell r="C9624" t="str">
            <v xml:space="preserve">   162778154 - 25665</v>
          </cell>
          <cell r="D9624">
            <v>798498.57</v>
          </cell>
          <cell r="E9624">
            <v>0</v>
          </cell>
          <cell r="F9624">
            <v>0</v>
          </cell>
          <cell r="G9624">
            <v>45224.88</v>
          </cell>
          <cell r="H9624">
            <v>753273.69</v>
          </cell>
          <cell r="I9624">
            <v>0</v>
          </cell>
        </row>
        <row r="9625">
          <cell r="A9625" t="str">
            <v>a</v>
          </cell>
          <cell r="B9625">
            <v>9601</v>
          </cell>
          <cell r="C9625" t="str">
            <v xml:space="preserve">   162778167 - 25704</v>
          </cell>
          <cell r="D9625">
            <v>1880094.62</v>
          </cell>
          <cell r="E9625">
            <v>0</v>
          </cell>
          <cell r="F9625">
            <v>0</v>
          </cell>
          <cell r="G9625">
            <v>1880094.62</v>
          </cell>
          <cell r="H9625">
            <v>0</v>
          </cell>
          <cell r="I9625">
            <v>0</v>
          </cell>
        </row>
        <row r="9626">
          <cell r="A9626" t="str">
            <v>a</v>
          </cell>
          <cell r="B9626">
            <v>9602</v>
          </cell>
          <cell r="C9626" t="str">
            <v xml:space="preserve">   162778170 - 25713</v>
          </cell>
          <cell r="D9626">
            <v>871120.01</v>
          </cell>
          <cell r="E9626">
            <v>0</v>
          </cell>
          <cell r="F9626">
            <v>0</v>
          </cell>
          <cell r="G9626">
            <v>20331.86</v>
          </cell>
          <cell r="H9626">
            <v>850788.15</v>
          </cell>
          <cell r="I9626">
            <v>0</v>
          </cell>
        </row>
        <row r="9627">
          <cell r="A9627" t="str">
            <v>a</v>
          </cell>
          <cell r="B9627">
            <v>9603</v>
          </cell>
          <cell r="C9627" t="str">
            <v xml:space="preserve">   162778183 - 25752</v>
          </cell>
          <cell r="D9627">
            <v>4142258.9</v>
          </cell>
          <cell r="E9627">
            <v>0</v>
          </cell>
          <cell r="F9627">
            <v>0</v>
          </cell>
          <cell r="G9627">
            <v>4142258.9</v>
          </cell>
          <cell r="H9627">
            <v>0</v>
          </cell>
          <cell r="I9627">
            <v>0</v>
          </cell>
        </row>
        <row r="9628">
          <cell r="A9628" t="str">
            <v>a</v>
          </cell>
          <cell r="B9628">
            <v>9604</v>
          </cell>
          <cell r="C9628" t="str">
            <v xml:space="preserve">   162778196 - 25791</v>
          </cell>
          <cell r="D9628">
            <v>3751899.85</v>
          </cell>
          <cell r="E9628">
            <v>0</v>
          </cell>
          <cell r="F9628">
            <v>0</v>
          </cell>
          <cell r="G9628">
            <v>85595.73</v>
          </cell>
          <cell r="H9628">
            <v>3666304.12</v>
          </cell>
          <cell r="I9628">
            <v>0</v>
          </cell>
        </row>
        <row r="9629">
          <cell r="A9629" t="str">
            <v>a</v>
          </cell>
          <cell r="B9629">
            <v>9605</v>
          </cell>
          <cell r="C9629" t="str">
            <v xml:space="preserve">   162778206 - 25178</v>
          </cell>
          <cell r="D9629">
            <v>2586010.46</v>
          </cell>
          <cell r="E9629">
            <v>0</v>
          </cell>
          <cell r="F9629">
            <v>0</v>
          </cell>
          <cell r="G9629">
            <v>2586010.46</v>
          </cell>
          <cell r="H9629">
            <v>0</v>
          </cell>
          <cell r="I9629">
            <v>0</v>
          </cell>
        </row>
        <row r="9630">
          <cell r="A9630" t="str">
            <v>a</v>
          </cell>
          <cell r="B9630">
            <v>9606</v>
          </cell>
          <cell r="C9630" t="str">
            <v xml:space="preserve">   162778219 - 25455</v>
          </cell>
          <cell r="D9630">
            <v>2635452.4500000002</v>
          </cell>
          <cell r="E9630">
            <v>0</v>
          </cell>
          <cell r="F9630">
            <v>0</v>
          </cell>
          <cell r="G9630">
            <v>2635452.4500000002</v>
          </cell>
          <cell r="H9630">
            <v>0</v>
          </cell>
          <cell r="I9630">
            <v>0</v>
          </cell>
        </row>
        <row r="9631">
          <cell r="A9631" t="str">
            <v>a</v>
          </cell>
          <cell r="B9631">
            <v>9607</v>
          </cell>
          <cell r="C9631" t="str">
            <v xml:space="preserve">   162778222 - 25464</v>
          </cell>
          <cell r="D9631">
            <v>3126583.21</v>
          </cell>
          <cell r="E9631">
            <v>0</v>
          </cell>
          <cell r="F9631">
            <v>0</v>
          </cell>
          <cell r="G9631">
            <v>71329.86</v>
          </cell>
          <cell r="H9631">
            <v>3055253.35</v>
          </cell>
          <cell r="I9631">
            <v>0</v>
          </cell>
        </row>
        <row r="9632">
          <cell r="A9632" t="str">
            <v>a</v>
          </cell>
          <cell r="B9632">
            <v>9608</v>
          </cell>
          <cell r="C9632" t="str">
            <v xml:space="preserve">   162778235 - 25503</v>
          </cell>
          <cell r="D9632">
            <v>3751899.85</v>
          </cell>
          <cell r="E9632">
            <v>0</v>
          </cell>
          <cell r="F9632">
            <v>0</v>
          </cell>
          <cell r="G9632">
            <v>85595.73</v>
          </cell>
          <cell r="H9632">
            <v>3666304.12</v>
          </cell>
          <cell r="I9632">
            <v>0</v>
          </cell>
        </row>
        <row r="9633">
          <cell r="A9633" t="str">
            <v>a</v>
          </cell>
          <cell r="B9633">
            <v>9609</v>
          </cell>
          <cell r="C9633" t="str">
            <v xml:space="preserve">   162778248 - 25647</v>
          </cell>
          <cell r="D9633">
            <v>1225558.29</v>
          </cell>
          <cell r="E9633">
            <v>0</v>
          </cell>
          <cell r="F9633">
            <v>0</v>
          </cell>
          <cell r="G9633">
            <v>28122.69</v>
          </cell>
          <cell r="H9633">
            <v>1197435.6000000001</v>
          </cell>
          <cell r="I9633">
            <v>0</v>
          </cell>
        </row>
        <row r="9634">
          <cell r="A9634" t="str">
            <v>a</v>
          </cell>
          <cell r="B9634">
            <v>9610</v>
          </cell>
          <cell r="C9634" t="str">
            <v xml:space="preserve">   162778251 - 25656</v>
          </cell>
          <cell r="D9634">
            <v>607487.12</v>
          </cell>
          <cell r="E9634">
            <v>0</v>
          </cell>
          <cell r="F9634">
            <v>0</v>
          </cell>
          <cell r="G9634">
            <v>32362.52</v>
          </cell>
          <cell r="H9634">
            <v>575124.6</v>
          </cell>
          <cell r="I9634">
            <v>0</v>
          </cell>
        </row>
        <row r="9635">
          <cell r="A9635" t="str">
            <v>a</v>
          </cell>
          <cell r="B9635">
            <v>9611</v>
          </cell>
          <cell r="C9635" t="str">
            <v xml:space="preserve">   162778277 - 25734</v>
          </cell>
          <cell r="D9635">
            <v>3251646.51</v>
          </cell>
          <cell r="E9635">
            <v>0</v>
          </cell>
          <cell r="F9635">
            <v>0</v>
          </cell>
          <cell r="G9635">
            <v>3251646.51</v>
          </cell>
          <cell r="H9635">
            <v>0</v>
          </cell>
          <cell r="I9635">
            <v>0</v>
          </cell>
        </row>
        <row r="9636">
          <cell r="A9636" t="str">
            <v>a</v>
          </cell>
          <cell r="B9636">
            <v>9612</v>
          </cell>
          <cell r="C9636" t="str">
            <v xml:space="preserve">   162778280 - 25743</v>
          </cell>
          <cell r="D9636">
            <v>2446427.59</v>
          </cell>
          <cell r="E9636">
            <v>0</v>
          </cell>
          <cell r="F9636">
            <v>0</v>
          </cell>
          <cell r="G9636">
            <v>2446427.59</v>
          </cell>
          <cell r="H9636">
            <v>0</v>
          </cell>
          <cell r="I9636">
            <v>0</v>
          </cell>
        </row>
        <row r="9637">
          <cell r="A9637" t="str">
            <v>a</v>
          </cell>
          <cell r="B9637">
            <v>9613</v>
          </cell>
          <cell r="C9637" t="str">
            <v xml:space="preserve">   162778293 - 25782</v>
          </cell>
          <cell r="D9637">
            <v>4502279.83</v>
          </cell>
          <cell r="E9637">
            <v>0</v>
          </cell>
          <cell r="F9637">
            <v>0</v>
          </cell>
          <cell r="G9637">
            <v>4502279.83</v>
          </cell>
          <cell r="H9637">
            <v>0</v>
          </cell>
          <cell r="I9637">
            <v>0</v>
          </cell>
        </row>
        <row r="9638">
          <cell r="A9638" t="str">
            <v>a</v>
          </cell>
          <cell r="B9638">
            <v>9614</v>
          </cell>
          <cell r="C9638" t="str">
            <v xml:space="preserve">   162778303 - 25169</v>
          </cell>
          <cell r="D9638">
            <v>1041478.62</v>
          </cell>
          <cell r="E9638">
            <v>0</v>
          </cell>
          <cell r="F9638">
            <v>0</v>
          </cell>
          <cell r="G9638">
            <v>24351.09</v>
          </cell>
          <cell r="H9638">
            <v>1017127.53</v>
          </cell>
          <cell r="I9638">
            <v>0</v>
          </cell>
        </row>
        <row r="9639">
          <cell r="A9639" t="str">
            <v>a</v>
          </cell>
          <cell r="B9639">
            <v>9615</v>
          </cell>
          <cell r="C9639" t="str">
            <v xml:space="preserve">   162778332 - 25494</v>
          </cell>
          <cell r="D9639">
            <v>3078893.88</v>
          </cell>
          <cell r="E9639">
            <v>0</v>
          </cell>
          <cell r="F9639">
            <v>0</v>
          </cell>
          <cell r="G9639">
            <v>69035.7</v>
          </cell>
          <cell r="H9639">
            <v>3009858.18</v>
          </cell>
          <cell r="I9639">
            <v>0</v>
          </cell>
        </row>
        <row r="9640">
          <cell r="A9640" t="str">
            <v>a</v>
          </cell>
          <cell r="B9640">
            <v>9616</v>
          </cell>
          <cell r="C9640" t="str">
            <v xml:space="preserve">   162778345 - 25638</v>
          </cell>
          <cell r="D9640">
            <v>2067213.55</v>
          </cell>
          <cell r="E9640">
            <v>0</v>
          </cell>
          <cell r="F9640">
            <v>0</v>
          </cell>
          <cell r="G9640">
            <v>108087.9</v>
          </cell>
          <cell r="H9640">
            <v>1959125.65</v>
          </cell>
          <cell r="I9640">
            <v>0</v>
          </cell>
        </row>
        <row r="9641">
          <cell r="A9641" t="str">
            <v>a</v>
          </cell>
          <cell r="B9641">
            <v>9617</v>
          </cell>
          <cell r="C9641" t="str">
            <v xml:space="preserve">   162778358 - 25677</v>
          </cell>
          <cell r="D9641">
            <v>566998.12</v>
          </cell>
          <cell r="E9641">
            <v>0</v>
          </cell>
          <cell r="F9641">
            <v>0</v>
          </cell>
          <cell r="G9641">
            <v>31611.93</v>
          </cell>
          <cell r="H9641">
            <v>535386.18999999994</v>
          </cell>
          <cell r="I9641">
            <v>0</v>
          </cell>
        </row>
        <row r="9642">
          <cell r="A9642" t="str">
            <v>a</v>
          </cell>
          <cell r="B9642">
            <v>9618</v>
          </cell>
          <cell r="C9642" t="str">
            <v xml:space="preserve">   162778361 - 25686</v>
          </cell>
          <cell r="D9642">
            <v>2648399.92</v>
          </cell>
          <cell r="E9642">
            <v>0</v>
          </cell>
          <cell r="F9642">
            <v>0</v>
          </cell>
          <cell r="G9642">
            <v>60420.54</v>
          </cell>
          <cell r="H9642">
            <v>2587979.38</v>
          </cell>
          <cell r="I9642">
            <v>0</v>
          </cell>
        </row>
        <row r="9643">
          <cell r="A9643" t="str">
            <v>a</v>
          </cell>
          <cell r="B9643">
            <v>9619</v>
          </cell>
          <cell r="C9643" t="str">
            <v xml:space="preserve">   162778374 - 25725</v>
          </cell>
          <cell r="D9643">
            <v>493351.64</v>
          </cell>
          <cell r="E9643">
            <v>0</v>
          </cell>
          <cell r="F9643">
            <v>0</v>
          </cell>
          <cell r="G9643">
            <v>26147.919999999998</v>
          </cell>
          <cell r="H9643">
            <v>467203.72</v>
          </cell>
          <cell r="I9643">
            <v>0</v>
          </cell>
        </row>
        <row r="9644">
          <cell r="A9644" t="str">
            <v>a</v>
          </cell>
          <cell r="B9644">
            <v>9620</v>
          </cell>
          <cell r="C9644" t="str">
            <v xml:space="preserve">   162778387 - 25764</v>
          </cell>
          <cell r="D9644">
            <v>1528118.21</v>
          </cell>
          <cell r="E9644">
            <v>0</v>
          </cell>
          <cell r="F9644">
            <v>0</v>
          </cell>
          <cell r="G9644">
            <v>35797.08</v>
          </cell>
          <cell r="H9644">
            <v>1492321.13</v>
          </cell>
          <cell r="I9644">
            <v>0</v>
          </cell>
        </row>
        <row r="9645">
          <cell r="A9645" t="str">
            <v>a</v>
          </cell>
          <cell r="B9645">
            <v>9621</v>
          </cell>
          <cell r="C9645" t="str">
            <v xml:space="preserve">   162778390 - 25773</v>
          </cell>
          <cell r="D9645">
            <v>956581.77</v>
          </cell>
          <cell r="E9645">
            <v>0</v>
          </cell>
          <cell r="F9645">
            <v>0</v>
          </cell>
          <cell r="G9645">
            <v>21950.59</v>
          </cell>
          <cell r="H9645">
            <v>934631.18</v>
          </cell>
          <cell r="I9645">
            <v>0</v>
          </cell>
        </row>
        <row r="9646">
          <cell r="A9646" t="str">
            <v>a</v>
          </cell>
          <cell r="B9646">
            <v>9622</v>
          </cell>
          <cell r="C9646" t="str">
            <v xml:space="preserve">   162778400 - 25160</v>
          </cell>
          <cell r="D9646">
            <v>692030.92</v>
          </cell>
          <cell r="E9646">
            <v>0</v>
          </cell>
          <cell r="F9646">
            <v>0</v>
          </cell>
          <cell r="G9646">
            <v>35301.5</v>
          </cell>
          <cell r="H9646">
            <v>656729.42000000004</v>
          </cell>
          <cell r="I9646">
            <v>0</v>
          </cell>
        </row>
        <row r="9647">
          <cell r="A9647" t="str">
            <v>a</v>
          </cell>
          <cell r="B9647">
            <v>9623</v>
          </cell>
          <cell r="C9647" t="str">
            <v xml:space="preserve">   162778413 - 25437</v>
          </cell>
          <cell r="D9647">
            <v>1508619.6</v>
          </cell>
          <cell r="E9647">
            <v>0</v>
          </cell>
          <cell r="F9647">
            <v>0</v>
          </cell>
          <cell r="G9647">
            <v>1508619.6</v>
          </cell>
          <cell r="H9647">
            <v>0</v>
          </cell>
          <cell r="I9647">
            <v>0</v>
          </cell>
        </row>
        <row r="9648">
          <cell r="A9648" t="str">
            <v>a</v>
          </cell>
          <cell r="B9648">
            <v>9624</v>
          </cell>
          <cell r="C9648" t="str">
            <v xml:space="preserve">   162778439 - 25518</v>
          </cell>
          <cell r="D9648">
            <v>1739069.39</v>
          </cell>
          <cell r="E9648">
            <v>0</v>
          </cell>
          <cell r="F9648">
            <v>0</v>
          </cell>
          <cell r="G9648">
            <v>96011.86</v>
          </cell>
          <cell r="H9648">
            <v>1643057.53</v>
          </cell>
          <cell r="I9648">
            <v>0</v>
          </cell>
        </row>
        <row r="9649">
          <cell r="A9649" t="str">
            <v>a</v>
          </cell>
          <cell r="B9649">
            <v>9625</v>
          </cell>
          <cell r="C9649" t="str">
            <v xml:space="preserve">   162778442 - 25614</v>
          </cell>
          <cell r="D9649">
            <v>736855.14</v>
          </cell>
          <cell r="E9649">
            <v>0</v>
          </cell>
          <cell r="F9649">
            <v>0</v>
          </cell>
          <cell r="G9649">
            <v>16995.080000000002</v>
          </cell>
          <cell r="H9649">
            <v>719860.06</v>
          </cell>
          <cell r="I9649">
            <v>0</v>
          </cell>
        </row>
        <row r="9650">
          <cell r="A9650" t="str">
            <v>a</v>
          </cell>
          <cell r="B9650">
            <v>9626</v>
          </cell>
          <cell r="C9650" t="str">
            <v xml:space="preserve">   162778455 - 25668</v>
          </cell>
          <cell r="D9650">
            <v>629388.99</v>
          </cell>
          <cell r="E9650">
            <v>0</v>
          </cell>
          <cell r="F9650">
            <v>0</v>
          </cell>
          <cell r="G9650">
            <v>15056.48</v>
          </cell>
          <cell r="H9650">
            <v>614332.51</v>
          </cell>
          <cell r="I9650">
            <v>0</v>
          </cell>
        </row>
        <row r="9651">
          <cell r="A9651" t="str">
            <v>a</v>
          </cell>
          <cell r="B9651">
            <v>9627</v>
          </cell>
          <cell r="C9651" t="str">
            <v xml:space="preserve">   162778468 - 25707</v>
          </cell>
          <cell r="D9651">
            <v>751036.66</v>
          </cell>
          <cell r="E9651">
            <v>0</v>
          </cell>
          <cell r="F9651">
            <v>0</v>
          </cell>
          <cell r="G9651">
            <v>390694.8</v>
          </cell>
          <cell r="H9651">
            <v>360341.86</v>
          </cell>
          <cell r="I9651">
            <v>0</v>
          </cell>
        </row>
        <row r="9652">
          <cell r="A9652" t="str">
            <v>a</v>
          </cell>
          <cell r="B9652">
            <v>9628</v>
          </cell>
          <cell r="C9652" t="str">
            <v xml:space="preserve">   162778471 - 25716</v>
          </cell>
          <cell r="D9652">
            <v>2450953.2400000002</v>
          </cell>
          <cell r="E9652">
            <v>0</v>
          </cell>
          <cell r="F9652">
            <v>0</v>
          </cell>
          <cell r="G9652">
            <v>50898.080000000002</v>
          </cell>
          <cell r="H9652">
            <v>2400055.16</v>
          </cell>
          <cell r="I9652">
            <v>0</v>
          </cell>
        </row>
        <row r="9653">
          <cell r="A9653" t="str">
            <v>a</v>
          </cell>
          <cell r="B9653">
            <v>9629</v>
          </cell>
          <cell r="C9653" t="str">
            <v xml:space="preserve">   162778484 - 25755</v>
          </cell>
          <cell r="D9653">
            <v>998310.69</v>
          </cell>
          <cell r="E9653">
            <v>0</v>
          </cell>
          <cell r="F9653">
            <v>0</v>
          </cell>
          <cell r="G9653">
            <v>52546.05</v>
          </cell>
          <cell r="H9653">
            <v>945764.64</v>
          </cell>
          <cell r="I9653">
            <v>0</v>
          </cell>
        </row>
        <row r="9654">
          <cell r="A9654" t="str">
            <v>a</v>
          </cell>
          <cell r="B9654">
            <v>9630</v>
          </cell>
          <cell r="C9654" t="str">
            <v xml:space="preserve">   162778497 - 25794</v>
          </cell>
          <cell r="D9654">
            <v>2251528.58</v>
          </cell>
          <cell r="E9654">
            <v>0</v>
          </cell>
          <cell r="F9654">
            <v>0</v>
          </cell>
          <cell r="G9654">
            <v>51366.35</v>
          </cell>
          <cell r="H9654">
            <v>2200162.23</v>
          </cell>
          <cell r="I9654">
            <v>0</v>
          </cell>
        </row>
        <row r="9655">
          <cell r="A9655" t="str">
            <v>a</v>
          </cell>
          <cell r="B9655">
            <v>9631</v>
          </cell>
          <cell r="C9655" t="str">
            <v xml:space="preserve">   162778507 - 25181</v>
          </cell>
          <cell r="D9655">
            <v>920022.92</v>
          </cell>
          <cell r="E9655">
            <v>0</v>
          </cell>
          <cell r="F9655">
            <v>0</v>
          </cell>
          <cell r="G9655">
            <v>920022.92</v>
          </cell>
          <cell r="H9655">
            <v>0</v>
          </cell>
          <cell r="I9655">
            <v>0</v>
          </cell>
        </row>
        <row r="9656">
          <cell r="A9656" t="str">
            <v>a</v>
          </cell>
          <cell r="B9656">
            <v>9632</v>
          </cell>
          <cell r="C9656" t="str">
            <v xml:space="preserve">   162778510 - 25190</v>
          </cell>
          <cell r="D9656">
            <v>619447.15</v>
          </cell>
          <cell r="E9656">
            <v>0</v>
          </cell>
          <cell r="F9656">
            <v>0</v>
          </cell>
          <cell r="G9656">
            <v>447897.18</v>
          </cell>
          <cell r="H9656">
            <v>171549.97</v>
          </cell>
          <cell r="I9656">
            <v>0</v>
          </cell>
        </row>
        <row r="9657">
          <cell r="A9657" t="str">
            <v>a</v>
          </cell>
          <cell r="B9657">
            <v>9633</v>
          </cell>
          <cell r="C9657" t="str">
            <v xml:space="preserve">   162778523 - 25467</v>
          </cell>
          <cell r="D9657">
            <v>3099324.57</v>
          </cell>
          <cell r="E9657">
            <v>0</v>
          </cell>
          <cell r="F9657">
            <v>0</v>
          </cell>
          <cell r="G9657">
            <v>71648.570000000007</v>
          </cell>
          <cell r="H9657">
            <v>3027676</v>
          </cell>
          <cell r="I9657">
            <v>0</v>
          </cell>
        </row>
        <row r="9658">
          <cell r="A9658" t="str">
            <v>a</v>
          </cell>
          <cell r="B9658">
            <v>9634</v>
          </cell>
          <cell r="C9658" t="str">
            <v xml:space="preserve">   162778536 - 25509</v>
          </cell>
          <cell r="D9658">
            <v>801805.12</v>
          </cell>
          <cell r="E9658">
            <v>0</v>
          </cell>
          <cell r="F9658">
            <v>0</v>
          </cell>
          <cell r="G9658">
            <v>801805.12</v>
          </cell>
          <cell r="H9658">
            <v>0</v>
          </cell>
          <cell r="I9658">
            <v>0</v>
          </cell>
        </row>
        <row r="9659">
          <cell r="A9659" t="str">
            <v>a</v>
          </cell>
          <cell r="B9659">
            <v>9635</v>
          </cell>
          <cell r="C9659" t="str">
            <v xml:space="preserve">   162778549 - 25650</v>
          </cell>
          <cell r="D9659">
            <v>879053</v>
          </cell>
          <cell r="E9659">
            <v>0</v>
          </cell>
          <cell r="F9659">
            <v>0</v>
          </cell>
          <cell r="G9659">
            <v>879053</v>
          </cell>
          <cell r="H9659">
            <v>0</v>
          </cell>
          <cell r="I9659">
            <v>0</v>
          </cell>
        </row>
        <row r="9660">
          <cell r="A9660" t="str">
            <v>a</v>
          </cell>
          <cell r="B9660">
            <v>9636</v>
          </cell>
          <cell r="C9660" t="str">
            <v xml:space="preserve">   162778552 - 25659</v>
          </cell>
          <cell r="D9660">
            <v>247496.59</v>
          </cell>
          <cell r="E9660">
            <v>0</v>
          </cell>
          <cell r="F9660">
            <v>0</v>
          </cell>
          <cell r="G9660">
            <v>247496.59</v>
          </cell>
          <cell r="H9660">
            <v>0</v>
          </cell>
          <cell r="I9660">
            <v>0</v>
          </cell>
        </row>
        <row r="9661">
          <cell r="A9661" t="str">
            <v>a</v>
          </cell>
          <cell r="B9661">
            <v>9637</v>
          </cell>
          <cell r="C9661" t="str">
            <v xml:space="preserve">   162778565 - 25698</v>
          </cell>
          <cell r="D9661">
            <v>2794516.52</v>
          </cell>
          <cell r="E9661">
            <v>0</v>
          </cell>
          <cell r="F9661">
            <v>0</v>
          </cell>
          <cell r="G9661">
            <v>2794516.52</v>
          </cell>
          <cell r="H9661">
            <v>0</v>
          </cell>
          <cell r="I9661">
            <v>0</v>
          </cell>
        </row>
        <row r="9662">
          <cell r="A9662" t="str">
            <v>a</v>
          </cell>
          <cell r="B9662">
            <v>9638</v>
          </cell>
          <cell r="C9662" t="str">
            <v xml:space="preserve">   162778578 - 25737</v>
          </cell>
          <cell r="D9662">
            <v>2196391.92</v>
          </cell>
          <cell r="E9662">
            <v>0</v>
          </cell>
          <cell r="F9662">
            <v>0</v>
          </cell>
          <cell r="G9662">
            <v>779990.92</v>
          </cell>
          <cell r="H9662">
            <v>1416401</v>
          </cell>
          <cell r="I9662">
            <v>0</v>
          </cell>
        </row>
        <row r="9663">
          <cell r="A9663" t="str">
            <v>a</v>
          </cell>
          <cell r="B9663">
            <v>9639</v>
          </cell>
          <cell r="C9663" t="str">
            <v xml:space="preserve">   162778594 - 25785</v>
          </cell>
          <cell r="D9663">
            <v>1475188.11</v>
          </cell>
          <cell r="E9663">
            <v>0</v>
          </cell>
          <cell r="F9663">
            <v>0</v>
          </cell>
          <cell r="G9663">
            <v>34241.15</v>
          </cell>
          <cell r="H9663">
            <v>1440946.96</v>
          </cell>
          <cell r="I9663">
            <v>0</v>
          </cell>
        </row>
        <row r="9664">
          <cell r="A9664" t="str">
            <v>a</v>
          </cell>
          <cell r="B9664">
            <v>9640</v>
          </cell>
          <cell r="C9664" t="str">
            <v xml:space="preserve">   162778604 - 25172</v>
          </cell>
          <cell r="D9664">
            <v>1112064.3999999999</v>
          </cell>
          <cell r="E9664">
            <v>0</v>
          </cell>
          <cell r="F9664">
            <v>0</v>
          </cell>
          <cell r="G9664">
            <v>58146.239999999998</v>
          </cell>
          <cell r="H9664">
            <v>1053918.1599999999</v>
          </cell>
          <cell r="I9664">
            <v>0</v>
          </cell>
        </row>
        <row r="9665">
          <cell r="A9665" t="str">
            <v>a</v>
          </cell>
          <cell r="B9665">
            <v>9641</v>
          </cell>
          <cell r="C9665" t="str">
            <v xml:space="preserve">   162778620 - 25458</v>
          </cell>
          <cell r="D9665">
            <v>1592479.9</v>
          </cell>
          <cell r="E9665">
            <v>0</v>
          </cell>
          <cell r="F9665">
            <v>0</v>
          </cell>
          <cell r="G9665">
            <v>36113.11</v>
          </cell>
          <cell r="H9665">
            <v>1556366.79</v>
          </cell>
          <cell r="I9665">
            <v>0</v>
          </cell>
        </row>
        <row r="9666">
          <cell r="A9666" t="str">
            <v>a</v>
          </cell>
          <cell r="B9666">
            <v>9642</v>
          </cell>
          <cell r="C9666" t="str">
            <v xml:space="preserve">   162778633 - 25497</v>
          </cell>
          <cell r="D9666">
            <v>604125.9</v>
          </cell>
          <cell r="E9666">
            <v>0</v>
          </cell>
          <cell r="F9666">
            <v>0</v>
          </cell>
          <cell r="G9666">
            <v>604125.9</v>
          </cell>
          <cell r="H9666">
            <v>0</v>
          </cell>
          <cell r="I9666">
            <v>0</v>
          </cell>
        </row>
        <row r="9667">
          <cell r="A9667" t="str">
            <v>a</v>
          </cell>
          <cell r="B9667">
            <v>9643</v>
          </cell>
          <cell r="C9667" t="str">
            <v xml:space="preserve">   162778646 - 25641</v>
          </cell>
          <cell r="D9667">
            <v>2294270.2400000002</v>
          </cell>
          <cell r="E9667">
            <v>0</v>
          </cell>
          <cell r="F9667">
            <v>0</v>
          </cell>
          <cell r="G9667">
            <v>53037.74</v>
          </cell>
          <cell r="H9667">
            <v>2241232.5</v>
          </cell>
          <cell r="I9667">
            <v>0</v>
          </cell>
        </row>
        <row r="9668">
          <cell r="A9668" t="str">
            <v>a</v>
          </cell>
          <cell r="B9668">
            <v>9644</v>
          </cell>
          <cell r="C9668" t="str">
            <v xml:space="preserve">   162778659 - 25680</v>
          </cell>
          <cell r="D9668">
            <v>6513044.7000000002</v>
          </cell>
          <cell r="E9668">
            <v>0</v>
          </cell>
          <cell r="F9668">
            <v>0</v>
          </cell>
          <cell r="G9668">
            <v>4202492.18</v>
          </cell>
          <cell r="H9668">
            <v>2310552.52</v>
          </cell>
          <cell r="I9668">
            <v>0</v>
          </cell>
        </row>
        <row r="9669">
          <cell r="A9669" t="str">
            <v>a</v>
          </cell>
          <cell r="B9669">
            <v>9645</v>
          </cell>
          <cell r="C9669" t="str">
            <v xml:space="preserve">   162778662 - 25689</v>
          </cell>
          <cell r="D9669">
            <v>4734009.05</v>
          </cell>
          <cell r="E9669">
            <v>0</v>
          </cell>
          <cell r="F9669">
            <v>0</v>
          </cell>
          <cell r="G9669">
            <v>109882.82</v>
          </cell>
          <cell r="H9669">
            <v>4624126.2300000004</v>
          </cell>
          <cell r="I9669">
            <v>0</v>
          </cell>
        </row>
        <row r="9670">
          <cell r="A9670" t="str">
            <v>a</v>
          </cell>
          <cell r="B9670">
            <v>9646</v>
          </cell>
          <cell r="C9670" t="str">
            <v xml:space="preserve">   162778675 - 25728</v>
          </cell>
          <cell r="D9670">
            <v>1716946.6</v>
          </cell>
          <cell r="E9670">
            <v>0</v>
          </cell>
          <cell r="F9670">
            <v>0</v>
          </cell>
          <cell r="G9670">
            <v>1716946.6</v>
          </cell>
          <cell r="H9670">
            <v>0</v>
          </cell>
          <cell r="I9670">
            <v>0</v>
          </cell>
        </row>
        <row r="9671">
          <cell r="A9671" t="str">
            <v>a</v>
          </cell>
          <cell r="B9671">
            <v>9647</v>
          </cell>
          <cell r="C9671" t="str">
            <v xml:space="preserve">   162778688 - 25767</v>
          </cell>
          <cell r="D9671">
            <v>841557.3</v>
          </cell>
          <cell r="E9671">
            <v>0</v>
          </cell>
          <cell r="F9671">
            <v>0</v>
          </cell>
          <cell r="G9671">
            <v>19380.509999999998</v>
          </cell>
          <cell r="H9671">
            <v>822176.79</v>
          </cell>
          <cell r="I9671">
            <v>0</v>
          </cell>
        </row>
        <row r="9672">
          <cell r="A9672" t="str">
            <v>a</v>
          </cell>
          <cell r="B9672">
            <v>9648</v>
          </cell>
          <cell r="C9672" t="str">
            <v xml:space="preserve">   162778691 - 25776</v>
          </cell>
          <cell r="D9672">
            <v>3254814.73</v>
          </cell>
          <cell r="E9672">
            <v>0</v>
          </cell>
          <cell r="F9672">
            <v>0</v>
          </cell>
          <cell r="G9672">
            <v>339961.89</v>
          </cell>
          <cell r="H9672">
            <v>2914852.84</v>
          </cell>
          <cell r="I9672">
            <v>0</v>
          </cell>
        </row>
        <row r="9673">
          <cell r="A9673" t="str">
            <v>a</v>
          </cell>
          <cell r="B9673">
            <v>9649</v>
          </cell>
          <cell r="C9673" t="str">
            <v xml:space="preserve">   162778701 - 25163</v>
          </cell>
          <cell r="D9673">
            <v>285231.63</v>
          </cell>
          <cell r="E9673">
            <v>0</v>
          </cell>
          <cell r="F9673">
            <v>0</v>
          </cell>
          <cell r="G9673">
            <v>15013.18</v>
          </cell>
          <cell r="H9673">
            <v>270218.45</v>
          </cell>
          <cell r="I9673">
            <v>0</v>
          </cell>
        </row>
        <row r="9674">
          <cell r="A9674" t="str">
            <v>a</v>
          </cell>
          <cell r="B9674">
            <v>9650</v>
          </cell>
          <cell r="C9674" t="str">
            <v xml:space="preserve">   162778727 - 25479</v>
          </cell>
          <cell r="D9674">
            <v>1433059.46</v>
          </cell>
          <cell r="E9674">
            <v>0</v>
          </cell>
          <cell r="F9674">
            <v>0</v>
          </cell>
          <cell r="G9674">
            <v>32884.31</v>
          </cell>
          <cell r="H9674">
            <v>1400175.15</v>
          </cell>
          <cell r="I9674">
            <v>0</v>
          </cell>
        </row>
        <row r="9675">
          <cell r="A9675" t="str">
            <v>a</v>
          </cell>
          <cell r="B9675">
            <v>9651</v>
          </cell>
          <cell r="C9675" t="str">
            <v xml:space="preserve">   162778730 - 25488</v>
          </cell>
          <cell r="D9675">
            <v>4142257.92</v>
          </cell>
          <cell r="E9675">
            <v>0</v>
          </cell>
          <cell r="F9675">
            <v>0</v>
          </cell>
          <cell r="G9675">
            <v>96147.45</v>
          </cell>
          <cell r="H9675">
            <v>4046110.47</v>
          </cell>
          <cell r="I9675">
            <v>0</v>
          </cell>
        </row>
        <row r="9676">
          <cell r="A9676" t="str">
            <v>a</v>
          </cell>
          <cell r="B9676">
            <v>9652</v>
          </cell>
          <cell r="C9676" t="str">
            <v xml:space="preserve">   162778743 - 25617</v>
          </cell>
          <cell r="D9676">
            <v>1245350.48</v>
          </cell>
          <cell r="E9676">
            <v>0</v>
          </cell>
          <cell r="F9676">
            <v>0</v>
          </cell>
          <cell r="G9676">
            <v>29173.11</v>
          </cell>
          <cell r="H9676">
            <v>1216177.3700000001</v>
          </cell>
          <cell r="I9676">
            <v>0</v>
          </cell>
        </row>
        <row r="9677">
          <cell r="A9677" t="str">
            <v>a</v>
          </cell>
          <cell r="B9677">
            <v>9653</v>
          </cell>
          <cell r="C9677" t="str">
            <v xml:space="preserve">   162778756 - 25671</v>
          </cell>
          <cell r="D9677">
            <v>831717.48</v>
          </cell>
          <cell r="E9677">
            <v>0</v>
          </cell>
          <cell r="F9677">
            <v>0</v>
          </cell>
          <cell r="G9677">
            <v>45650.36</v>
          </cell>
          <cell r="H9677">
            <v>786067.12</v>
          </cell>
          <cell r="I9677">
            <v>0</v>
          </cell>
        </row>
        <row r="9678">
          <cell r="A9678" t="str">
            <v>a</v>
          </cell>
          <cell r="B9678">
            <v>9654</v>
          </cell>
          <cell r="C9678" t="str">
            <v xml:space="preserve">   162778769 - 25710</v>
          </cell>
          <cell r="D9678">
            <v>1207574.45</v>
          </cell>
          <cell r="E9678">
            <v>0</v>
          </cell>
          <cell r="F9678">
            <v>0</v>
          </cell>
          <cell r="G9678">
            <v>1207574.45</v>
          </cell>
          <cell r="H9678">
            <v>0</v>
          </cell>
          <cell r="I9678">
            <v>0</v>
          </cell>
        </row>
        <row r="9679">
          <cell r="A9679" t="str">
            <v>a</v>
          </cell>
          <cell r="B9679">
            <v>9655</v>
          </cell>
          <cell r="C9679" t="str">
            <v xml:space="preserve">   162778772 - 25719</v>
          </cell>
          <cell r="D9679">
            <v>1948607.13</v>
          </cell>
          <cell r="E9679">
            <v>0</v>
          </cell>
          <cell r="F9679">
            <v>0</v>
          </cell>
          <cell r="G9679">
            <v>45647.32</v>
          </cell>
          <cell r="H9679">
            <v>1902959.81</v>
          </cell>
          <cell r="I9679">
            <v>0</v>
          </cell>
        </row>
        <row r="9680">
          <cell r="A9680" t="str">
            <v>a</v>
          </cell>
          <cell r="B9680">
            <v>9656</v>
          </cell>
          <cell r="C9680" t="str">
            <v xml:space="preserve">   162778785 - 25758</v>
          </cell>
          <cell r="D9680">
            <v>807771.64</v>
          </cell>
          <cell r="E9680">
            <v>0</v>
          </cell>
          <cell r="F9680">
            <v>0</v>
          </cell>
          <cell r="G9680">
            <v>807771.64</v>
          </cell>
          <cell r="H9680">
            <v>0</v>
          </cell>
          <cell r="I9680">
            <v>0</v>
          </cell>
        </row>
        <row r="9681">
          <cell r="A9681" t="str">
            <v>a</v>
          </cell>
          <cell r="B9681">
            <v>9657</v>
          </cell>
          <cell r="C9681" t="str">
            <v xml:space="preserve">   162778798 - 25797</v>
          </cell>
          <cell r="D9681">
            <v>3481656.64</v>
          </cell>
          <cell r="E9681">
            <v>0</v>
          </cell>
          <cell r="F9681">
            <v>0</v>
          </cell>
          <cell r="G9681">
            <v>79430.429999999993</v>
          </cell>
          <cell r="H9681">
            <v>3402226.21</v>
          </cell>
          <cell r="I9681">
            <v>0</v>
          </cell>
        </row>
        <row r="9682">
          <cell r="A9682" t="str">
            <v>a</v>
          </cell>
          <cell r="B9682">
            <v>9658</v>
          </cell>
          <cell r="C9682" t="str">
            <v xml:space="preserve">   162778808 - 25184</v>
          </cell>
          <cell r="D9682">
            <v>2055146.05</v>
          </cell>
          <cell r="E9682">
            <v>0</v>
          </cell>
          <cell r="F9682">
            <v>0</v>
          </cell>
          <cell r="G9682">
            <v>48143.05</v>
          </cell>
          <cell r="H9682">
            <v>2007003</v>
          </cell>
          <cell r="I9682">
            <v>0</v>
          </cell>
        </row>
        <row r="9683">
          <cell r="A9683" t="str">
            <v>a</v>
          </cell>
          <cell r="B9683">
            <v>9659</v>
          </cell>
          <cell r="C9683" t="str">
            <v xml:space="preserve">   162778811 - 25193</v>
          </cell>
          <cell r="D9683">
            <v>309571.38</v>
          </cell>
          <cell r="E9683">
            <v>0</v>
          </cell>
          <cell r="F9683">
            <v>0</v>
          </cell>
          <cell r="G9683">
            <v>16294.27</v>
          </cell>
          <cell r="H9683">
            <v>293277.11</v>
          </cell>
          <cell r="I9683">
            <v>0</v>
          </cell>
        </row>
        <row r="9684">
          <cell r="A9684" t="str">
            <v>a</v>
          </cell>
          <cell r="B9684">
            <v>9660</v>
          </cell>
          <cell r="C9684" t="str">
            <v xml:space="preserve">   162778824 - 25470</v>
          </cell>
          <cell r="D9684">
            <v>1426134.51</v>
          </cell>
          <cell r="E9684">
            <v>0</v>
          </cell>
          <cell r="F9684">
            <v>0</v>
          </cell>
          <cell r="G9684">
            <v>75807.14</v>
          </cell>
          <cell r="H9684">
            <v>1350327.37</v>
          </cell>
          <cell r="I9684">
            <v>0</v>
          </cell>
        </row>
        <row r="9685">
          <cell r="A9685" t="str">
            <v>a</v>
          </cell>
          <cell r="B9685">
            <v>9661</v>
          </cell>
          <cell r="C9685" t="str">
            <v xml:space="preserve">   162778837 - 25512</v>
          </cell>
          <cell r="D9685">
            <v>464357.12</v>
          </cell>
          <cell r="E9685">
            <v>0</v>
          </cell>
          <cell r="F9685">
            <v>0</v>
          </cell>
          <cell r="G9685">
            <v>24441.42</v>
          </cell>
          <cell r="H9685">
            <v>439915.7</v>
          </cell>
          <cell r="I9685">
            <v>0</v>
          </cell>
        </row>
        <row r="9686">
          <cell r="A9686" t="str">
            <v>a</v>
          </cell>
          <cell r="B9686">
            <v>9662</v>
          </cell>
          <cell r="C9686" t="str">
            <v xml:space="preserve">   162778840 - 25521</v>
          </cell>
          <cell r="D9686">
            <v>2270961.88</v>
          </cell>
          <cell r="E9686">
            <v>0</v>
          </cell>
          <cell r="F9686">
            <v>0</v>
          </cell>
          <cell r="G9686">
            <v>1011504.15</v>
          </cell>
          <cell r="H9686">
            <v>1259457.73</v>
          </cell>
          <cell r="I9686">
            <v>0</v>
          </cell>
        </row>
        <row r="9687">
          <cell r="A9687" t="str">
            <v>a</v>
          </cell>
          <cell r="B9687">
            <v>9663</v>
          </cell>
          <cell r="C9687" t="str">
            <v xml:space="preserve">   162778853 - 25662</v>
          </cell>
          <cell r="D9687">
            <v>877383.34</v>
          </cell>
          <cell r="E9687">
            <v>0</v>
          </cell>
          <cell r="F9687">
            <v>0</v>
          </cell>
          <cell r="G9687">
            <v>20133.240000000002</v>
          </cell>
          <cell r="H9687">
            <v>857250.1</v>
          </cell>
          <cell r="I9687">
            <v>0</v>
          </cell>
        </row>
        <row r="9688">
          <cell r="A9688" t="str">
            <v>a</v>
          </cell>
          <cell r="B9688">
            <v>9664</v>
          </cell>
          <cell r="C9688" t="str">
            <v xml:space="preserve">   162778866 - 25701</v>
          </cell>
          <cell r="D9688">
            <v>1963544.21</v>
          </cell>
          <cell r="E9688">
            <v>0</v>
          </cell>
          <cell r="F9688">
            <v>0</v>
          </cell>
          <cell r="G9688">
            <v>781715.97</v>
          </cell>
          <cell r="H9688">
            <v>1181828.24</v>
          </cell>
          <cell r="I9688">
            <v>0</v>
          </cell>
        </row>
        <row r="9689">
          <cell r="A9689" t="str">
            <v>a</v>
          </cell>
          <cell r="B9689">
            <v>9665</v>
          </cell>
          <cell r="C9689" t="str">
            <v xml:space="preserve">   162778879 - 25740</v>
          </cell>
          <cell r="D9689">
            <v>2021418.99</v>
          </cell>
          <cell r="E9689">
            <v>0</v>
          </cell>
          <cell r="F9689">
            <v>0</v>
          </cell>
          <cell r="G9689">
            <v>47734.61</v>
          </cell>
          <cell r="H9689">
            <v>1973684.38</v>
          </cell>
          <cell r="I9689">
            <v>0</v>
          </cell>
        </row>
        <row r="9690">
          <cell r="A9690" t="str">
            <v>a</v>
          </cell>
          <cell r="B9690">
            <v>9666</v>
          </cell>
          <cell r="C9690" t="str">
            <v xml:space="preserve">   162778882 - 25749</v>
          </cell>
          <cell r="D9690">
            <v>1814660.16</v>
          </cell>
          <cell r="E9690">
            <v>0</v>
          </cell>
          <cell r="F9690">
            <v>0</v>
          </cell>
          <cell r="G9690">
            <v>1270926.3700000001</v>
          </cell>
          <cell r="H9690">
            <v>543733.79</v>
          </cell>
          <cell r="I9690">
            <v>0</v>
          </cell>
        </row>
        <row r="9691">
          <cell r="A9691" t="str">
            <v>a</v>
          </cell>
          <cell r="B9691">
            <v>9667</v>
          </cell>
          <cell r="C9691" t="str">
            <v xml:space="preserve">   162778895 - 25788</v>
          </cell>
          <cell r="D9691">
            <v>3122994.78</v>
          </cell>
          <cell r="E9691">
            <v>0</v>
          </cell>
          <cell r="F9691">
            <v>0</v>
          </cell>
          <cell r="G9691">
            <v>3122994.78</v>
          </cell>
          <cell r="H9691">
            <v>0</v>
          </cell>
          <cell r="I9691">
            <v>0</v>
          </cell>
        </row>
        <row r="9692">
          <cell r="A9692" t="str">
            <v>a</v>
          </cell>
          <cell r="B9692">
            <v>9668</v>
          </cell>
          <cell r="C9692" t="str">
            <v xml:space="preserve">   162778905 - 25175</v>
          </cell>
          <cell r="D9692">
            <v>1142322.67</v>
          </cell>
          <cell r="E9692">
            <v>0</v>
          </cell>
          <cell r="F9692">
            <v>0</v>
          </cell>
          <cell r="G9692">
            <v>676393.46</v>
          </cell>
          <cell r="H9692">
            <v>465929.21</v>
          </cell>
          <cell r="I9692">
            <v>0</v>
          </cell>
        </row>
        <row r="9693">
          <cell r="A9693" t="str">
            <v>a</v>
          </cell>
          <cell r="B9693">
            <v>9669</v>
          </cell>
          <cell r="C9693" t="str">
            <v xml:space="preserve">   162778918 - 25452</v>
          </cell>
          <cell r="D9693">
            <v>2677443.0299999998</v>
          </cell>
          <cell r="E9693">
            <v>0</v>
          </cell>
          <cell r="F9693">
            <v>0</v>
          </cell>
          <cell r="G9693">
            <v>2677443.0299999998</v>
          </cell>
          <cell r="H9693">
            <v>0</v>
          </cell>
          <cell r="I9693">
            <v>0</v>
          </cell>
        </row>
        <row r="9694">
          <cell r="A9694" t="str">
            <v>a</v>
          </cell>
          <cell r="B9694">
            <v>9670</v>
          </cell>
          <cell r="C9694" t="str">
            <v xml:space="preserve">   162778921 - 25461</v>
          </cell>
          <cell r="D9694">
            <v>1439034.03</v>
          </cell>
          <cell r="E9694">
            <v>0</v>
          </cell>
          <cell r="F9694">
            <v>0</v>
          </cell>
          <cell r="G9694">
            <v>73275.67</v>
          </cell>
          <cell r="H9694">
            <v>1365758.36</v>
          </cell>
          <cell r="I9694">
            <v>0</v>
          </cell>
        </row>
        <row r="9695">
          <cell r="A9695" t="str">
            <v>a</v>
          </cell>
          <cell r="B9695">
            <v>9671</v>
          </cell>
          <cell r="C9695" t="str">
            <v xml:space="preserve">   162778934 - 25500</v>
          </cell>
          <cell r="D9695">
            <v>2934242.38</v>
          </cell>
          <cell r="E9695">
            <v>0</v>
          </cell>
          <cell r="F9695">
            <v>0</v>
          </cell>
          <cell r="G9695">
            <v>2934242.38</v>
          </cell>
          <cell r="H9695">
            <v>0</v>
          </cell>
          <cell r="I9695">
            <v>0</v>
          </cell>
        </row>
        <row r="9696">
          <cell r="A9696" t="str">
            <v>a</v>
          </cell>
          <cell r="B9696">
            <v>9672</v>
          </cell>
          <cell r="C9696" t="str">
            <v xml:space="preserve">   162778947 - 25644</v>
          </cell>
          <cell r="D9696">
            <v>1363328.79</v>
          </cell>
          <cell r="E9696">
            <v>0</v>
          </cell>
          <cell r="F9696">
            <v>0</v>
          </cell>
          <cell r="G9696">
            <v>70123.92</v>
          </cell>
          <cell r="H9696">
            <v>1293204.8700000001</v>
          </cell>
          <cell r="I9696">
            <v>0</v>
          </cell>
        </row>
        <row r="9697">
          <cell r="A9697" t="str">
            <v>a</v>
          </cell>
          <cell r="B9697">
            <v>9673</v>
          </cell>
          <cell r="C9697" t="str">
            <v xml:space="preserve">   162778950 - 25653</v>
          </cell>
          <cell r="D9697">
            <v>1470281.61</v>
          </cell>
          <cell r="E9697">
            <v>0</v>
          </cell>
          <cell r="F9697">
            <v>0</v>
          </cell>
          <cell r="G9697">
            <v>1470281.61</v>
          </cell>
          <cell r="H9697">
            <v>0</v>
          </cell>
          <cell r="I9697">
            <v>0</v>
          </cell>
        </row>
        <row r="9698">
          <cell r="A9698" t="str">
            <v>a</v>
          </cell>
          <cell r="B9698">
            <v>9674</v>
          </cell>
          <cell r="C9698" t="str">
            <v xml:space="preserve">   162778963 - 25692</v>
          </cell>
          <cell r="D9698">
            <v>2877081.21</v>
          </cell>
          <cell r="E9698">
            <v>0</v>
          </cell>
          <cell r="F9698">
            <v>0</v>
          </cell>
          <cell r="G9698">
            <v>64510.67</v>
          </cell>
          <cell r="H9698">
            <v>2812570.54</v>
          </cell>
          <cell r="I9698">
            <v>0</v>
          </cell>
        </row>
        <row r="9699">
          <cell r="A9699" t="str">
            <v>a</v>
          </cell>
          <cell r="B9699">
            <v>9675</v>
          </cell>
          <cell r="C9699" t="str">
            <v xml:space="preserve">   162778976 - 25731</v>
          </cell>
          <cell r="D9699">
            <v>435638.55</v>
          </cell>
          <cell r="E9699">
            <v>0</v>
          </cell>
          <cell r="F9699">
            <v>0</v>
          </cell>
          <cell r="G9699">
            <v>161901.76000000001</v>
          </cell>
          <cell r="H9699">
            <v>273736.78999999998</v>
          </cell>
          <cell r="I9699">
            <v>0</v>
          </cell>
        </row>
        <row r="9700">
          <cell r="A9700" t="str">
            <v>a</v>
          </cell>
          <cell r="B9700">
            <v>9676</v>
          </cell>
          <cell r="C9700" t="str">
            <v xml:space="preserve">   162778989 - 25770</v>
          </cell>
          <cell r="D9700">
            <v>669458.01</v>
          </cell>
          <cell r="E9700">
            <v>0</v>
          </cell>
          <cell r="F9700">
            <v>0</v>
          </cell>
          <cell r="G9700">
            <v>13902.37</v>
          </cell>
          <cell r="H9700">
            <v>655555.64</v>
          </cell>
          <cell r="I9700">
            <v>0</v>
          </cell>
        </row>
        <row r="9701">
          <cell r="A9701" t="str">
            <v>a</v>
          </cell>
          <cell r="B9701">
            <v>9677</v>
          </cell>
          <cell r="C9701" t="str">
            <v xml:space="preserve">   162778992 - 25779</v>
          </cell>
          <cell r="D9701">
            <v>395825.55</v>
          </cell>
          <cell r="E9701">
            <v>0</v>
          </cell>
          <cell r="F9701">
            <v>0</v>
          </cell>
          <cell r="G9701">
            <v>21725.62</v>
          </cell>
          <cell r="H9701">
            <v>374099.93</v>
          </cell>
          <cell r="I9701">
            <v>0</v>
          </cell>
        </row>
        <row r="9702">
          <cell r="A9702" t="str">
            <v>a</v>
          </cell>
          <cell r="B9702">
            <v>9678</v>
          </cell>
          <cell r="C9702" t="str">
            <v xml:space="preserve">   163778001 - 26244</v>
          </cell>
          <cell r="D9702">
            <v>507841.97</v>
          </cell>
          <cell r="E9702">
            <v>0</v>
          </cell>
          <cell r="F9702">
            <v>0.01</v>
          </cell>
          <cell r="G9702">
            <v>72920.91</v>
          </cell>
          <cell r="H9702">
            <v>434921.07</v>
          </cell>
          <cell r="I9702">
            <v>0</v>
          </cell>
        </row>
        <row r="9703">
          <cell r="A9703" t="str">
            <v>a</v>
          </cell>
          <cell r="B9703">
            <v>9679</v>
          </cell>
          <cell r="C9703" t="str">
            <v xml:space="preserve">   163778014 - 26283</v>
          </cell>
          <cell r="D9703">
            <v>1407625.61</v>
          </cell>
          <cell r="E9703">
            <v>0</v>
          </cell>
          <cell r="F9703">
            <v>0</v>
          </cell>
          <cell r="G9703">
            <v>483735.25</v>
          </cell>
          <cell r="H9703">
            <v>923890.36</v>
          </cell>
          <cell r="I9703">
            <v>0</v>
          </cell>
        </row>
        <row r="9704">
          <cell r="A9704" t="str">
            <v>a</v>
          </cell>
          <cell r="B9704">
            <v>9680</v>
          </cell>
          <cell r="C9704" t="str">
            <v xml:space="preserve">   163778027 - 26322</v>
          </cell>
          <cell r="D9704">
            <v>794718.17</v>
          </cell>
          <cell r="E9704">
            <v>0</v>
          </cell>
          <cell r="F9704">
            <v>0</v>
          </cell>
          <cell r="G9704">
            <v>60699.93</v>
          </cell>
          <cell r="H9704">
            <v>734018.24</v>
          </cell>
          <cell r="I9704">
            <v>0</v>
          </cell>
        </row>
        <row r="9705">
          <cell r="A9705" t="str">
            <v>a</v>
          </cell>
          <cell r="B9705">
            <v>9681</v>
          </cell>
          <cell r="C9705" t="str">
            <v xml:space="preserve">   163778030 - 26331</v>
          </cell>
          <cell r="D9705">
            <v>2062750</v>
          </cell>
          <cell r="E9705">
            <v>0</v>
          </cell>
          <cell r="F9705">
            <v>0</v>
          </cell>
          <cell r="G9705">
            <v>2062750</v>
          </cell>
          <cell r="H9705">
            <v>0</v>
          </cell>
          <cell r="I9705">
            <v>0</v>
          </cell>
        </row>
        <row r="9706">
          <cell r="A9706" t="str">
            <v>a</v>
          </cell>
          <cell r="B9706">
            <v>9682</v>
          </cell>
          <cell r="C9706" t="str">
            <v xml:space="preserve">   163778043 - 26595</v>
          </cell>
          <cell r="D9706">
            <v>613897.78</v>
          </cell>
          <cell r="E9706">
            <v>0</v>
          </cell>
          <cell r="F9706">
            <v>0</v>
          </cell>
          <cell r="G9706">
            <v>76487.72</v>
          </cell>
          <cell r="H9706">
            <v>537410.06000000006</v>
          </cell>
          <cell r="I9706">
            <v>0</v>
          </cell>
        </row>
        <row r="9707">
          <cell r="A9707" t="str">
            <v>a</v>
          </cell>
          <cell r="B9707">
            <v>9683</v>
          </cell>
          <cell r="C9707" t="str">
            <v xml:space="preserve">   163778056 - 26792</v>
          </cell>
          <cell r="D9707">
            <v>378920.89</v>
          </cell>
          <cell r="E9707">
            <v>0</v>
          </cell>
          <cell r="F9707">
            <v>0</v>
          </cell>
          <cell r="G9707">
            <v>65153.29</v>
          </cell>
          <cell r="H9707">
            <v>313767.59999999998</v>
          </cell>
          <cell r="I9707">
            <v>0</v>
          </cell>
        </row>
        <row r="9708">
          <cell r="A9708" t="str">
            <v>a</v>
          </cell>
          <cell r="B9708">
            <v>9684</v>
          </cell>
          <cell r="C9708" t="str">
            <v xml:space="preserve">   163778069 - 26984</v>
          </cell>
          <cell r="D9708">
            <v>3204090.16</v>
          </cell>
          <cell r="E9708">
            <v>0</v>
          </cell>
          <cell r="F9708">
            <v>0.01</v>
          </cell>
          <cell r="G9708">
            <v>66078.740000000005</v>
          </cell>
          <cell r="H9708">
            <v>3138011.43</v>
          </cell>
          <cell r="I9708">
            <v>0</v>
          </cell>
        </row>
        <row r="9709">
          <cell r="A9709" t="str">
            <v>a</v>
          </cell>
          <cell r="B9709">
            <v>9685</v>
          </cell>
          <cell r="C9709" t="str">
            <v xml:space="preserve">   163778072 - 27017</v>
          </cell>
          <cell r="D9709">
            <v>4921797.51</v>
          </cell>
          <cell r="E9709">
            <v>0</v>
          </cell>
          <cell r="F9709">
            <v>0</v>
          </cell>
          <cell r="G9709">
            <v>101503.45</v>
          </cell>
          <cell r="H9709">
            <v>4820294.0599999996</v>
          </cell>
          <cell r="I9709">
            <v>0</v>
          </cell>
        </row>
        <row r="9710">
          <cell r="A9710" t="str">
            <v>a</v>
          </cell>
          <cell r="B9710">
            <v>9686</v>
          </cell>
          <cell r="C9710" t="str">
            <v xml:space="preserve">   163778085 - 27257</v>
          </cell>
          <cell r="D9710">
            <v>2117775.96</v>
          </cell>
          <cell r="E9710">
            <v>0</v>
          </cell>
          <cell r="F9710">
            <v>0</v>
          </cell>
          <cell r="G9710">
            <v>2117775.96</v>
          </cell>
          <cell r="H9710">
            <v>0</v>
          </cell>
          <cell r="I9710">
            <v>0</v>
          </cell>
        </row>
        <row r="9711">
          <cell r="A9711" t="str">
            <v>a</v>
          </cell>
          <cell r="B9711">
            <v>9687</v>
          </cell>
          <cell r="C9711" t="str">
            <v xml:space="preserve">   163778098 - 27531</v>
          </cell>
          <cell r="D9711">
            <v>2342775.62</v>
          </cell>
          <cell r="E9711">
            <v>0</v>
          </cell>
          <cell r="F9711">
            <v>0</v>
          </cell>
          <cell r="G9711">
            <v>48315.62</v>
          </cell>
          <cell r="H9711">
            <v>2294460</v>
          </cell>
          <cell r="I9711">
            <v>0</v>
          </cell>
        </row>
        <row r="9712">
          <cell r="A9712" t="str">
            <v>a</v>
          </cell>
          <cell r="B9712">
            <v>9688</v>
          </cell>
          <cell r="C9712" t="str">
            <v xml:space="preserve">   163778108 - 26265</v>
          </cell>
          <cell r="D9712">
            <v>1942973.48</v>
          </cell>
          <cell r="E9712">
            <v>0</v>
          </cell>
          <cell r="F9712">
            <v>0</v>
          </cell>
          <cell r="G9712">
            <v>191106.95</v>
          </cell>
          <cell r="H9712">
            <v>1751866.53</v>
          </cell>
          <cell r="I9712">
            <v>0</v>
          </cell>
        </row>
        <row r="9713">
          <cell r="A9713" t="str">
            <v>a</v>
          </cell>
          <cell r="B9713">
            <v>9689</v>
          </cell>
          <cell r="C9713" t="str">
            <v xml:space="preserve">   163778124 - 26313</v>
          </cell>
          <cell r="D9713">
            <v>1348901.92</v>
          </cell>
          <cell r="E9713">
            <v>0</v>
          </cell>
          <cell r="F9713">
            <v>0</v>
          </cell>
          <cell r="G9713">
            <v>67910.8</v>
          </cell>
          <cell r="H9713">
            <v>1280991.1200000001</v>
          </cell>
          <cell r="I9713">
            <v>0</v>
          </cell>
        </row>
        <row r="9714">
          <cell r="A9714" t="str">
            <v>a</v>
          </cell>
          <cell r="B9714">
            <v>9690</v>
          </cell>
          <cell r="C9714" t="str">
            <v xml:space="preserve">   163778137 - 26520</v>
          </cell>
          <cell r="D9714">
            <v>498662.16</v>
          </cell>
          <cell r="E9714">
            <v>0</v>
          </cell>
          <cell r="F9714">
            <v>0.01</v>
          </cell>
          <cell r="G9714">
            <v>83203.56</v>
          </cell>
          <cell r="H9714">
            <v>415458.61</v>
          </cell>
          <cell r="I9714">
            <v>0</v>
          </cell>
        </row>
        <row r="9715">
          <cell r="A9715" t="str">
            <v>a</v>
          </cell>
          <cell r="B9715">
            <v>9691</v>
          </cell>
          <cell r="C9715" t="str">
            <v xml:space="preserve">   163778140 - 26583</v>
          </cell>
          <cell r="D9715">
            <v>2811330.75</v>
          </cell>
          <cell r="E9715">
            <v>0</v>
          </cell>
          <cell r="F9715">
            <v>0</v>
          </cell>
          <cell r="G9715">
            <v>57978.79</v>
          </cell>
          <cell r="H9715">
            <v>2753351.96</v>
          </cell>
          <cell r="I9715">
            <v>0</v>
          </cell>
        </row>
        <row r="9716">
          <cell r="A9716" t="str">
            <v>a</v>
          </cell>
          <cell r="B9716">
            <v>9692</v>
          </cell>
          <cell r="C9716" t="str">
            <v xml:space="preserve">   163778166 - 26948</v>
          </cell>
          <cell r="D9716">
            <v>1652648.08</v>
          </cell>
          <cell r="E9716">
            <v>0</v>
          </cell>
          <cell r="F9716">
            <v>0</v>
          </cell>
          <cell r="G9716">
            <v>1024489.05</v>
          </cell>
          <cell r="H9716">
            <v>628159.03</v>
          </cell>
          <cell r="I9716">
            <v>0</v>
          </cell>
        </row>
        <row r="9717">
          <cell r="A9717" t="str">
            <v>a</v>
          </cell>
          <cell r="B9717">
            <v>9693</v>
          </cell>
          <cell r="C9717" t="str">
            <v xml:space="preserve">   163778179 - 27212</v>
          </cell>
          <cell r="D9717">
            <v>3045608.33</v>
          </cell>
          <cell r="E9717">
            <v>0</v>
          </cell>
          <cell r="F9717">
            <v>0</v>
          </cell>
          <cell r="G9717">
            <v>3045608.33</v>
          </cell>
          <cell r="H9717">
            <v>0</v>
          </cell>
          <cell r="I9717">
            <v>0</v>
          </cell>
        </row>
        <row r="9718">
          <cell r="A9718" t="str">
            <v>a</v>
          </cell>
          <cell r="B9718">
            <v>9694</v>
          </cell>
          <cell r="C9718" t="str">
            <v xml:space="preserve">   163778195 - 27471</v>
          </cell>
          <cell r="D9718">
            <v>2563629.7999999998</v>
          </cell>
          <cell r="E9718">
            <v>0</v>
          </cell>
          <cell r="F9718">
            <v>0</v>
          </cell>
          <cell r="G9718">
            <v>2563629.7999999998</v>
          </cell>
          <cell r="H9718">
            <v>0</v>
          </cell>
          <cell r="I9718">
            <v>0</v>
          </cell>
        </row>
        <row r="9719">
          <cell r="A9719" t="str">
            <v>a</v>
          </cell>
          <cell r="B9719">
            <v>9695</v>
          </cell>
          <cell r="C9719" t="str">
            <v xml:space="preserve">   163778205 - 26256</v>
          </cell>
          <cell r="D9719">
            <v>1237650.01</v>
          </cell>
          <cell r="E9719">
            <v>0</v>
          </cell>
          <cell r="F9719">
            <v>0</v>
          </cell>
          <cell r="G9719">
            <v>26337.64</v>
          </cell>
          <cell r="H9719">
            <v>1211312.3700000001</v>
          </cell>
          <cell r="I9719">
            <v>0</v>
          </cell>
        </row>
        <row r="9720">
          <cell r="A9720" t="str">
            <v>a</v>
          </cell>
          <cell r="B9720">
            <v>9696</v>
          </cell>
          <cell r="C9720" t="str">
            <v xml:space="preserve">   163778218 - 26295</v>
          </cell>
          <cell r="D9720">
            <v>3369158.28</v>
          </cell>
          <cell r="E9720">
            <v>0</v>
          </cell>
          <cell r="F9720">
            <v>0</v>
          </cell>
          <cell r="G9720">
            <v>71696.98</v>
          </cell>
          <cell r="H9720">
            <v>3297461.3</v>
          </cell>
          <cell r="I9720">
            <v>0</v>
          </cell>
        </row>
        <row r="9721">
          <cell r="A9721" t="str">
            <v>a</v>
          </cell>
          <cell r="B9721">
            <v>9697</v>
          </cell>
          <cell r="C9721" t="str">
            <v xml:space="preserve">   163778221 - 26304</v>
          </cell>
          <cell r="D9721">
            <v>3863041.59</v>
          </cell>
          <cell r="E9721">
            <v>0</v>
          </cell>
          <cell r="F9721">
            <v>0</v>
          </cell>
          <cell r="G9721">
            <v>3863041.59</v>
          </cell>
          <cell r="H9721">
            <v>0</v>
          </cell>
          <cell r="I9721">
            <v>0</v>
          </cell>
        </row>
        <row r="9722">
          <cell r="A9722" t="str">
            <v>a</v>
          </cell>
          <cell r="B9722">
            <v>9698</v>
          </cell>
          <cell r="C9722" t="str">
            <v xml:space="preserve">   163778247 - 26619</v>
          </cell>
          <cell r="D9722">
            <v>2142826.9500000002</v>
          </cell>
          <cell r="E9722">
            <v>0</v>
          </cell>
          <cell r="F9722">
            <v>0</v>
          </cell>
          <cell r="G9722">
            <v>2142826.9500000002</v>
          </cell>
          <cell r="H9722">
            <v>0</v>
          </cell>
          <cell r="I9722">
            <v>0</v>
          </cell>
        </row>
        <row r="9723">
          <cell r="A9723" t="str">
            <v>a</v>
          </cell>
          <cell r="B9723">
            <v>9699</v>
          </cell>
          <cell r="C9723" t="str">
            <v xml:space="preserve">   163778250 - 26766</v>
          </cell>
          <cell r="D9723">
            <v>632085.5</v>
          </cell>
          <cell r="E9723">
            <v>0</v>
          </cell>
          <cell r="F9723">
            <v>0</v>
          </cell>
          <cell r="G9723">
            <v>632085.5</v>
          </cell>
          <cell r="H9723">
            <v>0</v>
          </cell>
          <cell r="I9723">
            <v>0</v>
          </cell>
        </row>
        <row r="9724">
          <cell r="A9724" t="str">
            <v>a</v>
          </cell>
          <cell r="B9724">
            <v>9700</v>
          </cell>
          <cell r="C9724" t="str">
            <v xml:space="preserve">   163778263 - 26921</v>
          </cell>
          <cell r="D9724">
            <v>1692863.42</v>
          </cell>
          <cell r="E9724">
            <v>0</v>
          </cell>
          <cell r="F9724">
            <v>0</v>
          </cell>
          <cell r="G9724">
            <v>88955.55</v>
          </cell>
          <cell r="H9724">
            <v>1603907.87</v>
          </cell>
          <cell r="I9724">
            <v>0</v>
          </cell>
        </row>
        <row r="9725">
          <cell r="A9725" t="str">
            <v>a</v>
          </cell>
          <cell r="B9725">
            <v>9701</v>
          </cell>
          <cell r="C9725" t="str">
            <v xml:space="preserve">   163778289 - 27284</v>
          </cell>
          <cell r="D9725">
            <v>4195860.84</v>
          </cell>
          <cell r="E9725">
            <v>0</v>
          </cell>
          <cell r="F9725">
            <v>0.02</v>
          </cell>
          <cell r="G9725">
            <v>86532.27</v>
          </cell>
          <cell r="H9725">
            <v>4109328.59</v>
          </cell>
          <cell r="I9725">
            <v>0</v>
          </cell>
        </row>
        <row r="9726">
          <cell r="A9726" t="str">
            <v>a</v>
          </cell>
          <cell r="B9726">
            <v>9702</v>
          </cell>
          <cell r="C9726" t="str">
            <v xml:space="preserve">   163778292 - 27297</v>
          </cell>
          <cell r="D9726">
            <v>3201093.3</v>
          </cell>
          <cell r="E9726">
            <v>0</v>
          </cell>
          <cell r="F9726">
            <v>0</v>
          </cell>
          <cell r="G9726">
            <v>68120.47</v>
          </cell>
          <cell r="H9726">
            <v>3132972.83</v>
          </cell>
          <cell r="I9726">
            <v>0</v>
          </cell>
        </row>
        <row r="9727">
          <cell r="A9727" t="str">
            <v>a</v>
          </cell>
          <cell r="B9727">
            <v>9703</v>
          </cell>
          <cell r="C9727" t="str">
            <v xml:space="preserve">   163778302 - 26247</v>
          </cell>
          <cell r="D9727">
            <v>5541087.1100000003</v>
          </cell>
          <cell r="E9727">
            <v>0</v>
          </cell>
          <cell r="F9727">
            <v>0</v>
          </cell>
          <cell r="G9727">
            <v>5541087.1100000003</v>
          </cell>
          <cell r="H9727">
            <v>0</v>
          </cell>
          <cell r="I9727">
            <v>0</v>
          </cell>
        </row>
        <row r="9728">
          <cell r="A9728" t="str">
            <v>a</v>
          </cell>
          <cell r="B9728">
            <v>9704</v>
          </cell>
          <cell r="C9728" t="str">
            <v xml:space="preserve">   163778315 - 26286</v>
          </cell>
          <cell r="D9728">
            <v>897591.87</v>
          </cell>
          <cell r="E9728">
            <v>0</v>
          </cell>
          <cell r="F9728">
            <v>0.01</v>
          </cell>
          <cell r="G9728">
            <v>149766.35</v>
          </cell>
          <cell r="H9728">
            <v>747825.53</v>
          </cell>
          <cell r="I9728">
            <v>0</v>
          </cell>
        </row>
        <row r="9729">
          <cell r="A9729" t="str">
            <v>a</v>
          </cell>
          <cell r="B9729">
            <v>9705</v>
          </cell>
          <cell r="C9729" t="str">
            <v xml:space="preserve">   163778328 - 26325</v>
          </cell>
          <cell r="D9729">
            <v>1045163.94</v>
          </cell>
          <cell r="E9729">
            <v>0</v>
          </cell>
          <cell r="F9729">
            <v>0</v>
          </cell>
          <cell r="G9729">
            <v>100728.57</v>
          </cell>
          <cell r="H9729">
            <v>944435.37</v>
          </cell>
          <cell r="I9729">
            <v>0</v>
          </cell>
        </row>
        <row r="9730">
          <cell r="A9730" t="str">
            <v>a</v>
          </cell>
          <cell r="B9730">
            <v>9706</v>
          </cell>
          <cell r="C9730" t="str">
            <v xml:space="preserve">   163778331 - 26334</v>
          </cell>
          <cell r="D9730">
            <v>4823361.53</v>
          </cell>
          <cell r="E9730">
            <v>0</v>
          </cell>
          <cell r="F9730">
            <v>0</v>
          </cell>
          <cell r="G9730">
            <v>99473.38</v>
          </cell>
          <cell r="H9730">
            <v>4723888.1500000004</v>
          </cell>
          <cell r="I9730">
            <v>0</v>
          </cell>
        </row>
        <row r="9731">
          <cell r="A9731" t="str">
            <v>a</v>
          </cell>
          <cell r="B9731">
            <v>9707</v>
          </cell>
          <cell r="C9731" t="str">
            <v xml:space="preserve">   163778344 - 26601</v>
          </cell>
          <cell r="D9731">
            <v>3324079.65</v>
          </cell>
          <cell r="E9731">
            <v>0</v>
          </cell>
          <cell r="F9731">
            <v>0.01</v>
          </cell>
          <cell r="G9731">
            <v>167351.51999999999</v>
          </cell>
          <cell r="H9731">
            <v>3156728.14</v>
          </cell>
          <cell r="I9731">
            <v>0</v>
          </cell>
        </row>
        <row r="9732">
          <cell r="A9732" t="str">
            <v>a</v>
          </cell>
          <cell r="B9732">
            <v>9708</v>
          </cell>
          <cell r="C9732" t="str">
            <v xml:space="preserve">   163778357 - 26795</v>
          </cell>
          <cell r="D9732">
            <v>557335.94999999995</v>
          </cell>
          <cell r="E9732">
            <v>0</v>
          </cell>
          <cell r="F9732">
            <v>0</v>
          </cell>
          <cell r="G9732">
            <v>31031.63</v>
          </cell>
          <cell r="H9732">
            <v>526304.31999999995</v>
          </cell>
          <cell r="I9732">
            <v>0</v>
          </cell>
        </row>
        <row r="9733">
          <cell r="A9733" t="str">
            <v>a</v>
          </cell>
          <cell r="B9733">
            <v>9709</v>
          </cell>
          <cell r="C9733" t="str">
            <v xml:space="preserve">   163778360 - 26852</v>
          </cell>
          <cell r="D9733">
            <v>1820136.03</v>
          </cell>
          <cell r="E9733">
            <v>0</v>
          </cell>
          <cell r="F9733">
            <v>0</v>
          </cell>
          <cell r="G9733">
            <v>38554.81</v>
          </cell>
          <cell r="H9733">
            <v>1781581.22</v>
          </cell>
          <cell r="I9733">
            <v>0</v>
          </cell>
        </row>
        <row r="9734">
          <cell r="A9734" t="str">
            <v>a</v>
          </cell>
          <cell r="B9734">
            <v>9710</v>
          </cell>
          <cell r="C9734" t="str">
            <v xml:space="preserve">   163778373 - 27186</v>
          </cell>
          <cell r="D9734">
            <v>3094756.1</v>
          </cell>
          <cell r="E9734">
            <v>0</v>
          </cell>
          <cell r="F9734">
            <v>0</v>
          </cell>
          <cell r="G9734">
            <v>64713.51</v>
          </cell>
          <cell r="H9734">
            <v>3030042.59</v>
          </cell>
          <cell r="I9734">
            <v>0</v>
          </cell>
        </row>
        <row r="9735">
          <cell r="A9735" t="str">
            <v>a</v>
          </cell>
          <cell r="B9735">
            <v>9711</v>
          </cell>
          <cell r="C9735" t="str">
            <v xml:space="preserve">   163778386 - 27260</v>
          </cell>
          <cell r="D9735">
            <v>323337.39</v>
          </cell>
          <cell r="E9735">
            <v>0</v>
          </cell>
          <cell r="F9735">
            <v>0</v>
          </cell>
          <cell r="G9735">
            <v>323337.39</v>
          </cell>
          <cell r="H9735">
            <v>0</v>
          </cell>
          <cell r="I9735">
            <v>0</v>
          </cell>
        </row>
        <row r="9736">
          <cell r="A9736" t="str">
            <v>a</v>
          </cell>
          <cell r="B9736">
            <v>9712</v>
          </cell>
          <cell r="C9736" t="str">
            <v xml:space="preserve">   163778399 - 27534</v>
          </cell>
          <cell r="D9736">
            <v>2647011.75</v>
          </cell>
          <cell r="E9736">
            <v>0</v>
          </cell>
          <cell r="F9736">
            <v>0.01</v>
          </cell>
          <cell r="G9736">
            <v>57108.49</v>
          </cell>
          <cell r="H9736">
            <v>2589903.27</v>
          </cell>
          <cell r="I9736">
            <v>0</v>
          </cell>
        </row>
        <row r="9737">
          <cell r="A9737" t="str">
            <v>a</v>
          </cell>
          <cell r="B9737">
            <v>9713</v>
          </cell>
          <cell r="C9737" t="str">
            <v xml:space="preserve">   163778409 - 26268</v>
          </cell>
          <cell r="D9737">
            <v>2441625.15</v>
          </cell>
          <cell r="E9737">
            <v>0</v>
          </cell>
          <cell r="F9737">
            <v>0</v>
          </cell>
          <cell r="G9737">
            <v>929475.3</v>
          </cell>
          <cell r="H9737">
            <v>1512149.85</v>
          </cell>
          <cell r="I9737">
            <v>0</v>
          </cell>
        </row>
        <row r="9738">
          <cell r="A9738" t="str">
            <v>a</v>
          </cell>
          <cell r="B9738">
            <v>9714</v>
          </cell>
          <cell r="C9738" t="str">
            <v xml:space="preserve">   163778412 - 26277</v>
          </cell>
          <cell r="D9738">
            <v>3149950.47</v>
          </cell>
          <cell r="E9738">
            <v>0</v>
          </cell>
          <cell r="F9738">
            <v>0</v>
          </cell>
          <cell r="G9738">
            <v>64962.21</v>
          </cell>
          <cell r="H9738">
            <v>3084988.26</v>
          </cell>
          <cell r="I9738">
            <v>0</v>
          </cell>
        </row>
        <row r="9739">
          <cell r="A9739" t="str">
            <v>a</v>
          </cell>
          <cell r="B9739">
            <v>9715</v>
          </cell>
          <cell r="C9739" t="str">
            <v xml:space="preserve">   163778425 - 26316</v>
          </cell>
          <cell r="D9739">
            <v>1352692.43</v>
          </cell>
          <cell r="E9739">
            <v>0</v>
          </cell>
          <cell r="F9739">
            <v>0</v>
          </cell>
          <cell r="G9739">
            <v>1352692.43</v>
          </cell>
          <cell r="H9739">
            <v>0</v>
          </cell>
          <cell r="I9739">
            <v>0</v>
          </cell>
        </row>
        <row r="9740">
          <cell r="A9740" t="str">
            <v>a</v>
          </cell>
          <cell r="B9740">
            <v>9716</v>
          </cell>
          <cell r="C9740" t="str">
            <v xml:space="preserve">   163778438 - 26568</v>
          </cell>
          <cell r="D9740">
            <v>5512413.2400000002</v>
          </cell>
          <cell r="E9740">
            <v>0</v>
          </cell>
          <cell r="F9740">
            <v>0</v>
          </cell>
          <cell r="G9740">
            <v>5512413.2400000002</v>
          </cell>
          <cell r="H9740">
            <v>0</v>
          </cell>
          <cell r="I9740">
            <v>0</v>
          </cell>
        </row>
        <row r="9741">
          <cell r="A9741" t="str">
            <v>a</v>
          </cell>
          <cell r="B9741">
            <v>9717</v>
          </cell>
          <cell r="C9741" t="str">
            <v xml:space="preserve">   163778441 - 26586</v>
          </cell>
          <cell r="D9741">
            <v>1246655.3600000001</v>
          </cell>
          <cell r="E9741">
            <v>0</v>
          </cell>
          <cell r="F9741">
            <v>0</v>
          </cell>
          <cell r="G9741">
            <v>208008.8</v>
          </cell>
          <cell r="H9741">
            <v>1038646.56</v>
          </cell>
          <cell r="I9741">
            <v>0</v>
          </cell>
        </row>
        <row r="9742">
          <cell r="A9742" t="str">
            <v>a</v>
          </cell>
          <cell r="B9742">
            <v>9718</v>
          </cell>
          <cell r="C9742" t="str">
            <v xml:space="preserve">   163778454 - 26783</v>
          </cell>
          <cell r="D9742">
            <v>758781.83</v>
          </cell>
          <cell r="E9742">
            <v>0</v>
          </cell>
          <cell r="F9742">
            <v>0</v>
          </cell>
          <cell r="G9742">
            <v>758781.83</v>
          </cell>
          <cell r="H9742">
            <v>0</v>
          </cell>
          <cell r="I9742">
            <v>0</v>
          </cell>
        </row>
        <row r="9743">
          <cell r="A9743" t="str">
            <v>a</v>
          </cell>
          <cell r="B9743">
            <v>9719</v>
          </cell>
          <cell r="C9743" t="str">
            <v xml:space="preserve">   163778467 - 26960</v>
          </cell>
          <cell r="D9743">
            <v>975599.52</v>
          </cell>
          <cell r="E9743">
            <v>0</v>
          </cell>
          <cell r="F9743">
            <v>0</v>
          </cell>
          <cell r="G9743">
            <v>975599.52</v>
          </cell>
          <cell r="H9743">
            <v>0</v>
          </cell>
          <cell r="I9743">
            <v>0</v>
          </cell>
        </row>
        <row r="9744">
          <cell r="A9744" t="str">
            <v>a</v>
          </cell>
          <cell r="B9744">
            <v>9720</v>
          </cell>
          <cell r="C9744" t="str">
            <v xml:space="preserve">   163778470 - 26993</v>
          </cell>
          <cell r="D9744">
            <v>3324079.65</v>
          </cell>
          <cell r="E9744">
            <v>0</v>
          </cell>
          <cell r="F9744">
            <v>0.01</v>
          </cell>
          <cell r="G9744">
            <v>167351.51999999999</v>
          </cell>
          <cell r="H9744">
            <v>3156728.14</v>
          </cell>
          <cell r="I9744">
            <v>0</v>
          </cell>
        </row>
        <row r="9745">
          <cell r="A9745" t="str">
            <v>a</v>
          </cell>
          <cell r="B9745">
            <v>9721</v>
          </cell>
          <cell r="C9745" t="str">
            <v xml:space="preserve">   163778483 - 27251</v>
          </cell>
          <cell r="D9745">
            <v>4322833.95</v>
          </cell>
          <cell r="E9745">
            <v>0</v>
          </cell>
          <cell r="F9745">
            <v>0</v>
          </cell>
          <cell r="G9745">
            <v>90393.46</v>
          </cell>
          <cell r="H9745">
            <v>4232440.49</v>
          </cell>
          <cell r="I9745">
            <v>0</v>
          </cell>
        </row>
        <row r="9746">
          <cell r="A9746" t="str">
            <v>a</v>
          </cell>
          <cell r="B9746">
            <v>9722</v>
          </cell>
          <cell r="C9746" t="str">
            <v xml:space="preserve">   163778506 - 26259</v>
          </cell>
          <cell r="D9746">
            <v>1421543.38</v>
          </cell>
          <cell r="E9746">
            <v>0</v>
          </cell>
          <cell r="F9746">
            <v>0</v>
          </cell>
          <cell r="G9746">
            <v>30669.34</v>
          </cell>
          <cell r="H9746">
            <v>1390874.04</v>
          </cell>
          <cell r="I9746">
            <v>0</v>
          </cell>
        </row>
        <row r="9747">
          <cell r="A9747" t="str">
            <v>a</v>
          </cell>
          <cell r="B9747">
            <v>9723</v>
          </cell>
          <cell r="C9747" t="str">
            <v xml:space="preserve">   163778522 - 26307</v>
          </cell>
          <cell r="D9747">
            <v>609059.69999999995</v>
          </cell>
          <cell r="E9747">
            <v>0</v>
          </cell>
          <cell r="F9747">
            <v>0.01</v>
          </cell>
          <cell r="G9747">
            <v>205212.11</v>
          </cell>
          <cell r="H9747">
            <v>403847.6</v>
          </cell>
          <cell r="I9747">
            <v>0</v>
          </cell>
        </row>
        <row r="9748">
          <cell r="A9748" t="str">
            <v>a</v>
          </cell>
          <cell r="B9748">
            <v>9724</v>
          </cell>
          <cell r="C9748" t="str">
            <v xml:space="preserve">   163778535 - 26511</v>
          </cell>
          <cell r="D9748">
            <v>556216.11</v>
          </cell>
          <cell r="E9748">
            <v>0</v>
          </cell>
          <cell r="F9748">
            <v>0</v>
          </cell>
          <cell r="G9748">
            <v>196390.34</v>
          </cell>
          <cell r="H9748">
            <v>359825.77</v>
          </cell>
          <cell r="I9748">
            <v>0</v>
          </cell>
        </row>
        <row r="9749">
          <cell r="A9749" t="str">
            <v>a</v>
          </cell>
          <cell r="B9749">
            <v>9725</v>
          </cell>
          <cell r="C9749" t="str">
            <v xml:space="preserve">   163778548 - 26625</v>
          </cell>
          <cell r="D9749">
            <v>811286.99</v>
          </cell>
          <cell r="E9749">
            <v>0</v>
          </cell>
          <cell r="F9749">
            <v>0.01</v>
          </cell>
          <cell r="G9749">
            <v>191575.5</v>
          </cell>
          <cell r="H9749">
            <v>619711.5</v>
          </cell>
          <cell r="I9749">
            <v>0</v>
          </cell>
        </row>
        <row r="9750">
          <cell r="A9750" t="str">
            <v>a</v>
          </cell>
          <cell r="B9750">
            <v>9726</v>
          </cell>
          <cell r="C9750" t="str">
            <v xml:space="preserve">   163778577 - 27203</v>
          </cell>
          <cell r="D9750">
            <v>3031827.3</v>
          </cell>
          <cell r="E9750">
            <v>0</v>
          </cell>
          <cell r="F9750">
            <v>0</v>
          </cell>
          <cell r="G9750">
            <v>62526.13</v>
          </cell>
          <cell r="H9750">
            <v>2969301.17</v>
          </cell>
          <cell r="I9750">
            <v>0</v>
          </cell>
        </row>
        <row r="9751">
          <cell r="A9751" t="str">
            <v>a</v>
          </cell>
          <cell r="B9751">
            <v>9727</v>
          </cell>
          <cell r="C9751" t="str">
            <v xml:space="preserve">   163778580 - 27218</v>
          </cell>
          <cell r="D9751">
            <v>2264026.87</v>
          </cell>
          <cell r="E9751">
            <v>0</v>
          </cell>
          <cell r="F9751">
            <v>0</v>
          </cell>
          <cell r="G9751">
            <v>46691.6</v>
          </cell>
          <cell r="H9751">
            <v>2217335.27</v>
          </cell>
          <cell r="I9751">
            <v>0</v>
          </cell>
        </row>
        <row r="9752">
          <cell r="A9752" t="str">
            <v>a</v>
          </cell>
          <cell r="B9752">
            <v>9728</v>
          </cell>
          <cell r="C9752" t="str">
            <v xml:space="preserve">   163778593 - 27303</v>
          </cell>
          <cell r="D9752">
            <v>2335653.79</v>
          </cell>
          <cell r="E9752">
            <v>0</v>
          </cell>
          <cell r="F9752">
            <v>0</v>
          </cell>
          <cell r="G9752">
            <v>2335653.79</v>
          </cell>
          <cell r="H9752">
            <v>0</v>
          </cell>
          <cell r="I9752">
            <v>0</v>
          </cell>
        </row>
        <row r="9753">
          <cell r="A9753" t="str">
            <v>a</v>
          </cell>
          <cell r="B9753">
            <v>9729</v>
          </cell>
          <cell r="C9753" t="str">
            <v xml:space="preserve">   163778603 - 26250</v>
          </cell>
          <cell r="D9753">
            <v>2549491.13</v>
          </cell>
          <cell r="E9753">
            <v>0</v>
          </cell>
          <cell r="F9753">
            <v>0</v>
          </cell>
          <cell r="G9753">
            <v>2549491.13</v>
          </cell>
          <cell r="H9753">
            <v>0</v>
          </cell>
          <cell r="I9753">
            <v>0</v>
          </cell>
        </row>
        <row r="9754">
          <cell r="A9754" t="str">
            <v>a</v>
          </cell>
          <cell r="B9754">
            <v>9730</v>
          </cell>
          <cell r="C9754" t="str">
            <v xml:space="preserve">   163778616 - 26289</v>
          </cell>
          <cell r="D9754">
            <v>6614895.8700000001</v>
          </cell>
          <cell r="E9754">
            <v>0</v>
          </cell>
          <cell r="F9754">
            <v>0</v>
          </cell>
          <cell r="G9754">
            <v>6614895.8700000001</v>
          </cell>
          <cell r="H9754">
            <v>0</v>
          </cell>
          <cell r="I9754">
            <v>0</v>
          </cell>
        </row>
        <row r="9755">
          <cell r="A9755" t="str">
            <v>a</v>
          </cell>
          <cell r="B9755">
            <v>9731</v>
          </cell>
          <cell r="C9755" t="str">
            <v xml:space="preserve">   163778629 - 26328</v>
          </cell>
          <cell r="D9755">
            <v>2821554.87</v>
          </cell>
          <cell r="E9755">
            <v>0</v>
          </cell>
          <cell r="F9755">
            <v>0</v>
          </cell>
          <cell r="G9755">
            <v>58189.64</v>
          </cell>
          <cell r="H9755">
            <v>2763365.23</v>
          </cell>
          <cell r="I9755">
            <v>0</v>
          </cell>
        </row>
        <row r="9756">
          <cell r="A9756" t="str">
            <v>a</v>
          </cell>
          <cell r="B9756">
            <v>9732</v>
          </cell>
          <cell r="C9756" t="str">
            <v xml:space="preserve">   163778632 - 26487</v>
          </cell>
          <cell r="D9756">
            <v>16209235.76</v>
          </cell>
          <cell r="E9756">
            <v>0</v>
          </cell>
          <cell r="F9756">
            <v>0</v>
          </cell>
          <cell r="G9756">
            <v>829547.21</v>
          </cell>
          <cell r="H9756">
            <v>15379688.550000001</v>
          </cell>
          <cell r="I9756">
            <v>0</v>
          </cell>
        </row>
        <row r="9757">
          <cell r="A9757" t="str">
            <v>a</v>
          </cell>
          <cell r="B9757">
            <v>9733</v>
          </cell>
          <cell r="C9757" t="str">
            <v xml:space="preserve">   163778645 - 26607</v>
          </cell>
          <cell r="D9757">
            <v>4126341.45</v>
          </cell>
          <cell r="E9757">
            <v>0</v>
          </cell>
          <cell r="F9757">
            <v>0</v>
          </cell>
          <cell r="G9757">
            <v>86284.74</v>
          </cell>
          <cell r="H9757">
            <v>4040056.71</v>
          </cell>
          <cell r="I9757">
            <v>0</v>
          </cell>
        </row>
        <row r="9758">
          <cell r="A9758" t="str">
            <v>a</v>
          </cell>
          <cell r="B9758">
            <v>9734</v>
          </cell>
          <cell r="C9758" t="str">
            <v xml:space="preserve">   163778658 - 26837</v>
          </cell>
          <cell r="D9758">
            <v>1473392.83</v>
          </cell>
          <cell r="E9758">
            <v>0</v>
          </cell>
          <cell r="F9758">
            <v>0</v>
          </cell>
          <cell r="G9758">
            <v>421202.35</v>
          </cell>
          <cell r="H9758">
            <v>1052190.48</v>
          </cell>
          <cell r="I9758">
            <v>0</v>
          </cell>
        </row>
        <row r="9759">
          <cell r="A9759" t="str">
            <v>a</v>
          </cell>
          <cell r="B9759">
            <v>9735</v>
          </cell>
          <cell r="C9759" t="str">
            <v xml:space="preserve">   163778661 - 26894</v>
          </cell>
          <cell r="D9759">
            <v>872244.74</v>
          </cell>
          <cell r="E9759">
            <v>0</v>
          </cell>
          <cell r="F9759">
            <v>0</v>
          </cell>
          <cell r="G9759">
            <v>872244.74</v>
          </cell>
          <cell r="H9759">
            <v>0</v>
          </cell>
          <cell r="I9759">
            <v>0</v>
          </cell>
        </row>
        <row r="9760">
          <cell r="A9760" t="str">
            <v>a</v>
          </cell>
          <cell r="B9760">
            <v>9736</v>
          </cell>
          <cell r="C9760" t="str">
            <v xml:space="preserve">   163778674 - 27190</v>
          </cell>
          <cell r="D9760">
            <v>4823315.09</v>
          </cell>
          <cell r="E9760">
            <v>0</v>
          </cell>
          <cell r="F9760">
            <v>0</v>
          </cell>
          <cell r="G9760">
            <v>4823315.09</v>
          </cell>
          <cell r="H9760">
            <v>0</v>
          </cell>
          <cell r="I9760">
            <v>0</v>
          </cell>
        </row>
        <row r="9761">
          <cell r="A9761" t="str">
            <v>a</v>
          </cell>
          <cell r="B9761">
            <v>9737</v>
          </cell>
          <cell r="C9761" t="str">
            <v xml:space="preserve">   163778687 - 27269</v>
          </cell>
          <cell r="D9761">
            <v>378228.11</v>
          </cell>
          <cell r="E9761">
            <v>0</v>
          </cell>
          <cell r="F9761">
            <v>0</v>
          </cell>
          <cell r="G9761">
            <v>378228.11</v>
          </cell>
          <cell r="H9761">
            <v>0</v>
          </cell>
          <cell r="I9761">
            <v>0</v>
          </cell>
        </row>
        <row r="9762">
          <cell r="A9762" t="str">
            <v>a</v>
          </cell>
          <cell r="B9762">
            <v>9738</v>
          </cell>
          <cell r="C9762" t="str">
            <v xml:space="preserve">   163778690 - 27287</v>
          </cell>
          <cell r="D9762">
            <v>3053895.3</v>
          </cell>
          <cell r="E9762">
            <v>0</v>
          </cell>
          <cell r="F9762">
            <v>0.01</v>
          </cell>
          <cell r="G9762">
            <v>701782.8</v>
          </cell>
          <cell r="H9762">
            <v>2352112.5099999998</v>
          </cell>
          <cell r="I9762">
            <v>0</v>
          </cell>
        </row>
        <row r="9763">
          <cell r="A9763" t="str">
            <v>a</v>
          </cell>
          <cell r="B9763">
            <v>9739</v>
          </cell>
          <cell r="C9763" t="str">
            <v xml:space="preserve">   163778700 - 26241</v>
          </cell>
          <cell r="D9763">
            <v>3302526.15</v>
          </cell>
          <cell r="E9763">
            <v>0</v>
          </cell>
          <cell r="F9763">
            <v>0</v>
          </cell>
          <cell r="G9763">
            <v>1130123.04</v>
          </cell>
          <cell r="H9763">
            <v>2172403.11</v>
          </cell>
          <cell r="I9763">
            <v>0</v>
          </cell>
        </row>
        <row r="9764">
          <cell r="A9764" t="str">
            <v>a</v>
          </cell>
          <cell r="B9764">
            <v>9740</v>
          </cell>
          <cell r="C9764" t="str">
            <v xml:space="preserve">   163778713 - 26280</v>
          </cell>
          <cell r="D9764">
            <v>635675.55000000005</v>
          </cell>
          <cell r="E9764">
            <v>0</v>
          </cell>
          <cell r="F9764">
            <v>0</v>
          </cell>
          <cell r="G9764">
            <v>635675.55000000005</v>
          </cell>
          <cell r="H9764">
            <v>0</v>
          </cell>
          <cell r="I9764">
            <v>0</v>
          </cell>
        </row>
        <row r="9765">
          <cell r="A9765" t="str">
            <v>a</v>
          </cell>
          <cell r="B9765">
            <v>9741</v>
          </cell>
          <cell r="C9765" t="str">
            <v xml:space="preserve">   163778726 - 26319</v>
          </cell>
          <cell r="D9765">
            <v>898308.51</v>
          </cell>
          <cell r="E9765">
            <v>0</v>
          </cell>
          <cell r="F9765">
            <v>0.01</v>
          </cell>
          <cell r="G9765">
            <v>25650.29</v>
          </cell>
          <cell r="H9765">
            <v>872658.23</v>
          </cell>
          <cell r="I9765">
            <v>0</v>
          </cell>
        </row>
        <row r="9766">
          <cell r="A9766" t="str">
            <v>a</v>
          </cell>
          <cell r="B9766">
            <v>9742</v>
          </cell>
          <cell r="C9766" t="str">
            <v xml:space="preserve">   163778739 - 26577</v>
          </cell>
          <cell r="D9766">
            <v>745550.02</v>
          </cell>
          <cell r="E9766">
            <v>0</v>
          </cell>
          <cell r="F9766">
            <v>0</v>
          </cell>
          <cell r="G9766">
            <v>745550.02</v>
          </cell>
          <cell r="H9766">
            <v>0</v>
          </cell>
          <cell r="I9766">
            <v>0</v>
          </cell>
        </row>
        <row r="9767">
          <cell r="A9767" t="str">
            <v>a</v>
          </cell>
          <cell r="B9767">
            <v>9743</v>
          </cell>
          <cell r="C9767" t="str">
            <v xml:space="preserve">   163778755 - 26786</v>
          </cell>
          <cell r="D9767">
            <v>4872035.4400000004</v>
          </cell>
          <cell r="E9767">
            <v>0</v>
          </cell>
          <cell r="F9767">
            <v>0</v>
          </cell>
          <cell r="G9767">
            <v>4872035.4400000004</v>
          </cell>
          <cell r="H9767">
            <v>0</v>
          </cell>
          <cell r="I9767">
            <v>0</v>
          </cell>
        </row>
        <row r="9768">
          <cell r="A9768" t="str">
            <v>a</v>
          </cell>
          <cell r="B9768">
            <v>9744</v>
          </cell>
          <cell r="C9768" t="str">
            <v xml:space="preserve">   163778768 - 26975</v>
          </cell>
          <cell r="D9768">
            <v>3237364.51</v>
          </cell>
          <cell r="E9768">
            <v>0</v>
          </cell>
          <cell r="F9768">
            <v>0.01</v>
          </cell>
          <cell r="G9768">
            <v>162985.84</v>
          </cell>
          <cell r="H9768">
            <v>3074378.68</v>
          </cell>
          <cell r="I9768">
            <v>0</v>
          </cell>
        </row>
        <row r="9769">
          <cell r="A9769" t="str">
            <v>a</v>
          </cell>
          <cell r="B9769">
            <v>9745</v>
          </cell>
          <cell r="C9769" t="str">
            <v xml:space="preserve">   163778771 - 27005</v>
          </cell>
          <cell r="D9769">
            <v>3951794.62</v>
          </cell>
          <cell r="E9769">
            <v>0</v>
          </cell>
          <cell r="F9769">
            <v>0</v>
          </cell>
          <cell r="G9769">
            <v>3951794.62</v>
          </cell>
          <cell r="H9769">
            <v>0</v>
          </cell>
          <cell r="I9769">
            <v>0</v>
          </cell>
        </row>
        <row r="9770">
          <cell r="A9770" t="str">
            <v>a</v>
          </cell>
          <cell r="B9770">
            <v>9746</v>
          </cell>
          <cell r="C9770" t="str">
            <v xml:space="preserve">   163778784 - 27254</v>
          </cell>
          <cell r="D9770">
            <v>1015645.24</v>
          </cell>
          <cell r="E9770">
            <v>0</v>
          </cell>
          <cell r="F9770">
            <v>0</v>
          </cell>
          <cell r="G9770">
            <v>126542.82</v>
          </cell>
          <cell r="H9770">
            <v>889102.42</v>
          </cell>
          <cell r="I9770">
            <v>0</v>
          </cell>
        </row>
        <row r="9771">
          <cell r="A9771" t="str">
            <v>a</v>
          </cell>
          <cell r="B9771">
            <v>9747</v>
          </cell>
          <cell r="C9771" t="str">
            <v xml:space="preserve">   163778797 - 27528</v>
          </cell>
          <cell r="D9771">
            <v>1402070.8</v>
          </cell>
          <cell r="E9771">
            <v>0</v>
          </cell>
          <cell r="F9771">
            <v>0</v>
          </cell>
          <cell r="G9771">
            <v>677426.04</v>
          </cell>
          <cell r="H9771">
            <v>724644.76</v>
          </cell>
          <cell r="I9771">
            <v>0</v>
          </cell>
        </row>
        <row r="9772">
          <cell r="A9772" t="str">
            <v>a</v>
          </cell>
          <cell r="B9772">
            <v>9748</v>
          </cell>
          <cell r="C9772" t="str">
            <v xml:space="preserve">   163778807 - 26262</v>
          </cell>
          <cell r="D9772">
            <v>2160976.17</v>
          </cell>
          <cell r="E9772">
            <v>0</v>
          </cell>
          <cell r="F9772">
            <v>0</v>
          </cell>
          <cell r="G9772">
            <v>45986.39</v>
          </cell>
          <cell r="H9772">
            <v>2114989.7799999998</v>
          </cell>
          <cell r="I9772">
            <v>0</v>
          </cell>
        </row>
        <row r="9773">
          <cell r="A9773" t="str">
            <v>a</v>
          </cell>
          <cell r="B9773">
            <v>9749</v>
          </cell>
          <cell r="C9773" t="str">
            <v xml:space="preserve">   163778810 - 26271</v>
          </cell>
          <cell r="D9773">
            <v>3428093.99</v>
          </cell>
          <cell r="E9773">
            <v>0</v>
          </cell>
          <cell r="F9773">
            <v>0</v>
          </cell>
          <cell r="G9773">
            <v>1646856.25</v>
          </cell>
          <cell r="H9773">
            <v>1781237.74</v>
          </cell>
          <cell r="I9773">
            <v>0</v>
          </cell>
        </row>
        <row r="9774">
          <cell r="A9774" t="str">
            <v>a</v>
          </cell>
          <cell r="B9774">
            <v>9750</v>
          </cell>
          <cell r="C9774" t="str">
            <v xml:space="preserve">   163778836 - 26514</v>
          </cell>
          <cell r="D9774">
            <v>2263593.0299999998</v>
          </cell>
          <cell r="E9774">
            <v>0</v>
          </cell>
          <cell r="F9774">
            <v>0</v>
          </cell>
          <cell r="G9774">
            <v>2263593.0299999998</v>
          </cell>
          <cell r="H9774">
            <v>0</v>
          </cell>
          <cell r="I9774">
            <v>0</v>
          </cell>
        </row>
        <row r="9775">
          <cell r="A9775" t="str">
            <v>a</v>
          </cell>
          <cell r="B9775">
            <v>9751</v>
          </cell>
          <cell r="C9775" t="str">
            <v xml:space="preserve">   163778849 - 26763</v>
          </cell>
          <cell r="D9775">
            <v>317837.78000000003</v>
          </cell>
          <cell r="E9775">
            <v>0</v>
          </cell>
          <cell r="F9775">
            <v>0</v>
          </cell>
          <cell r="G9775">
            <v>317837.78000000003</v>
          </cell>
          <cell r="H9775">
            <v>0</v>
          </cell>
          <cell r="I9775">
            <v>0</v>
          </cell>
        </row>
        <row r="9776">
          <cell r="A9776" t="str">
            <v>a</v>
          </cell>
          <cell r="B9776">
            <v>9752</v>
          </cell>
          <cell r="C9776" t="str">
            <v xml:space="preserve">   163778852 - 26774</v>
          </cell>
          <cell r="D9776">
            <v>3356942.3</v>
          </cell>
          <cell r="E9776">
            <v>0</v>
          </cell>
          <cell r="F9776">
            <v>0</v>
          </cell>
          <cell r="G9776">
            <v>171799.72</v>
          </cell>
          <cell r="H9776">
            <v>3185142.58</v>
          </cell>
          <cell r="I9776">
            <v>0</v>
          </cell>
        </row>
        <row r="9777">
          <cell r="A9777" t="str">
            <v>a</v>
          </cell>
          <cell r="B9777">
            <v>9753</v>
          </cell>
          <cell r="C9777" t="str">
            <v xml:space="preserve">   163778865 - 26939</v>
          </cell>
          <cell r="D9777">
            <v>3040150.08</v>
          </cell>
          <cell r="E9777">
            <v>0</v>
          </cell>
          <cell r="F9777">
            <v>0</v>
          </cell>
          <cell r="G9777">
            <v>105160.74</v>
          </cell>
          <cell r="H9777">
            <v>2934989.34</v>
          </cell>
          <cell r="I9777">
            <v>0</v>
          </cell>
        </row>
        <row r="9778">
          <cell r="A9778" t="str">
            <v>a</v>
          </cell>
          <cell r="B9778">
            <v>9754</v>
          </cell>
          <cell r="C9778" t="str">
            <v xml:space="preserve">   163778878 - 27209</v>
          </cell>
          <cell r="D9778">
            <v>2673773.06</v>
          </cell>
          <cell r="E9778">
            <v>0</v>
          </cell>
          <cell r="F9778">
            <v>0</v>
          </cell>
          <cell r="G9778">
            <v>2673773.06</v>
          </cell>
          <cell r="H9778">
            <v>0</v>
          </cell>
          <cell r="I9778">
            <v>0</v>
          </cell>
        </row>
        <row r="9779">
          <cell r="A9779" t="str">
            <v>a</v>
          </cell>
          <cell r="B9779">
            <v>9755</v>
          </cell>
          <cell r="C9779" t="str">
            <v xml:space="preserve">   163778904 - 26253</v>
          </cell>
          <cell r="D9779">
            <v>3460722.79</v>
          </cell>
          <cell r="E9779">
            <v>0</v>
          </cell>
          <cell r="F9779">
            <v>0</v>
          </cell>
          <cell r="G9779">
            <v>3460722.79</v>
          </cell>
          <cell r="H9779">
            <v>0</v>
          </cell>
          <cell r="I9779">
            <v>0</v>
          </cell>
        </row>
        <row r="9780">
          <cell r="A9780" t="str">
            <v>a</v>
          </cell>
          <cell r="B9780">
            <v>9756</v>
          </cell>
          <cell r="C9780" t="str">
            <v xml:space="preserve">   163778917 - 26292</v>
          </cell>
          <cell r="D9780">
            <v>3625497.69</v>
          </cell>
          <cell r="E9780">
            <v>0</v>
          </cell>
          <cell r="F9780">
            <v>0</v>
          </cell>
          <cell r="G9780">
            <v>2239104.9900000002</v>
          </cell>
          <cell r="H9780">
            <v>1386392.7</v>
          </cell>
          <cell r="I9780">
            <v>0</v>
          </cell>
        </row>
        <row r="9781">
          <cell r="A9781" t="str">
            <v>a</v>
          </cell>
          <cell r="B9781">
            <v>9757</v>
          </cell>
          <cell r="C9781" t="str">
            <v xml:space="preserve">   163778920 - 26301</v>
          </cell>
          <cell r="D9781">
            <v>3372254.68</v>
          </cell>
          <cell r="E9781">
            <v>0</v>
          </cell>
          <cell r="F9781">
            <v>0</v>
          </cell>
          <cell r="G9781">
            <v>3372254.68</v>
          </cell>
          <cell r="H9781">
            <v>0</v>
          </cell>
          <cell r="I9781">
            <v>0</v>
          </cell>
        </row>
        <row r="9782">
          <cell r="A9782" t="str">
            <v>a</v>
          </cell>
          <cell r="B9782">
            <v>9758</v>
          </cell>
          <cell r="C9782" t="str">
            <v xml:space="preserve">   163778933 - 26505</v>
          </cell>
          <cell r="D9782">
            <v>2848559.48</v>
          </cell>
          <cell r="E9782">
            <v>0</v>
          </cell>
          <cell r="F9782">
            <v>0</v>
          </cell>
          <cell r="G9782">
            <v>60618.44</v>
          </cell>
          <cell r="H9782">
            <v>2787941.04</v>
          </cell>
          <cell r="I9782">
            <v>0</v>
          </cell>
        </row>
        <row r="9783">
          <cell r="A9783" t="str">
            <v>a</v>
          </cell>
          <cell r="B9783">
            <v>9759</v>
          </cell>
          <cell r="C9783" t="str">
            <v xml:space="preserve">   163778946 - 26613</v>
          </cell>
          <cell r="D9783">
            <v>936767.54</v>
          </cell>
          <cell r="E9783">
            <v>0</v>
          </cell>
          <cell r="F9783">
            <v>0</v>
          </cell>
          <cell r="G9783">
            <v>57708.22</v>
          </cell>
          <cell r="H9783">
            <v>879059.32</v>
          </cell>
          <cell r="I9783">
            <v>0</v>
          </cell>
        </row>
        <row r="9784">
          <cell r="A9784" t="str">
            <v>a</v>
          </cell>
          <cell r="B9784">
            <v>9760</v>
          </cell>
          <cell r="C9784" t="str">
            <v xml:space="preserve">   163778959 - 26846</v>
          </cell>
          <cell r="D9784">
            <v>1610862.55</v>
          </cell>
          <cell r="E9784">
            <v>0</v>
          </cell>
          <cell r="F9784">
            <v>0</v>
          </cell>
          <cell r="G9784">
            <v>1610862.55</v>
          </cell>
          <cell r="H9784">
            <v>0</v>
          </cell>
          <cell r="I9784">
            <v>0</v>
          </cell>
        </row>
        <row r="9785">
          <cell r="A9785" t="str">
            <v>a</v>
          </cell>
          <cell r="B9785">
            <v>9761</v>
          </cell>
          <cell r="C9785" t="str">
            <v xml:space="preserve">   163778962 - 26915</v>
          </cell>
          <cell r="D9785">
            <v>979941.4</v>
          </cell>
          <cell r="E9785">
            <v>0</v>
          </cell>
          <cell r="F9785">
            <v>0.01</v>
          </cell>
          <cell r="G9785">
            <v>50658.29</v>
          </cell>
          <cell r="H9785">
            <v>929283.12</v>
          </cell>
          <cell r="I9785">
            <v>0</v>
          </cell>
        </row>
        <row r="9786">
          <cell r="A9786" t="str">
            <v>a</v>
          </cell>
          <cell r="B9786">
            <v>9762</v>
          </cell>
          <cell r="C9786" t="str">
            <v xml:space="preserve">   163778975 - 27195</v>
          </cell>
          <cell r="D9786">
            <v>663678.13</v>
          </cell>
          <cell r="E9786">
            <v>0</v>
          </cell>
          <cell r="F9786">
            <v>0</v>
          </cell>
          <cell r="G9786">
            <v>663678.13</v>
          </cell>
          <cell r="H9786">
            <v>0</v>
          </cell>
          <cell r="I9786">
            <v>0</v>
          </cell>
        </row>
        <row r="9787">
          <cell r="A9787" t="str">
            <v>a</v>
          </cell>
          <cell r="B9787">
            <v>9763</v>
          </cell>
          <cell r="C9787" t="str">
            <v xml:space="preserve">   163778988 - 27278</v>
          </cell>
          <cell r="D9787">
            <v>2485313.33</v>
          </cell>
          <cell r="E9787">
            <v>0</v>
          </cell>
          <cell r="F9787">
            <v>0</v>
          </cell>
          <cell r="G9787">
            <v>50551.88</v>
          </cell>
          <cell r="H9787">
            <v>2434761.4500000002</v>
          </cell>
          <cell r="I9787">
            <v>0</v>
          </cell>
        </row>
        <row r="9788">
          <cell r="A9788" t="str">
            <v>a</v>
          </cell>
          <cell r="B9788">
            <v>9764</v>
          </cell>
          <cell r="C9788" t="str">
            <v xml:space="preserve">   163778991 - 27294</v>
          </cell>
          <cell r="D9788">
            <v>2559334.69</v>
          </cell>
          <cell r="E9788">
            <v>0</v>
          </cell>
          <cell r="F9788">
            <v>0.01</v>
          </cell>
          <cell r="G9788">
            <v>52781.81</v>
          </cell>
          <cell r="H9788">
            <v>2506552.89</v>
          </cell>
          <cell r="I9788">
            <v>0</v>
          </cell>
        </row>
        <row r="9789">
          <cell r="A9789" t="str">
            <v>a</v>
          </cell>
          <cell r="B9789">
            <v>9765</v>
          </cell>
          <cell r="C9789" t="str">
            <v xml:space="preserve">   164778000 - 20656</v>
          </cell>
          <cell r="D9789">
            <v>254987.39</v>
          </cell>
          <cell r="E9789">
            <v>0</v>
          </cell>
          <cell r="F9789">
            <v>0</v>
          </cell>
          <cell r="G9789">
            <v>254987.39</v>
          </cell>
          <cell r="H9789">
            <v>0</v>
          </cell>
          <cell r="I9789">
            <v>0</v>
          </cell>
        </row>
        <row r="9790">
          <cell r="A9790" t="str">
            <v>a</v>
          </cell>
          <cell r="B9790">
            <v>9766</v>
          </cell>
          <cell r="C9790" t="str">
            <v xml:space="preserve">   164778013 - 20695</v>
          </cell>
          <cell r="D9790">
            <v>719305.84</v>
          </cell>
          <cell r="E9790">
            <v>0</v>
          </cell>
          <cell r="F9790">
            <v>0.01</v>
          </cell>
          <cell r="G9790">
            <v>15414.23</v>
          </cell>
          <cell r="H9790">
            <v>703891.62</v>
          </cell>
          <cell r="I9790">
            <v>0</v>
          </cell>
        </row>
        <row r="9791">
          <cell r="A9791" t="str">
            <v>a</v>
          </cell>
          <cell r="B9791">
            <v>9767</v>
          </cell>
          <cell r="C9791" t="str">
            <v xml:space="preserve">   164778026 - 20785</v>
          </cell>
          <cell r="D9791">
            <v>871048.17</v>
          </cell>
          <cell r="E9791">
            <v>0</v>
          </cell>
          <cell r="F9791">
            <v>0</v>
          </cell>
          <cell r="G9791">
            <v>18726.89</v>
          </cell>
          <cell r="H9791">
            <v>852321.28000000003</v>
          </cell>
          <cell r="I9791">
            <v>0</v>
          </cell>
        </row>
        <row r="9792">
          <cell r="A9792" t="str">
            <v>a</v>
          </cell>
          <cell r="B9792">
            <v>9768</v>
          </cell>
          <cell r="C9792" t="str">
            <v xml:space="preserve">   164778039 - 21028</v>
          </cell>
          <cell r="D9792">
            <v>732940.4</v>
          </cell>
          <cell r="E9792">
            <v>0</v>
          </cell>
          <cell r="F9792">
            <v>0</v>
          </cell>
          <cell r="G9792">
            <v>15409.75</v>
          </cell>
          <cell r="H9792">
            <v>717530.65</v>
          </cell>
          <cell r="I9792">
            <v>0</v>
          </cell>
        </row>
        <row r="9793">
          <cell r="A9793" t="str">
            <v>a</v>
          </cell>
          <cell r="B9793">
            <v>9769</v>
          </cell>
          <cell r="C9793" t="str">
            <v xml:space="preserve">   164778042 - 21046</v>
          </cell>
          <cell r="D9793">
            <v>319470.08000000002</v>
          </cell>
          <cell r="E9793">
            <v>0</v>
          </cell>
          <cell r="F9793">
            <v>0</v>
          </cell>
          <cell r="G9793">
            <v>319470.08000000002</v>
          </cell>
          <cell r="H9793">
            <v>0</v>
          </cell>
          <cell r="I9793">
            <v>0</v>
          </cell>
        </row>
        <row r="9794">
          <cell r="A9794" t="str">
            <v>a</v>
          </cell>
          <cell r="B9794">
            <v>9770</v>
          </cell>
          <cell r="C9794" t="str">
            <v xml:space="preserve">   164778055 - 21097</v>
          </cell>
          <cell r="D9794">
            <v>585601.79</v>
          </cell>
          <cell r="E9794">
            <v>0</v>
          </cell>
          <cell r="F9794">
            <v>7.0000000000000007E-2</v>
          </cell>
          <cell r="G9794">
            <v>11352.51</v>
          </cell>
          <cell r="H9794">
            <v>574249.35</v>
          </cell>
          <cell r="I9794">
            <v>0</v>
          </cell>
        </row>
        <row r="9795">
          <cell r="A9795" t="str">
            <v>a</v>
          </cell>
          <cell r="B9795">
            <v>9771</v>
          </cell>
          <cell r="C9795" t="str">
            <v xml:space="preserve">   164778068 - 21136</v>
          </cell>
          <cell r="D9795">
            <v>864069.18</v>
          </cell>
          <cell r="E9795">
            <v>0</v>
          </cell>
          <cell r="F9795">
            <v>0.04</v>
          </cell>
          <cell r="G9795">
            <v>18788.93</v>
          </cell>
          <cell r="H9795">
            <v>845280.29</v>
          </cell>
          <cell r="I9795">
            <v>0</v>
          </cell>
        </row>
        <row r="9796">
          <cell r="A9796" t="str">
            <v>a</v>
          </cell>
          <cell r="B9796">
            <v>9772</v>
          </cell>
          <cell r="C9796" t="str">
            <v xml:space="preserve">   164778071 - 21145</v>
          </cell>
          <cell r="D9796">
            <v>370054.83</v>
          </cell>
          <cell r="E9796">
            <v>0</v>
          </cell>
          <cell r="F9796">
            <v>0.04</v>
          </cell>
          <cell r="G9796">
            <v>7817.2</v>
          </cell>
          <cell r="H9796">
            <v>362237.67</v>
          </cell>
          <cell r="I9796">
            <v>0</v>
          </cell>
        </row>
        <row r="9797">
          <cell r="A9797" t="str">
            <v>a</v>
          </cell>
          <cell r="B9797">
            <v>9773</v>
          </cell>
          <cell r="C9797" t="str">
            <v xml:space="preserve">   164778084 - 21260</v>
          </cell>
          <cell r="D9797">
            <v>618068.38</v>
          </cell>
          <cell r="E9797">
            <v>0</v>
          </cell>
          <cell r="F9797">
            <v>0</v>
          </cell>
          <cell r="G9797">
            <v>618068.38</v>
          </cell>
          <cell r="H9797">
            <v>0</v>
          </cell>
          <cell r="I9797">
            <v>0</v>
          </cell>
        </row>
        <row r="9798">
          <cell r="A9798" t="str">
            <v>a</v>
          </cell>
          <cell r="B9798">
            <v>9774</v>
          </cell>
          <cell r="C9798" t="str">
            <v xml:space="preserve">   164778097 - 21410</v>
          </cell>
          <cell r="D9798">
            <v>1239648.58</v>
          </cell>
          <cell r="E9798">
            <v>0</v>
          </cell>
          <cell r="F9798">
            <v>0</v>
          </cell>
          <cell r="G9798">
            <v>1239648.58</v>
          </cell>
          <cell r="H9798">
            <v>0</v>
          </cell>
          <cell r="I9798">
            <v>0</v>
          </cell>
        </row>
        <row r="9799">
          <cell r="A9799" t="str">
            <v>a</v>
          </cell>
          <cell r="B9799">
            <v>9775</v>
          </cell>
          <cell r="C9799" t="str">
            <v xml:space="preserve">   164778107 - 20677</v>
          </cell>
          <cell r="D9799">
            <v>633953.74</v>
          </cell>
          <cell r="E9799">
            <v>0</v>
          </cell>
          <cell r="F9799">
            <v>0</v>
          </cell>
          <cell r="G9799">
            <v>13428.62</v>
          </cell>
          <cell r="H9799">
            <v>620525.12</v>
          </cell>
          <cell r="I9799">
            <v>0</v>
          </cell>
        </row>
        <row r="9800">
          <cell r="A9800" t="str">
            <v>a</v>
          </cell>
          <cell r="B9800">
            <v>9776</v>
          </cell>
          <cell r="C9800" t="str">
            <v xml:space="preserve">   164778110 - 20686</v>
          </cell>
          <cell r="D9800">
            <v>1098996</v>
          </cell>
          <cell r="E9800">
            <v>0</v>
          </cell>
          <cell r="F9800">
            <v>0.02</v>
          </cell>
          <cell r="G9800">
            <v>23958.799999999999</v>
          </cell>
          <cell r="H9800">
            <v>1075037.22</v>
          </cell>
          <cell r="I9800">
            <v>0</v>
          </cell>
        </row>
        <row r="9801">
          <cell r="A9801" t="str">
            <v>a</v>
          </cell>
          <cell r="B9801">
            <v>9777</v>
          </cell>
          <cell r="C9801" t="str">
            <v xml:space="preserve">   164778123 - 20776</v>
          </cell>
          <cell r="D9801">
            <v>2652640.25</v>
          </cell>
          <cell r="E9801">
            <v>0</v>
          </cell>
          <cell r="F9801">
            <v>0</v>
          </cell>
          <cell r="G9801">
            <v>56189.24</v>
          </cell>
          <cell r="H9801">
            <v>2596451.0099999998</v>
          </cell>
          <cell r="I9801">
            <v>0</v>
          </cell>
        </row>
        <row r="9802">
          <cell r="A9802" t="str">
            <v>a</v>
          </cell>
          <cell r="B9802">
            <v>9778</v>
          </cell>
          <cell r="C9802" t="str">
            <v xml:space="preserve">   164778136 - 21016</v>
          </cell>
          <cell r="D9802">
            <v>696547.86</v>
          </cell>
          <cell r="E9802">
            <v>0</v>
          </cell>
          <cell r="F9802">
            <v>0</v>
          </cell>
          <cell r="G9802">
            <v>15146.26</v>
          </cell>
          <cell r="H9802">
            <v>681401.6</v>
          </cell>
          <cell r="I9802">
            <v>0</v>
          </cell>
        </row>
        <row r="9803">
          <cell r="A9803" t="str">
            <v>a</v>
          </cell>
          <cell r="B9803">
            <v>9779</v>
          </cell>
          <cell r="C9803" t="str">
            <v xml:space="preserve">   164778149 - 21076</v>
          </cell>
          <cell r="D9803">
            <v>600108.99</v>
          </cell>
          <cell r="E9803">
            <v>0</v>
          </cell>
          <cell r="F9803">
            <v>0</v>
          </cell>
          <cell r="G9803">
            <v>12616.98</v>
          </cell>
          <cell r="H9803">
            <v>587492.01</v>
          </cell>
          <cell r="I9803">
            <v>0</v>
          </cell>
        </row>
        <row r="9804">
          <cell r="A9804" t="str">
            <v>a</v>
          </cell>
          <cell r="B9804">
            <v>9780</v>
          </cell>
          <cell r="C9804" t="str">
            <v xml:space="preserve">   164778152 - 21088</v>
          </cell>
          <cell r="D9804">
            <v>864166.16</v>
          </cell>
          <cell r="E9804">
            <v>0</v>
          </cell>
          <cell r="F9804">
            <v>0</v>
          </cell>
          <cell r="G9804">
            <v>18791.07</v>
          </cell>
          <cell r="H9804">
            <v>845375.09</v>
          </cell>
          <cell r="I9804">
            <v>0</v>
          </cell>
        </row>
        <row r="9805">
          <cell r="A9805" t="str">
            <v>a</v>
          </cell>
          <cell r="B9805">
            <v>9781</v>
          </cell>
          <cell r="C9805" t="str">
            <v xml:space="preserve">   164778165 - 21127</v>
          </cell>
          <cell r="D9805">
            <v>908206.57</v>
          </cell>
          <cell r="E9805">
            <v>0</v>
          </cell>
          <cell r="F9805">
            <v>0.01</v>
          </cell>
          <cell r="G9805">
            <v>21673.66</v>
          </cell>
          <cell r="H9805">
            <v>886532.92</v>
          </cell>
          <cell r="I9805">
            <v>0</v>
          </cell>
        </row>
        <row r="9806">
          <cell r="A9806" t="str">
            <v>a</v>
          </cell>
          <cell r="B9806">
            <v>9782</v>
          </cell>
          <cell r="C9806" t="str">
            <v xml:space="preserve">   164778178 - 21166</v>
          </cell>
          <cell r="D9806">
            <v>506853.73</v>
          </cell>
          <cell r="E9806">
            <v>0</v>
          </cell>
          <cell r="F9806">
            <v>0.05</v>
          </cell>
          <cell r="G9806">
            <v>98957.01</v>
          </cell>
          <cell r="H9806">
            <v>407896.77</v>
          </cell>
          <cell r="I9806">
            <v>0</v>
          </cell>
        </row>
        <row r="9807">
          <cell r="A9807" t="str">
            <v>a</v>
          </cell>
          <cell r="B9807">
            <v>9783</v>
          </cell>
          <cell r="C9807" t="str">
            <v xml:space="preserve">   164778181 - 21175</v>
          </cell>
          <cell r="D9807">
            <v>367069.29</v>
          </cell>
          <cell r="E9807">
            <v>0</v>
          </cell>
          <cell r="F9807">
            <v>0.01</v>
          </cell>
          <cell r="G9807">
            <v>69967.039999999994</v>
          </cell>
          <cell r="H9807">
            <v>297102.26</v>
          </cell>
          <cell r="I9807">
            <v>0</v>
          </cell>
        </row>
        <row r="9808">
          <cell r="A9808" t="str">
            <v>a</v>
          </cell>
          <cell r="B9808">
            <v>9784</v>
          </cell>
          <cell r="C9808" t="str">
            <v xml:space="preserve">   164778194 - 21401</v>
          </cell>
          <cell r="D9808">
            <v>880537.1</v>
          </cell>
          <cell r="E9808">
            <v>0</v>
          </cell>
          <cell r="F9808">
            <v>0</v>
          </cell>
          <cell r="G9808">
            <v>880537.1</v>
          </cell>
          <cell r="H9808">
            <v>0</v>
          </cell>
          <cell r="I9808">
            <v>0</v>
          </cell>
        </row>
        <row r="9809">
          <cell r="A9809" t="str">
            <v>a</v>
          </cell>
          <cell r="B9809">
            <v>9785</v>
          </cell>
          <cell r="C9809" t="str">
            <v xml:space="preserve">   164778204 - 20668</v>
          </cell>
          <cell r="D9809">
            <v>216321.2</v>
          </cell>
          <cell r="E9809">
            <v>0</v>
          </cell>
          <cell r="F9809">
            <v>0</v>
          </cell>
          <cell r="G9809">
            <v>216321.2</v>
          </cell>
          <cell r="H9809">
            <v>0</v>
          </cell>
          <cell r="I9809">
            <v>0</v>
          </cell>
        </row>
        <row r="9810">
          <cell r="A9810" t="str">
            <v>a</v>
          </cell>
          <cell r="B9810">
            <v>9786</v>
          </cell>
          <cell r="C9810" t="str">
            <v xml:space="preserve">   164778217 - 20707</v>
          </cell>
          <cell r="D9810">
            <v>734099.01</v>
          </cell>
          <cell r="E9810">
            <v>0</v>
          </cell>
          <cell r="F9810">
            <v>0</v>
          </cell>
          <cell r="G9810">
            <v>734099.01</v>
          </cell>
          <cell r="H9810">
            <v>0</v>
          </cell>
          <cell r="I9810">
            <v>0</v>
          </cell>
        </row>
        <row r="9811">
          <cell r="A9811" t="str">
            <v>a</v>
          </cell>
          <cell r="B9811">
            <v>9787</v>
          </cell>
          <cell r="C9811" t="str">
            <v xml:space="preserve">   164778220 - 20725</v>
          </cell>
          <cell r="D9811">
            <v>504420.96</v>
          </cell>
          <cell r="E9811">
            <v>0</v>
          </cell>
          <cell r="F9811">
            <v>0</v>
          </cell>
          <cell r="G9811">
            <v>504420.96</v>
          </cell>
          <cell r="H9811">
            <v>0</v>
          </cell>
          <cell r="I9811">
            <v>0</v>
          </cell>
        </row>
        <row r="9812">
          <cell r="A9812" t="str">
            <v>a</v>
          </cell>
          <cell r="B9812">
            <v>9788</v>
          </cell>
          <cell r="C9812" t="str">
            <v xml:space="preserve">   164778233 - 20806</v>
          </cell>
          <cell r="D9812">
            <v>2712736.7</v>
          </cell>
          <cell r="E9812">
            <v>0</v>
          </cell>
          <cell r="F9812">
            <v>0</v>
          </cell>
          <cell r="G9812">
            <v>58321.91</v>
          </cell>
          <cell r="H9812">
            <v>2654414.79</v>
          </cell>
          <cell r="I9812">
            <v>0</v>
          </cell>
        </row>
        <row r="9813">
          <cell r="A9813" t="str">
            <v>a</v>
          </cell>
          <cell r="B9813">
            <v>9789</v>
          </cell>
          <cell r="C9813" t="str">
            <v xml:space="preserve">   164778259 - 21109</v>
          </cell>
          <cell r="D9813">
            <v>431539.72</v>
          </cell>
          <cell r="E9813">
            <v>0</v>
          </cell>
          <cell r="F9813">
            <v>0.01</v>
          </cell>
          <cell r="G9813">
            <v>158624.26</v>
          </cell>
          <cell r="H9813">
            <v>272915.46999999997</v>
          </cell>
          <cell r="I9813">
            <v>0</v>
          </cell>
        </row>
        <row r="9814">
          <cell r="A9814" t="str">
            <v>a</v>
          </cell>
          <cell r="B9814">
            <v>9790</v>
          </cell>
          <cell r="C9814" t="str">
            <v xml:space="preserve">   164778262 - 21118</v>
          </cell>
          <cell r="D9814">
            <v>1410880.94</v>
          </cell>
          <cell r="E9814">
            <v>0</v>
          </cell>
          <cell r="F9814">
            <v>0</v>
          </cell>
          <cell r="G9814">
            <v>29885.81</v>
          </cell>
          <cell r="H9814">
            <v>1380995.13</v>
          </cell>
          <cell r="I9814">
            <v>0</v>
          </cell>
        </row>
        <row r="9815">
          <cell r="A9815" t="str">
            <v>a</v>
          </cell>
          <cell r="B9815">
            <v>9791</v>
          </cell>
          <cell r="C9815" t="str">
            <v xml:space="preserve">   164778288 - 21383</v>
          </cell>
          <cell r="D9815">
            <v>1564120.3</v>
          </cell>
          <cell r="E9815">
            <v>0</v>
          </cell>
          <cell r="F9815">
            <v>0.01</v>
          </cell>
          <cell r="G9815">
            <v>33627.47</v>
          </cell>
          <cell r="H9815">
            <v>1530492.84</v>
          </cell>
          <cell r="I9815">
            <v>0</v>
          </cell>
        </row>
        <row r="9816">
          <cell r="A9816" t="str">
            <v>a</v>
          </cell>
          <cell r="B9816">
            <v>9792</v>
          </cell>
          <cell r="C9816" t="str">
            <v xml:space="preserve">   164778291 - 21392</v>
          </cell>
          <cell r="D9816">
            <v>669310.94999999995</v>
          </cell>
          <cell r="E9816">
            <v>0</v>
          </cell>
          <cell r="F9816">
            <v>0</v>
          </cell>
          <cell r="G9816">
            <v>14389.7</v>
          </cell>
          <cell r="H9816">
            <v>654921.25</v>
          </cell>
          <cell r="I9816">
            <v>0</v>
          </cell>
        </row>
        <row r="9817">
          <cell r="A9817" t="str">
            <v>a</v>
          </cell>
          <cell r="B9817">
            <v>9793</v>
          </cell>
          <cell r="C9817" t="str">
            <v xml:space="preserve">   164778301 - 20659</v>
          </cell>
          <cell r="D9817">
            <v>270401.52</v>
          </cell>
          <cell r="E9817">
            <v>0</v>
          </cell>
          <cell r="F9817">
            <v>0</v>
          </cell>
          <cell r="G9817">
            <v>270401.52</v>
          </cell>
          <cell r="H9817">
            <v>0</v>
          </cell>
          <cell r="I9817">
            <v>0</v>
          </cell>
        </row>
        <row r="9818">
          <cell r="A9818" t="str">
            <v>a</v>
          </cell>
          <cell r="B9818">
            <v>9794</v>
          </cell>
          <cell r="C9818" t="str">
            <v xml:space="preserve">   164778314 - 20698</v>
          </cell>
          <cell r="D9818">
            <v>1150433.33</v>
          </cell>
          <cell r="E9818">
            <v>0</v>
          </cell>
          <cell r="F9818">
            <v>0.04</v>
          </cell>
          <cell r="G9818">
            <v>50122.79</v>
          </cell>
          <cell r="H9818">
            <v>1100310.58</v>
          </cell>
          <cell r="I9818">
            <v>0</v>
          </cell>
        </row>
        <row r="9819">
          <cell r="A9819" t="str">
            <v>a</v>
          </cell>
          <cell r="B9819">
            <v>9795</v>
          </cell>
          <cell r="C9819" t="str">
            <v xml:space="preserve">   164778327 - 20788</v>
          </cell>
          <cell r="D9819">
            <v>4348215.34</v>
          </cell>
          <cell r="E9819">
            <v>0</v>
          </cell>
          <cell r="F9819">
            <v>0</v>
          </cell>
          <cell r="G9819">
            <v>4348215.34</v>
          </cell>
          <cell r="H9819">
            <v>0</v>
          </cell>
          <cell r="I9819">
            <v>0</v>
          </cell>
        </row>
        <row r="9820">
          <cell r="A9820" t="str">
            <v>a</v>
          </cell>
          <cell r="B9820">
            <v>9796</v>
          </cell>
          <cell r="C9820" t="str">
            <v xml:space="preserve">   164778330 - 20797</v>
          </cell>
          <cell r="D9820">
            <v>3654051.28</v>
          </cell>
          <cell r="E9820">
            <v>0</v>
          </cell>
          <cell r="F9820">
            <v>0.04</v>
          </cell>
          <cell r="G9820">
            <v>78559.539999999994</v>
          </cell>
          <cell r="H9820">
            <v>3575491.78</v>
          </cell>
          <cell r="I9820">
            <v>0</v>
          </cell>
        </row>
        <row r="9821">
          <cell r="A9821" t="str">
            <v>a</v>
          </cell>
          <cell r="B9821">
            <v>9797</v>
          </cell>
          <cell r="C9821" t="str">
            <v xml:space="preserve">   164778343 - 21052</v>
          </cell>
          <cell r="D9821">
            <v>690632.15</v>
          </cell>
          <cell r="E9821">
            <v>0</v>
          </cell>
          <cell r="F9821">
            <v>0</v>
          </cell>
          <cell r="G9821">
            <v>38453.339999999997</v>
          </cell>
          <cell r="H9821">
            <v>652178.81000000006</v>
          </cell>
          <cell r="I9821">
            <v>0</v>
          </cell>
        </row>
        <row r="9822">
          <cell r="A9822" t="str">
            <v>a</v>
          </cell>
          <cell r="B9822">
            <v>9798</v>
          </cell>
          <cell r="C9822" t="str">
            <v xml:space="preserve">   164778356 - 21100</v>
          </cell>
          <cell r="D9822">
            <v>494138.19</v>
          </cell>
          <cell r="E9822">
            <v>0</v>
          </cell>
          <cell r="F9822">
            <v>0.02</v>
          </cell>
          <cell r="G9822">
            <v>25328.98</v>
          </cell>
          <cell r="H9822">
            <v>468809.23</v>
          </cell>
          <cell r="I9822">
            <v>0</v>
          </cell>
        </row>
        <row r="9823">
          <cell r="A9823" t="str">
            <v>a</v>
          </cell>
          <cell r="B9823">
            <v>9799</v>
          </cell>
          <cell r="C9823" t="str">
            <v xml:space="preserve">   164778369 - 21139</v>
          </cell>
          <cell r="D9823">
            <v>289040.28000000003</v>
          </cell>
          <cell r="E9823">
            <v>0</v>
          </cell>
          <cell r="F9823">
            <v>0</v>
          </cell>
          <cell r="G9823">
            <v>289040.28000000003</v>
          </cell>
          <cell r="H9823">
            <v>0</v>
          </cell>
          <cell r="I9823">
            <v>0</v>
          </cell>
        </row>
        <row r="9824">
          <cell r="A9824" t="str">
            <v>a</v>
          </cell>
          <cell r="B9824">
            <v>9800</v>
          </cell>
          <cell r="C9824" t="str">
            <v xml:space="preserve">   164778372 - 21148</v>
          </cell>
          <cell r="D9824">
            <v>435655.16</v>
          </cell>
          <cell r="E9824">
            <v>0</v>
          </cell>
          <cell r="F9824">
            <v>0</v>
          </cell>
          <cell r="G9824">
            <v>435655.16</v>
          </cell>
          <cell r="H9824">
            <v>0</v>
          </cell>
          <cell r="I9824">
            <v>0</v>
          </cell>
        </row>
        <row r="9825">
          <cell r="A9825" t="str">
            <v>a</v>
          </cell>
          <cell r="B9825">
            <v>9801</v>
          </cell>
          <cell r="C9825" t="str">
            <v xml:space="preserve">   164778385 - 21263</v>
          </cell>
          <cell r="D9825">
            <v>500688.11</v>
          </cell>
          <cell r="E9825">
            <v>0</v>
          </cell>
          <cell r="F9825">
            <v>0.02</v>
          </cell>
          <cell r="G9825">
            <v>90548.79</v>
          </cell>
          <cell r="H9825">
            <v>410139.34</v>
          </cell>
          <cell r="I9825">
            <v>0</v>
          </cell>
        </row>
        <row r="9826">
          <cell r="A9826" t="str">
            <v>a</v>
          </cell>
          <cell r="B9826">
            <v>9802</v>
          </cell>
          <cell r="C9826" t="str">
            <v xml:space="preserve">   164778398 - 21413</v>
          </cell>
          <cell r="D9826">
            <v>3055365.46</v>
          </cell>
          <cell r="E9826">
            <v>0</v>
          </cell>
          <cell r="F9826">
            <v>0</v>
          </cell>
          <cell r="G9826">
            <v>3055365.46</v>
          </cell>
          <cell r="H9826">
            <v>0</v>
          </cell>
          <cell r="I9826">
            <v>0</v>
          </cell>
        </row>
        <row r="9827">
          <cell r="A9827" t="str">
            <v>a</v>
          </cell>
          <cell r="B9827">
            <v>9803</v>
          </cell>
          <cell r="C9827" t="str">
            <v xml:space="preserve">   164778408 - 20680</v>
          </cell>
          <cell r="D9827">
            <v>978798.71</v>
          </cell>
          <cell r="E9827">
            <v>0</v>
          </cell>
          <cell r="F9827">
            <v>0</v>
          </cell>
          <cell r="G9827">
            <v>21043.53</v>
          </cell>
          <cell r="H9827">
            <v>957755.18</v>
          </cell>
          <cell r="I9827">
            <v>0</v>
          </cell>
        </row>
        <row r="9828">
          <cell r="A9828" t="str">
            <v>a</v>
          </cell>
          <cell r="B9828">
            <v>9804</v>
          </cell>
          <cell r="C9828" t="str">
            <v xml:space="preserve">   164778411 - 20689</v>
          </cell>
          <cell r="D9828">
            <v>1017187.16</v>
          </cell>
          <cell r="E9828">
            <v>0</v>
          </cell>
          <cell r="F9828">
            <v>0</v>
          </cell>
          <cell r="G9828">
            <v>1017187.16</v>
          </cell>
          <cell r="H9828">
            <v>0</v>
          </cell>
          <cell r="I9828">
            <v>0</v>
          </cell>
        </row>
        <row r="9829">
          <cell r="A9829" t="str">
            <v>a</v>
          </cell>
          <cell r="B9829">
            <v>9805</v>
          </cell>
          <cell r="C9829" t="str">
            <v xml:space="preserve">   164778424 - 20779</v>
          </cell>
          <cell r="D9829">
            <v>3698160.08</v>
          </cell>
          <cell r="E9829">
            <v>0</v>
          </cell>
          <cell r="F9829">
            <v>0</v>
          </cell>
          <cell r="G9829">
            <v>80892.17</v>
          </cell>
          <cell r="H9829">
            <v>3617267.91</v>
          </cell>
          <cell r="I9829">
            <v>0</v>
          </cell>
        </row>
        <row r="9830">
          <cell r="A9830" t="str">
            <v>a</v>
          </cell>
          <cell r="B9830">
            <v>9806</v>
          </cell>
          <cell r="C9830" t="str">
            <v xml:space="preserve">   164778440 - 21034</v>
          </cell>
          <cell r="D9830">
            <v>1819653.21</v>
          </cell>
          <cell r="E9830">
            <v>0</v>
          </cell>
          <cell r="F9830">
            <v>0</v>
          </cell>
          <cell r="G9830">
            <v>38257.31</v>
          </cell>
          <cell r="H9830">
            <v>1781395.9</v>
          </cell>
          <cell r="I9830">
            <v>0</v>
          </cell>
        </row>
        <row r="9831">
          <cell r="A9831" t="str">
            <v>a</v>
          </cell>
          <cell r="B9831">
            <v>9807</v>
          </cell>
          <cell r="C9831" t="str">
            <v xml:space="preserve">   164778453 - 21091</v>
          </cell>
          <cell r="D9831">
            <v>1174711.53</v>
          </cell>
          <cell r="E9831">
            <v>0</v>
          </cell>
          <cell r="F9831">
            <v>0</v>
          </cell>
          <cell r="G9831">
            <v>100785.83</v>
          </cell>
          <cell r="H9831">
            <v>1073925.7</v>
          </cell>
          <cell r="I9831">
            <v>0</v>
          </cell>
        </row>
        <row r="9832">
          <cell r="A9832" t="str">
            <v>a</v>
          </cell>
          <cell r="B9832">
            <v>9808</v>
          </cell>
          <cell r="C9832" t="str">
            <v xml:space="preserve">   164778479 - 21169</v>
          </cell>
          <cell r="D9832">
            <v>556537.04</v>
          </cell>
          <cell r="E9832">
            <v>0</v>
          </cell>
          <cell r="F9832">
            <v>0</v>
          </cell>
          <cell r="G9832">
            <v>556537.04</v>
          </cell>
          <cell r="H9832">
            <v>0</v>
          </cell>
          <cell r="I9832">
            <v>0</v>
          </cell>
        </row>
        <row r="9833">
          <cell r="A9833" t="str">
            <v>a</v>
          </cell>
          <cell r="B9833">
            <v>9809</v>
          </cell>
          <cell r="C9833" t="str">
            <v xml:space="preserve">   164778482 - 21178</v>
          </cell>
          <cell r="D9833">
            <v>831696.49</v>
          </cell>
          <cell r="E9833">
            <v>0</v>
          </cell>
          <cell r="F9833">
            <v>0.05</v>
          </cell>
          <cell r="G9833">
            <v>86609.48</v>
          </cell>
          <cell r="H9833">
            <v>745087.06</v>
          </cell>
          <cell r="I9833">
            <v>0</v>
          </cell>
        </row>
        <row r="9834">
          <cell r="A9834" t="str">
            <v>a</v>
          </cell>
          <cell r="B9834">
            <v>9810</v>
          </cell>
          <cell r="C9834" t="str">
            <v xml:space="preserve">   164778495 - 21404</v>
          </cell>
          <cell r="D9834">
            <v>360229.31</v>
          </cell>
          <cell r="E9834">
            <v>0</v>
          </cell>
          <cell r="F9834">
            <v>0</v>
          </cell>
          <cell r="G9834">
            <v>37163.56</v>
          </cell>
          <cell r="H9834">
            <v>323065.75</v>
          </cell>
          <cell r="I9834">
            <v>0</v>
          </cell>
        </row>
        <row r="9835">
          <cell r="A9835" t="str">
            <v>a</v>
          </cell>
          <cell r="B9835">
            <v>9811</v>
          </cell>
          <cell r="C9835" t="str">
            <v xml:space="preserve">   164778505 - 20671</v>
          </cell>
          <cell r="D9835">
            <v>754223.53</v>
          </cell>
          <cell r="E9835">
            <v>0</v>
          </cell>
          <cell r="F9835">
            <v>0</v>
          </cell>
          <cell r="G9835">
            <v>140227.24</v>
          </cell>
          <cell r="H9835">
            <v>613996.29</v>
          </cell>
          <cell r="I9835">
            <v>0</v>
          </cell>
        </row>
        <row r="9836">
          <cell r="A9836" t="str">
            <v>a</v>
          </cell>
          <cell r="B9836">
            <v>9812</v>
          </cell>
          <cell r="C9836" t="str">
            <v xml:space="preserve">   164778518 - 20710</v>
          </cell>
          <cell r="D9836">
            <v>3601060.38</v>
          </cell>
          <cell r="E9836">
            <v>0</v>
          </cell>
          <cell r="F9836">
            <v>0</v>
          </cell>
          <cell r="G9836">
            <v>77377.460000000006</v>
          </cell>
          <cell r="H9836">
            <v>3523682.92</v>
          </cell>
          <cell r="I9836">
            <v>0</v>
          </cell>
        </row>
        <row r="9837">
          <cell r="A9837" t="str">
            <v>a</v>
          </cell>
          <cell r="B9837">
            <v>9813</v>
          </cell>
          <cell r="C9837" t="str">
            <v xml:space="preserve">   164778534 - 20809</v>
          </cell>
          <cell r="D9837">
            <v>1550397.55</v>
          </cell>
          <cell r="E9837">
            <v>0</v>
          </cell>
          <cell r="F9837">
            <v>0.01</v>
          </cell>
          <cell r="G9837">
            <v>33332.44</v>
          </cell>
          <cell r="H9837">
            <v>1517065.12</v>
          </cell>
          <cell r="I9837">
            <v>0</v>
          </cell>
        </row>
        <row r="9838">
          <cell r="A9838" t="str">
            <v>a</v>
          </cell>
          <cell r="B9838">
            <v>9814</v>
          </cell>
          <cell r="C9838" t="str">
            <v xml:space="preserve">   164778547 - 21067</v>
          </cell>
          <cell r="D9838">
            <v>1025225.02</v>
          </cell>
          <cell r="E9838">
            <v>0</v>
          </cell>
          <cell r="F9838">
            <v>0</v>
          </cell>
          <cell r="G9838">
            <v>22293.200000000001</v>
          </cell>
          <cell r="H9838">
            <v>1002931.82</v>
          </cell>
          <cell r="I9838">
            <v>0</v>
          </cell>
        </row>
        <row r="9839">
          <cell r="A9839" t="str">
            <v>a</v>
          </cell>
          <cell r="B9839">
            <v>9815</v>
          </cell>
          <cell r="C9839" t="str">
            <v xml:space="preserve">   164778550 - 21082</v>
          </cell>
          <cell r="D9839">
            <v>929473.96</v>
          </cell>
          <cell r="E9839">
            <v>0</v>
          </cell>
          <cell r="F9839">
            <v>0.01</v>
          </cell>
          <cell r="G9839">
            <v>19255.63</v>
          </cell>
          <cell r="H9839">
            <v>910218.34</v>
          </cell>
          <cell r="I9839">
            <v>0</v>
          </cell>
        </row>
        <row r="9840">
          <cell r="A9840" t="str">
            <v>a</v>
          </cell>
          <cell r="B9840">
            <v>9816</v>
          </cell>
          <cell r="C9840" t="str">
            <v xml:space="preserve">   164778563 - 21121</v>
          </cell>
          <cell r="D9840">
            <v>961887.88</v>
          </cell>
          <cell r="E9840">
            <v>0</v>
          </cell>
          <cell r="F9840">
            <v>0</v>
          </cell>
          <cell r="G9840">
            <v>34902.58</v>
          </cell>
          <cell r="H9840">
            <v>926985.3</v>
          </cell>
          <cell r="I9840">
            <v>0</v>
          </cell>
        </row>
        <row r="9841">
          <cell r="A9841" t="str">
            <v>a</v>
          </cell>
          <cell r="B9841">
            <v>9817</v>
          </cell>
          <cell r="C9841" t="str">
            <v xml:space="preserve">   164778576 - 21160</v>
          </cell>
          <cell r="D9841">
            <v>941276.56</v>
          </cell>
          <cell r="E9841">
            <v>0</v>
          </cell>
          <cell r="F9841">
            <v>0</v>
          </cell>
          <cell r="G9841">
            <v>138618.78</v>
          </cell>
          <cell r="H9841">
            <v>802657.78</v>
          </cell>
          <cell r="I9841">
            <v>0</v>
          </cell>
        </row>
        <row r="9842">
          <cell r="A9842" t="str">
            <v>a</v>
          </cell>
          <cell r="B9842">
            <v>9818</v>
          </cell>
          <cell r="C9842" t="str">
            <v xml:space="preserve">   164778589 - 21386</v>
          </cell>
          <cell r="D9842">
            <v>251559.35</v>
          </cell>
          <cell r="E9842">
            <v>0</v>
          </cell>
          <cell r="F9842">
            <v>0</v>
          </cell>
          <cell r="G9842">
            <v>118827.57</v>
          </cell>
          <cell r="H9842">
            <v>132731.78</v>
          </cell>
          <cell r="I9842">
            <v>0</v>
          </cell>
        </row>
        <row r="9843">
          <cell r="A9843" t="str">
            <v>a</v>
          </cell>
          <cell r="B9843">
            <v>9819</v>
          </cell>
          <cell r="C9843" t="str">
            <v xml:space="preserve">   164778592 - 21395</v>
          </cell>
          <cell r="D9843">
            <v>934815.75</v>
          </cell>
          <cell r="E9843">
            <v>0</v>
          </cell>
          <cell r="F9843">
            <v>0</v>
          </cell>
          <cell r="G9843">
            <v>95817.15</v>
          </cell>
          <cell r="H9843">
            <v>838998.6</v>
          </cell>
          <cell r="I9843">
            <v>0</v>
          </cell>
        </row>
        <row r="9844">
          <cell r="A9844" t="str">
            <v>a</v>
          </cell>
          <cell r="B9844">
            <v>9820</v>
          </cell>
          <cell r="C9844" t="str">
            <v xml:space="preserve">   164778602 - 20662</v>
          </cell>
          <cell r="D9844">
            <v>370793.75</v>
          </cell>
          <cell r="E9844">
            <v>0</v>
          </cell>
          <cell r="F9844">
            <v>0.02</v>
          </cell>
          <cell r="G9844">
            <v>70676.98</v>
          </cell>
          <cell r="H9844">
            <v>300116.78999999998</v>
          </cell>
          <cell r="I9844">
            <v>0</v>
          </cell>
        </row>
        <row r="9845">
          <cell r="A9845" t="str">
            <v>a</v>
          </cell>
          <cell r="B9845">
            <v>9821</v>
          </cell>
          <cell r="C9845" t="str">
            <v xml:space="preserve">   164778615 - 20701</v>
          </cell>
          <cell r="D9845">
            <v>294250.87</v>
          </cell>
          <cell r="E9845">
            <v>0</v>
          </cell>
          <cell r="F9845">
            <v>0.03</v>
          </cell>
          <cell r="G9845">
            <v>56087.12</v>
          </cell>
          <cell r="H9845">
            <v>238163.78</v>
          </cell>
          <cell r="I9845">
            <v>0</v>
          </cell>
        </row>
        <row r="9846">
          <cell r="A9846" t="str">
            <v>a</v>
          </cell>
          <cell r="B9846">
            <v>9822</v>
          </cell>
          <cell r="C9846" t="str">
            <v xml:space="preserve">   164778628 - 20791</v>
          </cell>
          <cell r="D9846">
            <v>2741037.68</v>
          </cell>
          <cell r="E9846">
            <v>0</v>
          </cell>
          <cell r="F9846">
            <v>0</v>
          </cell>
          <cell r="G9846">
            <v>58930.38</v>
          </cell>
          <cell r="H9846">
            <v>2682107.2999999998</v>
          </cell>
          <cell r="I9846">
            <v>0</v>
          </cell>
        </row>
        <row r="9847">
          <cell r="A9847" t="str">
            <v>a</v>
          </cell>
          <cell r="B9847">
            <v>9823</v>
          </cell>
          <cell r="C9847" t="str">
            <v xml:space="preserve">   164778644 - 21055</v>
          </cell>
          <cell r="D9847">
            <v>667221.1</v>
          </cell>
          <cell r="E9847">
            <v>0</v>
          </cell>
          <cell r="F9847">
            <v>0</v>
          </cell>
          <cell r="G9847">
            <v>24375.4</v>
          </cell>
          <cell r="H9847">
            <v>642845.69999999995</v>
          </cell>
          <cell r="I9847">
            <v>0</v>
          </cell>
        </row>
        <row r="9848">
          <cell r="A9848" t="str">
            <v>a</v>
          </cell>
          <cell r="B9848">
            <v>9824</v>
          </cell>
          <cell r="C9848" t="str">
            <v xml:space="preserve">   164778660 - 21112</v>
          </cell>
          <cell r="D9848">
            <v>553432.82999999996</v>
          </cell>
          <cell r="E9848">
            <v>0</v>
          </cell>
          <cell r="F9848">
            <v>0.01</v>
          </cell>
          <cell r="G9848">
            <v>80141.95</v>
          </cell>
          <cell r="H9848">
            <v>473290.89</v>
          </cell>
          <cell r="I9848">
            <v>0</v>
          </cell>
        </row>
        <row r="9849">
          <cell r="A9849" t="str">
            <v>a</v>
          </cell>
          <cell r="B9849">
            <v>9825</v>
          </cell>
          <cell r="C9849" t="str">
            <v xml:space="preserve">   164778673 - 21151</v>
          </cell>
          <cell r="D9849">
            <v>292824.76</v>
          </cell>
          <cell r="E9849">
            <v>0</v>
          </cell>
          <cell r="F9849">
            <v>0</v>
          </cell>
          <cell r="G9849">
            <v>33500.949999999997</v>
          </cell>
          <cell r="H9849">
            <v>259323.81</v>
          </cell>
          <cell r="I9849">
            <v>0</v>
          </cell>
        </row>
        <row r="9850">
          <cell r="A9850" t="str">
            <v>a</v>
          </cell>
          <cell r="B9850">
            <v>9826</v>
          </cell>
          <cell r="C9850" t="str">
            <v xml:space="preserve">   164778686 - 21266</v>
          </cell>
          <cell r="D9850">
            <v>371088.6</v>
          </cell>
          <cell r="E9850">
            <v>0</v>
          </cell>
          <cell r="F9850">
            <v>0</v>
          </cell>
          <cell r="G9850">
            <v>371088.6</v>
          </cell>
          <cell r="H9850">
            <v>0</v>
          </cell>
          <cell r="I9850">
            <v>0</v>
          </cell>
        </row>
        <row r="9851">
          <cell r="A9851" t="str">
            <v>a</v>
          </cell>
          <cell r="B9851">
            <v>9827</v>
          </cell>
          <cell r="C9851" t="str">
            <v xml:space="preserve">   164778699 - 21416</v>
          </cell>
          <cell r="D9851">
            <v>1407633.93</v>
          </cell>
          <cell r="E9851">
            <v>0</v>
          </cell>
          <cell r="F9851">
            <v>0</v>
          </cell>
          <cell r="G9851">
            <v>29594.76</v>
          </cell>
          <cell r="H9851">
            <v>1378039.17</v>
          </cell>
          <cell r="I9851">
            <v>0</v>
          </cell>
        </row>
        <row r="9852">
          <cell r="A9852" t="str">
            <v>a</v>
          </cell>
          <cell r="B9852">
            <v>9828</v>
          </cell>
          <cell r="C9852" t="str">
            <v xml:space="preserve">   164778709 - 20683</v>
          </cell>
          <cell r="D9852">
            <v>970931.31</v>
          </cell>
          <cell r="E9852">
            <v>0</v>
          </cell>
          <cell r="F9852">
            <v>0</v>
          </cell>
          <cell r="G9852">
            <v>20566.62</v>
          </cell>
          <cell r="H9852">
            <v>950364.69</v>
          </cell>
          <cell r="I9852">
            <v>0</v>
          </cell>
        </row>
        <row r="9853">
          <cell r="A9853" t="str">
            <v>a</v>
          </cell>
          <cell r="B9853">
            <v>9829</v>
          </cell>
          <cell r="C9853" t="str">
            <v xml:space="preserve">   164778712 - 20692</v>
          </cell>
          <cell r="D9853">
            <v>1161201.28</v>
          </cell>
          <cell r="E9853">
            <v>0</v>
          </cell>
          <cell r="F9853">
            <v>0</v>
          </cell>
          <cell r="G9853">
            <v>25236.41</v>
          </cell>
          <cell r="H9853">
            <v>1135964.8700000001</v>
          </cell>
          <cell r="I9853">
            <v>0</v>
          </cell>
        </row>
        <row r="9854">
          <cell r="A9854" t="str">
            <v>a</v>
          </cell>
          <cell r="B9854">
            <v>9830</v>
          </cell>
          <cell r="C9854" t="str">
            <v xml:space="preserve">   164778725 - 20782</v>
          </cell>
          <cell r="D9854">
            <v>2581934.94</v>
          </cell>
          <cell r="E9854">
            <v>0</v>
          </cell>
          <cell r="F9854">
            <v>0</v>
          </cell>
          <cell r="G9854">
            <v>56476.29</v>
          </cell>
          <cell r="H9854">
            <v>2525458.65</v>
          </cell>
          <cell r="I9854">
            <v>0</v>
          </cell>
        </row>
        <row r="9855">
          <cell r="A9855" t="str">
            <v>a</v>
          </cell>
          <cell r="B9855">
            <v>9831</v>
          </cell>
          <cell r="C9855" t="str">
            <v xml:space="preserve">   164778738 - 21024</v>
          </cell>
          <cell r="D9855">
            <v>402848.69</v>
          </cell>
          <cell r="E9855">
            <v>0</v>
          </cell>
          <cell r="F9855">
            <v>0</v>
          </cell>
          <cell r="G9855">
            <v>198362.97</v>
          </cell>
          <cell r="H9855">
            <v>204485.72</v>
          </cell>
          <cell r="I9855">
            <v>0</v>
          </cell>
        </row>
        <row r="9856">
          <cell r="A9856" t="str">
            <v>a</v>
          </cell>
          <cell r="B9856">
            <v>9832</v>
          </cell>
          <cell r="C9856" t="str">
            <v xml:space="preserve">   164778741 - 21040</v>
          </cell>
          <cell r="D9856">
            <v>730676.44</v>
          </cell>
          <cell r="E9856">
            <v>0</v>
          </cell>
          <cell r="F9856">
            <v>0.02</v>
          </cell>
          <cell r="G9856">
            <v>16120.58</v>
          </cell>
          <cell r="H9856">
            <v>714555.88</v>
          </cell>
          <cell r="I9856">
            <v>0</v>
          </cell>
        </row>
        <row r="9857">
          <cell r="A9857" t="str">
            <v>a</v>
          </cell>
          <cell r="B9857">
            <v>9833</v>
          </cell>
          <cell r="C9857" t="str">
            <v xml:space="preserve">   164778754 - 21094</v>
          </cell>
          <cell r="D9857">
            <v>724707.56</v>
          </cell>
          <cell r="E9857">
            <v>0</v>
          </cell>
          <cell r="F9857">
            <v>0.04</v>
          </cell>
          <cell r="G9857">
            <v>15013.53</v>
          </cell>
          <cell r="H9857">
            <v>709694.07</v>
          </cell>
          <cell r="I9857">
            <v>0</v>
          </cell>
        </row>
        <row r="9858">
          <cell r="A9858" t="str">
            <v>a</v>
          </cell>
          <cell r="B9858">
            <v>9834</v>
          </cell>
          <cell r="C9858" t="str">
            <v xml:space="preserve">   164778767 - 21133</v>
          </cell>
          <cell r="D9858">
            <v>411678.08</v>
          </cell>
          <cell r="E9858">
            <v>0</v>
          </cell>
          <cell r="F9858">
            <v>0</v>
          </cell>
          <cell r="G9858">
            <v>7980.84</v>
          </cell>
          <cell r="H9858">
            <v>403697.24</v>
          </cell>
          <cell r="I9858">
            <v>0</v>
          </cell>
        </row>
        <row r="9859">
          <cell r="A9859" t="str">
            <v>a</v>
          </cell>
          <cell r="B9859">
            <v>9835</v>
          </cell>
          <cell r="C9859" t="str">
            <v xml:space="preserve">   164778770 - 21142</v>
          </cell>
          <cell r="D9859">
            <v>993305.14</v>
          </cell>
          <cell r="E9859">
            <v>0</v>
          </cell>
          <cell r="F9859">
            <v>0</v>
          </cell>
          <cell r="G9859">
            <v>20983.040000000001</v>
          </cell>
          <cell r="H9859">
            <v>972322.1</v>
          </cell>
          <cell r="I9859">
            <v>0</v>
          </cell>
        </row>
        <row r="9860">
          <cell r="A9860" t="str">
            <v>a</v>
          </cell>
          <cell r="B9860">
            <v>9836</v>
          </cell>
          <cell r="C9860" t="str">
            <v xml:space="preserve">   164778783 - 21257</v>
          </cell>
          <cell r="D9860">
            <v>6742860.0999999996</v>
          </cell>
          <cell r="E9860">
            <v>0</v>
          </cell>
          <cell r="F9860">
            <v>0</v>
          </cell>
          <cell r="G9860">
            <v>6742860.0999999996</v>
          </cell>
          <cell r="H9860">
            <v>0</v>
          </cell>
          <cell r="I9860">
            <v>0</v>
          </cell>
        </row>
        <row r="9861">
          <cell r="A9861" t="str">
            <v>a</v>
          </cell>
          <cell r="B9861">
            <v>9837</v>
          </cell>
          <cell r="C9861" t="str">
            <v xml:space="preserve">   164778806 - 20674</v>
          </cell>
          <cell r="D9861">
            <v>1087249.55</v>
          </cell>
          <cell r="E9861">
            <v>0</v>
          </cell>
          <cell r="F9861">
            <v>0</v>
          </cell>
          <cell r="G9861">
            <v>23375.08</v>
          </cell>
          <cell r="H9861">
            <v>1063874.47</v>
          </cell>
          <cell r="I9861">
            <v>0</v>
          </cell>
        </row>
        <row r="9862">
          <cell r="A9862" t="str">
            <v>a</v>
          </cell>
          <cell r="B9862">
            <v>9838</v>
          </cell>
          <cell r="C9862" t="str">
            <v xml:space="preserve">   164778819 - 20722</v>
          </cell>
          <cell r="D9862">
            <v>969959.16</v>
          </cell>
          <cell r="E9862">
            <v>0</v>
          </cell>
          <cell r="F9862">
            <v>0.01</v>
          </cell>
          <cell r="G9862">
            <v>271399.49</v>
          </cell>
          <cell r="H9862">
            <v>698559.68</v>
          </cell>
          <cell r="I9862">
            <v>0</v>
          </cell>
        </row>
        <row r="9863">
          <cell r="A9863" t="str">
            <v>a</v>
          </cell>
          <cell r="B9863">
            <v>9839</v>
          </cell>
          <cell r="C9863" t="str">
            <v xml:space="preserve">   164778822 - 20773</v>
          </cell>
          <cell r="D9863">
            <v>3068338.16</v>
          </cell>
          <cell r="E9863">
            <v>0</v>
          </cell>
          <cell r="F9863">
            <v>0</v>
          </cell>
          <cell r="G9863">
            <v>65967.17</v>
          </cell>
          <cell r="H9863">
            <v>3002370.99</v>
          </cell>
          <cell r="I9863">
            <v>0</v>
          </cell>
        </row>
        <row r="9864">
          <cell r="A9864" t="str">
            <v>a</v>
          </cell>
          <cell r="B9864">
            <v>9840</v>
          </cell>
          <cell r="C9864" t="str">
            <v xml:space="preserve">   164778835 - 21007</v>
          </cell>
          <cell r="D9864">
            <v>1761168.2</v>
          </cell>
          <cell r="E9864">
            <v>0</v>
          </cell>
          <cell r="F9864">
            <v>0</v>
          </cell>
          <cell r="G9864">
            <v>37027.68</v>
          </cell>
          <cell r="H9864">
            <v>1724140.52</v>
          </cell>
          <cell r="I9864">
            <v>0</v>
          </cell>
        </row>
        <row r="9865">
          <cell r="A9865" t="str">
            <v>a</v>
          </cell>
          <cell r="B9865">
            <v>9841</v>
          </cell>
          <cell r="C9865" t="str">
            <v xml:space="preserve">   164778848 - 21070</v>
          </cell>
          <cell r="D9865">
            <v>695242.36</v>
          </cell>
          <cell r="E9865">
            <v>0</v>
          </cell>
          <cell r="F9865">
            <v>0.02</v>
          </cell>
          <cell r="G9865">
            <v>38710.06</v>
          </cell>
          <cell r="H9865">
            <v>656532.31999999995</v>
          </cell>
          <cell r="I9865">
            <v>0</v>
          </cell>
        </row>
        <row r="9866">
          <cell r="A9866" t="str">
            <v>a</v>
          </cell>
          <cell r="B9866">
            <v>9842</v>
          </cell>
          <cell r="C9866" t="str">
            <v xml:space="preserve">   164778864 - 21124</v>
          </cell>
          <cell r="D9866">
            <v>1006893.47</v>
          </cell>
          <cell r="E9866">
            <v>0</v>
          </cell>
          <cell r="F9866">
            <v>0</v>
          </cell>
          <cell r="G9866">
            <v>21950.89</v>
          </cell>
          <cell r="H9866">
            <v>984942.58</v>
          </cell>
          <cell r="I9866">
            <v>0</v>
          </cell>
        </row>
        <row r="9867">
          <cell r="A9867" t="str">
            <v>a</v>
          </cell>
          <cell r="B9867">
            <v>9843</v>
          </cell>
          <cell r="C9867" t="str">
            <v xml:space="preserve">   164778877 - 21163</v>
          </cell>
          <cell r="D9867">
            <v>321478.18</v>
          </cell>
          <cell r="E9867">
            <v>0</v>
          </cell>
          <cell r="F9867">
            <v>0.02</v>
          </cell>
          <cell r="G9867">
            <v>61276.93</v>
          </cell>
          <cell r="H9867">
            <v>260201.27</v>
          </cell>
          <cell r="I9867">
            <v>0</v>
          </cell>
        </row>
        <row r="9868">
          <cell r="A9868" t="str">
            <v>a</v>
          </cell>
          <cell r="B9868">
            <v>9844</v>
          </cell>
          <cell r="C9868" t="str">
            <v xml:space="preserve">   164778880 - 21172</v>
          </cell>
          <cell r="D9868">
            <v>4050102.52</v>
          </cell>
          <cell r="E9868">
            <v>0</v>
          </cell>
          <cell r="F9868">
            <v>0</v>
          </cell>
          <cell r="G9868">
            <v>4050102.52</v>
          </cell>
          <cell r="H9868">
            <v>0</v>
          </cell>
          <cell r="I9868">
            <v>0</v>
          </cell>
        </row>
        <row r="9869">
          <cell r="A9869" t="str">
            <v>a</v>
          </cell>
          <cell r="B9869">
            <v>9845</v>
          </cell>
          <cell r="C9869" t="str">
            <v xml:space="preserve">   164778893 - 21398</v>
          </cell>
          <cell r="D9869">
            <v>622907.43000000005</v>
          </cell>
          <cell r="E9869">
            <v>0</v>
          </cell>
          <cell r="F9869">
            <v>0</v>
          </cell>
          <cell r="G9869">
            <v>63847.06</v>
          </cell>
          <cell r="H9869">
            <v>559060.37</v>
          </cell>
          <cell r="I9869">
            <v>0</v>
          </cell>
        </row>
        <row r="9870">
          <cell r="A9870" t="str">
            <v>a</v>
          </cell>
          <cell r="B9870">
            <v>9846</v>
          </cell>
          <cell r="C9870" t="str">
            <v xml:space="preserve">   164778903 - 20665</v>
          </cell>
          <cell r="D9870">
            <v>1330447.68</v>
          </cell>
          <cell r="E9870">
            <v>0</v>
          </cell>
          <cell r="F9870">
            <v>0</v>
          </cell>
          <cell r="G9870">
            <v>69683.55</v>
          </cell>
          <cell r="H9870">
            <v>1260764.1299999999</v>
          </cell>
          <cell r="I9870">
            <v>0</v>
          </cell>
        </row>
        <row r="9871">
          <cell r="A9871" t="str">
            <v>a</v>
          </cell>
          <cell r="B9871">
            <v>9847</v>
          </cell>
          <cell r="C9871" t="str">
            <v xml:space="preserve">   164778916 - 20704</v>
          </cell>
          <cell r="D9871">
            <v>725653.77</v>
          </cell>
          <cell r="E9871">
            <v>0</v>
          </cell>
          <cell r="F9871">
            <v>0.03</v>
          </cell>
          <cell r="G9871">
            <v>15655.71</v>
          </cell>
          <cell r="H9871">
            <v>709998.09</v>
          </cell>
          <cell r="I9871">
            <v>0</v>
          </cell>
        </row>
        <row r="9872">
          <cell r="A9872" t="str">
            <v>a</v>
          </cell>
          <cell r="B9872">
            <v>9848</v>
          </cell>
          <cell r="C9872" t="str">
            <v xml:space="preserve">   164778929 - 20794</v>
          </cell>
          <cell r="D9872">
            <v>2807826</v>
          </cell>
          <cell r="E9872">
            <v>0</v>
          </cell>
          <cell r="F9872">
            <v>0</v>
          </cell>
          <cell r="G9872">
            <v>2807826</v>
          </cell>
          <cell r="H9872">
            <v>0</v>
          </cell>
          <cell r="I9872">
            <v>0</v>
          </cell>
        </row>
        <row r="9873">
          <cell r="A9873" t="str">
            <v>a</v>
          </cell>
          <cell r="B9873">
            <v>9849</v>
          </cell>
          <cell r="C9873" t="str">
            <v xml:space="preserve">   164778932 - 20803</v>
          </cell>
          <cell r="D9873">
            <v>1660668.69</v>
          </cell>
          <cell r="E9873">
            <v>0</v>
          </cell>
          <cell r="F9873">
            <v>0</v>
          </cell>
          <cell r="G9873">
            <v>43151.5</v>
          </cell>
          <cell r="H9873">
            <v>1617517.19</v>
          </cell>
          <cell r="I9873">
            <v>0</v>
          </cell>
        </row>
        <row r="9874">
          <cell r="A9874" t="str">
            <v>a</v>
          </cell>
          <cell r="B9874">
            <v>9850</v>
          </cell>
          <cell r="C9874" t="str">
            <v xml:space="preserve">   164778945 - 21061</v>
          </cell>
          <cell r="D9874">
            <v>583657.1</v>
          </cell>
          <cell r="E9874">
            <v>0</v>
          </cell>
          <cell r="F9874">
            <v>0.04</v>
          </cell>
          <cell r="G9874">
            <v>208626.45</v>
          </cell>
          <cell r="H9874">
            <v>375030.69</v>
          </cell>
          <cell r="I9874">
            <v>0</v>
          </cell>
        </row>
        <row r="9875">
          <cell r="A9875" t="str">
            <v>a</v>
          </cell>
          <cell r="B9875">
            <v>9851</v>
          </cell>
          <cell r="C9875" t="str">
            <v xml:space="preserve">   164778958 - 21106</v>
          </cell>
          <cell r="D9875">
            <v>738438.45</v>
          </cell>
          <cell r="E9875">
            <v>0</v>
          </cell>
          <cell r="F9875">
            <v>0</v>
          </cell>
          <cell r="G9875">
            <v>199411.95</v>
          </cell>
          <cell r="H9875">
            <v>539026.5</v>
          </cell>
          <cell r="I9875">
            <v>0</v>
          </cell>
        </row>
        <row r="9876">
          <cell r="A9876" t="str">
            <v>a</v>
          </cell>
          <cell r="B9876">
            <v>9852</v>
          </cell>
          <cell r="C9876" t="str">
            <v xml:space="preserve">   164778961 - 21115</v>
          </cell>
          <cell r="D9876">
            <v>296403.57</v>
          </cell>
          <cell r="E9876">
            <v>0</v>
          </cell>
          <cell r="F9876">
            <v>0.01</v>
          </cell>
          <cell r="G9876">
            <v>6278.56</v>
          </cell>
          <cell r="H9876">
            <v>290125.02</v>
          </cell>
          <cell r="I9876">
            <v>0</v>
          </cell>
        </row>
        <row r="9877">
          <cell r="A9877" t="str">
            <v>a</v>
          </cell>
          <cell r="B9877">
            <v>9853</v>
          </cell>
          <cell r="C9877" t="str">
            <v xml:space="preserve">   164778987 - 21380</v>
          </cell>
          <cell r="D9877">
            <v>510443.5</v>
          </cell>
          <cell r="E9877">
            <v>0</v>
          </cell>
          <cell r="F9877">
            <v>0</v>
          </cell>
          <cell r="G9877">
            <v>10974.2</v>
          </cell>
          <cell r="H9877">
            <v>499469.3</v>
          </cell>
          <cell r="I9877">
            <v>0</v>
          </cell>
        </row>
        <row r="9878">
          <cell r="A9878" t="str">
            <v>a</v>
          </cell>
          <cell r="B9878">
            <v>9854</v>
          </cell>
          <cell r="C9878" t="str">
            <v xml:space="preserve">   169778005 - 56043</v>
          </cell>
          <cell r="D9878">
            <v>0</v>
          </cell>
          <cell r="E9878">
            <v>0</v>
          </cell>
          <cell r="F9878">
            <v>6861059.7800000003</v>
          </cell>
          <cell r="G9878">
            <v>249093.99</v>
          </cell>
          <cell r="H9878">
            <v>6611965.79</v>
          </cell>
          <cell r="I9878">
            <v>0</v>
          </cell>
        </row>
        <row r="9879">
          <cell r="A9879" t="str">
            <v>a</v>
          </cell>
          <cell r="B9879">
            <v>9855</v>
          </cell>
          <cell r="C9879" t="str">
            <v xml:space="preserve">   169778018 - 56634</v>
          </cell>
          <cell r="D9879">
            <v>0</v>
          </cell>
          <cell r="E9879">
            <v>0</v>
          </cell>
          <cell r="F9879">
            <v>2270194.31</v>
          </cell>
          <cell r="G9879">
            <v>107699.02</v>
          </cell>
          <cell r="H9879">
            <v>2162495.29</v>
          </cell>
          <cell r="I9879">
            <v>0</v>
          </cell>
        </row>
        <row r="9880">
          <cell r="A9880" t="str">
            <v>a</v>
          </cell>
          <cell r="B9880">
            <v>9856</v>
          </cell>
          <cell r="C9880" t="str">
            <v xml:space="preserve">   169778021 - 56797</v>
          </cell>
          <cell r="D9880">
            <v>0</v>
          </cell>
          <cell r="E9880">
            <v>0</v>
          </cell>
          <cell r="F9880">
            <v>1165427</v>
          </cell>
          <cell r="G9880">
            <v>14413.67</v>
          </cell>
          <cell r="H9880">
            <v>1151013.33</v>
          </cell>
          <cell r="I9880">
            <v>0</v>
          </cell>
        </row>
        <row r="9881">
          <cell r="A9881" t="str">
            <v>a</v>
          </cell>
          <cell r="B9881">
            <v>9857</v>
          </cell>
          <cell r="C9881" t="str">
            <v xml:space="preserve">   169778034 - 57283</v>
          </cell>
          <cell r="D9881">
            <v>0</v>
          </cell>
          <cell r="E9881">
            <v>0</v>
          </cell>
          <cell r="F9881">
            <v>2300000</v>
          </cell>
          <cell r="G9881">
            <v>17012.43</v>
          </cell>
          <cell r="H9881">
            <v>2282987.5699999998</v>
          </cell>
          <cell r="I9881">
            <v>0</v>
          </cell>
        </row>
        <row r="9882">
          <cell r="A9882" t="str">
            <v>a</v>
          </cell>
          <cell r="B9882">
            <v>9858</v>
          </cell>
          <cell r="C9882" t="str">
            <v xml:space="preserve">   169778047 - 58609</v>
          </cell>
          <cell r="D9882">
            <v>0</v>
          </cell>
          <cell r="E9882">
            <v>0</v>
          </cell>
          <cell r="F9882">
            <v>1385000</v>
          </cell>
          <cell r="G9882">
            <v>50093.16</v>
          </cell>
          <cell r="H9882">
            <v>1334906.8400000001</v>
          </cell>
          <cell r="I9882">
            <v>0</v>
          </cell>
        </row>
        <row r="9883">
          <cell r="A9883" t="str">
            <v>a</v>
          </cell>
          <cell r="B9883">
            <v>9859</v>
          </cell>
          <cell r="C9883" t="str">
            <v xml:space="preserve">   169778050 - 58835</v>
          </cell>
          <cell r="D9883">
            <v>0</v>
          </cell>
          <cell r="E9883">
            <v>0</v>
          </cell>
          <cell r="F9883">
            <v>2358000</v>
          </cell>
          <cell r="G9883">
            <v>15513.51</v>
          </cell>
          <cell r="H9883">
            <v>2342486.4900000002</v>
          </cell>
          <cell r="I9883">
            <v>0</v>
          </cell>
        </row>
        <row r="9884">
          <cell r="A9884" t="str">
            <v>a</v>
          </cell>
          <cell r="B9884">
            <v>9860</v>
          </cell>
          <cell r="C9884" t="str">
            <v xml:space="preserve">   169778063 - 59369</v>
          </cell>
          <cell r="D9884">
            <v>0</v>
          </cell>
          <cell r="E9884">
            <v>0</v>
          </cell>
          <cell r="F9884">
            <v>1268767</v>
          </cell>
          <cell r="G9884">
            <v>38365.339999999997</v>
          </cell>
          <cell r="H9884">
            <v>1230401.6599999999</v>
          </cell>
          <cell r="I9884">
            <v>0</v>
          </cell>
        </row>
        <row r="9885">
          <cell r="A9885" t="str">
            <v>a</v>
          </cell>
          <cell r="B9885">
            <v>9861</v>
          </cell>
          <cell r="C9885" t="str">
            <v xml:space="preserve">   169778076 - 60358</v>
          </cell>
          <cell r="D9885">
            <v>0</v>
          </cell>
          <cell r="E9885">
            <v>0</v>
          </cell>
          <cell r="F9885">
            <v>1569294</v>
          </cell>
          <cell r="G9885">
            <v>10229.209999999999</v>
          </cell>
          <cell r="H9885">
            <v>1559064.79</v>
          </cell>
          <cell r="I9885">
            <v>0</v>
          </cell>
        </row>
        <row r="9886">
          <cell r="A9886" t="str">
            <v>a</v>
          </cell>
          <cell r="B9886">
            <v>9862</v>
          </cell>
          <cell r="C9886" t="str">
            <v xml:space="preserve">   169778089 - 61033</v>
          </cell>
          <cell r="D9886">
            <v>0</v>
          </cell>
          <cell r="E9886">
            <v>0</v>
          </cell>
          <cell r="F9886">
            <v>1878500</v>
          </cell>
          <cell r="G9886">
            <v>25485.94</v>
          </cell>
          <cell r="H9886">
            <v>1853014.06</v>
          </cell>
          <cell r="I9886">
            <v>0</v>
          </cell>
        </row>
        <row r="9887">
          <cell r="A9887" t="str">
            <v>a</v>
          </cell>
          <cell r="B9887">
            <v>9863</v>
          </cell>
          <cell r="C9887" t="str">
            <v xml:space="preserve">   169778092 - 61506</v>
          </cell>
          <cell r="D9887">
            <v>0</v>
          </cell>
          <cell r="E9887">
            <v>0</v>
          </cell>
          <cell r="F9887">
            <v>780000</v>
          </cell>
          <cell r="G9887">
            <v>30292.880000000001</v>
          </cell>
          <cell r="H9887">
            <v>749707.12</v>
          </cell>
          <cell r="I9887">
            <v>0</v>
          </cell>
        </row>
        <row r="9888">
          <cell r="A9888" t="str">
            <v>a</v>
          </cell>
          <cell r="B9888">
            <v>9864</v>
          </cell>
          <cell r="C9888" t="str">
            <v xml:space="preserve">   169778102 - 55799</v>
          </cell>
          <cell r="D9888">
            <v>0</v>
          </cell>
          <cell r="E9888">
            <v>0</v>
          </cell>
          <cell r="F9888">
            <v>1290455.21</v>
          </cell>
          <cell r="G9888">
            <v>1290455.21</v>
          </cell>
          <cell r="H9888">
            <v>0</v>
          </cell>
          <cell r="I9888">
            <v>0</v>
          </cell>
        </row>
        <row r="9889">
          <cell r="A9889" t="str">
            <v>a</v>
          </cell>
          <cell r="B9889">
            <v>9865</v>
          </cell>
          <cell r="C9889" t="str">
            <v xml:space="preserve">   169778115 - 56355</v>
          </cell>
          <cell r="D9889">
            <v>0</v>
          </cell>
          <cell r="E9889">
            <v>0</v>
          </cell>
          <cell r="F9889">
            <v>1547000</v>
          </cell>
          <cell r="G9889">
            <v>17016.37</v>
          </cell>
          <cell r="H9889">
            <v>1529983.63</v>
          </cell>
          <cell r="I9889">
            <v>0</v>
          </cell>
        </row>
        <row r="9890">
          <cell r="A9890" t="str">
            <v>a</v>
          </cell>
          <cell r="B9890">
            <v>9866</v>
          </cell>
          <cell r="C9890" t="str">
            <v xml:space="preserve">   169778128 - 56972</v>
          </cell>
          <cell r="D9890">
            <v>0</v>
          </cell>
          <cell r="E9890">
            <v>0</v>
          </cell>
          <cell r="F9890">
            <v>3510000</v>
          </cell>
          <cell r="G9890">
            <v>120247.73</v>
          </cell>
          <cell r="H9890">
            <v>3389752.27</v>
          </cell>
          <cell r="I9890">
            <v>0</v>
          </cell>
        </row>
        <row r="9891">
          <cell r="A9891" t="str">
            <v>a</v>
          </cell>
          <cell r="B9891">
            <v>9867</v>
          </cell>
          <cell r="C9891" t="str">
            <v xml:space="preserve">   169778131 - 56987</v>
          </cell>
          <cell r="D9891">
            <v>0</v>
          </cell>
          <cell r="E9891">
            <v>0</v>
          </cell>
          <cell r="F9891">
            <v>1306182</v>
          </cell>
          <cell r="G9891">
            <v>189786.9</v>
          </cell>
          <cell r="H9891">
            <v>1116395.1000000001</v>
          </cell>
          <cell r="I9891">
            <v>0</v>
          </cell>
        </row>
        <row r="9892">
          <cell r="A9892" t="str">
            <v>a</v>
          </cell>
          <cell r="B9892">
            <v>9868</v>
          </cell>
          <cell r="C9892" t="str">
            <v xml:space="preserve">   169778144 - 57648</v>
          </cell>
          <cell r="D9892">
            <v>0</v>
          </cell>
          <cell r="E9892">
            <v>0</v>
          </cell>
          <cell r="F9892">
            <v>6972557.9800000004</v>
          </cell>
          <cell r="G9892">
            <v>209267.91</v>
          </cell>
          <cell r="H9892">
            <v>6763290.0700000003</v>
          </cell>
          <cell r="I9892">
            <v>0</v>
          </cell>
        </row>
        <row r="9893">
          <cell r="A9893" t="str">
            <v>a</v>
          </cell>
          <cell r="B9893">
            <v>9869</v>
          </cell>
          <cell r="C9893" t="str">
            <v xml:space="preserve">   169778157 - 59107</v>
          </cell>
          <cell r="D9893">
            <v>0</v>
          </cell>
          <cell r="E9893">
            <v>0</v>
          </cell>
          <cell r="F9893">
            <v>3800000</v>
          </cell>
          <cell r="G9893">
            <v>22151.94</v>
          </cell>
          <cell r="H9893">
            <v>3777848.06</v>
          </cell>
          <cell r="I9893">
            <v>0</v>
          </cell>
        </row>
        <row r="9894">
          <cell r="A9894" t="str">
            <v>a</v>
          </cell>
          <cell r="B9894">
            <v>9870</v>
          </cell>
          <cell r="C9894" t="str">
            <v xml:space="preserve">   169778160 - 59136</v>
          </cell>
          <cell r="D9894">
            <v>0</v>
          </cell>
          <cell r="E9894">
            <v>0</v>
          </cell>
          <cell r="F9894">
            <v>2600000</v>
          </cell>
          <cell r="G9894">
            <v>15156.56</v>
          </cell>
          <cell r="H9894">
            <v>2584843.44</v>
          </cell>
          <cell r="I9894">
            <v>0</v>
          </cell>
        </row>
        <row r="9895">
          <cell r="A9895" t="str">
            <v>a</v>
          </cell>
          <cell r="B9895">
            <v>9871</v>
          </cell>
          <cell r="C9895" t="str">
            <v xml:space="preserve">   169778173 - 60249</v>
          </cell>
          <cell r="D9895">
            <v>0</v>
          </cell>
          <cell r="E9895">
            <v>0</v>
          </cell>
          <cell r="F9895">
            <v>2279400</v>
          </cell>
          <cell r="G9895">
            <v>26388.48</v>
          </cell>
          <cell r="H9895">
            <v>2253011.52</v>
          </cell>
          <cell r="I9895">
            <v>0</v>
          </cell>
        </row>
        <row r="9896">
          <cell r="A9896" t="str">
            <v>a</v>
          </cell>
          <cell r="B9896">
            <v>9872</v>
          </cell>
          <cell r="C9896" t="str">
            <v xml:space="preserve">   169778186 - 60937</v>
          </cell>
          <cell r="D9896">
            <v>0</v>
          </cell>
          <cell r="E9896">
            <v>0</v>
          </cell>
          <cell r="F9896">
            <v>798055</v>
          </cell>
          <cell r="G9896">
            <v>29310.54</v>
          </cell>
          <cell r="H9896">
            <v>768744.46</v>
          </cell>
          <cell r="I9896">
            <v>0</v>
          </cell>
        </row>
        <row r="9897">
          <cell r="A9897" t="str">
            <v>a</v>
          </cell>
          <cell r="B9897">
            <v>9873</v>
          </cell>
          <cell r="C9897" t="str">
            <v xml:space="preserve">   169778199 - 61894</v>
          </cell>
          <cell r="D9897">
            <v>0</v>
          </cell>
          <cell r="E9897">
            <v>0</v>
          </cell>
          <cell r="F9897">
            <v>3437000</v>
          </cell>
          <cell r="G9897">
            <v>23010.95</v>
          </cell>
          <cell r="H9897">
            <v>3413989.05</v>
          </cell>
          <cell r="I9897">
            <v>0</v>
          </cell>
        </row>
        <row r="9898">
          <cell r="A9898" t="str">
            <v>a</v>
          </cell>
          <cell r="B9898">
            <v>9874</v>
          </cell>
          <cell r="C9898" t="str">
            <v xml:space="preserve">   169778209 - 56295</v>
          </cell>
          <cell r="D9898">
            <v>0</v>
          </cell>
          <cell r="E9898">
            <v>0</v>
          </cell>
          <cell r="F9898">
            <v>6292573.7800000003</v>
          </cell>
          <cell r="G9898">
            <v>46822.93</v>
          </cell>
          <cell r="H9898">
            <v>6245750.8499999996</v>
          </cell>
          <cell r="I9898">
            <v>0</v>
          </cell>
        </row>
        <row r="9899">
          <cell r="A9899" t="str">
            <v>a</v>
          </cell>
          <cell r="B9899">
            <v>9875</v>
          </cell>
          <cell r="C9899" t="str">
            <v xml:space="preserve">   169778212 - 56319</v>
          </cell>
          <cell r="D9899">
            <v>0</v>
          </cell>
          <cell r="E9899">
            <v>0</v>
          </cell>
          <cell r="F9899">
            <v>6727513.1500000004</v>
          </cell>
          <cell r="G9899">
            <v>402351.79</v>
          </cell>
          <cell r="H9899">
            <v>6325161.3600000003</v>
          </cell>
          <cell r="I9899">
            <v>0</v>
          </cell>
        </row>
        <row r="9900">
          <cell r="A9900" t="str">
            <v>a</v>
          </cell>
          <cell r="B9900">
            <v>9876</v>
          </cell>
          <cell r="C9900" t="str">
            <v xml:space="preserve">   169778225 - 56933</v>
          </cell>
          <cell r="D9900">
            <v>0</v>
          </cell>
          <cell r="E9900">
            <v>0</v>
          </cell>
          <cell r="F9900">
            <v>2762500</v>
          </cell>
          <cell r="G9900">
            <v>1014914.92</v>
          </cell>
          <cell r="H9900">
            <v>1747585.08</v>
          </cell>
          <cell r="I9900">
            <v>0</v>
          </cell>
        </row>
        <row r="9901">
          <cell r="A9901" t="str">
            <v>a</v>
          </cell>
          <cell r="B9901">
            <v>9877</v>
          </cell>
          <cell r="C9901" t="str">
            <v xml:space="preserve">   169778238 - 57591</v>
          </cell>
          <cell r="D9901">
            <v>0</v>
          </cell>
          <cell r="E9901">
            <v>0</v>
          </cell>
          <cell r="F9901">
            <v>1430000</v>
          </cell>
          <cell r="G9901">
            <v>19932.87</v>
          </cell>
          <cell r="H9901">
            <v>1410067.13</v>
          </cell>
          <cell r="I9901">
            <v>0</v>
          </cell>
        </row>
        <row r="9902">
          <cell r="A9902" t="str">
            <v>a</v>
          </cell>
          <cell r="B9902">
            <v>9878</v>
          </cell>
          <cell r="C9902" t="str">
            <v xml:space="preserve">   169778241 - 57600</v>
          </cell>
          <cell r="D9902">
            <v>0</v>
          </cell>
          <cell r="E9902">
            <v>0</v>
          </cell>
          <cell r="F9902">
            <v>2603036.7599999998</v>
          </cell>
          <cell r="G9902">
            <v>34860.99</v>
          </cell>
          <cell r="H9902">
            <v>2568175.77</v>
          </cell>
          <cell r="I9902">
            <v>0</v>
          </cell>
        </row>
        <row r="9903">
          <cell r="A9903" t="str">
            <v>a</v>
          </cell>
          <cell r="B9903">
            <v>9879</v>
          </cell>
          <cell r="C9903" t="str">
            <v xml:space="preserve">   169778254 - 58865</v>
          </cell>
          <cell r="D9903">
            <v>0</v>
          </cell>
          <cell r="E9903">
            <v>0</v>
          </cell>
          <cell r="F9903">
            <v>5023000</v>
          </cell>
          <cell r="G9903">
            <v>5023000</v>
          </cell>
          <cell r="H9903">
            <v>0</v>
          </cell>
          <cell r="I9903">
            <v>0</v>
          </cell>
        </row>
        <row r="9904">
          <cell r="A9904" t="str">
            <v>a</v>
          </cell>
          <cell r="B9904">
            <v>9880</v>
          </cell>
          <cell r="C9904" t="str">
            <v xml:space="preserve">   169778267 - 59601</v>
          </cell>
          <cell r="D9904">
            <v>0</v>
          </cell>
          <cell r="E9904">
            <v>0</v>
          </cell>
          <cell r="F9904">
            <v>1950000</v>
          </cell>
          <cell r="G9904">
            <v>506238.85</v>
          </cell>
          <cell r="H9904">
            <v>1443761.15</v>
          </cell>
          <cell r="I9904">
            <v>0</v>
          </cell>
        </row>
        <row r="9905">
          <cell r="A9905" t="str">
            <v>a</v>
          </cell>
          <cell r="B9905">
            <v>9881</v>
          </cell>
          <cell r="C9905" t="str">
            <v xml:space="preserve">   169778270 - 59619</v>
          </cell>
          <cell r="D9905">
            <v>0</v>
          </cell>
          <cell r="E9905">
            <v>0</v>
          </cell>
          <cell r="F9905">
            <v>2670000</v>
          </cell>
          <cell r="G9905">
            <v>36224.35</v>
          </cell>
          <cell r="H9905">
            <v>2633775.65</v>
          </cell>
          <cell r="I9905">
            <v>0</v>
          </cell>
        </row>
        <row r="9906">
          <cell r="A9906" t="str">
            <v>a</v>
          </cell>
          <cell r="B9906">
            <v>9882</v>
          </cell>
          <cell r="C9906" t="str">
            <v xml:space="preserve">   169778283 - 60882</v>
          </cell>
          <cell r="D9906">
            <v>0</v>
          </cell>
          <cell r="E9906">
            <v>0</v>
          </cell>
          <cell r="F9906">
            <v>1573180</v>
          </cell>
          <cell r="G9906">
            <v>6520.77</v>
          </cell>
          <cell r="H9906">
            <v>1566659.23</v>
          </cell>
          <cell r="I9906">
            <v>0</v>
          </cell>
        </row>
        <row r="9907">
          <cell r="A9907" t="str">
            <v>a</v>
          </cell>
          <cell r="B9907">
            <v>9883</v>
          </cell>
          <cell r="C9907" t="str">
            <v xml:space="preserve">   169778296 - 61882</v>
          </cell>
          <cell r="D9907">
            <v>0</v>
          </cell>
          <cell r="E9907">
            <v>0</v>
          </cell>
          <cell r="F9907">
            <v>1950000</v>
          </cell>
          <cell r="G9907">
            <v>13055.38</v>
          </cell>
          <cell r="H9907">
            <v>1936944.62</v>
          </cell>
          <cell r="I9907">
            <v>0</v>
          </cell>
        </row>
        <row r="9908">
          <cell r="A9908" t="str">
            <v>a</v>
          </cell>
          <cell r="B9908">
            <v>9884</v>
          </cell>
          <cell r="C9908" t="str">
            <v xml:space="preserve">   169778306 - 56095</v>
          </cell>
          <cell r="D9908">
            <v>0</v>
          </cell>
          <cell r="E9908">
            <v>0</v>
          </cell>
          <cell r="F9908">
            <v>1700000</v>
          </cell>
          <cell r="G9908">
            <v>13905.15</v>
          </cell>
          <cell r="H9908">
            <v>1686094.85</v>
          </cell>
          <cell r="I9908">
            <v>0</v>
          </cell>
        </row>
        <row r="9909">
          <cell r="A9909" t="str">
            <v>a</v>
          </cell>
          <cell r="B9909">
            <v>9885</v>
          </cell>
          <cell r="C9909" t="str">
            <v xml:space="preserve">   169778319 - 56655</v>
          </cell>
          <cell r="D9909">
            <v>0</v>
          </cell>
          <cell r="E9909">
            <v>0</v>
          </cell>
          <cell r="F9909">
            <v>1625000</v>
          </cell>
          <cell r="G9909">
            <v>12019.69</v>
          </cell>
          <cell r="H9909">
            <v>1612980.31</v>
          </cell>
          <cell r="I9909">
            <v>0</v>
          </cell>
        </row>
        <row r="9910">
          <cell r="A9910" t="str">
            <v>a</v>
          </cell>
          <cell r="B9910">
            <v>9886</v>
          </cell>
          <cell r="C9910" t="str">
            <v xml:space="preserve">   169778322 - 56906</v>
          </cell>
          <cell r="D9910">
            <v>0</v>
          </cell>
          <cell r="E9910">
            <v>0</v>
          </cell>
          <cell r="F9910">
            <v>1353596.22</v>
          </cell>
          <cell r="G9910">
            <v>271725</v>
          </cell>
          <cell r="H9910">
            <v>1081871.22</v>
          </cell>
          <cell r="I9910">
            <v>0</v>
          </cell>
        </row>
        <row r="9911">
          <cell r="A9911" t="str">
            <v>a</v>
          </cell>
          <cell r="B9911">
            <v>9887</v>
          </cell>
          <cell r="C9911" t="str">
            <v xml:space="preserve">   169778335 - 57286</v>
          </cell>
          <cell r="D9911">
            <v>0</v>
          </cell>
          <cell r="E9911">
            <v>0</v>
          </cell>
          <cell r="F9911">
            <v>1470000</v>
          </cell>
          <cell r="G9911">
            <v>22630.67</v>
          </cell>
          <cell r="H9911">
            <v>1447369.33</v>
          </cell>
          <cell r="I9911">
            <v>0</v>
          </cell>
        </row>
        <row r="9912">
          <cell r="A9912" t="str">
            <v>a</v>
          </cell>
          <cell r="B9912">
            <v>9888</v>
          </cell>
          <cell r="C9912" t="str">
            <v xml:space="preserve">   169778348 - 58829</v>
          </cell>
          <cell r="D9912">
            <v>0</v>
          </cell>
          <cell r="E9912">
            <v>0</v>
          </cell>
          <cell r="F9912">
            <v>4526000</v>
          </cell>
          <cell r="G9912">
            <v>393536.23</v>
          </cell>
          <cell r="H9912">
            <v>4132463.77</v>
          </cell>
          <cell r="I9912">
            <v>0</v>
          </cell>
        </row>
        <row r="9913">
          <cell r="A9913" t="str">
            <v>a</v>
          </cell>
          <cell r="B9913">
            <v>9889</v>
          </cell>
          <cell r="C9913" t="str">
            <v xml:space="preserve">   169778351 - 58838</v>
          </cell>
          <cell r="D9913">
            <v>0</v>
          </cell>
          <cell r="E9913">
            <v>0</v>
          </cell>
          <cell r="F9913">
            <v>2800000</v>
          </cell>
          <cell r="G9913">
            <v>16137.78</v>
          </cell>
          <cell r="H9913">
            <v>2783862.22</v>
          </cell>
          <cell r="I9913">
            <v>0</v>
          </cell>
        </row>
        <row r="9914">
          <cell r="A9914" t="str">
            <v>a</v>
          </cell>
          <cell r="B9914">
            <v>9890</v>
          </cell>
          <cell r="C9914" t="str">
            <v xml:space="preserve">   169778364 - 59381</v>
          </cell>
          <cell r="D9914">
            <v>0</v>
          </cell>
          <cell r="E9914">
            <v>0</v>
          </cell>
          <cell r="F9914">
            <v>1281970.17</v>
          </cell>
          <cell r="G9914">
            <v>37338.980000000003</v>
          </cell>
          <cell r="H9914">
            <v>1244631.19</v>
          </cell>
          <cell r="I9914">
            <v>0</v>
          </cell>
        </row>
        <row r="9915">
          <cell r="A9915" t="str">
            <v>a</v>
          </cell>
          <cell r="B9915">
            <v>9891</v>
          </cell>
          <cell r="C9915" t="str">
            <v xml:space="preserve">   169778377 - 60429</v>
          </cell>
          <cell r="D9915">
            <v>0</v>
          </cell>
          <cell r="E9915">
            <v>0</v>
          </cell>
          <cell r="F9915">
            <v>1657500</v>
          </cell>
          <cell r="G9915">
            <v>10804.19</v>
          </cell>
          <cell r="H9915">
            <v>1646695.81</v>
          </cell>
          <cell r="I9915">
            <v>0</v>
          </cell>
        </row>
        <row r="9916">
          <cell r="A9916" t="str">
            <v>a</v>
          </cell>
          <cell r="B9916">
            <v>9892</v>
          </cell>
          <cell r="C9916" t="str">
            <v xml:space="preserve">   169778380 - 60678</v>
          </cell>
          <cell r="D9916">
            <v>0</v>
          </cell>
          <cell r="E9916">
            <v>0</v>
          </cell>
          <cell r="F9916">
            <v>2028000</v>
          </cell>
          <cell r="G9916">
            <v>19991.400000000001</v>
          </cell>
          <cell r="H9916">
            <v>2008008.6</v>
          </cell>
          <cell r="I9916">
            <v>0</v>
          </cell>
        </row>
        <row r="9917">
          <cell r="A9917" t="str">
            <v>a</v>
          </cell>
          <cell r="B9917">
            <v>9893</v>
          </cell>
          <cell r="C9917" t="str">
            <v xml:space="preserve">   169778393 - 61509</v>
          </cell>
          <cell r="D9917">
            <v>0</v>
          </cell>
          <cell r="E9917">
            <v>0</v>
          </cell>
          <cell r="F9917">
            <v>1116200</v>
          </cell>
          <cell r="G9917">
            <v>33698.44</v>
          </cell>
          <cell r="H9917">
            <v>1082501.56</v>
          </cell>
          <cell r="I9917">
            <v>0</v>
          </cell>
        </row>
        <row r="9918">
          <cell r="A9918" t="str">
            <v>a</v>
          </cell>
          <cell r="B9918">
            <v>9894</v>
          </cell>
          <cell r="C9918" t="str">
            <v xml:space="preserve">   169778403 - 55805</v>
          </cell>
          <cell r="D9918">
            <v>0</v>
          </cell>
          <cell r="E9918">
            <v>0</v>
          </cell>
          <cell r="F9918">
            <v>1196040</v>
          </cell>
          <cell r="G9918">
            <v>8882.82</v>
          </cell>
          <cell r="H9918">
            <v>1187157.18</v>
          </cell>
          <cell r="I9918">
            <v>0</v>
          </cell>
        </row>
        <row r="9919">
          <cell r="A9919" t="str">
            <v>a</v>
          </cell>
          <cell r="B9919">
            <v>9895</v>
          </cell>
          <cell r="C9919" t="str">
            <v xml:space="preserve">   169778416 - 56601</v>
          </cell>
          <cell r="D9919">
            <v>0</v>
          </cell>
          <cell r="E9919">
            <v>0</v>
          </cell>
          <cell r="F9919">
            <v>845000</v>
          </cell>
          <cell r="G9919">
            <v>845000</v>
          </cell>
          <cell r="H9919">
            <v>0</v>
          </cell>
          <cell r="I9919">
            <v>0</v>
          </cell>
        </row>
        <row r="9920">
          <cell r="A9920" t="str">
            <v>a</v>
          </cell>
          <cell r="B9920">
            <v>9896</v>
          </cell>
          <cell r="C9920" t="str">
            <v xml:space="preserve">   169778429 - 56975</v>
          </cell>
          <cell r="D9920">
            <v>0</v>
          </cell>
          <cell r="E9920">
            <v>0</v>
          </cell>
          <cell r="F9920">
            <v>720000</v>
          </cell>
          <cell r="G9920">
            <v>71500.42</v>
          </cell>
          <cell r="H9920">
            <v>648499.57999999996</v>
          </cell>
          <cell r="I9920">
            <v>0</v>
          </cell>
        </row>
        <row r="9921">
          <cell r="A9921" t="str">
            <v>a</v>
          </cell>
          <cell r="B9921">
            <v>9897</v>
          </cell>
          <cell r="C9921" t="str">
            <v xml:space="preserve">   169778432 - 57074</v>
          </cell>
          <cell r="D9921">
            <v>0</v>
          </cell>
          <cell r="E9921">
            <v>0</v>
          </cell>
          <cell r="F9921">
            <v>2222317.3199999998</v>
          </cell>
          <cell r="G9921">
            <v>66421.33</v>
          </cell>
          <cell r="H9921">
            <v>2155895.9900000002</v>
          </cell>
          <cell r="I9921">
            <v>0</v>
          </cell>
        </row>
        <row r="9922">
          <cell r="A9922" t="str">
            <v>a</v>
          </cell>
          <cell r="B9922">
            <v>9898</v>
          </cell>
          <cell r="C9922" t="str">
            <v xml:space="preserve">   169778445 - 57717</v>
          </cell>
          <cell r="D9922">
            <v>0</v>
          </cell>
          <cell r="E9922">
            <v>0</v>
          </cell>
          <cell r="F9922">
            <v>6181338.6799999997</v>
          </cell>
          <cell r="G9922">
            <v>60181.22</v>
          </cell>
          <cell r="H9922">
            <v>6121157.46</v>
          </cell>
          <cell r="I9922">
            <v>0</v>
          </cell>
        </row>
        <row r="9923">
          <cell r="A9923" t="str">
            <v>a</v>
          </cell>
          <cell r="B9923">
            <v>9899</v>
          </cell>
          <cell r="C9923" t="str">
            <v xml:space="preserve">   169778458 - 59130</v>
          </cell>
          <cell r="D9923">
            <v>0</v>
          </cell>
          <cell r="E9923">
            <v>0</v>
          </cell>
          <cell r="F9923">
            <v>4655000</v>
          </cell>
          <cell r="G9923">
            <v>27234.37</v>
          </cell>
          <cell r="H9923">
            <v>4627765.63</v>
          </cell>
          <cell r="I9923">
            <v>0</v>
          </cell>
        </row>
        <row r="9924">
          <cell r="A9924" t="str">
            <v>a</v>
          </cell>
          <cell r="B9924">
            <v>9900</v>
          </cell>
          <cell r="C9924" t="str">
            <v xml:space="preserve">   169778461 - 59154</v>
          </cell>
          <cell r="D9924">
            <v>0</v>
          </cell>
          <cell r="E9924">
            <v>0</v>
          </cell>
          <cell r="F9924">
            <v>2061500</v>
          </cell>
          <cell r="G9924">
            <v>12060.95</v>
          </cell>
          <cell r="H9924">
            <v>2049439.05</v>
          </cell>
          <cell r="I9924">
            <v>0</v>
          </cell>
        </row>
        <row r="9925">
          <cell r="A9925" t="str">
            <v>a</v>
          </cell>
          <cell r="B9925">
            <v>9901</v>
          </cell>
          <cell r="C9925" t="str">
            <v xml:space="preserve">   169778474 - 60303</v>
          </cell>
          <cell r="D9925">
            <v>0</v>
          </cell>
          <cell r="E9925">
            <v>0</v>
          </cell>
          <cell r="F9925">
            <v>1105000</v>
          </cell>
          <cell r="G9925">
            <v>21325.24</v>
          </cell>
          <cell r="H9925">
            <v>1083674.76</v>
          </cell>
          <cell r="I9925">
            <v>0</v>
          </cell>
        </row>
        <row r="9926">
          <cell r="A9926" t="str">
            <v>a</v>
          </cell>
          <cell r="B9926">
            <v>9902</v>
          </cell>
          <cell r="C9926" t="str">
            <v xml:space="preserve">   169778487 - 60981</v>
          </cell>
          <cell r="D9926">
            <v>0</v>
          </cell>
          <cell r="E9926">
            <v>0</v>
          </cell>
          <cell r="F9926">
            <v>4227175.71</v>
          </cell>
          <cell r="G9926">
            <v>25548.74</v>
          </cell>
          <cell r="H9926">
            <v>4201626.97</v>
          </cell>
          <cell r="I9926">
            <v>0</v>
          </cell>
        </row>
        <row r="9927">
          <cell r="A9927" t="str">
            <v>a</v>
          </cell>
          <cell r="B9927">
            <v>9903</v>
          </cell>
          <cell r="C9927" t="str">
            <v xml:space="preserve">   169778490 - 61416</v>
          </cell>
          <cell r="D9927">
            <v>0</v>
          </cell>
          <cell r="E9927">
            <v>0</v>
          </cell>
          <cell r="F9927">
            <v>5529001.7400000002</v>
          </cell>
          <cell r="G9927">
            <v>39082.230000000003</v>
          </cell>
          <cell r="H9927">
            <v>5489919.5099999998</v>
          </cell>
          <cell r="I9927">
            <v>0</v>
          </cell>
        </row>
        <row r="9928">
          <cell r="A9928" t="str">
            <v>a</v>
          </cell>
          <cell r="B9928">
            <v>9904</v>
          </cell>
          <cell r="C9928" t="str">
            <v xml:space="preserve">   169778500 - 55787</v>
          </cell>
          <cell r="D9928">
            <v>0</v>
          </cell>
          <cell r="E9928">
            <v>0</v>
          </cell>
          <cell r="F9928">
            <v>897000</v>
          </cell>
          <cell r="G9928">
            <v>66720.95</v>
          </cell>
          <cell r="H9928">
            <v>830279.05</v>
          </cell>
          <cell r="I9928">
            <v>0</v>
          </cell>
        </row>
        <row r="9929">
          <cell r="A9929" t="str">
            <v>a</v>
          </cell>
          <cell r="B9929">
            <v>9905</v>
          </cell>
          <cell r="C9929" t="str">
            <v xml:space="preserve">   169778513 - 56334</v>
          </cell>
          <cell r="D9929">
            <v>0</v>
          </cell>
          <cell r="E9929">
            <v>0</v>
          </cell>
          <cell r="F9929">
            <v>1441051.17</v>
          </cell>
          <cell r="G9929">
            <v>34208.36</v>
          </cell>
          <cell r="H9929">
            <v>1406842.81</v>
          </cell>
          <cell r="I9929">
            <v>0</v>
          </cell>
        </row>
        <row r="9930">
          <cell r="A9930" t="str">
            <v>a</v>
          </cell>
          <cell r="B9930">
            <v>9906</v>
          </cell>
          <cell r="C9930" t="str">
            <v xml:space="preserve">   169778526 - 56951</v>
          </cell>
          <cell r="D9930">
            <v>0</v>
          </cell>
          <cell r="E9930">
            <v>0</v>
          </cell>
          <cell r="F9930">
            <v>1834000</v>
          </cell>
          <cell r="G9930">
            <v>11972.35</v>
          </cell>
          <cell r="H9930">
            <v>1822027.65</v>
          </cell>
          <cell r="I9930">
            <v>0</v>
          </cell>
        </row>
        <row r="9931">
          <cell r="A9931" t="str">
            <v>a</v>
          </cell>
          <cell r="B9931">
            <v>9907</v>
          </cell>
          <cell r="C9931" t="str">
            <v xml:space="preserve">   169778539 - 57594</v>
          </cell>
          <cell r="D9931">
            <v>0</v>
          </cell>
          <cell r="E9931">
            <v>0</v>
          </cell>
          <cell r="F9931">
            <v>3993087.43</v>
          </cell>
          <cell r="G9931">
            <v>48685.39</v>
          </cell>
          <cell r="H9931">
            <v>3944402.04</v>
          </cell>
          <cell r="I9931">
            <v>0</v>
          </cell>
        </row>
        <row r="9932">
          <cell r="A9932" t="str">
            <v>a</v>
          </cell>
          <cell r="B9932">
            <v>9908</v>
          </cell>
          <cell r="C9932" t="str">
            <v xml:space="preserve">   169778542 - 57603</v>
          </cell>
          <cell r="D9932">
            <v>0</v>
          </cell>
          <cell r="E9932">
            <v>0</v>
          </cell>
          <cell r="F9932">
            <v>1235000</v>
          </cell>
          <cell r="G9932">
            <v>8062.11</v>
          </cell>
          <cell r="H9932">
            <v>1226937.8899999999</v>
          </cell>
          <cell r="I9932">
            <v>0</v>
          </cell>
        </row>
        <row r="9933">
          <cell r="A9933" t="str">
            <v>a</v>
          </cell>
          <cell r="B9933">
            <v>9909</v>
          </cell>
          <cell r="C9933" t="str">
            <v xml:space="preserve">   169778555 - 58880</v>
          </cell>
          <cell r="D9933">
            <v>0</v>
          </cell>
          <cell r="E9933">
            <v>0</v>
          </cell>
          <cell r="F9933">
            <v>3993087.43</v>
          </cell>
          <cell r="G9933">
            <v>3993087.43</v>
          </cell>
          <cell r="H9933">
            <v>0</v>
          </cell>
          <cell r="I9933">
            <v>0</v>
          </cell>
        </row>
        <row r="9934">
          <cell r="A9934" t="str">
            <v>a</v>
          </cell>
          <cell r="B9934">
            <v>9910</v>
          </cell>
          <cell r="C9934" t="str">
            <v xml:space="preserve">   169778568 - 59607</v>
          </cell>
          <cell r="D9934">
            <v>0</v>
          </cell>
          <cell r="E9934">
            <v>0</v>
          </cell>
          <cell r="F9934">
            <v>7697000</v>
          </cell>
          <cell r="G9934">
            <v>45031.82</v>
          </cell>
          <cell r="H9934">
            <v>7651968.1799999997</v>
          </cell>
          <cell r="I9934">
            <v>0</v>
          </cell>
        </row>
        <row r="9935">
          <cell r="A9935" t="str">
            <v>a</v>
          </cell>
          <cell r="B9935">
            <v>9911</v>
          </cell>
          <cell r="C9935" t="str">
            <v xml:space="preserve">   169778571 - 59753</v>
          </cell>
          <cell r="D9935">
            <v>0</v>
          </cell>
          <cell r="E9935">
            <v>0</v>
          </cell>
          <cell r="F9935">
            <v>656000</v>
          </cell>
          <cell r="G9935">
            <v>9994.7099999999991</v>
          </cell>
          <cell r="H9935">
            <v>646005.29</v>
          </cell>
          <cell r="I9935">
            <v>0</v>
          </cell>
        </row>
        <row r="9936">
          <cell r="A9936" t="str">
            <v>a</v>
          </cell>
          <cell r="B9936">
            <v>9912</v>
          </cell>
          <cell r="C9936" t="str">
            <v xml:space="preserve">   169778584 - 60885</v>
          </cell>
          <cell r="D9936">
            <v>0</v>
          </cell>
          <cell r="E9936">
            <v>0</v>
          </cell>
          <cell r="F9936">
            <v>1201200</v>
          </cell>
          <cell r="G9936">
            <v>1201200</v>
          </cell>
          <cell r="H9936">
            <v>0</v>
          </cell>
          <cell r="I9936">
            <v>0</v>
          </cell>
        </row>
        <row r="9937">
          <cell r="A9937" t="str">
            <v>a</v>
          </cell>
          <cell r="B9937">
            <v>9913</v>
          </cell>
          <cell r="C9937" t="str">
            <v xml:space="preserve">   169778597 - 61888</v>
          </cell>
          <cell r="D9937">
            <v>0</v>
          </cell>
          <cell r="E9937">
            <v>0</v>
          </cell>
          <cell r="F9937">
            <v>1915364</v>
          </cell>
          <cell r="G9937">
            <v>12823.52</v>
          </cell>
          <cell r="H9937">
            <v>1902540.48</v>
          </cell>
          <cell r="I9937">
            <v>0</v>
          </cell>
        </row>
        <row r="9938">
          <cell r="A9938" t="str">
            <v>a</v>
          </cell>
          <cell r="B9938">
            <v>9914</v>
          </cell>
          <cell r="C9938" t="str">
            <v xml:space="preserve">   169778607 - 56274</v>
          </cell>
          <cell r="D9938">
            <v>0</v>
          </cell>
          <cell r="E9938">
            <v>0</v>
          </cell>
          <cell r="F9938">
            <v>650000</v>
          </cell>
          <cell r="G9938">
            <v>63205.18</v>
          </cell>
          <cell r="H9938">
            <v>586794.81999999995</v>
          </cell>
          <cell r="I9938">
            <v>0</v>
          </cell>
        </row>
        <row r="9939">
          <cell r="A9939" t="str">
            <v>a</v>
          </cell>
          <cell r="B9939">
            <v>9915</v>
          </cell>
          <cell r="C9939" t="str">
            <v xml:space="preserve">   169778610 - 56304</v>
          </cell>
          <cell r="D9939">
            <v>0</v>
          </cell>
          <cell r="E9939">
            <v>0</v>
          </cell>
          <cell r="F9939">
            <v>2099950</v>
          </cell>
          <cell r="G9939">
            <v>32911.440000000002</v>
          </cell>
          <cell r="H9939">
            <v>2067038.56</v>
          </cell>
          <cell r="I9939">
            <v>0</v>
          </cell>
        </row>
        <row r="9940">
          <cell r="A9940" t="str">
            <v>a</v>
          </cell>
          <cell r="B9940">
            <v>9916</v>
          </cell>
          <cell r="C9940" t="str">
            <v xml:space="preserve">   169778623 - 56915</v>
          </cell>
          <cell r="D9940">
            <v>0</v>
          </cell>
          <cell r="E9940">
            <v>0</v>
          </cell>
          <cell r="F9940">
            <v>2785499.84</v>
          </cell>
          <cell r="G9940">
            <v>26832.560000000001</v>
          </cell>
          <cell r="H9940">
            <v>2758667.28</v>
          </cell>
          <cell r="I9940">
            <v>0</v>
          </cell>
        </row>
        <row r="9941">
          <cell r="A9941" t="str">
            <v>a</v>
          </cell>
          <cell r="B9941">
            <v>9917</v>
          </cell>
          <cell r="C9941" t="str">
            <v xml:space="preserve">   169778636 - 57329</v>
          </cell>
          <cell r="D9941">
            <v>0</v>
          </cell>
          <cell r="E9941">
            <v>0</v>
          </cell>
          <cell r="F9941">
            <v>1819970</v>
          </cell>
          <cell r="G9941">
            <v>25368.7</v>
          </cell>
          <cell r="H9941">
            <v>1794601.3</v>
          </cell>
          <cell r="I9941">
            <v>0</v>
          </cell>
        </row>
        <row r="9942">
          <cell r="A9942" t="str">
            <v>a</v>
          </cell>
          <cell r="B9942">
            <v>9918</v>
          </cell>
          <cell r="C9942" t="str">
            <v xml:space="preserve">   169778649 - 58832</v>
          </cell>
          <cell r="D9942">
            <v>0</v>
          </cell>
          <cell r="E9942">
            <v>0</v>
          </cell>
          <cell r="F9942">
            <v>25450000</v>
          </cell>
          <cell r="G9942">
            <v>17302884.989999998</v>
          </cell>
          <cell r="H9942">
            <v>8147115.0099999998</v>
          </cell>
          <cell r="I9942">
            <v>0</v>
          </cell>
        </row>
        <row r="9943">
          <cell r="A9943" t="str">
            <v>a</v>
          </cell>
          <cell r="B9943">
            <v>9919</v>
          </cell>
          <cell r="C9943" t="str">
            <v xml:space="preserve">   169778652 - 58844</v>
          </cell>
          <cell r="D9943">
            <v>0</v>
          </cell>
          <cell r="E9943">
            <v>0</v>
          </cell>
          <cell r="F9943">
            <v>1869376.1</v>
          </cell>
          <cell r="G9943">
            <v>55154.99</v>
          </cell>
          <cell r="H9943">
            <v>1814221.11</v>
          </cell>
          <cell r="I9943">
            <v>0</v>
          </cell>
        </row>
        <row r="9944">
          <cell r="A9944" t="str">
            <v>a</v>
          </cell>
          <cell r="B9944">
            <v>9920</v>
          </cell>
          <cell r="C9944" t="str">
            <v xml:space="preserve">   169778665 - 59502</v>
          </cell>
          <cell r="D9944">
            <v>0</v>
          </cell>
          <cell r="E9944">
            <v>0</v>
          </cell>
          <cell r="F9944">
            <v>728750</v>
          </cell>
          <cell r="G9944">
            <v>4281.03</v>
          </cell>
          <cell r="H9944">
            <v>724468.97</v>
          </cell>
          <cell r="I9944">
            <v>0</v>
          </cell>
        </row>
        <row r="9945">
          <cell r="A9945" t="str">
            <v>a</v>
          </cell>
          <cell r="B9945">
            <v>9921</v>
          </cell>
          <cell r="C9945" t="str">
            <v xml:space="preserve">   169778678 - 60523</v>
          </cell>
          <cell r="D9945">
            <v>0</v>
          </cell>
          <cell r="E9945">
            <v>0</v>
          </cell>
          <cell r="F9945">
            <v>2387830</v>
          </cell>
          <cell r="G9945">
            <v>15987.36</v>
          </cell>
          <cell r="H9945">
            <v>2371842.64</v>
          </cell>
          <cell r="I9945">
            <v>0</v>
          </cell>
        </row>
        <row r="9946">
          <cell r="A9946" t="str">
            <v>a</v>
          </cell>
          <cell r="B9946">
            <v>9922</v>
          </cell>
          <cell r="C9946" t="str">
            <v xml:space="preserve">   169778681 - 60846</v>
          </cell>
          <cell r="D9946">
            <v>0</v>
          </cell>
          <cell r="E9946">
            <v>0</v>
          </cell>
          <cell r="F9946">
            <v>1489600</v>
          </cell>
          <cell r="G9946">
            <v>7439.19</v>
          </cell>
          <cell r="H9946">
            <v>1482160.81</v>
          </cell>
          <cell r="I9946">
            <v>0</v>
          </cell>
        </row>
        <row r="9947">
          <cell r="A9947" t="str">
            <v>a</v>
          </cell>
          <cell r="B9947">
            <v>9923</v>
          </cell>
          <cell r="C9947" t="str">
            <v xml:space="preserve">   169778694 - 61512</v>
          </cell>
          <cell r="D9947">
            <v>0</v>
          </cell>
          <cell r="E9947">
            <v>0</v>
          </cell>
          <cell r="F9947">
            <v>1720000</v>
          </cell>
          <cell r="G9947">
            <v>44379.95</v>
          </cell>
          <cell r="H9947">
            <v>1675620.05</v>
          </cell>
          <cell r="I9947">
            <v>0</v>
          </cell>
        </row>
        <row r="9948">
          <cell r="A9948" t="str">
            <v>a</v>
          </cell>
          <cell r="B9948">
            <v>9924</v>
          </cell>
          <cell r="C9948" t="str">
            <v xml:space="preserve">   169778704 - 55820</v>
          </cell>
          <cell r="D9948">
            <v>0</v>
          </cell>
          <cell r="E9948">
            <v>0</v>
          </cell>
          <cell r="F9948">
            <v>1884960</v>
          </cell>
          <cell r="G9948">
            <v>29843.41</v>
          </cell>
          <cell r="H9948">
            <v>1855116.59</v>
          </cell>
          <cell r="I9948">
            <v>0</v>
          </cell>
        </row>
        <row r="9949">
          <cell r="A9949" t="str">
            <v>a</v>
          </cell>
          <cell r="B9949">
            <v>9925</v>
          </cell>
          <cell r="C9949" t="str">
            <v xml:space="preserve">   169778717 - 56619</v>
          </cell>
          <cell r="D9949">
            <v>0</v>
          </cell>
          <cell r="E9949">
            <v>0</v>
          </cell>
          <cell r="F9949">
            <v>1886400</v>
          </cell>
          <cell r="G9949">
            <v>26294.62</v>
          </cell>
          <cell r="H9949">
            <v>1860105.38</v>
          </cell>
          <cell r="I9949">
            <v>0</v>
          </cell>
        </row>
        <row r="9950">
          <cell r="A9950" t="str">
            <v>a</v>
          </cell>
          <cell r="B9950">
            <v>9926</v>
          </cell>
          <cell r="C9950" t="str">
            <v xml:space="preserve">   169778720 - 56664</v>
          </cell>
          <cell r="D9950">
            <v>0</v>
          </cell>
          <cell r="E9950">
            <v>0</v>
          </cell>
          <cell r="F9950">
            <v>6799031</v>
          </cell>
          <cell r="G9950">
            <v>4543886.92</v>
          </cell>
          <cell r="H9950">
            <v>2255144.08</v>
          </cell>
          <cell r="I9950">
            <v>0</v>
          </cell>
        </row>
        <row r="9951">
          <cell r="A9951" t="str">
            <v>a</v>
          </cell>
          <cell r="B9951">
            <v>9927</v>
          </cell>
          <cell r="C9951" t="str">
            <v xml:space="preserve">   169778733 - 57080</v>
          </cell>
          <cell r="D9951">
            <v>0</v>
          </cell>
          <cell r="E9951">
            <v>0</v>
          </cell>
          <cell r="F9951">
            <v>931664.15</v>
          </cell>
          <cell r="G9951">
            <v>43740.639999999999</v>
          </cell>
          <cell r="H9951">
            <v>887923.51</v>
          </cell>
          <cell r="I9951">
            <v>0</v>
          </cell>
        </row>
        <row r="9952">
          <cell r="A9952" t="str">
            <v>a</v>
          </cell>
          <cell r="B9952">
            <v>9928</v>
          </cell>
          <cell r="C9952" t="str">
            <v xml:space="preserve">   169778746 - 57809</v>
          </cell>
          <cell r="D9952">
            <v>0</v>
          </cell>
          <cell r="E9952">
            <v>0</v>
          </cell>
          <cell r="F9952">
            <v>5023000</v>
          </cell>
          <cell r="G9952">
            <v>29281.279999999999</v>
          </cell>
          <cell r="H9952">
            <v>4993718.72</v>
          </cell>
          <cell r="I9952">
            <v>0</v>
          </cell>
        </row>
        <row r="9953">
          <cell r="A9953" t="str">
            <v>a</v>
          </cell>
          <cell r="B9953">
            <v>9929</v>
          </cell>
          <cell r="C9953" t="str">
            <v xml:space="preserve">   169778759 - 59133</v>
          </cell>
          <cell r="D9953">
            <v>0</v>
          </cell>
          <cell r="E9953">
            <v>0</v>
          </cell>
          <cell r="F9953">
            <v>1310000</v>
          </cell>
          <cell r="G9953">
            <v>46904.87</v>
          </cell>
          <cell r="H9953">
            <v>1263095.1299999999</v>
          </cell>
          <cell r="I9953">
            <v>0</v>
          </cell>
        </row>
        <row r="9954">
          <cell r="A9954" t="str">
            <v>a</v>
          </cell>
          <cell r="B9954">
            <v>9930</v>
          </cell>
          <cell r="C9954" t="str">
            <v xml:space="preserve">   169778762 - 59200</v>
          </cell>
          <cell r="D9954">
            <v>0</v>
          </cell>
          <cell r="E9954">
            <v>0</v>
          </cell>
          <cell r="F9954">
            <v>1572000</v>
          </cell>
          <cell r="G9954">
            <v>21327.63</v>
          </cell>
          <cell r="H9954">
            <v>1550672.37</v>
          </cell>
          <cell r="I9954">
            <v>0</v>
          </cell>
        </row>
        <row r="9955">
          <cell r="A9955" t="str">
            <v>a</v>
          </cell>
          <cell r="B9955">
            <v>9931</v>
          </cell>
          <cell r="C9955" t="str">
            <v xml:space="preserve">   169778775 - 60352</v>
          </cell>
          <cell r="D9955">
            <v>0</v>
          </cell>
          <cell r="E9955">
            <v>0</v>
          </cell>
          <cell r="F9955">
            <v>1920520.74</v>
          </cell>
          <cell r="G9955">
            <v>217526.71</v>
          </cell>
          <cell r="H9955">
            <v>1702994.03</v>
          </cell>
          <cell r="I9955">
            <v>0</v>
          </cell>
        </row>
        <row r="9956">
          <cell r="A9956" t="str">
            <v>a</v>
          </cell>
          <cell r="B9956">
            <v>9932</v>
          </cell>
          <cell r="C9956" t="str">
            <v xml:space="preserve">   169778788 - 60987</v>
          </cell>
          <cell r="D9956">
            <v>0</v>
          </cell>
          <cell r="E9956">
            <v>0</v>
          </cell>
          <cell r="F9956">
            <v>7260000</v>
          </cell>
          <cell r="G9956">
            <v>223983.26</v>
          </cell>
          <cell r="H9956">
            <v>7036016.7400000002</v>
          </cell>
          <cell r="I9956">
            <v>0</v>
          </cell>
        </row>
        <row r="9957">
          <cell r="A9957" t="str">
            <v>a</v>
          </cell>
          <cell r="B9957">
            <v>9933</v>
          </cell>
          <cell r="C9957" t="str">
            <v xml:space="preserve">   169778791 - 61497</v>
          </cell>
          <cell r="D9957">
            <v>0</v>
          </cell>
          <cell r="E9957">
            <v>0</v>
          </cell>
          <cell r="F9957">
            <v>1027650</v>
          </cell>
          <cell r="G9957">
            <v>19832.48</v>
          </cell>
          <cell r="H9957">
            <v>1007817.52</v>
          </cell>
          <cell r="I9957">
            <v>0</v>
          </cell>
        </row>
        <row r="9958">
          <cell r="A9958" t="str">
            <v>a</v>
          </cell>
          <cell r="B9958">
            <v>9934</v>
          </cell>
          <cell r="C9958" t="str">
            <v xml:space="preserve">   169778801 - 55793</v>
          </cell>
          <cell r="D9958">
            <v>0</v>
          </cell>
          <cell r="E9958">
            <v>0</v>
          </cell>
          <cell r="F9958">
            <v>1965000</v>
          </cell>
          <cell r="G9958">
            <v>76314.77</v>
          </cell>
          <cell r="H9958">
            <v>1888685.23</v>
          </cell>
          <cell r="I9958">
            <v>0</v>
          </cell>
        </row>
        <row r="9959">
          <cell r="A9959" t="str">
            <v>a</v>
          </cell>
          <cell r="B9959">
            <v>9935</v>
          </cell>
          <cell r="C9959" t="str">
            <v xml:space="preserve">   169778814 - 56346</v>
          </cell>
          <cell r="D9959">
            <v>0</v>
          </cell>
          <cell r="E9959">
            <v>0</v>
          </cell>
          <cell r="F9959">
            <v>2338748</v>
          </cell>
          <cell r="G9959">
            <v>28924.89</v>
          </cell>
          <cell r="H9959">
            <v>2309823.11</v>
          </cell>
          <cell r="I9959">
            <v>0</v>
          </cell>
        </row>
        <row r="9960">
          <cell r="A9960" t="str">
            <v>a</v>
          </cell>
          <cell r="B9960">
            <v>9936</v>
          </cell>
          <cell r="C9960" t="str">
            <v xml:space="preserve">   169778827 - 56960</v>
          </cell>
          <cell r="D9960">
            <v>0</v>
          </cell>
          <cell r="E9960">
            <v>0</v>
          </cell>
          <cell r="F9960">
            <v>602600</v>
          </cell>
          <cell r="G9960">
            <v>28931.06</v>
          </cell>
          <cell r="H9960">
            <v>573668.93999999994</v>
          </cell>
          <cell r="I9960">
            <v>0</v>
          </cell>
        </row>
        <row r="9961">
          <cell r="A9961" t="str">
            <v>a</v>
          </cell>
          <cell r="B9961">
            <v>9937</v>
          </cell>
          <cell r="C9961" t="str">
            <v xml:space="preserve">   169778830 - 56981</v>
          </cell>
          <cell r="D9961">
            <v>0</v>
          </cell>
          <cell r="E9961">
            <v>0</v>
          </cell>
          <cell r="F9961">
            <v>1779000</v>
          </cell>
          <cell r="G9961">
            <v>27165.360000000001</v>
          </cell>
          <cell r="H9961">
            <v>1751834.64</v>
          </cell>
          <cell r="I9961">
            <v>0</v>
          </cell>
        </row>
        <row r="9962">
          <cell r="A9962" t="str">
            <v>a</v>
          </cell>
          <cell r="B9962">
            <v>9938</v>
          </cell>
          <cell r="C9962" t="str">
            <v xml:space="preserve">   169778843 - 57621</v>
          </cell>
          <cell r="D9962">
            <v>0</v>
          </cell>
          <cell r="E9962">
            <v>0</v>
          </cell>
          <cell r="F9962">
            <v>4276262</v>
          </cell>
          <cell r="G9962">
            <v>27874.2</v>
          </cell>
          <cell r="H9962">
            <v>4248387.8</v>
          </cell>
          <cell r="I9962">
            <v>0</v>
          </cell>
        </row>
        <row r="9963">
          <cell r="A9963" t="str">
            <v>a</v>
          </cell>
          <cell r="B9963">
            <v>9939</v>
          </cell>
          <cell r="C9963" t="str">
            <v xml:space="preserve">   169778869 - 59610</v>
          </cell>
          <cell r="D9963">
            <v>0</v>
          </cell>
          <cell r="E9963">
            <v>0</v>
          </cell>
          <cell r="F9963">
            <v>1300000</v>
          </cell>
          <cell r="G9963">
            <v>8451.85</v>
          </cell>
          <cell r="H9963">
            <v>1291548.1499999999</v>
          </cell>
          <cell r="I9963">
            <v>0</v>
          </cell>
        </row>
        <row r="9964">
          <cell r="A9964" t="str">
            <v>a</v>
          </cell>
          <cell r="B9964">
            <v>9940</v>
          </cell>
          <cell r="C9964" t="str">
            <v xml:space="preserve">   169778872 - 60000</v>
          </cell>
          <cell r="D9964">
            <v>0</v>
          </cell>
          <cell r="E9964">
            <v>0</v>
          </cell>
          <cell r="F9964">
            <v>1274000</v>
          </cell>
          <cell r="G9964">
            <v>28784.98</v>
          </cell>
          <cell r="H9964">
            <v>1245215.02</v>
          </cell>
          <cell r="I9964">
            <v>0</v>
          </cell>
        </row>
        <row r="9965">
          <cell r="A9965" t="str">
            <v>a</v>
          </cell>
          <cell r="B9965">
            <v>9941</v>
          </cell>
          <cell r="C9965" t="str">
            <v xml:space="preserve">   169778885 - 60928</v>
          </cell>
          <cell r="D9965">
            <v>0</v>
          </cell>
          <cell r="E9965">
            <v>0</v>
          </cell>
          <cell r="F9965">
            <v>1489600</v>
          </cell>
          <cell r="G9965">
            <v>71107.990000000005</v>
          </cell>
          <cell r="H9965">
            <v>1418492.01</v>
          </cell>
          <cell r="I9965">
            <v>0</v>
          </cell>
        </row>
        <row r="9966">
          <cell r="A9966" t="str">
            <v>a</v>
          </cell>
          <cell r="B9966">
            <v>9942</v>
          </cell>
          <cell r="C9966" t="str">
            <v xml:space="preserve">   169778898 - 61891</v>
          </cell>
          <cell r="D9966">
            <v>0</v>
          </cell>
          <cell r="E9966">
            <v>0</v>
          </cell>
          <cell r="F9966">
            <v>3411000</v>
          </cell>
          <cell r="G9966">
            <v>22836.91</v>
          </cell>
          <cell r="H9966">
            <v>3388163.09</v>
          </cell>
          <cell r="I9966">
            <v>0</v>
          </cell>
        </row>
        <row r="9967">
          <cell r="A9967" t="str">
            <v>a</v>
          </cell>
          <cell r="B9967">
            <v>9943</v>
          </cell>
          <cell r="C9967" t="str">
            <v xml:space="preserve">   169778908 - 56289</v>
          </cell>
          <cell r="D9967">
            <v>0</v>
          </cell>
          <cell r="E9967">
            <v>0</v>
          </cell>
          <cell r="F9967">
            <v>1064700</v>
          </cell>
          <cell r="G9967">
            <v>29714.38</v>
          </cell>
          <cell r="H9967">
            <v>1034985.62</v>
          </cell>
          <cell r="I9967">
            <v>0</v>
          </cell>
        </row>
        <row r="9968">
          <cell r="A9968" t="str">
            <v>a</v>
          </cell>
          <cell r="B9968">
            <v>9944</v>
          </cell>
          <cell r="C9968" t="str">
            <v xml:space="preserve">   169778911 - 56316</v>
          </cell>
          <cell r="D9968">
            <v>0</v>
          </cell>
          <cell r="E9968">
            <v>0</v>
          </cell>
          <cell r="F9968">
            <v>1586598.78</v>
          </cell>
          <cell r="G9968">
            <v>37663.39</v>
          </cell>
          <cell r="H9968">
            <v>1548935.39</v>
          </cell>
          <cell r="I9968">
            <v>0</v>
          </cell>
        </row>
        <row r="9969">
          <cell r="A9969" t="str">
            <v>a</v>
          </cell>
          <cell r="B9969">
            <v>9945</v>
          </cell>
          <cell r="C9969" t="str">
            <v xml:space="preserve">   169778924 - 56924</v>
          </cell>
          <cell r="D9969">
            <v>0</v>
          </cell>
          <cell r="E9969">
            <v>0</v>
          </cell>
          <cell r="F9969">
            <v>1301426.46</v>
          </cell>
          <cell r="G9969">
            <v>90768.76</v>
          </cell>
          <cell r="H9969">
            <v>1210657.7</v>
          </cell>
          <cell r="I9969">
            <v>0</v>
          </cell>
        </row>
        <row r="9970">
          <cell r="A9970" t="str">
            <v>a</v>
          </cell>
          <cell r="B9970">
            <v>9946</v>
          </cell>
          <cell r="C9970" t="str">
            <v xml:space="preserve">   169778937 - 57588</v>
          </cell>
          <cell r="D9970">
            <v>0</v>
          </cell>
          <cell r="E9970">
            <v>0</v>
          </cell>
          <cell r="F9970">
            <v>2100000</v>
          </cell>
          <cell r="G9970">
            <v>72981.86</v>
          </cell>
          <cell r="H9970">
            <v>2027018.14</v>
          </cell>
          <cell r="I9970">
            <v>0</v>
          </cell>
        </row>
        <row r="9971">
          <cell r="A9971" t="str">
            <v>a</v>
          </cell>
          <cell r="B9971">
            <v>9947</v>
          </cell>
          <cell r="C9971" t="str">
            <v xml:space="preserve">   169778940 - 57597</v>
          </cell>
          <cell r="D9971">
            <v>0</v>
          </cell>
          <cell r="E9971">
            <v>0</v>
          </cell>
          <cell r="F9971">
            <v>1885000</v>
          </cell>
          <cell r="G9971">
            <v>12305.28</v>
          </cell>
          <cell r="H9971">
            <v>1872694.72</v>
          </cell>
          <cell r="I9971">
            <v>0</v>
          </cell>
        </row>
        <row r="9972">
          <cell r="A9972" t="str">
            <v>a</v>
          </cell>
          <cell r="B9972">
            <v>9948</v>
          </cell>
          <cell r="C9972" t="str">
            <v xml:space="preserve">   169778953 - 58850</v>
          </cell>
          <cell r="D9972">
            <v>0</v>
          </cell>
          <cell r="E9972">
            <v>0</v>
          </cell>
          <cell r="F9972">
            <v>2603036.7599999998</v>
          </cell>
          <cell r="G9972">
            <v>2603036.7599999998</v>
          </cell>
          <cell r="H9972">
            <v>0</v>
          </cell>
          <cell r="I9972">
            <v>0</v>
          </cell>
        </row>
        <row r="9973">
          <cell r="A9973" t="str">
            <v>a</v>
          </cell>
          <cell r="B9973">
            <v>9949</v>
          </cell>
          <cell r="C9973" t="str">
            <v xml:space="preserve">   169778966 - 59554</v>
          </cell>
          <cell r="D9973">
            <v>0</v>
          </cell>
          <cell r="E9973">
            <v>0</v>
          </cell>
          <cell r="F9973">
            <v>1703098</v>
          </cell>
          <cell r="G9973">
            <v>9928.1299999999992</v>
          </cell>
          <cell r="H9973">
            <v>1693169.87</v>
          </cell>
          <cell r="I9973">
            <v>0</v>
          </cell>
        </row>
        <row r="9974">
          <cell r="A9974" t="str">
            <v>a</v>
          </cell>
          <cell r="B9974">
            <v>9950</v>
          </cell>
          <cell r="C9974" t="str">
            <v xml:space="preserve">   169778979 - 60669</v>
          </cell>
          <cell r="D9974">
            <v>0</v>
          </cell>
          <cell r="E9974">
            <v>0</v>
          </cell>
          <cell r="F9974">
            <v>936000</v>
          </cell>
          <cell r="G9974">
            <v>27983.65</v>
          </cell>
          <cell r="H9974">
            <v>908016.35</v>
          </cell>
          <cell r="I9974">
            <v>0</v>
          </cell>
        </row>
        <row r="9975">
          <cell r="A9975" t="str">
            <v>a</v>
          </cell>
          <cell r="B9975">
            <v>9951</v>
          </cell>
          <cell r="C9975" t="str">
            <v xml:space="preserve">   169778982 - 60879</v>
          </cell>
          <cell r="D9975">
            <v>0</v>
          </cell>
          <cell r="E9975">
            <v>0</v>
          </cell>
          <cell r="F9975">
            <v>3258500</v>
          </cell>
          <cell r="G9975">
            <v>235690.7</v>
          </cell>
          <cell r="H9975">
            <v>3022809.3</v>
          </cell>
          <cell r="I9975">
            <v>0</v>
          </cell>
        </row>
        <row r="9976">
          <cell r="A9976" t="str">
            <v>a</v>
          </cell>
          <cell r="B9976">
            <v>9952</v>
          </cell>
          <cell r="C9976" t="str">
            <v xml:space="preserve">   169778995 - 61515</v>
          </cell>
          <cell r="D9976">
            <v>0</v>
          </cell>
          <cell r="E9976">
            <v>0</v>
          </cell>
          <cell r="F9976">
            <v>3869325</v>
          </cell>
          <cell r="G9976">
            <v>82665.33</v>
          </cell>
          <cell r="H9976">
            <v>3786659.67</v>
          </cell>
          <cell r="I9976">
            <v>0</v>
          </cell>
        </row>
        <row r="9977">
          <cell r="A9977" t="str">
            <v>a</v>
          </cell>
          <cell r="B9977">
            <v>9953</v>
          </cell>
          <cell r="C9977" t="str">
            <v xml:space="preserve">   172778005 - 25818</v>
          </cell>
          <cell r="D9977">
            <v>3138103.39</v>
          </cell>
          <cell r="E9977">
            <v>0</v>
          </cell>
          <cell r="F9977">
            <v>0</v>
          </cell>
          <cell r="G9977">
            <v>70363.320000000007</v>
          </cell>
          <cell r="H9977">
            <v>3067740.07</v>
          </cell>
          <cell r="I9977">
            <v>0</v>
          </cell>
        </row>
        <row r="9978">
          <cell r="A9978" t="str">
            <v>a</v>
          </cell>
          <cell r="B9978">
            <v>9954</v>
          </cell>
          <cell r="C9978" t="str">
            <v xml:space="preserve">   172778018 - 25978</v>
          </cell>
          <cell r="D9978">
            <v>2198597.2000000002</v>
          </cell>
          <cell r="E9978">
            <v>0</v>
          </cell>
          <cell r="F9978">
            <v>0</v>
          </cell>
          <cell r="G9978">
            <v>51503.53</v>
          </cell>
          <cell r="H9978">
            <v>2147093.67</v>
          </cell>
          <cell r="I9978">
            <v>0</v>
          </cell>
        </row>
        <row r="9979">
          <cell r="A9979" t="str">
            <v>a</v>
          </cell>
          <cell r="B9979">
            <v>9955</v>
          </cell>
          <cell r="C9979" t="str">
            <v xml:space="preserve">   172778021 - 25990</v>
          </cell>
          <cell r="D9979">
            <v>1618746.01</v>
          </cell>
          <cell r="E9979">
            <v>0</v>
          </cell>
          <cell r="F9979">
            <v>0</v>
          </cell>
          <cell r="G9979">
            <v>36930.080000000002</v>
          </cell>
          <cell r="H9979">
            <v>1581815.93</v>
          </cell>
          <cell r="I9979">
            <v>0</v>
          </cell>
        </row>
        <row r="9980">
          <cell r="A9980" t="str">
            <v>a</v>
          </cell>
          <cell r="B9980">
            <v>9956</v>
          </cell>
          <cell r="C9980" t="str">
            <v xml:space="preserve">   172778034 - 26032</v>
          </cell>
          <cell r="D9980">
            <v>2221124.7400000002</v>
          </cell>
          <cell r="E9980">
            <v>0</v>
          </cell>
          <cell r="F9980">
            <v>0</v>
          </cell>
          <cell r="G9980">
            <v>50672.72</v>
          </cell>
          <cell r="H9980">
            <v>2170452.02</v>
          </cell>
          <cell r="I9980">
            <v>0</v>
          </cell>
        </row>
        <row r="9981">
          <cell r="A9981" t="str">
            <v>a</v>
          </cell>
          <cell r="B9981">
            <v>9957</v>
          </cell>
          <cell r="C9981" t="str">
            <v xml:space="preserve">   172778047 - 26072</v>
          </cell>
          <cell r="D9981">
            <v>440250.22</v>
          </cell>
          <cell r="E9981">
            <v>0</v>
          </cell>
          <cell r="F9981">
            <v>0</v>
          </cell>
          <cell r="G9981">
            <v>10531.88</v>
          </cell>
          <cell r="H9981">
            <v>429718.34</v>
          </cell>
          <cell r="I9981">
            <v>0</v>
          </cell>
        </row>
        <row r="9982">
          <cell r="A9982" t="str">
            <v>a</v>
          </cell>
          <cell r="B9982">
            <v>9958</v>
          </cell>
          <cell r="C9982" t="str">
            <v xml:space="preserve">   172778050 - 26081</v>
          </cell>
          <cell r="D9982">
            <v>572556.17000000004</v>
          </cell>
          <cell r="E9982">
            <v>0</v>
          </cell>
          <cell r="F9982">
            <v>0</v>
          </cell>
          <cell r="G9982">
            <v>13464.85</v>
          </cell>
          <cell r="H9982">
            <v>559091.31999999995</v>
          </cell>
          <cell r="I9982">
            <v>0</v>
          </cell>
        </row>
        <row r="9983">
          <cell r="A9983" t="str">
            <v>a</v>
          </cell>
          <cell r="B9983">
            <v>9959</v>
          </cell>
          <cell r="C9983" t="str">
            <v xml:space="preserve">   172778063 - 26541</v>
          </cell>
          <cell r="D9983">
            <v>1337075.06</v>
          </cell>
          <cell r="E9983">
            <v>0</v>
          </cell>
          <cell r="F9983">
            <v>0</v>
          </cell>
          <cell r="G9983">
            <v>1337075.06</v>
          </cell>
          <cell r="H9983">
            <v>0</v>
          </cell>
          <cell r="I9983">
            <v>0</v>
          </cell>
        </row>
        <row r="9984">
          <cell r="A9984" t="str">
            <v>a</v>
          </cell>
          <cell r="B9984">
            <v>9960</v>
          </cell>
          <cell r="C9984" t="str">
            <v xml:space="preserve">   172778089 - 26676</v>
          </cell>
          <cell r="D9984">
            <v>548689.18000000005</v>
          </cell>
          <cell r="E9984">
            <v>0</v>
          </cell>
          <cell r="F9984">
            <v>0</v>
          </cell>
          <cell r="G9984">
            <v>13181.29</v>
          </cell>
          <cell r="H9984">
            <v>535507.89</v>
          </cell>
          <cell r="I9984">
            <v>0</v>
          </cell>
        </row>
        <row r="9985">
          <cell r="A9985" t="str">
            <v>a</v>
          </cell>
          <cell r="B9985">
            <v>9961</v>
          </cell>
          <cell r="C9985" t="str">
            <v xml:space="preserve">   172778092 - 26685</v>
          </cell>
          <cell r="D9985">
            <v>1886788.76</v>
          </cell>
          <cell r="E9985">
            <v>0</v>
          </cell>
          <cell r="F9985">
            <v>0</v>
          </cell>
          <cell r="G9985">
            <v>1886788.76</v>
          </cell>
          <cell r="H9985">
            <v>0</v>
          </cell>
          <cell r="I9985">
            <v>0</v>
          </cell>
        </row>
        <row r="9986">
          <cell r="A9986" t="str">
            <v>a</v>
          </cell>
          <cell r="B9986">
            <v>9962</v>
          </cell>
          <cell r="C9986" t="str">
            <v xml:space="preserve">   172778102 - 25809</v>
          </cell>
          <cell r="D9986">
            <v>518367.29</v>
          </cell>
          <cell r="E9986">
            <v>0</v>
          </cell>
          <cell r="F9986">
            <v>0</v>
          </cell>
          <cell r="G9986">
            <v>12514.76</v>
          </cell>
          <cell r="H9986">
            <v>505852.53</v>
          </cell>
          <cell r="I9986">
            <v>0</v>
          </cell>
        </row>
        <row r="9987">
          <cell r="A9987" t="str">
            <v>a</v>
          </cell>
          <cell r="B9987">
            <v>9963</v>
          </cell>
          <cell r="C9987" t="str">
            <v xml:space="preserve">   172778115 - 25969</v>
          </cell>
          <cell r="D9987">
            <v>2092727.1</v>
          </cell>
          <cell r="E9987">
            <v>0</v>
          </cell>
          <cell r="F9987">
            <v>0</v>
          </cell>
          <cell r="G9987">
            <v>47944.76</v>
          </cell>
          <cell r="H9987">
            <v>2044782.34</v>
          </cell>
          <cell r="I9987">
            <v>0</v>
          </cell>
        </row>
        <row r="9988">
          <cell r="A9988" t="str">
            <v>a</v>
          </cell>
          <cell r="B9988">
            <v>9964</v>
          </cell>
          <cell r="C9988" t="str">
            <v xml:space="preserve">   172778128 - 26014</v>
          </cell>
          <cell r="D9988">
            <v>656146.84</v>
          </cell>
          <cell r="E9988">
            <v>0</v>
          </cell>
          <cell r="F9988">
            <v>0</v>
          </cell>
          <cell r="G9988">
            <v>656146.84</v>
          </cell>
          <cell r="H9988">
            <v>0</v>
          </cell>
          <cell r="I9988">
            <v>0</v>
          </cell>
        </row>
        <row r="9989">
          <cell r="A9989" t="str">
            <v>a</v>
          </cell>
          <cell r="B9989">
            <v>9965</v>
          </cell>
          <cell r="C9989" t="str">
            <v xml:space="preserve">   172778131 - 26023</v>
          </cell>
          <cell r="D9989">
            <v>1450734.63</v>
          </cell>
          <cell r="E9989">
            <v>0</v>
          </cell>
          <cell r="F9989">
            <v>0</v>
          </cell>
          <cell r="G9989">
            <v>33097.01</v>
          </cell>
          <cell r="H9989">
            <v>1417637.62</v>
          </cell>
          <cell r="I9989">
            <v>0</v>
          </cell>
        </row>
        <row r="9990">
          <cell r="A9990" t="str">
            <v>a</v>
          </cell>
          <cell r="B9990">
            <v>9966</v>
          </cell>
          <cell r="C9990" t="str">
            <v xml:space="preserve">   172778144 - 26063</v>
          </cell>
          <cell r="D9990">
            <v>924898.46</v>
          </cell>
          <cell r="E9990">
            <v>0</v>
          </cell>
          <cell r="F9990">
            <v>0</v>
          </cell>
          <cell r="G9990">
            <v>21750.93</v>
          </cell>
          <cell r="H9990">
            <v>903147.53</v>
          </cell>
          <cell r="I9990">
            <v>0</v>
          </cell>
        </row>
        <row r="9991">
          <cell r="A9991" t="str">
            <v>a</v>
          </cell>
          <cell r="B9991">
            <v>9967</v>
          </cell>
          <cell r="C9991" t="str">
            <v xml:space="preserve">   172778173 - 26628</v>
          </cell>
          <cell r="D9991">
            <v>2503135.48</v>
          </cell>
          <cell r="E9991">
            <v>0</v>
          </cell>
          <cell r="F9991">
            <v>0</v>
          </cell>
          <cell r="G9991">
            <v>2503135.48</v>
          </cell>
          <cell r="H9991">
            <v>0</v>
          </cell>
          <cell r="I9991">
            <v>0</v>
          </cell>
        </row>
        <row r="9992">
          <cell r="A9992" t="str">
            <v>a</v>
          </cell>
          <cell r="B9992">
            <v>9968</v>
          </cell>
          <cell r="C9992" t="str">
            <v xml:space="preserve">   172778186 - 26667</v>
          </cell>
          <cell r="D9992">
            <v>577937.92000000004</v>
          </cell>
          <cell r="E9992">
            <v>0</v>
          </cell>
          <cell r="F9992">
            <v>0</v>
          </cell>
          <cell r="G9992">
            <v>31151.94</v>
          </cell>
          <cell r="H9992">
            <v>546785.98</v>
          </cell>
          <cell r="I9992">
            <v>0</v>
          </cell>
        </row>
        <row r="9993">
          <cell r="A9993" t="str">
            <v>a</v>
          </cell>
          <cell r="B9993">
            <v>9969</v>
          </cell>
          <cell r="C9993" t="str">
            <v xml:space="preserve">   172778199 - 26724</v>
          </cell>
          <cell r="D9993">
            <v>292039.09999999998</v>
          </cell>
          <cell r="E9993">
            <v>0</v>
          </cell>
          <cell r="F9993">
            <v>0</v>
          </cell>
          <cell r="G9993">
            <v>292039.09999999998</v>
          </cell>
          <cell r="H9993">
            <v>0</v>
          </cell>
          <cell r="I9993">
            <v>0</v>
          </cell>
        </row>
        <row r="9994">
          <cell r="A9994" t="str">
            <v>a</v>
          </cell>
          <cell r="B9994">
            <v>9970</v>
          </cell>
          <cell r="C9994" t="str">
            <v xml:space="preserve">   172778209 - 25951</v>
          </cell>
          <cell r="D9994">
            <v>3147537.86</v>
          </cell>
          <cell r="E9994">
            <v>0</v>
          </cell>
          <cell r="F9994">
            <v>0</v>
          </cell>
          <cell r="G9994">
            <v>165027.84</v>
          </cell>
          <cell r="H9994">
            <v>2982510.02</v>
          </cell>
          <cell r="I9994">
            <v>0</v>
          </cell>
        </row>
        <row r="9995">
          <cell r="A9995" t="str">
            <v>a</v>
          </cell>
          <cell r="B9995">
            <v>9971</v>
          </cell>
          <cell r="C9995" t="str">
            <v xml:space="preserve">   172778212 - 25960</v>
          </cell>
          <cell r="D9995">
            <v>1631784</v>
          </cell>
          <cell r="E9995">
            <v>0</v>
          </cell>
          <cell r="F9995">
            <v>0</v>
          </cell>
          <cell r="G9995">
            <v>1631784</v>
          </cell>
          <cell r="H9995">
            <v>0</v>
          </cell>
          <cell r="I9995">
            <v>0</v>
          </cell>
        </row>
        <row r="9996">
          <cell r="A9996" t="str">
            <v>a</v>
          </cell>
          <cell r="B9996">
            <v>9972</v>
          </cell>
          <cell r="C9996" t="str">
            <v xml:space="preserve">   172778225 - 26005</v>
          </cell>
          <cell r="D9996">
            <v>287723.31</v>
          </cell>
          <cell r="E9996">
            <v>0</v>
          </cell>
          <cell r="F9996">
            <v>0</v>
          </cell>
          <cell r="G9996">
            <v>287723.31</v>
          </cell>
          <cell r="H9996">
            <v>0</v>
          </cell>
          <cell r="I9996">
            <v>0</v>
          </cell>
        </row>
        <row r="9997">
          <cell r="A9997" t="str">
            <v>a</v>
          </cell>
          <cell r="B9997">
            <v>9973</v>
          </cell>
          <cell r="C9997" t="str">
            <v xml:space="preserve">   172778238 - 26044</v>
          </cell>
          <cell r="D9997">
            <v>645530.18999999994</v>
          </cell>
          <cell r="E9997">
            <v>0</v>
          </cell>
          <cell r="F9997">
            <v>0</v>
          </cell>
          <cell r="G9997">
            <v>645530.18999999994</v>
          </cell>
          <cell r="H9997">
            <v>0</v>
          </cell>
          <cell r="I9997">
            <v>0</v>
          </cell>
        </row>
        <row r="9998">
          <cell r="A9998" t="str">
            <v>a</v>
          </cell>
          <cell r="B9998">
            <v>9974</v>
          </cell>
          <cell r="C9998" t="str">
            <v xml:space="preserve">   172778241 - 26054</v>
          </cell>
          <cell r="D9998">
            <v>658063.5</v>
          </cell>
          <cell r="E9998">
            <v>0</v>
          </cell>
          <cell r="F9998">
            <v>0</v>
          </cell>
          <cell r="G9998">
            <v>393976.42</v>
          </cell>
          <cell r="H9998">
            <v>264087.08</v>
          </cell>
          <cell r="I9998">
            <v>0</v>
          </cell>
        </row>
        <row r="9999">
          <cell r="A9999" t="str">
            <v>a</v>
          </cell>
          <cell r="B9999">
            <v>9975</v>
          </cell>
          <cell r="C9999" t="str">
            <v xml:space="preserve">   172778267 - 26592</v>
          </cell>
          <cell r="D9999">
            <v>479538.77</v>
          </cell>
          <cell r="E9999">
            <v>0</v>
          </cell>
          <cell r="F9999">
            <v>0</v>
          </cell>
          <cell r="G9999">
            <v>24665.45</v>
          </cell>
          <cell r="H9999">
            <v>454873.32</v>
          </cell>
          <cell r="I9999">
            <v>0</v>
          </cell>
        </row>
        <row r="10000">
          <cell r="A10000" t="str">
            <v>a</v>
          </cell>
          <cell r="B10000">
            <v>9976</v>
          </cell>
          <cell r="C10000" t="str">
            <v xml:space="preserve">   172778283 - 26658</v>
          </cell>
          <cell r="D10000">
            <v>537239.35</v>
          </cell>
          <cell r="E10000">
            <v>0</v>
          </cell>
          <cell r="F10000">
            <v>0</v>
          </cell>
          <cell r="G10000">
            <v>537239.35</v>
          </cell>
          <cell r="H10000">
            <v>0</v>
          </cell>
          <cell r="I10000">
            <v>0</v>
          </cell>
        </row>
        <row r="10001">
          <cell r="A10001" t="str">
            <v>a</v>
          </cell>
          <cell r="B10001">
            <v>9977</v>
          </cell>
          <cell r="C10001" t="str">
            <v xml:space="preserve">   172778296 - 26706</v>
          </cell>
          <cell r="D10001">
            <v>568498.54</v>
          </cell>
          <cell r="E10001">
            <v>0</v>
          </cell>
          <cell r="F10001">
            <v>0</v>
          </cell>
          <cell r="G10001">
            <v>13424.78</v>
          </cell>
          <cell r="H10001">
            <v>555073.76</v>
          </cell>
          <cell r="I10001">
            <v>0</v>
          </cell>
        </row>
        <row r="10002">
          <cell r="A10002" t="str">
            <v>a</v>
          </cell>
          <cell r="B10002">
            <v>9978</v>
          </cell>
          <cell r="C10002" t="str">
            <v xml:space="preserve">   172778306 - 25821</v>
          </cell>
          <cell r="D10002">
            <v>1778261.02</v>
          </cell>
          <cell r="E10002">
            <v>0</v>
          </cell>
          <cell r="F10002">
            <v>0</v>
          </cell>
          <cell r="G10002">
            <v>40805.58</v>
          </cell>
          <cell r="H10002">
            <v>1737455.44</v>
          </cell>
          <cell r="I10002">
            <v>0</v>
          </cell>
        </row>
        <row r="10003">
          <cell r="A10003" t="str">
            <v>a</v>
          </cell>
          <cell r="B10003">
            <v>9979</v>
          </cell>
          <cell r="C10003" t="str">
            <v xml:space="preserve">   172778322 - 25993</v>
          </cell>
          <cell r="D10003">
            <v>1436416.87</v>
          </cell>
          <cell r="E10003">
            <v>0</v>
          </cell>
          <cell r="F10003">
            <v>0</v>
          </cell>
          <cell r="G10003">
            <v>1436416.87</v>
          </cell>
          <cell r="H10003">
            <v>0</v>
          </cell>
          <cell r="I10003">
            <v>0</v>
          </cell>
        </row>
        <row r="10004">
          <cell r="A10004" t="str">
            <v>a</v>
          </cell>
          <cell r="B10004">
            <v>9980</v>
          </cell>
          <cell r="C10004" t="str">
            <v xml:space="preserve">   172778335 - 26035</v>
          </cell>
          <cell r="D10004">
            <v>2841188.1</v>
          </cell>
          <cell r="E10004">
            <v>0</v>
          </cell>
          <cell r="F10004">
            <v>0</v>
          </cell>
          <cell r="G10004">
            <v>157822.57999999999</v>
          </cell>
          <cell r="H10004">
            <v>2683365.52</v>
          </cell>
          <cell r="I10004">
            <v>0</v>
          </cell>
        </row>
        <row r="10005">
          <cell r="A10005" t="str">
            <v>a</v>
          </cell>
          <cell r="B10005">
            <v>9981</v>
          </cell>
          <cell r="C10005" t="str">
            <v xml:space="preserve">   172778348 - 26075</v>
          </cell>
          <cell r="D10005">
            <v>749386.44</v>
          </cell>
          <cell r="E10005">
            <v>0</v>
          </cell>
          <cell r="F10005">
            <v>0</v>
          </cell>
          <cell r="G10005">
            <v>749386.44</v>
          </cell>
          <cell r="H10005">
            <v>0</v>
          </cell>
          <cell r="I10005">
            <v>0</v>
          </cell>
        </row>
        <row r="10006">
          <cell r="A10006" t="str">
            <v>a</v>
          </cell>
          <cell r="B10006">
            <v>9982</v>
          </cell>
          <cell r="C10006" t="str">
            <v xml:space="preserve">   172778351 - 26186</v>
          </cell>
          <cell r="D10006">
            <v>1435815.8</v>
          </cell>
          <cell r="E10006">
            <v>0</v>
          </cell>
          <cell r="F10006">
            <v>0</v>
          </cell>
          <cell r="G10006">
            <v>33634.879999999997</v>
          </cell>
          <cell r="H10006">
            <v>1402180.92</v>
          </cell>
          <cell r="I10006">
            <v>0</v>
          </cell>
        </row>
        <row r="10007">
          <cell r="A10007" t="str">
            <v>a</v>
          </cell>
          <cell r="B10007">
            <v>9983</v>
          </cell>
          <cell r="C10007" t="str">
            <v xml:space="preserve">   172778377 - 26640</v>
          </cell>
          <cell r="D10007">
            <v>4227269.9400000004</v>
          </cell>
          <cell r="E10007">
            <v>0</v>
          </cell>
          <cell r="F10007">
            <v>0</v>
          </cell>
          <cell r="G10007">
            <v>4227269.9400000004</v>
          </cell>
          <cell r="H10007">
            <v>0</v>
          </cell>
          <cell r="I10007">
            <v>0</v>
          </cell>
        </row>
        <row r="10008">
          <cell r="A10008" t="str">
            <v>a</v>
          </cell>
          <cell r="B10008">
            <v>9984</v>
          </cell>
          <cell r="C10008" t="str">
            <v xml:space="preserve">   172778380 - 26649</v>
          </cell>
          <cell r="D10008">
            <v>352394.04</v>
          </cell>
          <cell r="E10008">
            <v>0</v>
          </cell>
          <cell r="F10008">
            <v>0</v>
          </cell>
          <cell r="G10008">
            <v>352394.04</v>
          </cell>
          <cell r="H10008">
            <v>0</v>
          </cell>
          <cell r="I10008">
            <v>0</v>
          </cell>
        </row>
        <row r="10009">
          <cell r="A10009" t="str">
            <v>a</v>
          </cell>
          <cell r="B10009">
            <v>9985</v>
          </cell>
          <cell r="C10009" t="str">
            <v xml:space="preserve">   172778393 - 26688</v>
          </cell>
          <cell r="D10009">
            <v>575102.77</v>
          </cell>
          <cell r="E10009">
            <v>0</v>
          </cell>
          <cell r="F10009">
            <v>0</v>
          </cell>
          <cell r="G10009">
            <v>30999.14</v>
          </cell>
          <cell r="H10009">
            <v>544103.63</v>
          </cell>
          <cell r="I10009">
            <v>0</v>
          </cell>
        </row>
        <row r="10010">
          <cell r="A10010" t="str">
            <v>a</v>
          </cell>
          <cell r="B10010">
            <v>9986</v>
          </cell>
          <cell r="C10010" t="str">
            <v xml:space="preserve">   172778403 - 25812</v>
          </cell>
          <cell r="D10010">
            <v>852194.8</v>
          </cell>
          <cell r="E10010">
            <v>0</v>
          </cell>
          <cell r="F10010">
            <v>0</v>
          </cell>
          <cell r="G10010">
            <v>852194.8</v>
          </cell>
          <cell r="H10010">
            <v>0</v>
          </cell>
          <cell r="I10010">
            <v>0</v>
          </cell>
        </row>
        <row r="10011">
          <cell r="A10011" t="str">
            <v>a</v>
          </cell>
          <cell r="B10011">
            <v>9987</v>
          </cell>
          <cell r="C10011" t="str">
            <v xml:space="preserve">   172778416 - 25972</v>
          </cell>
          <cell r="D10011">
            <v>998310.69</v>
          </cell>
          <cell r="E10011">
            <v>0</v>
          </cell>
          <cell r="F10011">
            <v>0</v>
          </cell>
          <cell r="G10011">
            <v>52546.05</v>
          </cell>
          <cell r="H10011">
            <v>945764.64</v>
          </cell>
          <cell r="I10011">
            <v>0</v>
          </cell>
        </row>
        <row r="10012">
          <cell r="A10012" t="str">
            <v>a</v>
          </cell>
          <cell r="B10012">
            <v>9988</v>
          </cell>
          <cell r="C10012" t="str">
            <v xml:space="preserve">   172778429 - 26017</v>
          </cell>
          <cell r="D10012">
            <v>1517435.05</v>
          </cell>
          <cell r="E10012">
            <v>0</v>
          </cell>
          <cell r="F10012">
            <v>0</v>
          </cell>
          <cell r="G10012">
            <v>419959.26</v>
          </cell>
          <cell r="H10012">
            <v>1097475.79</v>
          </cell>
          <cell r="I10012">
            <v>0</v>
          </cell>
        </row>
        <row r="10013">
          <cell r="A10013" t="str">
            <v>a</v>
          </cell>
          <cell r="B10013">
            <v>9989</v>
          </cell>
          <cell r="C10013" t="str">
            <v xml:space="preserve">   172778432 - 26026</v>
          </cell>
          <cell r="D10013">
            <v>2574833.21</v>
          </cell>
          <cell r="E10013">
            <v>0</v>
          </cell>
          <cell r="F10013">
            <v>0</v>
          </cell>
          <cell r="G10013">
            <v>58742.21</v>
          </cell>
          <cell r="H10013">
            <v>2516091</v>
          </cell>
          <cell r="I10013">
            <v>0</v>
          </cell>
        </row>
        <row r="10014">
          <cell r="A10014" t="str">
            <v>a</v>
          </cell>
          <cell r="B10014">
            <v>9990</v>
          </cell>
          <cell r="C10014" t="str">
            <v xml:space="preserve">   172778445 - 26066</v>
          </cell>
          <cell r="D10014">
            <v>638595.11</v>
          </cell>
          <cell r="E10014">
            <v>0</v>
          </cell>
          <cell r="F10014">
            <v>0</v>
          </cell>
          <cell r="G10014">
            <v>15276.73</v>
          </cell>
          <cell r="H10014">
            <v>623318.38</v>
          </cell>
          <cell r="I10014">
            <v>0</v>
          </cell>
        </row>
        <row r="10015">
          <cell r="A10015" t="str">
            <v>a</v>
          </cell>
          <cell r="B10015">
            <v>9991</v>
          </cell>
          <cell r="C10015" t="str">
            <v xml:space="preserve">   172778474 - 26631</v>
          </cell>
          <cell r="D10015">
            <v>1614147.51</v>
          </cell>
          <cell r="E10015">
            <v>0</v>
          </cell>
          <cell r="F10015">
            <v>0</v>
          </cell>
          <cell r="G10015">
            <v>86788.66</v>
          </cell>
          <cell r="H10015">
            <v>1527358.85</v>
          </cell>
          <cell r="I10015">
            <v>0</v>
          </cell>
        </row>
        <row r="10016">
          <cell r="A10016" t="str">
            <v>a</v>
          </cell>
          <cell r="B10016">
            <v>9992</v>
          </cell>
          <cell r="C10016" t="str">
            <v xml:space="preserve">   172778487 - 26670</v>
          </cell>
          <cell r="D10016">
            <v>621035.65</v>
          </cell>
          <cell r="E10016">
            <v>0</v>
          </cell>
          <cell r="F10016">
            <v>0</v>
          </cell>
          <cell r="G10016">
            <v>14665.43</v>
          </cell>
          <cell r="H10016">
            <v>606370.22</v>
          </cell>
          <cell r="I10016">
            <v>0</v>
          </cell>
        </row>
        <row r="10017">
          <cell r="A10017" t="str">
            <v>a</v>
          </cell>
          <cell r="B10017">
            <v>9993</v>
          </cell>
          <cell r="C10017" t="str">
            <v xml:space="preserve">   172778490 - 26679</v>
          </cell>
          <cell r="D10017">
            <v>4346050.03</v>
          </cell>
          <cell r="E10017">
            <v>0</v>
          </cell>
          <cell r="F10017">
            <v>0</v>
          </cell>
          <cell r="G10017">
            <v>99728.39</v>
          </cell>
          <cell r="H10017">
            <v>4246321.6399999997</v>
          </cell>
          <cell r="I10017">
            <v>0</v>
          </cell>
        </row>
        <row r="10018">
          <cell r="A10018" t="str">
            <v>a</v>
          </cell>
          <cell r="B10018">
            <v>9994</v>
          </cell>
          <cell r="C10018" t="str">
            <v xml:space="preserve">   172778500 - 25803</v>
          </cell>
          <cell r="D10018">
            <v>649676.28</v>
          </cell>
          <cell r="E10018">
            <v>0</v>
          </cell>
          <cell r="F10018">
            <v>0</v>
          </cell>
          <cell r="G10018">
            <v>15163.38</v>
          </cell>
          <cell r="H10018">
            <v>634512.9</v>
          </cell>
          <cell r="I10018">
            <v>0</v>
          </cell>
        </row>
        <row r="10019">
          <cell r="A10019" t="str">
            <v>a</v>
          </cell>
          <cell r="B10019">
            <v>9995</v>
          </cell>
          <cell r="C10019" t="str">
            <v xml:space="preserve">   172778513 - 25963</v>
          </cell>
          <cell r="D10019">
            <v>2568128.52</v>
          </cell>
          <cell r="E10019">
            <v>0</v>
          </cell>
          <cell r="F10019">
            <v>0</v>
          </cell>
          <cell r="G10019">
            <v>958469.09</v>
          </cell>
          <cell r="H10019">
            <v>1609659.43</v>
          </cell>
          <cell r="I10019">
            <v>0</v>
          </cell>
        </row>
        <row r="10020">
          <cell r="A10020" t="str">
            <v>a</v>
          </cell>
          <cell r="B10020">
            <v>9996</v>
          </cell>
          <cell r="C10020" t="str">
            <v xml:space="preserve">   172778526 - 26008</v>
          </cell>
          <cell r="D10020">
            <v>959077.63</v>
          </cell>
          <cell r="E10020">
            <v>0</v>
          </cell>
          <cell r="F10020">
            <v>0</v>
          </cell>
          <cell r="G10020">
            <v>49330.95</v>
          </cell>
          <cell r="H10020">
            <v>909746.68</v>
          </cell>
          <cell r="I10020">
            <v>0</v>
          </cell>
        </row>
        <row r="10021">
          <cell r="A10021" t="str">
            <v>a</v>
          </cell>
          <cell r="B10021">
            <v>9997</v>
          </cell>
          <cell r="C10021" t="str">
            <v xml:space="preserve">   172778542 - 26057</v>
          </cell>
          <cell r="D10021">
            <v>4993497.47</v>
          </cell>
          <cell r="E10021">
            <v>0</v>
          </cell>
          <cell r="F10021">
            <v>0</v>
          </cell>
          <cell r="G10021">
            <v>4993497.47</v>
          </cell>
          <cell r="H10021">
            <v>0</v>
          </cell>
          <cell r="I10021">
            <v>0</v>
          </cell>
        </row>
        <row r="10022">
          <cell r="A10022" t="str">
            <v>a</v>
          </cell>
          <cell r="B10022">
            <v>9998</v>
          </cell>
          <cell r="C10022" t="str">
            <v xml:space="preserve">   172778568 - 26598</v>
          </cell>
          <cell r="D10022">
            <v>575446.55000000005</v>
          </cell>
          <cell r="E10022">
            <v>0</v>
          </cell>
          <cell r="F10022">
            <v>0</v>
          </cell>
          <cell r="G10022">
            <v>29598.61</v>
          </cell>
          <cell r="H10022">
            <v>545847.93999999994</v>
          </cell>
          <cell r="I10022">
            <v>0</v>
          </cell>
        </row>
        <row r="10023">
          <cell r="A10023" t="str">
            <v>a</v>
          </cell>
          <cell r="B10023">
            <v>9999</v>
          </cell>
          <cell r="C10023" t="str">
            <v xml:space="preserve">   172778571 - 26616</v>
          </cell>
          <cell r="D10023">
            <v>2053538.34</v>
          </cell>
          <cell r="E10023">
            <v>0</v>
          </cell>
          <cell r="F10023">
            <v>0</v>
          </cell>
          <cell r="G10023">
            <v>2053538.34</v>
          </cell>
          <cell r="H10023">
            <v>0</v>
          </cell>
          <cell r="I10023">
            <v>0</v>
          </cell>
        </row>
        <row r="10024">
          <cell r="A10024" t="str">
            <v>a</v>
          </cell>
          <cell r="B10024">
            <v>10000</v>
          </cell>
          <cell r="C10024" t="str">
            <v xml:space="preserve">   172778584 - 26661</v>
          </cell>
          <cell r="D10024">
            <v>671354.33</v>
          </cell>
          <cell r="E10024">
            <v>0</v>
          </cell>
          <cell r="F10024">
            <v>0</v>
          </cell>
          <cell r="G10024">
            <v>34531.67</v>
          </cell>
          <cell r="H10024">
            <v>636822.66</v>
          </cell>
          <cell r="I10024">
            <v>0</v>
          </cell>
        </row>
        <row r="10025">
          <cell r="A10025" t="str">
            <v>a</v>
          </cell>
          <cell r="B10025">
            <v>10001</v>
          </cell>
          <cell r="C10025" t="str">
            <v xml:space="preserve">   172778597 - 26718</v>
          </cell>
          <cell r="D10025">
            <v>2334515.5</v>
          </cell>
          <cell r="E10025">
            <v>0</v>
          </cell>
          <cell r="F10025">
            <v>0</v>
          </cell>
          <cell r="G10025">
            <v>340133.7</v>
          </cell>
          <cell r="H10025">
            <v>1994381.8</v>
          </cell>
          <cell r="I10025">
            <v>0</v>
          </cell>
        </row>
        <row r="10026">
          <cell r="A10026" t="str">
            <v>a</v>
          </cell>
          <cell r="B10026">
            <v>10002</v>
          </cell>
          <cell r="C10026" t="str">
            <v xml:space="preserve">   172778607 - 25824</v>
          </cell>
          <cell r="D10026">
            <v>872787.6</v>
          </cell>
          <cell r="E10026">
            <v>0</v>
          </cell>
          <cell r="F10026">
            <v>0</v>
          </cell>
          <cell r="G10026">
            <v>872787.6</v>
          </cell>
          <cell r="H10026">
            <v>0</v>
          </cell>
          <cell r="I10026">
            <v>0</v>
          </cell>
        </row>
        <row r="10027">
          <cell r="A10027" t="str">
            <v>a</v>
          </cell>
          <cell r="B10027">
            <v>10003</v>
          </cell>
          <cell r="C10027" t="str">
            <v xml:space="preserve">   172778610 - 25954</v>
          </cell>
          <cell r="D10027">
            <v>3322619.71</v>
          </cell>
          <cell r="E10027">
            <v>0</v>
          </cell>
          <cell r="F10027">
            <v>0</v>
          </cell>
          <cell r="G10027">
            <v>73514.89</v>
          </cell>
          <cell r="H10027">
            <v>3249104.82</v>
          </cell>
          <cell r="I10027">
            <v>0</v>
          </cell>
        </row>
        <row r="10028">
          <cell r="A10028" t="str">
            <v>a</v>
          </cell>
          <cell r="B10028">
            <v>10004</v>
          </cell>
          <cell r="C10028" t="str">
            <v xml:space="preserve">   172778623 - 25996</v>
          </cell>
          <cell r="D10028">
            <v>285377</v>
          </cell>
          <cell r="E10028">
            <v>0</v>
          </cell>
          <cell r="F10028">
            <v>0</v>
          </cell>
          <cell r="G10028">
            <v>50310.879999999997</v>
          </cell>
          <cell r="H10028">
            <v>235066.12</v>
          </cell>
          <cell r="I10028">
            <v>0</v>
          </cell>
        </row>
        <row r="10029">
          <cell r="A10029" t="str">
            <v>a</v>
          </cell>
          <cell r="B10029">
            <v>10005</v>
          </cell>
          <cell r="C10029" t="str">
            <v xml:space="preserve">   172778636 - 26038</v>
          </cell>
          <cell r="D10029">
            <v>7859327.8499999996</v>
          </cell>
          <cell r="E10029">
            <v>0</v>
          </cell>
          <cell r="F10029">
            <v>0</v>
          </cell>
          <cell r="G10029">
            <v>7859327.8499999996</v>
          </cell>
          <cell r="H10029">
            <v>0</v>
          </cell>
          <cell r="I10029">
            <v>0</v>
          </cell>
        </row>
        <row r="10030">
          <cell r="A10030" t="str">
            <v>a</v>
          </cell>
          <cell r="B10030">
            <v>10006</v>
          </cell>
          <cell r="C10030" t="str">
            <v xml:space="preserve">   172778649 - 26078</v>
          </cell>
          <cell r="D10030">
            <v>642749.64</v>
          </cell>
          <cell r="E10030">
            <v>0</v>
          </cell>
          <cell r="F10030">
            <v>0</v>
          </cell>
          <cell r="G10030">
            <v>35485.379999999997</v>
          </cell>
          <cell r="H10030">
            <v>607264.26</v>
          </cell>
          <cell r="I10030">
            <v>0</v>
          </cell>
        </row>
        <row r="10031">
          <cell r="A10031" t="str">
            <v>a</v>
          </cell>
          <cell r="B10031">
            <v>10007</v>
          </cell>
          <cell r="C10031" t="str">
            <v xml:space="preserve">   172778665 - 26550</v>
          </cell>
          <cell r="D10031">
            <v>998294.13</v>
          </cell>
          <cell r="E10031">
            <v>0</v>
          </cell>
          <cell r="F10031">
            <v>0</v>
          </cell>
          <cell r="G10031">
            <v>53065.02</v>
          </cell>
          <cell r="H10031">
            <v>945229.11</v>
          </cell>
          <cell r="I10031">
            <v>0</v>
          </cell>
        </row>
        <row r="10032">
          <cell r="A10032" t="str">
            <v>a</v>
          </cell>
          <cell r="B10032">
            <v>10008</v>
          </cell>
          <cell r="C10032" t="str">
            <v xml:space="preserve">   172778678 - 26643</v>
          </cell>
          <cell r="D10032">
            <v>726462.21</v>
          </cell>
          <cell r="E10032">
            <v>0</v>
          </cell>
          <cell r="F10032">
            <v>0</v>
          </cell>
          <cell r="G10032">
            <v>726462.21</v>
          </cell>
          <cell r="H10032">
            <v>0</v>
          </cell>
          <cell r="I10032">
            <v>0</v>
          </cell>
        </row>
        <row r="10033">
          <cell r="A10033" t="str">
            <v>a</v>
          </cell>
          <cell r="B10033">
            <v>10009</v>
          </cell>
          <cell r="C10033" t="str">
            <v xml:space="preserve">   172778681 - 26652</v>
          </cell>
          <cell r="D10033">
            <v>562472</v>
          </cell>
          <cell r="E10033">
            <v>0</v>
          </cell>
          <cell r="F10033">
            <v>0</v>
          </cell>
          <cell r="G10033">
            <v>13352.27</v>
          </cell>
          <cell r="H10033">
            <v>549119.73</v>
          </cell>
          <cell r="I10033">
            <v>0</v>
          </cell>
        </row>
        <row r="10034">
          <cell r="A10034" t="str">
            <v>a</v>
          </cell>
          <cell r="B10034">
            <v>10010</v>
          </cell>
          <cell r="C10034" t="str">
            <v xml:space="preserve">   172778694 - 26691</v>
          </cell>
          <cell r="D10034">
            <v>695331.24</v>
          </cell>
          <cell r="E10034">
            <v>0</v>
          </cell>
          <cell r="F10034">
            <v>0</v>
          </cell>
          <cell r="G10034">
            <v>35764.93</v>
          </cell>
          <cell r="H10034">
            <v>659566.31000000006</v>
          </cell>
          <cell r="I10034">
            <v>0</v>
          </cell>
        </row>
        <row r="10035">
          <cell r="A10035" t="str">
            <v>a</v>
          </cell>
          <cell r="B10035">
            <v>10011</v>
          </cell>
          <cell r="C10035" t="str">
            <v xml:space="preserve">   172778704 - 25815</v>
          </cell>
          <cell r="D10035">
            <v>613740.84</v>
          </cell>
          <cell r="E10035">
            <v>0</v>
          </cell>
          <cell r="F10035">
            <v>0</v>
          </cell>
          <cell r="G10035">
            <v>613740.84</v>
          </cell>
          <cell r="H10035">
            <v>0</v>
          </cell>
          <cell r="I10035">
            <v>0</v>
          </cell>
        </row>
        <row r="10036">
          <cell r="A10036" t="str">
            <v>a</v>
          </cell>
          <cell r="B10036">
            <v>10012</v>
          </cell>
          <cell r="C10036" t="str">
            <v xml:space="preserve">   172778717 - 25975</v>
          </cell>
          <cell r="D10036">
            <v>1318586.82</v>
          </cell>
          <cell r="E10036">
            <v>0</v>
          </cell>
          <cell r="F10036">
            <v>0</v>
          </cell>
          <cell r="G10036">
            <v>1318586.82</v>
          </cell>
          <cell r="H10036">
            <v>0</v>
          </cell>
          <cell r="I10036">
            <v>0</v>
          </cell>
        </row>
        <row r="10037">
          <cell r="A10037" t="str">
            <v>a</v>
          </cell>
          <cell r="B10037">
            <v>10013</v>
          </cell>
          <cell r="C10037" t="str">
            <v xml:space="preserve">   172778720 - 25987</v>
          </cell>
          <cell r="D10037">
            <v>657724.85</v>
          </cell>
          <cell r="E10037">
            <v>0</v>
          </cell>
          <cell r="F10037">
            <v>0</v>
          </cell>
          <cell r="G10037">
            <v>15351.25</v>
          </cell>
          <cell r="H10037">
            <v>642373.6</v>
          </cell>
          <cell r="I10037">
            <v>0</v>
          </cell>
        </row>
        <row r="10038">
          <cell r="A10038" t="str">
            <v>a</v>
          </cell>
          <cell r="B10038">
            <v>10014</v>
          </cell>
          <cell r="C10038" t="str">
            <v xml:space="preserve">   172778733 - 26029</v>
          </cell>
          <cell r="D10038">
            <v>1434349.68</v>
          </cell>
          <cell r="E10038">
            <v>0</v>
          </cell>
          <cell r="F10038">
            <v>0</v>
          </cell>
          <cell r="G10038">
            <v>78726.92</v>
          </cell>
          <cell r="H10038">
            <v>1355622.76</v>
          </cell>
          <cell r="I10038">
            <v>0</v>
          </cell>
        </row>
        <row r="10039">
          <cell r="A10039" t="str">
            <v>a</v>
          </cell>
          <cell r="B10039">
            <v>10015</v>
          </cell>
          <cell r="C10039" t="str">
            <v xml:space="preserve">   172778746 - 26069</v>
          </cell>
          <cell r="D10039">
            <v>1784104.07</v>
          </cell>
          <cell r="E10039">
            <v>0</v>
          </cell>
          <cell r="F10039">
            <v>0</v>
          </cell>
          <cell r="G10039">
            <v>1784104.07</v>
          </cell>
          <cell r="H10039">
            <v>0</v>
          </cell>
          <cell r="I10039">
            <v>0</v>
          </cell>
        </row>
        <row r="10040">
          <cell r="A10040" t="str">
            <v>a</v>
          </cell>
          <cell r="B10040">
            <v>10016</v>
          </cell>
          <cell r="C10040" t="str">
            <v xml:space="preserve">   172778759 - 26526</v>
          </cell>
          <cell r="D10040">
            <v>2557550.91</v>
          </cell>
          <cell r="E10040">
            <v>0</v>
          </cell>
          <cell r="F10040">
            <v>0</v>
          </cell>
          <cell r="G10040">
            <v>59912.19</v>
          </cell>
          <cell r="H10040">
            <v>2497638.7200000002</v>
          </cell>
          <cell r="I10040">
            <v>0</v>
          </cell>
        </row>
        <row r="10041">
          <cell r="A10041" t="str">
            <v>a</v>
          </cell>
          <cell r="B10041">
            <v>10017</v>
          </cell>
          <cell r="C10041" t="str">
            <v xml:space="preserve">   172778762 - 26538</v>
          </cell>
          <cell r="D10041">
            <v>2839007.8</v>
          </cell>
          <cell r="E10041">
            <v>0</v>
          </cell>
          <cell r="F10041">
            <v>0</v>
          </cell>
          <cell r="G10041">
            <v>151943.19</v>
          </cell>
          <cell r="H10041">
            <v>2687064.61</v>
          </cell>
          <cell r="I10041">
            <v>0</v>
          </cell>
        </row>
        <row r="10042">
          <cell r="A10042" t="str">
            <v>a</v>
          </cell>
          <cell r="B10042">
            <v>10018</v>
          </cell>
          <cell r="C10042" t="str">
            <v xml:space="preserve">   172778775 - 26634</v>
          </cell>
          <cell r="D10042">
            <v>636644.26</v>
          </cell>
          <cell r="E10042">
            <v>0</v>
          </cell>
          <cell r="F10042">
            <v>0</v>
          </cell>
          <cell r="G10042">
            <v>112395.93</v>
          </cell>
          <cell r="H10042">
            <v>524248.33</v>
          </cell>
          <cell r="I10042">
            <v>0</v>
          </cell>
        </row>
        <row r="10043">
          <cell r="A10043" t="str">
            <v>a</v>
          </cell>
          <cell r="B10043">
            <v>10019</v>
          </cell>
          <cell r="C10043" t="str">
            <v xml:space="preserve">   172778791 - 26682</v>
          </cell>
          <cell r="D10043">
            <v>872760.63</v>
          </cell>
          <cell r="E10043">
            <v>0</v>
          </cell>
          <cell r="F10043">
            <v>0</v>
          </cell>
          <cell r="G10043">
            <v>44891.13</v>
          </cell>
          <cell r="H10043">
            <v>827869.5</v>
          </cell>
          <cell r="I10043">
            <v>0</v>
          </cell>
        </row>
        <row r="10044">
          <cell r="A10044" t="str">
            <v>a</v>
          </cell>
          <cell r="B10044">
            <v>10020</v>
          </cell>
          <cell r="C10044" t="str">
            <v xml:space="preserve">   172778814 - 25966</v>
          </cell>
          <cell r="D10044">
            <v>1513051.53</v>
          </cell>
          <cell r="E10044">
            <v>0</v>
          </cell>
          <cell r="F10044">
            <v>0</v>
          </cell>
          <cell r="G10044">
            <v>34664.33</v>
          </cell>
          <cell r="H10044">
            <v>1478387.2</v>
          </cell>
          <cell r="I10044">
            <v>0</v>
          </cell>
        </row>
        <row r="10045">
          <cell r="A10045" t="str">
            <v>a</v>
          </cell>
          <cell r="B10045">
            <v>10021</v>
          </cell>
          <cell r="C10045" t="str">
            <v xml:space="preserve">   172778830 - 26020</v>
          </cell>
          <cell r="D10045">
            <v>1971853.35</v>
          </cell>
          <cell r="E10045">
            <v>0</v>
          </cell>
          <cell r="F10045">
            <v>0</v>
          </cell>
          <cell r="G10045">
            <v>1971853.35</v>
          </cell>
          <cell r="H10045">
            <v>0</v>
          </cell>
          <cell r="I10045">
            <v>0</v>
          </cell>
        </row>
        <row r="10046">
          <cell r="A10046" t="str">
            <v>a</v>
          </cell>
          <cell r="B10046">
            <v>10022</v>
          </cell>
          <cell r="C10046" t="str">
            <v xml:space="preserve">   172778843 - 26060</v>
          </cell>
          <cell r="D10046">
            <v>350235.47</v>
          </cell>
          <cell r="E10046">
            <v>0</v>
          </cell>
          <cell r="F10046">
            <v>0</v>
          </cell>
          <cell r="G10046">
            <v>61745.14</v>
          </cell>
          <cell r="H10046">
            <v>288490.33</v>
          </cell>
          <cell r="I10046">
            <v>0</v>
          </cell>
        </row>
        <row r="10047">
          <cell r="A10047" t="str">
            <v>a</v>
          </cell>
          <cell r="B10047">
            <v>10023</v>
          </cell>
          <cell r="C10047" t="str">
            <v xml:space="preserve">   172778869 - 26604</v>
          </cell>
          <cell r="D10047">
            <v>1497660.19</v>
          </cell>
          <cell r="E10047">
            <v>0</v>
          </cell>
          <cell r="F10047">
            <v>0</v>
          </cell>
          <cell r="G10047">
            <v>34622.1</v>
          </cell>
          <cell r="H10047">
            <v>1463038.09</v>
          </cell>
          <cell r="I10047">
            <v>0</v>
          </cell>
        </row>
        <row r="10048">
          <cell r="A10048" t="str">
            <v>a</v>
          </cell>
          <cell r="B10048">
            <v>10024</v>
          </cell>
          <cell r="C10048" t="str">
            <v xml:space="preserve">   172778872 - 26622</v>
          </cell>
          <cell r="D10048">
            <v>940720.19</v>
          </cell>
          <cell r="E10048">
            <v>0</v>
          </cell>
          <cell r="F10048">
            <v>0</v>
          </cell>
          <cell r="G10048">
            <v>51603.62</v>
          </cell>
          <cell r="H10048">
            <v>889116.57</v>
          </cell>
          <cell r="I10048">
            <v>0</v>
          </cell>
        </row>
        <row r="10049">
          <cell r="A10049" t="str">
            <v>a</v>
          </cell>
          <cell r="B10049">
            <v>10025</v>
          </cell>
          <cell r="C10049" t="str">
            <v xml:space="preserve">   172778885 - 26664</v>
          </cell>
          <cell r="D10049">
            <v>1007031.5</v>
          </cell>
          <cell r="E10049">
            <v>0</v>
          </cell>
          <cell r="F10049">
            <v>0</v>
          </cell>
          <cell r="G10049">
            <v>51797.51</v>
          </cell>
          <cell r="H10049">
            <v>955233.99</v>
          </cell>
          <cell r="I10049">
            <v>0</v>
          </cell>
        </row>
        <row r="10050">
          <cell r="A10050" t="str">
            <v>a</v>
          </cell>
          <cell r="B10050">
            <v>10026</v>
          </cell>
          <cell r="C10050" t="str">
            <v xml:space="preserve">   172778898 - 26721</v>
          </cell>
          <cell r="D10050">
            <v>2747085.24</v>
          </cell>
          <cell r="E10050">
            <v>0</v>
          </cell>
          <cell r="F10050">
            <v>0</v>
          </cell>
          <cell r="G10050">
            <v>61595.839999999997</v>
          </cell>
          <cell r="H10050">
            <v>2685489.4</v>
          </cell>
          <cell r="I10050">
            <v>0</v>
          </cell>
        </row>
        <row r="10051">
          <cell r="A10051" t="str">
            <v>a</v>
          </cell>
          <cell r="B10051">
            <v>10027</v>
          </cell>
          <cell r="C10051" t="str">
            <v xml:space="preserve">   172778908 - 25948</v>
          </cell>
          <cell r="D10051">
            <v>1231618.8600000001</v>
          </cell>
          <cell r="E10051">
            <v>0</v>
          </cell>
          <cell r="F10051">
            <v>0</v>
          </cell>
          <cell r="G10051">
            <v>248028.65</v>
          </cell>
          <cell r="H10051">
            <v>983590.21</v>
          </cell>
          <cell r="I10051">
            <v>0</v>
          </cell>
        </row>
        <row r="10052">
          <cell r="A10052" t="str">
            <v>a</v>
          </cell>
          <cell r="B10052">
            <v>10028</v>
          </cell>
          <cell r="C10052" t="str">
            <v xml:space="preserve">   172778911 - 25957</v>
          </cell>
          <cell r="D10052">
            <v>5020298.2300000004</v>
          </cell>
          <cell r="E10052">
            <v>0</v>
          </cell>
          <cell r="F10052">
            <v>0</v>
          </cell>
          <cell r="G10052">
            <v>5020298.2300000004</v>
          </cell>
          <cell r="H10052">
            <v>0</v>
          </cell>
          <cell r="I10052">
            <v>0</v>
          </cell>
        </row>
        <row r="10053">
          <cell r="A10053" t="str">
            <v>a</v>
          </cell>
          <cell r="B10053">
            <v>10029</v>
          </cell>
          <cell r="C10053" t="str">
            <v xml:space="preserve">   172778924 - 26002</v>
          </cell>
          <cell r="D10053">
            <v>1468493.11</v>
          </cell>
          <cell r="E10053">
            <v>0</v>
          </cell>
          <cell r="F10053">
            <v>0</v>
          </cell>
          <cell r="G10053">
            <v>31299.67</v>
          </cell>
          <cell r="H10053">
            <v>1437193.44</v>
          </cell>
          <cell r="I10053">
            <v>0</v>
          </cell>
        </row>
        <row r="10054">
          <cell r="A10054" t="str">
            <v>a</v>
          </cell>
          <cell r="B10054">
            <v>10030</v>
          </cell>
          <cell r="C10054" t="str">
            <v xml:space="preserve">   172778940 - 26050</v>
          </cell>
          <cell r="D10054">
            <v>2001358.71</v>
          </cell>
          <cell r="E10054">
            <v>0</v>
          </cell>
          <cell r="F10054">
            <v>0</v>
          </cell>
          <cell r="G10054">
            <v>331047</v>
          </cell>
          <cell r="H10054">
            <v>1670311.71</v>
          </cell>
          <cell r="I10054">
            <v>0</v>
          </cell>
        </row>
        <row r="10055">
          <cell r="A10055" t="str">
            <v>a</v>
          </cell>
          <cell r="B10055">
            <v>10031</v>
          </cell>
          <cell r="C10055" t="str">
            <v xml:space="preserve">   172778966 - 26553</v>
          </cell>
          <cell r="D10055">
            <v>1256284.28</v>
          </cell>
          <cell r="E10055">
            <v>0</v>
          </cell>
          <cell r="F10055">
            <v>0</v>
          </cell>
          <cell r="G10055">
            <v>307650.12</v>
          </cell>
          <cell r="H10055">
            <v>948634.16</v>
          </cell>
          <cell r="I10055">
            <v>0</v>
          </cell>
        </row>
        <row r="10056">
          <cell r="A10056" t="str">
            <v>a</v>
          </cell>
          <cell r="B10056">
            <v>10032</v>
          </cell>
          <cell r="C10056" t="str">
            <v xml:space="preserve">   172778979 - 26646</v>
          </cell>
          <cell r="D10056">
            <v>5879501.1200000001</v>
          </cell>
          <cell r="E10056">
            <v>0</v>
          </cell>
          <cell r="F10056">
            <v>0</v>
          </cell>
          <cell r="G10056">
            <v>322522.77</v>
          </cell>
          <cell r="H10056">
            <v>5556978.3499999996</v>
          </cell>
          <cell r="I10056">
            <v>0</v>
          </cell>
        </row>
        <row r="10057">
          <cell r="A10057" t="str">
            <v>a</v>
          </cell>
          <cell r="B10057">
            <v>10033</v>
          </cell>
          <cell r="C10057" t="str">
            <v xml:space="preserve">   172778982 - 26655</v>
          </cell>
          <cell r="D10057">
            <v>875443.3</v>
          </cell>
          <cell r="E10057">
            <v>0</v>
          </cell>
          <cell r="F10057">
            <v>0</v>
          </cell>
          <cell r="G10057">
            <v>19972.37</v>
          </cell>
          <cell r="H10057">
            <v>855470.93</v>
          </cell>
          <cell r="I10057">
            <v>0</v>
          </cell>
        </row>
        <row r="10058">
          <cell r="A10058" t="str">
            <v>a</v>
          </cell>
          <cell r="B10058">
            <v>10034</v>
          </cell>
          <cell r="C10058" t="str">
            <v xml:space="preserve">   172778995 - 26694</v>
          </cell>
          <cell r="D10058">
            <v>700354.63</v>
          </cell>
          <cell r="E10058">
            <v>0</v>
          </cell>
          <cell r="F10058">
            <v>0</v>
          </cell>
          <cell r="G10058">
            <v>700354.63</v>
          </cell>
          <cell r="H10058">
            <v>0</v>
          </cell>
          <cell r="I10058">
            <v>0</v>
          </cell>
        </row>
        <row r="10059">
          <cell r="A10059" t="str">
            <v>a</v>
          </cell>
          <cell r="B10059">
            <v>10035</v>
          </cell>
          <cell r="C10059" t="str">
            <v xml:space="preserve">   173778004 - 27549</v>
          </cell>
          <cell r="D10059">
            <v>4824223.91</v>
          </cell>
          <cell r="E10059">
            <v>0</v>
          </cell>
          <cell r="F10059">
            <v>0</v>
          </cell>
          <cell r="G10059">
            <v>829497.92</v>
          </cell>
          <cell r="H10059">
            <v>3994725.99</v>
          </cell>
          <cell r="I10059">
            <v>0</v>
          </cell>
        </row>
        <row r="10060">
          <cell r="A10060" t="str">
            <v>a</v>
          </cell>
          <cell r="B10060">
            <v>10036</v>
          </cell>
          <cell r="C10060" t="str">
            <v xml:space="preserve">   173778017 - 27618</v>
          </cell>
          <cell r="D10060">
            <v>1348901.91</v>
          </cell>
          <cell r="E10060">
            <v>0</v>
          </cell>
          <cell r="F10060">
            <v>0.01</v>
          </cell>
          <cell r="G10060">
            <v>67910.8</v>
          </cell>
          <cell r="H10060">
            <v>1280991.1200000001</v>
          </cell>
          <cell r="I10060">
            <v>0</v>
          </cell>
        </row>
        <row r="10061">
          <cell r="A10061" t="str">
            <v>a</v>
          </cell>
          <cell r="B10061">
            <v>10037</v>
          </cell>
          <cell r="C10061" t="str">
            <v xml:space="preserve">   173778020 - 27744</v>
          </cell>
          <cell r="D10061">
            <v>5456679.71</v>
          </cell>
          <cell r="E10061">
            <v>0</v>
          </cell>
          <cell r="F10061">
            <v>0</v>
          </cell>
          <cell r="G10061">
            <v>188750.1</v>
          </cell>
          <cell r="H10061">
            <v>5267929.6100000003</v>
          </cell>
          <cell r="I10061">
            <v>0</v>
          </cell>
        </row>
        <row r="10062">
          <cell r="A10062" t="str">
            <v>a</v>
          </cell>
          <cell r="B10062">
            <v>10038</v>
          </cell>
          <cell r="C10062" t="str">
            <v xml:space="preserve">   173778046 - 28006</v>
          </cell>
          <cell r="D10062">
            <v>5202114.83</v>
          </cell>
          <cell r="E10062">
            <v>0</v>
          </cell>
          <cell r="F10062">
            <v>0.02</v>
          </cell>
          <cell r="G10062">
            <v>266230.93</v>
          </cell>
          <cell r="H10062">
            <v>4935883.92</v>
          </cell>
          <cell r="I10062">
            <v>0</v>
          </cell>
        </row>
        <row r="10063">
          <cell r="A10063" t="str">
            <v>a</v>
          </cell>
          <cell r="B10063">
            <v>10039</v>
          </cell>
          <cell r="C10063" t="str">
            <v xml:space="preserve">   173778059 - 29282</v>
          </cell>
          <cell r="D10063">
            <v>9663822.1300000008</v>
          </cell>
          <cell r="E10063">
            <v>0</v>
          </cell>
          <cell r="F10063">
            <v>0</v>
          </cell>
          <cell r="G10063">
            <v>9663822.1300000008</v>
          </cell>
          <cell r="H10063">
            <v>0</v>
          </cell>
          <cell r="I10063">
            <v>0</v>
          </cell>
        </row>
        <row r="10064">
          <cell r="A10064" t="str">
            <v>a</v>
          </cell>
          <cell r="B10064">
            <v>10040</v>
          </cell>
          <cell r="C10064" t="str">
            <v xml:space="preserve">   173778062 - 29294</v>
          </cell>
          <cell r="D10064">
            <v>4086544.25</v>
          </cell>
          <cell r="E10064">
            <v>0</v>
          </cell>
          <cell r="F10064">
            <v>0</v>
          </cell>
          <cell r="G10064">
            <v>4086544.25</v>
          </cell>
          <cell r="H10064">
            <v>0</v>
          </cell>
          <cell r="I10064">
            <v>0</v>
          </cell>
        </row>
        <row r="10065">
          <cell r="A10065" t="str">
            <v>a</v>
          </cell>
          <cell r="B10065">
            <v>10041</v>
          </cell>
          <cell r="C10065" t="str">
            <v xml:space="preserve">   173778075 - 29336</v>
          </cell>
          <cell r="D10065">
            <v>443175.85</v>
          </cell>
          <cell r="E10065">
            <v>0</v>
          </cell>
          <cell r="F10065">
            <v>0</v>
          </cell>
          <cell r="G10065">
            <v>443175.85</v>
          </cell>
          <cell r="H10065">
            <v>0</v>
          </cell>
          <cell r="I10065">
            <v>0</v>
          </cell>
        </row>
        <row r="10066">
          <cell r="A10066" t="str">
            <v>a</v>
          </cell>
          <cell r="B10066">
            <v>10042</v>
          </cell>
          <cell r="C10066" t="str">
            <v xml:space="preserve">   173778091 - 29478</v>
          </cell>
          <cell r="D10066">
            <v>715765.2</v>
          </cell>
          <cell r="E10066">
            <v>0</v>
          </cell>
          <cell r="F10066">
            <v>0</v>
          </cell>
          <cell r="G10066">
            <v>233076.05</v>
          </cell>
          <cell r="H10066">
            <v>482689.15</v>
          </cell>
          <cell r="I10066">
            <v>0</v>
          </cell>
        </row>
        <row r="10067">
          <cell r="A10067" t="str">
            <v>a</v>
          </cell>
          <cell r="B10067">
            <v>10043</v>
          </cell>
          <cell r="C10067" t="str">
            <v xml:space="preserve">   173778101 - 27540</v>
          </cell>
          <cell r="D10067">
            <v>3769230</v>
          </cell>
          <cell r="E10067">
            <v>0</v>
          </cell>
          <cell r="F10067">
            <v>0.01</v>
          </cell>
          <cell r="G10067">
            <v>287890.82</v>
          </cell>
          <cell r="H10067">
            <v>3481339.19</v>
          </cell>
          <cell r="I10067">
            <v>0</v>
          </cell>
        </row>
        <row r="10068">
          <cell r="A10068" t="str">
            <v>a</v>
          </cell>
          <cell r="B10068">
            <v>10044</v>
          </cell>
          <cell r="C10068" t="str">
            <v xml:space="preserve">   173778114 - 27582</v>
          </cell>
          <cell r="D10068">
            <v>2023352.84</v>
          </cell>
          <cell r="E10068">
            <v>0</v>
          </cell>
          <cell r="F10068">
            <v>0</v>
          </cell>
          <cell r="G10068">
            <v>101866.17</v>
          </cell>
          <cell r="H10068">
            <v>1921486.67</v>
          </cell>
          <cell r="I10068">
            <v>0</v>
          </cell>
        </row>
        <row r="10069">
          <cell r="A10069" t="str">
            <v>a</v>
          </cell>
          <cell r="B10069">
            <v>10045</v>
          </cell>
          <cell r="C10069" t="str">
            <v xml:space="preserve">   173778127 - 27810</v>
          </cell>
          <cell r="D10069">
            <v>1566707.72</v>
          </cell>
          <cell r="E10069">
            <v>0</v>
          </cell>
          <cell r="F10069">
            <v>0</v>
          </cell>
          <cell r="G10069">
            <v>1566707.72</v>
          </cell>
          <cell r="H10069">
            <v>0</v>
          </cell>
          <cell r="I10069">
            <v>0</v>
          </cell>
        </row>
        <row r="10070">
          <cell r="A10070" t="str">
            <v>a</v>
          </cell>
          <cell r="B10070">
            <v>10046</v>
          </cell>
          <cell r="C10070" t="str">
            <v xml:space="preserve">   173778143 - 27987</v>
          </cell>
          <cell r="D10070">
            <v>980150.56</v>
          </cell>
          <cell r="E10070">
            <v>0</v>
          </cell>
          <cell r="F10070">
            <v>0</v>
          </cell>
          <cell r="G10070">
            <v>980150.56</v>
          </cell>
          <cell r="H10070">
            <v>0</v>
          </cell>
          <cell r="I10070">
            <v>0</v>
          </cell>
        </row>
        <row r="10071">
          <cell r="A10071" t="str">
            <v>a</v>
          </cell>
          <cell r="B10071">
            <v>10047</v>
          </cell>
          <cell r="C10071" t="str">
            <v xml:space="preserve">   173778156 - 29258</v>
          </cell>
          <cell r="D10071">
            <v>2117434.29</v>
          </cell>
          <cell r="E10071">
            <v>0</v>
          </cell>
          <cell r="F10071">
            <v>0</v>
          </cell>
          <cell r="G10071">
            <v>114685.21</v>
          </cell>
          <cell r="H10071">
            <v>2002749.08</v>
          </cell>
          <cell r="I10071">
            <v>0</v>
          </cell>
        </row>
        <row r="10072">
          <cell r="A10072" t="str">
            <v>a</v>
          </cell>
          <cell r="B10072">
            <v>10048</v>
          </cell>
          <cell r="C10072" t="str">
            <v xml:space="preserve">   173778169 - 29315</v>
          </cell>
          <cell r="D10072">
            <v>2756206.63</v>
          </cell>
          <cell r="E10072">
            <v>0</v>
          </cell>
          <cell r="F10072">
            <v>0</v>
          </cell>
          <cell r="G10072">
            <v>2756206.63</v>
          </cell>
          <cell r="H10072">
            <v>0</v>
          </cell>
          <cell r="I10072">
            <v>0</v>
          </cell>
        </row>
        <row r="10073">
          <cell r="A10073" t="str">
            <v>a</v>
          </cell>
          <cell r="B10073">
            <v>10049</v>
          </cell>
          <cell r="C10073" t="str">
            <v xml:space="preserve">   173778172 - 29324</v>
          </cell>
          <cell r="D10073">
            <v>1168903.24</v>
          </cell>
          <cell r="E10073">
            <v>0</v>
          </cell>
          <cell r="F10073">
            <v>0</v>
          </cell>
          <cell r="G10073">
            <v>23005.64</v>
          </cell>
          <cell r="H10073">
            <v>1145897.6000000001</v>
          </cell>
          <cell r="I10073">
            <v>0</v>
          </cell>
        </row>
        <row r="10074">
          <cell r="A10074" t="str">
            <v>a</v>
          </cell>
          <cell r="B10074">
            <v>10050</v>
          </cell>
          <cell r="C10074" t="str">
            <v xml:space="preserve">   173778198 - 29627</v>
          </cell>
          <cell r="D10074">
            <v>2761092.04</v>
          </cell>
          <cell r="E10074">
            <v>0</v>
          </cell>
          <cell r="F10074">
            <v>0</v>
          </cell>
          <cell r="G10074">
            <v>2761092.04</v>
          </cell>
          <cell r="H10074">
            <v>0</v>
          </cell>
          <cell r="I10074">
            <v>0</v>
          </cell>
        </row>
        <row r="10075">
          <cell r="A10075" t="str">
            <v>a</v>
          </cell>
          <cell r="B10075">
            <v>10051</v>
          </cell>
          <cell r="C10075" t="str">
            <v xml:space="preserve">   173778211 - 27570</v>
          </cell>
          <cell r="D10075">
            <v>2890504.05</v>
          </cell>
          <cell r="E10075">
            <v>0</v>
          </cell>
          <cell r="F10075">
            <v>0.01</v>
          </cell>
          <cell r="G10075">
            <v>1179968.7</v>
          </cell>
          <cell r="H10075">
            <v>1710535.36</v>
          </cell>
          <cell r="I10075">
            <v>0</v>
          </cell>
        </row>
        <row r="10076">
          <cell r="A10076" t="str">
            <v>a</v>
          </cell>
          <cell r="B10076">
            <v>10052</v>
          </cell>
          <cell r="C10076" t="str">
            <v xml:space="preserve">   173778224 - 27771</v>
          </cell>
          <cell r="D10076">
            <v>6482928.4900000002</v>
          </cell>
          <cell r="E10076">
            <v>0</v>
          </cell>
          <cell r="F10076">
            <v>0</v>
          </cell>
          <cell r="G10076">
            <v>479067.96</v>
          </cell>
          <cell r="H10076">
            <v>6003860.5300000003</v>
          </cell>
          <cell r="I10076">
            <v>0</v>
          </cell>
        </row>
        <row r="10077">
          <cell r="A10077" t="str">
            <v>a</v>
          </cell>
          <cell r="B10077">
            <v>10053</v>
          </cell>
          <cell r="C10077" t="str">
            <v xml:space="preserve">   173778237 - 27921</v>
          </cell>
          <cell r="D10077">
            <v>3376353.1</v>
          </cell>
          <cell r="E10077">
            <v>0</v>
          </cell>
          <cell r="F10077">
            <v>0</v>
          </cell>
          <cell r="G10077">
            <v>69631.360000000001</v>
          </cell>
          <cell r="H10077">
            <v>3306721.74</v>
          </cell>
          <cell r="I10077">
            <v>0</v>
          </cell>
        </row>
        <row r="10078">
          <cell r="A10078" t="str">
            <v>a</v>
          </cell>
          <cell r="B10078">
            <v>10054</v>
          </cell>
          <cell r="C10078" t="str">
            <v xml:space="preserve">   173778240 - 27963</v>
          </cell>
          <cell r="D10078">
            <v>1177469.06</v>
          </cell>
          <cell r="E10078">
            <v>0</v>
          </cell>
          <cell r="F10078">
            <v>0</v>
          </cell>
          <cell r="G10078">
            <v>35116.879999999997</v>
          </cell>
          <cell r="H10078">
            <v>1142352.18</v>
          </cell>
          <cell r="I10078">
            <v>0</v>
          </cell>
        </row>
        <row r="10079">
          <cell r="A10079" t="str">
            <v>a</v>
          </cell>
          <cell r="B10079">
            <v>10055</v>
          </cell>
          <cell r="C10079" t="str">
            <v xml:space="preserve">   173778253 - 29240</v>
          </cell>
          <cell r="D10079">
            <v>1380546.04</v>
          </cell>
          <cell r="E10079">
            <v>0</v>
          </cell>
          <cell r="F10079">
            <v>0</v>
          </cell>
          <cell r="G10079">
            <v>28331.64</v>
          </cell>
          <cell r="H10079">
            <v>1352214.4</v>
          </cell>
          <cell r="I10079">
            <v>0</v>
          </cell>
        </row>
        <row r="10080">
          <cell r="A10080" t="str">
            <v>a</v>
          </cell>
          <cell r="B10080">
            <v>10056</v>
          </cell>
          <cell r="C10080" t="str">
            <v xml:space="preserve">   173778266 - 29306</v>
          </cell>
          <cell r="D10080">
            <v>948289.91</v>
          </cell>
          <cell r="E10080">
            <v>0</v>
          </cell>
          <cell r="F10080">
            <v>0</v>
          </cell>
          <cell r="G10080">
            <v>47211.44</v>
          </cell>
          <cell r="H10080">
            <v>901078.47</v>
          </cell>
          <cell r="I10080">
            <v>0</v>
          </cell>
        </row>
        <row r="10081">
          <cell r="A10081" t="str">
            <v>a</v>
          </cell>
          <cell r="B10081">
            <v>10057</v>
          </cell>
          <cell r="C10081" t="str">
            <v xml:space="preserve">   173778279 - 29351</v>
          </cell>
          <cell r="D10081">
            <v>3382337.74</v>
          </cell>
          <cell r="E10081">
            <v>0</v>
          </cell>
          <cell r="F10081">
            <v>0</v>
          </cell>
          <cell r="G10081">
            <v>69412.61</v>
          </cell>
          <cell r="H10081">
            <v>3312925.13</v>
          </cell>
          <cell r="I10081">
            <v>0</v>
          </cell>
        </row>
        <row r="10082">
          <cell r="A10082" t="str">
            <v>a</v>
          </cell>
          <cell r="B10082">
            <v>10058</v>
          </cell>
          <cell r="C10082" t="str">
            <v xml:space="preserve">   173778282 - 29363</v>
          </cell>
          <cell r="D10082">
            <v>6201464.8899999997</v>
          </cell>
          <cell r="E10082">
            <v>0</v>
          </cell>
          <cell r="F10082">
            <v>0</v>
          </cell>
          <cell r="G10082">
            <v>521842.8</v>
          </cell>
          <cell r="H10082">
            <v>5679622.0899999999</v>
          </cell>
          <cell r="I10082">
            <v>0</v>
          </cell>
        </row>
        <row r="10083">
          <cell r="A10083" t="str">
            <v>a</v>
          </cell>
          <cell r="B10083">
            <v>10059</v>
          </cell>
          <cell r="C10083" t="str">
            <v xml:space="preserve">   173778295 - 29502</v>
          </cell>
          <cell r="D10083">
            <v>2746528.23</v>
          </cell>
          <cell r="E10083">
            <v>0</v>
          </cell>
          <cell r="F10083">
            <v>0.02</v>
          </cell>
          <cell r="G10083">
            <v>55596.01</v>
          </cell>
          <cell r="H10083">
            <v>2690932.24</v>
          </cell>
          <cell r="I10083">
            <v>0</v>
          </cell>
        </row>
        <row r="10084">
          <cell r="A10084" t="str">
            <v>a</v>
          </cell>
          <cell r="B10084">
            <v>10060</v>
          </cell>
          <cell r="C10084" t="str">
            <v xml:space="preserve">   173778305 - 27552</v>
          </cell>
          <cell r="D10084">
            <v>7100084.9400000004</v>
          </cell>
          <cell r="E10084">
            <v>0</v>
          </cell>
          <cell r="F10084">
            <v>0</v>
          </cell>
          <cell r="G10084">
            <v>7100084.9400000004</v>
          </cell>
          <cell r="H10084">
            <v>0</v>
          </cell>
          <cell r="I10084">
            <v>0</v>
          </cell>
        </row>
        <row r="10085">
          <cell r="A10085" t="str">
            <v>a</v>
          </cell>
          <cell r="B10085">
            <v>10061</v>
          </cell>
          <cell r="C10085" t="str">
            <v xml:space="preserve">   173778318 - 27732</v>
          </cell>
          <cell r="D10085">
            <v>3404898.61</v>
          </cell>
          <cell r="E10085">
            <v>0</v>
          </cell>
          <cell r="F10085">
            <v>0.01</v>
          </cell>
          <cell r="G10085">
            <v>174254.03</v>
          </cell>
          <cell r="H10085">
            <v>3230644.59</v>
          </cell>
          <cell r="I10085">
            <v>0</v>
          </cell>
        </row>
        <row r="10086">
          <cell r="A10086" t="str">
            <v>a</v>
          </cell>
          <cell r="B10086">
            <v>10062</v>
          </cell>
          <cell r="C10086" t="str">
            <v xml:space="preserve">   173778334 - 27891</v>
          </cell>
          <cell r="D10086">
            <v>2291234.2200000002</v>
          </cell>
          <cell r="E10086">
            <v>0</v>
          </cell>
          <cell r="F10086">
            <v>0</v>
          </cell>
          <cell r="G10086">
            <v>554820.14</v>
          </cell>
          <cell r="H10086">
            <v>1736414.08</v>
          </cell>
          <cell r="I10086">
            <v>0</v>
          </cell>
        </row>
        <row r="10087">
          <cell r="A10087" t="str">
            <v>a</v>
          </cell>
          <cell r="B10087">
            <v>10063</v>
          </cell>
          <cell r="C10087" t="str">
            <v xml:space="preserve">   173778347 - 28009</v>
          </cell>
          <cell r="D10087">
            <v>939943.86</v>
          </cell>
          <cell r="E10087">
            <v>0</v>
          </cell>
          <cell r="F10087">
            <v>0</v>
          </cell>
          <cell r="G10087">
            <v>939943.86</v>
          </cell>
          <cell r="H10087">
            <v>0</v>
          </cell>
          <cell r="I10087">
            <v>0</v>
          </cell>
        </row>
        <row r="10088">
          <cell r="A10088" t="str">
            <v>a</v>
          </cell>
          <cell r="B10088">
            <v>10064</v>
          </cell>
          <cell r="C10088" t="str">
            <v xml:space="preserve">   173778350 - 28818</v>
          </cell>
          <cell r="D10088">
            <v>3453379.02</v>
          </cell>
          <cell r="E10088">
            <v>0</v>
          </cell>
          <cell r="F10088">
            <v>0</v>
          </cell>
          <cell r="G10088">
            <v>2643743.31</v>
          </cell>
          <cell r="H10088">
            <v>809635.71</v>
          </cell>
          <cell r="I10088">
            <v>0</v>
          </cell>
        </row>
        <row r="10089">
          <cell r="A10089" t="str">
            <v>a</v>
          </cell>
          <cell r="B10089">
            <v>10065</v>
          </cell>
          <cell r="C10089" t="str">
            <v xml:space="preserve">   173778363 - 29297</v>
          </cell>
          <cell r="D10089">
            <v>1656655.25</v>
          </cell>
          <cell r="E10089">
            <v>0</v>
          </cell>
          <cell r="F10089">
            <v>0</v>
          </cell>
          <cell r="G10089">
            <v>33998.01</v>
          </cell>
          <cell r="H10089">
            <v>1622657.24</v>
          </cell>
          <cell r="I10089">
            <v>0</v>
          </cell>
        </row>
        <row r="10090">
          <cell r="A10090" t="str">
            <v>a</v>
          </cell>
          <cell r="B10090">
            <v>10066</v>
          </cell>
          <cell r="C10090" t="str">
            <v xml:space="preserve">   173778376 - 29342</v>
          </cell>
          <cell r="D10090">
            <v>2485313.33</v>
          </cell>
          <cell r="E10090">
            <v>0</v>
          </cell>
          <cell r="F10090">
            <v>0</v>
          </cell>
          <cell r="G10090">
            <v>50551.88</v>
          </cell>
          <cell r="H10090">
            <v>2434761.4500000002</v>
          </cell>
          <cell r="I10090">
            <v>0</v>
          </cell>
        </row>
        <row r="10091">
          <cell r="A10091" t="str">
            <v>a</v>
          </cell>
          <cell r="B10091">
            <v>10067</v>
          </cell>
          <cell r="C10091" t="str">
            <v xml:space="preserve">   173778389 - 29454</v>
          </cell>
          <cell r="D10091">
            <v>777230.3</v>
          </cell>
          <cell r="E10091">
            <v>0</v>
          </cell>
          <cell r="F10091">
            <v>0</v>
          </cell>
          <cell r="G10091">
            <v>94915.83</v>
          </cell>
          <cell r="H10091">
            <v>682314.47</v>
          </cell>
          <cell r="I10091">
            <v>0</v>
          </cell>
        </row>
        <row r="10092">
          <cell r="A10092" t="str">
            <v>a</v>
          </cell>
          <cell r="B10092">
            <v>10068</v>
          </cell>
          <cell r="C10092" t="str">
            <v xml:space="preserve">   173778392 - 29484</v>
          </cell>
          <cell r="D10092">
            <v>353672.21</v>
          </cell>
          <cell r="E10092">
            <v>0</v>
          </cell>
          <cell r="F10092">
            <v>0</v>
          </cell>
          <cell r="G10092">
            <v>115167</v>
          </cell>
          <cell r="H10092">
            <v>238505.21</v>
          </cell>
          <cell r="I10092">
            <v>0</v>
          </cell>
        </row>
        <row r="10093">
          <cell r="A10093" t="str">
            <v>a</v>
          </cell>
          <cell r="B10093">
            <v>10069</v>
          </cell>
          <cell r="C10093" t="str">
            <v xml:space="preserve">   173778402 - 27543</v>
          </cell>
          <cell r="D10093">
            <v>3134491.63</v>
          </cell>
          <cell r="E10093">
            <v>0</v>
          </cell>
          <cell r="F10093">
            <v>0</v>
          </cell>
          <cell r="G10093">
            <v>509536.27</v>
          </cell>
          <cell r="H10093">
            <v>2624955.36</v>
          </cell>
          <cell r="I10093">
            <v>0</v>
          </cell>
        </row>
        <row r="10094">
          <cell r="A10094" t="str">
            <v>a</v>
          </cell>
          <cell r="B10094">
            <v>10070</v>
          </cell>
          <cell r="C10094" t="str">
            <v xml:space="preserve">   173778415 - 27594</v>
          </cell>
          <cell r="D10094">
            <v>3561681.61</v>
          </cell>
          <cell r="E10094">
            <v>0</v>
          </cell>
          <cell r="F10094">
            <v>600000</v>
          </cell>
          <cell r="G10094">
            <v>4161681.61</v>
          </cell>
          <cell r="H10094">
            <v>0</v>
          </cell>
          <cell r="I10094">
            <v>0</v>
          </cell>
        </row>
        <row r="10095">
          <cell r="A10095" t="str">
            <v>a</v>
          </cell>
          <cell r="B10095">
            <v>10071</v>
          </cell>
          <cell r="C10095" t="str">
            <v xml:space="preserve">   173778431 - 27843</v>
          </cell>
          <cell r="D10095">
            <v>922068.12</v>
          </cell>
          <cell r="E10095">
            <v>0</v>
          </cell>
          <cell r="F10095">
            <v>0</v>
          </cell>
          <cell r="G10095">
            <v>922068.12</v>
          </cell>
          <cell r="H10095">
            <v>0</v>
          </cell>
          <cell r="I10095">
            <v>0</v>
          </cell>
        </row>
        <row r="10096">
          <cell r="A10096" t="str">
            <v>a</v>
          </cell>
          <cell r="B10096">
            <v>10072</v>
          </cell>
          <cell r="C10096" t="str">
            <v xml:space="preserve">   173778457 - 29264</v>
          </cell>
          <cell r="D10096">
            <v>1970251.06</v>
          </cell>
          <cell r="E10096">
            <v>0</v>
          </cell>
          <cell r="F10096">
            <v>0</v>
          </cell>
          <cell r="G10096">
            <v>1358117.89</v>
          </cell>
          <cell r="H10096">
            <v>612133.17000000004</v>
          </cell>
          <cell r="I10096">
            <v>0</v>
          </cell>
        </row>
        <row r="10097">
          <cell r="A10097" t="str">
            <v>a</v>
          </cell>
          <cell r="B10097">
            <v>10073</v>
          </cell>
          <cell r="C10097" t="str">
            <v xml:space="preserve">   173778460 - 29285</v>
          </cell>
          <cell r="D10097">
            <v>2709399.72</v>
          </cell>
          <cell r="E10097">
            <v>0</v>
          </cell>
          <cell r="F10097">
            <v>0</v>
          </cell>
          <cell r="G10097">
            <v>2709399.72</v>
          </cell>
          <cell r="H10097">
            <v>0</v>
          </cell>
          <cell r="I10097">
            <v>0</v>
          </cell>
        </row>
        <row r="10098">
          <cell r="A10098" t="str">
            <v>a</v>
          </cell>
          <cell r="B10098">
            <v>10074</v>
          </cell>
          <cell r="C10098" t="str">
            <v xml:space="preserve">   173778473 - 29330</v>
          </cell>
          <cell r="D10098">
            <v>3155953.48</v>
          </cell>
          <cell r="E10098">
            <v>0</v>
          </cell>
          <cell r="F10098">
            <v>0.01</v>
          </cell>
          <cell r="G10098">
            <v>64192.84</v>
          </cell>
          <cell r="H10098">
            <v>3091760.65</v>
          </cell>
          <cell r="I10098">
            <v>0</v>
          </cell>
        </row>
        <row r="10099">
          <cell r="A10099" t="str">
            <v>a</v>
          </cell>
          <cell r="B10099">
            <v>10075</v>
          </cell>
          <cell r="C10099" t="str">
            <v xml:space="preserve">   173778509 - 27564</v>
          </cell>
          <cell r="D10099">
            <v>49414769.829999998</v>
          </cell>
          <cell r="E10099">
            <v>0</v>
          </cell>
          <cell r="F10099">
            <v>0</v>
          </cell>
          <cell r="G10099">
            <v>1175196.55</v>
          </cell>
          <cell r="H10099">
            <v>48239573.280000001</v>
          </cell>
          <cell r="I10099">
            <v>0</v>
          </cell>
        </row>
        <row r="10100">
          <cell r="A10100" t="str">
            <v>a</v>
          </cell>
          <cell r="B10100">
            <v>10076</v>
          </cell>
          <cell r="C10100" t="str">
            <v xml:space="preserve">   173778512 - 27576</v>
          </cell>
          <cell r="D10100">
            <v>1378103.3</v>
          </cell>
          <cell r="E10100">
            <v>0</v>
          </cell>
          <cell r="F10100">
            <v>0</v>
          </cell>
          <cell r="G10100">
            <v>1378103.3</v>
          </cell>
          <cell r="H10100">
            <v>0</v>
          </cell>
          <cell r="I10100">
            <v>0</v>
          </cell>
        </row>
        <row r="10101">
          <cell r="A10101" t="str">
            <v>a</v>
          </cell>
          <cell r="B10101">
            <v>10077</v>
          </cell>
          <cell r="C10101" t="str">
            <v xml:space="preserve">   173778538 - 27927</v>
          </cell>
          <cell r="D10101">
            <v>4213058.68</v>
          </cell>
          <cell r="E10101">
            <v>0</v>
          </cell>
          <cell r="F10101">
            <v>0.01</v>
          </cell>
          <cell r="G10101">
            <v>281317.68</v>
          </cell>
          <cell r="H10101">
            <v>3931741.01</v>
          </cell>
          <cell r="I10101">
            <v>0</v>
          </cell>
        </row>
        <row r="10102">
          <cell r="A10102" t="str">
            <v>a</v>
          </cell>
          <cell r="B10102">
            <v>10078</v>
          </cell>
          <cell r="C10102" t="str">
            <v xml:space="preserve">   173778541 - 27981</v>
          </cell>
          <cell r="D10102">
            <v>1847029.09</v>
          </cell>
          <cell r="E10102">
            <v>0</v>
          </cell>
          <cell r="F10102">
            <v>0</v>
          </cell>
          <cell r="G10102">
            <v>38622.699999999997</v>
          </cell>
          <cell r="H10102">
            <v>1808406.39</v>
          </cell>
          <cell r="I10102">
            <v>0</v>
          </cell>
        </row>
        <row r="10103">
          <cell r="A10103" t="str">
            <v>a</v>
          </cell>
          <cell r="B10103">
            <v>10079</v>
          </cell>
          <cell r="C10103" t="str">
            <v xml:space="preserve">   173778554 - 29243</v>
          </cell>
          <cell r="D10103">
            <v>1370684.98</v>
          </cell>
          <cell r="E10103">
            <v>0</v>
          </cell>
          <cell r="F10103">
            <v>0</v>
          </cell>
          <cell r="G10103">
            <v>1370684.98</v>
          </cell>
          <cell r="H10103">
            <v>0</v>
          </cell>
          <cell r="I10103">
            <v>0</v>
          </cell>
        </row>
        <row r="10104">
          <cell r="A10104" t="str">
            <v>a</v>
          </cell>
          <cell r="B10104">
            <v>10080</v>
          </cell>
          <cell r="C10104" t="str">
            <v xml:space="preserve">   173778567 - 29309</v>
          </cell>
          <cell r="D10104">
            <v>4758282.87</v>
          </cell>
          <cell r="E10104">
            <v>0</v>
          </cell>
          <cell r="F10104">
            <v>0</v>
          </cell>
          <cell r="G10104">
            <v>169262.88</v>
          </cell>
          <cell r="H10104">
            <v>4589019.99</v>
          </cell>
          <cell r="I10104">
            <v>0</v>
          </cell>
        </row>
        <row r="10105">
          <cell r="A10105" t="str">
            <v>a</v>
          </cell>
          <cell r="B10105">
            <v>10081</v>
          </cell>
          <cell r="C10105" t="str">
            <v xml:space="preserve">   173778570 - 29318</v>
          </cell>
          <cell r="D10105">
            <v>547628.48</v>
          </cell>
          <cell r="E10105">
            <v>0</v>
          </cell>
          <cell r="F10105">
            <v>0</v>
          </cell>
          <cell r="G10105">
            <v>125428.33</v>
          </cell>
          <cell r="H10105">
            <v>422200.15</v>
          </cell>
          <cell r="I10105">
            <v>0</v>
          </cell>
        </row>
        <row r="10106">
          <cell r="A10106" t="str">
            <v>a</v>
          </cell>
          <cell r="B10106">
            <v>10082</v>
          </cell>
          <cell r="C10106" t="str">
            <v xml:space="preserve">   173778583 - 29369</v>
          </cell>
          <cell r="D10106">
            <v>2603315.34</v>
          </cell>
          <cell r="E10106">
            <v>0</v>
          </cell>
          <cell r="F10106">
            <v>0</v>
          </cell>
          <cell r="G10106">
            <v>2603315.34</v>
          </cell>
          <cell r="H10106">
            <v>0</v>
          </cell>
          <cell r="I10106">
            <v>0</v>
          </cell>
        </row>
        <row r="10107">
          <cell r="A10107" t="str">
            <v>a</v>
          </cell>
          <cell r="B10107">
            <v>10083</v>
          </cell>
          <cell r="C10107" t="str">
            <v xml:space="preserve">   173778596 - 29505</v>
          </cell>
          <cell r="D10107">
            <v>2971392</v>
          </cell>
          <cell r="E10107">
            <v>0</v>
          </cell>
          <cell r="F10107">
            <v>0</v>
          </cell>
          <cell r="G10107">
            <v>2971392</v>
          </cell>
          <cell r="H10107">
            <v>0</v>
          </cell>
          <cell r="I10107">
            <v>0</v>
          </cell>
        </row>
        <row r="10108">
          <cell r="A10108" t="str">
            <v>a</v>
          </cell>
          <cell r="B10108">
            <v>10084</v>
          </cell>
          <cell r="C10108" t="str">
            <v xml:space="preserve">   173778606 - 27555</v>
          </cell>
          <cell r="D10108">
            <v>3057189.78</v>
          </cell>
          <cell r="E10108">
            <v>0</v>
          </cell>
          <cell r="F10108">
            <v>0</v>
          </cell>
          <cell r="G10108">
            <v>717649.46</v>
          </cell>
          <cell r="H10108">
            <v>2339540.3199999998</v>
          </cell>
          <cell r="I10108">
            <v>0</v>
          </cell>
        </row>
        <row r="10109">
          <cell r="A10109" t="str">
            <v>a</v>
          </cell>
          <cell r="B10109">
            <v>10085</v>
          </cell>
          <cell r="C10109" t="str">
            <v xml:space="preserve">   173778619 - 27735</v>
          </cell>
          <cell r="D10109">
            <v>2475804.89</v>
          </cell>
          <cell r="E10109">
            <v>0</v>
          </cell>
          <cell r="F10109">
            <v>0</v>
          </cell>
          <cell r="G10109">
            <v>51770.85</v>
          </cell>
          <cell r="H10109">
            <v>2424034.04</v>
          </cell>
          <cell r="I10109">
            <v>0</v>
          </cell>
        </row>
        <row r="10110">
          <cell r="A10110" t="str">
            <v>a</v>
          </cell>
          <cell r="B10110">
            <v>10086</v>
          </cell>
          <cell r="C10110" t="str">
            <v xml:space="preserve">   173778622 - 27759</v>
          </cell>
          <cell r="D10110">
            <v>4126341.45</v>
          </cell>
          <cell r="E10110">
            <v>0</v>
          </cell>
          <cell r="F10110">
            <v>0</v>
          </cell>
          <cell r="G10110">
            <v>86284.74</v>
          </cell>
          <cell r="H10110">
            <v>4040056.71</v>
          </cell>
          <cell r="I10110">
            <v>0</v>
          </cell>
        </row>
        <row r="10111">
          <cell r="A10111" t="str">
            <v>a</v>
          </cell>
          <cell r="B10111">
            <v>10087</v>
          </cell>
          <cell r="C10111" t="str">
            <v xml:space="preserve">   173778635 - 27909</v>
          </cell>
          <cell r="D10111">
            <v>2129190.3199999998</v>
          </cell>
          <cell r="E10111">
            <v>0</v>
          </cell>
          <cell r="F10111">
            <v>0.01</v>
          </cell>
          <cell r="G10111">
            <v>90932.04</v>
          </cell>
          <cell r="H10111">
            <v>2038258.29</v>
          </cell>
          <cell r="I10111">
            <v>0</v>
          </cell>
        </row>
        <row r="10112">
          <cell r="A10112" t="str">
            <v>a</v>
          </cell>
          <cell r="B10112">
            <v>10088</v>
          </cell>
          <cell r="C10112" t="str">
            <v xml:space="preserve">   173778648 - 28729</v>
          </cell>
          <cell r="D10112">
            <v>462873.42</v>
          </cell>
          <cell r="E10112">
            <v>0</v>
          </cell>
          <cell r="F10112">
            <v>0</v>
          </cell>
          <cell r="G10112">
            <v>462873.42</v>
          </cell>
          <cell r="H10112">
            <v>0</v>
          </cell>
          <cell r="I10112">
            <v>0</v>
          </cell>
        </row>
        <row r="10113">
          <cell r="A10113" t="str">
            <v>a</v>
          </cell>
          <cell r="B10113">
            <v>10089</v>
          </cell>
          <cell r="C10113" t="str">
            <v xml:space="preserve">   173778664 - 29300</v>
          </cell>
          <cell r="D10113">
            <v>2573929.71</v>
          </cell>
          <cell r="E10113">
            <v>0</v>
          </cell>
          <cell r="F10113">
            <v>0</v>
          </cell>
          <cell r="G10113">
            <v>128145.4</v>
          </cell>
          <cell r="H10113">
            <v>2445784.31</v>
          </cell>
          <cell r="I10113">
            <v>0</v>
          </cell>
        </row>
        <row r="10114">
          <cell r="A10114" t="str">
            <v>a</v>
          </cell>
          <cell r="B10114">
            <v>10090</v>
          </cell>
          <cell r="C10114" t="str">
            <v xml:space="preserve">   173778677 - 29345</v>
          </cell>
          <cell r="D10114">
            <v>3628863.79</v>
          </cell>
          <cell r="E10114">
            <v>0</v>
          </cell>
          <cell r="F10114">
            <v>0</v>
          </cell>
          <cell r="G10114">
            <v>74471.820000000007</v>
          </cell>
          <cell r="H10114">
            <v>3554391.97</v>
          </cell>
          <cell r="I10114">
            <v>0</v>
          </cell>
        </row>
        <row r="10115">
          <cell r="A10115" t="str">
            <v>a</v>
          </cell>
          <cell r="B10115">
            <v>10091</v>
          </cell>
          <cell r="C10115" t="str">
            <v xml:space="preserve">   173778680 - 29354</v>
          </cell>
          <cell r="D10115">
            <v>608517.86</v>
          </cell>
          <cell r="E10115">
            <v>0</v>
          </cell>
          <cell r="F10115">
            <v>0</v>
          </cell>
          <cell r="G10115">
            <v>139191.14000000001</v>
          </cell>
          <cell r="H10115">
            <v>469326.72</v>
          </cell>
          <cell r="I10115">
            <v>0</v>
          </cell>
        </row>
        <row r="10116">
          <cell r="A10116" t="str">
            <v>a</v>
          </cell>
          <cell r="B10116">
            <v>10092</v>
          </cell>
          <cell r="C10116" t="str">
            <v xml:space="preserve">   173778693 - 29487</v>
          </cell>
          <cell r="D10116">
            <v>825294.5</v>
          </cell>
          <cell r="E10116">
            <v>0</v>
          </cell>
          <cell r="F10116">
            <v>0</v>
          </cell>
          <cell r="G10116">
            <v>268515.01</v>
          </cell>
          <cell r="H10116">
            <v>556779.49</v>
          </cell>
          <cell r="I10116">
            <v>0</v>
          </cell>
        </row>
        <row r="10117">
          <cell r="A10117" t="str">
            <v>a</v>
          </cell>
          <cell r="B10117">
            <v>10093</v>
          </cell>
          <cell r="C10117" t="str">
            <v xml:space="preserve">   173778703 - 27546</v>
          </cell>
          <cell r="D10117">
            <v>2631035.33</v>
          </cell>
          <cell r="E10117">
            <v>0</v>
          </cell>
          <cell r="F10117">
            <v>0</v>
          </cell>
          <cell r="G10117">
            <v>55016.79</v>
          </cell>
          <cell r="H10117">
            <v>2576018.54</v>
          </cell>
          <cell r="I10117">
            <v>0</v>
          </cell>
        </row>
        <row r="10118">
          <cell r="A10118" t="str">
            <v>a</v>
          </cell>
          <cell r="B10118">
            <v>10094</v>
          </cell>
          <cell r="C10118" t="str">
            <v xml:space="preserve">   173778716 - 27606</v>
          </cell>
          <cell r="D10118">
            <v>1515913.66</v>
          </cell>
          <cell r="E10118">
            <v>0</v>
          </cell>
          <cell r="F10118">
            <v>0</v>
          </cell>
          <cell r="G10118">
            <v>1515913.66</v>
          </cell>
          <cell r="H10118">
            <v>0</v>
          </cell>
          <cell r="I10118">
            <v>0</v>
          </cell>
        </row>
        <row r="10119">
          <cell r="A10119" t="str">
            <v>a</v>
          </cell>
          <cell r="B10119">
            <v>10095</v>
          </cell>
          <cell r="C10119" t="str">
            <v xml:space="preserve">   173778729 - 27831</v>
          </cell>
          <cell r="D10119">
            <v>4519326.37</v>
          </cell>
          <cell r="E10119">
            <v>0</v>
          </cell>
          <cell r="F10119">
            <v>0</v>
          </cell>
          <cell r="G10119">
            <v>94502.25</v>
          </cell>
          <cell r="H10119">
            <v>4424824.12</v>
          </cell>
          <cell r="I10119">
            <v>0</v>
          </cell>
        </row>
        <row r="10120">
          <cell r="A10120" t="str">
            <v>a</v>
          </cell>
          <cell r="B10120">
            <v>10096</v>
          </cell>
          <cell r="C10120" t="str">
            <v xml:space="preserve">   173778732 - 27852</v>
          </cell>
          <cell r="D10120">
            <v>4134309.93</v>
          </cell>
          <cell r="E10120">
            <v>0</v>
          </cell>
          <cell r="F10120">
            <v>0</v>
          </cell>
          <cell r="G10120">
            <v>85262.89</v>
          </cell>
          <cell r="H10120">
            <v>4049047.04</v>
          </cell>
          <cell r="I10120">
            <v>0</v>
          </cell>
        </row>
        <row r="10121">
          <cell r="A10121" t="str">
            <v>a</v>
          </cell>
          <cell r="B10121">
            <v>10097</v>
          </cell>
          <cell r="C10121" t="str">
            <v xml:space="preserve">   173778745 - 27996</v>
          </cell>
          <cell r="D10121">
            <v>286506.83</v>
          </cell>
          <cell r="E10121">
            <v>0</v>
          </cell>
          <cell r="F10121">
            <v>0</v>
          </cell>
          <cell r="G10121">
            <v>97050.41</v>
          </cell>
          <cell r="H10121">
            <v>189456.42</v>
          </cell>
          <cell r="I10121">
            <v>0</v>
          </cell>
        </row>
        <row r="10122">
          <cell r="A10122" t="str">
            <v>a</v>
          </cell>
          <cell r="B10122">
            <v>10098</v>
          </cell>
          <cell r="C10122" t="str">
            <v xml:space="preserve">   173778758 - 29270</v>
          </cell>
          <cell r="D10122">
            <v>632195.03</v>
          </cell>
          <cell r="E10122">
            <v>0</v>
          </cell>
          <cell r="F10122">
            <v>0</v>
          </cell>
          <cell r="G10122">
            <v>102768.27</v>
          </cell>
          <cell r="H10122">
            <v>529426.76</v>
          </cell>
          <cell r="I10122">
            <v>0</v>
          </cell>
        </row>
        <row r="10123">
          <cell r="A10123" t="str">
            <v>a</v>
          </cell>
          <cell r="B10123">
            <v>10099</v>
          </cell>
          <cell r="C10123" t="str">
            <v xml:space="preserve">   173778761 - 29291</v>
          </cell>
          <cell r="D10123">
            <v>6853424.8799999999</v>
          </cell>
          <cell r="E10123">
            <v>0</v>
          </cell>
          <cell r="F10123">
            <v>0</v>
          </cell>
          <cell r="G10123">
            <v>6853424.8799999999</v>
          </cell>
          <cell r="H10123">
            <v>0</v>
          </cell>
          <cell r="I10123">
            <v>0</v>
          </cell>
        </row>
        <row r="10124">
          <cell r="A10124" t="str">
            <v>a</v>
          </cell>
          <cell r="B10124">
            <v>10100</v>
          </cell>
          <cell r="C10124" t="str">
            <v xml:space="preserve">   173778774 - 29333</v>
          </cell>
          <cell r="D10124">
            <v>9115055.0800000001</v>
          </cell>
          <cell r="E10124">
            <v>0</v>
          </cell>
          <cell r="F10124">
            <v>0</v>
          </cell>
          <cell r="G10124">
            <v>228332.64</v>
          </cell>
          <cell r="H10124">
            <v>8886722.4399999995</v>
          </cell>
          <cell r="I10124">
            <v>0</v>
          </cell>
        </row>
        <row r="10125">
          <cell r="A10125" t="str">
            <v>a</v>
          </cell>
          <cell r="B10125">
            <v>10101</v>
          </cell>
          <cell r="C10125" t="str">
            <v xml:space="preserve">   173778787 - 29445</v>
          </cell>
          <cell r="D10125">
            <v>2158127.4500000002</v>
          </cell>
          <cell r="E10125">
            <v>0</v>
          </cell>
          <cell r="F10125">
            <v>0.02</v>
          </cell>
          <cell r="G10125">
            <v>45925.78</v>
          </cell>
          <cell r="H10125">
            <v>2112201.69</v>
          </cell>
          <cell r="I10125">
            <v>0</v>
          </cell>
        </row>
        <row r="10126">
          <cell r="A10126" t="str">
            <v>a</v>
          </cell>
          <cell r="B10126">
            <v>10102</v>
          </cell>
          <cell r="C10126" t="str">
            <v xml:space="preserve">   173778790 - 29466</v>
          </cell>
          <cell r="D10126">
            <v>2218734.71</v>
          </cell>
          <cell r="E10126">
            <v>0</v>
          </cell>
          <cell r="F10126">
            <v>0</v>
          </cell>
          <cell r="G10126">
            <v>45533.07</v>
          </cell>
          <cell r="H10126">
            <v>2173201.64</v>
          </cell>
          <cell r="I10126">
            <v>0</v>
          </cell>
        </row>
        <row r="10127">
          <cell r="A10127" t="str">
            <v>a</v>
          </cell>
          <cell r="B10127">
            <v>10103</v>
          </cell>
          <cell r="C10127" t="str">
            <v xml:space="preserve">   173778800 - 27537</v>
          </cell>
          <cell r="D10127">
            <v>3143238.02</v>
          </cell>
          <cell r="E10127">
            <v>0</v>
          </cell>
          <cell r="F10127">
            <v>0</v>
          </cell>
          <cell r="G10127">
            <v>3143238.02</v>
          </cell>
          <cell r="H10127">
            <v>0</v>
          </cell>
          <cell r="I10127">
            <v>0</v>
          </cell>
        </row>
        <row r="10128">
          <cell r="A10128" t="str">
            <v>a</v>
          </cell>
          <cell r="B10128">
            <v>10104</v>
          </cell>
          <cell r="C10128" t="str">
            <v xml:space="preserve">   173778813 - 27579</v>
          </cell>
          <cell r="D10128">
            <v>3297604.35</v>
          </cell>
          <cell r="E10128">
            <v>0</v>
          </cell>
          <cell r="F10128">
            <v>0</v>
          </cell>
          <cell r="G10128">
            <v>68007.28</v>
          </cell>
          <cell r="H10128">
            <v>3229597.07</v>
          </cell>
          <cell r="I10128">
            <v>0</v>
          </cell>
        </row>
        <row r="10129">
          <cell r="A10129" t="str">
            <v>a</v>
          </cell>
          <cell r="B10129">
            <v>10105</v>
          </cell>
          <cell r="C10129" t="str">
            <v xml:space="preserve">   173778826 - 27795</v>
          </cell>
          <cell r="D10129">
            <v>2781080.54</v>
          </cell>
          <cell r="E10129">
            <v>0</v>
          </cell>
          <cell r="F10129">
            <v>0.01</v>
          </cell>
          <cell r="G10129">
            <v>981951.68</v>
          </cell>
          <cell r="H10129">
            <v>1799128.87</v>
          </cell>
          <cell r="I10129">
            <v>0</v>
          </cell>
        </row>
        <row r="10130">
          <cell r="A10130" t="str">
            <v>a</v>
          </cell>
          <cell r="B10130">
            <v>10106</v>
          </cell>
          <cell r="C10130" t="str">
            <v xml:space="preserve">   173778839 - 27933</v>
          </cell>
          <cell r="D10130">
            <v>6201464.8899999997</v>
          </cell>
          <cell r="E10130">
            <v>0</v>
          </cell>
          <cell r="F10130">
            <v>0</v>
          </cell>
          <cell r="G10130">
            <v>6201464.8899999997</v>
          </cell>
          <cell r="H10130">
            <v>0</v>
          </cell>
          <cell r="I10130">
            <v>0</v>
          </cell>
        </row>
        <row r="10131">
          <cell r="A10131" t="str">
            <v>a</v>
          </cell>
          <cell r="B10131">
            <v>10107</v>
          </cell>
          <cell r="C10131" t="str">
            <v xml:space="preserve">   173778842 - 27984</v>
          </cell>
          <cell r="D10131">
            <v>1074221.54</v>
          </cell>
          <cell r="E10131">
            <v>0</v>
          </cell>
          <cell r="F10131">
            <v>0</v>
          </cell>
          <cell r="G10131">
            <v>54975.89</v>
          </cell>
          <cell r="H10131">
            <v>1019245.65</v>
          </cell>
          <cell r="I10131">
            <v>0</v>
          </cell>
        </row>
        <row r="10132">
          <cell r="A10132" t="str">
            <v>a</v>
          </cell>
          <cell r="B10132">
            <v>10108</v>
          </cell>
          <cell r="C10132" t="str">
            <v xml:space="preserve">   173778855 - 29252</v>
          </cell>
          <cell r="D10132">
            <v>1644873.82</v>
          </cell>
          <cell r="E10132">
            <v>0</v>
          </cell>
          <cell r="F10132">
            <v>0</v>
          </cell>
          <cell r="G10132">
            <v>33457.089999999997</v>
          </cell>
          <cell r="H10132">
            <v>1611416.73</v>
          </cell>
          <cell r="I10132">
            <v>0</v>
          </cell>
        </row>
        <row r="10133">
          <cell r="A10133" t="str">
            <v>a</v>
          </cell>
          <cell r="B10133">
            <v>10109</v>
          </cell>
          <cell r="C10133" t="str">
            <v xml:space="preserve">   173778868 - 29312</v>
          </cell>
          <cell r="D10133">
            <v>1023762.41</v>
          </cell>
          <cell r="E10133">
            <v>0</v>
          </cell>
          <cell r="F10133">
            <v>0</v>
          </cell>
          <cell r="G10133">
            <v>1023762.41</v>
          </cell>
          <cell r="H10133">
            <v>0</v>
          </cell>
          <cell r="I10133">
            <v>0</v>
          </cell>
        </row>
        <row r="10134">
          <cell r="A10134" t="str">
            <v>a</v>
          </cell>
          <cell r="B10134">
            <v>10110</v>
          </cell>
          <cell r="C10134" t="str">
            <v xml:space="preserve">   173778871 - 29321</v>
          </cell>
          <cell r="D10134">
            <v>12701023.380000001</v>
          </cell>
          <cell r="E10134">
            <v>0</v>
          </cell>
          <cell r="F10134">
            <v>0</v>
          </cell>
          <cell r="G10134">
            <v>260651.4</v>
          </cell>
          <cell r="H10134">
            <v>12440371.98</v>
          </cell>
          <cell r="I10134">
            <v>0</v>
          </cell>
        </row>
        <row r="10135">
          <cell r="A10135" t="str">
            <v>a</v>
          </cell>
          <cell r="B10135">
            <v>10111</v>
          </cell>
          <cell r="C10135" t="str">
            <v xml:space="preserve">   173778884 - 29427</v>
          </cell>
          <cell r="D10135">
            <v>2469899.48</v>
          </cell>
          <cell r="E10135">
            <v>0</v>
          </cell>
          <cell r="F10135">
            <v>0</v>
          </cell>
          <cell r="G10135">
            <v>49996.4</v>
          </cell>
          <cell r="H10135">
            <v>2419903.08</v>
          </cell>
          <cell r="I10135">
            <v>0</v>
          </cell>
        </row>
        <row r="10136">
          <cell r="A10136" t="str">
            <v>a</v>
          </cell>
          <cell r="B10136">
            <v>10112</v>
          </cell>
          <cell r="C10136" t="str">
            <v xml:space="preserve">   173778897 - 29508</v>
          </cell>
          <cell r="D10136">
            <v>3428220.46</v>
          </cell>
          <cell r="E10136">
            <v>0</v>
          </cell>
          <cell r="F10136">
            <v>0</v>
          </cell>
          <cell r="G10136">
            <v>3428220.46</v>
          </cell>
          <cell r="H10136">
            <v>0</v>
          </cell>
          <cell r="I10136">
            <v>0</v>
          </cell>
        </row>
        <row r="10137">
          <cell r="A10137" t="str">
            <v>a</v>
          </cell>
          <cell r="B10137">
            <v>10113</v>
          </cell>
          <cell r="C10137" t="str">
            <v xml:space="preserve">   173778907 - 27558</v>
          </cell>
          <cell r="D10137">
            <v>2697803.76</v>
          </cell>
          <cell r="E10137">
            <v>0</v>
          </cell>
          <cell r="F10137">
            <v>0</v>
          </cell>
          <cell r="G10137">
            <v>135821.53</v>
          </cell>
          <cell r="H10137">
            <v>2561982.23</v>
          </cell>
          <cell r="I10137">
            <v>0</v>
          </cell>
        </row>
        <row r="10138">
          <cell r="A10138" t="str">
            <v>a</v>
          </cell>
          <cell r="B10138">
            <v>10114</v>
          </cell>
          <cell r="C10138" t="str">
            <v xml:space="preserve">   173778910 - 27567</v>
          </cell>
          <cell r="D10138">
            <v>2953078.52</v>
          </cell>
          <cell r="E10138">
            <v>0</v>
          </cell>
          <cell r="F10138">
            <v>0</v>
          </cell>
          <cell r="G10138">
            <v>2953078.52</v>
          </cell>
          <cell r="H10138">
            <v>0</v>
          </cell>
          <cell r="I10138">
            <v>0</v>
          </cell>
        </row>
        <row r="10139">
          <cell r="A10139" t="str">
            <v>a</v>
          </cell>
          <cell r="B10139">
            <v>10115</v>
          </cell>
          <cell r="C10139" t="str">
            <v xml:space="preserve">   173778923 - 27762</v>
          </cell>
          <cell r="D10139">
            <v>1873847.36</v>
          </cell>
          <cell r="E10139">
            <v>0</v>
          </cell>
          <cell r="F10139">
            <v>0.01</v>
          </cell>
          <cell r="G10139">
            <v>38114.54</v>
          </cell>
          <cell r="H10139">
            <v>1835732.83</v>
          </cell>
          <cell r="I10139">
            <v>0</v>
          </cell>
        </row>
        <row r="10140">
          <cell r="A10140" t="str">
            <v>a</v>
          </cell>
          <cell r="B10140">
            <v>10116</v>
          </cell>
          <cell r="C10140" t="str">
            <v xml:space="preserve">   173778936 - 27915</v>
          </cell>
          <cell r="D10140">
            <v>1213136.68</v>
          </cell>
          <cell r="E10140">
            <v>0</v>
          </cell>
          <cell r="F10140">
            <v>0</v>
          </cell>
          <cell r="G10140">
            <v>1213136.68</v>
          </cell>
          <cell r="H10140">
            <v>0</v>
          </cell>
          <cell r="I10140">
            <v>0</v>
          </cell>
        </row>
        <row r="10141">
          <cell r="A10141" t="str">
            <v>a</v>
          </cell>
          <cell r="B10141">
            <v>10117</v>
          </cell>
          <cell r="C10141" t="str">
            <v xml:space="preserve">   173778949 - 28732</v>
          </cell>
          <cell r="D10141">
            <v>3594544.8</v>
          </cell>
          <cell r="E10141">
            <v>0</v>
          </cell>
          <cell r="F10141">
            <v>0</v>
          </cell>
          <cell r="G10141">
            <v>3594544.8</v>
          </cell>
          <cell r="H10141">
            <v>0</v>
          </cell>
          <cell r="I10141">
            <v>0</v>
          </cell>
        </row>
        <row r="10142">
          <cell r="A10142" t="str">
            <v>a</v>
          </cell>
          <cell r="B10142">
            <v>10118</v>
          </cell>
          <cell r="C10142" t="str">
            <v xml:space="preserve">   173778952 - 29237</v>
          </cell>
          <cell r="D10142">
            <v>4552472.76</v>
          </cell>
          <cell r="E10142">
            <v>0</v>
          </cell>
          <cell r="F10142">
            <v>0</v>
          </cell>
          <cell r="G10142">
            <v>92598.39</v>
          </cell>
          <cell r="H10142">
            <v>4459874.37</v>
          </cell>
          <cell r="I10142">
            <v>0</v>
          </cell>
        </row>
        <row r="10143">
          <cell r="A10143" t="str">
            <v>a</v>
          </cell>
          <cell r="B10143">
            <v>10119</v>
          </cell>
          <cell r="C10143" t="str">
            <v xml:space="preserve">   173778965 - 29303</v>
          </cell>
          <cell r="D10143">
            <v>2519340.52</v>
          </cell>
          <cell r="E10143">
            <v>0</v>
          </cell>
          <cell r="F10143">
            <v>0</v>
          </cell>
          <cell r="G10143">
            <v>51702.1</v>
          </cell>
          <cell r="H10143">
            <v>2467638.42</v>
          </cell>
          <cell r="I10143">
            <v>0</v>
          </cell>
        </row>
        <row r="10144">
          <cell r="A10144" t="str">
            <v>a</v>
          </cell>
          <cell r="B10144">
            <v>10120</v>
          </cell>
          <cell r="C10144" t="str">
            <v xml:space="preserve">   173778978 - 29348</v>
          </cell>
          <cell r="D10144">
            <v>2291055.31</v>
          </cell>
          <cell r="E10144">
            <v>0</v>
          </cell>
          <cell r="F10144">
            <v>0</v>
          </cell>
          <cell r="G10144">
            <v>47249.01</v>
          </cell>
          <cell r="H10144">
            <v>2243806.2999999998</v>
          </cell>
          <cell r="I10144">
            <v>0</v>
          </cell>
        </row>
        <row r="10145">
          <cell r="A10145" t="str">
            <v>a</v>
          </cell>
          <cell r="B10145">
            <v>10121</v>
          </cell>
          <cell r="C10145" t="str">
            <v xml:space="preserve">   173778981 - 29357</v>
          </cell>
          <cell r="D10145">
            <v>1449573.34</v>
          </cell>
          <cell r="E10145">
            <v>0</v>
          </cell>
          <cell r="F10145">
            <v>0</v>
          </cell>
          <cell r="G10145">
            <v>29748.240000000002</v>
          </cell>
          <cell r="H10145">
            <v>1419825.1</v>
          </cell>
          <cell r="I10145">
            <v>0</v>
          </cell>
        </row>
        <row r="10146">
          <cell r="A10146" t="str">
            <v>a</v>
          </cell>
          <cell r="B10146">
            <v>10122</v>
          </cell>
          <cell r="C10146" t="str">
            <v xml:space="preserve">   173778994 - 29496</v>
          </cell>
          <cell r="D10146">
            <v>3648585.92</v>
          </cell>
          <cell r="E10146">
            <v>0</v>
          </cell>
          <cell r="F10146">
            <v>0</v>
          </cell>
          <cell r="G10146">
            <v>295309.21999999997</v>
          </cell>
          <cell r="H10146">
            <v>3353276.7</v>
          </cell>
          <cell r="I10146">
            <v>0</v>
          </cell>
        </row>
        <row r="10147">
          <cell r="A10147" t="str">
            <v>a</v>
          </cell>
          <cell r="B10147">
            <v>10123</v>
          </cell>
          <cell r="C10147" t="str">
            <v xml:space="preserve">   174778003 - 21431</v>
          </cell>
          <cell r="D10147">
            <v>532545.97</v>
          </cell>
          <cell r="E10147">
            <v>0</v>
          </cell>
          <cell r="F10147">
            <v>0.01</v>
          </cell>
          <cell r="G10147">
            <v>532545.98</v>
          </cell>
          <cell r="H10147">
            <v>0</v>
          </cell>
          <cell r="I10147">
            <v>0</v>
          </cell>
        </row>
        <row r="10148">
          <cell r="A10148" t="str">
            <v>a</v>
          </cell>
          <cell r="B10148">
            <v>10124</v>
          </cell>
          <cell r="C10148" t="str">
            <v xml:space="preserve">   174778016 - 21476</v>
          </cell>
          <cell r="D10148">
            <v>3209342.94</v>
          </cell>
          <cell r="E10148">
            <v>0</v>
          </cell>
          <cell r="F10148">
            <v>0</v>
          </cell>
          <cell r="G10148">
            <v>3209342.94</v>
          </cell>
          <cell r="H10148">
            <v>0</v>
          </cell>
          <cell r="I10148">
            <v>0</v>
          </cell>
        </row>
        <row r="10149">
          <cell r="A10149" t="str">
            <v>a</v>
          </cell>
          <cell r="B10149">
            <v>10125</v>
          </cell>
          <cell r="C10149" t="str">
            <v xml:space="preserve">   174778029 - 21540</v>
          </cell>
          <cell r="D10149">
            <v>853865.07</v>
          </cell>
          <cell r="E10149">
            <v>0</v>
          </cell>
          <cell r="F10149">
            <v>0</v>
          </cell>
          <cell r="G10149">
            <v>853865.07</v>
          </cell>
          <cell r="H10149">
            <v>0</v>
          </cell>
          <cell r="I10149">
            <v>0</v>
          </cell>
        </row>
        <row r="10150">
          <cell r="A10150" t="str">
            <v>a</v>
          </cell>
          <cell r="B10150">
            <v>10126</v>
          </cell>
          <cell r="C10150" t="str">
            <v xml:space="preserve">   174778032 - 21570</v>
          </cell>
          <cell r="D10150">
            <v>404454.28</v>
          </cell>
          <cell r="E10150">
            <v>0</v>
          </cell>
          <cell r="F10150">
            <v>0</v>
          </cell>
          <cell r="G10150">
            <v>231059.74</v>
          </cell>
          <cell r="H10150">
            <v>173394.54</v>
          </cell>
          <cell r="I10150">
            <v>0</v>
          </cell>
        </row>
        <row r="10151">
          <cell r="A10151" t="str">
            <v>a</v>
          </cell>
          <cell r="B10151">
            <v>10127</v>
          </cell>
          <cell r="C10151" t="str">
            <v xml:space="preserve">   174778045 - 21647</v>
          </cell>
          <cell r="D10151">
            <v>2635403.7400000002</v>
          </cell>
          <cell r="E10151">
            <v>0</v>
          </cell>
          <cell r="F10151">
            <v>0</v>
          </cell>
          <cell r="G10151">
            <v>2635403.7400000002</v>
          </cell>
          <cell r="H10151">
            <v>0</v>
          </cell>
          <cell r="I10151">
            <v>0</v>
          </cell>
        </row>
        <row r="10152">
          <cell r="A10152" t="str">
            <v>a</v>
          </cell>
          <cell r="B10152">
            <v>10128</v>
          </cell>
          <cell r="C10152" t="str">
            <v xml:space="preserve">   174778061 - 21716</v>
          </cell>
          <cell r="D10152">
            <v>633031.72</v>
          </cell>
          <cell r="E10152">
            <v>0</v>
          </cell>
          <cell r="F10152">
            <v>0</v>
          </cell>
          <cell r="G10152">
            <v>33484.089999999997</v>
          </cell>
          <cell r="H10152">
            <v>599547.63</v>
          </cell>
          <cell r="I10152">
            <v>0</v>
          </cell>
        </row>
        <row r="10153">
          <cell r="A10153" t="str">
            <v>a</v>
          </cell>
          <cell r="B10153">
            <v>10129</v>
          </cell>
          <cell r="C10153" t="str">
            <v xml:space="preserve">   174778087 - 22246</v>
          </cell>
          <cell r="D10153">
            <v>3065733.64</v>
          </cell>
          <cell r="E10153">
            <v>0</v>
          </cell>
          <cell r="F10153">
            <v>0</v>
          </cell>
          <cell r="G10153">
            <v>59432.38</v>
          </cell>
          <cell r="H10153">
            <v>3006301.26</v>
          </cell>
          <cell r="I10153">
            <v>0</v>
          </cell>
        </row>
        <row r="10154">
          <cell r="A10154" t="str">
            <v>a</v>
          </cell>
          <cell r="B10154">
            <v>10130</v>
          </cell>
          <cell r="C10154" t="str">
            <v xml:space="preserve">   174778090 - 22492</v>
          </cell>
          <cell r="D10154">
            <v>663681.28000000003</v>
          </cell>
          <cell r="E10154">
            <v>0</v>
          </cell>
          <cell r="F10154">
            <v>0</v>
          </cell>
          <cell r="G10154">
            <v>663681.28000000003</v>
          </cell>
          <cell r="H10154">
            <v>0</v>
          </cell>
          <cell r="I10154">
            <v>0</v>
          </cell>
        </row>
        <row r="10155">
          <cell r="A10155" t="str">
            <v>a</v>
          </cell>
          <cell r="B10155">
            <v>10131</v>
          </cell>
          <cell r="C10155" t="str">
            <v xml:space="preserve">   174778100 - 21419</v>
          </cell>
          <cell r="D10155">
            <v>518755.51</v>
          </cell>
          <cell r="E10155">
            <v>0</v>
          </cell>
          <cell r="F10155">
            <v>0</v>
          </cell>
          <cell r="G10155">
            <v>91294.54</v>
          </cell>
          <cell r="H10155">
            <v>427460.97</v>
          </cell>
          <cell r="I10155">
            <v>0</v>
          </cell>
        </row>
        <row r="10156">
          <cell r="A10156" t="str">
            <v>a</v>
          </cell>
          <cell r="B10156">
            <v>10132</v>
          </cell>
          <cell r="C10156" t="str">
            <v xml:space="preserve">   174778113 - 21467</v>
          </cell>
          <cell r="D10156">
            <v>4100299.66</v>
          </cell>
          <cell r="E10156">
            <v>0</v>
          </cell>
          <cell r="F10156">
            <v>0</v>
          </cell>
          <cell r="G10156">
            <v>88462.71</v>
          </cell>
          <cell r="H10156">
            <v>4011836.95</v>
          </cell>
          <cell r="I10156">
            <v>0</v>
          </cell>
        </row>
        <row r="10157">
          <cell r="A10157" t="str">
            <v>a</v>
          </cell>
          <cell r="B10157">
            <v>10133</v>
          </cell>
          <cell r="C10157" t="str">
            <v xml:space="preserve">   174778126 - 21531</v>
          </cell>
          <cell r="D10157">
            <v>801790.6</v>
          </cell>
          <cell r="E10157">
            <v>0</v>
          </cell>
          <cell r="F10157">
            <v>0</v>
          </cell>
          <cell r="G10157">
            <v>801790.6</v>
          </cell>
          <cell r="H10157">
            <v>0</v>
          </cell>
          <cell r="I10157">
            <v>0</v>
          </cell>
        </row>
        <row r="10158">
          <cell r="A10158" t="str">
            <v>a</v>
          </cell>
          <cell r="B10158">
            <v>10134</v>
          </cell>
          <cell r="C10158" t="str">
            <v xml:space="preserve">   174778139 - 21591</v>
          </cell>
          <cell r="D10158">
            <v>351473.28</v>
          </cell>
          <cell r="E10158">
            <v>0</v>
          </cell>
          <cell r="F10158">
            <v>0</v>
          </cell>
          <cell r="G10158">
            <v>94709.06</v>
          </cell>
          <cell r="H10158">
            <v>256764.22</v>
          </cell>
          <cell r="I10158">
            <v>0</v>
          </cell>
        </row>
        <row r="10159">
          <cell r="A10159" t="str">
            <v>a</v>
          </cell>
          <cell r="B10159">
            <v>10135</v>
          </cell>
          <cell r="C10159" t="str">
            <v xml:space="preserve">   174778142 - 21600</v>
          </cell>
          <cell r="D10159">
            <v>752032.88</v>
          </cell>
          <cell r="E10159">
            <v>0</v>
          </cell>
          <cell r="F10159">
            <v>0</v>
          </cell>
          <cell r="G10159">
            <v>752032.88</v>
          </cell>
          <cell r="H10159">
            <v>0</v>
          </cell>
          <cell r="I10159">
            <v>0</v>
          </cell>
        </row>
        <row r="10160">
          <cell r="A10160" t="str">
            <v>a</v>
          </cell>
          <cell r="B10160">
            <v>10136</v>
          </cell>
          <cell r="C10160" t="str">
            <v xml:space="preserve">   174778155 - 21698</v>
          </cell>
          <cell r="D10160">
            <v>303786.92</v>
          </cell>
          <cell r="E10160">
            <v>0</v>
          </cell>
          <cell r="F10160">
            <v>0</v>
          </cell>
          <cell r="G10160">
            <v>303786.92</v>
          </cell>
          <cell r="H10160">
            <v>0</v>
          </cell>
          <cell r="I10160">
            <v>0</v>
          </cell>
        </row>
        <row r="10161">
          <cell r="A10161" t="str">
            <v>a</v>
          </cell>
          <cell r="B10161">
            <v>10137</v>
          </cell>
          <cell r="C10161" t="str">
            <v xml:space="preserve">   174778171 - 21746</v>
          </cell>
          <cell r="D10161">
            <v>874043.07</v>
          </cell>
          <cell r="E10161">
            <v>0</v>
          </cell>
          <cell r="F10161">
            <v>0</v>
          </cell>
          <cell r="G10161">
            <v>70623.520000000004</v>
          </cell>
          <cell r="H10161">
            <v>803419.55</v>
          </cell>
          <cell r="I10161">
            <v>0</v>
          </cell>
        </row>
        <row r="10162">
          <cell r="A10162" t="str">
            <v>a</v>
          </cell>
          <cell r="B10162">
            <v>10138</v>
          </cell>
          <cell r="C10162" t="str">
            <v xml:space="preserve">   174778184 - 22237</v>
          </cell>
          <cell r="D10162">
            <v>2020623.89</v>
          </cell>
          <cell r="E10162">
            <v>0</v>
          </cell>
          <cell r="F10162">
            <v>0.01</v>
          </cell>
          <cell r="G10162">
            <v>44198.41</v>
          </cell>
          <cell r="H10162">
            <v>1976425.49</v>
          </cell>
          <cell r="I10162">
            <v>0</v>
          </cell>
        </row>
        <row r="10163">
          <cell r="A10163" t="str">
            <v>a</v>
          </cell>
          <cell r="B10163">
            <v>10139</v>
          </cell>
          <cell r="C10163" t="str">
            <v xml:space="preserve">   174778197 - 22518</v>
          </cell>
          <cell r="D10163">
            <v>350852.67</v>
          </cell>
          <cell r="E10163">
            <v>0</v>
          </cell>
          <cell r="F10163">
            <v>0.01</v>
          </cell>
          <cell r="G10163">
            <v>60327.14</v>
          </cell>
          <cell r="H10163">
            <v>290525.53999999998</v>
          </cell>
          <cell r="I10163">
            <v>0</v>
          </cell>
        </row>
        <row r="10164">
          <cell r="A10164" t="str">
            <v>a</v>
          </cell>
          <cell r="B10164">
            <v>10140</v>
          </cell>
          <cell r="C10164" t="str">
            <v xml:space="preserve">   174778207 - 21443</v>
          </cell>
          <cell r="D10164">
            <v>1890261.91</v>
          </cell>
          <cell r="E10164">
            <v>0</v>
          </cell>
          <cell r="F10164">
            <v>0</v>
          </cell>
          <cell r="G10164">
            <v>154342.22</v>
          </cell>
          <cell r="H10164">
            <v>1735919.69</v>
          </cell>
          <cell r="I10164">
            <v>0</v>
          </cell>
        </row>
        <row r="10165">
          <cell r="A10165" t="str">
            <v>a</v>
          </cell>
          <cell r="B10165">
            <v>10141</v>
          </cell>
          <cell r="C10165" t="str">
            <v xml:space="preserve">   174778223 - 21522</v>
          </cell>
          <cell r="D10165">
            <v>819644.24</v>
          </cell>
          <cell r="E10165">
            <v>0</v>
          </cell>
          <cell r="F10165">
            <v>0</v>
          </cell>
          <cell r="G10165">
            <v>17066.46</v>
          </cell>
          <cell r="H10165">
            <v>802577.78</v>
          </cell>
          <cell r="I10165">
            <v>0</v>
          </cell>
        </row>
        <row r="10166">
          <cell r="A10166" t="str">
            <v>a</v>
          </cell>
          <cell r="B10166">
            <v>10142</v>
          </cell>
          <cell r="C10166" t="str">
            <v xml:space="preserve">   174778236 - 21582</v>
          </cell>
          <cell r="D10166">
            <v>351661.02</v>
          </cell>
          <cell r="E10166">
            <v>0</v>
          </cell>
          <cell r="F10166">
            <v>0</v>
          </cell>
          <cell r="G10166">
            <v>297920.02</v>
          </cell>
          <cell r="H10166">
            <v>53741</v>
          </cell>
          <cell r="I10166">
            <v>0</v>
          </cell>
        </row>
        <row r="10167">
          <cell r="A10167" t="str">
            <v>a</v>
          </cell>
          <cell r="B10167">
            <v>10143</v>
          </cell>
          <cell r="C10167" t="str">
            <v xml:space="preserve">   174778249 - 21677</v>
          </cell>
          <cell r="D10167">
            <v>543852.38</v>
          </cell>
          <cell r="E10167">
            <v>0</v>
          </cell>
          <cell r="F10167">
            <v>0</v>
          </cell>
          <cell r="G10167">
            <v>54277.19</v>
          </cell>
          <cell r="H10167">
            <v>489575.19</v>
          </cell>
          <cell r="I10167">
            <v>0</v>
          </cell>
        </row>
        <row r="10168">
          <cell r="A10168" t="str">
            <v>a</v>
          </cell>
          <cell r="B10168">
            <v>10144</v>
          </cell>
          <cell r="C10168" t="str">
            <v xml:space="preserve">   174778252 - 21689</v>
          </cell>
          <cell r="D10168">
            <v>901072.2</v>
          </cell>
          <cell r="E10168">
            <v>0</v>
          </cell>
          <cell r="F10168">
            <v>0.01</v>
          </cell>
          <cell r="G10168">
            <v>47662.07</v>
          </cell>
          <cell r="H10168">
            <v>853410.14</v>
          </cell>
          <cell r="I10168">
            <v>0</v>
          </cell>
        </row>
        <row r="10169">
          <cell r="A10169" t="str">
            <v>a</v>
          </cell>
          <cell r="B10169">
            <v>10145</v>
          </cell>
          <cell r="C10169" t="str">
            <v xml:space="preserve">   174778265 - 21728</v>
          </cell>
          <cell r="D10169">
            <v>812402.93</v>
          </cell>
          <cell r="E10169">
            <v>0</v>
          </cell>
          <cell r="F10169">
            <v>0</v>
          </cell>
          <cell r="G10169">
            <v>17466.11</v>
          </cell>
          <cell r="H10169">
            <v>794936.82</v>
          </cell>
          <cell r="I10169">
            <v>0</v>
          </cell>
        </row>
        <row r="10170">
          <cell r="A10170" t="str">
            <v>a</v>
          </cell>
          <cell r="B10170">
            <v>10146</v>
          </cell>
          <cell r="C10170" t="str">
            <v xml:space="preserve">   174778278 - 22217</v>
          </cell>
          <cell r="D10170">
            <v>477911.92</v>
          </cell>
          <cell r="E10170">
            <v>0</v>
          </cell>
          <cell r="F10170">
            <v>0</v>
          </cell>
          <cell r="G10170">
            <v>477911.92</v>
          </cell>
          <cell r="H10170">
            <v>0</v>
          </cell>
          <cell r="I10170">
            <v>0</v>
          </cell>
        </row>
        <row r="10171">
          <cell r="A10171" t="str">
            <v>a</v>
          </cell>
          <cell r="B10171">
            <v>10147</v>
          </cell>
          <cell r="C10171" t="str">
            <v xml:space="preserve">   174778281 - 22228</v>
          </cell>
          <cell r="D10171">
            <v>786377.34</v>
          </cell>
          <cell r="E10171">
            <v>0</v>
          </cell>
          <cell r="F10171">
            <v>0</v>
          </cell>
          <cell r="G10171">
            <v>786377.34</v>
          </cell>
          <cell r="H10171">
            <v>0</v>
          </cell>
          <cell r="I10171">
            <v>0</v>
          </cell>
        </row>
        <row r="10172">
          <cell r="A10172" t="str">
            <v>a</v>
          </cell>
          <cell r="B10172">
            <v>10148</v>
          </cell>
          <cell r="C10172" t="str">
            <v xml:space="preserve">   174778304 - 21434</v>
          </cell>
          <cell r="D10172">
            <v>1432358.26</v>
          </cell>
          <cell r="E10172">
            <v>0</v>
          </cell>
          <cell r="F10172">
            <v>0</v>
          </cell>
          <cell r="G10172">
            <v>74521.509999999995</v>
          </cell>
          <cell r="H10172">
            <v>1357836.75</v>
          </cell>
          <cell r="I10172">
            <v>0</v>
          </cell>
        </row>
        <row r="10173">
          <cell r="A10173" t="str">
            <v>a</v>
          </cell>
          <cell r="B10173">
            <v>10149</v>
          </cell>
          <cell r="C10173" t="str">
            <v xml:space="preserve">   174778317 - 21479</v>
          </cell>
          <cell r="D10173">
            <v>3462908.56</v>
          </cell>
          <cell r="E10173">
            <v>0</v>
          </cell>
          <cell r="F10173">
            <v>0</v>
          </cell>
          <cell r="G10173">
            <v>548603.39</v>
          </cell>
          <cell r="H10173">
            <v>2914305.17</v>
          </cell>
          <cell r="I10173">
            <v>0</v>
          </cell>
        </row>
        <row r="10174">
          <cell r="A10174" t="str">
            <v>a</v>
          </cell>
          <cell r="B10174">
            <v>10150</v>
          </cell>
          <cell r="C10174" t="str">
            <v xml:space="preserve">   174778320 - 21513</v>
          </cell>
          <cell r="D10174">
            <v>431937.57</v>
          </cell>
          <cell r="E10174">
            <v>0</v>
          </cell>
          <cell r="F10174">
            <v>0.01</v>
          </cell>
          <cell r="G10174">
            <v>9392.3700000000008</v>
          </cell>
          <cell r="H10174">
            <v>422545.21</v>
          </cell>
          <cell r="I10174">
            <v>0</v>
          </cell>
        </row>
        <row r="10175">
          <cell r="A10175" t="str">
            <v>a</v>
          </cell>
          <cell r="B10175">
            <v>10151</v>
          </cell>
          <cell r="C10175" t="str">
            <v xml:space="preserve">   174778346 - 21650</v>
          </cell>
          <cell r="D10175">
            <v>179916.64</v>
          </cell>
          <cell r="E10175">
            <v>0</v>
          </cell>
          <cell r="F10175">
            <v>0</v>
          </cell>
          <cell r="G10175">
            <v>27402.54</v>
          </cell>
          <cell r="H10175">
            <v>152514.1</v>
          </cell>
          <cell r="I10175">
            <v>0</v>
          </cell>
        </row>
        <row r="10176">
          <cell r="A10176" t="str">
            <v>a</v>
          </cell>
          <cell r="B10176">
            <v>10152</v>
          </cell>
          <cell r="C10176" t="str">
            <v xml:space="preserve">   174778362 - 21719</v>
          </cell>
          <cell r="D10176">
            <v>562387.48</v>
          </cell>
          <cell r="E10176">
            <v>0</v>
          </cell>
          <cell r="F10176">
            <v>0</v>
          </cell>
          <cell r="G10176">
            <v>11377.68</v>
          </cell>
          <cell r="H10176">
            <v>551009.80000000005</v>
          </cell>
          <cell r="I10176">
            <v>0</v>
          </cell>
        </row>
        <row r="10177">
          <cell r="A10177" t="str">
            <v>a</v>
          </cell>
          <cell r="B10177">
            <v>10153</v>
          </cell>
          <cell r="C10177" t="str">
            <v xml:space="preserve">   174778375 - 22193</v>
          </cell>
          <cell r="D10177">
            <v>320061.57</v>
          </cell>
          <cell r="E10177">
            <v>0</v>
          </cell>
          <cell r="F10177">
            <v>0</v>
          </cell>
          <cell r="G10177">
            <v>320061.57</v>
          </cell>
          <cell r="H10177">
            <v>0</v>
          </cell>
          <cell r="I10177">
            <v>0</v>
          </cell>
        </row>
        <row r="10178">
          <cell r="A10178" t="str">
            <v>a</v>
          </cell>
          <cell r="B10178">
            <v>10154</v>
          </cell>
          <cell r="C10178" t="str">
            <v xml:space="preserve">   174778388 - 22249</v>
          </cell>
          <cell r="D10178">
            <v>3056105.48</v>
          </cell>
          <cell r="E10178">
            <v>0</v>
          </cell>
          <cell r="F10178">
            <v>0</v>
          </cell>
          <cell r="G10178">
            <v>65934.539999999994</v>
          </cell>
          <cell r="H10178">
            <v>2990170.94</v>
          </cell>
          <cell r="I10178">
            <v>0</v>
          </cell>
        </row>
        <row r="10179">
          <cell r="A10179" t="str">
            <v>a</v>
          </cell>
          <cell r="B10179">
            <v>10155</v>
          </cell>
          <cell r="C10179" t="str">
            <v xml:space="preserve">   174778391 - 22495</v>
          </cell>
          <cell r="D10179">
            <v>19949500.379999999</v>
          </cell>
          <cell r="E10179">
            <v>0</v>
          </cell>
          <cell r="F10179">
            <v>0</v>
          </cell>
          <cell r="G10179">
            <v>386741.53</v>
          </cell>
          <cell r="H10179">
            <v>19562758.850000001</v>
          </cell>
          <cell r="I10179">
            <v>0</v>
          </cell>
        </row>
        <row r="10180">
          <cell r="A10180" t="str">
            <v>a</v>
          </cell>
          <cell r="B10180">
            <v>10156</v>
          </cell>
          <cell r="C10180" t="str">
            <v xml:space="preserve">   174778401 - 21425</v>
          </cell>
          <cell r="D10180">
            <v>1270950.95</v>
          </cell>
          <cell r="E10180">
            <v>0</v>
          </cell>
          <cell r="F10180">
            <v>0.01</v>
          </cell>
          <cell r="G10180">
            <v>223671.59</v>
          </cell>
          <cell r="H10180">
            <v>1047279.37</v>
          </cell>
          <cell r="I10180">
            <v>0</v>
          </cell>
        </row>
        <row r="10181">
          <cell r="A10181" t="str">
            <v>a</v>
          </cell>
          <cell r="B10181">
            <v>10157</v>
          </cell>
          <cell r="C10181" t="str">
            <v xml:space="preserve">   174778414 - 21470</v>
          </cell>
          <cell r="D10181">
            <v>3396441.25</v>
          </cell>
          <cell r="E10181">
            <v>0</v>
          </cell>
          <cell r="F10181">
            <v>0</v>
          </cell>
          <cell r="G10181">
            <v>132297.54999999999</v>
          </cell>
          <cell r="H10181">
            <v>3264143.7</v>
          </cell>
          <cell r="I10181">
            <v>0</v>
          </cell>
        </row>
        <row r="10182">
          <cell r="A10182" t="str">
            <v>a</v>
          </cell>
          <cell r="B10182">
            <v>10158</v>
          </cell>
          <cell r="C10182" t="str">
            <v xml:space="preserve">   174778427 - 21534</v>
          </cell>
          <cell r="D10182">
            <v>892463.83</v>
          </cell>
          <cell r="E10182">
            <v>0</v>
          </cell>
          <cell r="F10182">
            <v>0</v>
          </cell>
          <cell r="G10182">
            <v>48837.120000000003</v>
          </cell>
          <cell r="H10182">
            <v>843626.71</v>
          </cell>
          <cell r="I10182">
            <v>0</v>
          </cell>
        </row>
        <row r="10183">
          <cell r="A10183" t="str">
            <v>a</v>
          </cell>
          <cell r="B10183">
            <v>10159</v>
          </cell>
          <cell r="C10183" t="str">
            <v xml:space="preserve">   174778430 - 21543</v>
          </cell>
          <cell r="D10183">
            <v>2310457.16</v>
          </cell>
          <cell r="E10183">
            <v>0</v>
          </cell>
          <cell r="F10183">
            <v>0</v>
          </cell>
          <cell r="G10183">
            <v>2310457.16</v>
          </cell>
          <cell r="H10183">
            <v>0</v>
          </cell>
          <cell r="I10183">
            <v>0</v>
          </cell>
        </row>
        <row r="10184">
          <cell r="A10184" t="str">
            <v>a</v>
          </cell>
          <cell r="B10184">
            <v>10160</v>
          </cell>
          <cell r="C10184" t="str">
            <v xml:space="preserve">   174778443 - 21603</v>
          </cell>
          <cell r="D10184">
            <v>4305573.99</v>
          </cell>
          <cell r="E10184">
            <v>0</v>
          </cell>
          <cell r="F10184">
            <v>0</v>
          </cell>
          <cell r="G10184">
            <v>4305573.99</v>
          </cell>
          <cell r="H10184">
            <v>0</v>
          </cell>
          <cell r="I10184">
            <v>0</v>
          </cell>
        </row>
        <row r="10185">
          <cell r="A10185" t="str">
            <v>a</v>
          </cell>
          <cell r="B10185">
            <v>10161</v>
          </cell>
          <cell r="C10185" t="str">
            <v xml:space="preserve">   174778456 - 21701</v>
          </cell>
          <cell r="D10185">
            <v>588579.14</v>
          </cell>
          <cell r="E10185">
            <v>0</v>
          </cell>
          <cell r="F10185">
            <v>0</v>
          </cell>
          <cell r="G10185">
            <v>588579.14</v>
          </cell>
          <cell r="H10185">
            <v>0</v>
          </cell>
          <cell r="I10185">
            <v>0</v>
          </cell>
        </row>
        <row r="10186">
          <cell r="A10186" t="str">
            <v>a</v>
          </cell>
          <cell r="B10186">
            <v>10162</v>
          </cell>
          <cell r="C10186" t="str">
            <v xml:space="preserve">   174778469 - 21740</v>
          </cell>
          <cell r="D10186">
            <v>293031.13</v>
          </cell>
          <cell r="E10186">
            <v>0</v>
          </cell>
          <cell r="F10186">
            <v>0</v>
          </cell>
          <cell r="G10186">
            <v>79131.72</v>
          </cell>
          <cell r="H10186">
            <v>213899.41</v>
          </cell>
          <cell r="I10186">
            <v>0</v>
          </cell>
        </row>
        <row r="10187">
          <cell r="A10187" t="str">
            <v>a</v>
          </cell>
          <cell r="B10187">
            <v>10163</v>
          </cell>
          <cell r="C10187" t="str">
            <v xml:space="preserve">   174778472 - 21749</v>
          </cell>
          <cell r="D10187">
            <v>1673893.03</v>
          </cell>
          <cell r="E10187">
            <v>0</v>
          </cell>
          <cell r="F10187">
            <v>0.01</v>
          </cell>
          <cell r="G10187">
            <v>36491.9</v>
          </cell>
          <cell r="H10187">
            <v>1637401.14</v>
          </cell>
          <cell r="I10187">
            <v>0</v>
          </cell>
        </row>
        <row r="10188">
          <cell r="A10188" t="str">
            <v>a</v>
          </cell>
          <cell r="B10188">
            <v>10164</v>
          </cell>
          <cell r="C10188" t="str">
            <v xml:space="preserve">   174778485 - 22240</v>
          </cell>
          <cell r="D10188">
            <v>3494320.59</v>
          </cell>
          <cell r="E10188">
            <v>0</v>
          </cell>
          <cell r="F10188">
            <v>0.02</v>
          </cell>
          <cell r="G10188">
            <v>190676.41</v>
          </cell>
          <cell r="H10188">
            <v>3303644.2</v>
          </cell>
          <cell r="I10188">
            <v>0</v>
          </cell>
        </row>
        <row r="10189">
          <cell r="A10189" t="str">
            <v>a</v>
          </cell>
          <cell r="B10189">
            <v>10165</v>
          </cell>
          <cell r="C10189" t="str">
            <v xml:space="preserve">   174778498 - 22521</v>
          </cell>
          <cell r="D10189">
            <v>498600.34</v>
          </cell>
          <cell r="E10189">
            <v>0</v>
          </cell>
          <cell r="F10189">
            <v>0</v>
          </cell>
          <cell r="G10189">
            <v>25775.27</v>
          </cell>
          <cell r="H10189">
            <v>472825.07</v>
          </cell>
          <cell r="I10189">
            <v>0</v>
          </cell>
        </row>
        <row r="10190">
          <cell r="A10190" t="str">
            <v>a</v>
          </cell>
          <cell r="B10190">
            <v>10166</v>
          </cell>
          <cell r="C10190" t="str">
            <v xml:space="preserve">   174778508 - 21446</v>
          </cell>
          <cell r="D10190">
            <v>2004371.53</v>
          </cell>
          <cell r="E10190">
            <v>0</v>
          </cell>
          <cell r="F10190">
            <v>0</v>
          </cell>
          <cell r="G10190">
            <v>72374.95</v>
          </cell>
          <cell r="H10190">
            <v>1931996.58</v>
          </cell>
          <cell r="I10190">
            <v>0</v>
          </cell>
        </row>
        <row r="10191">
          <cell r="A10191" t="str">
            <v>a</v>
          </cell>
          <cell r="B10191">
            <v>10167</v>
          </cell>
          <cell r="C10191" t="str">
            <v xml:space="preserve">   174778524 - 21525</v>
          </cell>
          <cell r="D10191">
            <v>1022520.01</v>
          </cell>
          <cell r="E10191">
            <v>0</v>
          </cell>
          <cell r="F10191">
            <v>0</v>
          </cell>
          <cell r="G10191">
            <v>21600.16</v>
          </cell>
          <cell r="H10191">
            <v>1000919.85</v>
          </cell>
          <cell r="I10191">
            <v>0</v>
          </cell>
        </row>
        <row r="10192">
          <cell r="A10192" t="str">
            <v>a</v>
          </cell>
          <cell r="B10192">
            <v>10168</v>
          </cell>
          <cell r="C10192" t="str">
            <v xml:space="preserve">   174778537 - 21585</v>
          </cell>
          <cell r="D10192">
            <v>454399.22</v>
          </cell>
          <cell r="E10192">
            <v>0</v>
          </cell>
          <cell r="F10192">
            <v>0</v>
          </cell>
          <cell r="G10192">
            <v>183156.96</v>
          </cell>
          <cell r="H10192">
            <v>271242.26</v>
          </cell>
          <cell r="I10192">
            <v>0</v>
          </cell>
        </row>
        <row r="10193">
          <cell r="A10193" t="str">
            <v>a</v>
          </cell>
          <cell r="B10193">
            <v>10169</v>
          </cell>
          <cell r="C10193" t="str">
            <v xml:space="preserve">   174778540 - 21594</v>
          </cell>
          <cell r="D10193">
            <v>425692.9</v>
          </cell>
          <cell r="E10193">
            <v>0</v>
          </cell>
          <cell r="F10193">
            <v>0</v>
          </cell>
          <cell r="G10193">
            <v>76985.98</v>
          </cell>
          <cell r="H10193">
            <v>348706.92</v>
          </cell>
          <cell r="I10193">
            <v>0</v>
          </cell>
        </row>
        <row r="10194">
          <cell r="A10194" t="str">
            <v>a</v>
          </cell>
          <cell r="B10194">
            <v>10170</v>
          </cell>
          <cell r="C10194" t="str">
            <v xml:space="preserve">   174778553 - 21692</v>
          </cell>
          <cell r="D10194">
            <v>729205.01</v>
          </cell>
          <cell r="E10194">
            <v>0</v>
          </cell>
          <cell r="F10194">
            <v>0</v>
          </cell>
          <cell r="G10194">
            <v>729205.01</v>
          </cell>
          <cell r="H10194">
            <v>0</v>
          </cell>
          <cell r="I10194">
            <v>0</v>
          </cell>
        </row>
        <row r="10195">
          <cell r="A10195" t="str">
            <v>a</v>
          </cell>
          <cell r="B10195">
            <v>10171</v>
          </cell>
          <cell r="C10195" t="str">
            <v xml:space="preserve">   174778566 - 21731</v>
          </cell>
          <cell r="D10195">
            <v>4286151.43</v>
          </cell>
          <cell r="E10195">
            <v>0</v>
          </cell>
          <cell r="F10195">
            <v>0</v>
          </cell>
          <cell r="G10195">
            <v>90790.87</v>
          </cell>
          <cell r="H10195">
            <v>4195360.5599999996</v>
          </cell>
          <cell r="I10195">
            <v>0</v>
          </cell>
        </row>
        <row r="10196">
          <cell r="A10196" t="str">
            <v>a</v>
          </cell>
          <cell r="B10196">
            <v>10172</v>
          </cell>
          <cell r="C10196" t="str">
            <v xml:space="preserve">   174778579 - 22220</v>
          </cell>
          <cell r="D10196">
            <v>294758.46999999997</v>
          </cell>
          <cell r="E10196">
            <v>0</v>
          </cell>
          <cell r="F10196">
            <v>0</v>
          </cell>
          <cell r="G10196">
            <v>58189.37</v>
          </cell>
          <cell r="H10196">
            <v>236569.1</v>
          </cell>
          <cell r="I10196">
            <v>0</v>
          </cell>
        </row>
        <row r="10197">
          <cell r="A10197" t="str">
            <v>a</v>
          </cell>
          <cell r="B10197">
            <v>10173</v>
          </cell>
          <cell r="C10197" t="str">
            <v xml:space="preserve">   174778582 - 22231</v>
          </cell>
          <cell r="D10197">
            <v>3432243.95</v>
          </cell>
          <cell r="E10197">
            <v>0</v>
          </cell>
          <cell r="F10197">
            <v>0</v>
          </cell>
          <cell r="G10197">
            <v>75075.61</v>
          </cell>
          <cell r="H10197">
            <v>3357168.34</v>
          </cell>
          <cell r="I10197">
            <v>0</v>
          </cell>
        </row>
        <row r="10198">
          <cell r="A10198" t="str">
            <v>a</v>
          </cell>
          <cell r="B10198">
            <v>10174</v>
          </cell>
          <cell r="C10198" t="str">
            <v xml:space="preserve">   174778595 - 22512</v>
          </cell>
          <cell r="D10198">
            <v>1393602.68</v>
          </cell>
          <cell r="E10198">
            <v>0</v>
          </cell>
          <cell r="F10198">
            <v>0.01</v>
          </cell>
          <cell r="G10198">
            <v>1017917.05</v>
          </cell>
          <cell r="H10198">
            <v>375685.64</v>
          </cell>
          <cell r="I10198">
            <v>0</v>
          </cell>
        </row>
        <row r="10199">
          <cell r="A10199" t="str">
            <v>a</v>
          </cell>
          <cell r="B10199">
            <v>10175</v>
          </cell>
          <cell r="C10199" t="str">
            <v xml:space="preserve">   174778605 - 21437</v>
          </cell>
          <cell r="D10199">
            <v>1217504.56</v>
          </cell>
          <cell r="E10199">
            <v>0</v>
          </cell>
          <cell r="F10199">
            <v>0</v>
          </cell>
          <cell r="G10199">
            <v>63343.24</v>
          </cell>
          <cell r="H10199">
            <v>1154161.32</v>
          </cell>
          <cell r="I10199">
            <v>0</v>
          </cell>
        </row>
        <row r="10200">
          <cell r="A10200" t="str">
            <v>a</v>
          </cell>
          <cell r="B10200">
            <v>10176</v>
          </cell>
          <cell r="C10200" t="str">
            <v xml:space="preserve">   174778618 - 21507</v>
          </cell>
          <cell r="D10200">
            <v>1238155.74</v>
          </cell>
          <cell r="E10200">
            <v>0</v>
          </cell>
          <cell r="F10200">
            <v>0</v>
          </cell>
          <cell r="G10200">
            <v>27316.83</v>
          </cell>
          <cell r="H10200">
            <v>1210838.9099999999</v>
          </cell>
          <cell r="I10200">
            <v>0</v>
          </cell>
        </row>
        <row r="10201">
          <cell r="A10201" t="str">
            <v>a</v>
          </cell>
          <cell r="B10201">
            <v>10177</v>
          </cell>
          <cell r="C10201" t="str">
            <v xml:space="preserve">   174778621 - 21516</v>
          </cell>
          <cell r="D10201">
            <v>1006494.84</v>
          </cell>
          <cell r="E10201">
            <v>0</v>
          </cell>
          <cell r="F10201">
            <v>0</v>
          </cell>
          <cell r="G10201">
            <v>21319.97</v>
          </cell>
          <cell r="H10201">
            <v>985174.87</v>
          </cell>
          <cell r="I10201">
            <v>0</v>
          </cell>
        </row>
        <row r="10202">
          <cell r="A10202" t="str">
            <v>a</v>
          </cell>
          <cell r="B10202">
            <v>10178</v>
          </cell>
          <cell r="C10202" t="str">
            <v xml:space="preserve">   174778634 - 21576</v>
          </cell>
          <cell r="D10202">
            <v>216321.2</v>
          </cell>
          <cell r="E10202">
            <v>0</v>
          </cell>
          <cell r="F10202">
            <v>0</v>
          </cell>
          <cell r="G10202">
            <v>216321.2</v>
          </cell>
          <cell r="H10202">
            <v>0</v>
          </cell>
          <cell r="I10202">
            <v>0</v>
          </cell>
        </row>
        <row r="10203">
          <cell r="A10203" t="str">
            <v>a</v>
          </cell>
          <cell r="B10203">
            <v>10179</v>
          </cell>
          <cell r="C10203" t="str">
            <v xml:space="preserve">   174778650 - 21680</v>
          </cell>
          <cell r="D10203">
            <v>1988066.02</v>
          </cell>
          <cell r="E10203">
            <v>0</v>
          </cell>
          <cell r="F10203">
            <v>0</v>
          </cell>
          <cell r="G10203">
            <v>220238.9</v>
          </cell>
          <cell r="H10203">
            <v>1767827.12</v>
          </cell>
          <cell r="I10203">
            <v>0</v>
          </cell>
        </row>
        <row r="10204">
          <cell r="A10204" t="str">
            <v>a</v>
          </cell>
          <cell r="B10204">
            <v>10180</v>
          </cell>
          <cell r="C10204" t="str">
            <v xml:space="preserve">   174778663 - 21722</v>
          </cell>
          <cell r="D10204">
            <v>464929.36</v>
          </cell>
          <cell r="E10204">
            <v>0</v>
          </cell>
          <cell r="F10204">
            <v>0.01</v>
          </cell>
          <cell r="G10204">
            <v>9995.6299999999992</v>
          </cell>
          <cell r="H10204">
            <v>454933.74</v>
          </cell>
          <cell r="I10204">
            <v>0</v>
          </cell>
        </row>
        <row r="10205">
          <cell r="A10205" t="str">
            <v>a</v>
          </cell>
          <cell r="B10205">
            <v>10181</v>
          </cell>
          <cell r="C10205" t="str">
            <v xml:space="preserve">   174778676 - 22211</v>
          </cell>
          <cell r="D10205">
            <v>442371.31</v>
          </cell>
          <cell r="E10205">
            <v>0</v>
          </cell>
          <cell r="F10205">
            <v>0</v>
          </cell>
          <cell r="G10205">
            <v>22675.47</v>
          </cell>
          <cell r="H10205">
            <v>419695.84</v>
          </cell>
          <cell r="I10205">
            <v>0</v>
          </cell>
        </row>
        <row r="10206">
          <cell r="A10206" t="str">
            <v>a</v>
          </cell>
          <cell r="B10206">
            <v>10182</v>
          </cell>
          <cell r="C10206" t="str">
            <v xml:space="preserve">   174778689 - 22252</v>
          </cell>
          <cell r="D10206">
            <v>3925835.83</v>
          </cell>
          <cell r="E10206">
            <v>0</v>
          </cell>
          <cell r="F10206">
            <v>0.03</v>
          </cell>
          <cell r="G10206">
            <v>1383909.61</v>
          </cell>
          <cell r="H10206">
            <v>2541926.25</v>
          </cell>
          <cell r="I10206">
            <v>0</v>
          </cell>
        </row>
        <row r="10207">
          <cell r="A10207" t="str">
            <v>a</v>
          </cell>
          <cell r="B10207">
            <v>10183</v>
          </cell>
          <cell r="C10207" t="str">
            <v xml:space="preserve">   174778692 - 22503</v>
          </cell>
          <cell r="D10207">
            <v>1534154.81</v>
          </cell>
          <cell r="E10207">
            <v>0</v>
          </cell>
          <cell r="F10207">
            <v>0.03</v>
          </cell>
          <cell r="G10207">
            <v>79308.47</v>
          </cell>
          <cell r="H10207">
            <v>1454846.37</v>
          </cell>
          <cell r="I10207">
            <v>0</v>
          </cell>
        </row>
        <row r="10208">
          <cell r="A10208" t="str">
            <v>a</v>
          </cell>
          <cell r="B10208">
            <v>10184</v>
          </cell>
          <cell r="C10208" t="str">
            <v xml:space="preserve">   174778702 - 21428</v>
          </cell>
          <cell r="D10208">
            <v>799871.17</v>
          </cell>
          <cell r="E10208">
            <v>0</v>
          </cell>
          <cell r="F10208">
            <v>0</v>
          </cell>
          <cell r="G10208">
            <v>159352.57</v>
          </cell>
          <cell r="H10208">
            <v>640518.6</v>
          </cell>
          <cell r="I10208">
            <v>0</v>
          </cell>
        </row>
        <row r="10209">
          <cell r="A10209" t="str">
            <v>a</v>
          </cell>
          <cell r="B10209">
            <v>10185</v>
          </cell>
          <cell r="C10209" t="str">
            <v xml:space="preserve">   174778715 - 21473</v>
          </cell>
          <cell r="D10209">
            <v>973870.81</v>
          </cell>
          <cell r="E10209">
            <v>0</v>
          </cell>
          <cell r="F10209">
            <v>0</v>
          </cell>
          <cell r="G10209">
            <v>51512.69</v>
          </cell>
          <cell r="H10209">
            <v>922358.12</v>
          </cell>
          <cell r="I10209">
            <v>0</v>
          </cell>
        </row>
        <row r="10210">
          <cell r="A10210" t="str">
            <v>a</v>
          </cell>
          <cell r="B10210">
            <v>10186</v>
          </cell>
          <cell r="C10210" t="str">
            <v xml:space="preserve">   174778728 - 21537</v>
          </cell>
          <cell r="D10210">
            <v>738608.85</v>
          </cell>
          <cell r="E10210">
            <v>0</v>
          </cell>
          <cell r="F10210">
            <v>0.01</v>
          </cell>
          <cell r="G10210">
            <v>15829.89</v>
          </cell>
          <cell r="H10210">
            <v>722778.97</v>
          </cell>
          <cell r="I10210">
            <v>0</v>
          </cell>
        </row>
        <row r="10211">
          <cell r="A10211" t="str">
            <v>a</v>
          </cell>
          <cell r="B10211">
            <v>10187</v>
          </cell>
          <cell r="C10211" t="str">
            <v xml:space="preserve">   174778731 - 21546</v>
          </cell>
          <cell r="D10211">
            <v>1811401.34</v>
          </cell>
          <cell r="E10211">
            <v>0</v>
          </cell>
          <cell r="F10211">
            <v>0</v>
          </cell>
          <cell r="G10211">
            <v>39489.65</v>
          </cell>
          <cell r="H10211">
            <v>1771911.69</v>
          </cell>
          <cell r="I10211">
            <v>0</v>
          </cell>
        </row>
        <row r="10212">
          <cell r="A10212" t="str">
            <v>a</v>
          </cell>
          <cell r="B10212">
            <v>10188</v>
          </cell>
          <cell r="C10212" t="str">
            <v xml:space="preserve">   174778744 - 21606</v>
          </cell>
          <cell r="D10212">
            <v>1445448.29</v>
          </cell>
          <cell r="E10212">
            <v>0</v>
          </cell>
          <cell r="F10212">
            <v>0</v>
          </cell>
          <cell r="G10212">
            <v>30974.89</v>
          </cell>
          <cell r="H10212">
            <v>1414473.4</v>
          </cell>
          <cell r="I10212">
            <v>0</v>
          </cell>
        </row>
        <row r="10213">
          <cell r="A10213" t="str">
            <v>a</v>
          </cell>
          <cell r="B10213">
            <v>10189</v>
          </cell>
          <cell r="C10213" t="str">
            <v xml:space="preserve">   174778760 - 21713</v>
          </cell>
          <cell r="D10213">
            <v>732346.4</v>
          </cell>
          <cell r="E10213">
            <v>0</v>
          </cell>
          <cell r="F10213">
            <v>0</v>
          </cell>
          <cell r="G10213">
            <v>14732</v>
          </cell>
          <cell r="H10213">
            <v>717614.4</v>
          </cell>
          <cell r="I10213">
            <v>0</v>
          </cell>
        </row>
        <row r="10214">
          <cell r="A10214" t="str">
            <v>a</v>
          </cell>
          <cell r="B10214">
            <v>10190</v>
          </cell>
          <cell r="C10214" t="str">
            <v xml:space="preserve">   174778773 - 22171</v>
          </cell>
          <cell r="D10214">
            <v>588653.68999999994</v>
          </cell>
          <cell r="E10214">
            <v>0</v>
          </cell>
          <cell r="F10214">
            <v>0</v>
          </cell>
          <cell r="G10214">
            <v>59452.39</v>
          </cell>
          <cell r="H10214">
            <v>529201.30000000005</v>
          </cell>
          <cell r="I10214">
            <v>0</v>
          </cell>
        </row>
        <row r="10215">
          <cell r="A10215" t="str">
            <v>a</v>
          </cell>
          <cell r="B10215">
            <v>10191</v>
          </cell>
          <cell r="C10215" t="str">
            <v xml:space="preserve">   174778786 - 22243</v>
          </cell>
          <cell r="D10215">
            <v>11001365.869999999</v>
          </cell>
          <cell r="E10215">
            <v>0</v>
          </cell>
          <cell r="F10215">
            <v>0</v>
          </cell>
          <cell r="G10215">
            <v>460363.73</v>
          </cell>
          <cell r="H10215">
            <v>10541002.140000001</v>
          </cell>
          <cell r="I10215">
            <v>0</v>
          </cell>
        </row>
        <row r="10216">
          <cell r="A10216" t="str">
            <v>a</v>
          </cell>
          <cell r="B10216">
            <v>10192</v>
          </cell>
          <cell r="C10216" t="str">
            <v xml:space="preserve">   174778799 - 22524</v>
          </cell>
          <cell r="D10216">
            <v>517665.97</v>
          </cell>
          <cell r="E10216">
            <v>0</v>
          </cell>
          <cell r="F10216">
            <v>0</v>
          </cell>
          <cell r="G10216">
            <v>517665.97</v>
          </cell>
          <cell r="H10216">
            <v>0</v>
          </cell>
          <cell r="I10216">
            <v>0</v>
          </cell>
        </row>
        <row r="10217">
          <cell r="A10217" t="str">
            <v>a</v>
          </cell>
          <cell r="B10217">
            <v>10193</v>
          </cell>
          <cell r="C10217" t="str">
            <v xml:space="preserve">   174778809 - 21449</v>
          </cell>
          <cell r="D10217">
            <v>721909.76000000001</v>
          </cell>
          <cell r="E10217">
            <v>0</v>
          </cell>
          <cell r="F10217">
            <v>0</v>
          </cell>
          <cell r="G10217">
            <v>15689.28</v>
          </cell>
          <cell r="H10217">
            <v>706220.48</v>
          </cell>
          <cell r="I10217">
            <v>0</v>
          </cell>
        </row>
        <row r="10218">
          <cell r="A10218" t="str">
            <v>a</v>
          </cell>
          <cell r="B10218">
            <v>10194</v>
          </cell>
          <cell r="C10218" t="str">
            <v xml:space="preserve">   174778812 - 21458</v>
          </cell>
          <cell r="D10218">
            <v>557573.6</v>
          </cell>
          <cell r="E10218">
            <v>0</v>
          </cell>
          <cell r="F10218">
            <v>0.03</v>
          </cell>
          <cell r="G10218">
            <v>104697.45</v>
          </cell>
          <cell r="H10218">
            <v>452876.18</v>
          </cell>
          <cell r="I10218">
            <v>0</v>
          </cell>
        </row>
        <row r="10219">
          <cell r="A10219" t="str">
            <v>a</v>
          </cell>
          <cell r="B10219">
            <v>10195</v>
          </cell>
          <cell r="C10219" t="str">
            <v xml:space="preserve">   174778825 - 21528</v>
          </cell>
          <cell r="D10219">
            <v>584297.13</v>
          </cell>
          <cell r="E10219">
            <v>0</v>
          </cell>
          <cell r="F10219">
            <v>0</v>
          </cell>
          <cell r="G10219">
            <v>12342.96</v>
          </cell>
          <cell r="H10219">
            <v>571954.17000000004</v>
          </cell>
          <cell r="I10219">
            <v>0</v>
          </cell>
        </row>
        <row r="10220">
          <cell r="A10220" t="str">
            <v>a</v>
          </cell>
          <cell r="B10220">
            <v>10196</v>
          </cell>
          <cell r="C10220" t="str">
            <v xml:space="preserve">   174778838 - 21588</v>
          </cell>
          <cell r="D10220">
            <v>979093.68</v>
          </cell>
          <cell r="E10220">
            <v>0</v>
          </cell>
          <cell r="F10220">
            <v>0</v>
          </cell>
          <cell r="G10220">
            <v>177067.84</v>
          </cell>
          <cell r="H10220">
            <v>802025.84</v>
          </cell>
          <cell r="I10220">
            <v>0</v>
          </cell>
        </row>
        <row r="10221">
          <cell r="A10221" t="str">
            <v>a</v>
          </cell>
          <cell r="B10221">
            <v>10197</v>
          </cell>
          <cell r="C10221" t="str">
            <v xml:space="preserve">   174778841 - 21597</v>
          </cell>
          <cell r="D10221">
            <v>1123349.78</v>
          </cell>
          <cell r="E10221">
            <v>0</v>
          </cell>
          <cell r="F10221">
            <v>0</v>
          </cell>
          <cell r="G10221">
            <v>220590.77</v>
          </cell>
          <cell r="H10221">
            <v>902759.01</v>
          </cell>
          <cell r="I10221">
            <v>0</v>
          </cell>
        </row>
        <row r="10222">
          <cell r="A10222" t="str">
            <v>a</v>
          </cell>
          <cell r="B10222">
            <v>10198</v>
          </cell>
          <cell r="C10222" t="str">
            <v xml:space="preserve">   174778854 - 21695</v>
          </cell>
          <cell r="D10222">
            <v>359747.69</v>
          </cell>
          <cell r="E10222">
            <v>0</v>
          </cell>
          <cell r="F10222">
            <v>0.01</v>
          </cell>
          <cell r="G10222">
            <v>93840.33</v>
          </cell>
          <cell r="H10222">
            <v>265907.37</v>
          </cell>
          <cell r="I10222">
            <v>0</v>
          </cell>
        </row>
        <row r="10223">
          <cell r="A10223" t="str">
            <v>a</v>
          </cell>
          <cell r="B10223">
            <v>10199</v>
          </cell>
          <cell r="C10223" t="str">
            <v xml:space="preserve">   174778867 - 21734</v>
          </cell>
          <cell r="D10223">
            <v>908651.98</v>
          </cell>
          <cell r="E10223">
            <v>0</v>
          </cell>
          <cell r="F10223">
            <v>0.01</v>
          </cell>
          <cell r="G10223">
            <v>19103.939999999999</v>
          </cell>
          <cell r="H10223">
            <v>889548.05</v>
          </cell>
          <cell r="I10223">
            <v>0</v>
          </cell>
        </row>
        <row r="10224">
          <cell r="A10224" t="str">
            <v>a</v>
          </cell>
          <cell r="B10224">
            <v>10200</v>
          </cell>
          <cell r="C10224" t="str">
            <v xml:space="preserve">   174778870 - 21743</v>
          </cell>
          <cell r="D10224">
            <v>1262016.58</v>
          </cell>
          <cell r="E10224">
            <v>0</v>
          </cell>
          <cell r="F10224">
            <v>0</v>
          </cell>
          <cell r="G10224">
            <v>1262016.58</v>
          </cell>
          <cell r="H10224">
            <v>0</v>
          </cell>
          <cell r="I10224">
            <v>0</v>
          </cell>
        </row>
        <row r="10225">
          <cell r="A10225" t="str">
            <v>a</v>
          </cell>
          <cell r="B10225">
            <v>10201</v>
          </cell>
          <cell r="C10225" t="str">
            <v xml:space="preserve">   174778883 - 22234</v>
          </cell>
          <cell r="D10225">
            <v>3028334.64</v>
          </cell>
          <cell r="E10225">
            <v>0</v>
          </cell>
          <cell r="F10225">
            <v>0</v>
          </cell>
          <cell r="G10225">
            <v>65107.09</v>
          </cell>
          <cell r="H10225">
            <v>2963227.55</v>
          </cell>
          <cell r="I10225">
            <v>0</v>
          </cell>
        </row>
        <row r="10226">
          <cell r="A10226" t="str">
            <v>a</v>
          </cell>
          <cell r="B10226">
            <v>10202</v>
          </cell>
          <cell r="C10226" t="str">
            <v xml:space="preserve">   174778896 - 22515</v>
          </cell>
          <cell r="D10226">
            <v>657848.69999999995</v>
          </cell>
          <cell r="E10226">
            <v>0</v>
          </cell>
          <cell r="F10226">
            <v>0</v>
          </cell>
          <cell r="G10226">
            <v>113113.32</v>
          </cell>
          <cell r="H10226">
            <v>544735.38</v>
          </cell>
          <cell r="I10226">
            <v>0</v>
          </cell>
        </row>
        <row r="10227">
          <cell r="A10227" t="str">
            <v>a</v>
          </cell>
          <cell r="B10227">
            <v>10203</v>
          </cell>
          <cell r="C10227" t="str">
            <v xml:space="preserve">   174778906 - 21440</v>
          </cell>
          <cell r="D10227">
            <v>659188.85</v>
          </cell>
          <cell r="E10227">
            <v>0</v>
          </cell>
          <cell r="F10227">
            <v>0.02</v>
          </cell>
          <cell r="G10227">
            <v>125647.93</v>
          </cell>
          <cell r="H10227">
            <v>533540.93999999994</v>
          </cell>
          <cell r="I10227">
            <v>0</v>
          </cell>
        </row>
        <row r="10228">
          <cell r="A10228" t="str">
            <v>a</v>
          </cell>
          <cell r="B10228">
            <v>10204</v>
          </cell>
          <cell r="C10228" t="str">
            <v xml:space="preserve">   174778919 - 21510</v>
          </cell>
          <cell r="D10228">
            <v>1873083.32</v>
          </cell>
          <cell r="E10228">
            <v>0</v>
          </cell>
          <cell r="F10228">
            <v>0</v>
          </cell>
          <cell r="G10228">
            <v>39676.339999999997</v>
          </cell>
          <cell r="H10228">
            <v>1833406.98</v>
          </cell>
          <cell r="I10228">
            <v>0</v>
          </cell>
        </row>
        <row r="10229">
          <cell r="A10229" t="str">
            <v>a</v>
          </cell>
          <cell r="B10229">
            <v>10205</v>
          </cell>
          <cell r="C10229" t="str">
            <v xml:space="preserve">   174778922 - 21519</v>
          </cell>
          <cell r="D10229">
            <v>829936.04</v>
          </cell>
          <cell r="E10229">
            <v>0</v>
          </cell>
          <cell r="F10229">
            <v>0</v>
          </cell>
          <cell r="G10229">
            <v>36497.14</v>
          </cell>
          <cell r="H10229">
            <v>793438.9</v>
          </cell>
          <cell r="I10229">
            <v>0</v>
          </cell>
        </row>
        <row r="10230">
          <cell r="A10230" t="str">
            <v>a</v>
          </cell>
          <cell r="B10230">
            <v>10206</v>
          </cell>
          <cell r="C10230" t="str">
            <v xml:space="preserve">   174778935 - 21579</v>
          </cell>
          <cell r="D10230">
            <v>510704.32</v>
          </cell>
          <cell r="E10230">
            <v>0</v>
          </cell>
          <cell r="F10230">
            <v>0</v>
          </cell>
          <cell r="G10230">
            <v>92046.02</v>
          </cell>
          <cell r="H10230">
            <v>418658.3</v>
          </cell>
          <cell r="I10230">
            <v>0</v>
          </cell>
        </row>
        <row r="10231">
          <cell r="A10231" t="str">
            <v>a</v>
          </cell>
          <cell r="B10231">
            <v>10207</v>
          </cell>
          <cell r="C10231" t="str">
            <v xml:space="preserve">   174778948 - 21656</v>
          </cell>
          <cell r="D10231">
            <v>1611785.83</v>
          </cell>
          <cell r="E10231">
            <v>0</v>
          </cell>
          <cell r="F10231">
            <v>0.01</v>
          </cell>
          <cell r="G10231">
            <v>86043.48</v>
          </cell>
          <cell r="H10231">
            <v>1525742.36</v>
          </cell>
          <cell r="I10231">
            <v>0</v>
          </cell>
        </row>
        <row r="10232">
          <cell r="A10232" t="str">
            <v>a</v>
          </cell>
          <cell r="B10232">
            <v>10208</v>
          </cell>
          <cell r="C10232" t="str">
            <v xml:space="preserve">   174778951 - 21683</v>
          </cell>
          <cell r="D10232">
            <v>1800370.58</v>
          </cell>
          <cell r="E10232">
            <v>0</v>
          </cell>
          <cell r="F10232">
            <v>0.01</v>
          </cell>
          <cell r="G10232">
            <v>38172.75</v>
          </cell>
          <cell r="H10232">
            <v>1762197.84</v>
          </cell>
          <cell r="I10232">
            <v>0</v>
          </cell>
        </row>
        <row r="10233">
          <cell r="A10233" t="str">
            <v>a</v>
          </cell>
          <cell r="B10233">
            <v>10209</v>
          </cell>
          <cell r="C10233" t="str">
            <v xml:space="preserve">   174778964 - 21725</v>
          </cell>
          <cell r="D10233">
            <v>1015014.26</v>
          </cell>
          <cell r="E10233">
            <v>0</v>
          </cell>
          <cell r="F10233">
            <v>0</v>
          </cell>
          <cell r="G10233">
            <v>21822.07</v>
          </cell>
          <cell r="H10233">
            <v>993192.19</v>
          </cell>
          <cell r="I10233">
            <v>0</v>
          </cell>
        </row>
        <row r="10234">
          <cell r="A10234" t="str">
            <v>a</v>
          </cell>
          <cell r="B10234">
            <v>10210</v>
          </cell>
          <cell r="C10234" t="str">
            <v xml:space="preserve">   174778980 - 22225</v>
          </cell>
          <cell r="D10234">
            <v>3025296.89</v>
          </cell>
          <cell r="E10234">
            <v>0</v>
          </cell>
          <cell r="F10234">
            <v>0</v>
          </cell>
          <cell r="G10234">
            <v>3025296.89</v>
          </cell>
          <cell r="H10234">
            <v>0</v>
          </cell>
          <cell r="I10234">
            <v>0</v>
          </cell>
        </row>
        <row r="10235">
          <cell r="A10235" t="str">
            <v>a</v>
          </cell>
          <cell r="B10235">
            <v>10211</v>
          </cell>
          <cell r="C10235" t="str">
            <v xml:space="preserve">   174778993 - 22506</v>
          </cell>
          <cell r="D10235">
            <v>1180163.0900000001</v>
          </cell>
          <cell r="E10235">
            <v>0</v>
          </cell>
          <cell r="F10235">
            <v>0</v>
          </cell>
          <cell r="G10235">
            <v>25114.32</v>
          </cell>
          <cell r="H10235">
            <v>1155048.77</v>
          </cell>
          <cell r="I10235">
            <v>0</v>
          </cell>
        </row>
        <row r="10236">
          <cell r="A10236" t="str">
            <v>a</v>
          </cell>
          <cell r="B10236">
            <v>10212</v>
          </cell>
          <cell r="C10236" t="str">
            <v xml:space="preserve">   179778008 - 62090</v>
          </cell>
          <cell r="D10236">
            <v>0</v>
          </cell>
          <cell r="E10236">
            <v>0</v>
          </cell>
          <cell r="F10236">
            <v>1820000</v>
          </cell>
          <cell r="G10236">
            <v>17551.71</v>
          </cell>
          <cell r="H10236">
            <v>1802448.29</v>
          </cell>
          <cell r="I10236">
            <v>0</v>
          </cell>
        </row>
        <row r="10237">
          <cell r="A10237" t="str">
            <v>a</v>
          </cell>
          <cell r="B10237">
            <v>10213</v>
          </cell>
          <cell r="C10237" t="str">
            <v xml:space="preserve">   179778011 - 62165</v>
          </cell>
          <cell r="D10237">
            <v>0</v>
          </cell>
          <cell r="E10237">
            <v>0</v>
          </cell>
          <cell r="F10237">
            <v>1560000</v>
          </cell>
          <cell r="G10237">
            <v>11608.43</v>
          </cell>
          <cell r="H10237">
            <v>1548391.57</v>
          </cell>
          <cell r="I10237">
            <v>0</v>
          </cell>
        </row>
        <row r="10238">
          <cell r="A10238" t="str">
            <v>a</v>
          </cell>
          <cell r="B10238">
            <v>10214</v>
          </cell>
          <cell r="C10238" t="str">
            <v xml:space="preserve">   179778024 - 62480</v>
          </cell>
          <cell r="D10238">
            <v>0</v>
          </cell>
          <cell r="E10238">
            <v>0</v>
          </cell>
          <cell r="F10238">
            <v>3480271</v>
          </cell>
          <cell r="G10238">
            <v>23300.68</v>
          </cell>
          <cell r="H10238">
            <v>3456970.32</v>
          </cell>
          <cell r="I10238">
            <v>0</v>
          </cell>
        </row>
        <row r="10239">
          <cell r="A10239" t="str">
            <v>a</v>
          </cell>
          <cell r="B10239">
            <v>10215</v>
          </cell>
          <cell r="C10239" t="str">
            <v xml:space="preserve">   179778037 - 62653</v>
          </cell>
          <cell r="D10239">
            <v>0</v>
          </cell>
          <cell r="E10239">
            <v>0</v>
          </cell>
          <cell r="F10239">
            <v>1921234.62</v>
          </cell>
          <cell r="G10239">
            <v>10346.4</v>
          </cell>
          <cell r="H10239">
            <v>1910888.22</v>
          </cell>
          <cell r="I10239">
            <v>0</v>
          </cell>
        </row>
        <row r="10240">
          <cell r="A10240" t="str">
            <v>a</v>
          </cell>
          <cell r="B10240">
            <v>10216</v>
          </cell>
          <cell r="C10240" t="str">
            <v xml:space="preserve">   179778040 - 62713</v>
          </cell>
          <cell r="D10240">
            <v>0</v>
          </cell>
          <cell r="E10240">
            <v>0</v>
          </cell>
          <cell r="F10240">
            <v>2536902.79</v>
          </cell>
          <cell r="G10240">
            <v>13661.93</v>
          </cell>
          <cell r="H10240">
            <v>2523240.86</v>
          </cell>
          <cell r="I10240">
            <v>0</v>
          </cell>
        </row>
        <row r="10241">
          <cell r="A10241" t="str">
            <v>a</v>
          </cell>
          <cell r="B10241">
            <v>10217</v>
          </cell>
          <cell r="C10241" t="str">
            <v xml:space="preserve">   179778053 - 63363</v>
          </cell>
          <cell r="D10241">
            <v>0</v>
          </cell>
          <cell r="E10241">
            <v>0</v>
          </cell>
          <cell r="F10241">
            <v>2882000</v>
          </cell>
          <cell r="G10241">
            <v>12057.36</v>
          </cell>
          <cell r="H10241">
            <v>2869942.64</v>
          </cell>
          <cell r="I10241">
            <v>0</v>
          </cell>
        </row>
        <row r="10242">
          <cell r="A10242" t="str">
            <v>a</v>
          </cell>
          <cell r="B10242">
            <v>10218</v>
          </cell>
          <cell r="C10242" t="str">
            <v xml:space="preserve">   179778066 - 63796</v>
          </cell>
          <cell r="D10242">
            <v>0</v>
          </cell>
          <cell r="E10242">
            <v>0</v>
          </cell>
          <cell r="F10242">
            <v>2000000</v>
          </cell>
          <cell r="G10242">
            <v>8367.39</v>
          </cell>
          <cell r="H10242">
            <v>1991632.61</v>
          </cell>
          <cell r="I10242">
            <v>0</v>
          </cell>
        </row>
        <row r="10243">
          <cell r="A10243" t="str">
            <v>a</v>
          </cell>
          <cell r="B10243">
            <v>10219</v>
          </cell>
          <cell r="C10243" t="str">
            <v xml:space="preserve">   179778079 - 80364</v>
          </cell>
          <cell r="D10243">
            <v>0</v>
          </cell>
          <cell r="E10243">
            <v>0</v>
          </cell>
          <cell r="F10243">
            <v>2672747.66</v>
          </cell>
          <cell r="G10243">
            <v>14393.49</v>
          </cell>
          <cell r="H10243">
            <v>2658354.17</v>
          </cell>
          <cell r="I10243">
            <v>0</v>
          </cell>
        </row>
        <row r="10244">
          <cell r="A10244" t="str">
            <v>a</v>
          </cell>
          <cell r="B10244">
            <v>10220</v>
          </cell>
          <cell r="C10244" t="str">
            <v xml:space="preserve">   179778082 - 80373</v>
          </cell>
          <cell r="D10244">
            <v>0</v>
          </cell>
          <cell r="E10244">
            <v>0</v>
          </cell>
          <cell r="F10244">
            <v>3432177</v>
          </cell>
          <cell r="G10244">
            <v>18306.349999999999</v>
          </cell>
          <cell r="H10244">
            <v>3413870.65</v>
          </cell>
          <cell r="I10244">
            <v>0</v>
          </cell>
        </row>
        <row r="10245">
          <cell r="A10245" t="str">
            <v>a</v>
          </cell>
          <cell r="B10245">
            <v>10221</v>
          </cell>
          <cell r="C10245" t="str">
            <v xml:space="preserve">   179778095 - 81071</v>
          </cell>
          <cell r="D10245">
            <v>0</v>
          </cell>
          <cell r="E10245">
            <v>0</v>
          </cell>
          <cell r="F10245">
            <v>22000000</v>
          </cell>
          <cell r="G10245">
            <v>62749.69</v>
          </cell>
          <cell r="H10245">
            <v>21937250.309999999</v>
          </cell>
          <cell r="I10245">
            <v>0</v>
          </cell>
        </row>
        <row r="10246">
          <cell r="A10246" t="str">
            <v>a</v>
          </cell>
          <cell r="B10246">
            <v>10222</v>
          </cell>
          <cell r="C10246" t="str">
            <v xml:space="preserve">   179778105 - 61989</v>
          </cell>
          <cell r="D10246">
            <v>0</v>
          </cell>
          <cell r="E10246">
            <v>0</v>
          </cell>
          <cell r="F10246">
            <v>2566481</v>
          </cell>
          <cell r="G10246">
            <v>17182.79</v>
          </cell>
          <cell r="H10246">
            <v>2549298.21</v>
          </cell>
          <cell r="I10246">
            <v>0</v>
          </cell>
        </row>
        <row r="10247">
          <cell r="A10247" t="str">
            <v>a</v>
          </cell>
          <cell r="B10247">
            <v>10223</v>
          </cell>
          <cell r="C10247" t="str">
            <v xml:space="preserve">   179778118 - 62219</v>
          </cell>
          <cell r="D10247">
            <v>0</v>
          </cell>
          <cell r="E10247">
            <v>0</v>
          </cell>
          <cell r="F10247">
            <v>2857476</v>
          </cell>
          <cell r="G10247">
            <v>70919.490000000005</v>
          </cell>
          <cell r="H10247">
            <v>2786556.51</v>
          </cell>
          <cell r="I10247">
            <v>0</v>
          </cell>
        </row>
        <row r="10248">
          <cell r="A10248" t="str">
            <v>a</v>
          </cell>
          <cell r="B10248">
            <v>10224</v>
          </cell>
          <cell r="C10248" t="str">
            <v xml:space="preserve">   179778121 - 62387</v>
          </cell>
          <cell r="D10248">
            <v>0</v>
          </cell>
          <cell r="E10248">
            <v>0</v>
          </cell>
          <cell r="F10248">
            <v>660000</v>
          </cell>
          <cell r="G10248">
            <v>48905.93</v>
          </cell>
          <cell r="H10248">
            <v>611094.06999999995</v>
          </cell>
          <cell r="I10248">
            <v>0</v>
          </cell>
        </row>
        <row r="10249">
          <cell r="A10249" t="str">
            <v>a</v>
          </cell>
          <cell r="B10249">
            <v>10225</v>
          </cell>
          <cell r="C10249" t="str">
            <v xml:space="preserve">   179778134 - 62635</v>
          </cell>
          <cell r="D10249">
            <v>0</v>
          </cell>
          <cell r="E10249">
            <v>0</v>
          </cell>
          <cell r="F10249">
            <v>1771226</v>
          </cell>
          <cell r="G10249">
            <v>11858.47</v>
          </cell>
          <cell r="H10249">
            <v>1759367.53</v>
          </cell>
          <cell r="I10249">
            <v>0</v>
          </cell>
        </row>
        <row r="10250">
          <cell r="A10250" t="str">
            <v>a</v>
          </cell>
          <cell r="B10250">
            <v>10226</v>
          </cell>
          <cell r="C10250" t="str">
            <v xml:space="preserve">   179778147 - 63180</v>
          </cell>
          <cell r="D10250">
            <v>0</v>
          </cell>
          <cell r="E10250">
            <v>0</v>
          </cell>
          <cell r="F10250">
            <v>1673565</v>
          </cell>
          <cell r="G10250">
            <v>11205.13</v>
          </cell>
          <cell r="H10250">
            <v>1662359.87</v>
          </cell>
          <cell r="I10250">
            <v>0</v>
          </cell>
        </row>
        <row r="10251">
          <cell r="A10251" t="str">
            <v>a</v>
          </cell>
          <cell r="B10251">
            <v>10227</v>
          </cell>
          <cell r="C10251" t="str">
            <v xml:space="preserve">   179778150 - 63225</v>
          </cell>
          <cell r="D10251">
            <v>0</v>
          </cell>
          <cell r="E10251">
            <v>0</v>
          </cell>
          <cell r="F10251">
            <v>2562109</v>
          </cell>
          <cell r="G10251">
            <v>13665.65</v>
          </cell>
          <cell r="H10251">
            <v>2548443.35</v>
          </cell>
          <cell r="I10251">
            <v>0</v>
          </cell>
        </row>
        <row r="10252">
          <cell r="A10252" t="str">
            <v>a</v>
          </cell>
          <cell r="B10252">
            <v>10228</v>
          </cell>
          <cell r="C10252" t="str">
            <v xml:space="preserve">   179778163 - 63787</v>
          </cell>
          <cell r="D10252">
            <v>0</v>
          </cell>
          <cell r="E10252">
            <v>0</v>
          </cell>
          <cell r="F10252">
            <v>828750</v>
          </cell>
          <cell r="G10252">
            <v>4719.33</v>
          </cell>
          <cell r="H10252">
            <v>824030.67</v>
          </cell>
          <cell r="I10252">
            <v>0</v>
          </cell>
        </row>
        <row r="10253">
          <cell r="A10253" t="str">
            <v>a</v>
          </cell>
          <cell r="B10253">
            <v>10229</v>
          </cell>
          <cell r="C10253" t="str">
            <v xml:space="preserve">   179778176 - 80265</v>
          </cell>
          <cell r="D10253">
            <v>0</v>
          </cell>
          <cell r="E10253">
            <v>0</v>
          </cell>
          <cell r="F10253">
            <v>2982185.92</v>
          </cell>
          <cell r="G10253">
            <v>20604.54</v>
          </cell>
          <cell r="H10253">
            <v>2961581.38</v>
          </cell>
          <cell r="I10253">
            <v>0</v>
          </cell>
        </row>
        <row r="10254">
          <cell r="A10254" t="str">
            <v>a</v>
          </cell>
          <cell r="B10254">
            <v>10230</v>
          </cell>
          <cell r="C10254" t="str">
            <v xml:space="preserve">   179778189 - 80817</v>
          </cell>
          <cell r="D10254">
            <v>0</v>
          </cell>
          <cell r="E10254">
            <v>0</v>
          </cell>
          <cell r="F10254">
            <v>4403630</v>
          </cell>
          <cell r="G10254">
            <v>216490.73</v>
          </cell>
          <cell r="H10254">
            <v>4187139.27</v>
          </cell>
          <cell r="I10254">
            <v>0</v>
          </cell>
        </row>
        <row r="10255">
          <cell r="A10255" t="str">
            <v>a</v>
          </cell>
          <cell r="B10255">
            <v>10231</v>
          </cell>
          <cell r="C10255" t="str">
            <v xml:space="preserve">   179778192 - 80914</v>
          </cell>
          <cell r="D10255">
            <v>0</v>
          </cell>
          <cell r="E10255">
            <v>0</v>
          </cell>
          <cell r="F10255">
            <v>1912502.14</v>
          </cell>
          <cell r="G10255">
            <v>7692.39</v>
          </cell>
          <cell r="H10255">
            <v>1904809.75</v>
          </cell>
          <cell r="I10255">
            <v>0</v>
          </cell>
        </row>
        <row r="10256">
          <cell r="A10256" t="str">
            <v>a</v>
          </cell>
          <cell r="B10256">
            <v>10232</v>
          </cell>
          <cell r="C10256" t="str">
            <v xml:space="preserve">   179778202 - 61980</v>
          </cell>
          <cell r="D10256">
            <v>0</v>
          </cell>
          <cell r="E10256">
            <v>0</v>
          </cell>
          <cell r="F10256">
            <v>3114950</v>
          </cell>
          <cell r="G10256">
            <v>20854.830000000002</v>
          </cell>
          <cell r="H10256">
            <v>3094095.17</v>
          </cell>
          <cell r="I10256">
            <v>0</v>
          </cell>
        </row>
        <row r="10257">
          <cell r="A10257" t="str">
            <v>a</v>
          </cell>
          <cell r="B10257">
            <v>10233</v>
          </cell>
          <cell r="C10257" t="str">
            <v xml:space="preserve">   179778215 - 62204</v>
          </cell>
          <cell r="D10257">
            <v>0</v>
          </cell>
          <cell r="E10257">
            <v>0</v>
          </cell>
          <cell r="F10257">
            <v>676962</v>
          </cell>
          <cell r="G10257">
            <v>79798.19</v>
          </cell>
          <cell r="H10257">
            <v>597163.81000000006</v>
          </cell>
          <cell r="I10257">
            <v>0</v>
          </cell>
        </row>
        <row r="10258">
          <cell r="A10258" t="str">
            <v>a</v>
          </cell>
          <cell r="B10258">
            <v>10234</v>
          </cell>
          <cell r="C10258" t="str">
            <v xml:space="preserve">   179778228 - 62614</v>
          </cell>
          <cell r="D10258">
            <v>0</v>
          </cell>
          <cell r="E10258">
            <v>0</v>
          </cell>
          <cell r="F10258">
            <v>1353439</v>
          </cell>
          <cell r="G10258">
            <v>9061.3700000000008</v>
          </cell>
          <cell r="H10258">
            <v>1344377.63</v>
          </cell>
          <cell r="I10258">
            <v>0</v>
          </cell>
        </row>
        <row r="10259">
          <cell r="A10259" t="str">
            <v>a</v>
          </cell>
          <cell r="B10259">
            <v>10235</v>
          </cell>
          <cell r="C10259" t="str">
            <v xml:space="preserve">   179778231 - 62626</v>
          </cell>
          <cell r="D10259">
            <v>0</v>
          </cell>
          <cell r="E10259">
            <v>0</v>
          </cell>
          <cell r="F10259">
            <v>3486660.42</v>
          </cell>
          <cell r="G10259">
            <v>18776.669999999998</v>
          </cell>
          <cell r="H10259">
            <v>3467883.75</v>
          </cell>
          <cell r="I10259">
            <v>0</v>
          </cell>
        </row>
        <row r="10260">
          <cell r="A10260" t="str">
            <v>a</v>
          </cell>
          <cell r="B10260">
            <v>10236</v>
          </cell>
          <cell r="C10260" t="str">
            <v xml:space="preserve">   179778244 - 63097</v>
          </cell>
          <cell r="D10260">
            <v>0</v>
          </cell>
          <cell r="E10260">
            <v>0</v>
          </cell>
          <cell r="F10260">
            <v>2524995</v>
          </cell>
          <cell r="G10260">
            <v>13467.67</v>
          </cell>
          <cell r="H10260">
            <v>2511527.33</v>
          </cell>
          <cell r="I10260">
            <v>0</v>
          </cell>
        </row>
        <row r="10261">
          <cell r="A10261" t="str">
            <v>a</v>
          </cell>
          <cell r="B10261">
            <v>10237</v>
          </cell>
          <cell r="C10261" t="str">
            <v xml:space="preserve">   179778257 - 63584</v>
          </cell>
          <cell r="D10261">
            <v>0</v>
          </cell>
          <cell r="E10261">
            <v>0</v>
          </cell>
          <cell r="F10261">
            <v>4824600</v>
          </cell>
          <cell r="G10261">
            <v>49078.080000000002</v>
          </cell>
          <cell r="H10261">
            <v>4775521.92</v>
          </cell>
          <cell r="I10261">
            <v>0</v>
          </cell>
        </row>
        <row r="10262">
          <cell r="A10262" t="str">
            <v>a</v>
          </cell>
          <cell r="B10262">
            <v>10238</v>
          </cell>
          <cell r="C10262" t="str">
            <v xml:space="preserve">   179778260 - 63775</v>
          </cell>
          <cell r="D10262">
            <v>0</v>
          </cell>
          <cell r="E10262">
            <v>0</v>
          </cell>
          <cell r="F10262">
            <v>2376059</v>
          </cell>
          <cell r="G10262">
            <v>9940.69</v>
          </cell>
          <cell r="H10262">
            <v>2366118.31</v>
          </cell>
          <cell r="I10262">
            <v>0</v>
          </cell>
        </row>
        <row r="10263">
          <cell r="A10263" t="str">
            <v>a</v>
          </cell>
          <cell r="B10263">
            <v>10239</v>
          </cell>
          <cell r="C10263" t="str">
            <v xml:space="preserve">   179778273 - 63908</v>
          </cell>
          <cell r="D10263">
            <v>0</v>
          </cell>
          <cell r="E10263">
            <v>0</v>
          </cell>
          <cell r="F10263">
            <v>2881851.93</v>
          </cell>
          <cell r="G10263">
            <v>15519.61</v>
          </cell>
          <cell r="H10263">
            <v>2866332.32</v>
          </cell>
          <cell r="I10263">
            <v>0</v>
          </cell>
        </row>
        <row r="10264">
          <cell r="A10264" t="str">
            <v>a</v>
          </cell>
          <cell r="B10264">
            <v>10240</v>
          </cell>
          <cell r="C10264" t="str">
            <v xml:space="preserve">   179778286 - 80719</v>
          </cell>
          <cell r="D10264">
            <v>0</v>
          </cell>
          <cell r="E10264">
            <v>0</v>
          </cell>
          <cell r="F10264">
            <v>2558735</v>
          </cell>
          <cell r="G10264">
            <v>13779.53</v>
          </cell>
          <cell r="H10264">
            <v>2544955.4700000002</v>
          </cell>
          <cell r="I10264">
            <v>0</v>
          </cell>
        </row>
        <row r="10265">
          <cell r="A10265" t="str">
            <v>a</v>
          </cell>
          <cell r="B10265">
            <v>10241</v>
          </cell>
          <cell r="C10265" t="str">
            <v xml:space="preserve">   179778299 - 81146</v>
          </cell>
          <cell r="D10265">
            <v>0</v>
          </cell>
          <cell r="E10265">
            <v>0</v>
          </cell>
          <cell r="F10265">
            <v>1188000</v>
          </cell>
          <cell r="G10265">
            <v>30653.15</v>
          </cell>
          <cell r="H10265">
            <v>1157346.8500000001</v>
          </cell>
          <cell r="I10265">
            <v>0</v>
          </cell>
        </row>
        <row r="10266">
          <cell r="A10266" t="str">
            <v>a</v>
          </cell>
          <cell r="B10266">
            <v>10242</v>
          </cell>
          <cell r="C10266" t="str">
            <v xml:space="preserve">   179778309 - 62099</v>
          </cell>
          <cell r="D10266">
            <v>0</v>
          </cell>
          <cell r="E10266">
            <v>0</v>
          </cell>
          <cell r="F10266">
            <v>1053520</v>
          </cell>
          <cell r="G10266">
            <v>46218.91</v>
          </cell>
          <cell r="H10266">
            <v>1007301.09</v>
          </cell>
          <cell r="I10266">
            <v>0</v>
          </cell>
        </row>
        <row r="10267">
          <cell r="A10267" t="str">
            <v>a</v>
          </cell>
          <cell r="B10267">
            <v>10243</v>
          </cell>
          <cell r="C10267" t="str">
            <v xml:space="preserve">   179778312 - 62174</v>
          </cell>
          <cell r="D10267">
            <v>0</v>
          </cell>
          <cell r="E10267">
            <v>0</v>
          </cell>
          <cell r="F10267">
            <v>4075000</v>
          </cell>
          <cell r="G10267">
            <v>118288.32000000001</v>
          </cell>
          <cell r="H10267">
            <v>3956711.68</v>
          </cell>
          <cell r="I10267">
            <v>0</v>
          </cell>
        </row>
        <row r="10268">
          <cell r="A10268" t="str">
            <v>a</v>
          </cell>
          <cell r="B10268">
            <v>10244</v>
          </cell>
          <cell r="C10268" t="str">
            <v xml:space="preserve">   179778325 - 62483</v>
          </cell>
          <cell r="D10268">
            <v>0</v>
          </cell>
          <cell r="E10268">
            <v>0</v>
          </cell>
          <cell r="F10268">
            <v>1919396</v>
          </cell>
          <cell r="G10268">
            <v>12850.52</v>
          </cell>
          <cell r="H10268">
            <v>1906545.48</v>
          </cell>
          <cell r="I10268">
            <v>0</v>
          </cell>
        </row>
        <row r="10269">
          <cell r="A10269" t="str">
            <v>a</v>
          </cell>
          <cell r="B10269">
            <v>10245</v>
          </cell>
          <cell r="C10269" t="str">
            <v xml:space="preserve">   179778338 - 62656</v>
          </cell>
          <cell r="D10269">
            <v>0</v>
          </cell>
          <cell r="E10269">
            <v>0</v>
          </cell>
          <cell r="F10269">
            <v>671861</v>
          </cell>
          <cell r="G10269">
            <v>44110.16</v>
          </cell>
          <cell r="H10269">
            <v>627750.84</v>
          </cell>
          <cell r="I10269">
            <v>0</v>
          </cell>
        </row>
        <row r="10270">
          <cell r="A10270" t="str">
            <v>a</v>
          </cell>
          <cell r="B10270">
            <v>10246</v>
          </cell>
          <cell r="C10270" t="str">
            <v xml:space="preserve">   179778341 - 62779</v>
          </cell>
          <cell r="D10270">
            <v>0</v>
          </cell>
          <cell r="E10270">
            <v>0</v>
          </cell>
          <cell r="F10270">
            <v>1918947</v>
          </cell>
          <cell r="G10270">
            <v>12847.48</v>
          </cell>
          <cell r="H10270">
            <v>1906099.52</v>
          </cell>
          <cell r="I10270">
            <v>0</v>
          </cell>
        </row>
        <row r="10271">
          <cell r="A10271" t="str">
            <v>a</v>
          </cell>
          <cell r="B10271">
            <v>10247</v>
          </cell>
          <cell r="C10271" t="str">
            <v xml:space="preserve">   179778354 - 63455</v>
          </cell>
          <cell r="D10271">
            <v>0</v>
          </cell>
          <cell r="E10271">
            <v>0</v>
          </cell>
          <cell r="F10271">
            <v>2618948</v>
          </cell>
          <cell r="G10271">
            <v>13968.81</v>
          </cell>
          <cell r="H10271">
            <v>2604979.19</v>
          </cell>
          <cell r="I10271">
            <v>0</v>
          </cell>
        </row>
        <row r="10272">
          <cell r="A10272" t="str">
            <v>a</v>
          </cell>
          <cell r="B10272">
            <v>10248</v>
          </cell>
          <cell r="C10272" t="str">
            <v xml:space="preserve">   179778367 - 63802</v>
          </cell>
          <cell r="D10272">
            <v>0</v>
          </cell>
          <cell r="E10272">
            <v>0</v>
          </cell>
          <cell r="F10272">
            <v>2660000</v>
          </cell>
          <cell r="G10272">
            <v>42900.59</v>
          </cell>
          <cell r="H10272">
            <v>2617099.41</v>
          </cell>
          <cell r="I10272">
            <v>0</v>
          </cell>
        </row>
        <row r="10273">
          <cell r="A10273" t="str">
            <v>a</v>
          </cell>
          <cell r="B10273">
            <v>10249</v>
          </cell>
          <cell r="C10273" t="str">
            <v xml:space="preserve">   179778370 - 63899</v>
          </cell>
          <cell r="D10273">
            <v>0</v>
          </cell>
          <cell r="E10273">
            <v>0</v>
          </cell>
          <cell r="F10273">
            <v>1929968.11</v>
          </cell>
          <cell r="G10273">
            <v>10393.43</v>
          </cell>
          <cell r="H10273">
            <v>1919574.68</v>
          </cell>
          <cell r="I10273">
            <v>0</v>
          </cell>
        </row>
        <row r="10274">
          <cell r="A10274" t="str">
            <v>a</v>
          </cell>
          <cell r="B10274">
            <v>10250</v>
          </cell>
          <cell r="C10274" t="str">
            <v xml:space="preserve">   179778383 - 80376</v>
          </cell>
          <cell r="D10274">
            <v>0</v>
          </cell>
          <cell r="E10274">
            <v>0</v>
          </cell>
          <cell r="F10274">
            <v>3497760</v>
          </cell>
          <cell r="G10274">
            <v>34180.75</v>
          </cell>
          <cell r="H10274">
            <v>3463579.25</v>
          </cell>
          <cell r="I10274">
            <v>0</v>
          </cell>
        </row>
        <row r="10275">
          <cell r="A10275" t="str">
            <v>a</v>
          </cell>
          <cell r="B10275">
            <v>10251</v>
          </cell>
          <cell r="C10275" t="str">
            <v xml:space="preserve">   179778396 - 81074</v>
          </cell>
          <cell r="D10275">
            <v>0</v>
          </cell>
          <cell r="E10275">
            <v>0</v>
          </cell>
          <cell r="F10275">
            <v>6500494.4299999997</v>
          </cell>
          <cell r="G10275">
            <v>84251.96</v>
          </cell>
          <cell r="H10275">
            <v>6416242.4699999997</v>
          </cell>
          <cell r="I10275">
            <v>0</v>
          </cell>
        </row>
        <row r="10276">
          <cell r="A10276" t="str">
            <v>a</v>
          </cell>
          <cell r="B10276">
            <v>10252</v>
          </cell>
          <cell r="C10276" t="str">
            <v xml:space="preserve">   179778406 - 62051</v>
          </cell>
          <cell r="D10276">
            <v>0</v>
          </cell>
          <cell r="E10276">
            <v>0</v>
          </cell>
          <cell r="F10276">
            <v>8851397.3800000008</v>
          </cell>
          <cell r="G10276">
            <v>8851397.3800000008</v>
          </cell>
          <cell r="H10276">
            <v>0</v>
          </cell>
          <cell r="I10276">
            <v>0</v>
          </cell>
        </row>
        <row r="10277">
          <cell r="A10277" t="str">
            <v>a</v>
          </cell>
          <cell r="B10277">
            <v>10253</v>
          </cell>
          <cell r="C10277" t="str">
            <v xml:space="preserve">   179778419 - 62225</v>
          </cell>
          <cell r="D10277">
            <v>0</v>
          </cell>
          <cell r="E10277">
            <v>0</v>
          </cell>
          <cell r="F10277">
            <v>600000</v>
          </cell>
          <cell r="G10277">
            <v>70726.13</v>
          </cell>
          <cell r="H10277">
            <v>529273.87</v>
          </cell>
          <cell r="I10277">
            <v>0</v>
          </cell>
        </row>
        <row r="10278">
          <cell r="A10278" t="str">
            <v>a</v>
          </cell>
          <cell r="B10278">
            <v>10254</v>
          </cell>
          <cell r="C10278" t="str">
            <v xml:space="preserve">   179778422 - 62474</v>
          </cell>
          <cell r="D10278">
            <v>0</v>
          </cell>
          <cell r="E10278">
            <v>0</v>
          </cell>
          <cell r="F10278">
            <v>2592714</v>
          </cell>
          <cell r="G10278">
            <v>17358.400000000001</v>
          </cell>
          <cell r="H10278">
            <v>2575355.6</v>
          </cell>
          <cell r="I10278">
            <v>0</v>
          </cell>
        </row>
        <row r="10279">
          <cell r="A10279" t="str">
            <v>a</v>
          </cell>
          <cell r="B10279">
            <v>10255</v>
          </cell>
          <cell r="C10279" t="str">
            <v xml:space="preserve">   179778435 - 62638</v>
          </cell>
          <cell r="D10279">
            <v>0</v>
          </cell>
          <cell r="E10279">
            <v>0</v>
          </cell>
          <cell r="F10279">
            <v>1932512</v>
          </cell>
          <cell r="G10279">
            <v>12938.31</v>
          </cell>
          <cell r="H10279">
            <v>1919573.69</v>
          </cell>
          <cell r="I10279">
            <v>0</v>
          </cell>
        </row>
        <row r="10280">
          <cell r="A10280" t="str">
            <v>a</v>
          </cell>
          <cell r="B10280">
            <v>10256</v>
          </cell>
          <cell r="C10280" t="str">
            <v xml:space="preserve">   179778448 - 63183</v>
          </cell>
          <cell r="D10280">
            <v>0</v>
          </cell>
          <cell r="E10280">
            <v>0</v>
          </cell>
          <cell r="F10280">
            <v>1152800</v>
          </cell>
          <cell r="G10280">
            <v>6564.63</v>
          </cell>
          <cell r="H10280">
            <v>1146235.3700000001</v>
          </cell>
          <cell r="I10280">
            <v>0</v>
          </cell>
        </row>
        <row r="10281">
          <cell r="A10281" t="str">
            <v>a</v>
          </cell>
          <cell r="B10281">
            <v>10257</v>
          </cell>
          <cell r="C10281" t="str">
            <v xml:space="preserve">   179778451 - 63228</v>
          </cell>
          <cell r="D10281">
            <v>0</v>
          </cell>
          <cell r="E10281">
            <v>0</v>
          </cell>
          <cell r="F10281">
            <v>3440921</v>
          </cell>
          <cell r="G10281">
            <v>23037.21</v>
          </cell>
          <cell r="H10281">
            <v>3417883.79</v>
          </cell>
          <cell r="I10281">
            <v>0</v>
          </cell>
        </row>
        <row r="10282">
          <cell r="A10282" t="str">
            <v>a</v>
          </cell>
          <cell r="B10282">
            <v>10258</v>
          </cell>
          <cell r="C10282" t="str">
            <v xml:space="preserve">   179778464 - 63790</v>
          </cell>
          <cell r="D10282">
            <v>0</v>
          </cell>
          <cell r="E10282">
            <v>0</v>
          </cell>
          <cell r="F10282">
            <v>1808800</v>
          </cell>
          <cell r="G10282">
            <v>6015.69</v>
          </cell>
          <cell r="H10282">
            <v>1802784.31</v>
          </cell>
          <cell r="I10282">
            <v>0</v>
          </cell>
        </row>
        <row r="10283">
          <cell r="A10283" t="str">
            <v>a</v>
          </cell>
          <cell r="B10283">
            <v>10259</v>
          </cell>
          <cell r="C10283" t="str">
            <v xml:space="preserve">   179778477 - 80358</v>
          </cell>
          <cell r="D10283">
            <v>0</v>
          </cell>
          <cell r="E10283">
            <v>0</v>
          </cell>
          <cell r="F10283">
            <v>2308522</v>
          </cell>
          <cell r="G10283">
            <v>57295.03</v>
          </cell>
          <cell r="H10283">
            <v>2251226.9700000002</v>
          </cell>
          <cell r="I10283">
            <v>0</v>
          </cell>
        </row>
        <row r="10284">
          <cell r="A10284" t="str">
            <v>a</v>
          </cell>
          <cell r="B10284">
            <v>10260</v>
          </cell>
          <cell r="C10284" t="str">
            <v xml:space="preserve">   179778480 - 80367</v>
          </cell>
          <cell r="D10284">
            <v>0</v>
          </cell>
          <cell r="E10284">
            <v>0</v>
          </cell>
          <cell r="F10284">
            <v>2533641</v>
          </cell>
          <cell r="G10284">
            <v>13513.78</v>
          </cell>
          <cell r="H10284">
            <v>2520127.2200000002</v>
          </cell>
          <cell r="I10284">
            <v>0</v>
          </cell>
        </row>
        <row r="10285">
          <cell r="A10285" t="str">
            <v>a</v>
          </cell>
          <cell r="B10285">
            <v>10261</v>
          </cell>
          <cell r="C10285" t="str">
            <v xml:space="preserve">   179778493 - 80973</v>
          </cell>
          <cell r="D10285">
            <v>0</v>
          </cell>
          <cell r="E10285">
            <v>0</v>
          </cell>
          <cell r="F10285">
            <v>1364685</v>
          </cell>
          <cell r="G10285">
            <v>10274.35</v>
          </cell>
          <cell r="H10285">
            <v>1354410.65</v>
          </cell>
          <cell r="I10285">
            <v>0</v>
          </cell>
        </row>
        <row r="10286">
          <cell r="A10286" t="str">
            <v>a</v>
          </cell>
          <cell r="B10286">
            <v>10262</v>
          </cell>
          <cell r="C10286" t="str">
            <v xml:space="preserve">   179778503 - 61983</v>
          </cell>
          <cell r="D10286">
            <v>0</v>
          </cell>
          <cell r="E10286">
            <v>0</v>
          </cell>
          <cell r="F10286">
            <v>3389718</v>
          </cell>
          <cell r="G10286">
            <v>22694.41</v>
          </cell>
          <cell r="H10286">
            <v>3367023.59</v>
          </cell>
          <cell r="I10286">
            <v>0</v>
          </cell>
        </row>
        <row r="10287">
          <cell r="A10287" t="str">
            <v>a</v>
          </cell>
          <cell r="B10287">
            <v>10263</v>
          </cell>
          <cell r="C10287" t="str">
            <v xml:space="preserve">   179778516 - 62210</v>
          </cell>
          <cell r="D10287">
            <v>0</v>
          </cell>
          <cell r="E10287">
            <v>0</v>
          </cell>
          <cell r="F10287">
            <v>1911040</v>
          </cell>
          <cell r="G10287">
            <v>12794.57</v>
          </cell>
          <cell r="H10287">
            <v>1898245.43</v>
          </cell>
          <cell r="I10287">
            <v>0</v>
          </cell>
        </row>
        <row r="10288">
          <cell r="A10288" t="str">
            <v>a</v>
          </cell>
          <cell r="B10288">
            <v>10264</v>
          </cell>
          <cell r="C10288" t="str">
            <v xml:space="preserve">   179778529 - 62617</v>
          </cell>
          <cell r="D10288">
            <v>0</v>
          </cell>
          <cell r="E10288">
            <v>0</v>
          </cell>
          <cell r="F10288">
            <v>1932512</v>
          </cell>
          <cell r="G10288">
            <v>10307.52</v>
          </cell>
          <cell r="H10288">
            <v>1922204.48</v>
          </cell>
          <cell r="I10288">
            <v>0</v>
          </cell>
        </row>
        <row r="10289">
          <cell r="A10289" t="str">
            <v>a</v>
          </cell>
          <cell r="B10289">
            <v>10265</v>
          </cell>
          <cell r="C10289" t="str">
            <v xml:space="preserve">   179778532 - 62629</v>
          </cell>
          <cell r="D10289">
            <v>0</v>
          </cell>
          <cell r="E10289">
            <v>0</v>
          </cell>
          <cell r="F10289">
            <v>1941257</v>
          </cell>
          <cell r="G10289">
            <v>12996.85</v>
          </cell>
          <cell r="H10289">
            <v>1928260.15</v>
          </cell>
          <cell r="I10289">
            <v>0</v>
          </cell>
        </row>
        <row r="10290">
          <cell r="A10290" t="str">
            <v>a</v>
          </cell>
          <cell r="B10290">
            <v>10266</v>
          </cell>
          <cell r="C10290" t="str">
            <v xml:space="preserve">   179778545 - 63146</v>
          </cell>
          <cell r="D10290">
            <v>0</v>
          </cell>
          <cell r="E10290">
            <v>0</v>
          </cell>
          <cell r="F10290">
            <v>3000000</v>
          </cell>
          <cell r="G10290">
            <v>31597.72</v>
          </cell>
          <cell r="H10290">
            <v>2968402.28</v>
          </cell>
          <cell r="I10290">
            <v>0</v>
          </cell>
        </row>
        <row r="10291">
          <cell r="A10291" t="str">
            <v>a</v>
          </cell>
          <cell r="B10291">
            <v>10267</v>
          </cell>
          <cell r="C10291" t="str">
            <v xml:space="preserve">   179778558 - 63593</v>
          </cell>
          <cell r="D10291">
            <v>0</v>
          </cell>
          <cell r="E10291">
            <v>0</v>
          </cell>
          <cell r="F10291">
            <v>2128000</v>
          </cell>
          <cell r="G10291">
            <v>10629.78</v>
          </cell>
          <cell r="H10291">
            <v>2117370.2200000002</v>
          </cell>
          <cell r="I10291">
            <v>0</v>
          </cell>
        </row>
        <row r="10292">
          <cell r="A10292" t="str">
            <v>a</v>
          </cell>
          <cell r="B10292">
            <v>10268</v>
          </cell>
          <cell r="C10292" t="str">
            <v xml:space="preserve">   179778561 - 63781</v>
          </cell>
          <cell r="D10292">
            <v>0</v>
          </cell>
          <cell r="E10292">
            <v>0</v>
          </cell>
          <cell r="F10292">
            <v>2779920</v>
          </cell>
          <cell r="G10292">
            <v>11630.3</v>
          </cell>
          <cell r="H10292">
            <v>2768289.7</v>
          </cell>
          <cell r="I10292">
            <v>0</v>
          </cell>
        </row>
        <row r="10293">
          <cell r="A10293" t="str">
            <v>a</v>
          </cell>
          <cell r="B10293">
            <v>10269</v>
          </cell>
          <cell r="C10293" t="str">
            <v xml:space="preserve">   179778574 - 63911</v>
          </cell>
          <cell r="D10293">
            <v>0</v>
          </cell>
          <cell r="E10293">
            <v>0</v>
          </cell>
          <cell r="F10293">
            <v>1932512</v>
          </cell>
          <cell r="G10293">
            <v>10307.52</v>
          </cell>
          <cell r="H10293">
            <v>1922204.48</v>
          </cell>
          <cell r="I10293">
            <v>0</v>
          </cell>
        </row>
        <row r="10294">
          <cell r="A10294" t="str">
            <v>a</v>
          </cell>
          <cell r="B10294">
            <v>10270</v>
          </cell>
          <cell r="C10294" t="str">
            <v xml:space="preserve">   179778587 - 80765</v>
          </cell>
          <cell r="D10294">
            <v>0</v>
          </cell>
          <cell r="E10294">
            <v>0</v>
          </cell>
          <cell r="F10294">
            <v>2128000</v>
          </cell>
          <cell r="G10294">
            <v>8902.89</v>
          </cell>
          <cell r="H10294">
            <v>2119097.11</v>
          </cell>
          <cell r="I10294">
            <v>0</v>
          </cell>
        </row>
        <row r="10295">
          <cell r="A10295" t="str">
            <v>a</v>
          </cell>
          <cell r="B10295">
            <v>10271</v>
          </cell>
          <cell r="C10295" t="str">
            <v xml:space="preserve">   179778590 - 80905</v>
          </cell>
          <cell r="D10295">
            <v>0</v>
          </cell>
          <cell r="E10295">
            <v>0</v>
          </cell>
          <cell r="F10295">
            <v>3502132</v>
          </cell>
          <cell r="G10295">
            <v>13951.31</v>
          </cell>
          <cell r="H10295">
            <v>3488180.69</v>
          </cell>
          <cell r="I10295">
            <v>0</v>
          </cell>
        </row>
        <row r="10296">
          <cell r="A10296" t="str">
            <v>a</v>
          </cell>
          <cell r="B10296">
            <v>10272</v>
          </cell>
          <cell r="C10296" t="str">
            <v xml:space="preserve">   179778600 - 61897</v>
          </cell>
          <cell r="D10296">
            <v>0</v>
          </cell>
          <cell r="E10296">
            <v>0</v>
          </cell>
          <cell r="F10296">
            <v>3467155</v>
          </cell>
          <cell r="G10296">
            <v>23212.880000000001</v>
          </cell>
          <cell r="H10296">
            <v>3443942.12</v>
          </cell>
          <cell r="I10296">
            <v>0</v>
          </cell>
        </row>
        <row r="10297">
          <cell r="A10297" t="str">
            <v>a</v>
          </cell>
          <cell r="B10297">
            <v>10273</v>
          </cell>
          <cell r="C10297" t="str">
            <v xml:space="preserve">   179778613 - 62198</v>
          </cell>
          <cell r="D10297">
            <v>0</v>
          </cell>
          <cell r="E10297">
            <v>0</v>
          </cell>
          <cell r="F10297">
            <v>2103029</v>
          </cell>
          <cell r="G10297">
            <v>14079.95</v>
          </cell>
          <cell r="H10297">
            <v>2088949.05</v>
          </cell>
          <cell r="I10297">
            <v>0</v>
          </cell>
        </row>
        <row r="10298">
          <cell r="A10298" t="str">
            <v>a</v>
          </cell>
          <cell r="B10298">
            <v>10274</v>
          </cell>
          <cell r="C10298" t="str">
            <v xml:space="preserve">   179778626 - 62558</v>
          </cell>
          <cell r="D10298">
            <v>0</v>
          </cell>
          <cell r="E10298">
            <v>0</v>
          </cell>
          <cell r="F10298">
            <v>3893583.1</v>
          </cell>
          <cell r="G10298">
            <v>14759.52</v>
          </cell>
          <cell r="H10298">
            <v>3878823.58</v>
          </cell>
          <cell r="I10298">
            <v>0</v>
          </cell>
        </row>
        <row r="10299">
          <cell r="A10299" t="str">
            <v>a</v>
          </cell>
          <cell r="B10299">
            <v>10275</v>
          </cell>
          <cell r="C10299" t="str">
            <v xml:space="preserve">   179778639 - 62662</v>
          </cell>
          <cell r="D10299">
            <v>0</v>
          </cell>
          <cell r="E10299">
            <v>0</v>
          </cell>
          <cell r="F10299">
            <v>3484421.37</v>
          </cell>
          <cell r="G10299">
            <v>18764.599999999999</v>
          </cell>
          <cell r="H10299">
            <v>3465656.77</v>
          </cell>
          <cell r="I10299">
            <v>0</v>
          </cell>
        </row>
        <row r="10300">
          <cell r="A10300" t="str">
            <v>a</v>
          </cell>
          <cell r="B10300">
            <v>10276</v>
          </cell>
          <cell r="C10300" t="str">
            <v xml:space="preserve">   179778642 - 63088</v>
          </cell>
          <cell r="D10300">
            <v>0</v>
          </cell>
          <cell r="E10300">
            <v>0</v>
          </cell>
          <cell r="F10300">
            <v>3484401.4</v>
          </cell>
          <cell r="G10300">
            <v>18764.5</v>
          </cell>
          <cell r="H10300">
            <v>3465636.9</v>
          </cell>
          <cell r="I10300">
            <v>0</v>
          </cell>
        </row>
        <row r="10301">
          <cell r="A10301" t="str">
            <v>a</v>
          </cell>
          <cell r="B10301">
            <v>10277</v>
          </cell>
          <cell r="C10301" t="str">
            <v xml:space="preserve">   179778655 - 63473</v>
          </cell>
          <cell r="D10301">
            <v>0</v>
          </cell>
          <cell r="E10301">
            <v>0</v>
          </cell>
          <cell r="F10301">
            <v>3493388</v>
          </cell>
          <cell r="G10301">
            <v>18632.830000000002</v>
          </cell>
          <cell r="H10301">
            <v>3474755.17</v>
          </cell>
          <cell r="I10301">
            <v>0</v>
          </cell>
        </row>
        <row r="10302">
          <cell r="A10302" t="str">
            <v>a</v>
          </cell>
          <cell r="B10302">
            <v>10278</v>
          </cell>
          <cell r="C10302" t="str">
            <v xml:space="preserve">   179778668 - 63808</v>
          </cell>
          <cell r="D10302">
            <v>0</v>
          </cell>
          <cell r="E10302">
            <v>0</v>
          </cell>
          <cell r="F10302">
            <v>1728000</v>
          </cell>
          <cell r="G10302">
            <v>15098.72</v>
          </cell>
          <cell r="H10302">
            <v>1712901.28</v>
          </cell>
          <cell r="I10302">
            <v>0</v>
          </cell>
        </row>
        <row r="10303">
          <cell r="A10303" t="str">
            <v>a</v>
          </cell>
          <cell r="B10303">
            <v>10279</v>
          </cell>
          <cell r="C10303" t="str">
            <v xml:space="preserve">   179778671 - 63902</v>
          </cell>
          <cell r="D10303">
            <v>0</v>
          </cell>
          <cell r="E10303">
            <v>0</v>
          </cell>
          <cell r="F10303">
            <v>1760908.03</v>
          </cell>
          <cell r="G10303">
            <v>9482.99</v>
          </cell>
          <cell r="H10303">
            <v>1751425.04</v>
          </cell>
          <cell r="I10303">
            <v>0</v>
          </cell>
        </row>
        <row r="10304">
          <cell r="A10304" t="str">
            <v>a</v>
          </cell>
          <cell r="B10304">
            <v>10280</v>
          </cell>
          <cell r="C10304" t="str">
            <v xml:space="preserve">   179778684 - 80379</v>
          </cell>
          <cell r="D10304">
            <v>0</v>
          </cell>
          <cell r="E10304">
            <v>0</v>
          </cell>
          <cell r="F10304">
            <v>1616711</v>
          </cell>
          <cell r="G10304">
            <v>8623.1200000000008</v>
          </cell>
          <cell r="H10304">
            <v>1608087.88</v>
          </cell>
          <cell r="I10304">
            <v>0</v>
          </cell>
        </row>
        <row r="10305">
          <cell r="A10305" t="str">
            <v>a</v>
          </cell>
          <cell r="B10305">
            <v>10281</v>
          </cell>
          <cell r="C10305" t="str">
            <v xml:space="preserve">   179778697 - 81080</v>
          </cell>
          <cell r="D10305">
            <v>0</v>
          </cell>
          <cell r="E10305">
            <v>0</v>
          </cell>
          <cell r="F10305">
            <v>4595671.8899999997</v>
          </cell>
          <cell r="G10305">
            <v>13257.39</v>
          </cell>
          <cell r="H10305">
            <v>4582414.5</v>
          </cell>
          <cell r="I10305">
            <v>0</v>
          </cell>
        </row>
        <row r="10306">
          <cell r="A10306" t="str">
            <v>a</v>
          </cell>
          <cell r="B10306">
            <v>10282</v>
          </cell>
          <cell r="C10306" t="str">
            <v xml:space="preserve">   179778707 - 62084</v>
          </cell>
          <cell r="D10306">
            <v>0</v>
          </cell>
          <cell r="E10306">
            <v>0</v>
          </cell>
          <cell r="F10306">
            <v>1335000</v>
          </cell>
          <cell r="G10306">
            <v>28685.21</v>
          </cell>
          <cell r="H10306">
            <v>1306314.79</v>
          </cell>
          <cell r="I10306">
            <v>0</v>
          </cell>
        </row>
        <row r="10307">
          <cell r="A10307" t="str">
            <v>a</v>
          </cell>
          <cell r="B10307">
            <v>10283</v>
          </cell>
          <cell r="C10307" t="str">
            <v xml:space="preserve">   179778710 - 62102</v>
          </cell>
          <cell r="D10307">
            <v>0</v>
          </cell>
          <cell r="E10307">
            <v>0</v>
          </cell>
          <cell r="F10307">
            <v>3334636</v>
          </cell>
          <cell r="G10307">
            <v>3334636</v>
          </cell>
          <cell r="H10307">
            <v>0</v>
          </cell>
          <cell r="I10307">
            <v>0</v>
          </cell>
        </row>
        <row r="10308">
          <cell r="A10308" t="str">
            <v>a</v>
          </cell>
          <cell r="B10308">
            <v>10284</v>
          </cell>
          <cell r="C10308" t="str">
            <v xml:space="preserve">   179778723 - 62477</v>
          </cell>
          <cell r="D10308">
            <v>0</v>
          </cell>
          <cell r="E10308">
            <v>0</v>
          </cell>
          <cell r="F10308">
            <v>3467155</v>
          </cell>
          <cell r="G10308">
            <v>23212.880000000001</v>
          </cell>
          <cell r="H10308">
            <v>3443942.12</v>
          </cell>
          <cell r="I10308">
            <v>0</v>
          </cell>
        </row>
        <row r="10309">
          <cell r="A10309" t="str">
            <v>a</v>
          </cell>
          <cell r="B10309">
            <v>10285</v>
          </cell>
          <cell r="C10309" t="str">
            <v xml:space="preserve">   179778736 - 62641</v>
          </cell>
          <cell r="D10309">
            <v>0</v>
          </cell>
          <cell r="E10309">
            <v>0</v>
          </cell>
          <cell r="F10309">
            <v>1910652</v>
          </cell>
          <cell r="G10309">
            <v>12791.98</v>
          </cell>
          <cell r="H10309">
            <v>1897860.02</v>
          </cell>
          <cell r="I10309">
            <v>0</v>
          </cell>
        </row>
        <row r="10310">
          <cell r="A10310" t="str">
            <v>a</v>
          </cell>
          <cell r="B10310">
            <v>10286</v>
          </cell>
          <cell r="C10310" t="str">
            <v xml:space="preserve">   179778749 - 63186</v>
          </cell>
          <cell r="D10310">
            <v>0</v>
          </cell>
          <cell r="E10310">
            <v>0</v>
          </cell>
          <cell r="F10310">
            <v>1339566</v>
          </cell>
          <cell r="G10310">
            <v>15508.1</v>
          </cell>
          <cell r="H10310">
            <v>1324057.8999999999</v>
          </cell>
          <cell r="I10310">
            <v>0</v>
          </cell>
        </row>
        <row r="10311">
          <cell r="A10311" t="str">
            <v>a</v>
          </cell>
          <cell r="B10311">
            <v>10287</v>
          </cell>
          <cell r="C10311" t="str">
            <v xml:space="preserve">   179778752 - 63231</v>
          </cell>
          <cell r="D10311">
            <v>0</v>
          </cell>
          <cell r="E10311">
            <v>0</v>
          </cell>
          <cell r="F10311">
            <v>1943226.47</v>
          </cell>
          <cell r="G10311">
            <v>188373.97</v>
          </cell>
          <cell r="H10311">
            <v>1754852.5</v>
          </cell>
          <cell r="I10311">
            <v>0</v>
          </cell>
        </row>
        <row r="10312">
          <cell r="A10312" t="str">
            <v>a</v>
          </cell>
          <cell r="B10312">
            <v>10288</v>
          </cell>
          <cell r="C10312" t="str">
            <v xml:space="preserve">   179778765 - 63793</v>
          </cell>
          <cell r="D10312">
            <v>0</v>
          </cell>
          <cell r="E10312">
            <v>0</v>
          </cell>
          <cell r="F10312">
            <v>779863</v>
          </cell>
          <cell r="G10312">
            <v>29146.74</v>
          </cell>
          <cell r="H10312">
            <v>750716.26</v>
          </cell>
          <cell r="I10312">
            <v>0</v>
          </cell>
        </row>
        <row r="10313">
          <cell r="A10313" t="str">
            <v>a</v>
          </cell>
          <cell r="B10313">
            <v>10289</v>
          </cell>
          <cell r="C10313" t="str">
            <v xml:space="preserve">   179778778 - 80361</v>
          </cell>
          <cell r="D10313">
            <v>0</v>
          </cell>
          <cell r="E10313">
            <v>0</v>
          </cell>
          <cell r="F10313">
            <v>2562109</v>
          </cell>
          <cell r="G10313">
            <v>13665.65</v>
          </cell>
          <cell r="H10313">
            <v>2548443.35</v>
          </cell>
          <cell r="I10313">
            <v>0</v>
          </cell>
        </row>
        <row r="10314">
          <cell r="A10314" t="str">
            <v>a</v>
          </cell>
          <cell r="B10314">
            <v>10290</v>
          </cell>
          <cell r="C10314" t="str">
            <v xml:space="preserve">   179778781 - 80370</v>
          </cell>
          <cell r="D10314">
            <v>0</v>
          </cell>
          <cell r="E10314">
            <v>0</v>
          </cell>
          <cell r="F10314">
            <v>2796116</v>
          </cell>
          <cell r="G10314">
            <v>27324.16</v>
          </cell>
          <cell r="H10314">
            <v>2768791.84</v>
          </cell>
          <cell r="I10314">
            <v>0</v>
          </cell>
        </row>
        <row r="10315">
          <cell r="A10315" t="str">
            <v>a</v>
          </cell>
          <cell r="B10315">
            <v>10291</v>
          </cell>
          <cell r="C10315" t="str">
            <v xml:space="preserve">   179778794 - 80976</v>
          </cell>
          <cell r="D10315">
            <v>0</v>
          </cell>
          <cell r="E10315">
            <v>0</v>
          </cell>
          <cell r="F10315">
            <v>2244000</v>
          </cell>
          <cell r="G10315">
            <v>10609.77</v>
          </cell>
          <cell r="H10315">
            <v>2233390.23</v>
          </cell>
          <cell r="I10315">
            <v>0</v>
          </cell>
        </row>
        <row r="10316">
          <cell r="A10316" t="str">
            <v>a</v>
          </cell>
          <cell r="B10316">
            <v>10292</v>
          </cell>
          <cell r="C10316" t="str">
            <v xml:space="preserve">   179778804 - 61986</v>
          </cell>
          <cell r="D10316">
            <v>0</v>
          </cell>
          <cell r="E10316">
            <v>0</v>
          </cell>
          <cell r="F10316">
            <v>1686698</v>
          </cell>
          <cell r="G10316">
            <v>41862.019999999997</v>
          </cell>
          <cell r="H10316">
            <v>1644835.98</v>
          </cell>
          <cell r="I10316">
            <v>0</v>
          </cell>
        </row>
        <row r="10317">
          <cell r="A10317" t="str">
            <v>a</v>
          </cell>
          <cell r="B10317">
            <v>10293</v>
          </cell>
          <cell r="C10317" t="str">
            <v xml:space="preserve">   179778817 - 62213</v>
          </cell>
          <cell r="D10317">
            <v>0</v>
          </cell>
          <cell r="E10317">
            <v>0</v>
          </cell>
          <cell r="F10317">
            <v>1897535</v>
          </cell>
          <cell r="G10317">
            <v>12704.12</v>
          </cell>
          <cell r="H10317">
            <v>1884830.88</v>
          </cell>
          <cell r="I10317">
            <v>0</v>
          </cell>
        </row>
        <row r="10318">
          <cell r="A10318" t="str">
            <v>a</v>
          </cell>
          <cell r="B10318">
            <v>10294</v>
          </cell>
          <cell r="C10318" t="str">
            <v xml:space="preserve">   179778820 - 62384</v>
          </cell>
          <cell r="D10318">
            <v>0</v>
          </cell>
          <cell r="E10318">
            <v>0</v>
          </cell>
          <cell r="F10318">
            <v>975000</v>
          </cell>
          <cell r="G10318">
            <v>25110.06</v>
          </cell>
          <cell r="H10318">
            <v>949889.94</v>
          </cell>
          <cell r="I10318">
            <v>0</v>
          </cell>
        </row>
        <row r="10319">
          <cell r="A10319" t="str">
            <v>a</v>
          </cell>
          <cell r="B10319">
            <v>10295</v>
          </cell>
          <cell r="C10319" t="str">
            <v xml:space="preserve">   179778833 - 62632</v>
          </cell>
          <cell r="D10319">
            <v>0</v>
          </cell>
          <cell r="E10319">
            <v>0</v>
          </cell>
          <cell r="F10319">
            <v>1958746</v>
          </cell>
          <cell r="G10319">
            <v>13113.94</v>
          </cell>
          <cell r="H10319">
            <v>1945632.06</v>
          </cell>
          <cell r="I10319">
            <v>0</v>
          </cell>
        </row>
        <row r="10320">
          <cell r="A10320" t="str">
            <v>a</v>
          </cell>
          <cell r="B10320">
            <v>10296</v>
          </cell>
          <cell r="C10320" t="str">
            <v xml:space="preserve">   179778846 - 63177</v>
          </cell>
          <cell r="D10320">
            <v>0</v>
          </cell>
          <cell r="E10320">
            <v>0</v>
          </cell>
          <cell r="F10320">
            <v>1588704</v>
          </cell>
          <cell r="G10320">
            <v>546989.42000000004</v>
          </cell>
          <cell r="H10320">
            <v>1041714.58</v>
          </cell>
          <cell r="I10320">
            <v>0</v>
          </cell>
        </row>
        <row r="10321">
          <cell r="A10321" t="str">
            <v>a</v>
          </cell>
          <cell r="B10321">
            <v>10297</v>
          </cell>
          <cell r="C10321" t="str">
            <v xml:space="preserve">   179778859 - 63766</v>
          </cell>
          <cell r="D10321">
            <v>0</v>
          </cell>
          <cell r="E10321">
            <v>0</v>
          </cell>
          <cell r="F10321">
            <v>3952780</v>
          </cell>
          <cell r="G10321">
            <v>34866.480000000003</v>
          </cell>
          <cell r="H10321">
            <v>3917913.52</v>
          </cell>
          <cell r="I10321">
            <v>0</v>
          </cell>
        </row>
        <row r="10322">
          <cell r="A10322" t="str">
            <v>a</v>
          </cell>
          <cell r="B10322">
            <v>10298</v>
          </cell>
          <cell r="C10322" t="str">
            <v xml:space="preserve">   179778862 - 63784</v>
          </cell>
          <cell r="D10322">
            <v>0</v>
          </cell>
          <cell r="E10322">
            <v>0</v>
          </cell>
          <cell r="F10322">
            <v>2100000</v>
          </cell>
          <cell r="G10322">
            <v>8785.73</v>
          </cell>
          <cell r="H10322">
            <v>2091214.27</v>
          </cell>
          <cell r="I10322">
            <v>0</v>
          </cell>
        </row>
        <row r="10323">
          <cell r="A10323" t="str">
            <v>a</v>
          </cell>
          <cell r="B10323">
            <v>10299</v>
          </cell>
          <cell r="C10323" t="str">
            <v xml:space="preserve">   179778875 - 80259</v>
          </cell>
          <cell r="D10323">
            <v>0</v>
          </cell>
          <cell r="E10323">
            <v>0</v>
          </cell>
          <cell r="F10323">
            <v>3801120.59</v>
          </cell>
          <cell r="G10323">
            <v>26262.720000000001</v>
          </cell>
          <cell r="H10323">
            <v>3774857.87</v>
          </cell>
          <cell r="I10323">
            <v>0</v>
          </cell>
        </row>
        <row r="10324">
          <cell r="A10324" t="str">
            <v>a</v>
          </cell>
          <cell r="B10324">
            <v>10300</v>
          </cell>
          <cell r="C10324" t="str">
            <v xml:space="preserve">   179778888 - 80814</v>
          </cell>
          <cell r="D10324">
            <v>0</v>
          </cell>
          <cell r="E10324">
            <v>0</v>
          </cell>
          <cell r="F10324">
            <v>1716000</v>
          </cell>
          <cell r="G10324">
            <v>9688.49</v>
          </cell>
          <cell r="H10324">
            <v>1706311.51</v>
          </cell>
          <cell r="I10324">
            <v>0</v>
          </cell>
        </row>
        <row r="10325">
          <cell r="A10325" t="str">
            <v>a</v>
          </cell>
          <cell r="B10325">
            <v>10301</v>
          </cell>
          <cell r="C10325" t="str">
            <v xml:space="preserve">   179778891 - 80911</v>
          </cell>
          <cell r="D10325">
            <v>0</v>
          </cell>
          <cell r="E10325">
            <v>0</v>
          </cell>
          <cell r="F10325">
            <v>2571834.73</v>
          </cell>
          <cell r="G10325">
            <v>10344.32</v>
          </cell>
          <cell r="H10325">
            <v>2561490.41</v>
          </cell>
          <cell r="I10325">
            <v>0</v>
          </cell>
        </row>
        <row r="10326">
          <cell r="A10326" t="str">
            <v>a</v>
          </cell>
          <cell r="B10326">
            <v>10302</v>
          </cell>
          <cell r="C10326" t="str">
            <v xml:space="preserve">   179778901 - 61900</v>
          </cell>
          <cell r="D10326">
            <v>0</v>
          </cell>
          <cell r="E10326">
            <v>0</v>
          </cell>
          <cell r="F10326">
            <v>3411000</v>
          </cell>
          <cell r="G10326">
            <v>22836.91</v>
          </cell>
          <cell r="H10326">
            <v>3388163.09</v>
          </cell>
          <cell r="I10326">
            <v>0</v>
          </cell>
        </row>
        <row r="10327">
          <cell r="A10327" t="str">
            <v>a</v>
          </cell>
          <cell r="B10327">
            <v>10303</v>
          </cell>
          <cell r="C10327" t="str">
            <v xml:space="preserve">   179778914 - 62201</v>
          </cell>
          <cell r="D10327">
            <v>0</v>
          </cell>
          <cell r="E10327">
            <v>0</v>
          </cell>
          <cell r="F10327">
            <v>1793350</v>
          </cell>
          <cell r="G10327">
            <v>32981.919999999998</v>
          </cell>
          <cell r="H10327">
            <v>1760368.08</v>
          </cell>
          <cell r="I10327">
            <v>0</v>
          </cell>
        </row>
        <row r="10328">
          <cell r="A10328" t="str">
            <v>a</v>
          </cell>
          <cell r="B10328">
            <v>10304</v>
          </cell>
          <cell r="C10328" t="str">
            <v xml:space="preserve">   179778927 - 62564</v>
          </cell>
          <cell r="D10328">
            <v>0</v>
          </cell>
          <cell r="E10328">
            <v>0</v>
          </cell>
          <cell r="F10328">
            <v>1489600</v>
          </cell>
          <cell r="G10328">
            <v>21596.799999999999</v>
          </cell>
          <cell r="H10328">
            <v>1468003.2</v>
          </cell>
          <cell r="I10328">
            <v>0</v>
          </cell>
        </row>
        <row r="10329">
          <cell r="A10329" t="str">
            <v>a</v>
          </cell>
          <cell r="B10329">
            <v>10305</v>
          </cell>
          <cell r="C10329" t="str">
            <v xml:space="preserve">   179778930 - 62623</v>
          </cell>
          <cell r="D10329">
            <v>0</v>
          </cell>
          <cell r="E10329">
            <v>0</v>
          </cell>
          <cell r="F10329">
            <v>1929967.11</v>
          </cell>
          <cell r="G10329">
            <v>10393.42</v>
          </cell>
          <cell r="H10329">
            <v>1919573.69</v>
          </cell>
          <cell r="I10329">
            <v>0</v>
          </cell>
        </row>
        <row r="10330">
          <cell r="A10330" t="str">
            <v>a</v>
          </cell>
          <cell r="B10330">
            <v>10306</v>
          </cell>
          <cell r="C10330" t="str">
            <v xml:space="preserve">   179778943 - 63094</v>
          </cell>
          <cell r="D10330">
            <v>0</v>
          </cell>
          <cell r="E10330">
            <v>0</v>
          </cell>
          <cell r="F10330">
            <v>1631662</v>
          </cell>
          <cell r="G10330">
            <v>8702.86</v>
          </cell>
          <cell r="H10330">
            <v>1622959.14</v>
          </cell>
          <cell r="I10330">
            <v>0</v>
          </cell>
        </row>
        <row r="10331">
          <cell r="A10331" t="str">
            <v>a</v>
          </cell>
          <cell r="B10331">
            <v>10307</v>
          </cell>
          <cell r="C10331" t="str">
            <v xml:space="preserve">   179778956 - 63545</v>
          </cell>
          <cell r="D10331">
            <v>0</v>
          </cell>
          <cell r="E10331">
            <v>0</v>
          </cell>
          <cell r="F10331">
            <v>300583</v>
          </cell>
          <cell r="G10331">
            <v>20732.169999999998</v>
          </cell>
          <cell r="H10331">
            <v>279850.83</v>
          </cell>
          <cell r="I10331">
            <v>0</v>
          </cell>
        </row>
        <row r="10332">
          <cell r="A10332" t="str">
            <v>a</v>
          </cell>
          <cell r="B10332">
            <v>10308</v>
          </cell>
          <cell r="C10332" t="str">
            <v xml:space="preserve">   179778969 - 63854</v>
          </cell>
          <cell r="D10332">
            <v>0</v>
          </cell>
          <cell r="E10332">
            <v>0</v>
          </cell>
          <cell r="F10332">
            <v>2871848.34</v>
          </cell>
          <cell r="G10332">
            <v>62122.69</v>
          </cell>
          <cell r="H10332">
            <v>2809725.65</v>
          </cell>
          <cell r="I10332">
            <v>0</v>
          </cell>
        </row>
        <row r="10333">
          <cell r="A10333" t="str">
            <v>a</v>
          </cell>
          <cell r="B10333">
            <v>10309</v>
          </cell>
          <cell r="C10333" t="str">
            <v xml:space="preserve">   179778972 - 63905</v>
          </cell>
          <cell r="D10333">
            <v>0</v>
          </cell>
          <cell r="E10333">
            <v>0</v>
          </cell>
          <cell r="F10333">
            <v>3427805</v>
          </cell>
          <cell r="G10333">
            <v>18283.04</v>
          </cell>
          <cell r="H10333">
            <v>3409521.96</v>
          </cell>
          <cell r="I10333">
            <v>0</v>
          </cell>
        </row>
        <row r="10334">
          <cell r="A10334" t="str">
            <v>a</v>
          </cell>
          <cell r="B10334">
            <v>10310</v>
          </cell>
          <cell r="C10334" t="str">
            <v xml:space="preserve">   179778985 - 80710</v>
          </cell>
          <cell r="D10334">
            <v>0</v>
          </cell>
          <cell r="E10334">
            <v>0</v>
          </cell>
          <cell r="F10334">
            <v>1928141</v>
          </cell>
          <cell r="G10334">
            <v>10284.219999999999</v>
          </cell>
          <cell r="H10334">
            <v>1917856.78</v>
          </cell>
          <cell r="I10334">
            <v>0</v>
          </cell>
        </row>
        <row r="10335">
          <cell r="A10335" t="str">
            <v>a</v>
          </cell>
          <cell r="B10335">
            <v>10311</v>
          </cell>
          <cell r="C10335" t="str">
            <v xml:space="preserve">   179778998 - 81119</v>
          </cell>
          <cell r="D10335">
            <v>0</v>
          </cell>
          <cell r="E10335">
            <v>0</v>
          </cell>
          <cell r="F10335">
            <v>6120000</v>
          </cell>
          <cell r="G10335">
            <v>17455.82</v>
          </cell>
          <cell r="H10335">
            <v>6102544.1799999997</v>
          </cell>
          <cell r="I10335">
            <v>0</v>
          </cell>
        </row>
        <row r="10336">
          <cell r="A10336" t="str">
            <v>a</v>
          </cell>
          <cell r="B10336">
            <v>10312</v>
          </cell>
          <cell r="C10336" t="str">
            <v xml:space="preserve">   182778008 - 26789</v>
          </cell>
          <cell r="D10336">
            <v>3425873.96</v>
          </cell>
          <cell r="E10336">
            <v>0</v>
          </cell>
          <cell r="F10336">
            <v>0</v>
          </cell>
          <cell r="G10336">
            <v>77133.78</v>
          </cell>
          <cell r="H10336">
            <v>3348740.18</v>
          </cell>
          <cell r="I10336">
            <v>0</v>
          </cell>
        </row>
        <row r="10337">
          <cell r="A10337" t="str">
            <v>a</v>
          </cell>
          <cell r="B10337">
            <v>10313</v>
          </cell>
          <cell r="C10337" t="str">
            <v xml:space="preserve">   182778011 - 26813</v>
          </cell>
          <cell r="D10337">
            <v>1916087.93</v>
          </cell>
          <cell r="E10337">
            <v>0</v>
          </cell>
          <cell r="F10337">
            <v>0</v>
          </cell>
          <cell r="G10337">
            <v>43713.62</v>
          </cell>
          <cell r="H10337">
            <v>1872374.31</v>
          </cell>
          <cell r="I10337">
            <v>0</v>
          </cell>
        </row>
        <row r="10338">
          <cell r="A10338" t="str">
            <v>a</v>
          </cell>
          <cell r="B10338">
            <v>10314</v>
          </cell>
          <cell r="C10338" t="str">
            <v xml:space="preserve">   182778024 - 27173</v>
          </cell>
          <cell r="D10338">
            <v>1312293.74</v>
          </cell>
          <cell r="E10338">
            <v>0</v>
          </cell>
          <cell r="F10338">
            <v>0</v>
          </cell>
          <cell r="G10338">
            <v>71316.2</v>
          </cell>
          <cell r="H10338">
            <v>1240977.54</v>
          </cell>
          <cell r="I10338">
            <v>0</v>
          </cell>
        </row>
        <row r="10339">
          <cell r="A10339" t="str">
            <v>a</v>
          </cell>
          <cell r="B10339">
            <v>10315</v>
          </cell>
          <cell r="C10339" t="str">
            <v xml:space="preserve">   182778037 - 27281</v>
          </cell>
          <cell r="D10339">
            <v>2010554.42</v>
          </cell>
          <cell r="E10339">
            <v>0</v>
          </cell>
          <cell r="F10339">
            <v>0</v>
          </cell>
          <cell r="G10339">
            <v>44971.39</v>
          </cell>
          <cell r="H10339">
            <v>1965583.03</v>
          </cell>
          <cell r="I10339">
            <v>0</v>
          </cell>
        </row>
        <row r="10340">
          <cell r="A10340" t="str">
            <v>a</v>
          </cell>
          <cell r="B10340">
            <v>10316</v>
          </cell>
          <cell r="C10340" t="str">
            <v xml:space="preserve">   182778053 - 27360</v>
          </cell>
          <cell r="D10340">
            <v>2216537.14</v>
          </cell>
          <cell r="E10340">
            <v>0</v>
          </cell>
          <cell r="F10340">
            <v>0</v>
          </cell>
          <cell r="G10340">
            <v>2216537.14</v>
          </cell>
          <cell r="H10340">
            <v>0</v>
          </cell>
          <cell r="I10340">
            <v>0</v>
          </cell>
        </row>
        <row r="10341">
          <cell r="A10341" t="str">
            <v>a</v>
          </cell>
          <cell r="B10341">
            <v>10317</v>
          </cell>
          <cell r="C10341" t="str">
            <v xml:space="preserve">   182778066 - 27444</v>
          </cell>
          <cell r="D10341">
            <v>960921.47</v>
          </cell>
          <cell r="E10341">
            <v>0</v>
          </cell>
          <cell r="F10341">
            <v>0</v>
          </cell>
          <cell r="G10341">
            <v>22304.3</v>
          </cell>
          <cell r="H10341">
            <v>938617.17</v>
          </cell>
          <cell r="I10341">
            <v>0</v>
          </cell>
        </row>
        <row r="10342">
          <cell r="A10342" t="str">
            <v>a</v>
          </cell>
          <cell r="B10342">
            <v>10318</v>
          </cell>
          <cell r="C10342" t="str">
            <v xml:space="preserve">   182778079 - 27486</v>
          </cell>
          <cell r="D10342">
            <v>704788.01</v>
          </cell>
          <cell r="E10342">
            <v>0</v>
          </cell>
          <cell r="F10342">
            <v>0</v>
          </cell>
          <cell r="G10342">
            <v>37354.120000000003</v>
          </cell>
          <cell r="H10342">
            <v>667433.89</v>
          </cell>
          <cell r="I10342">
            <v>0</v>
          </cell>
        </row>
        <row r="10343">
          <cell r="A10343" t="str">
            <v>a</v>
          </cell>
          <cell r="B10343">
            <v>10319</v>
          </cell>
          <cell r="C10343" t="str">
            <v xml:space="preserve">   182778082 - 27495</v>
          </cell>
          <cell r="D10343">
            <v>1000142.78</v>
          </cell>
          <cell r="E10343">
            <v>0</v>
          </cell>
          <cell r="F10343">
            <v>0</v>
          </cell>
          <cell r="G10343">
            <v>1000142.78</v>
          </cell>
          <cell r="H10343">
            <v>0</v>
          </cell>
          <cell r="I10343">
            <v>0</v>
          </cell>
        </row>
        <row r="10344">
          <cell r="A10344" t="str">
            <v>a</v>
          </cell>
          <cell r="B10344">
            <v>10320</v>
          </cell>
          <cell r="C10344" t="str">
            <v xml:space="preserve">   182778105 - 26742</v>
          </cell>
          <cell r="D10344">
            <v>850203.72</v>
          </cell>
          <cell r="E10344">
            <v>0</v>
          </cell>
          <cell r="F10344">
            <v>0</v>
          </cell>
          <cell r="G10344">
            <v>17960.099999999999</v>
          </cell>
          <cell r="H10344">
            <v>832243.62</v>
          </cell>
          <cell r="I10344">
            <v>0</v>
          </cell>
        </row>
        <row r="10345">
          <cell r="A10345" t="str">
            <v>a</v>
          </cell>
          <cell r="B10345">
            <v>10321</v>
          </cell>
          <cell r="C10345" t="str">
            <v xml:space="preserve">   182778118 - 27140</v>
          </cell>
          <cell r="D10345">
            <v>835291.78</v>
          </cell>
          <cell r="E10345">
            <v>0</v>
          </cell>
          <cell r="F10345">
            <v>0</v>
          </cell>
          <cell r="G10345">
            <v>19388.29</v>
          </cell>
          <cell r="H10345">
            <v>815903.49</v>
          </cell>
          <cell r="I10345">
            <v>0</v>
          </cell>
        </row>
        <row r="10346">
          <cell r="A10346" t="str">
            <v>a</v>
          </cell>
          <cell r="B10346">
            <v>10322</v>
          </cell>
          <cell r="C10346" t="str">
            <v xml:space="preserve">   182778121 - 27155</v>
          </cell>
          <cell r="D10346">
            <v>1462305.51</v>
          </cell>
          <cell r="E10346">
            <v>0</v>
          </cell>
          <cell r="F10346">
            <v>0</v>
          </cell>
          <cell r="G10346">
            <v>33555.370000000003</v>
          </cell>
          <cell r="H10346">
            <v>1428750.14</v>
          </cell>
          <cell r="I10346">
            <v>0</v>
          </cell>
        </row>
        <row r="10347">
          <cell r="A10347" t="str">
            <v>a</v>
          </cell>
          <cell r="B10347">
            <v>10323</v>
          </cell>
          <cell r="C10347" t="str">
            <v xml:space="preserve">   182778134 - 27266</v>
          </cell>
          <cell r="D10347">
            <v>3489021.38</v>
          </cell>
          <cell r="E10347">
            <v>0</v>
          </cell>
          <cell r="F10347">
            <v>0</v>
          </cell>
          <cell r="G10347">
            <v>78555.490000000005</v>
          </cell>
          <cell r="H10347">
            <v>3410465.89</v>
          </cell>
          <cell r="I10347">
            <v>0</v>
          </cell>
        </row>
        <row r="10348">
          <cell r="A10348" t="str">
            <v>a</v>
          </cell>
          <cell r="B10348">
            <v>10324</v>
          </cell>
          <cell r="C10348" t="str">
            <v xml:space="preserve">   182778147 - 27337</v>
          </cell>
          <cell r="D10348">
            <v>2696488.65</v>
          </cell>
          <cell r="E10348">
            <v>0</v>
          </cell>
          <cell r="F10348">
            <v>0</v>
          </cell>
          <cell r="G10348">
            <v>62336.01</v>
          </cell>
          <cell r="H10348">
            <v>2634152.64</v>
          </cell>
          <cell r="I10348">
            <v>0</v>
          </cell>
        </row>
        <row r="10349">
          <cell r="A10349" t="str">
            <v>a</v>
          </cell>
          <cell r="B10349">
            <v>10325</v>
          </cell>
          <cell r="C10349" t="str">
            <v xml:space="preserve">   182778150 - 27346</v>
          </cell>
          <cell r="D10349">
            <v>1622886.66</v>
          </cell>
          <cell r="E10349">
            <v>0</v>
          </cell>
          <cell r="F10349">
            <v>0</v>
          </cell>
          <cell r="G10349">
            <v>37517.089999999997</v>
          </cell>
          <cell r="H10349">
            <v>1585369.57</v>
          </cell>
          <cell r="I10349">
            <v>0</v>
          </cell>
        </row>
        <row r="10350">
          <cell r="A10350" t="str">
            <v>a</v>
          </cell>
          <cell r="B10350">
            <v>10326</v>
          </cell>
          <cell r="C10350" t="str">
            <v xml:space="preserve">   182778163 - 27435</v>
          </cell>
          <cell r="D10350">
            <v>1142245.9099999999</v>
          </cell>
          <cell r="E10350">
            <v>0</v>
          </cell>
          <cell r="F10350">
            <v>0</v>
          </cell>
          <cell r="G10350">
            <v>63061.95</v>
          </cell>
          <cell r="H10350">
            <v>1079183.96</v>
          </cell>
          <cell r="I10350">
            <v>0</v>
          </cell>
        </row>
        <row r="10351">
          <cell r="A10351" t="str">
            <v>a</v>
          </cell>
          <cell r="B10351">
            <v>10327</v>
          </cell>
          <cell r="C10351" t="str">
            <v xml:space="preserve">   182778189 - 27516</v>
          </cell>
          <cell r="D10351">
            <v>1412479.95</v>
          </cell>
          <cell r="E10351">
            <v>0</v>
          </cell>
          <cell r="F10351">
            <v>0</v>
          </cell>
          <cell r="G10351">
            <v>32224.27</v>
          </cell>
          <cell r="H10351">
            <v>1380255.68</v>
          </cell>
          <cell r="I10351">
            <v>0</v>
          </cell>
        </row>
        <row r="10352">
          <cell r="A10352" t="str">
            <v>a</v>
          </cell>
          <cell r="B10352">
            <v>10328</v>
          </cell>
          <cell r="C10352" t="str">
            <v xml:space="preserve">   182778192 - 27573</v>
          </cell>
          <cell r="D10352">
            <v>1809642.37</v>
          </cell>
          <cell r="E10352">
            <v>0</v>
          </cell>
          <cell r="F10352">
            <v>0</v>
          </cell>
          <cell r="G10352">
            <v>40576.21</v>
          </cell>
          <cell r="H10352">
            <v>1769066.16</v>
          </cell>
          <cell r="I10352">
            <v>0</v>
          </cell>
        </row>
        <row r="10353">
          <cell r="A10353" t="str">
            <v>a</v>
          </cell>
          <cell r="B10353">
            <v>10329</v>
          </cell>
          <cell r="C10353" t="str">
            <v xml:space="preserve">   182778202 - 26733</v>
          </cell>
          <cell r="D10353">
            <v>1678311.63</v>
          </cell>
          <cell r="E10353">
            <v>0</v>
          </cell>
          <cell r="F10353">
            <v>0</v>
          </cell>
          <cell r="G10353">
            <v>40373.800000000003</v>
          </cell>
          <cell r="H10353">
            <v>1637937.83</v>
          </cell>
          <cell r="I10353">
            <v>0</v>
          </cell>
        </row>
        <row r="10354">
          <cell r="A10354" t="str">
            <v>a</v>
          </cell>
          <cell r="B10354">
            <v>10330</v>
          </cell>
          <cell r="C10354" t="str">
            <v xml:space="preserve">   182778215 - 27122</v>
          </cell>
          <cell r="D10354">
            <v>1173875.96</v>
          </cell>
          <cell r="E10354">
            <v>0</v>
          </cell>
          <cell r="F10354">
            <v>0</v>
          </cell>
          <cell r="G10354">
            <v>1173875.96</v>
          </cell>
          <cell r="H10354">
            <v>0</v>
          </cell>
          <cell r="I10354">
            <v>0</v>
          </cell>
        </row>
        <row r="10355">
          <cell r="A10355" t="str">
            <v>a</v>
          </cell>
          <cell r="B10355">
            <v>10331</v>
          </cell>
          <cell r="C10355" t="str">
            <v xml:space="preserve">   182778228 - 27206</v>
          </cell>
          <cell r="D10355">
            <v>1556030.29</v>
          </cell>
          <cell r="E10355">
            <v>0</v>
          </cell>
          <cell r="F10355">
            <v>0</v>
          </cell>
          <cell r="G10355">
            <v>1556030.29</v>
          </cell>
          <cell r="H10355">
            <v>0</v>
          </cell>
          <cell r="I10355">
            <v>0</v>
          </cell>
        </row>
        <row r="10356">
          <cell r="A10356" t="str">
            <v>a</v>
          </cell>
          <cell r="B10356">
            <v>10332</v>
          </cell>
          <cell r="C10356" t="str">
            <v xml:space="preserve">   182778231 - 27236</v>
          </cell>
          <cell r="D10356">
            <v>2927798.62</v>
          </cell>
          <cell r="E10356">
            <v>0</v>
          </cell>
          <cell r="F10356">
            <v>0</v>
          </cell>
          <cell r="G10356">
            <v>2927798.62</v>
          </cell>
          <cell r="H10356">
            <v>0</v>
          </cell>
          <cell r="I10356">
            <v>0</v>
          </cell>
        </row>
        <row r="10357">
          <cell r="A10357" t="str">
            <v>a</v>
          </cell>
          <cell r="B10357">
            <v>10333</v>
          </cell>
          <cell r="C10357" t="str">
            <v xml:space="preserve">   182778244 - 27325</v>
          </cell>
          <cell r="D10357">
            <v>2729294.72</v>
          </cell>
          <cell r="E10357">
            <v>0</v>
          </cell>
          <cell r="F10357">
            <v>0</v>
          </cell>
          <cell r="G10357">
            <v>60387.24</v>
          </cell>
          <cell r="H10357">
            <v>2668907.48</v>
          </cell>
          <cell r="I10357">
            <v>0</v>
          </cell>
        </row>
        <row r="10358">
          <cell r="A10358" t="str">
            <v>a</v>
          </cell>
          <cell r="B10358">
            <v>10334</v>
          </cell>
          <cell r="C10358" t="str">
            <v xml:space="preserve">   182778257 - 27413</v>
          </cell>
          <cell r="D10358">
            <v>1433799.6</v>
          </cell>
          <cell r="E10358">
            <v>0</v>
          </cell>
          <cell r="F10358">
            <v>0</v>
          </cell>
          <cell r="G10358">
            <v>33145.85</v>
          </cell>
          <cell r="H10358">
            <v>1400653.75</v>
          </cell>
          <cell r="I10358">
            <v>0</v>
          </cell>
        </row>
        <row r="10359">
          <cell r="A10359" t="str">
            <v>a</v>
          </cell>
          <cell r="B10359">
            <v>10335</v>
          </cell>
          <cell r="C10359" t="str">
            <v xml:space="preserve">   182778260 - 27422</v>
          </cell>
          <cell r="D10359">
            <v>569660.94999999995</v>
          </cell>
          <cell r="E10359">
            <v>0</v>
          </cell>
          <cell r="F10359">
            <v>0</v>
          </cell>
          <cell r="G10359">
            <v>13279.34</v>
          </cell>
          <cell r="H10359">
            <v>556381.61</v>
          </cell>
          <cell r="I10359">
            <v>0</v>
          </cell>
        </row>
        <row r="10360">
          <cell r="A10360" t="str">
            <v>a</v>
          </cell>
          <cell r="B10360">
            <v>10336</v>
          </cell>
          <cell r="C10360" t="str">
            <v xml:space="preserve">   182778273 - 27465</v>
          </cell>
          <cell r="D10360">
            <v>749024.64</v>
          </cell>
          <cell r="E10360">
            <v>0</v>
          </cell>
          <cell r="F10360">
            <v>0</v>
          </cell>
          <cell r="G10360">
            <v>17315.53</v>
          </cell>
          <cell r="H10360">
            <v>731709.11</v>
          </cell>
          <cell r="I10360">
            <v>0</v>
          </cell>
        </row>
        <row r="10361">
          <cell r="A10361" t="str">
            <v>a</v>
          </cell>
          <cell r="B10361">
            <v>10337</v>
          </cell>
          <cell r="C10361" t="str">
            <v xml:space="preserve">   182778286 - 27507</v>
          </cell>
          <cell r="D10361">
            <v>767262.06</v>
          </cell>
          <cell r="E10361">
            <v>0</v>
          </cell>
          <cell r="F10361">
            <v>0</v>
          </cell>
          <cell r="G10361">
            <v>767262.06</v>
          </cell>
          <cell r="H10361">
            <v>0</v>
          </cell>
          <cell r="I10361">
            <v>0</v>
          </cell>
        </row>
        <row r="10362">
          <cell r="A10362" t="str">
            <v>a</v>
          </cell>
          <cell r="B10362">
            <v>10338</v>
          </cell>
          <cell r="C10362" t="str">
            <v xml:space="preserve">   182778299 - 27609</v>
          </cell>
          <cell r="D10362">
            <v>1952494.5</v>
          </cell>
          <cell r="E10362">
            <v>0</v>
          </cell>
          <cell r="F10362">
            <v>0</v>
          </cell>
          <cell r="G10362">
            <v>1952494.5</v>
          </cell>
          <cell r="H10362">
            <v>0</v>
          </cell>
          <cell r="I10362">
            <v>0</v>
          </cell>
        </row>
        <row r="10363">
          <cell r="A10363" t="str">
            <v>a</v>
          </cell>
          <cell r="B10363">
            <v>10339</v>
          </cell>
          <cell r="C10363" t="str">
            <v xml:space="preserve">   182778309 - 26798</v>
          </cell>
          <cell r="D10363">
            <v>2410844.91</v>
          </cell>
          <cell r="E10363">
            <v>0</v>
          </cell>
          <cell r="F10363">
            <v>0</v>
          </cell>
          <cell r="G10363">
            <v>56475.5</v>
          </cell>
          <cell r="H10363">
            <v>2354369.41</v>
          </cell>
          <cell r="I10363">
            <v>0</v>
          </cell>
        </row>
        <row r="10364">
          <cell r="A10364" t="str">
            <v>a</v>
          </cell>
          <cell r="B10364">
            <v>10340</v>
          </cell>
          <cell r="C10364" t="str">
            <v xml:space="preserve">   182778325 - 27176</v>
          </cell>
          <cell r="D10364">
            <v>1374420.74</v>
          </cell>
          <cell r="E10364">
            <v>0</v>
          </cell>
          <cell r="F10364">
            <v>0</v>
          </cell>
          <cell r="G10364">
            <v>31356.04</v>
          </cell>
          <cell r="H10364">
            <v>1343064.7</v>
          </cell>
          <cell r="I10364">
            <v>0</v>
          </cell>
        </row>
        <row r="10365">
          <cell r="A10365" t="str">
            <v>a</v>
          </cell>
          <cell r="B10365">
            <v>10341</v>
          </cell>
          <cell r="C10365" t="str">
            <v xml:space="preserve">   182778341 - 27309</v>
          </cell>
          <cell r="D10365">
            <v>3660032.56</v>
          </cell>
          <cell r="E10365">
            <v>0</v>
          </cell>
          <cell r="F10365">
            <v>0</v>
          </cell>
          <cell r="G10365">
            <v>3660032.56</v>
          </cell>
          <cell r="H10365">
            <v>0</v>
          </cell>
          <cell r="I10365">
            <v>0</v>
          </cell>
        </row>
        <row r="10366">
          <cell r="A10366" t="str">
            <v>a</v>
          </cell>
          <cell r="B10366">
            <v>10342</v>
          </cell>
          <cell r="C10366" t="str">
            <v xml:space="preserve">   182778354 - 27363</v>
          </cell>
          <cell r="D10366">
            <v>1320624.02</v>
          </cell>
          <cell r="E10366">
            <v>0</v>
          </cell>
          <cell r="F10366">
            <v>0</v>
          </cell>
          <cell r="G10366">
            <v>30936.39</v>
          </cell>
          <cell r="H10366">
            <v>1289687.6299999999</v>
          </cell>
          <cell r="I10366">
            <v>0</v>
          </cell>
        </row>
        <row r="10367">
          <cell r="A10367" t="str">
            <v>a</v>
          </cell>
          <cell r="B10367">
            <v>10343</v>
          </cell>
          <cell r="C10367" t="str">
            <v xml:space="preserve">   182778367 - 27447</v>
          </cell>
          <cell r="D10367">
            <v>1468092.73</v>
          </cell>
          <cell r="E10367">
            <v>0</v>
          </cell>
          <cell r="F10367">
            <v>0</v>
          </cell>
          <cell r="G10367">
            <v>1468092.73</v>
          </cell>
          <cell r="H10367">
            <v>0</v>
          </cell>
          <cell r="I10367">
            <v>0</v>
          </cell>
        </row>
        <row r="10368">
          <cell r="A10368" t="str">
            <v>a</v>
          </cell>
          <cell r="B10368">
            <v>10344</v>
          </cell>
          <cell r="C10368" t="str">
            <v xml:space="preserve">   182778370 - 27456</v>
          </cell>
          <cell r="D10368">
            <v>1027393.69</v>
          </cell>
          <cell r="E10368">
            <v>0</v>
          </cell>
          <cell r="F10368">
            <v>0</v>
          </cell>
          <cell r="G10368">
            <v>24161.32</v>
          </cell>
          <cell r="H10368">
            <v>1003232.37</v>
          </cell>
          <cell r="I10368">
            <v>0</v>
          </cell>
        </row>
        <row r="10369">
          <cell r="A10369" t="str">
            <v>a</v>
          </cell>
          <cell r="B10369">
            <v>10345</v>
          </cell>
          <cell r="C10369" t="str">
            <v xml:space="preserve">   182778383 - 27498</v>
          </cell>
          <cell r="D10369">
            <v>471796.47</v>
          </cell>
          <cell r="E10369">
            <v>0</v>
          </cell>
          <cell r="F10369">
            <v>0</v>
          </cell>
          <cell r="G10369">
            <v>24668.75</v>
          </cell>
          <cell r="H10369">
            <v>447127.72</v>
          </cell>
          <cell r="I10369">
            <v>0</v>
          </cell>
        </row>
        <row r="10370">
          <cell r="A10370" t="str">
            <v>a</v>
          </cell>
          <cell r="B10370">
            <v>10346</v>
          </cell>
          <cell r="C10370" t="str">
            <v xml:space="preserve">   182778396 - 27597</v>
          </cell>
          <cell r="D10370">
            <v>1079353.04</v>
          </cell>
          <cell r="E10370">
            <v>0</v>
          </cell>
          <cell r="F10370">
            <v>0</v>
          </cell>
          <cell r="G10370">
            <v>54063.81</v>
          </cell>
          <cell r="H10370">
            <v>1025289.23</v>
          </cell>
          <cell r="I10370">
            <v>0</v>
          </cell>
        </row>
        <row r="10371">
          <cell r="A10371" t="str">
            <v>a</v>
          </cell>
          <cell r="B10371">
            <v>10347</v>
          </cell>
          <cell r="C10371" t="str">
            <v xml:space="preserve">   182778406 - 26745</v>
          </cell>
          <cell r="D10371">
            <v>1500390.84</v>
          </cell>
          <cell r="E10371">
            <v>0</v>
          </cell>
          <cell r="F10371">
            <v>0</v>
          </cell>
          <cell r="G10371">
            <v>35284.86</v>
          </cell>
          <cell r="H10371">
            <v>1465105.98</v>
          </cell>
          <cell r="I10371">
            <v>0</v>
          </cell>
        </row>
        <row r="10372">
          <cell r="A10372" t="str">
            <v>a</v>
          </cell>
          <cell r="B10372">
            <v>10348</v>
          </cell>
          <cell r="C10372" t="str">
            <v xml:space="preserve">   182778419 - 27146</v>
          </cell>
          <cell r="D10372">
            <v>1657505.99</v>
          </cell>
          <cell r="E10372">
            <v>0</v>
          </cell>
          <cell r="F10372">
            <v>0</v>
          </cell>
          <cell r="G10372">
            <v>1657505.99</v>
          </cell>
          <cell r="H10372">
            <v>0</v>
          </cell>
          <cell r="I10372">
            <v>0</v>
          </cell>
        </row>
        <row r="10373">
          <cell r="A10373" t="str">
            <v>a</v>
          </cell>
          <cell r="B10373">
            <v>10349</v>
          </cell>
          <cell r="C10373" t="str">
            <v xml:space="preserve">   182778422 - 27164</v>
          </cell>
          <cell r="D10373">
            <v>873013.97</v>
          </cell>
          <cell r="E10373">
            <v>0</v>
          </cell>
          <cell r="F10373">
            <v>0</v>
          </cell>
          <cell r="G10373">
            <v>44453.93</v>
          </cell>
          <cell r="H10373">
            <v>828560.04</v>
          </cell>
          <cell r="I10373">
            <v>0</v>
          </cell>
        </row>
        <row r="10374">
          <cell r="A10374" t="str">
            <v>a</v>
          </cell>
          <cell r="B10374">
            <v>10350</v>
          </cell>
          <cell r="C10374" t="str">
            <v xml:space="preserve">   182778435 - 27272</v>
          </cell>
          <cell r="D10374">
            <v>2535621.48</v>
          </cell>
          <cell r="E10374">
            <v>0</v>
          </cell>
          <cell r="F10374">
            <v>0</v>
          </cell>
          <cell r="G10374">
            <v>59398.49</v>
          </cell>
          <cell r="H10374">
            <v>2476222.9900000002</v>
          </cell>
          <cell r="I10374">
            <v>0</v>
          </cell>
        </row>
        <row r="10375">
          <cell r="A10375" t="str">
            <v>a</v>
          </cell>
          <cell r="B10375">
            <v>10351</v>
          </cell>
          <cell r="C10375" t="str">
            <v xml:space="preserve">   182778448 - 27340</v>
          </cell>
          <cell r="D10375">
            <v>2816706.01</v>
          </cell>
          <cell r="E10375">
            <v>0</v>
          </cell>
          <cell r="F10375">
            <v>0</v>
          </cell>
          <cell r="G10375">
            <v>66240.789999999994</v>
          </cell>
          <cell r="H10375">
            <v>2750465.22</v>
          </cell>
          <cell r="I10375">
            <v>0</v>
          </cell>
        </row>
        <row r="10376">
          <cell r="A10376" t="str">
            <v>a</v>
          </cell>
          <cell r="B10376">
            <v>10352</v>
          </cell>
          <cell r="C10376" t="str">
            <v xml:space="preserve">   182778451 - 27349</v>
          </cell>
          <cell r="D10376">
            <v>2393227.56</v>
          </cell>
          <cell r="E10376">
            <v>0</v>
          </cell>
          <cell r="F10376">
            <v>0</v>
          </cell>
          <cell r="G10376">
            <v>54179.3</v>
          </cell>
          <cell r="H10376">
            <v>2339048.2599999998</v>
          </cell>
          <cell r="I10376">
            <v>0</v>
          </cell>
        </row>
        <row r="10377">
          <cell r="A10377" t="str">
            <v>a</v>
          </cell>
          <cell r="B10377">
            <v>10353</v>
          </cell>
          <cell r="C10377" t="str">
            <v xml:space="preserve">   182778464 - 27438</v>
          </cell>
          <cell r="D10377">
            <v>872123.12</v>
          </cell>
          <cell r="E10377">
            <v>0</v>
          </cell>
          <cell r="F10377">
            <v>0</v>
          </cell>
          <cell r="G10377">
            <v>20084.36</v>
          </cell>
          <cell r="H10377">
            <v>852038.76</v>
          </cell>
          <cell r="I10377">
            <v>0</v>
          </cell>
        </row>
        <row r="10378">
          <cell r="A10378" t="str">
            <v>a</v>
          </cell>
          <cell r="B10378">
            <v>10354</v>
          </cell>
          <cell r="C10378" t="str">
            <v xml:space="preserve">   182778477 - 27480</v>
          </cell>
          <cell r="D10378">
            <v>973463.78</v>
          </cell>
          <cell r="E10378">
            <v>0</v>
          </cell>
          <cell r="F10378">
            <v>0</v>
          </cell>
          <cell r="G10378">
            <v>50070.9</v>
          </cell>
          <cell r="H10378">
            <v>923392.88</v>
          </cell>
          <cell r="I10378">
            <v>0</v>
          </cell>
        </row>
        <row r="10379">
          <cell r="A10379" t="str">
            <v>a</v>
          </cell>
          <cell r="B10379">
            <v>10355</v>
          </cell>
          <cell r="C10379" t="str">
            <v xml:space="preserve">   182778480 - 27489</v>
          </cell>
          <cell r="D10379">
            <v>1510896.82</v>
          </cell>
          <cell r="E10379">
            <v>0</v>
          </cell>
          <cell r="F10379">
            <v>0</v>
          </cell>
          <cell r="G10379">
            <v>1510896.82</v>
          </cell>
          <cell r="H10379">
            <v>0</v>
          </cell>
          <cell r="I10379">
            <v>0</v>
          </cell>
        </row>
        <row r="10380">
          <cell r="A10380" t="str">
            <v>a</v>
          </cell>
          <cell r="B10380">
            <v>10356</v>
          </cell>
          <cell r="C10380" t="str">
            <v xml:space="preserve">   182778493 - 27585</v>
          </cell>
          <cell r="D10380">
            <v>1050760.06</v>
          </cell>
          <cell r="E10380">
            <v>0</v>
          </cell>
          <cell r="F10380">
            <v>0</v>
          </cell>
          <cell r="G10380">
            <v>23560.36</v>
          </cell>
          <cell r="H10380">
            <v>1027199.7</v>
          </cell>
          <cell r="I10380">
            <v>0</v>
          </cell>
        </row>
        <row r="10381">
          <cell r="A10381" t="str">
            <v>a</v>
          </cell>
          <cell r="B10381">
            <v>10357</v>
          </cell>
          <cell r="C10381" t="str">
            <v xml:space="preserve">   182778503 - 26736</v>
          </cell>
          <cell r="D10381">
            <v>638191.65</v>
          </cell>
          <cell r="E10381">
            <v>0</v>
          </cell>
          <cell r="F10381">
            <v>0</v>
          </cell>
          <cell r="G10381">
            <v>253130.32</v>
          </cell>
          <cell r="H10381">
            <v>385061.33</v>
          </cell>
          <cell r="I10381">
            <v>0</v>
          </cell>
        </row>
        <row r="10382">
          <cell r="A10382" t="str">
            <v>a</v>
          </cell>
          <cell r="B10382">
            <v>10358</v>
          </cell>
          <cell r="C10382" t="str">
            <v xml:space="preserve">   182778532 - 27242</v>
          </cell>
          <cell r="D10382">
            <v>955053.63</v>
          </cell>
          <cell r="E10382">
            <v>0</v>
          </cell>
          <cell r="F10382">
            <v>0</v>
          </cell>
          <cell r="G10382">
            <v>49936.69</v>
          </cell>
          <cell r="H10382">
            <v>905116.94</v>
          </cell>
          <cell r="I10382">
            <v>0</v>
          </cell>
        </row>
        <row r="10383">
          <cell r="A10383" t="str">
            <v>a</v>
          </cell>
          <cell r="B10383">
            <v>10359</v>
          </cell>
          <cell r="C10383" t="str">
            <v xml:space="preserve">   182778545 - 27331</v>
          </cell>
          <cell r="D10383">
            <v>668537.56000000006</v>
          </cell>
          <cell r="E10383">
            <v>0</v>
          </cell>
          <cell r="F10383">
            <v>0</v>
          </cell>
          <cell r="G10383">
            <v>34955.64</v>
          </cell>
          <cell r="H10383">
            <v>633581.92000000004</v>
          </cell>
          <cell r="I10383">
            <v>0</v>
          </cell>
        </row>
        <row r="10384">
          <cell r="A10384" t="str">
            <v>a</v>
          </cell>
          <cell r="B10384">
            <v>10360</v>
          </cell>
          <cell r="C10384" t="str">
            <v xml:space="preserve">   182778558 - 27416</v>
          </cell>
          <cell r="D10384">
            <v>1283521.05</v>
          </cell>
          <cell r="E10384">
            <v>0</v>
          </cell>
          <cell r="F10384">
            <v>0</v>
          </cell>
          <cell r="G10384">
            <v>68226.429999999993</v>
          </cell>
          <cell r="H10384">
            <v>1215294.6200000001</v>
          </cell>
          <cell r="I10384">
            <v>0</v>
          </cell>
        </row>
        <row r="10385">
          <cell r="A10385" t="str">
            <v>a</v>
          </cell>
          <cell r="B10385">
            <v>10361</v>
          </cell>
          <cell r="C10385" t="str">
            <v xml:space="preserve">   182778561 - 27429</v>
          </cell>
          <cell r="D10385">
            <v>810907.13</v>
          </cell>
          <cell r="E10385">
            <v>0</v>
          </cell>
          <cell r="F10385">
            <v>0</v>
          </cell>
          <cell r="G10385">
            <v>19070.22</v>
          </cell>
          <cell r="H10385">
            <v>791836.91</v>
          </cell>
          <cell r="I10385">
            <v>0</v>
          </cell>
        </row>
        <row r="10386">
          <cell r="A10386" t="str">
            <v>a</v>
          </cell>
          <cell r="B10386">
            <v>10362</v>
          </cell>
          <cell r="C10386" t="str">
            <v xml:space="preserve">   182778574 - 27468</v>
          </cell>
          <cell r="D10386">
            <v>686605.92</v>
          </cell>
          <cell r="E10386">
            <v>0</v>
          </cell>
          <cell r="F10386">
            <v>0</v>
          </cell>
          <cell r="G10386">
            <v>15872.59</v>
          </cell>
          <cell r="H10386">
            <v>670733.32999999996</v>
          </cell>
          <cell r="I10386">
            <v>0</v>
          </cell>
        </row>
        <row r="10387">
          <cell r="A10387" t="str">
            <v>a</v>
          </cell>
          <cell r="B10387">
            <v>10363</v>
          </cell>
          <cell r="C10387" t="str">
            <v xml:space="preserve">   182778590 - 27519</v>
          </cell>
          <cell r="D10387">
            <v>1029558.73</v>
          </cell>
          <cell r="E10387">
            <v>0</v>
          </cell>
          <cell r="F10387">
            <v>0</v>
          </cell>
          <cell r="G10387">
            <v>23897.46</v>
          </cell>
          <cell r="H10387">
            <v>1005661.27</v>
          </cell>
          <cell r="I10387">
            <v>0</v>
          </cell>
        </row>
        <row r="10388">
          <cell r="A10388" t="str">
            <v>a</v>
          </cell>
          <cell r="B10388">
            <v>10364</v>
          </cell>
          <cell r="C10388" t="str">
            <v xml:space="preserve">   182778600 - 26727</v>
          </cell>
          <cell r="D10388">
            <v>973463.78</v>
          </cell>
          <cell r="E10388">
            <v>0</v>
          </cell>
          <cell r="F10388">
            <v>0</v>
          </cell>
          <cell r="G10388">
            <v>50070.9</v>
          </cell>
          <cell r="H10388">
            <v>923392.88</v>
          </cell>
          <cell r="I10388">
            <v>0</v>
          </cell>
        </row>
        <row r="10389">
          <cell r="A10389" t="str">
            <v>a</v>
          </cell>
          <cell r="B10389">
            <v>10365</v>
          </cell>
          <cell r="C10389" t="str">
            <v xml:space="preserve">   182778613 - 27113</v>
          </cell>
          <cell r="D10389">
            <v>660321.81000000006</v>
          </cell>
          <cell r="E10389">
            <v>0</v>
          </cell>
          <cell r="F10389">
            <v>0</v>
          </cell>
          <cell r="G10389">
            <v>15206.8</v>
          </cell>
          <cell r="H10389">
            <v>645115.01</v>
          </cell>
          <cell r="I10389">
            <v>0</v>
          </cell>
        </row>
        <row r="10390">
          <cell r="A10390" t="str">
            <v>a</v>
          </cell>
          <cell r="B10390">
            <v>10366</v>
          </cell>
          <cell r="C10390" t="str">
            <v xml:space="preserve">   182778626 - 27179</v>
          </cell>
          <cell r="D10390">
            <v>721583.63</v>
          </cell>
          <cell r="E10390">
            <v>0</v>
          </cell>
          <cell r="F10390">
            <v>0</v>
          </cell>
          <cell r="G10390">
            <v>721583.63</v>
          </cell>
          <cell r="H10390">
            <v>0</v>
          </cell>
          <cell r="I10390">
            <v>0</v>
          </cell>
        </row>
        <row r="10391">
          <cell r="A10391" t="str">
            <v>a</v>
          </cell>
          <cell r="B10391">
            <v>10367</v>
          </cell>
          <cell r="C10391" t="str">
            <v xml:space="preserve">   182778639 - 27300</v>
          </cell>
          <cell r="D10391">
            <v>4679746.0599999996</v>
          </cell>
          <cell r="E10391">
            <v>0</v>
          </cell>
          <cell r="F10391">
            <v>0</v>
          </cell>
          <cell r="G10391">
            <v>103542.12</v>
          </cell>
          <cell r="H10391">
            <v>4576203.9400000004</v>
          </cell>
          <cell r="I10391">
            <v>0</v>
          </cell>
        </row>
        <row r="10392">
          <cell r="A10392" t="str">
            <v>a</v>
          </cell>
          <cell r="B10392">
            <v>10368</v>
          </cell>
          <cell r="C10392" t="str">
            <v xml:space="preserve">   182778642 - 27312</v>
          </cell>
          <cell r="D10392">
            <v>4467387.7699999996</v>
          </cell>
          <cell r="E10392">
            <v>0</v>
          </cell>
          <cell r="F10392">
            <v>0</v>
          </cell>
          <cell r="G10392">
            <v>98843.63</v>
          </cell>
          <cell r="H10392">
            <v>4368544.1399999997</v>
          </cell>
          <cell r="I10392">
            <v>0</v>
          </cell>
        </row>
        <row r="10393">
          <cell r="A10393" t="str">
            <v>a</v>
          </cell>
          <cell r="B10393">
            <v>10369</v>
          </cell>
          <cell r="C10393" t="str">
            <v xml:space="preserve">   182778668 - 27450</v>
          </cell>
          <cell r="D10393">
            <v>623509.89</v>
          </cell>
          <cell r="E10393">
            <v>0</v>
          </cell>
          <cell r="F10393">
            <v>0</v>
          </cell>
          <cell r="G10393">
            <v>103842.36</v>
          </cell>
          <cell r="H10393">
            <v>519667.53</v>
          </cell>
          <cell r="I10393">
            <v>0</v>
          </cell>
        </row>
        <row r="10394">
          <cell r="A10394" t="str">
            <v>a</v>
          </cell>
          <cell r="B10394">
            <v>10370</v>
          </cell>
          <cell r="C10394" t="str">
            <v xml:space="preserve">   182778671 - 27459</v>
          </cell>
          <cell r="D10394">
            <v>854347.97</v>
          </cell>
          <cell r="E10394">
            <v>0</v>
          </cell>
          <cell r="F10394">
            <v>0</v>
          </cell>
          <cell r="G10394">
            <v>45513.440000000002</v>
          </cell>
          <cell r="H10394">
            <v>808834.53</v>
          </cell>
          <cell r="I10394">
            <v>0</v>
          </cell>
        </row>
        <row r="10395">
          <cell r="A10395" t="str">
            <v>a</v>
          </cell>
          <cell r="B10395">
            <v>10371</v>
          </cell>
          <cell r="C10395" t="str">
            <v xml:space="preserve">   182778684 - 27501</v>
          </cell>
          <cell r="D10395">
            <v>1074166.8999999999</v>
          </cell>
          <cell r="E10395">
            <v>0</v>
          </cell>
          <cell r="F10395">
            <v>0</v>
          </cell>
          <cell r="G10395">
            <v>55250.64</v>
          </cell>
          <cell r="H10395">
            <v>1018916.26</v>
          </cell>
          <cell r="I10395">
            <v>0</v>
          </cell>
        </row>
        <row r="10396">
          <cell r="A10396" t="str">
            <v>a</v>
          </cell>
          <cell r="B10396">
            <v>10372</v>
          </cell>
          <cell r="C10396" t="str">
            <v xml:space="preserve">   182778697 - 27600</v>
          </cell>
          <cell r="D10396">
            <v>1423979.89</v>
          </cell>
          <cell r="E10396">
            <v>0</v>
          </cell>
          <cell r="F10396">
            <v>0</v>
          </cell>
          <cell r="G10396">
            <v>31506.43</v>
          </cell>
          <cell r="H10396">
            <v>1392473.46</v>
          </cell>
          <cell r="I10396">
            <v>0</v>
          </cell>
        </row>
        <row r="10397">
          <cell r="A10397" t="str">
            <v>a</v>
          </cell>
          <cell r="B10397">
            <v>10373</v>
          </cell>
          <cell r="C10397" t="str">
            <v xml:space="preserve">   182778707 - 26780</v>
          </cell>
          <cell r="D10397">
            <v>8474994.7799999993</v>
          </cell>
          <cell r="E10397">
            <v>0</v>
          </cell>
          <cell r="F10397">
            <v>0</v>
          </cell>
          <cell r="G10397">
            <v>195920.48</v>
          </cell>
          <cell r="H10397">
            <v>8279074.2999999998</v>
          </cell>
          <cell r="I10397">
            <v>0</v>
          </cell>
        </row>
        <row r="10398">
          <cell r="A10398" t="str">
            <v>a</v>
          </cell>
          <cell r="B10398">
            <v>10374</v>
          </cell>
          <cell r="C10398" t="str">
            <v xml:space="preserve">   182778710 - 26804</v>
          </cell>
          <cell r="D10398">
            <v>1333145.02</v>
          </cell>
          <cell r="E10398">
            <v>0</v>
          </cell>
          <cell r="F10398">
            <v>0</v>
          </cell>
          <cell r="G10398">
            <v>72449.399999999994</v>
          </cell>
          <cell r="H10398">
            <v>1260695.6200000001</v>
          </cell>
          <cell r="I10398">
            <v>0</v>
          </cell>
        </row>
        <row r="10399">
          <cell r="A10399" t="str">
            <v>a</v>
          </cell>
          <cell r="B10399">
            <v>10375</v>
          </cell>
          <cell r="C10399" t="str">
            <v xml:space="preserve">   182778723 - 27167</v>
          </cell>
          <cell r="D10399">
            <v>696490.65</v>
          </cell>
          <cell r="E10399">
            <v>0</v>
          </cell>
          <cell r="F10399">
            <v>0</v>
          </cell>
          <cell r="G10399">
            <v>130566.92</v>
          </cell>
          <cell r="H10399">
            <v>565923.73</v>
          </cell>
          <cell r="I10399">
            <v>0</v>
          </cell>
        </row>
        <row r="10400">
          <cell r="A10400" t="str">
            <v>a</v>
          </cell>
          <cell r="B10400">
            <v>10376</v>
          </cell>
          <cell r="C10400" t="str">
            <v xml:space="preserve">   182778736 - 27275</v>
          </cell>
          <cell r="D10400">
            <v>3559949.61</v>
          </cell>
          <cell r="E10400">
            <v>0</v>
          </cell>
          <cell r="F10400">
            <v>0</v>
          </cell>
          <cell r="G10400">
            <v>78765.990000000005</v>
          </cell>
          <cell r="H10400">
            <v>3481183.62</v>
          </cell>
          <cell r="I10400">
            <v>0</v>
          </cell>
        </row>
        <row r="10401">
          <cell r="A10401" t="str">
            <v>a</v>
          </cell>
          <cell r="B10401">
            <v>10377</v>
          </cell>
          <cell r="C10401" t="str">
            <v xml:space="preserve">   182778749 - 27343</v>
          </cell>
          <cell r="D10401">
            <v>1958234.28</v>
          </cell>
          <cell r="E10401">
            <v>0</v>
          </cell>
          <cell r="F10401">
            <v>0</v>
          </cell>
          <cell r="G10401">
            <v>45269.440000000002</v>
          </cell>
          <cell r="H10401">
            <v>1912964.84</v>
          </cell>
          <cell r="I10401">
            <v>0</v>
          </cell>
        </row>
        <row r="10402">
          <cell r="A10402" t="str">
            <v>a</v>
          </cell>
          <cell r="B10402">
            <v>10378</v>
          </cell>
          <cell r="C10402" t="str">
            <v xml:space="preserve">   182778752 - 27352</v>
          </cell>
          <cell r="D10402">
            <v>1872561.51</v>
          </cell>
          <cell r="E10402">
            <v>0</v>
          </cell>
          <cell r="F10402">
            <v>0</v>
          </cell>
          <cell r="G10402">
            <v>43288.94</v>
          </cell>
          <cell r="H10402">
            <v>1829272.57</v>
          </cell>
          <cell r="I10402">
            <v>0</v>
          </cell>
        </row>
        <row r="10403">
          <cell r="A10403" t="str">
            <v>a</v>
          </cell>
          <cell r="B10403">
            <v>10379</v>
          </cell>
          <cell r="C10403" t="str">
            <v xml:space="preserve">   182778765 - 27441</v>
          </cell>
          <cell r="D10403">
            <v>587470.26</v>
          </cell>
          <cell r="E10403">
            <v>0</v>
          </cell>
          <cell r="F10403">
            <v>0</v>
          </cell>
          <cell r="G10403">
            <v>13580.82</v>
          </cell>
          <cell r="H10403">
            <v>573889.43999999994</v>
          </cell>
          <cell r="I10403">
            <v>0</v>
          </cell>
        </row>
        <row r="10404">
          <cell r="A10404" t="str">
            <v>a</v>
          </cell>
          <cell r="B10404">
            <v>10380</v>
          </cell>
          <cell r="C10404" t="str">
            <v xml:space="preserve">   182778781 - 27492</v>
          </cell>
          <cell r="D10404">
            <v>258923.02</v>
          </cell>
          <cell r="E10404">
            <v>0</v>
          </cell>
          <cell r="F10404">
            <v>0</v>
          </cell>
          <cell r="G10404">
            <v>258923.02</v>
          </cell>
          <cell r="H10404">
            <v>0</v>
          </cell>
          <cell r="I10404">
            <v>0</v>
          </cell>
        </row>
        <row r="10405">
          <cell r="A10405" t="str">
            <v>a</v>
          </cell>
          <cell r="B10405">
            <v>10381</v>
          </cell>
          <cell r="C10405" t="str">
            <v xml:space="preserve">   182778794 - 27588</v>
          </cell>
          <cell r="D10405">
            <v>1101116.71</v>
          </cell>
          <cell r="E10405">
            <v>0</v>
          </cell>
          <cell r="F10405">
            <v>0</v>
          </cell>
          <cell r="G10405">
            <v>24362.82</v>
          </cell>
          <cell r="H10405">
            <v>1076753.8899999999</v>
          </cell>
          <cell r="I10405">
            <v>0</v>
          </cell>
        </row>
        <row r="10406">
          <cell r="A10406" t="str">
            <v>a</v>
          </cell>
          <cell r="B10406">
            <v>10382</v>
          </cell>
          <cell r="C10406" t="str">
            <v xml:space="preserve">   182778804 - 26739</v>
          </cell>
          <cell r="D10406">
            <v>747210.26</v>
          </cell>
          <cell r="E10406">
            <v>0</v>
          </cell>
          <cell r="F10406">
            <v>0</v>
          </cell>
          <cell r="G10406">
            <v>17503.86</v>
          </cell>
          <cell r="H10406">
            <v>729706.4</v>
          </cell>
          <cell r="I10406">
            <v>0</v>
          </cell>
        </row>
        <row r="10407">
          <cell r="A10407" t="str">
            <v>a</v>
          </cell>
          <cell r="B10407">
            <v>10383</v>
          </cell>
          <cell r="C10407" t="str">
            <v xml:space="preserve">   182778817 - 27134</v>
          </cell>
          <cell r="D10407">
            <v>767473.04</v>
          </cell>
          <cell r="E10407">
            <v>0</v>
          </cell>
          <cell r="F10407">
            <v>0</v>
          </cell>
          <cell r="G10407">
            <v>18123.419999999998</v>
          </cell>
          <cell r="H10407">
            <v>749349.62</v>
          </cell>
          <cell r="I10407">
            <v>0</v>
          </cell>
        </row>
        <row r="10408">
          <cell r="A10408" t="str">
            <v>a</v>
          </cell>
          <cell r="B10408">
            <v>10384</v>
          </cell>
          <cell r="C10408" t="str">
            <v xml:space="preserve">   182778820 - 27152</v>
          </cell>
          <cell r="D10408">
            <v>986703.26</v>
          </cell>
          <cell r="E10408">
            <v>0</v>
          </cell>
          <cell r="F10408">
            <v>0</v>
          </cell>
          <cell r="G10408">
            <v>986703.26</v>
          </cell>
          <cell r="H10408">
            <v>0</v>
          </cell>
          <cell r="I10408">
            <v>0</v>
          </cell>
        </row>
        <row r="10409">
          <cell r="A10409" t="str">
            <v>a</v>
          </cell>
          <cell r="B10409">
            <v>10385</v>
          </cell>
          <cell r="C10409" t="str">
            <v xml:space="preserve">   182778846 - 27334</v>
          </cell>
          <cell r="D10409">
            <v>1138048.04</v>
          </cell>
          <cell r="E10409">
            <v>0</v>
          </cell>
          <cell r="F10409">
            <v>0</v>
          </cell>
          <cell r="G10409">
            <v>1138048.04</v>
          </cell>
          <cell r="H10409">
            <v>0</v>
          </cell>
          <cell r="I10409">
            <v>0</v>
          </cell>
        </row>
        <row r="10410">
          <cell r="A10410" t="str">
            <v>a</v>
          </cell>
          <cell r="B10410">
            <v>10386</v>
          </cell>
          <cell r="C10410" t="str">
            <v xml:space="preserve">   182778859 - 27419</v>
          </cell>
          <cell r="D10410">
            <v>674595.59</v>
          </cell>
          <cell r="E10410">
            <v>0</v>
          </cell>
          <cell r="F10410">
            <v>0</v>
          </cell>
          <cell r="G10410">
            <v>674595.59</v>
          </cell>
          <cell r="H10410">
            <v>0</v>
          </cell>
          <cell r="I10410">
            <v>0</v>
          </cell>
        </row>
        <row r="10411">
          <cell r="A10411" t="str">
            <v>a</v>
          </cell>
          <cell r="B10411">
            <v>10387</v>
          </cell>
          <cell r="C10411" t="str">
            <v xml:space="preserve">   182778862 - 27432</v>
          </cell>
          <cell r="D10411">
            <v>868134.84</v>
          </cell>
          <cell r="E10411">
            <v>0</v>
          </cell>
          <cell r="F10411">
            <v>0</v>
          </cell>
          <cell r="G10411">
            <v>868134.84</v>
          </cell>
          <cell r="H10411">
            <v>0</v>
          </cell>
          <cell r="I10411">
            <v>0</v>
          </cell>
        </row>
        <row r="10412">
          <cell r="A10412" t="str">
            <v>a</v>
          </cell>
          <cell r="B10412">
            <v>10388</v>
          </cell>
          <cell r="C10412" t="str">
            <v xml:space="preserve">   182778875 - 27474</v>
          </cell>
          <cell r="D10412">
            <v>518867.32</v>
          </cell>
          <cell r="E10412">
            <v>0</v>
          </cell>
          <cell r="F10412">
            <v>0</v>
          </cell>
          <cell r="G10412">
            <v>91474.26</v>
          </cell>
          <cell r="H10412">
            <v>427393.06</v>
          </cell>
          <cell r="I10412">
            <v>0</v>
          </cell>
        </row>
        <row r="10413">
          <cell r="A10413" t="str">
            <v>a</v>
          </cell>
          <cell r="B10413">
            <v>10389</v>
          </cell>
          <cell r="C10413" t="str">
            <v xml:space="preserve">   182778888 - 27513</v>
          </cell>
          <cell r="D10413">
            <v>1784962.01</v>
          </cell>
          <cell r="E10413">
            <v>0</v>
          </cell>
          <cell r="F10413">
            <v>0</v>
          </cell>
          <cell r="G10413">
            <v>40722.1</v>
          </cell>
          <cell r="H10413">
            <v>1744239.91</v>
          </cell>
          <cell r="I10413">
            <v>0</v>
          </cell>
        </row>
        <row r="10414">
          <cell r="A10414" t="str">
            <v>a</v>
          </cell>
          <cell r="B10414">
            <v>10390</v>
          </cell>
          <cell r="C10414" t="str">
            <v xml:space="preserve">   182778891 - 27525</v>
          </cell>
          <cell r="D10414">
            <v>2640082.71</v>
          </cell>
          <cell r="E10414">
            <v>0</v>
          </cell>
          <cell r="F10414">
            <v>0</v>
          </cell>
          <cell r="G10414">
            <v>2640082.71</v>
          </cell>
          <cell r="H10414">
            <v>0</v>
          </cell>
          <cell r="I10414">
            <v>0</v>
          </cell>
        </row>
        <row r="10415">
          <cell r="A10415" t="str">
            <v>a</v>
          </cell>
          <cell r="B10415">
            <v>10391</v>
          </cell>
          <cell r="C10415" t="str">
            <v xml:space="preserve">   182778901 - 26730</v>
          </cell>
          <cell r="D10415">
            <v>532371.51</v>
          </cell>
          <cell r="E10415">
            <v>0</v>
          </cell>
          <cell r="F10415">
            <v>0</v>
          </cell>
          <cell r="G10415">
            <v>532371.51</v>
          </cell>
          <cell r="H10415">
            <v>0</v>
          </cell>
          <cell r="I10415">
            <v>0</v>
          </cell>
        </row>
        <row r="10416">
          <cell r="A10416" t="str">
            <v>a</v>
          </cell>
          <cell r="B10416">
            <v>10392</v>
          </cell>
          <cell r="C10416" t="str">
            <v xml:space="preserve">   182778914 - 27116</v>
          </cell>
          <cell r="D10416">
            <v>1273539.8500000001</v>
          </cell>
          <cell r="E10416">
            <v>0</v>
          </cell>
          <cell r="F10416">
            <v>0</v>
          </cell>
          <cell r="G10416">
            <v>130154.44</v>
          </cell>
          <cell r="H10416">
            <v>1143385.4099999999</v>
          </cell>
          <cell r="I10416">
            <v>0</v>
          </cell>
        </row>
        <row r="10417">
          <cell r="A10417" t="str">
            <v>a</v>
          </cell>
          <cell r="B10417">
            <v>10393</v>
          </cell>
          <cell r="C10417" t="str">
            <v xml:space="preserve">   182778927 - 27188</v>
          </cell>
          <cell r="D10417">
            <v>1311839.32</v>
          </cell>
          <cell r="E10417">
            <v>0</v>
          </cell>
          <cell r="F10417">
            <v>0</v>
          </cell>
          <cell r="G10417">
            <v>30210.78</v>
          </cell>
          <cell r="H10417">
            <v>1281628.54</v>
          </cell>
          <cell r="I10417">
            <v>0</v>
          </cell>
        </row>
        <row r="10418">
          <cell r="A10418" t="str">
            <v>a</v>
          </cell>
          <cell r="B10418">
            <v>10394</v>
          </cell>
          <cell r="C10418" t="str">
            <v xml:space="preserve">   182778943 - 27322</v>
          </cell>
          <cell r="D10418">
            <v>1306726.32</v>
          </cell>
          <cell r="E10418">
            <v>0</v>
          </cell>
          <cell r="F10418">
            <v>0</v>
          </cell>
          <cell r="G10418">
            <v>1306726.32</v>
          </cell>
          <cell r="H10418">
            <v>0</v>
          </cell>
          <cell r="I10418">
            <v>0</v>
          </cell>
        </row>
        <row r="10419">
          <cell r="A10419" t="str">
            <v>a</v>
          </cell>
          <cell r="B10419">
            <v>10395</v>
          </cell>
          <cell r="C10419" t="str">
            <v xml:space="preserve">   182778956 - 27407</v>
          </cell>
          <cell r="D10419">
            <v>792770.07</v>
          </cell>
          <cell r="E10419">
            <v>0</v>
          </cell>
          <cell r="F10419">
            <v>0</v>
          </cell>
          <cell r="G10419">
            <v>18643.689999999999</v>
          </cell>
          <cell r="H10419">
            <v>774126.38</v>
          </cell>
          <cell r="I10419">
            <v>0</v>
          </cell>
        </row>
        <row r="10420">
          <cell r="A10420" t="str">
            <v>a</v>
          </cell>
          <cell r="B10420">
            <v>10396</v>
          </cell>
          <cell r="C10420" t="str">
            <v xml:space="preserve">   182778969 - 27453</v>
          </cell>
          <cell r="D10420">
            <v>491811.06</v>
          </cell>
          <cell r="E10420">
            <v>0</v>
          </cell>
          <cell r="F10420">
            <v>0</v>
          </cell>
          <cell r="G10420">
            <v>11565.99</v>
          </cell>
          <cell r="H10420">
            <v>480245.07</v>
          </cell>
          <cell r="I10420">
            <v>0</v>
          </cell>
        </row>
        <row r="10421">
          <cell r="A10421" t="str">
            <v>a</v>
          </cell>
          <cell r="B10421">
            <v>10397</v>
          </cell>
          <cell r="C10421" t="str">
            <v xml:space="preserve">   182778972 - 27462</v>
          </cell>
          <cell r="D10421">
            <v>1740759.19</v>
          </cell>
          <cell r="E10421">
            <v>0</v>
          </cell>
          <cell r="F10421">
            <v>0</v>
          </cell>
          <cell r="G10421">
            <v>39031.72</v>
          </cell>
          <cell r="H10421">
            <v>1701727.47</v>
          </cell>
          <cell r="I10421">
            <v>0</v>
          </cell>
        </row>
        <row r="10422">
          <cell r="A10422" t="str">
            <v>a</v>
          </cell>
          <cell r="B10422">
            <v>10398</v>
          </cell>
          <cell r="C10422" t="str">
            <v xml:space="preserve">   182778985 - 27504</v>
          </cell>
          <cell r="D10422">
            <v>588101.96</v>
          </cell>
          <cell r="E10422">
            <v>0</v>
          </cell>
          <cell r="F10422">
            <v>0</v>
          </cell>
          <cell r="G10422">
            <v>13887.66</v>
          </cell>
          <cell r="H10422">
            <v>574214.30000000005</v>
          </cell>
          <cell r="I10422">
            <v>0</v>
          </cell>
        </row>
        <row r="10423">
          <cell r="A10423" t="str">
            <v>a</v>
          </cell>
          <cell r="B10423">
            <v>10399</v>
          </cell>
          <cell r="C10423" t="str">
            <v xml:space="preserve">   182778998 - 27603</v>
          </cell>
          <cell r="D10423">
            <v>2072478.7</v>
          </cell>
          <cell r="E10423">
            <v>0</v>
          </cell>
          <cell r="F10423">
            <v>0</v>
          </cell>
          <cell r="G10423">
            <v>46661.97</v>
          </cell>
          <cell r="H10423">
            <v>2025816.73</v>
          </cell>
          <cell r="I10423">
            <v>0</v>
          </cell>
        </row>
        <row r="10424">
          <cell r="A10424" t="str">
            <v>a</v>
          </cell>
          <cell r="B10424">
            <v>10400</v>
          </cell>
          <cell r="C10424" t="str">
            <v xml:space="preserve">   183778007 - 29983</v>
          </cell>
          <cell r="D10424">
            <v>2469899.48</v>
          </cell>
          <cell r="E10424">
            <v>0</v>
          </cell>
          <cell r="F10424">
            <v>0</v>
          </cell>
          <cell r="G10424">
            <v>49996.4</v>
          </cell>
          <cell r="H10424">
            <v>2419903.08</v>
          </cell>
          <cell r="I10424">
            <v>0</v>
          </cell>
        </row>
        <row r="10425">
          <cell r="A10425" t="str">
            <v>a</v>
          </cell>
          <cell r="B10425">
            <v>10401</v>
          </cell>
          <cell r="C10425" t="str">
            <v xml:space="preserve">   183778010 - 30058</v>
          </cell>
          <cell r="D10425">
            <v>881775.95</v>
          </cell>
          <cell r="E10425">
            <v>0</v>
          </cell>
          <cell r="F10425">
            <v>0.02</v>
          </cell>
          <cell r="G10425">
            <v>881775.97</v>
          </cell>
          <cell r="H10425">
            <v>0</v>
          </cell>
          <cell r="I10425">
            <v>0</v>
          </cell>
        </row>
        <row r="10426">
          <cell r="A10426" t="str">
            <v>a</v>
          </cell>
          <cell r="B10426">
            <v>10402</v>
          </cell>
          <cell r="C10426" t="str">
            <v xml:space="preserve">   183778023 - 30921</v>
          </cell>
          <cell r="D10426">
            <v>888326.38</v>
          </cell>
          <cell r="E10426">
            <v>0</v>
          </cell>
          <cell r="F10426">
            <v>0</v>
          </cell>
          <cell r="G10426">
            <v>106093.68</v>
          </cell>
          <cell r="H10426">
            <v>782232.7</v>
          </cell>
          <cell r="I10426">
            <v>0</v>
          </cell>
        </row>
        <row r="10427">
          <cell r="A10427" t="str">
            <v>a</v>
          </cell>
          <cell r="B10427">
            <v>10403</v>
          </cell>
          <cell r="C10427" t="str">
            <v xml:space="preserve">   183778036 - 31092</v>
          </cell>
          <cell r="D10427">
            <v>2074715.57</v>
          </cell>
          <cell r="E10427">
            <v>0</v>
          </cell>
          <cell r="F10427">
            <v>0</v>
          </cell>
          <cell r="G10427">
            <v>41996.95</v>
          </cell>
          <cell r="H10427">
            <v>2032718.62</v>
          </cell>
          <cell r="I10427">
            <v>0</v>
          </cell>
        </row>
        <row r="10428">
          <cell r="A10428" t="str">
            <v>a</v>
          </cell>
          <cell r="B10428">
            <v>10404</v>
          </cell>
          <cell r="C10428" t="str">
            <v xml:space="preserve">   183778049 - 31564</v>
          </cell>
          <cell r="D10428">
            <v>189591.14</v>
          </cell>
          <cell r="E10428">
            <v>0</v>
          </cell>
          <cell r="F10428">
            <v>0</v>
          </cell>
          <cell r="G10428">
            <v>189591.14</v>
          </cell>
          <cell r="H10428">
            <v>0</v>
          </cell>
          <cell r="I10428">
            <v>0</v>
          </cell>
        </row>
        <row r="10429">
          <cell r="A10429" t="str">
            <v>a</v>
          </cell>
          <cell r="B10429">
            <v>10405</v>
          </cell>
          <cell r="C10429" t="str">
            <v xml:space="preserve">   183778052 - 31585</v>
          </cell>
          <cell r="D10429">
            <v>1659772.46</v>
          </cell>
          <cell r="E10429">
            <v>0</v>
          </cell>
          <cell r="F10429">
            <v>0</v>
          </cell>
          <cell r="G10429">
            <v>1659772.46</v>
          </cell>
          <cell r="H10429">
            <v>0</v>
          </cell>
          <cell r="I10429">
            <v>0</v>
          </cell>
        </row>
        <row r="10430">
          <cell r="A10430" t="str">
            <v>a</v>
          </cell>
          <cell r="B10430">
            <v>10406</v>
          </cell>
          <cell r="C10430" t="str">
            <v xml:space="preserve">   183778065 - 31783</v>
          </cell>
          <cell r="D10430">
            <v>3359063.29</v>
          </cell>
          <cell r="E10430">
            <v>0</v>
          </cell>
          <cell r="F10430">
            <v>0</v>
          </cell>
          <cell r="G10430">
            <v>67995.11</v>
          </cell>
          <cell r="H10430">
            <v>3291068.18</v>
          </cell>
          <cell r="I10430">
            <v>0</v>
          </cell>
        </row>
        <row r="10431">
          <cell r="A10431" t="str">
            <v>a</v>
          </cell>
          <cell r="B10431">
            <v>10407</v>
          </cell>
          <cell r="C10431" t="str">
            <v xml:space="preserve">   183778078 - 31908</v>
          </cell>
          <cell r="D10431">
            <v>5828962.75</v>
          </cell>
          <cell r="E10431">
            <v>0</v>
          </cell>
          <cell r="F10431">
            <v>0</v>
          </cell>
          <cell r="G10431">
            <v>117991.49</v>
          </cell>
          <cell r="H10431">
            <v>5710971.2599999998</v>
          </cell>
          <cell r="I10431">
            <v>0</v>
          </cell>
        </row>
        <row r="10432">
          <cell r="A10432" t="str">
            <v>a</v>
          </cell>
          <cell r="B10432">
            <v>10408</v>
          </cell>
          <cell r="C10432" t="str">
            <v xml:space="preserve">   183778094 - 31959</v>
          </cell>
          <cell r="D10432">
            <v>1462185.05</v>
          </cell>
          <cell r="E10432">
            <v>0</v>
          </cell>
          <cell r="F10432">
            <v>0</v>
          </cell>
          <cell r="G10432">
            <v>1462185.05</v>
          </cell>
          <cell r="H10432">
            <v>0</v>
          </cell>
          <cell r="I10432">
            <v>0</v>
          </cell>
        </row>
        <row r="10433">
          <cell r="A10433" t="str">
            <v>a</v>
          </cell>
          <cell r="B10433">
            <v>10409</v>
          </cell>
          <cell r="C10433" t="str">
            <v xml:space="preserve">   183778104 - 29654</v>
          </cell>
          <cell r="D10433">
            <v>2761179.02</v>
          </cell>
          <cell r="E10433">
            <v>0</v>
          </cell>
          <cell r="F10433">
            <v>0.01</v>
          </cell>
          <cell r="G10433">
            <v>56163.05</v>
          </cell>
          <cell r="H10433">
            <v>2705015.98</v>
          </cell>
          <cell r="I10433">
            <v>0</v>
          </cell>
        </row>
        <row r="10434">
          <cell r="A10434" t="str">
            <v>a</v>
          </cell>
          <cell r="B10434">
            <v>10410</v>
          </cell>
          <cell r="C10434" t="str">
            <v xml:space="preserve">   183778117 - 30861</v>
          </cell>
          <cell r="D10434">
            <v>3199908.46</v>
          </cell>
          <cell r="E10434">
            <v>0</v>
          </cell>
          <cell r="F10434">
            <v>0</v>
          </cell>
          <cell r="G10434">
            <v>65668.759999999995</v>
          </cell>
          <cell r="H10434">
            <v>3134239.7</v>
          </cell>
          <cell r="I10434">
            <v>0</v>
          </cell>
        </row>
        <row r="10435">
          <cell r="A10435" t="str">
            <v>a</v>
          </cell>
          <cell r="B10435">
            <v>10411</v>
          </cell>
          <cell r="C10435" t="str">
            <v xml:space="preserve">   183778120 - 30882</v>
          </cell>
          <cell r="D10435">
            <v>1503909.69</v>
          </cell>
          <cell r="E10435">
            <v>0</v>
          </cell>
          <cell r="F10435">
            <v>0</v>
          </cell>
          <cell r="G10435">
            <v>60954.26</v>
          </cell>
          <cell r="H10435">
            <v>1442955.43</v>
          </cell>
          <cell r="I10435">
            <v>0</v>
          </cell>
        </row>
        <row r="10436">
          <cell r="A10436" t="str">
            <v>a</v>
          </cell>
          <cell r="B10436">
            <v>10412</v>
          </cell>
          <cell r="C10436" t="str">
            <v xml:space="preserve">   183778133 - 31050</v>
          </cell>
          <cell r="D10436">
            <v>3237380.42</v>
          </cell>
          <cell r="E10436">
            <v>0</v>
          </cell>
          <cell r="F10436">
            <v>0</v>
          </cell>
          <cell r="G10436">
            <v>66437.77</v>
          </cell>
          <cell r="H10436">
            <v>3170942.65</v>
          </cell>
          <cell r="I10436">
            <v>0</v>
          </cell>
        </row>
        <row r="10437">
          <cell r="A10437" t="str">
            <v>a</v>
          </cell>
          <cell r="B10437">
            <v>10413</v>
          </cell>
          <cell r="C10437" t="str">
            <v xml:space="preserve">   183778146 - 31546</v>
          </cell>
          <cell r="D10437">
            <v>1383143.71</v>
          </cell>
          <cell r="E10437">
            <v>0</v>
          </cell>
          <cell r="F10437">
            <v>0</v>
          </cell>
          <cell r="G10437">
            <v>27997.99</v>
          </cell>
          <cell r="H10437">
            <v>1355145.72</v>
          </cell>
          <cell r="I10437">
            <v>0</v>
          </cell>
        </row>
        <row r="10438">
          <cell r="A10438" t="str">
            <v>a</v>
          </cell>
          <cell r="B10438">
            <v>10414</v>
          </cell>
          <cell r="C10438" t="str">
            <v xml:space="preserve">   183778159 - 31645</v>
          </cell>
          <cell r="D10438">
            <v>1383143.71</v>
          </cell>
          <cell r="E10438">
            <v>0</v>
          </cell>
          <cell r="F10438">
            <v>0</v>
          </cell>
          <cell r="G10438">
            <v>27997.99</v>
          </cell>
          <cell r="H10438">
            <v>1355145.72</v>
          </cell>
          <cell r="I10438">
            <v>0</v>
          </cell>
        </row>
        <row r="10439">
          <cell r="A10439" t="str">
            <v>a</v>
          </cell>
          <cell r="B10439">
            <v>10415</v>
          </cell>
          <cell r="C10439" t="str">
            <v xml:space="preserve">   183778162 - 31660</v>
          </cell>
          <cell r="D10439">
            <v>485960.14</v>
          </cell>
          <cell r="E10439">
            <v>0</v>
          </cell>
          <cell r="F10439">
            <v>0</v>
          </cell>
          <cell r="G10439">
            <v>23805.200000000001</v>
          </cell>
          <cell r="H10439">
            <v>462154.94</v>
          </cell>
          <cell r="I10439">
            <v>0</v>
          </cell>
        </row>
        <row r="10440">
          <cell r="A10440" t="str">
            <v>a</v>
          </cell>
          <cell r="B10440">
            <v>10416</v>
          </cell>
          <cell r="C10440" t="str">
            <v xml:space="preserve">   183778175 - 31899</v>
          </cell>
          <cell r="D10440">
            <v>6549470.5</v>
          </cell>
          <cell r="E10440">
            <v>0</v>
          </cell>
          <cell r="F10440">
            <v>0.03</v>
          </cell>
          <cell r="G10440">
            <v>4335083.8899999997</v>
          </cell>
          <cell r="H10440">
            <v>2214386.64</v>
          </cell>
          <cell r="I10440">
            <v>0</v>
          </cell>
        </row>
        <row r="10441">
          <cell r="A10441" t="str">
            <v>a</v>
          </cell>
          <cell r="B10441">
            <v>10417</v>
          </cell>
          <cell r="C10441" t="str">
            <v xml:space="preserve">   183778191 - 31947</v>
          </cell>
          <cell r="D10441">
            <v>677349.94</v>
          </cell>
          <cell r="E10441">
            <v>0</v>
          </cell>
          <cell r="F10441">
            <v>0</v>
          </cell>
          <cell r="G10441">
            <v>677349.94</v>
          </cell>
          <cell r="H10441">
            <v>0</v>
          </cell>
          <cell r="I10441">
            <v>0</v>
          </cell>
        </row>
        <row r="10442">
          <cell r="A10442" t="str">
            <v>a</v>
          </cell>
          <cell r="B10442">
            <v>10418</v>
          </cell>
          <cell r="C10442" t="str">
            <v xml:space="preserve">   183778201 - 29636</v>
          </cell>
          <cell r="D10442">
            <v>2554349.84</v>
          </cell>
          <cell r="E10442">
            <v>0</v>
          </cell>
          <cell r="F10442">
            <v>0</v>
          </cell>
          <cell r="G10442">
            <v>51956.06</v>
          </cell>
          <cell r="H10442">
            <v>2502393.7799999998</v>
          </cell>
          <cell r="I10442">
            <v>0</v>
          </cell>
        </row>
        <row r="10443">
          <cell r="A10443" t="str">
            <v>a</v>
          </cell>
          <cell r="B10443">
            <v>10419</v>
          </cell>
          <cell r="C10443" t="str">
            <v xml:space="preserve">   183778227 - 30972</v>
          </cell>
          <cell r="D10443">
            <v>1081992.3500000001</v>
          </cell>
          <cell r="E10443">
            <v>0</v>
          </cell>
          <cell r="F10443">
            <v>0</v>
          </cell>
          <cell r="G10443">
            <v>64688.58</v>
          </cell>
          <cell r="H10443">
            <v>1017303.77</v>
          </cell>
          <cell r="I10443">
            <v>0</v>
          </cell>
        </row>
        <row r="10444">
          <cell r="A10444" t="str">
            <v>a</v>
          </cell>
          <cell r="B10444">
            <v>10420</v>
          </cell>
          <cell r="C10444" t="str">
            <v xml:space="preserve">   183778230 - 31020</v>
          </cell>
          <cell r="D10444">
            <v>1241898.4099999999</v>
          </cell>
          <cell r="E10444">
            <v>0</v>
          </cell>
          <cell r="F10444">
            <v>0</v>
          </cell>
          <cell r="G10444">
            <v>117664.9</v>
          </cell>
          <cell r="H10444">
            <v>1124233.51</v>
          </cell>
          <cell r="I10444">
            <v>0</v>
          </cell>
        </row>
        <row r="10445">
          <cell r="A10445" t="str">
            <v>a</v>
          </cell>
          <cell r="B10445">
            <v>10421</v>
          </cell>
          <cell r="C10445" t="str">
            <v xml:space="preserve">   183778243 - 31513</v>
          </cell>
          <cell r="D10445">
            <v>2575895.2200000002</v>
          </cell>
          <cell r="E10445">
            <v>0</v>
          </cell>
          <cell r="F10445">
            <v>0.01</v>
          </cell>
          <cell r="G10445">
            <v>2575895.23</v>
          </cell>
          <cell r="H10445">
            <v>0</v>
          </cell>
          <cell r="I10445">
            <v>0</v>
          </cell>
        </row>
        <row r="10446">
          <cell r="A10446" t="str">
            <v>a</v>
          </cell>
          <cell r="B10446">
            <v>10422</v>
          </cell>
          <cell r="C10446" t="str">
            <v xml:space="preserve">   183778256 - 31618</v>
          </cell>
          <cell r="D10446">
            <v>222824.29</v>
          </cell>
          <cell r="E10446">
            <v>0</v>
          </cell>
          <cell r="F10446">
            <v>0</v>
          </cell>
          <cell r="G10446">
            <v>222824.29</v>
          </cell>
          <cell r="H10446">
            <v>0</v>
          </cell>
          <cell r="I10446">
            <v>0</v>
          </cell>
        </row>
        <row r="10447">
          <cell r="A10447" t="str">
            <v>a</v>
          </cell>
          <cell r="B10447">
            <v>10423</v>
          </cell>
          <cell r="C10447" t="str">
            <v xml:space="preserve">   183778269 - 31795</v>
          </cell>
          <cell r="D10447">
            <v>457887.32</v>
          </cell>
          <cell r="E10447">
            <v>0</v>
          </cell>
          <cell r="F10447">
            <v>0</v>
          </cell>
          <cell r="G10447">
            <v>75863.929999999993</v>
          </cell>
          <cell r="H10447">
            <v>382023.39</v>
          </cell>
          <cell r="I10447">
            <v>0</v>
          </cell>
        </row>
        <row r="10448">
          <cell r="A10448" t="str">
            <v>a</v>
          </cell>
          <cell r="B10448">
            <v>10424</v>
          </cell>
          <cell r="C10448" t="str">
            <v xml:space="preserve">   183778272 - 31887</v>
          </cell>
          <cell r="D10448">
            <v>3228806.42</v>
          </cell>
          <cell r="E10448">
            <v>0</v>
          </cell>
          <cell r="F10448">
            <v>0</v>
          </cell>
          <cell r="G10448">
            <v>195499.97</v>
          </cell>
          <cell r="H10448">
            <v>3033306.45</v>
          </cell>
          <cell r="I10448">
            <v>0</v>
          </cell>
        </row>
        <row r="10449">
          <cell r="A10449" t="str">
            <v>a</v>
          </cell>
          <cell r="B10449">
            <v>10425</v>
          </cell>
          <cell r="C10449" t="str">
            <v xml:space="preserve">   183778285 - 31929</v>
          </cell>
          <cell r="D10449">
            <v>2588564.88</v>
          </cell>
          <cell r="E10449">
            <v>0</v>
          </cell>
          <cell r="F10449">
            <v>0</v>
          </cell>
          <cell r="G10449">
            <v>109288.32000000001</v>
          </cell>
          <cell r="H10449">
            <v>2479276.56</v>
          </cell>
          <cell r="I10449">
            <v>0</v>
          </cell>
        </row>
        <row r="10450">
          <cell r="A10450" t="str">
            <v>a</v>
          </cell>
          <cell r="B10450">
            <v>10426</v>
          </cell>
          <cell r="C10450" t="str">
            <v xml:space="preserve">   183778298 - 31971</v>
          </cell>
          <cell r="D10450">
            <v>5468762.5499999998</v>
          </cell>
          <cell r="E10450">
            <v>0</v>
          </cell>
          <cell r="F10450">
            <v>0.01</v>
          </cell>
          <cell r="G10450">
            <v>221651.73</v>
          </cell>
          <cell r="H10450">
            <v>5247110.83</v>
          </cell>
          <cell r="I10450">
            <v>0</v>
          </cell>
        </row>
        <row r="10451">
          <cell r="A10451" t="str">
            <v>a</v>
          </cell>
          <cell r="B10451">
            <v>10427</v>
          </cell>
          <cell r="C10451" t="str">
            <v xml:space="preserve">   183778308 - 30019</v>
          </cell>
          <cell r="D10451">
            <v>2609201.7999999998</v>
          </cell>
          <cell r="E10451">
            <v>0</v>
          </cell>
          <cell r="F10451">
            <v>0</v>
          </cell>
          <cell r="G10451">
            <v>52816.15</v>
          </cell>
          <cell r="H10451">
            <v>2556385.65</v>
          </cell>
          <cell r="I10451">
            <v>0</v>
          </cell>
        </row>
        <row r="10452">
          <cell r="A10452" t="str">
            <v>a</v>
          </cell>
          <cell r="B10452">
            <v>10428</v>
          </cell>
          <cell r="C10452" t="str">
            <v xml:space="preserve">   183778311 - 30073</v>
          </cell>
          <cell r="D10452">
            <v>636463.38</v>
          </cell>
          <cell r="E10452">
            <v>0</v>
          </cell>
          <cell r="F10452">
            <v>0</v>
          </cell>
          <cell r="G10452">
            <v>101031.36</v>
          </cell>
          <cell r="H10452">
            <v>535432.02</v>
          </cell>
          <cell r="I10452">
            <v>0</v>
          </cell>
        </row>
        <row r="10453">
          <cell r="A10453" t="str">
            <v>a</v>
          </cell>
          <cell r="B10453">
            <v>10429</v>
          </cell>
          <cell r="C10453" t="str">
            <v xml:space="preserve">   183778324 - 30936</v>
          </cell>
          <cell r="D10453">
            <v>2691744.23</v>
          </cell>
          <cell r="E10453">
            <v>0</v>
          </cell>
          <cell r="F10453">
            <v>0</v>
          </cell>
          <cell r="G10453">
            <v>465237.76000000001</v>
          </cell>
          <cell r="H10453">
            <v>2226506.4700000002</v>
          </cell>
          <cell r="I10453">
            <v>0</v>
          </cell>
        </row>
        <row r="10454">
          <cell r="A10454" t="str">
            <v>a</v>
          </cell>
          <cell r="B10454">
            <v>10430</v>
          </cell>
          <cell r="C10454" t="str">
            <v xml:space="preserve">   183778337 - 31101</v>
          </cell>
          <cell r="D10454">
            <v>294726.86</v>
          </cell>
          <cell r="E10454">
            <v>0</v>
          </cell>
          <cell r="F10454">
            <v>0</v>
          </cell>
          <cell r="G10454">
            <v>95972.53</v>
          </cell>
          <cell r="H10454">
            <v>198754.33</v>
          </cell>
          <cell r="I10454">
            <v>0</v>
          </cell>
        </row>
        <row r="10455">
          <cell r="A10455" t="str">
            <v>a</v>
          </cell>
          <cell r="B10455">
            <v>10431</v>
          </cell>
          <cell r="C10455" t="str">
            <v xml:space="preserve">   183778340 - 31134</v>
          </cell>
          <cell r="D10455">
            <v>4564374.21</v>
          </cell>
          <cell r="E10455">
            <v>0</v>
          </cell>
          <cell r="F10455">
            <v>0</v>
          </cell>
          <cell r="G10455">
            <v>92393.35</v>
          </cell>
          <cell r="H10455">
            <v>4471980.8600000003</v>
          </cell>
          <cell r="I10455">
            <v>0</v>
          </cell>
        </row>
        <row r="10456">
          <cell r="A10456" t="str">
            <v>a</v>
          </cell>
          <cell r="B10456">
            <v>10432</v>
          </cell>
          <cell r="C10456" t="str">
            <v xml:space="preserve">   183778353 - 31594</v>
          </cell>
          <cell r="D10456">
            <v>2526992.73</v>
          </cell>
          <cell r="E10456">
            <v>0</v>
          </cell>
          <cell r="F10456">
            <v>0</v>
          </cell>
          <cell r="G10456">
            <v>2526992.73</v>
          </cell>
          <cell r="H10456">
            <v>0</v>
          </cell>
          <cell r="I10456">
            <v>0</v>
          </cell>
        </row>
        <row r="10457">
          <cell r="A10457" t="str">
            <v>a</v>
          </cell>
          <cell r="B10457">
            <v>10433</v>
          </cell>
          <cell r="C10457" t="str">
            <v xml:space="preserve">   183778366 - 31786</v>
          </cell>
          <cell r="D10457">
            <v>670625</v>
          </cell>
          <cell r="E10457">
            <v>0</v>
          </cell>
          <cell r="F10457">
            <v>0</v>
          </cell>
          <cell r="G10457">
            <v>32851.199999999997</v>
          </cell>
          <cell r="H10457">
            <v>637773.80000000005</v>
          </cell>
          <cell r="I10457">
            <v>0</v>
          </cell>
        </row>
        <row r="10458">
          <cell r="A10458" t="str">
            <v>a</v>
          </cell>
          <cell r="B10458">
            <v>10434</v>
          </cell>
          <cell r="C10458" t="str">
            <v xml:space="preserve">   183778395 - 31962</v>
          </cell>
          <cell r="D10458">
            <v>3158507.46</v>
          </cell>
          <cell r="E10458">
            <v>0</v>
          </cell>
          <cell r="F10458">
            <v>0</v>
          </cell>
          <cell r="G10458">
            <v>63935.37</v>
          </cell>
          <cell r="H10458">
            <v>3094572.09</v>
          </cell>
          <cell r="I10458">
            <v>0</v>
          </cell>
        </row>
        <row r="10459">
          <cell r="A10459" t="str">
            <v>a</v>
          </cell>
          <cell r="B10459">
            <v>10435</v>
          </cell>
          <cell r="C10459" t="str">
            <v xml:space="preserve">   183778405 - 29742</v>
          </cell>
          <cell r="D10459">
            <v>3281257.54</v>
          </cell>
          <cell r="E10459">
            <v>0</v>
          </cell>
          <cell r="F10459">
            <v>0</v>
          </cell>
          <cell r="G10459">
            <v>132991</v>
          </cell>
          <cell r="H10459">
            <v>3148266.54</v>
          </cell>
          <cell r="I10459">
            <v>0</v>
          </cell>
        </row>
        <row r="10460">
          <cell r="A10460" t="str">
            <v>a</v>
          </cell>
          <cell r="B10460">
            <v>10436</v>
          </cell>
          <cell r="C10460" t="str">
            <v xml:space="preserve">   183778418 - 30864</v>
          </cell>
          <cell r="D10460">
            <v>2682203.7000000002</v>
          </cell>
          <cell r="E10460">
            <v>0</v>
          </cell>
          <cell r="F10460">
            <v>0</v>
          </cell>
          <cell r="G10460">
            <v>55044.4</v>
          </cell>
          <cell r="H10460">
            <v>2627159.2999999998</v>
          </cell>
          <cell r="I10460">
            <v>0</v>
          </cell>
        </row>
        <row r="10461">
          <cell r="A10461" t="str">
            <v>a</v>
          </cell>
          <cell r="B10461">
            <v>10437</v>
          </cell>
          <cell r="C10461" t="str">
            <v xml:space="preserve">   183778421 - 30906</v>
          </cell>
          <cell r="D10461">
            <v>2529177.04</v>
          </cell>
          <cell r="E10461">
            <v>0</v>
          </cell>
          <cell r="F10461">
            <v>0</v>
          </cell>
          <cell r="G10461">
            <v>2529177.04</v>
          </cell>
          <cell r="H10461">
            <v>0</v>
          </cell>
          <cell r="I10461">
            <v>0</v>
          </cell>
        </row>
        <row r="10462">
          <cell r="A10462" t="str">
            <v>a</v>
          </cell>
          <cell r="B10462">
            <v>10438</v>
          </cell>
          <cell r="C10462" t="str">
            <v xml:space="preserve">   183778434 - 31068</v>
          </cell>
          <cell r="D10462">
            <v>1650738.61</v>
          </cell>
          <cell r="E10462">
            <v>0</v>
          </cell>
          <cell r="F10462">
            <v>0</v>
          </cell>
          <cell r="G10462">
            <v>1650738.61</v>
          </cell>
          <cell r="H10462">
            <v>0</v>
          </cell>
          <cell r="I10462">
            <v>0</v>
          </cell>
        </row>
        <row r="10463">
          <cell r="A10463" t="str">
            <v>a</v>
          </cell>
          <cell r="B10463">
            <v>10439</v>
          </cell>
          <cell r="C10463" t="str">
            <v xml:space="preserve">   183778447 - 31555</v>
          </cell>
          <cell r="D10463">
            <v>4425107.37</v>
          </cell>
          <cell r="E10463">
            <v>0</v>
          </cell>
          <cell r="F10463">
            <v>0</v>
          </cell>
          <cell r="G10463">
            <v>125463.56</v>
          </cell>
          <cell r="H10463">
            <v>4299643.8099999996</v>
          </cell>
          <cell r="I10463">
            <v>0</v>
          </cell>
        </row>
        <row r="10464">
          <cell r="A10464" t="str">
            <v>a</v>
          </cell>
          <cell r="B10464">
            <v>10440</v>
          </cell>
          <cell r="C10464" t="str">
            <v xml:space="preserve">   183778450 - 31570</v>
          </cell>
          <cell r="D10464">
            <v>1383143.71</v>
          </cell>
          <cell r="E10464">
            <v>0</v>
          </cell>
          <cell r="F10464">
            <v>0</v>
          </cell>
          <cell r="G10464">
            <v>1383143.71</v>
          </cell>
          <cell r="H10464">
            <v>0</v>
          </cell>
          <cell r="I10464">
            <v>0</v>
          </cell>
        </row>
        <row r="10465">
          <cell r="A10465" t="str">
            <v>a</v>
          </cell>
          <cell r="B10465">
            <v>10441</v>
          </cell>
          <cell r="C10465" t="str">
            <v xml:space="preserve">   183778463 - 31777</v>
          </cell>
          <cell r="D10465">
            <v>3408461.29</v>
          </cell>
          <cell r="E10465">
            <v>0</v>
          </cell>
          <cell r="F10465">
            <v>0</v>
          </cell>
          <cell r="G10465">
            <v>3408461.29</v>
          </cell>
          <cell r="H10465">
            <v>0</v>
          </cell>
          <cell r="I10465">
            <v>0</v>
          </cell>
        </row>
        <row r="10466">
          <cell r="A10466" t="str">
            <v>a</v>
          </cell>
          <cell r="B10466">
            <v>10442</v>
          </cell>
          <cell r="C10466" t="str">
            <v xml:space="preserve">   183778476 - 31902</v>
          </cell>
          <cell r="D10466">
            <v>2396450.84</v>
          </cell>
          <cell r="E10466">
            <v>0</v>
          </cell>
          <cell r="F10466">
            <v>0</v>
          </cell>
          <cell r="G10466">
            <v>2396450.84</v>
          </cell>
          <cell r="H10466">
            <v>0</v>
          </cell>
          <cell r="I10466">
            <v>0</v>
          </cell>
        </row>
        <row r="10467">
          <cell r="A10467" t="str">
            <v>a</v>
          </cell>
          <cell r="B10467">
            <v>10443</v>
          </cell>
          <cell r="C10467" t="str">
            <v xml:space="preserve">   183778489 - 31941</v>
          </cell>
          <cell r="D10467">
            <v>938875.03</v>
          </cell>
          <cell r="E10467">
            <v>0</v>
          </cell>
          <cell r="F10467">
            <v>0</v>
          </cell>
          <cell r="G10467">
            <v>45991.69</v>
          </cell>
          <cell r="H10467">
            <v>892883.34</v>
          </cell>
          <cell r="I10467">
            <v>0</v>
          </cell>
        </row>
        <row r="10468">
          <cell r="A10468" t="str">
            <v>a</v>
          </cell>
          <cell r="B10468">
            <v>10444</v>
          </cell>
          <cell r="C10468" t="str">
            <v xml:space="preserve">   183778492 - 31950</v>
          </cell>
          <cell r="D10468">
            <v>1729570.41</v>
          </cell>
          <cell r="E10468">
            <v>0</v>
          </cell>
          <cell r="F10468">
            <v>0</v>
          </cell>
          <cell r="G10468">
            <v>1729570.41</v>
          </cell>
          <cell r="H10468">
            <v>0</v>
          </cell>
          <cell r="I10468">
            <v>0</v>
          </cell>
        </row>
        <row r="10469">
          <cell r="A10469" t="str">
            <v>a</v>
          </cell>
          <cell r="B10469">
            <v>10445</v>
          </cell>
          <cell r="C10469" t="str">
            <v xml:space="preserve">   183778515 - 30855</v>
          </cell>
          <cell r="D10469">
            <v>2899146.6</v>
          </cell>
          <cell r="E10469">
            <v>0</v>
          </cell>
          <cell r="F10469">
            <v>0</v>
          </cell>
          <cell r="G10469">
            <v>2899146.6</v>
          </cell>
          <cell r="H10469">
            <v>0</v>
          </cell>
          <cell r="I10469">
            <v>0</v>
          </cell>
        </row>
        <row r="10470">
          <cell r="A10470" t="str">
            <v>a</v>
          </cell>
          <cell r="B10470">
            <v>10446</v>
          </cell>
          <cell r="C10470" t="str">
            <v xml:space="preserve">   183778528 - 30988</v>
          </cell>
          <cell r="D10470">
            <v>701191.92</v>
          </cell>
          <cell r="E10470">
            <v>0</v>
          </cell>
          <cell r="F10470">
            <v>0</v>
          </cell>
          <cell r="G10470">
            <v>701191.92</v>
          </cell>
          <cell r="H10470">
            <v>0</v>
          </cell>
          <cell r="I10470">
            <v>0</v>
          </cell>
        </row>
        <row r="10471">
          <cell r="A10471" t="str">
            <v>a</v>
          </cell>
          <cell r="B10471">
            <v>10447</v>
          </cell>
          <cell r="C10471" t="str">
            <v xml:space="preserve">   183778531 - 31032</v>
          </cell>
          <cell r="D10471">
            <v>3710245.71</v>
          </cell>
          <cell r="E10471">
            <v>0</v>
          </cell>
          <cell r="F10471">
            <v>0.02</v>
          </cell>
          <cell r="G10471">
            <v>343443.25</v>
          </cell>
          <cell r="H10471">
            <v>3366802.48</v>
          </cell>
          <cell r="I10471">
            <v>0</v>
          </cell>
        </row>
        <row r="10472">
          <cell r="A10472" t="str">
            <v>a</v>
          </cell>
          <cell r="B10472">
            <v>10448</v>
          </cell>
          <cell r="C10472" t="str">
            <v xml:space="preserve">   183778544 - 31522</v>
          </cell>
          <cell r="D10472">
            <v>605872.48</v>
          </cell>
          <cell r="E10472">
            <v>0</v>
          </cell>
          <cell r="F10472">
            <v>0</v>
          </cell>
          <cell r="G10472">
            <v>605872.48</v>
          </cell>
          <cell r="H10472">
            <v>0</v>
          </cell>
          <cell r="I10472">
            <v>0</v>
          </cell>
        </row>
        <row r="10473">
          <cell r="A10473" t="str">
            <v>a</v>
          </cell>
          <cell r="B10473">
            <v>10449</v>
          </cell>
          <cell r="C10473" t="str">
            <v xml:space="preserve">   183778557 - 31630</v>
          </cell>
          <cell r="D10473">
            <v>956806.56</v>
          </cell>
          <cell r="E10473">
            <v>0</v>
          </cell>
          <cell r="F10473">
            <v>0</v>
          </cell>
          <cell r="G10473">
            <v>956806.56</v>
          </cell>
          <cell r="H10473">
            <v>0</v>
          </cell>
          <cell r="I10473">
            <v>0</v>
          </cell>
        </row>
        <row r="10474">
          <cell r="A10474" t="str">
            <v>a</v>
          </cell>
          <cell r="B10474">
            <v>10450</v>
          </cell>
          <cell r="C10474" t="str">
            <v xml:space="preserve">   183778560 - 31651</v>
          </cell>
          <cell r="D10474">
            <v>3457859.26</v>
          </cell>
          <cell r="E10474">
            <v>0</v>
          </cell>
          <cell r="F10474">
            <v>0.01</v>
          </cell>
          <cell r="G10474">
            <v>69994.960000000006</v>
          </cell>
          <cell r="H10474">
            <v>3387864.31</v>
          </cell>
          <cell r="I10474">
            <v>0</v>
          </cell>
        </row>
        <row r="10475">
          <cell r="A10475" t="str">
            <v>a</v>
          </cell>
          <cell r="B10475">
            <v>10451</v>
          </cell>
          <cell r="C10475" t="str">
            <v xml:space="preserve">   183778573 - 31890</v>
          </cell>
          <cell r="D10475">
            <v>1112432.22</v>
          </cell>
          <cell r="E10475">
            <v>0</v>
          </cell>
          <cell r="F10475">
            <v>0</v>
          </cell>
          <cell r="G10475">
            <v>822920.35</v>
          </cell>
          <cell r="H10475">
            <v>289511.87</v>
          </cell>
          <cell r="I10475">
            <v>0</v>
          </cell>
        </row>
        <row r="10476">
          <cell r="A10476" t="str">
            <v>a</v>
          </cell>
          <cell r="B10476">
            <v>10452</v>
          </cell>
          <cell r="C10476" t="str">
            <v xml:space="preserve">   183778586 - 31932</v>
          </cell>
          <cell r="D10476">
            <v>3428793.24</v>
          </cell>
          <cell r="E10476">
            <v>0</v>
          </cell>
          <cell r="F10476">
            <v>0</v>
          </cell>
          <cell r="G10476">
            <v>71698.45</v>
          </cell>
          <cell r="H10476">
            <v>3357094.79</v>
          </cell>
          <cell r="I10476">
            <v>0</v>
          </cell>
        </row>
        <row r="10477">
          <cell r="A10477" t="str">
            <v>a</v>
          </cell>
          <cell r="B10477">
            <v>10453</v>
          </cell>
          <cell r="C10477" t="str">
            <v xml:space="preserve">   183778599 - 32613</v>
          </cell>
          <cell r="D10477">
            <v>4112054.9</v>
          </cell>
          <cell r="E10477">
            <v>0</v>
          </cell>
          <cell r="F10477">
            <v>0</v>
          </cell>
          <cell r="G10477">
            <v>84387.94</v>
          </cell>
          <cell r="H10477">
            <v>4027666.96</v>
          </cell>
          <cell r="I10477">
            <v>0</v>
          </cell>
        </row>
        <row r="10478">
          <cell r="A10478" t="str">
            <v>a</v>
          </cell>
          <cell r="B10478">
            <v>10454</v>
          </cell>
          <cell r="C10478" t="str">
            <v xml:space="preserve">   183778609 - 30031</v>
          </cell>
          <cell r="D10478">
            <v>1923126.75</v>
          </cell>
          <cell r="E10478">
            <v>0</v>
          </cell>
          <cell r="F10478">
            <v>0</v>
          </cell>
          <cell r="G10478">
            <v>305274.59000000003</v>
          </cell>
          <cell r="H10478">
            <v>1617852.16</v>
          </cell>
          <cell r="I10478">
            <v>0</v>
          </cell>
        </row>
        <row r="10479">
          <cell r="A10479" t="str">
            <v>a</v>
          </cell>
          <cell r="B10479">
            <v>10455</v>
          </cell>
          <cell r="C10479" t="str">
            <v xml:space="preserve">   183778625 - 30948</v>
          </cell>
          <cell r="D10479">
            <v>3858689.27</v>
          </cell>
          <cell r="E10479">
            <v>0</v>
          </cell>
          <cell r="F10479">
            <v>0</v>
          </cell>
          <cell r="G10479">
            <v>3858689.27</v>
          </cell>
          <cell r="H10479">
            <v>0</v>
          </cell>
          <cell r="I10479">
            <v>0</v>
          </cell>
        </row>
        <row r="10480">
          <cell r="A10480" t="str">
            <v>a</v>
          </cell>
          <cell r="B10480">
            <v>10456</v>
          </cell>
          <cell r="C10480" t="str">
            <v xml:space="preserve">   183778638 - 31107</v>
          </cell>
          <cell r="D10480">
            <v>512833.79</v>
          </cell>
          <cell r="E10480">
            <v>0</v>
          </cell>
          <cell r="F10480">
            <v>0.02</v>
          </cell>
          <cell r="G10480">
            <v>81406.58</v>
          </cell>
          <cell r="H10480">
            <v>431427.23</v>
          </cell>
          <cell r="I10480">
            <v>0</v>
          </cell>
        </row>
        <row r="10481">
          <cell r="A10481" t="str">
            <v>a</v>
          </cell>
          <cell r="B10481">
            <v>10457</v>
          </cell>
          <cell r="C10481" t="str">
            <v xml:space="preserve">   183778654 - 31603</v>
          </cell>
          <cell r="D10481">
            <v>1177855.42</v>
          </cell>
          <cell r="E10481">
            <v>0</v>
          </cell>
          <cell r="F10481">
            <v>0</v>
          </cell>
          <cell r="G10481">
            <v>23517.97</v>
          </cell>
          <cell r="H10481">
            <v>1154337.45</v>
          </cell>
          <cell r="I10481">
            <v>0</v>
          </cell>
        </row>
        <row r="10482">
          <cell r="A10482" t="str">
            <v>a</v>
          </cell>
          <cell r="B10482">
            <v>10458</v>
          </cell>
          <cell r="C10482" t="str">
            <v xml:space="preserve">   183778667 - 31789</v>
          </cell>
          <cell r="D10482">
            <v>2766287.41</v>
          </cell>
          <cell r="E10482">
            <v>0</v>
          </cell>
          <cell r="F10482">
            <v>0</v>
          </cell>
          <cell r="G10482">
            <v>2766287.41</v>
          </cell>
          <cell r="H10482">
            <v>0</v>
          </cell>
          <cell r="I10482">
            <v>0</v>
          </cell>
        </row>
        <row r="10483">
          <cell r="A10483" t="str">
            <v>a</v>
          </cell>
          <cell r="B10483">
            <v>10459</v>
          </cell>
          <cell r="C10483" t="str">
            <v xml:space="preserve">   183778670 - 31878</v>
          </cell>
          <cell r="D10483">
            <v>909833.24</v>
          </cell>
          <cell r="E10483">
            <v>0</v>
          </cell>
          <cell r="F10483">
            <v>0</v>
          </cell>
          <cell r="G10483">
            <v>108662.26</v>
          </cell>
          <cell r="H10483">
            <v>801170.98</v>
          </cell>
          <cell r="I10483">
            <v>0</v>
          </cell>
        </row>
        <row r="10484">
          <cell r="A10484" t="str">
            <v>a</v>
          </cell>
          <cell r="B10484">
            <v>10460</v>
          </cell>
          <cell r="C10484" t="str">
            <v xml:space="preserve">   183778683 - 31923</v>
          </cell>
          <cell r="D10484">
            <v>5505385.3799999999</v>
          </cell>
          <cell r="E10484">
            <v>0</v>
          </cell>
          <cell r="F10484">
            <v>0</v>
          </cell>
          <cell r="G10484">
            <v>281751.55</v>
          </cell>
          <cell r="H10484">
            <v>5223633.83</v>
          </cell>
          <cell r="I10484">
            <v>0</v>
          </cell>
        </row>
        <row r="10485">
          <cell r="A10485" t="str">
            <v>a</v>
          </cell>
          <cell r="B10485">
            <v>10461</v>
          </cell>
          <cell r="C10485" t="str">
            <v xml:space="preserve">   183778696 - 31965</v>
          </cell>
          <cell r="D10485">
            <v>1292653.98</v>
          </cell>
          <cell r="E10485">
            <v>0</v>
          </cell>
          <cell r="F10485">
            <v>0</v>
          </cell>
          <cell r="G10485">
            <v>63321.94</v>
          </cell>
          <cell r="H10485">
            <v>1229332.04</v>
          </cell>
          <cell r="I10485">
            <v>0</v>
          </cell>
        </row>
        <row r="10486">
          <cell r="A10486" t="str">
            <v>a</v>
          </cell>
          <cell r="B10486">
            <v>10462</v>
          </cell>
          <cell r="C10486" t="str">
            <v xml:space="preserve">   183778706 - 29754</v>
          </cell>
          <cell r="D10486">
            <v>4451156.67</v>
          </cell>
          <cell r="E10486">
            <v>0</v>
          </cell>
          <cell r="F10486">
            <v>0</v>
          </cell>
          <cell r="G10486">
            <v>221604.8</v>
          </cell>
          <cell r="H10486">
            <v>4229551.87</v>
          </cell>
          <cell r="I10486">
            <v>0</v>
          </cell>
        </row>
        <row r="10487">
          <cell r="A10487" t="str">
            <v>a</v>
          </cell>
          <cell r="B10487">
            <v>10463</v>
          </cell>
          <cell r="C10487" t="str">
            <v xml:space="preserve">   183778722 - 30915</v>
          </cell>
          <cell r="D10487">
            <v>954600.68</v>
          </cell>
          <cell r="E10487">
            <v>0</v>
          </cell>
          <cell r="F10487">
            <v>0</v>
          </cell>
          <cell r="G10487">
            <v>8764.39</v>
          </cell>
          <cell r="H10487">
            <v>945836.29</v>
          </cell>
          <cell r="I10487">
            <v>0</v>
          </cell>
        </row>
        <row r="10488">
          <cell r="A10488" t="str">
            <v>a</v>
          </cell>
          <cell r="B10488">
            <v>10464</v>
          </cell>
          <cell r="C10488" t="str">
            <v xml:space="preserve">   183778735 - 31089</v>
          </cell>
          <cell r="D10488">
            <v>1106514.96</v>
          </cell>
          <cell r="E10488">
            <v>0</v>
          </cell>
          <cell r="F10488">
            <v>0</v>
          </cell>
          <cell r="G10488">
            <v>853510.36</v>
          </cell>
          <cell r="H10488">
            <v>253004.6</v>
          </cell>
          <cell r="I10488">
            <v>0</v>
          </cell>
        </row>
        <row r="10489">
          <cell r="A10489" t="str">
            <v>a</v>
          </cell>
          <cell r="B10489">
            <v>10465</v>
          </cell>
          <cell r="C10489" t="str">
            <v xml:space="preserve">   183778748 - 31558</v>
          </cell>
          <cell r="D10489">
            <v>3433160.25</v>
          </cell>
          <cell r="E10489">
            <v>0</v>
          </cell>
          <cell r="F10489">
            <v>0</v>
          </cell>
          <cell r="G10489">
            <v>465621.28</v>
          </cell>
          <cell r="H10489">
            <v>2967538.97</v>
          </cell>
          <cell r="I10489">
            <v>0</v>
          </cell>
        </row>
        <row r="10490">
          <cell r="A10490" t="str">
            <v>a</v>
          </cell>
          <cell r="B10490">
            <v>10466</v>
          </cell>
          <cell r="C10490" t="str">
            <v xml:space="preserve">   183778751 - 31579</v>
          </cell>
          <cell r="D10490">
            <v>2712036.81</v>
          </cell>
          <cell r="E10490">
            <v>0</v>
          </cell>
          <cell r="F10490">
            <v>0.01</v>
          </cell>
          <cell r="G10490">
            <v>54150.6</v>
          </cell>
          <cell r="H10490">
            <v>2657886.2200000002</v>
          </cell>
          <cell r="I10490">
            <v>0</v>
          </cell>
        </row>
        <row r="10491">
          <cell r="A10491" t="str">
            <v>a</v>
          </cell>
          <cell r="B10491">
            <v>10467</v>
          </cell>
          <cell r="C10491" t="str">
            <v xml:space="preserve">   183778764 - 31780</v>
          </cell>
          <cell r="D10491">
            <v>3433160.25</v>
          </cell>
          <cell r="E10491">
            <v>0</v>
          </cell>
          <cell r="F10491">
            <v>0</v>
          </cell>
          <cell r="G10491">
            <v>69494.990000000005</v>
          </cell>
          <cell r="H10491">
            <v>3363665.26</v>
          </cell>
          <cell r="I10491">
            <v>0</v>
          </cell>
        </row>
        <row r="10492">
          <cell r="A10492" t="str">
            <v>a</v>
          </cell>
          <cell r="B10492">
            <v>10468</v>
          </cell>
          <cell r="C10492" t="str">
            <v xml:space="preserve">   183778777 - 31905</v>
          </cell>
          <cell r="D10492">
            <v>2842887.15</v>
          </cell>
          <cell r="E10492">
            <v>0</v>
          </cell>
          <cell r="F10492">
            <v>0</v>
          </cell>
          <cell r="G10492">
            <v>96073.33</v>
          </cell>
          <cell r="H10492">
            <v>2746813.82</v>
          </cell>
          <cell r="I10492">
            <v>0</v>
          </cell>
        </row>
        <row r="10493">
          <cell r="A10493" t="str">
            <v>a</v>
          </cell>
          <cell r="B10493">
            <v>10469</v>
          </cell>
          <cell r="C10493" t="str">
            <v xml:space="preserve">   183778793 - 31953</v>
          </cell>
          <cell r="D10493">
            <v>1385712.24</v>
          </cell>
          <cell r="E10493">
            <v>0</v>
          </cell>
          <cell r="F10493">
            <v>0</v>
          </cell>
          <cell r="G10493">
            <v>27668.22</v>
          </cell>
          <cell r="H10493">
            <v>1358044.02</v>
          </cell>
          <cell r="I10493">
            <v>0</v>
          </cell>
        </row>
        <row r="10494">
          <cell r="A10494" t="str">
            <v>a</v>
          </cell>
          <cell r="B10494">
            <v>10470</v>
          </cell>
          <cell r="C10494" t="str">
            <v xml:space="preserve">   183778803 - 29651</v>
          </cell>
          <cell r="D10494">
            <v>2859702.45</v>
          </cell>
          <cell r="E10494">
            <v>0</v>
          </cell>
          <cell r="F10494">
            <v>0</v>
          </cell>
          <cell r="G10494">
            <v>2859702.45</v>
          </cell>
          <cell r="H10494">
            <v>0</v>
          </cell>
          <cell r="I10494">
            <v>0</v>
          </cell>
        </row>
        <row r="10495">
          <cell r="A10495" t="str">
            <v>a</v>
          </cell>
          <cell r="B10495">
            <v>10471</v>
          </cell>
          <cell r="C10495" t="str">
            <v xml:space="preserve">   183778816 - 30858</v>
          </cell>
          <cell r="D10495">
            <v>2415955.56</v>
          </cell>
          <cell r="E10495">
            <v>0</v>
          </cell>
          <cell r="F10495">
            <v>0</v>
          </cell>
          <cell r="G10495">
            <v>2415955.56</v>
          </cell>
          <cell r="H10495">
            <v>0</v>
          </cell>
          <cell r="I10495">
            <v>0</v>
          </cell>
        </row>
        <row r="10496">
          <cell r="A10496" t="str">
            <v>a</v>
          </cell>
          <cell r="B10496">
            <v>10472</v>
          </cell>
          <cell r="C10496" t="str">
            <v xml:space="preserve">   183778829 - 31014</v>
          </cell>
          <cell r="D10496">
            <v>16450407.48</v>
          </cell>
          <cell r="E10496">
            <v>0</v>
          </cell>
          <cell r="F10496">
            <v>0</v>
          </cell>
          <cell r="G10496">
            <v>334605.15999999997</v>
          </cell>
          <cell r="H10496">
            <v>16115802.32</v>
          </cell>
          <cell r="I10496">
            <v>0</v>
          </cell>
        </row>
        <row r="10497">
          <cell r="A10497" t="str">
            <v>a</v>
          </cell>
          <cell r="B10497">
            <v>10473</v>
          </cell>
          <cell r="C10497" t="str">
            <v xml:space="preserve">   183778832 - 31035</v>
          </cell>
          <cell r="D10497">
            <v>1490077.65</v>
          </cell>
          <cell r="E10497">
            <v>0</v>
          </cell>
          <cell r="F10497">
            <v>0</v>
          </cell>
          <cell r="G10497">
            <v>242684.42</v>
          </cell>
          <cell r="H10497">
            <v>1247393.23</v>
          </cell>
          <cell r="I10497">
            <v>0</v>
          </cell>
        </row>
        <row r="10498">
          <cell r="A10498" t="str">
            <v>a</v>
          </cell>
          <cell r="B10498">
            <v>10474</v>
          </cell>
          <cell r="C10498" t="str">
            <v xml:space="preserve">   183778845 - 31531</v>
          </cell>
          <cell r="D10498">
            <v>4149431.11</v>
          </cell>
          <cell r="E10498">
            <v>0</v>
          </cell>
          <cell r="F10498">
            <v>0.01</v>
          </cell>
          <cell r="G10498">
            <v>83993.94</v>
          </cell>
          <cell r="H10498">
            <v>4065437.18</v>
          </cell>
          <cell r="I10498">
            <v>0</v>
          </cell>
        </row>
        <row r="10499">
          <cell r="A10499" t="str">
            <v>a</v>
          </cell>
          <cell r="B10499">
            <v>10475</v>
          </cell>
          <cell r="C10499" t="str">
            <v xml:space="preserve">   183778858 - 31642</v>
          </cell>
          <cell r="D10499">
            <v>2746528.23</v>
          </cell>
          <cell r="E10499">
            <v>0</v>
          </cell>
          <cell r="F10499">
            <v>0.02</v>
          </cell>
          <cell r="G10499">
            <v>55596.01</v>
          </cell>
          <cell r="H10499">
            <v>2690932.24</v>
          </cell>
          <cell r="I10499">
            <v>0</v>
          </cell>
        </row>
        <row r="10500">
          <cell r="A10500" t="str">
            <v>a</v>
          </cell>
          <cell r="B10500">
            <v>10476</v>
          </cell>
          <cell r="C10500" t="str">
            <v xml:space="preserve">   183778861 - 31657</v>
          </cell>
          <cell r="D10500">
            <v>5699781.2000000002</v>
          </cell>
          <cell r="E10500">
            <v>0</v>
          </cell>
          <cell r="F10500">
            <v>0.01</v>
          </cell>
          <cell r="G10500">
            <v>340770.29</v>
          </cell>
          <cell r="H10500">
            <v>5359010.92</v>
          </cell>
          <cell r="I10500">
            <v>0</v>
          </cell>
        </row>
        <row r="10501">
          <cell r="A10501" t="str">
            <v>a</v>
          </cell>
          <cell r="B10501">
            <v>10477</v>
          </cell>
          <cell r="C10501" t="str">
            <v xml:space="preserve">   183778874 - 31896</v>
          </cell>
          <cell r="D10501">
            <v>10397140.119999999</v>
          </cell>
          <cell r="E10501">
            <v>0</v>
          </cell>
          <cell r="F10501">
            <v>0</v>
          </cell>
          <cell r="G10501">
            <v>10396463.789999999</v>
          </cell>
          <cell r="H10501">
            <v>676.33</v>
          </cell>
          <cell r="I10501">
            <v>0</v>
          </cell>
        </row>
        <row r="10502">
          <cell r="A10502" t="str">
            <v>a</v>
          </cell>
          <cell r="B10502">
            <v>10478</v>
          </cell>
          <cell r="C10502" t="str">
            <v xml:space="preserve">   183778887 - 31935</v>
          </cell>
          <cell r="D10502">
            <v>2784252.04</v>
          </cell>
          <cell r="E10502">
            <v>0</v>
          </cell>
          <cell r="F10502">
            <v>0</v>
          </cell>
          <cell r="G10502">
            <v>25562.83</v>
          </cell>
          <cell r="H10502">
            <v>2758689.21</v>
          </cell>
          <cell r="I10502">
            <v>0</v>
          </cell>
        </row>
        <row r="10503">
          <cell r="A10503" t="str">
            <v>a</v>
          </cell>
          <cell r="B10503">
            <v>10479</v>
          </cell>
          <cell r="C10503" t="str">
            <v xml:space="preserve">   183778890 - 31944</v>
          </cell>
          <cell r="D10503">
            <v>2175800.09</v>
          </cell>
          <cell r="E10503">
            <v>0</v>
          </cell>
          <cell r="F10503">
            <v>0</v>
          </cell>
          <cell r="G10503">
            <v>34992.769999999997</v>
          </cell>
          <cell r="H10503">
            <v>2140807.3199999998</v>
          </cell>
          <cell r="I10503">
            <v>0</v>
          </cell>
        </row>
        <row r="10504">
          <cell r="A10504" t="str">
            <v>a</v>
          </cell>
          <cell r="B10504">
            <v>10480</v>
          </cell>
          <cell r="C10504" t="str">
            <v xml:space="preserve">   183778913 - 30846</v>
          </cell>
          <cell r="D10504">
            <v>1670185.81</v>
          </cell>
          <cell r="E10504">
            <v>0</v>
          </cell>
          <cell r="F10504">
            <v>0</v>
          </cell>
          <cell r="G10504">
            <v>34924.76</v>
          </cell>
          <cell r="H10504">
            <v>1635261.05</v>
          </cell>
          <cell r="I10504">
            <v>0</v>
          </cell>
        </row>
        <row r="10505">
          <cell r="A10505" t="str">
            <v>a</v>
          </cell>
          <cell r="B10505">
            <v>10481</v>
          </cell>
          <cell r="C10505" t="str">
            <v xml:space="preserve">   183778926 - 30954</v>
          </cell>
          <cell r="D10505">
            <v>3424894.55</v>
          </cell>
          <cell r="E10505">
            <v>0</v>
          </cell>
          <cell r="F10505">
            <v>0</v>
          </cell>
          <cell r="G10505">
            <v>110712.78</v>
          </cell>
          <cell r="H10505">
            <v>3314181.77</v>
          </cell>
          <cell r="I10505">
            <v>0</v>
          </cell>
        </row>
        <row r="10506">
          <cell r="A10506" t="str">
            <v>a</v>
          </cell>
          <cell r="B10506">
            <v>10482</v>
          </cell>
          <cell r="C10506" t="str">
            <v xml:space="preserve">   183778939 - 31116</v>
          </cell>
          <cell r="D10506">
            <v>353672.21</v>
          </cell>
          <cell r="E10506">
            <v>0</v>
          </cell>
          <cell r="F10506">
            <v>0</v>
          </cell>
          <cell r="G10506">
            <v>115167</v>
          </cell>
          <cell r="H10506">
            <v>238505.21</v>
          </cell>
          <cell r="I10506">
            <v>0</v>
          </cell>
        </row>
        <row r="10507">
          <cell r="A10507" t="str">
            <v>a</v>
          </cell>
          <cell r="B10507">
            <v>10483</v>
          </cell>
          <cell r="C10507" t="str">
            <v xml:space="preserve">   183778942 - 31498</v>
          </cell>
          <cell r="D10507">
            <v>4210665.38</v>
          </cell>
          <cell r="E10507">
            <v>0</v>
          </cell>
          <cell r="F10507">
            <v>0</v>
          </cell>
          <cell r="G10507">
            <v>86411.61</v>
          </cell>
          <cell r="H10507">
            <v>4124253.77</v>
          </cell>
          <cell r="I10507">
            <v>0</v>
          </cell>
        </row>
        <row r="10508">
          <cell r="A10508" t="str">
            <v>a</v>
          </cell>
          <cell r="B10508">
            <v>10484</v>
          </cell>
          <cell r="C10508" t="str">
            <v xml:space="preserve">   183778955 - 31612</v>
          </cell>
          <cell r="D10508">
            <v>1113995.3999999999</v>
          </cell>
          <cell r="E10508">
            <v>0</v>
          </cell>
          <cell r="F10508">
            <v>0</v>
          </cell>
          <cell r="G10508">
            <v>1113995.3999999999</v>
          </cell>
          <cell r="H10508">
            <v>0</v>
          </cell>
          <cell r="I10508">
            <v>0</v>
          </cell>
        </row>
        <row r="10509">
          <cell r="A10509" t="str">
            <v>a</v>
          </cell>
          <cell r="B10509">
            <v>10485</v>
          </cell>
          <cell r="C10509" t="str">
            <v xml:space="preserve">   183778968 - 31792</v>
          </cell>
          <cell r="D10509">
            <v>3408461.29</v>
          </cell>
          <cell r="E10509">
            <v>0</v>
          </cell>
          <cell r="F10509">
            <v>0</v>
          </cell>
          <cell r="G10509">
            <v>68995.009999999995</v>
          </cell>
          <cell r="H10509">
            <v>3339466.28</v>
          </cell>
          <cell r="I10509">
            <v>0</v>
          </cell>
        </row>
        <row r="10510">
          <cell r="A10510" t="str">
            <v>a</v>
          </cell>
          <cell r="B10510">
            <v>10486</v>
          </cell>
          <cell r="C10510" t="str">
            <v xml:space="preserve">   183778971 - 31884</v>
          </cell>
          <cell r="D10510">
            <v>252623.01</v>
          </cell>
          <cell r="E10510">
            <v>0</v>
          </cell>
          <cell r="F10510">
            <v>0</v>
          </cell>
          <cell r="G10510">
            <v>82262.17</v>
          </cell>
          <cell r="H10510">
            <v>170360.84</v>
          </cell>
          <cell r="I10510">
            <v>0</v>
          </cell>
        </row>
        <row r="10511">
          <cell r="A10511" t="str">
            <v>a</v>
          </cell>
          <cell r="B10511">
            <v>10487</v>
          </cell>
          <cell r="C10511" t="str">
            <v xml:space="preserve">   183778984 - 31926</v>
          </cell>
          <cell r="D10511">
            <v>1108206.21</v>
          </cell>
          <cell r="E10511">
            <v>0</v>
          </cell>
          <cell r="F10511">
            <v>0</v>
          </cell>
          <cell r="G10511">
            <v>33051.15</v>
          </cell>
          <cell r="H10511">
            <v>1075155.06</v>
          </cell>
          <cell r="I10511">
            <v>0</v>
          </cell>
        </row>
        <row r="10512">
          <cell r="A10512" t="str">
            <v>a</v>
          </cell>
          <cell r="B10512">
            <v>10488</v>
          </cell>
          <cell r="C10512" t="str">
            <v xml:space="preserve">   183778997 - 31968</v>
          </cell>
          <cell r="D10512">
            <v>2963879.37</v>
          </cell>
          <cell r="E10512">
            <v>0</v>
          </cell>
          <cell r="F10512">
            <v>0</v>
          </cell>
          <cell r="G10512">
            <v>59995.64</v>
          </cell>
          <cell r="H10512">
            <v>2903883.73</v>
          </cell>
          <cell r="I10512">
            <v>0</v>
          </cell>
        </row>
        <row r="10513">
          <cell r="A10513" t="str">
            <v>a</v>
          </cell>
          <cell r="B10513">
            <v>10489</v>
          </cell>
          <cell r="C10513" t="str">
            <v xml:space="preserve">   184778006 - 22551</v>
          </cell>
          <cell r="D10513">
            <v>263139.46999999997</v>
          </cell>
          <cell r="E10513">
            <v>0</v>
          </cell>
          <cell r="F10513">
            <v>0</v>
          </cell>
          <cell r="G10513">
            <v>263139.46999999997</v>
          </cell>
          <cell r="H10513">
            <v>0</v>
          </cell>
          <cell r="I10513">
            <v>0</v>
          </cell>
        </row>
        <row r="10514">
          <cell r="A10514" t="str">
            <v>a</v>
          </cell>
          <cell r="B10514">
            <v>10490</v>
          </cell>
          <cell r="C10514" t="str">
            <v xml:space="preserve">   184778019 - 22591</v>
          </cell>
          <cell r="D10514">
            <v>2691934.2</v>
          </cell>
          <cell r="E10514">
            <v>0</v>
          </cell>
          <cell r="F10514">
            <v>0</v>
          </cell>
          <cell r="G10514">
            <v>58077.65</v>
          </cell>
          <cell r="H10514">
            <v>2633856.5499999998</v>
          </cell>
          <cell r="I10514">
            <v>0</v>
          </cell>
        </row>
        <row r="10515">
          <cell r="A10515" t="str">
            <v>a</v>
          </cell>
          <cell r="B10515">
            <v>10491</v>
          </cell>
          <cell r="C10515" t="str">
            <v xml:space="preserve">   184778022 - 22600</v>
          </cell>
          <cell r="D10515">
            <v>1156888.2</v>
          </cell>
          <cell r="E10515">
            <v>0</v>
          </cell>
          <cell r="F10515">
            <v>0.01</v>
          </cell>
          <cell r="G10515">
            <v>24959.54</v>
          </cell>
          <cell r="H10515">
            <v>1131928.67</v>
          </cell>
          <cell r="I10515">
            <v>0</v>
          </cell>
        </row>
        <row r="10516">
          <cell r="A10516" t="str">
            <v>a</v>
          </cell>
          <cell r="B10516">
            <v>10492</v>
          </cell>
          <cell r="C10516" t="str">
            <v xml:space="preserve">   184778035 - 22910</v>
          </cell>
          <cell r="D10516">
            <v>408566.32</v>
          </cell>
          <cell r="E10516">
            <v>0</v>
          </cell>
          <cell r="F10516">
            <v>0</v>
          </cell>
          <cell r="G10516">
            <v>103265.96</v>
          </cell>
          <cell r="H10516">
            <v>305300.36</v>
          </cell>
          <cell r="I10516">
            <v>0</v>
          </cell>
        </row>
        <row r="10517">
          <cell r="A10517" t="str">
            <v>a</v>
          </cell>
          <cell r="B10517">
            <v>10493</v>
          </cell>
          <cell r="C10517" t="str">
            <v xml:space="preserve">   184778048 - 22949</v>
          </cell>
          <cell r="D10517">
            <v>1668630.56</v>
          </cell>
          <cell r="E10517">
            <v>0</v>
          </cell>
          <cell r="F10517">
            <v>0.02</v>
          </cell>
          <cell r="G10517">
            <v>1668630.58</v>
          </cell>
          <cell r="H10517">
            <v>0</v>
          </cell>
          <cell r="I10517">
            <v>0</v>
          </cell>
        </row>
        <row r="10518">
          <cell r="A10518" t="str">
            <v>a</v>
          </cell>
          <cell r="B10518">
            <v>10494</v>
          </cell>
          <cell r="C10518" t="str">
            <v xml:space="preserve">   184778064 - 22997</v>
          </cell>
          <cell r="D10518">
            <v>1176735.82</v>
          </cell>
          <cell r="E10518">
            <v>0</v>
          </cell>
          <cell r="F10518">
            <v>0</v>
          </cell>
          <cell r="G10518">
            <v>25387.71</v>
          </cell>
          <cell r="H10518">
            <v>1151348.1100000001</v>
          </cell>
          <cell r="I10518">
            <v>0</v>
          </cell>
        </row>
        <row r="10519">
          <cell r="A10519" t="str">
            <v>a</v>
          </cell>
          <cell r="B10519">
            <v>10495</v>
          </cell>
          <cell r="C10519" t="str">
            <v xml:space="preserve">   184778077 - 23036</v>
          </cell>
          <cell r="D10519">
            <v>1088480.5900000001</v>
          </cell>
          <cell r="E10519">
            <v>0</v>
          </cell>
          <cell r="F10519">
            <v>0</v>
          </cell>
          <cell r="G10519">
            <v>23483.65</v>
          </cell>
          <cell r="H10519">
            <v>1064996.94</v>
          </cell>
          <cell r="I10519">
            <v>0</v>
          </cell>
        </row>
        <row r="10520">
          <cell r="A10520" t="str">
            <v>a</v>
          </cell>
          <cell r="B10520">
            <v>10496</v>
          </cell>
          <cell r="C10520" t="str">
            <v xml:space="preserve">   184778080 - 23045</v>
          </cell>
          <cell r="D10520">
            <v>2106951.77</v>
          </cell>
          <cell r="E10520">
            <v>0</v>
          </cell>
          <cell r="F10520">
            <v>0</v>
          </cell>
          <cell r="G10520">
            <v>2106951.77</v>
          </cell>
          <cell r="H10520">
            <v>0</v>
          </cell>
          <cell r="I10520">
            <v>0</v>
          </cell>
        </row>
        <row r="10521">
          <cell r="A10521" t="str">
            <v>a</v>
          </cell>
          <cell r="B10521">
            <v>10497</v>
          </cell>
          <cell r="C10521" t="str">
            <v xml:space="preserve">   184778093 - 23117</v>
          </cell>
          <cell r="D10521">
            <v>508694.66</v>
          </cell>
          <cell r="E10521">
            <v>0</v>
          </cell>
          <cell r="F10521">
            <v>0</v>
          </cell>
          <cell r="G10521">
            <v>50338.1</v>
          </cell>
          <cell r="H10521">
            <v>458356.56</v>
          </cell>
          <cell r="I10521">
            <v>0</v>
          </cell>
        </row>
        <row r="10522">
          <cell r="A10522" t="str">
            <v>a</v>
          </cell>
          <cell r="B10522">
            <v>10498</v>
          </cell>
          <cell r="C10522" t="str">
            <v xml:space="preserve">   184778103 - 22542</v>
          </cell>
          <cell r="D10522">
            <v>1098021.97</v>
          </cell>
          <cell r="E10522">
            <v>0</v>
          </cell>
          <cell r="F10522">
            <v>0</v>
          </cell>
          <cell r="G10522">
            <v>57698.19</v>
          </cell>
          <cell r="H10522">
            <v>1040323.78</v>
          </cell>
          <cell r="I10522">
            <v>0</v>
          </cell>
        </row>
        <row r="10523">
          <cell r="A10523" t="str">
            <v>a</v>
          </cell>
          <cell r="B10523">
            <v>10499</v>
          </cell>
          <cell r="C10523" t="str">
            <v xml:space="preserve">   184778116 - 22582</v>
          </cell>
          <cell r="D10523">
            <v>1829895.5</v>
          </cell>
          <cell r="E10523">
            <v>0</v>
          </cell>
          <cell r="F10523">
            <v>0</v>
          </cell>
          <cell r="G10523">
            <v>1829895.5</v>
          </cell>
          <cell r="H10523">
            <v>0</v>
          </cell>
          <cell r="I10523">
            <v>0</v>
          </cell>
        </row>
        <row r="10524">
          <cell r="A10524" t="str">
            <v>a</v>
          </cell>
          <cell r="B10524">
            <v>10500</v>
          </cell>
          <cell r="C10524" t="str">
            <v xml:space="preserve">   184778129 - 22892</v>
          </cell>
          <cell r="D10524">
            <v>1738346.45</v>
          </cell>
          <cell r="E10524">
            <v>0</v>
          </cell>
          <cell r="F10524">
            <v>0.03</v>
          </cell>
          <cell r="G10524">
            <v>37373.25</v>
          </cell>
          <cell r="H10524">
            <v>1700973.23</v>
          </cell>
          <cell r="I10524">
            <v>0</v>
          </cell>
        </row>
        <row r="10525">
          <cell r="A10525" t="str">
            <v>a</v>
          </cell>
          <cell r="B10525">
            <v>10501</v>
          </cell>
          <cell r="C10525" t="str">
            <v xml:space="preserve">   184778132 - 22901</v>
          </cell>
          <cell r="D10525">
            <v>811947.74</v>
          </cell>
          <cell r="E10525">
            <v>0</v>
          </cell>
          <cell r="F10525">
            <v>0</v>
          </cell>
          <cell r="G10525">
            <v>17517.509999999998</v>
          </cell>
          <cell r="H10525">
            <v>794430.23</v>
          </cell>
          <cell r="I10525">
            <v>0</v>
          </cell>
        </row>
        <row r="10526">
          <cell r="A10526" t="str">
            <v>a</v>
          </cell>
          <cell r="B10526">
            <v>10502</v>
          </cell>
          <cell r="C10526" t="str">
            <v xml:space="preserve">   184778158 - 22979</v>
          </cell>
          <cell r="D10526">
            <v>412815.56</v>
          </cell>
          <cell r="E10526">
            <v>0</v>
          </cell>
          <cell r="F10526">
            <v>0.01</v>
          </cell>
          <cell r="G10526">
            <v>43997.15</v>
          </cell>
          <cell r="H10526">
            <v>368818.42</v>
          </cell>
          <cell r="I10526">
            <v>0</v>
          </cell>
        </row>
        <row r="10527">
          <cell r="A10527" t="str">
            <v>a</v>
          </cell>
          <cell r="B10527">
            <v>10503</v>
          </cell>
          <cell r="C10527" t="str">
            <v xml:space="preserve">   184778161 - 22988</v>
          </cell>
          <cell r="D10527">
            <v>1875619.83</v>
          </cell>
          <cell r="E10527">
            <v>0</v>
          </cell>
          <cell r="F10527">
            <v>0</v>
          </cell>
          <cell r="G10527">
            <v>1875619.83</v>
          </cell>
          <cell r="H10527">
            <v>0</v>
          </cell>
          <cell r="I10527">
            <v>0</v>
          </cell>
        </row>
        <row r="10528">
          <cell r="A10528" t="str">
            <v>a</v>
          </cell>
          <cell r="B10528">
            <v>10504</v>
          </cell>
          <cell r="C10528" t="str">
            <v xml:space="preserve">   184778174 - 23027</v>
          </cell>
          <cell r="D10528">
            <v>934471.34</v>
          </cell>
          <cell r="E10528">
            <v>0</v>
          </cell>
          <cell r="F10528">
            <v>0</v>
          </cell>
          <cell r="G10528">
            <v>228506.48</v>
          </cell>
          <cell r="H10528">
            <v>705964.86</v>
          </cell>
          <cell r="I10528">
            <v>0</v>
          </cell>
        </row>
        <row r="10529">
          <cell r="A10529" t="str">
            <v>a</v>
          </cell>
          <cell r="B10529">
            <v>10505</v>
          </cell>
          <cell r="C10529" t="str">
            <v xml:space="preserve">   184778187 - 23099</v>
          </cell>
          <cell r="D10529">
            <v>979929.83</v>
          </cell>
          <cell r="E10529">
            <v>0</v>
          </cell>
          <cell r="F10529">
            <v>0</v>
          </cell>
          <cell r="G10529">
            <v>78262.69</v>
          </cell>
          <cell r="H10529">
            <v>901667.14</v>
          </cell>
          <cell r="I10529">
            <v>0</v>
          </cell>
        </row>
        <row r="10530">
          <cell r="A10530" t="str">
            <v>a</v>
          </cell>
          <cell r="B10530">
            <v>10506</v>
          </cell>
          <cell r="C10530" t="str">
            <v xml:space="preserve">   184778190 - 23108</v>
          </cell>
          <cell r="D10530">
            <v>298241.64</v>
          </cell>
          <cell r="E10530">
            <v>0</v>
          </cell>
          <cell r="F10530">
            <v>0</v>
          </cell>
          <cell r="G10530">
            <v>52670.94</v>
          </cell>
          <cell r="H10530">
            <v>245570.7</v>
          </cell>
          <cell r="I10530">
            <v>0</v>
          </cell>
        </row>
        <row r="10531">
          <cell r="A10531" t="str">
            <v>a</v>
          </cell>
          <cell r="B10531">
            <v>10507</v>
          </cell>
          <cell r="C10531" t="str">
            <v xml:space="preserve">   184778200 - 22527</v>
          </cell>
          <cell r="D10531">
            <v>792640.34</v>
          </cell>
          <cell r="E10531">
            <v>0</v>
          </cell>
          <cell r="F10531">
            <v>0</v>
          </cell>
          <cell r="G10531">
            <v>792640.34</v>
          </cell>
          <cell r="H10531">
            <v>0</v>
          </cell>
          <cell r="I10531">
            <v>0</v>
          </cell>
        </row>
        <row r="10532">
          <cell r="A10532" t="str">
            <v>a</v>
          </cell>
          <cell r="B10532">
            <v>10508</v>
          </cell>
          <cell r="C10532" t="str">
            <v xml:space="preserve">   184778213 - 22573</v>
          </cell>
          <cell r="D10532">
            <v>1659140.12</v>
          </cell>
          <cell r="E10532">
            <v>0</v>
          </cell>
          <cell r="F10532">
            <v>0.02</v>
          </cell>
          <cell r="G10532">
            <v>35670.370000000003</v>
          </cell>
          <cell r="H10532">
            <v>1623469.77</v>
          </cell>
          <cell r="I10532">
            <v>0</v>
          </cell>
        </row>
        <row r="10533">
          <cell r="A10533" t="str">
            <v>a</v>
          </cell>
          <cell r="B10533">
            <v>10509</v>
          </cell>
          <cell r="C10533" t="str">
            <v xml:space="preserve">   184778226 - 22612</v>
          </cell>
          <cell r="D10533">
            <v>1587754.39</v>
          </cell>
          <cell r="E10533">
            <v>0</v>
          </cell>
          <cell r="F10533">
            <v>0</v>
          </cell>
          <cell r="G10533">
            <v>34730</v>
          </cell>
          <cell r="H10533">
            <v>1553024.39</v>
          </cell>
          <cell r="I10533">
            <v>0</v>
          </cell>
        </row>
        <row r="10534">
          <cell r="A10534" t="str">
            <v>a</v>
          </cell>
          <cell r="B10534">
            <v>10510</v>
          </cell>
          <cell r="C10534" t="str">
            <v xml:space="preserve">   184778239 - 22922</v>
          </cell>
          <cell r="D10534">
            <v>781508.27</v>
          </cell>
          <cell r="E10534">
            <v>0</v>
          </cell>
          <cell r="F10534">
            <v>0.01</v>
          </cell>
          <cell r="G10534">
            <v>17037.400000000001</v>
          </cell>
          <cell r="H10534">
            <v>764470.88</v>
          </cell>
          <cell r="I10534">
            <v>0</v>
          </cell>
        </row>
        <row r="10535">
          <cell r="A10535" t="str">
            <v>a</v>
          </cell>
          <cell r="B10535">
            <v>10511</v>
          </cell>
          <cell r="C10535" t="str">
            <v xml:space="preserve">   184778242 - 22931</v>
          </cell>
          <cell r="D10535">
            <v>528865.85</v>
          </cell>
          <cell r="E10535">
            <v>0</v>
          </cell>
          <cell r="F10535">
            <v>0</v>
          </cell>
          <cell r="G10535">
            <v>108339.38</v>
          </cell>
          <cell r="H10535">
            <v>420526.47</v>
          </cell>
          <cell r="I10535">
            <v>0</v>
          </cell>
        </row>
        <row r="10536">
          <cell r="A10536" t="str">
            <v>a</v>
          </cell>
          <cell r="B10536">
            <v>10512</v>
          </cell>
          <cell r="C10536" t="str">
            <v xml:space="preserve">   184778255 - 22970</v>
          </cell>
          <cell r="D10536">
            <v>2648740.5299999998</v>
          </cell>
          <cell r="E10536">
            <v>0</v>
          </cell>
          <cell r="F10536">
            <v>0</v>
          </cell>
          <cell r="G10536">
            <v>220811.67</v>
          </cell>
          <cell r="H10536">
            <v>2427928.86</v>
          </cell>
          <cell r="I10536">
            <v>0</v>
          </cell>
        </row>
        <row r="10537">
          <cell r="A10537" t="str">
            <v>a</v>
          </cell>
          <cell r="B10537">
            <v>10513</v>
          </cell>
          <cell r="C10537" t="str">
            <v xml:space="preserve">   184778268 - 23009</v>
          </cell>
          <cell r="D10537">
            <v>507997.51</v>
          </cell>
          <cell r="E10537">
            <v>0</v>
          </cell>
          <cell r="F10537">
            <v>0</v>
          </cell>
          <cell r="G10537">
            <v>507997.51</v>
          </cell>
          <cell r="H10537">
            <v>0</v>
          </cell>
          <cell r="I10537">
            <v>0</v>
          </cell>
        </row>
        <row r="10538">
          <cell r="A10538" t="str">
            <v>a</v>
          </cell>
          <cell r="B10538">
            <v>10514</v>
          </cell>
          <cell r="C10538" t="str">
            <v xml:space="preserve">   184778271 - 23018</v>
          </cell>
          <cell r="D10538">
            <v>1462517.55</v>
          </cell>
          <cell r="E10538">
            <v>0</v>
          </cell>
          <cell r="F10538">
            <v>0</v>
          </cell>
          <cell r="G10538">
            <v>1462517.55</v>
          </cell>
          <cell r="H10538">
            <v>0</v>
          </cell>
          <cell r="I10538">
            <v>0</v>
          </cell>
        </row>
        <row r="10539">
          <cell r="A10539" t="str">
            <v>a</v>
          </cell>
          <cell r="B10539">
            <v>10515</v>
          </cell>
          <cell r="C10539" t="str">
            <v xml:space="preserve">   184778284 - 23090</v>
          </cell>
          <cell r="D10539">
            <v>863007.32</v>
          </cell>
          <cell r="E10539">
            <v>0</v>
          </cell>
          <cell r="F10539">
            <v>0</v>
          </cell>
          <cell r="G10539">
            <v>863007.32</v>
          </cell>
          <cell r="H10539">
            <v>0</v>
          </cell>
          <cell r="I10539">
            <v>0</v>
          </cell>
        </row>
        <row r="10540">
          <cell r="A10540" t="str">
            <v>a</v>
          </cell>
          <cell r="B10540">
            <v>10516</v>
          </cell>
          <cell r="C10540" t="str">
            <v xml:space="preserve">   184778297 - 23156</v>
          </cell>
          <cell r="D10540">
            <v>1891767.93</v>
          </cell>
          <cell r="E10540">
            <v>0</v>
          </cell>
          <cell r="F10540">
            <v>0</v>
          </cell>
          <cell r="G10540">
            <v>196860.64</v>
          </cell>
          <cell r="H10540">
            <v>1694907.29</v>
          </cell>
          <cell r="I10540">
            <v>0</v>
          </cell>
        </row>
        <row r="10541">
          <cell r="A10541" t="str">
            <v>a</v>
          </cell>
          <cell r="B10541">
            <v>10517</v>
          </cell>
          <cell r="C10541" t="str">
            <v xml:space="preserve">   184778307 - 22555</v>
          </cell>
          <cell r="D10541">
            <v>951337.68</v>
          </cell>
          <cell r="E10541">
            <v>0</v>
          </cell>
          <cell r="F10541">
            <v>0</v>
          </cell>
          <cell r="G10541">
            <v>77419.22</v>
          </cell>
          <cell r="H10541">
            <v>873918.46</v>
          </cell>
          <cell r="I10541">
            <v>0</v>
          </cell>
        </row>
        <row r="10542">
          <cell r="A10542" t="str">
            <v>a</v>
          </cell>
          <cell r="B10542">
            <v>10518</v>
          </cell>
          <cell r="C10542" t="str">
            <v xml:space="preserve">   184778310 - 22564</v>
          </cell>
          <cell r="D10542">
            <v>2277623.17</v>
          </cell>
          <cell r="E10542">
            <v>0</v>
          </cell>
          <cell r="F10542">
            <v>0</v>
          </cell>
          <cell r="G10542">
            <v>49139.03</v>
          </cell>
          <cell r="H10542">
            <v>2228484.14</v>
          </cell>
          <cell r="I10542">
            <v>0</v>
          </cell>
        </row>
        <row r="10543">
          <cell r="A10543" t="str">
            <v>a</v>
          </cell>
          <cell r="B10543">
            <v>10519</v>
          </cell>
          <cell r="C10543" t="str">
            <v xml:space="preserve">   184778323 - 22603</v>
          </cell>
          <cell r="D10543">
            <v>3175555.78</v>
          </cell>
          <cell r="E10543">
            <v>0</v>
          </cell>
          <cell r="F10543">
            <v>0</v>
          </cell>
          <cell r="G10543">
            <v>3175555.78</v>
          </cell>
          <cell r="H10543">
            <v>0</v>
          </cell>
          <cell r="I10543">
            <v>0</v>
          </cell>
        </row>
        <row r="10544">
          <cell r="A10544" t="str">
            <v>a</v>
          </cell>
          <cell r="B10544">
            <v>10520</v>
          </cell>
          <cell r="C10544" t="str">
            <v xml:space="preserve">   184778336 - 22913</v>
          </cell>
          <cell r="D10544">
            <v>763313.09</v>
          </cell>
          <cell r="E10544">
            <v>0</v>
          </cell>
          <cell r="F10544">
            <v>0</v>
          </cell>
          <cell r="G10544">
            <v>212466.36</v>
          </cell>
          <cell r="H10544">
            <v>550846.73</v>
          </cell>
          <cell r="I10544">
            <v>0</v>
          </cell>
        </row>
        <row r="10545">
          <cell r="A10545" t="str">
            <v>a</v>
          </cell>
          <cell r="B10545">
            <v>10521</v>
          </cell>
          <cell r="C10545" t="str">
            <v xml:space="preserve">   184778349 - 22952</v>
          </cell>
          <cell r="D10545">
            <v>2435306.7400000002</v>
          </cell>
          <cell r="E10545">
            <v>0</v>
          </cell>
          <cell r="F10545">
            <v>0</v>
          </cell>
          <cell r="G10545">
            <v>52540.98</v>
          </cell>
          <cell r="H10545">
            <v>2382765.7599999998</v>
          </cell>
          <cell r="I10545">
            <v>0</v>
          </cell>
        </row>
        <row r="10546">
          <cell r="A10546" t="str">
            <v>a</v>
          </cell>
          <cell r="B10546">
            <v>10522</v>
          </cell>
          <cell r="C10546" t="str">
            <v xml:space="preserve">   184778352 - 22961</v>
          </cell>
          <cell r="D10546">
            <v>404029.68</v>
          </cell>
          <cell r="E10546">
            <v>0</v>
          </cell>
          <cell r="F10546">
            <v>0</v>
          </cell>
          <cell r="G10546">
            <v>40563.769999999997</v>
          </cell>
          <cell r="H10546">
            <v>363465.91</v>
          </cell>
          <cell r="I10546">
            <v>0</v>
          </cell>
        </row>
        <row r="10547">
          <cell r="A10547" t="str">
            <v>a</v>
          </cell>
          <cell r="B10547">
            <v>10523</v>
          </cell>
          <cell r="C10547" t="str">
            <v xml:space="preserve">   184778365 - 23000</v>
          </cell>
          <cell r="D10547">
            <v>517943.66</v>
          </cell>
          <cell r="E10547">
            <v>0</v>
          </cell>
          <cell r="F10547">
            <v>0</v>
          </cell>
          <cell r="G10547">
            <v>51253.35</v>
          </cell>
          <cell r="H10547">
            <v>466690.31</v>
          </cell>
          <cell r="I10547">
            <v>0</v>
          </cell>
        </row>
        <row r="10548">
          <cell r="A10548" t="str">
            <v>a</v>
          </cell>
          <cell r="B10548">
            <v>10524</v>
          </cell>
          <cell r="C10548" t="str">
            <v xml:space="preserve">   184778378 - 23039</v>
          </cell>
          <cell r="D10548">
            <v>435655.12</v>
          </cell>
          <cell r="E10548">
            <v>0</v>
          </cell>
          <cell r="F10548">
            <v>0</v>
          </cell>
          <cell r="G10548">
            <v>9468.08</v>
          </cell>
          <cell r="H10548">
            <v>426187.04</v>
          </cell>
          <cell r="I10548">
            <v>0</v>
          </cell>
        </row>
        <row r="10549">
          <cell r="A10549" t="str">
            <v>a</v>
          </cell>
          <cell r="B10549">
            <v>10525</v>
          </cell>
          <cell r="C10549" t="str">
            <v xml:space="preserve">   184778381 - 23048</v>
          </cell>
          <cell r="D10549">
            <v>724300.37</v>
          </cell>
          <cell r="E10549">
            <v>0</v>
          </cell>
          <cell r="F10549">
            <v>0</v>
          </cell>
          <cell r="G10549">
            <v>134335.13</v>
          </cell>
          <cell r="H10549">
            <v>589965.24</v>
          </cell>
          <cell r="I10549">
            <v>0</v>
          </cell>
        </row>
        <row r="10550">
          <cell r="A10550" t="str">
            <v>a</v>
          </cell>
          <cell r="B10550">
            <v>10526</v>
          </cell>
          <cell r="C10550" t="str">
            <v xml:space="preserve">   184778394 - 23120</v>
          </cell>
          <cell r="D10550">
            <v>587270.54</v>
          </cell>
          <cell r="E10550">
            <v>0</v>
          </cell>
          <cell r="F10550">
            <v>0</v>
          </cell>
          <cell r="G10550">
            <v>12845.69</v>
          </cell>
          <cell r="H10550">
            <v>574424.85</v>
          </cell>
          <cell r="I10550">
            <v>0</v>
          </cell>
        </row>
        <row r="10551">
          <cell r="A10551" t="str">
            <v>a</v>
          </cell>
          <cell r="B10551">
            <v>10527</v>
          </cell>
          <cell r="C10551" t="str">
            <v xml:space="preserve">   184778404 - 22545</v>
          </cell>
          <cell r="D10551">
            <v>1348426.14</v>
          </cell>
          <cell r="E10551">
            <v>0</v>
          </cell>
          <cell r="F10551">
            <v>0.02</v>
          </cell>
          <cell r="G10551">
            <v>136187.35</v>
          </cell>
          <cell r="H10551">
            <v>1212238.81</v>
          </cell>
          <cell r="I10551">
            <v>0</v>
          </cell>
        </row>
        <row r="10552">
          <cell r="A10552" t="str">
            <v>a</v>
          </cell>
          <cell r="B10552">
            <v>10528</v>
          </cell>
          <cell r="C10552" t="str">
            <v xml:space="preserve">   184778417 - 22585</v>
          </cell>
          <cell r="D10552">
            <v>939971.69</v>
          </cell>
          <cell r="E10552">
            <v>0</v>
          </cell>
          <cell r="F10552">
            <v>0.01</v>
          </cell>
          <cell r="G10552">
            <v>20279.64</v>
          </cell>
          <cell r="H10552">
            <v>919692.06</v>
          </cell>
          <cell r="I10552">
            <v>0</v>
          </cell>
        </row>
        <row r="10553">
          <cell r="A10553" t="str">
            <v>a</v>
          </cell>
          <cell r="B10553">
            <v>10529</v>
          </cell>
          <cell r="C10553" t="str">
            <v xml:space="preserve">   184778420 - 22594</v>
          </cell>
          <cell r="D10553">
            <v>1042880.63</v>
          </cell>
          <cell r="E10553">
            <v>0</v>
          </cell>
          <cell r="F10553">
            <v>0.01</v>
          </cell>
          <cell r="G10553">
            <v>22421.22</v>
          </cell>
          <cell r="H10553">
            <v>1020459.42</v>
          </cell>
          <cell r="I10553">
            <v>0</v>
          </cell>
        </row>
        <row r="10554">
          <cell r="A10554" t="str">
            <v>a</v>
          </cell>
          <cell r="B10554">
            <v>10530</v>
          </cell>
          <cell r="C10554" t="str">
            <v xml:space="preserve">   184778433 - 22904</v>
          </cell>
          <cell r="D10554">
            <v>1364568.76</v>
          </cell>
          <cell r="E10554">
            <v>0</v>
          </cell>
          <cell r="F10554">
            <v>0</v>
          </cell>
          <cell r="G10554">
            <v>73908.27</v>
          </cell>
          <cell r="H10554">
            <v>1290660.49</v>
          </cell>
          <cell r="I10554">
            <v>0</v>
          </cell>
        </row>
        <row r="10555">
          <cell r="A10555" t="str">
            <v>a</v>
          </cell>
          <cell r="B10555">
            <v>10531</v>
          </cell>
          <cell r="C10555" t="str">
            <v xml:space="preserve">   184778446 - 22943</v>
          </cell>
          <cell r="D10555">
            <v>805352.63</v>
          </cell>
          <cell r="E10555">
            <v>0</v>
          </cell>
          <cell r="F10555">
            <v>0.01</v>
          </cell>
          <cell r="G10555">
            <v>83806.41</v>
          </cell>
          <cell r="H10555">
            <v>721546.23</v>
          </cell>
          <cell r="I10555">
            <v>0</v>
          </cell>
        </row>
        <row r="10556">
          <cell r="A10556" t="str">
            <v>a</v>
          </cell>
          <cell r="B10556">
            <v>10532</v>
          </cell>
          <cell r="C10556" t="str">
            <v xml:space="preserve">   184778459 - 22982</v>
          </cell>
          <cell r="D10556">
            <v>877158.01</v>
          </cell>
          <cell r="E10556">
            <v>0</v>
          </cell>
          <cell r="F10556">
            <v>0</v>
          </cell>
          <cell r="G10556">
            <v>877158.01</v>
          </cell>
          <cell r="H10556">
            <v>0</v>
          </cell>
          <cell r="I10556">
            <v>0</v>
          </cell>
        </row>
        <row r="10557">
          <cell r="A10557" t="str">
            <v>a</v>
          </cell>
          <cell r="B10557">
            <v>10533</v>
          </cell>
          <cell r="C10557" t="str">
            <v xml:space="preserve">   184778475 - 23030</v>
          </cell>
          <cell r="D10557">
            <v>2047524.57</v>
          </cell>
          <cell r="E10557">
            <v>0</v>
          </cell>
          <cell r="F10557">
            <v>0</v>
          </cell>
          <cell r="G10557">
            <v>43371.4</v>
          </cell>
          <cell r="H10557">
            <v>2004153.17</v>
          </cell>
          <cell r="I10557">
            <v>0</v>
          </cell>
        </row>
        <row r="10558">
          <cell r="A10558" t="str">
            <v>a</v>
          </cell>
          <cell r="B10558">
            <v>10534</v>
          </cell>
          <cell r="C10558" t="str">
            <v xml:space="preserve">   184778488 - 23102</v>
          </cell>
          <cell r="D10558">
            <v>693852.13</v>
          </cell>
          <cell r="E10558">
            <v>0</v>
          </cell>
          <cell r="F10558">
            <v>0</v>
          </cell>
          <cell r="G10558">
            <v>37063.870000000003</v>
          </cell>
          <cell r="H10558">
            <v>656788.26</v>
          </cell>
          <cell r="I10558">
            <v>0</v>
          </cell>
        </row>
        <row r="10559">
          <cell r="A10559" t="str">
            <v>a</v>
          </cell>
          <cell r="B10559">
            <v>10535</v>
          </cell>
          <cell r="C10559" t="str">
            <v xml:space="preserve">   184778491 - 23111</v>
          </cell>
          <cell r="D10559">
            <v>313719.90000000002</v>
          </cell>
          <cell r="E10559">
            <v>0</v>
          </cell>
          <cell r="F10559">
            <v>0</v>
          </cell>
          <cell r="G10559">
            <v>313719.90000000002</v>
          </cell>
          <cell r="H10559">
            <v>0</v>
          </cell>
          <cell r="I10559">
            <v>0</v>
          </cell>
        </row>
        <row r="10560">
          <cell r="A10560" t="str">
            <v>a</v>
          </cell>
          <cell r="B10560">
            <v>10536</v>
          </cell>
          <cell r="C10560" t="str">
            <v xml:space="preserve">   184778501 - 22536</v>
          </cell>
          <cell r="D10560">
            <v>1454825.17</v>
          </cell>
          <cell r="E10560">
            <v>0</v>
          </cell>
          <cell r="F10560">
            <v>0.02</v>
          </cell>
          <cell r="G10560">
            <v>31634.76</v>
          </cell>
          <cell r="H10560">
            <v>1423190.43</v>
          </cell>
          <cell r="I10560">
            <v>0</v>
          </cell>
        </row>
        <row r="10561">
          <cell r="A10561" t="str">
            <v>a</v>
          </cell>
          <cell r="B10561">
            <v>10537</v>
          </cell>
          <cell r="C10561" t="str">
            <v xml:space="preserve">   184778514 - 22576</v>
          </cell>
          <cell r="D10561">
            <v>4330239.34</v>
          </cell>
          <cell r="E10561">
            <v>0</v>
          </cell>
          <cell r="F10561">
            <v>0.01</v>
          </cell>
          <cell r="G10561">
            <v>94718.080000000002</v>
          </cell>
          <cell r="H10561">
            <v>4235521.2699999996</v>
          </cell>
          <cell r="I10561">
            <v>0</v>
          </cell>
        </row>
        <row r="10562">
          <cell r="A10562" t="str">
            <v>a</v>
          </cell>
          <cell r="B10562">
            <v>10538</v>
          </cell>
          <cell r="C10562" t="str">
            <v xml:space="preserve">   184778527 - 22886</v>
          </cell>
          <cell r="D10562">
            <v>273495.75</v>
          </cell>
          <cell r="E10562">
            <v>0</v>
          </cell>
          <cell r="F10562">
            <v>0</v>
          </cell>
          <cell r="G10562">
            <v>73856.27</v>
          </cell>
          <cell r="H10562">
            <v>199639.48</v>
          </cell>
          <cell r="I10562">
            <v>0</v>
          </cell>
        </row>
        <row r="10563">
          <cell r="A10563" t="str">
            <v>a</v>
          </cell>
          <cell r="B10563">
            <v>10539</v>
          </cell>
          <cell r="C10563" t="str">
            <v xml:space="preserve">   184778530 - 22895</v>
          </cell>
          <cell r="D10563">
            <v>1468176.37</v>
          </cell>
          <cell r="E10563">
            <v>0</v>
          </cell>
          <cell r="F10563">
            <v>0.01</v>
          </cell>
          <cell r="G10563">
            <v>32114.36</v>
          </cell>
          <cell r="H10563">
            <v>1436062.02</v>
          </cell>
          <cell r="I10563">
            <v>0</v>
          </cell>
        </row>
        <row r="10564">
          <cell r="A10564" t="str">
            <v>a</v>
          </cell>
          <cell r="B10564">
            <v>10540</v>
          </cell>
          <cell r="C10564" t="str">
            <v xml:space="preserve">   184778543 - 22934</v>
          </cell>
          <cell r="D10564">
            <v>495652.33</v>
          </cell>
          <cell r="E10564">
            <v>0</v>
          </cell>
          <cell r="F10564">
            <v>0</v>
          </cell>
          <cell r="G10564">
            <v>129291.11</v>
          </cell>
          <cell r="H10564">
            <v>366361.22</v>
          </cell>
          <cell r="I10564">
            <v>0</v>
          </cell>
        </row>
        <row r="10565">
          <cell r="A10565" t="str">
            <v>a</v>
          </cell>
          <cell r="B10565">
            <v>10541</v>
          </cell>
          <cell r="C10565" t="str">
            <v xml:space="preserve">   184778556 - 22973</v>
          </cell>
          <cell r="D10565">
            <v>2015862.35</v>
          </cell>
          <cell r="E10565">
            <v>0</v>
          </cell>
          <cell r="F10565">
            <v>0.01</v>
          </cell>
          <cell r="G10565">
            <v>105928.29</v>
          </cell>
          <cell r="H10565">
            <v>1909934.07</v>
          </cell>
          <cell r="I10565">
            <v>0</v>
          </cell>
        </row>
        <row r="10566">
          <cell r="A10566" t="str">
            <v>a</v>
          </cell>
          <cell r="B10566">
            <v>10542</v>
          </cell>
          <cell r="C10566" t="str">
            <v xml:space="preserve">   184778569 - 23012</v>
          </cell>
          <cell r="D10566">
            <v>686404.49</v>
          </cell>
          <cell r="E10566">
            <v>0</v>
          </cell>
          <cell r="F10566">
            <v>0</v>
          </cell>
          <cell r="G10566">
            <v>191652.58</v>
          </cell>
          <cell r="H10566">
            <v>494751.91</v>
          </cell>
          <cell r="I10566">
            <v>0</v>
          </cell>
        </row>
        <row r="10567">
          <cell r="A10567" t="str">
            <v>a</v>
          </cell>
          <cell r="B10567">
            <v>10543</v>
          </cell>
          <cell r="C10567" t="str">
            <v xml:space="preserve">   184778572 - 23021</v>
          </cell>
          <cell r="D10567">
            <v>1452183.83</v>
          </cell>
          <cell r="E10567">
            <v>0</v>
          </cell>
          <cell r="F10567">
            <v>0.02</v>
          </cell>
          <cell r="G10567">
            <v>31560.34</v>
          </cell>
          <cell r="H10567">
            <v>1420623.51</v>
          </cell>
          <cell r="I10567">
            <v>0</v>
          </cell>
        </row>
        <row r="10568">
          <cell r="A10568" t="str">
            <v>a</v>
          </cell>
          <cell r="B10568">
            <v>10544</v>
          </cell>
          <cell r="C10568" t="str">
            <v xml:space="preserve">   184778585 - 23093</v>
          </cell>
          <cell r="D10568">
            <v>3922452.73</v>
          </cell>
          <cell r="E10568">
            <v>0</v>
          </cell>
          <cell r="F10568">
            <v>0</v>
          </cell>
          <cell r="G10568">
            <v>84625.67</v>
          </cell>
          <cell r="H10568">
            <v>3837827.06</v>
          </cell>
          <cell r="I10568">
            <v>0</v>
          </cell>
        </row>
        <row r="10569">
          <cell r="A10569" t="str">
            <v>a</v>
          </cell>
          <cell r="B10569">
            <v>10545</v>
          </cell>
          <cell r="C10569" t="str">
            <v xml:space="preserve">   184778598 - 23159</v>
          </cell>
          <cell r="D10569">
            <v>19044758.02</v>
          </cell>
          <cell r="E10569">
            <v>0</v>
          </cell>
          <cell r="F10569">
            <v>0</v>
          </cell>
          <cell r="G10569">
            <v>408115.31</v>
          </cell>
          <cell r="H10569">
            <v>18636642.710000001</v>
          </cell>
          <cell r="I10569">
            <v>0</v>
          </cell>
        </row>
        <row r="10570">
          <cell r="A10570" t="str">
            <v>a</v>
          </cell>
          <cell r="B10570">
            <v>10546</v>
          </cell>
          <cell r="C10570" t="str">
            <v xml:space="preserve">   184778608 - 22558</v>
          </cell>
          <cell r="D10570">
            <v>1004633.93</v>
          </cell>
          <cell r="E10570">
            <v>0</v>
          </cell>
          <cell r="F10570">
            <v>0.01</v>
          </cell>
          <cell r="G10570">
            <v>21974.959999999999</v>
          </cell>
          <cell r="H10570">
            <v>982658.98</v>
          </cell>
          <cell r="I10570">
            <v>0</v>
          </cell>
        </row>
        <row r="10571">
          <cell r="A10571" t="str">
            <v>a</v>
          </cell>
          <cell r="B10571">
            <v>10547</v>
          </cell>
          <cell r="C10571" t="str">
            <v xml:space="preserve">   184778611 - 22567</v>
          </cell>
          <cell r="D10571">
            <v>1410956.94</v>
          </cell>
          <cell r="E10571">
            <v>0</v>
          </cell>
          <cell r="F10571">
            <v>0</v>
          </cell>
          <cell r="G10571">
            <v>30334.57</v>
          </cell>
          <cell r="H10571">
            <v>1380622.37</v>
          </cell>
          <cell r="I10571">
            <v>0</v>
          </cell>
        </row>
        <row r="10572">
          <cell r="A10572" t="str">
            <v>a</v>
          </cell>
          <cell r="B10572">
            <v>10548</v>
          </cell>
          <cell r="C10572" t="str">
            <v xml:space="preserve">   184778624 - 22606</v>
          </cell>
          <cell r="D10572">
            <v>2165151.66</v>
          </cell>
          <cell r="E10572">
            <v>0</v>
          </cell>
          <cell r="F10572">
            <v>0</v>
          </cell>
          <cell r="G10572">
            <v>46549.21</v>
          </cell>
          <cell r="H10572">
            <v>2118602.4500000002</v>
          </cell>
          <cell r="I10572">
            <v>0</v>
          </cell>
        </row>
        <row r="10573">
          <cell r="A10573" t="str">
            <v>a</v>
          </cell>
          <cell r="B10573">
            <v>10549</v>
          </cell>
          <cell r="C10573" t="str">
            <v xml:space="preserve">   184778637 - 22916</v>
          </cell>
          <cell r="D10573">
            <v>2500563.62</v>
          </cell>
          <cell r="E10573">
            <v>0</v>
          </cell>
          <cell r="F10573">
            <v>0</v>
          </cell>
          <cell r="G10573">
            <v>53948.88</v>
          </cell>
          <cell r="H10573">
            <v>2446614.7400000002</v>
          </cell>
          <cell r="I10573">
            <v>0</v>
          </cell>
        </row>
        <row r="10574">
          <cell r="A10574" t="str">
            <v>a</v>
          </cell>
          <cell r="B10574">
            <v>10550</v>
          </cell>
          <cell r="C10574" t="str">
            <v xml:space="preserve">   184778640 - 22925</v>
          </cell>
          <cell r="D10574">
            <v>1086466.5600000001</v>
          </cell>
          <cell r="E10574">
            <v>0</v>
          </cell>
          <cell r="F10574">
            <v>0</v>
          </cell>
          <cell r="G10574">
            <v>23358.28</v>
          </cell>
          <cell r="H10574">
            <v>1063108.28</v>
          </cell>
          <cell r="I10574">
            <v>0</v>
          </cell>
        </row>
        <row r="10575">
          <cell r="A10575" t="str">
            <v>a</v>
          </cell>
          <cell r="B10575">
            <v>10551</v>
          </cell>
          <cell r="C10575" t="str">
            <v xml:space="preserve">   184778653 - 22964</v>
          </cell>
          <cell r="D10575">
            <v>1348937.78</v>
          </cell>
          <cell r="E10575">
            <v>0</v>
          </cell>
          <cell r="F10575">
            <v>0</v>
          </cell>
          <cell r="G10575">
            <v>28985.18</v>
          </cell>
          <cell r="H10575">
            <v>1319952.6000000001</v>
          </cell>
          <cell r="I10575">
            <v>0</v>
          </cell>
        </row>
        <row r="10576">
          <cell r="A10576" t="str">
            <v>a</v>
          </cell>
          <cell r="B10576">
            <v>10552</v>
          </cell>
          <cell r="C10576" t="str">
            <v xml:space="preserve">   184778666 - 23003</v>
          </cell>
          <cell r="D10576">
            <v>245176.73</v>
          </cell>
          <cell r="E10576">
            <v>0</v>
          </cell>
          <cell r="F10576">
            <v>0</v>
          </cell>
          <cell r="G10576">
            <v>61823.75</v>
          </cell>
          <cell r="H10576">
            <v>183352.98</v>
          </cell>
          <cell r="I10576">
            <v>0</v>
          </cell>
        </row>
        <row r="10577">
          <cell r="A10577" t="str">
            <v>a</v>
          </cell>
          <cell r="B10577">
            <v>10553</v>
          </cell>
          <cell r="C10577" t="str">
            <v xml:space="preserve">   184778682 - 23084</v>
          </cell>
          <cell r="D10577">
            <v>389606.27</v>
          </cell>
          <cell r="E10577">
            <v>0</v>
          </cell>
          <cell r="F10577">
            <v>0</v>
          </cell>
          <cell r="G10577">
            <v>389606.27</v>
          </cell>
          <cell r="H10577">
            <v>0</v>
          </cell>
          <cell r="I10577">
            <v>0</v>
          </cell>
        </row>
        <row r="10578">
          <cell r="A10578" t="str">
            <v>a</v>
          </cell>
          <cell r="B10578">
            <v>10554</v>
          </cell>
          <cell r="C10578" t="str">
            <v xml:space="preserve">   184778695 - 23123</v>
          </cell>
          <cell r="D10578">
            <v>891727.48</v>
          </cell>
          <cell r="E10578">
            <v>0</v>
          </cell>
          <cell r="F10578">
            <v>0</v>
          </cell>
          <cell r="G10578">
            <v>891727.48</v>
          </cell>
          <cell r="H10578">
            <v>0</v>
          </cell>
          <cell r="I10578">
            <v>0</v>
          </cell>
        </row>
        <row r="10579">
          <cell r="A10579" t="str">
            <v>a</v>
          </cell>
          <cell r="B10579">
            <v>10555</v>
          </cell>
          <cell r="C10579" t="str">
            <v xml:space="preserve">   184778705 - 22548</v>
          </cell>
          <cell r="D10579">
            <v>2192944.85</v>
          </cell>
          <cell r="E10579">
            <v>0</v>
          </cell>
          <cell r="F10579">
            <v>0.04</v>
          </cell>
          <cell r="G10579">
            <v>113364.79</v>
          </cell>
          <cell r="H10579">
            <v>2079580.1</v>
          </cell>
          <cell r="I10579">
            <v>0</v>
          </cell>
        </row>
        <row r="10580">
          <cell r="A10580" t="str">
            <v>a</v>
          </cell>
          <cell r="B10580">
            <v>10556</v>
          </cell>
          <cell r="C10580" t="str">
            <v xml:space="preserve">   184778718 - 22588</v>
          </cell>
          <cell r="D10580">
            <v>2446384.73</v>
          </cell>
          <cell r="E10580">
            <v>0</v>
          </cell>
          <cell r="F10580">
            <v>0</v>
          </cell>
          <cell r="G10580">
            <v>2446384.73</v>
          </cell>
          <cell r="H10580">
            <v>0</v>
          </cell>
          <cell r="I10580">
            <v>0</v>
          </cell>
        </row>
        <row r="10581">
          <cell r="A10581" t="str">
            <v>a</v>
          </cell>
          <cell r="B10581">
            <v>10557</v>
          </cell>
          <cell r="C10581" t="str">
            <v xml:space="preserve">   184778734 - 22907</v>
          </cell>
          <cell r="D10581">
            <v>1768071.39</v>
          </cell>
          <cell r="E10581">
            <v>0</v>
          </cell>
          <cell r="F10581">
            <v>0</v>
          </cell>
          <cell r="G10581">
            <v>37625.230000000003</v>
          </cell>
          <cell r="H10581">
            <v>1730446.16</v>
          </cell>
          <cell r="I10581">
            <v>0</v>
          </cell>
        </row>
        <row r="10582">
          <cell r="A10582" t="str">
            <v>a</v>
          </cell>
          <cell r="B10582">
            <v>10558</v>
          </cell>
          <cell r="C10582" t="str">
            <v xml:space="preserve">   184778747 - 22946</v>
          </cell>
          <cell r="D10582">
            <v>293534.95</v>
          </cell>
          <cell r="E10582">
            <v>0</v>
          </cell>
          <cell r="F10582">
            <v>0</v>
          </cell>
          <cell r="G10582">
            <v>293534.95</v>
          </cell>
          <cell r="H10582">
            <v>0</v>
          </cell>
          <cell r="I10582">
            <v>0</v>
          </cell>
        </row>
        <row r="10583">
          <cell r="A10583" t="str">
            <v>a</v>
          </cell>
          <cell r="B10583">
            <v>10559</v>
          </cell>
          <cell r="C10583" t="str">
            <v xml:space="preserve">   184778750 - 22955</v>
          </cell>
          <cell r="D10583">
            <v>407964.99</v>
          </cell>
          <cell r="E10583">
            <v>0</v>
          </cell>
          <cell r="F10583">
            <v>0.02</v>
          </cell>
          <cell r="G10583">
            <v>78166.78</v>
          </cell>
          <cell r="H10583">
            <v>329798.23</v>
          </cell>
          <cell r="I10583">
            <v>0</v>
          </cell>
        </row>
        <row r="10584">
          <cell r="A10584" t="str">
            <v>a</v>
          </cell>
          <cell r="B10584">
            <v>10560</v>
          </cell>
          <cell r="C10584" t="str">
            <v xml:space="preserve">   184778763 - 22994</v>
          </cell>
          <cell r="D10584">
            <v>670955.67000000004</v>
          </cell>
          <cell r="E10584">
            <v>0</v>
          </cell>
          <cell r="F10584">
            <v>0</v>
          </cell>
          <cell r="G10584">
            <v>258740.13</v>
          </cell>
          <cell r="H10584">
            <v>412215.54</v>
          </cell>
          <cell r="I10584">
            <v>0</v>
          </cell>
        </row>
        <row r="10585">
          <cell r="A10585" t="str">
            <v>a</v>
          </cell>
          <cell r="B10585">
            <v>10561</v>
          </cell>
          <cell r="C10585" t="str">
            <v xml:space="preserve">   184778776 - 23033</v>
          </cell>
          <cell r="D10585">
            <v>531805.5</v>
          </cell>
          <cell r="E10585">
            <v>0</v>
          </cell>
          <cell r="F10585">
            <v>0.02</v>
          </cell>
          <cell r="G10585">
            <v>53710.93</v>
          </cell>
          <cell r="H10585">
            <v>478094.59</v>
          </cell>
          <cell r="I10585">
            <v>0</v>
          </cell>
        </row>
        <row r="10586">
          <cell r="A10586" t="str">
            <v>a</v>
          </cell>
          <cell r="B10586">
            <v>10562</v>
          </cell>
          <cell r="C10586" t="str">
            <v xml:space="preserve">   184778792 - 23114</v>
          </cell>
          <cell r="D10586">
            <v>536441.63</v>
          </cell>
          <cell r="E10586">
            <v>0</v>
          </cell>
          <cell r="F10586">
            <v>0</v>
          </cell>
          <cell r="G10586">
            <v>53083.83</v>
          </cell>
          <cell r="H10586">
            <v>483357.8</v>
          </cell>
          <cell r="I10586">
            <v>0</v>
          </cell>
        </row>
        <row r="10587">
          <cell r="A10587" t="str">
            <v>a</v>
          </cell>
          <cell r="B10587">
            <v>10563</v>
          </cell>
          <cell r="C10587" t="str">
            <v xml:space="preserve">   184778802 - 22539</v>
          </cell>
          <cell r="D10587">
            <v>1060977.33</v>
          </cell>
          <cell r="E10587">
            <v>0</v>
          </cell>
          <cell r="F10587">
            <v>0</v>
          </cell>
          <cell r="G10587">
            <v>491222.55</v>
          </cell>
          <cell r="H10587">
            <v>569754.78</v>
          </cell>
          <cell r="I10587">
            <v>0</v>
          </cell>
        </row>
        <row r="10588">
          <cell r="A10588" t="str">
            <v>a</v>
          </cell>
          <cell r="B10588">
            <v>10564</v>
          </cell>
          <cell r="C10588" t="str">
            <v xml:space="preserve">   184778815 - 22579</v>
          </cell>
          <cell r="D10588">
            <v>1819767.35</v>
          </cell>
          <cell r="E10588">
            <v>0</v>
          </cell>
          <cell r="F10588">
            <v>0</v>
          </cell>
          <cell r="G10588">
            <v>95312.22</v>
          </cell>
          <cell r="H10588">
            <v>1724455.13</v>
          </cell>
          <cell r="I10588">
            <v>0</v>
          </cell>
        </row>
        <row r="10589">
          <cell r="A10589" t="str">
            <v>a</v>
          </cell>
          <cell r="B10589">
            <v>10565</v>
          </cell>
          <cell r="C10589" t="str">
            <v xml:space="preserve">   184778828 - 22889</v>
          </cell>
          <cell r="D10589">
            <v>655001.57999999996</v>
          </cell>
          <cell r="E10589">
            <v>0</v>
          </cell>
          <cell r="F10589">
            <v>0</v>
          </cell>
          <cell r="G10589">
            <v>655001.57999999996</v>
          </cell>
          <cell r="H10589">
            <v>0</v>
          </cell>
          <cell r="I10589">
            <v>0</v>
          </cell>
        </row>
        <row r="10590">
          <cell r="A10590" t="str">
            <v>a</v>
          </cell>
          <cell r="B10590">
            <v>10566</v>
          </cell>
          <cell r="C10590" t="str">
            <v xml:space="preserve">   184778831 - 22898</v>
          </cell>
          <cell r="D10590">
            <v>1336575.73</v>
          </cell>
          <cell r="E10590">
            <v>0</v>
          </cell>
          <cell r="F10590">
            <v>0.01</v>
          </cell>
          <cell r="G10590">
            <v>28836.240000000002</v>
          </cell>
          <cell r="H10590">
            <v>1307739.5</v>
          </cell>
          <cell r="I10590">
            <v>0</v>
          </cell>
        </row>
        <row r="10591">
          <cell r="A10591" t="str">
            <v>a</v>
          </cell>
          <cell r="B10591">
            <v>10567</v>
          </cell>
          <cell r="C10591" t="str">
            <v xml:space="preserve">   184778844 - 22937</v>
          </cell>
          <cell r="D10591">
            <v>3143238.02</v>
          </cell>
          <cell r="E10591">
            <v>0</v>
          </cell>
          <cell r="F10591">
            <v>0.01</v>
          </cell>
          <cell r="G10591">
            <v>1560481.04</v>
          </cell>
          <cell r="H10591">
            <v>1582756.99</v>
          </cell>
          <cell r="I10591">
            <v>0</v>
          </cell>
        </row>
        <row r="10592">
          <cell r="A10592" t="str">
            <v>a</v>
          </cell>
          <cell r="B10592">
            <v>10568</v>
          </cell>
          <cell r="C10592" t="str">
            <v xml:space="preserve">   184778857 - 22976</v>
          </cell>
          <cell r="D10592">
            <v>2413379.04</v>
          </cell>
          <cell r="E10592">
            <v>0</v>
          </cell>
          <cell r="F10592">
            <v>0</v>
          </cell>
          <cell r="G10592">
            <v>105147.58</v>
          </cell>
          <cell r="H10592">
            <v>2308231.46</v>
          </cell>
          <cell r="I10592">
            <v>0</v>
          </cell>
        </row>
        <row r="10593">
          <cell r="A10593" t="str">
            <v>a</v>
          </cell>
          <cell r="B10593">
            <v>10569</v>
          </cell>
          <cell r="C10593" t="str">
            <v xml:space="preserve">   184778860 - 22985</v>
          </cell>
          <cell r="D10593">
            <v>451881.3</v>
          </cell>
          <cell r="E10593">
            <v>0</v>
          </cell>
          <cell r="F10593">
            <v>0</v>
          </cell>
          <cell r="G10593">
            <v>125780.07</v>
          </cell>
          <cell r="H10593">
            <v>326101.23</v>
          </cell>
          <cell r="I10593">
            <v>0</v>
          </cell>
        </row>
        <row r="10594">
          <cell r="A10594" t="str">
            <v>a</v>
          </cell>
          <cell r="B10594">
            <v>10570</v>
          </cell>
          <cell r="C10594" t="str">
            <v xml:space="preserve">   184778873 - 23024</v>
          </cell>
          <cell r="D10594">
            <v>301692.2</v>
          </cell>
          <cell r="E10594">
            <v>0</v>
          </cell>
          <cell r="F10594">
            <v>0.01</v>
          </cell>
          <cell r="G10594">
            <v>133722.62</v>
          </cell>
          <cell r="H10594">
            <v>167969.59</v>
          </cell>
          <cell r="I10594">
            <v>0</v>
          </cell>
        </row>
        <row r="10595">
          <cell r="A10595" t="str">
            <v>a</v>
          </cell>
          <cell r="B10595">
            <v>10571</v>
          </cell>
          <cell r="C10595" t="str">
            <v xml:space="preserve">   184778886 - 23096</v>
          </cell>
          <cell r="D10595">
            <v>416397.59</v>
          </cell>
          <cell r="E10595">
            <v>0</v>
          </cell>
          <cell r="F10595">
            <v>0</v>
          </cell>
          <cell r="G10595">
            <v>53332.33</v>
          </cell>
          <cell r="H10595">
            <v>363065.26</v>
          </cell>
          <cell r="I10595">
            <v>0</v>
          </cell>
        </row>
        <row r="10596">
          <cell r="A10596" t="str">
            <v>a</v>
          </cell>
          <cell r="B10596">
            <v>10572</v>
          </cell>
          <cell r="C10596" t="str">
            <v xml:space="preserve">   184778899 - 23162</v>
          </cell>
          <cell r="D10596">
            <v>676623.07</v>
          </cell>
          <cell r="E10596">
            <v>0</v>
          </cell>
          <cell r="F10596">
            <v>0</v>
          </cell>
          <cell r="G10596">
            <v>14597.95</v>
          </cell>
          <cell r="H10596">
            <v>662025.12</v>
          </cell>
          <cell r="I10596">
            <v>0</v>
          </cell>
        </row>
        <row r="10597">
          <cell r="A10597" t="str">
            <v>a</v>
          </cell>
          <cell r="B10597">
            <v>10573</v>
          </cell>
          <cell r="C10597" t="str">
            <v xml:space="preserve">   184778909 - 22561</v>
          </cell>
          <cell r="D10597">
            <v>2368065.7000000002</v>
          </cell>
          <cell r="E10597">
            <v>0</v>
          </cell>
          <cell r="F10597">
            <v>0.01</v>
          </cell>
          <cell r="G10597">
            <v>51798.239999999998</v>
          </cell>
          <cell r="H10597">
            <v>2316267.4700000002</v>
          </cell>
          <cell r="I10597">
            <v>0</v>
          </cell>
        </row>
        <row r="10598">
          <cell r="A10598" t="str">
            <v>a</v>
          </cell>
          <cell r="B10598">
            <v>10574</v>
          </cell>
          <cell r="C10598" t="str">
            <v xml:space="preserve">   184778912 - 22570</v>
          </cell>
          <cell r="D10598">
            <v>2458387.4900000002</v>
          </cell>
          <cell r="E10598">
            <v>0</v>
          </cell>
          <cell r="F10598">
            <v>0</v>
          </cell>
          <cell r="G10598">
            <v>53038.95</v>
          </cell>
          <cell r="H10598">
            <v>2405348.54</v>
          </cell>
          <cell r="I10598">
            <v>0</v>
          </cell>
        </row>
        <row r="10599">
          <cell r="A10599" t="str">
            <v>a</v>
          </cell>
          <cell r="B10599">
            <v>10575</v>
          </cell>
          <cell r="C10599" t="str">
            <v xml:space="preserve">   184778925 - 22609</v>
          </cell>
          <cell r="D10599">
            <v>2576491.9500000002</v>
          </cell>
          <cell r="E10599">
            <v>0</v>
          </cell>
          <cell r="F10599">
            <v>0</v>
          </cell>
          <cell r="G10599">
            <v>56357.22</v>
          </cell>
          <cell r="H10599">
            <v>2520134.73</v>
          </cell>
          <cell r="I10599">
            <v>0</v>
          </cell>
        </row>
        <row r="10600">
          <cell r="A10600" t="str">
            <v>a</v>
          </cell>
          <cell r="B10600">
            <v>10576</v>
          </cell>
          <cell r="C10600" t="str">
            <v xml:space="preserve">   184778938 - 22919</v>
          </cell>
          <cell r="D10600">
            <v>2098512.19</v>
          </cell>
          <cell r="E10600">
            <v>0</v>
          </cell>
          <cell r="F10600">
            <v>0</v>
          </cell>
          <cell r="G10600">
            <v>45274.76</v>
          </cell>
          <cell r="H10600">
            <v>2053237.43</v>
          </cell>
          <cell r="I10600">
            <v>0</v>
          </cell>
        </row>
        <row r="10601">
          <cell r="A10601" t="str">
            <v>a</v>
          </cell>
          <cell r="B10601">
            <v>10577</v>
          </cell>
          <cell r="C10601" t="str">
            <v xml:space="preserve">   184778941 - 22928</v>
          </cell>
          <cell r="D10601">
            <v>1016937.22</v>
          </cell>
          <cell r="E10601">
            <v>0</v>
          </cell>
          <cell r="F10601">
            <v>0</v>
          </cell>
          <cell r="G10601">
            <v>21541.18</v>
          </cell>
          <cell r="H10601">
            <v>995396.04</v>
          </cell>
          <cell r="I10601">
            <v>0</v>
          </cell>
        </row>
        <row r="10602">
          <cell r="A10602" t="str">
            <v>a</v>
          </cell>
          <cell r="B10602">
            <v>10578</v>
          </cell>
          <cell r="C10602" t="str">
            <v xml:space="preserve">   184778954 - 22967</v>
          </cell>
          <cell r="D10602">
            <v>1111893.69</v>
          </cell>
          <cell r="E10602">
            <v>0</v>
          </cell>
          <cell r="F10602">
            <v>0</v>
          </cell>
          <cell r="G10602">
            <v>115788.07</v>
          </cell>
          <cell r="H10602">
            <v>996105.62</v>
          </cell>
          <cell r="I10602">
            <v>0</v>
          </cell>
        </row>
        <row r="10603">
          <cell r="A10603" t="str">
            <v>a</v>
          </cell>
          <cell r="B10603">
            <v>10579</v>
          </cell>
          <cell r="C10603" t="str">
            <v xml:space="preserve">   184778967 - 23006</v>
          </cell>
          <cell r="D10603">
            <v>680781.16</v>
          </cell>
          <cell r="E10603">
            <v>0</v>
          </cell>
          <cell r="F10603">
            <v>0</v>
          </cell>
          <cell r="G10603">
            <v>35193.08</v>
          </cell>
          <cell r="H10603">
            <v>645588.07999999996</v>
          </cell>
          <cell r="I10603">
            <v>0</v>
          </cell>
        </row>
        <row r="10604">
          <cell r="A10604" t="str">
            <v>a</v>
          </cell>
          <cell r="B10604">
            <v>10580</v>
          </cell>
          <cell r="C10604" t="str">
            <v xml:space="preserve">   184778970 - 23015</v>
          </cell>
          <cell r="D10604">
            <v>3603858.31</v>
          </cell>
          <cell r="E10604">
            <v>0</v>
          </cell>
          <cell r="F10604">
            <v>0</v>
          </cell>
          <cell r="G10604">
            <v>2233202.7599999998</v>
          </cell>
          <cell r="H10604">
            <v>1370655.55</v>
          </cell>
          <cell r="I10604">
            <v>0</v>
          </cell>
        </row>
        <row r="10605">
          <cell r="A10605" t="str">
            <v>a</v>
          </cell>
          <cell r="B10605">
            <v>10581</v>
          </cell>
          <cell r="C10605" t="str">
            <v xml:space="preserve">   184778983 - 23087</v>
          </cell>
          <cell r="D10605">
            <v>880905.78</v>
          </cell>
          <cell r="E10605">
            <v>0</v>
          </cell>
          <cell r="F10605">
            <v>0</v>
          </cell>
          <cell r="G10605">
            <v>19268.61</v>
          </cell>
          <cell r="H10605">
            <v>861637.17</v>
          </cell>
          <cell r="I10605">
            <v>0</v>
          </cell>
        </row>
        <row r="10606">
          <cell r="A10606" t="str">
            <v>a</v>
          </cell>
          <cell r="B10606">
            <v>10582</v>
          </cell>
          <cell r="C10606" t="str">
            <v xml:space="preserve">   184778996 - 23153</v>
          </cell>
          <cell r="D10606">
            <v>628241.25</v>
          </cell>
          <cell r="E10606">
            <v>0</v>
          </cell>
          <cell r="F10606">
            <v>0</v>
          </cell>
          <cell r="G10606">
            <v>116418.3</v>
          </cell>
          <cell r="H10606">
            <v>511822.95</v>
          </cell>
          <cell r="I10606">
            <v>0</v>
          </cell>
        </row>
        <row r="10607">
          <cell r="A10607" t="str">
            <v>a</v>
          </cell>
          <cell r="B10607">
            <v>10583</v>
          </cell>
          <cell r="C10607" t="str">
            <v xml:space="preserve">   189778001 - 81608</v>
          </cell>
          <cell r="D10607">
            <v>0</v>
          </cell>
          <cell r="E10607">
            <v>0</v>
          </cell>
          <cell r="F10607">
            <v>3876000</v>
          </cell>
          <cell r="G10607">
            <v>21883.78</v>
          </cell>
          <cell r="H10607">
            <v>3854116.22</v>
          </cell>
          <cell r="I10607">
            <v>0</v>
          </cell>
        </row>
        <row r="10608">
          <cell r="A10608" t="str">
            <v>a</v>
          </cell>
          <cell r="B10608">
            <v>10584</v>
          </cell>
          <cell r="C10608" t="str">
            <v xml:space="preserve">   189778014 - 82594</v>
          </cell>
          <cell r="D10608">
            <v>0</v>
          </cell>
          <cell r="E10608">
            <v>0</v>
          </cell>
          <cell r="F10608">
            <v>1894658</v>
          </cell>
          <cell r="G10608">
            <v>10768.14</v>
          </cell>
          <cell r="H10608">
            <v>1883889.86</v>
          </cell>
          <cell r="I10608">
            <v>0</v>
          </cell>
        </row>
        <row r="10609">
          <cell r="A10609" t="str">
            <v>a</v>
          </cell>
          <cell r="B10609">
            <v>10585</v>
          </cell>
          <cell r="C10609" t="str">
            <v xml:space="preserve">   189778027 - 83001</v>
          </cell>
          <cell r="D10609">
            <v>0</v>
          </cell>
          <cell r="E10609">
            <v>0</v>
          </cell>
          <cell r="F10609">
            <v>10275000</v>
          </cell>
          <cell r="G10609">
            <v>58197.65</v>
          </cell>
          <cell r="H10609">
            <v>10216802.35</v>
          </cell>
          <cell r="I10609">
            <v>0</v>
          </cell>
        </row>
        <row r="10610">
          <cell r="A10610" t="str">
            <v>a</v>
          </cell>
          <cell r="B10610">
            <v>10586</v>
          </cell>
          <cell r="C10610" t="str">
            <v xml:space="preserve">   189778030 - 83451</v>
          </cell>
          <cell r="D10610">
            <v>0</v>
          </cell>
          <cell r="E10610">
            <v>0</v>
          </cell>
          <cell r="F10610">
            <v>40233770</v>
          </cell>
          <cell r="G10610">
            <v>153291.32</v>
          </cell>
          <cell r="H10610">
            <v>40080478.68</v>
          </cell>
          <cell r="I10610">
            <v>0</v>
          </cell>
        </row>
        <row r="10611">
          <cell r="A10611" t="str">
            <v>a</v>
          </cell>
          <cell r="B10611">
            <v>10587</v>
          </cell>
          <cell r="C10611" t="str">
            <v xml:space="preserve">   189778043 - 84253</v>
          </cell>
          <cell r="D10611">
            <v>0</v>
          </cell>
          <cell r="E10611">
            <v>0</v>
          </cell>
          <cell r="F10611">
            <v>1352047</v>
          </cell>
          <cell r="G10611">
            <v>8694.14</v>
          </cell>
          <cell r="H10611">
            <v>1343352.86</v>
          </cell>
          <cell r="I10611">
            <v>0</v>
          </cell>
        </row>
        <row r="10612">
          <cell r="A10612" t="str">
            <v>a</v>
          </cell>
          <cell r="B10612">
            <v>10588</v>
          </cell>
          <cell r="C10612" t="str">
            <v xml:space="preserve">   189778056 - 85185</v>
          </cell>
          <cell r="D10612">
            <v>0</v>
          </cell>
          <cell r="E10612">
            <v>0</v>
          </cell>
          <cell r="F10612">
            <v>2161500</v>
          </cell>
          <cell r="G10612">
            <v>16273.36</v>
          </cell>
          <cell r="H10612">
            <v>2145226.64</v>
          </cell>
          <cell r="I10612">
            <v>0</v>
          </cell>
        </row>
        <row r="10613">
          <cell r="A10613" t="str">
            <v>a</v>
          </cell>
          <cell r="B10613">
            <v>10589</v>
          </cell>
          <cell r="C10613" t="str">
            <v xml:space="preserve">   189778108 - 81987</v>
          </cell>
          <cell r="D10613">
            <v>0</v>
          </cell>
          <cell r="E10613">
            <v>0</v>
          </cell>
          <cell r="F10613">
            <v>10785820</v>
          </cell>
          <cell r="G10613">
            <v>20826.150000000001</v>
          </cell>
          <cell r="H10613">
            <v>10764993.85</v>
          </cell>
          <cell r="I10613">
            <v>0</v>
          </cell>
        </row>
        <row r="10614">
          <cell r="A10614" t="str">
            <v>a</v>
          </cell>
          <cell r="B10614">
            <v>10590</v>
          </cell>
          <cell r="C10614" t="str">
            <v xml:space="preserve">   189778111 - 82576</v>
          </cell>
          <cell r="D10614">
            <v>0</v>
          </cell>
          <cell r="E10614">
            <v>0</v>
          </cell>
          <cell r="F10614">
            <v>1612936</v>
          </cell>
          <cell r="G10614">
            <v>28032.98</v>
          </cell>
          <cell r="H10614">
            <v>1584903.02</v>
          </cell>
          <cell r="I10614">
            <v>0</v>
          </cell>
        </row>
        <row r="10615">
          <cell r="A10615" t="str">
            <v>a</v>
          </cell>
          <cell r="B10615">
            <v>10591</v>
          </cell>
          <cell r="C10615" t="str">
            <v xml:space="preserve">   189778124 - 82840</v>
          </cell>
          <cell r="D10615">
            <v>0</v>
          </cell>
          <cell r="E10615">
            <v>0</v>
          </cell>
          <cell r="F10615">
            <v>2584122</v>
          </cell>
          <cell r="G10615">
            <v>6431.54</v>
          </cell>
          <cell r="H10615">
            <v>2577690.46</v>
          </cell>
          <cell r="I10615">
            <v>0</v>
          </cell>
        </row>
        <row r="10616">
          <cell r="A10616" t="str">
            <v>a</v>
          </cell>
          <cell r="B10616">
            <v>10592</v>
          </cell>
          <cell r="C10616" t="str">
            <v xml:space="preserve">   189778137 - 83751</v>
          </cell>
          <cell r="D10616">
            <v>0</v>
          </cell>
          <cell r="E10616">
            <v>0</v>
          </cell>
          <cell r="F10616">
            <v>1660723</v>
          </cell>
          <cell r="G10616">
            <v>9620.9599999999991</v>
          </cell>
          <cell r="H10616">
            <v>1651102.04</v>
          </cell>
          <cell r="I10616">
            <v>0</v>
          </cell>
        </row>
        <row r="10617">
          <cell r="A10617" t="str">
            <v>a</v>
          </cell>
          <cell r="B10617">
            <v>10593</v>
          </cell>
          <cell r="C10617" t="str">
            <v xml:space="preserve">   189778140 - 84113</v>
          </cell>
          <cell r="D10617">
            <v>0</v>
          </cell>
          <cell r="E10617">
            <v>0</v>
          </cell>
          <cell r="F10617">
            <v>2073150</v>
          </cell>
          <cell r="G10617">
            <v>5913.17</v>
          </cell>
          <cell r="H10617">
            <v>2067236.83</v>
          </cell>
          <cell r="I10617">
            <v>0</v>
          </cell>
        </row>
        <row r="10618">
          <cell r="A10618" t="str">
            <v>a</v>
          </cell>
          <cell r="B10618">
            <v>10594</v>
          </cell>
          <cell r="C10618" t="str">
            <v xml:space="preserve">   189778153 - 84982</v>
          </cell>
          <cell r="D10618">
            <v>0</v>
          </cell>
          <cell r="E10618">
            <v>0</v>
          </cell>
          <cell r="F10618">
            <v>4272360</v>
          </cell>
          <cell r="G10618">
            <v>4203.7700000000004</v>
          </cell>
          <cell r="H10618">
            <v>4268156.2300000004</v>
          </cell>
          <cell r="I10618">
            <v>0</v>
          </cell>
        </row>
        <row r="10619">
          <cell r="A10619" t="str">
            <v>a</v>
          </cell>
          <cell r="B10619">
            <v>10595</v>
          </cell>
          <cell r="C10619" t="str">
            <v xml:space="preserve">   189778166 - 85611</v>
          </cell>
          <cell r="D10619">
            <v>0</v>
          </cell>
          <cell r="E10619">
            <v>0</v>
          </cell>
          <cell r="F10619">
            <v>4805745.93</v>
          </cell>
          <cell r="G10619">
            <v>0</v>
          </cell>
          <cell r="H10619">
            <v>4805745.93</v>
          </cell>
          <cell r="I10619">
            <v>0</v>
          </cell>
        </row>
        <row r="10620">
          <cell r="A10620" t="str">
            <v>a</v>
          </cell>
          <cell r="B10620">
            <v>10596</v>
          </cell>
          <cell r="C10620" t="str">
            <v xml:space="preserve">   189778205 - 81953</v>
          </cell>
          <cell r="D10620">
            <v>0</v>
          </cell>
          <cell r="E10620">
            <v>0</v>
          </cell>
          <cell r="F10620">
            <v>1485156</v>
          </cell>
          <cell r="G10620">
            <v>9550.09</v>
          </cell>
          <cell r="H10620">
            <v>1475605.91</v>
          </cell>
          <cell r="I10620">
            <v>0</v>
          </cell>
        </row>
        <row r="10621">
          <cell r="A10621" t="str">
            <v>a</v>
          </cell>
          <cell r="B10621">
            <v>10597</v>
          </cell>
          <cell r="C10621" t="str">
            <v xml:space="preserve">   189778218 - 82657</v>
          </cell>
          <cell r="D10621">
            <v>0</v>
          </cell>
          <cell r="E10621">
            <v>0</v>
          </cell>
          <cell r="F10621">
            <v>1028084</v>
          </cell>
          <cell r="G10621">
            <v>17574.93</v>
          </cell>
          <cell r="H10621">
            <v>1010509.07</v>
          </cell>
          <cell r="I10621">
            <v>0</v>
          </cell>
        </row>
        <row r="10622">
          <cell r="A10622" t="str">
            <v>a</v>
          </cell>
          <cell r="B10622">
            <v>10598</v>
          </cell>
          <cell r="C10622" t="str">
            <v xml:space="preserve">   189778221 - 82828</v>
          </cell>
          <cell r="D10622">
            <v>0</v>
          </cell>
          <cell r="E10622">
            <v>0</v>
          </cell>
          <cell r="F10622">
            <v>945370</v>
          </cell>
          <cell r="G10622">
            <v>3601.86</v>
          </cell>
          <cell r="H10622">
            <v>941768.14</v>
          </cell>
          <cell r="I10622">
            <v>0</v>
          </cell>
        </row>
        <row r="10623">
          <cell r="A10623" t="str">
            <v>a</v>
          </cell>
          <cell r="B10623">
            <v>10599</v>
          </cell>
          <cell r="C10623" t="str">
            <v xml:space="preserve">   189778234 - 83571</v>
          </cell>
          <cell r="D10623">
            <v>0</v>
          </cell>
          <cell r="E10623">
            <v>0</v>
          </cell>
          <cell r="F10623">
            <v>1493689</v>
          </cell>
          <cell r="G10623">
            <v>18916.939999999999</v>
          </cell>
          <cell r="H10623">
            <v>1474772.06</v>
          </cell>
          <cell r="I10623">
            <v>0</v>
          </cell>
        </row>
        <row r="10624">
          <cell r="A10624" t="str">
            <v>a</v>
          </cell>
          <cell r="B10624">
            <v>10600</v>
          </cell>
          <cell r="C10624" t="str">
            <v xml:space="preserve">   189778247 - 84286</v>
          </cell>
          <cell r="D10624">
            <v>0</v>
          </cell>
          <cell r="E10624">
            <v>0</v>
          </cell>
          <cell r="F10624">
            <v>5753589.6699999999</v>
          </cell>
          <cell r="G10624">
            <v>8474.82</v>
          </cell>
          <cell r="H10624">
            <v>5745114.8499999996</v>
          </cell>
          <cell r="I10624">
            <v>0</v>
          </cell>
        </row>
        <row r="10625">
          <cell r="A10625" t="str">
            <v>a</v>
          </cell>
          <cell r="B10625">
            <v>10601</v>
          </cell>
          <cell r="C10625" t="str">
            <v xml:space="preserve">   189778250 - 84786</v>
          </cell>
          <cell r="D10625">
            <v>0</v>
          </cell>
          <cell r="E10625">
            <v>0</v>
          </cell>
          <cell r="F10625">
            <v>2700000</v>
          </cell>
          <cell r="G10625">
            <v>10659.43</v>
          </cell>
          <cell r="H10625">
            <v>2689340.57</v>
          </cell>
          <cell r="I10625">
            <v>0</v>
          </cell>
        </row>
        <row r="10626">
          <cell r="A10626" t="str">
            <v>a</v>
          </cell>
          <cell r="B10626">
            <v>10602</v>
          </cell>
          <cell r="C10626" t="str">
            <v xml:space="preserve">   189778263 - 85449</v>
          </cell>
          <cell r="D10626">
            <v>0</v>
          </cell>
          <cell r="E10626">
            <v>0</v>
          </cell>
          <cell r="F10626">
            <v>6883220.6200000001</v>
          </cell>
          <cell r="G10626">
            <v>0</v>
          </cell>
          <cell r="H10626">
            <v>6883220.6200000001</v>
          </cell>
          <cell r="I10626">
            <v>0</v>
          </cell>
        </row>
        <row r="10627">
          <cell r="A10627" t="str">
            <v>a</v>
          </cell>
          <cell r="B10627">
            <v>10603</v>
          </cell>
          <cell r="C10627" t="str">
            <v xml:space="preserve">   189778302 - 81766</v>
          </cell>
          <cell r="D10627">
            <v>0</v>
          </cell>
          <cell r="E10627">
            <v>0</v>
          </cell>
          <cell r="F10627">
            <v>1320096</v>
          </cell>
          <cell r="G10627">
            <v>7041.04</v>
          </cell>
          <cell r="H10627">
            <v>1313054.96</v>
          </cell>
          <cell r="I10627">
            <v>0</v>
          </cell>
        </row>
        <row r="10628">
          <cell r="A10628" t="str">
            <v>a</v>
          </cell>
          <cell r="B10628">
            <v>10604</v>
          </cell>
          <cell r="C10628" t="str">
            <v xml:space="preserve">   189778315 - 82603</v>
          </cell>
          <cell r="D10628">
            <v>0</v>
          </cell>
          <cell r="E10628">
            <v>0</v>
          </cell>
          <cell r="F10628">
            <v>1612936</v>
          </cell>
          <cell r="G10628">
            <v>20427.169999999998</v>
          </cell>
          <cell r="H10628">
            <v>1592508.83</v>
          </cell>
          <cell r="I10628">
            <v>0</v>
          </cell>
        </row>
        <row r="10629">
          <cell r="A10629" t="str">
            <v>a</v>
          </cell>
          <cell r="B10629">
            <v>10605</v>
          </cell>
          <cell r="C10629" t="str">
            <v xml:space="preserve">   189778328 - 83004</v>
          </cell>
          <cell r="D10629">
            <v>0</v>
          </cell>
          <cell r="E10629">
            <v>0</v>
          </cell>
          <cell r="F10629">
            <v>890500</v>
          </cell>
          <cell r="G10629">
            <v>5027.74</v>
          </cell>
          <cell r="H10629">
            <v>885472.26</v>
          </cell>
          <cell r="I10629">
            <v>0</v>
          </cell>
        </row>
        <row r="10630">
          <cell r="A10630" t="str">
            <v>a</v>
          </cell>
          <cell r="B10630">
            <v>10606</v>
          </cell>
          <cell r="C10630" t="str">
            <v xml:space="preserve">   189778331 - 83542</v>
          </cell>
          <cell r="D10630">
            <v>0</v>
          </cell>
          <cell r="E10630">
            <v>0</v>
          </cell>
          <cell r="F10630">
            <v>2230000</v>
          </cell>
          <cell r="G10630">
            <v>3757.07</v>
          </cell>
          <cell r="H10630">
            <v>2226242.9300000002</v>
          </cell>
          <cell r="I10630">
            <v>0</v>
          </cell>
        </row>
        <row r="10631">
          <cell r="A10631" t="str">
            <v>a</v>
          </cell>
          <cell r="B10631">
            <v>10607</v>
          </cell>
          <cell r="C10631" t="str">
            <v xml:space="preserve">   189778344 - 84268</v>
          </cell>
          <cell r="D10631">
            <v>0</v>
          </cell>
          <cell r="E10631">
            <v>0</v>
          </cell>
          <cell r="F10631">
            <v>2874080</v>
          </cell>
          <cell r="G10631">
            <v>21913.439999999999</v>
          </cell>
          <cell r="H10631">
            <v>2852166.56</v>
          </cell>
          <cell r="I10631">
            <v>0</v>
          </cell>
        </row>
        <row r="10632">
          <cell r="A10632" t="str">
            <v>a</v>
          </cell>
          <cell r="B10632">
            <v>10608</v>
          </cell>
          <cell r="C10632" t="str">
            <v xml:space="preserve">   189778357 - 85209</v>
          </cell>
          <cell r="D10632">
            <v>0</v>
          </cell>
          <cell r="E10632">
            <v>0</v>
          </cell>
          <cell r="F10632">
            <v>2306900</v>
          </cell>
          <cell r="G10632">
            <v>6670.93</v>
          </cell>
          <cell r="H10632">
            <v>2300229.0699999998</v>
          </cell>
          <cell r="I10632">
            <v>0</v>
          </cell>
        </row>
        <row r="10633">
          <cell r="A10633" t="str">
            <v>a</v>
          </cell>
          <cell r="B10633">
            <v>10609</v>
          </cell>
          <cell r="C10633" t="str">
            <v xml:space="preserve">   189778360 - 85238</v>
          </cell>
          <cell r="D10633">
            <v>0</v>
          </cell>
          <cell r="E10633">
            <v>0</v>
          </cell>
          <cell r="F10633">
            <v>5718052.5600000005</v>
          </cell>
          <cell r="G10633">
            <v>0</v>
          </cell>
          <cell r="H10633">
            <v>5718052.5600000005</v>
          </cell>
          <cell r="I10633">
            <v>0</v>
          </cell>
        </row>
        <row r="10634">
          <cell r="A10634" t="str">
            <v>a</v>
          </cell>
          <cell r="B10634">
            <v>10610</v>
          </cell>
          <cell r="C10634" t="str">
            <v xml:space="preserve">   189778409 - 82048</v>
          </cell>
          <cell r="D10634">
            <v>0</v>
          </cell>
          <cell r="E10634">
            <v>0</v>
          </cell>
          <cell r="F10634">
            <v>8000000</v>
          </cell>
          <cell r="G10634">
            <v>46598.12</v>
          </cell>
          <cell r="H10634">
            <v>7953401.8799999999</v>
          </cell>
          <cell r="I10634">
            <v>0</v>
          </cell>
        </row>
        <row r="10635">
          <cell r="A10635" t="str">
            <v>a</v>
          </cell>
          <cell r="B10635">
            <v>10611</v>
          </cell>
          <cell r="C10635" t="str">
            <v xml:space="preserve">   189778412 - 82579</v>
          </cell>
          <cell r="D10635">
            <v>0</v>
          </cell>
          <cell r="E10635">
            <v>0</v>
          </cell>
          <cell r="F10635">
            <v>1604039</v>
          </cell>
          <cell r="G10635">
            <v>6389.94</v>
          </cell>
          <cell r="H10635">
            <v>1597649.06</v>
          </cell>
          <cell r="I10635">
            <v>0</v>
          </cell>
        </row>
        <row r="10636">
          <cell r="A10636" t="str">
            <v>a</v>
          </cell>
          <cell r="B10636">
            <v>10612</v>
          </cell>
          <cell r="C10636" t="str">
            <v xml:space="preserve">   189778425 - 82995</v>
          </cell>
          <cell r="D10636">
            <v>0</v>
          </cell>
          <cell r="E10636">
            <v>0</v>
          </cell>
          <cell r="F10636">
            <v>931011</v>
          </cell>
          <cell r="G10636">
            <v>8158.26</v>
          </cell>
          <cell r="H10636">
            <v>922852.74</v>
          </cell>
          <cell r="I10636">
            <v>0</v>
          </cell>
        </row>
        <row r="10637">
          <cell r="A10637" t="str">
            <v>a</v>
          </cell>
          <cell r="B10637">
            <v>10613</v>
          </cell>
          <cell r="C10637" t="str">
            <v xml:space="preserve">   189778438 - 83769</v>
          </cell>
          <cell r="D10637">
            <v>0</v>
          </cell>
          <cell r="E10637">
            <v>0</v>
          </cell>
          <cell r="F10637">
            <v>2184000</v>
          </cell>
          <cell r="G10637">
            <v>1335516.0900000001</v>
          </cell>
          <cell r="H10637">
            <v>848483.91</v>
          </cell>
          <cell r="I10637">
            <v>0</v>
          </cell>
        </row>
        <row r="10638">
          <cell r="A10638" t="str">
            <v>a</v>
          </cell>
          <cell r="B10638">
            <v>10614</v>
          </cell>
          <cell r="C10638" t="str">
            <v xml:space="preserve">   189778441 - 84116</v>
          </cell>
          <cell r="D10638">
            <v>0</v>
          </cell>
          <cell r="E10638">
            <v>0</v>
          </cell>
          <cell r="F10638">
            <v>3515139</v>
          </cell>
          <cell r="G10638">
            <v>44898.42</v>
          </cell>
          <cell r="H10638">
            <v>3470240.58</v>
          </cell>
          <cell r="I10638">
            <v>0</v>
          </cell>
        </row>
        <row r="10639">
          <cell r="A10639" t="str">
            <v>a</v>
          </cell>
          <cell r="B10639">
            <v>10615</v>
          </cell>
          <cell r="C10639" t="str">
            <v xml:space="preserve">   189778454 - 85060</v>
          </cell>
          <cell r="D10639">
            <v>0</v>
          </cell>
          <cell r="E10639">
            <v>0</v>
          </cell>
          <cell r="F10639">
            <v>1087538.5</v>
          </cell>
          <cell r="G10639">
            <v>12458.91</v>
          </cell>
          <cell r="H10639">
            <v>1075079.5900000001</v>
          </cell>
          <cell r="I10639">
            <v>0</v>
          </cell>
        </row>
        <row r="10640">
          <cell r="A10640" t="str">
            <v>a</v>
          </cell>
          <cell r="B10640">
            <v>10616</v>
          </cell>
          <cell r="C10640" t="str">
            <v xml:space="preserve">   189778467 - 85673</v>
          </cell>
          <cell r="D10640">
            <v>0</v>
          </cell>
          <cell r="E10640">
            <v>0</v>
          </cell>
          <cell r="F10640">
            <v>2030000</v>
          </cell>
          <cell r="G10640">
            <v>0</v>
          </cell>
          <cell r="H10640">
            <v>2030000</v>
          </cell>
          <cell r="I10640">
            <v>0</v>
          </cell>
        </row>
        <row r="10641">
          <cell r="A10641" t="str">
            <v>a</v>
          </cell>
          <cell r="B10641">
            <v>10617</v>
          </cell>
          <cell r="C10641" t="str">
            <v xml:space="preserve">   189778506 - 81959</v>
          </cell>
          <cell r="D10641">
            <v>0</v>
          </cell>
          <cell r="E10641">
            <v>0</v>
          </cell>
          <cell r="F10641">
            <v>1328741</v>
          </cell>
          <cell r="G10641">
            <v>8544.2800000000007</v>
          </cell>
          <cell r="H10641">
            <v>1320196.72</v>
          </cell>
          <cell r="I10641">
            <v>0</v>
          </cell>
        </row>
        <row r="10642">
          <cell r="A10642" t="str">
            <v>a</v>
          </cell>
          <cell r="B10642">
            <v>10618</v>
          </cell>
          <cell r="C10642" t="str">
            <v xml:space="preserve">   189778519 - 82816</v>
          </cell>
          <cell r="D10642">
            <v>0</v>
          </cell>
          <cell r="E10642">
            <v>0</v>
          </cell>
          <cell r="F10642">
            <v>2688623.62</v>
          </cell>
          <cell r="G10642">
            <v>23313.69</v>
          </cell>
          <cell r="H10642">
            <v>2665309.9300000002</v>
          </cell>
          <cell r="I10642">
            <v>0</v>
          </cell>
        </row>
        <row r="10643">
          <cell r="A10643" t="str">
            <v>a</v>
          </cell>
          <cell r="B10643">
            <v>10619</v>
          </cell>
          <cell r="C10643" t="str">
            <v xml:space="preserve">   189778522 - 82831</v>
          </cell>
          <cell r="D10643">
            <v>0</v>
          </cell>
          <cell r="E10643">
            <v>0</v>
          </cell>
          <cell r="F10643">
            <v>1083280</v>
          </cell>
          <cell r="G10643">
            <v>3089.79</v>
          </cell>
          <cell r="H10643">
            <v>1080190.21</v>
          </cell>
          <cell r="I10643">
            <v>0</v>
          </cell>
        </row>
        <row r="10644">
          <cell r="A10644" t="str">
            <v>a</v>
          </cell>
          <cell r="B10644">
            <v>10620</v>
          </cell>
          <cell r="C10644" t="str">
            <v xml:space="preserve">   189778535 - 83574</v>
          </cell>
          <cell r="D10644">
            <v>0</v>
          </cell>
          <cell r="E10644">
            <v>0</v>
          </cell>
          <cell r="F10644">
            <v>1914527</v>
          </cell>
          <cell r="G10644">
            <v>7626.83</v>
          </cell>
          <cell r="H10644">
            <v>1906900.17</v>
          </cell>
          <cell r="I10644">
            <v>0</v>
          </cell>
        </row>
        <row r="10645">
          <cell r="A10645" t="str">
            <v>a</v>
          </cell>
          <cell r="B10645">
            <v>10621</v>
          </cell>
          <cell r="C10645" t="str">
            <v xml:space="preserve">   189778548 - 84698</v>
          </cell>
          <cell r="D10645">
            <v>0</v>
          </cell>
          <cell r="E10645">
            <v>0</v>
          </cell>
          <cell r="F10645">
            <v>969915</v>
          </cell>
          <cell r="G10645">
            <v>1277.26</v>
          </cell>
          <cell r="H10645">
            <v>968637.74</v>
          </cell>
          <cell r="I10645">
            <v>0</v>
          </cell>
        </row>
        <row r="10646">
          <cell r="A10646" t="str">
            <v>a</v>
          </cell>
          <cell r="B10646">
            <v>10622</v>
          </cell>
          <cell r="C10646" t="str">
            <v xml:space="preserve">   189778551 - 84865</v>
          </cell>
          <cell r="D10646">
            <v>0</v>
          </cell>
          <cell r="E10646">
            <v>0</v>
          </cell>
          <cell r="F10646">
            <v>5062200</v>
          </cell>
          <cell r="G10646">
            <v>7388.89</v>
          </cell>
          <cell r="H10646">
            <v>5054811.1100000003</v>
          </cell>
          <cell r="I10646">
            <v>0</v>
          </cell>
        </row>
        <row r="10647">
          <cell r="A10647" t="str">
            <v>a</v>
          </cell>
          <cell r="B10647">
            <v>10623</v>
          </cell>
          <cell r="C10647" t="str">
            <v xml:space="preserve">   189778564 - 85581</v>
          </cell>
          <cell r="D10647">
            <v>0</v>
          </cell>
          <cell r="E10647">
            <v>0</v>
          </cell>
          <cell r="F10647">
            <v>2063000</v>
          </cell>
          <cell r="G10647">
            <v>0</v>
          </cell>
          <cell r="H10647">
            <v>2063000</v>
          </cell>
          <cell r="I10647">
            <v>0</v>
          </cell>
        </row>
        <row r="10648">
          <cell r="A10648" t="str">
            <v>a</v>
          </cell>
          <cell r="B10648">
            <v>10624</v>
          </cell>
          <cell r="C10648" t="str">
            <v xml:space="preserve">   189778603 - 81769</v>
          </cell>
          <cell r="D10648">
            <v>0</v>
          </cell>
          <cell r="E10648">
            <v>0</v>
          </cell>
          <cell r="F10648">
            <v>1215295</v>
          </cell>
          <cell r="G10648">
            <v>6121.5</v>
          </cell>
          <cell r="H10648">
            <v>1209173.5</v>
          </cell>
          <cell r="I10648">
            <v>0</v>
          </cell>
        </row>
        <row r="10649">
          <cell r="A10649" t="str">
            <v>a</v>
          </cell>
          <cell r="B10649">
            <v>10625</v>
          </cell>
          <cell r="C10649" t="str">
            <v xml:space="preserve">   189778616 - 82651</v>
          </cell>
          <cell r="D10649">
            <v>0</v>
          </cell>
          <cell r="E10649">
            <v>0</v>
          </cell>
          <cell r="F10649">
            <v>2038878</v>
          </cell>
          <cell r="G10649">
            <v>34854.300000000003</v>
          </cell>
          <cell r="H10649">
            <v>2004023.7</v>
          </cell>
          <cell r="I10649">
            <v>0</v>
          </cell>
        </row>
        <row r="10650">
          <cell r="A10650" t="str">
            <v>a</v>
          </cell>
          <cell r="B10650">
            <v>10626</v>
          </cell>
          <cell r="C10650" t="str">
            <v xml:space="preserve">   189778629 - 83058</v>
          </cell>
          <cell r="D10650">
            <v>0</v>
          </cell>
          <cell r="E10650">
            <v>0</v>
          </cell>
          <cell r="F10650">
            <v>1043000</v>
          </cell>
          <cell r="G10650">
            <v>6075.23</v>
          </cell>
          <cell r="H10650">
            <v>1036924.77</v>
          </cell>
          <cell r="I10650">
            <v>0</v>
          </cell>
        </row>
        <row r="10651">
          <cell r="A10651" t="str">
            <v>a</v>
          </cell>
          <cell r="B10651">
            <v>10627</v>
          </cell>
          <cell r="C10651" t="str">
            <v xml:space="preserve">   189778632 - 83556</v>
          </cell>
          <cell r="D10651">
            <v>0</v>
          </cell>
          <cell r="E10651">
            <v>0</v>
          </cell>
          <cell r="F10651">
            <v>2707400</v>
          </cell>
          <cell r="G10651">
            <v>4674.3100000000004</v>
          </cell>
          <cell r="H10651">
            <v>2702725.69</v>
          </cell>
          <cell r="I10651">
            <v>0</v>
          </cell>
        </row>
        <row r="10652">
          <cell r="A10652" t="str">
            <v>a</v>
          </cell>
          <cell r="B10652">
            <v>10628</v>
          </cell>
          <cell r="C10652" t="str">
            <v xml:space="preserve">   189778645 - 84274</v>
          </cell>
          <cell r="D10652">
            <v>0</v>
          </cell>
          <cell r="E10652">
            <v>0</v>
          </cell>
          <cell r="F10652">
            <v>1231302</v>
          </cell>
          <cell r="G10652">
            <v>26457.07</v>
          </cell>
          <cell r="H10652">
            <v>1204844.93</v>
          </cell>
          <cell r="I10652">
            <v>0</v>
          </cell>
        </row>
        <row r="10653">
          <cell r="A10653" t="str">
            <v>a</v>
          </cell>
          <cell r="B10653">
            <v>10629</v>
          </cell>
          <cell r="C10653" t="str">
            <v xml:space="preserve">   189778658 - 85232</v>
          </cell>
          <cell r="D10653">
            <v>0</v>
          </cell>
          <cell r="E10653">
            <v>0</v>
          </cell>
          <cell r="F10653">
            <v>3100000</v>
          </cell>
          <cell r="G10653">
            <v>0</v>
          </cell>
          <cell r="H10653">
            <v>3100000</v>
          </cell>
          <cell r="I10653">
            <v>0</v>
          </cell>
        </row>
        <row r="10654">
          <cell r="A10654" t="str">
            <v>a</v>
          </cell>
          <cell r="B10654">
            <v>10630</v>
          </cell>
          <cell r="C10654" t="str">
            <v xml:space="preserve">   189778661 - 85303</v>
          </cell>
          <cell r="D10654">
            <v>0</v>
          </cell>
          <cell r="E10654">
            <v>0</v>
          </cell>
          <cell r="F10654">
            <v>1125684</v>
          </cell>
          <cell r="G10654">
            <v>2210.83</v>
          </cell>
          <cell r="H10654">
            <v>1123473.17</v>
          </cell>
          <cell r="I10654">
            <v>0</v>
          </cell>
        </row>
        <row r="10655">
          <cell r="A10655" t="str">
            <v>a</v>
          </cell>
          <cell r="B10655">
            <v>10631</v>
          </cell>
          <cell r="C10655" t="str">
            <v xml:space="preserve">   189778700 - 81497</v>
          </cell>
          <cell r="D10655">
            <v>0</v>
          </cell>
          <cell r="E10655">
            <v>0</v>
          </cell>
          <cell r="F10655">
            <v>1625000</v>
          </cell>
          <cell r="G10655">
            <v>33986.51</v>
          </cell>
          <cell r="H10655">
            <v>1591013.49</v>
          </cell>
          <cell r="I10655">
            <v>0</v>
          </cell>
        </row>
        <row r="10656">
          <cell r="A10656" t="str">
            <v>a</v>
          </cell>
          <cell r="B10656">
            <v>10632</v>
          </cell>
          <cell r="C10656" t="str">
            <v xml:space="preserve">   189778713 - 82588</v>
          </cell>
          <cell r="D10656">
            <v>0</v>
          </cell>
          <cell r="E10656">
            <v>0</v>
          </cell>
          <cell r="F10656">
            <v>1565488</v>
          </cell>
          <cell r="G10656">
            <v>13478.27</v>
          </cell>
          <cell r="H10656">
            <v>1552009.73</v>
          </cell>
          <cell r="I10656">
            <v>0</v>
          </cell>
        </row>
        <row r="10657">
          <cell r="A10657" t="str">
            <v>a</v>
          </cell>
          <cell r="B10657">
            <v>10633</v>
          </cell>
          <cell r="C10657" t="str">
            <v xml:space="preserve">   189778726 - 82998</v>
          </cell>
          <cell r="D10657">
            <v>0</v>
          </cell>
          <cell r="E10657">
            <v>0</v>
          </cell>
          <cell r="F10657">
            <v>4788000</v>
          </cell>
          <cell r="G10657">
            <v>105214.5</v>
          </cell>
          <cell r="H10657">
            <v>4682785.5</v>
          </cell>
          <cell r="I10657">
            <v>0</v>
          </cell>
        </row>
        <row r="10658">
          <cell r="A10658" t="str">
            <v>a</v>
          </cell>
          <cell r="B10658">
            <v>10634</v>
          </cell>
          <cell r="C10658" t="str">
            <v xml:space="preserve">   189778739 - 84070</v>
          </cell>
          <cell r="D10658">
            <v>0</v>
          </cell>
          <cell r="E10658">
            <v>0</v>
          </cell>
          <cell r="F10658">
            <v>1706000</v>
          </cell>
          <cell r="G10658">
            <v>2908.73</v>
          </cell>
          <cell r="H10658">
            <v>1703091.27</v>
          </cell>
          <cell r="I10658">
            <v>0</v>
          </cell>
        </row>
        <row r="10659">
          <cell r="A10659" t="str">
            <v>a</v>
          </cell>
          <cell r="B10659">
            <v>10635</v>
          </cell>
          <cell r="C10659" t="str">
            <v xml:space="preserve">   189778742 - 84193</v>
          </cell>
          <cell r="D10659">
            <v>0</v>
          </cell>
          <cell r="E10659">
            <v>0</v>
          </cell>
          <cell r="F10659">
            <v>3069792</v>
          </cell>
          <cell r="G10659">
            <v>31659.66</v>
          </cell>
          <cell r="H10659">
            <v>3038132.34</v>
          </cell>
          <cell r="I10659">
            <v>0</v>
          </cell>
        </row>
        <row r="10660">
          <cell r="A10660" t="str">
            <v>a</v>
          </cell>
          <cell r="B10660">
            <v>10636</v>
          </cell>
          <cell r="C10660" t="str">
            <v xml:space="preserve">   189778755 - 85129</v>
          </cell>
          <cell r="D10660">
            <v>0</v>
          </cell>
          <cell r="E10660">
            <v>0</v>
          </cell>
          <cell r="F10660">
            <v>4521041</v>
          </cell>
          <cell r="G10660">
            <v>30522.720000000001</v>
          </cell>
          <cell r="H10660">
            <v>4490518.28</v>
          </cell>
          <cell r="I10660">
            <v>0</v>
          </cell>
        </row>
        <row r="10661">
          <cell r="A10661" t="str">
            <v>a</v>
          </cell>
          <cell r="B10661">
            <v>10637</v>
          </cell>
          <cell r="C10661" t="str">
            <v xml:space="preserve">   189778768 - 85676</v>
          </cell>
          <cell r="D10661">
            <v>0</v>
          </cell>
          <cell r="E10661">
            <v>0</v>
          </cell>
          <cell r="F10661">
            <v>2301970</v>
          </cell>
          <cell r="G10661">
            <v>0</v>
          </cell>
          <cell r="H10661">
            <v>2301970</v>
          </cell>
          <cell r="I10661">
            <v>0</v>
          </cell>
        </row>
        <row r="10662">
          <cell r="A10662" t="str">
            <v>a</v>
          </cell>
          <cell r="B10662">
            <v>10638</v>
          </cell>
          <cell r="C10662" t="str">
            <v xml:space="preserve">   189778807 - 81962</v>
          </cell>
          <cell r="D10662">
            <v>0</v>
          </cell>
          <cell r="E10662">
            <v>0</v>
          </cell>
          <cell r="F10662">
            <v>3539344.01</v>
          </cell>
          <cell r="G10662">
            <v>246936.32000000001</v>
          </cell>
          <cell r="H10662">
            <v>3292407.69</v>
          </cell>
          <cell r="I10662">
            <v>0</v>
          </cell>
        </row>
        <row r="10663">
          <cell r="A10663" t="str">
            <v>a</v>
          </cell>
          <cell r="B10663">
            <v>10639</v>
          </cell>
          <cell r="C10663" t="str">
            <v xml:space="preserve">   189778810 - 82554</v>
          </cell>
          <cell r="D10663">
            <v>0</v>
          </cell>
          <cell r="E10663">
            <v>0</v>
          </cell>
          <cell r="F10663">
            <v>5400000</v>
          </cell>
          <cell r="G10663">
            <v>31152.99</v>
          </cell>
          <cell r="H10663">
            <v>5368847.0099999998</v>
          </cell>
          <cell r="I10663">
            <v>0</v>
          </cell>
        </row>
        <row r="10664">
          <cell r="A10664" t="str">
            <v>a</v>
          </cell>
          <cell r="B10664">
            <v>10640</v>
          </cell>
          <cell r="C10664" t="str">
            <v xml:space="preserve">   189778823 - 82837</v>
          </cell>
          <cell r="D10664">
            <v>0</v>
          </cell>
          <cell r="E10664">
            <v>0</v>
          </cell>
          <cell r="F10664">
            <v>1143240</v>
          </cell>
          <cell r="G10664">
            <v>4816.67</v>
          </cell>
          <cell r="H10664">
            <v>1138423.33</v>
          </cell>
          <cell r="I10664">
            <v>0</v>
          </cell>
        </row>
        <row r="10665">
          <cell r="A10665" t="str">
            <v>a</v>
          </cell>
          <cell r="B10665">
            <v>10641</v>
          </cell>
          <cell r="C10665" t="str">
            <v xml:space="preserve">   189778836 - 83667</v>
          </cell>
          <cell r="D10665">
            <v>0</v>
          </cell>
          <cell r="E10665">
            <v>0</v>
          </cell>
          <cell r="F10665">
            <v>1968152.21</v>
          </cell>
          <cell r="G10665">
            <v>15938.78</v>
          </cell>
          <cell r="H10665">
            <v>1952213.43</v>
          </cell>
          <cell r="I10665">
            <v>0</v>
          </cell>
        </row>
        <row r="10666">
          <cell r="A10666" t="str">
            <v>a</v>
          </cell>
          <cell r="B10666">
            <v>10642</v>
          </cell>
          <cell r="C10666" t="str">
            <v xml:space="preserve">   189778849 - 84702</v>
          </cell>
          <cell r="D10666">
            <v>0</v>
          </cell>
          <cell r="E10666">
            <v>0</v>
          </cell>
          <cell r="F10666">
            <v>3944000</v>
          </cell>
          <cell r="G10666">
            <v>5756.74</v>
          </cell>
          <cell r="H10666">
            <v>3938243.26</v>
          </cell>
          <cell r="I10666">
            <v>0</v>
          </cell>
        </row>
        <row r="10667">
          <cell r="A10667" t="str">
            <v>a</v>
          </cell>
          <cell r="B10667">
            <v>10643</v>
          </cell>
          <cell r="C10667" t="str">
            <v xml:space="preserve">   189778852 - 84880</v>
          </cell>
          <cell r="D10667">
            <v>0</v>
          </cell>
          <cell r="E10667">
            <v>0</v>
          </cell>
          <cell r="F10667">
            <v>8249380</v>
          </cell>
          <cell r="G10667">
            <v>12040.96</v>
          </cell>
          <cell r="H10667">
            <v>8237339.04</v>
          </cell>
          <cell r="I10667">
            <v>0</v>
          </cell>
        </row>
        <row r="10668">
          <cell r="A10668" t="str">
            <v>a</v>
          </cell>
          <cell r="B10668">
            <v>10644</v>
          </cell>
          <cell r="C10668" t="str">
            <v xml:space="preserve">   189778865 - 85584</v>
          </cell>
          <cell r="D10668">
            <v>0</v>
          </cell>
          <cell r="E10668">
            <v>0</v>
          </cell>
          <cell r="F10668">
            <v>1800000</v>
          </cell>
          <cell r="G10668">
            <v>0</v>
          </cell>
          <cell r="H10668">
            <v>1800000</v>
          </cell>
          <cell r="I10668">
            <v>0</v>
          </cell>
        </row>
        <row r="10669">
          <cell r="A10669" t="str">
            <v>a</v>
          </cell>
          <cell r="B10669">
            <v>10645</v>
          </cell>
          <cell r="C10669" t="str">
            <v xml:space="preserve">   189778904 - 81896</v>
          </cell>
          <cell r="D10669">
            <v>0</v>
          </cell>
          <cell r="E10669">
            <v>0</v>
          </cell>
          <cell r="F10669">
            <v>792000</v>
          </cell>
          <cell r="G10669">
            <v>42700.91</v>
          </cell>
          <cell r="H10669">
            <v>749299.09</v>
          </cell>
          <cell r="I10669">
            <v>0</v>
          </cell>
        </row>
        <row r="10670">
          <cell r="A10670" t="str">
            <v>a</v>
          </cell>
          <cell r="B10670">
            <v>10646</v>
          </cell>
          <cell r="C10670" t="str">
            <v xml:space="preserve">   189778917 - 82654</v>
          </cell>
          <cell r="D10670">
            <v>0</v>
          </cell>
          <cell r="E10670">
            <v>0</v>
          </cell>
          <cell r="F10670">
            <v>1299700</v>
          </cell>
          <cell r="G10670">
            <v>17662.48</v>
          </cell>
          <cell r="H10670">
            <v>1282037.52</v>
          </cell>
          <cell r="I10670">
            <v>0</v>
          </cell>
        </row>
        <row r="10671">
          <cell r="A10671" t="str">
            <v>a</v>
          </cell>
          <cell r="B10671">
            <v>10647</v>
          </cell>
          <cell r="C10671" t="str">
            <v xml:space="preserve">   189778920 - 82825</v>
          </cell>
          <cell r="D10671">
            <v>0</v>
          </cell>
          <cell r="E10671">
            <v>0</v>
          </cell>
          <cell r="F10671">
            <v>1902912</v>
          </cell>
          <cell r="G10671">
            <v>9488.7999999999993</v>
          </cell>
          <cell r="H10671">
            <v>1893423.2</v>
          </cell>
          <cell r="I10671">
            <v>0</v>
          </cell>
        </row>
        <row r="10672">
          <cell r="A10672" t="str">
            <v>a</v>
          </cell>
          <cell r="B10672">
            <v>10648</v>
          </cell>
          <cell r="C10672" t="str">
            <v xml:space="preserve">   189778933 - 83568</v>
          </cell>
          <cell r="D10672">
            <v>0</v>
          </cell>
          <cell r="E10672">
            <v>0</v>
          </cell>
          <cell r="F10672">
            <v>1574384</v>
          </cell>
          <cell r="G10672">
            <v>31129.35</v>
          </cell>
          <cell r="H10672">
            <v>1543254.65</v>
          </cell>
          <cell r="I10672">
            <v>0</v>
          </cell>
        </row>
        <row r="10673">
          <cell r="A10673" t="str">
            <v>a</v>
          </cell>
          <cell r="B10673">
            <v>10649</v>
          </cell>
          <cell r="C10673" t="str">
            <v xml:space="preserve">   189778946 - 84277</v>
          </cell>
          <cell r="D10673">
            <v>0</v>
          </cell>
          <cell r="E10673">
            <v>0</v>
          </cell>
          <cell r="F10673">
            <v>1606381</v>
          </cell>
          <cell r="G10673">
            <v>6141.09</v>
          </cell>
          <cell r="H10673">
            <v>1600239.91</v>
          </cell>
          <cell r="I10673">
            <v>0</v>
          </cell>
        </row>
        <row r="10674">
          <cell r="A10674" t="str">
            <v>a</v>
          </cell>
          <cell r="B10674">
            <v>10650</v>
          </cell>
          <cell r="C10674" t="str">
            <v xml:space="preserve">   189778959 - 85235</v>
          </cell>
          <cell r="D10674">
            <v>0</v>
          </cell>
          <cell r="E10674">
            <v>0</v>
          </cell>
          <cell r="F10674">
            <v>5385985.2800000003</v>
          </cell>
          <cell r="G10674">
            <v>0</v>
          </cell>
          <cell r="H10674">
            <v>5385985.2800000003</v>
          </cell>
          <cell r="I10674">
            <v>0</v>
          </cell>
        </row>
        <row r="10675">
          <cell r="A10675" t="str">
            <v>a</v>
          </cell>
          <cell r="B10675">
            <v>10651</v>
          </cell>
          <cell r="C10675" t="str">
            <v xml:space="preserve">   189778962 - 85446</v>
          </cell>
          <cell r="D10675">
            <v>0</v>
          </cell>
          <cell r="E10675">
            <v>0</v>
          </cell>
          <cell r="F10675">
            <v>3494920.05</v>
          </cell>
          <cell r="G10675">
            <v>0</v>
          </cell>
          <cell r="H10675">
            <v>3494920.05</v>
          </cell>
          <cell r="I10675">
            <v>0</v>
          </cell>
        </row>
        <row r="10676">
          <cell r="A10676" t="str">
            <v>a</v>
          </cell>
          <cell r="B10676">
            <v>10652</v>
          </cell>
          <cell r="C10676" t="str">
            <v xml:space="preserve">   192778001 - 27615</v>
          </cell>
          <cell r="D10676">
            <v>412161.21</v>
          </cell>
          <cell r="E10676">
            <v>0</v>
          </cell>
          <cell r="F10676">
            <v>0</v>
          </cell>
          <cell r="G10676">
            <v>173855.45</v>
          </cell>
          <cell r="H10676">
            <v>238305.76</v>
          </cell>
          <cell r="I10676">
            <v>0</v>
          </cell>
        </row>
        <row r="10677">
          <cell r="A10677" t="str">
            <v>a</v>
          </cell>
          <cell r="B10677">
            <v>10653</v>
          </cell>
          <cell r="C10677" t="str">
            <v xml:space="preserve">   192778014 - 27894</v>
          </cell>
          <cell r="D10677">
            <v>1246800.8600000001</v>
          </cell>
          <cell r="E10677">
            <v>0</v>
          </cell>
          <cell r="F10677">
            <v>0</v>
          </cell>
          <cell r="G10677">
            <v>1246800.8600000001</v>
          </cell>
          <cell r="H10677">
            <v>0</v>
          </cell>
          <cell r="I10677">
            <v>0</v>
          </cell>
        </row>
        <row r="10678">
          <cell r="A10678" t="str">
            <v>a</v>
          </cell>
          <cell r="B10678">
            <v>10654</v>
          </cell>
          <cell r="C10678" t="str">
            <v xml:space="preserve">   192778027 - 28344</v>
          </cell>
          <cell r="D10678">
            <v>888656.3</v>
          </cell>
          <cell r="E10678">
            <v>0</v>
          </cell>
          <cell r="F10678">
            <v>0</v>
          </cell>
          <cell r="G10678">
            <v>20543.5</v>
          </cell>
          <cell r="H10678">
            <v>868112.8</v>
          </cell>
          <cell r="I10678">
            <v>0</v>
          </cell>
        </row>
        <row r="10679">
          <cell r="A10679" t="str">
            <v>a</v>
          </cell>
          <cell r="B10679">
            <v>10655</v>
          </cell>
          <cell r="C10679" t="str">
            <v xml:space="preserve">   192778030 - 28359</v>
          </cell>
          <cell r="D10679">
            <v>669559.63</v>
          </cell>
          <cell r="E10679">
            <v>0</v>
          </cell>
          <cell r="F10679">
            <v>0</v>
          </cell>
          <cell r="G10679">
            <v>71893.84</v>
          </cell>
          <cell r="H10679">
            <v>597665.79</v>
          </cell>
          <cell r="I10679">
            <v>0</v>
          </cell>
        </row>
        <row r="10680">
          <cell r="A10680" t="str">
            <v>a</v>
          </cell>
          <cell r="B10680">
            <v>10656</v>
          </cell>
          <cell r="C10680" t="str">
            <v xml:space="preserve">   192778043 - 28404</v>
          </cell>
          <cell r="D10680">
            <v>421294.73</v>
          </cell>
          <cell r="E10680">
            <v>0</v>
          </cell>
          <cell r="F10680">
            <v>0</v>
          </cell>
          <cell r="G10680">
            <v>421294.73</v>
          </cell>
          <cell r="H10680">
            <v>0</v>
          </cell>
          <cell r="I10680">
            <v>0</v>
          </cell>
        </row>
        <row r="10681">
          <cell r="A10681" t="str">
            <v>a</v>
          </cell>
          <cell r="B10681">
            <v>10657</v>
          </cell>
          <cell r="C10681" t="str">
            <v xml:space="preserve">   192778056 - 28446</v>
          </cell>
          <cell r="D10681">
            <v>1625823.28</v>
          </cell>
          <cell r="E10681">
            <v>0</v>
          </cell>
          <cell r="F10681">
            <v>0</v>
          </cell>
          <cell r="G10681">
            <v>37091.47</v>
          </cell>
          <cell r="H10681">
            <v>1588731.81</v>
          </cell>
          <cell r="I10681">
            <v>0</v>
          </cell>
        </row>
        <row r="10682">
          <cell r="A10682" t="str">
            <v>a</v>
          </cell>
          <cell r="B10682">
            <v>10658</v>
          </cell>
          <cell r="C10682" t="str">
            <v xml:space="preserve">   192778069 - 28485</v>
          </cell>
          <cell r="D10682">
            <v>1101337.48</v>
          </cell>
          <cell r="E10682">
            <v>0</v>
          </cell>
          <cell r="F10682">
            <v>0</v>
          </cell>
          <cell r="G10682">
            <v>1101337.48</v>
          </cell>
          <cell r="H10682">
            <v>0</v>
          </cell>
          <cell r="I10682">
            <v>0</v>
          </cell>
        </row>
        <row r="10683">
          <cell r="A10683" t="str">
            <v>a</v>
          </cell>
          <cell r="B10683">
            <v>10659</v>
          </cell>
          <cell r="C10683" t="str">
            <v xml:space="preserve">   192778072 - 28494</v>
          </cell>
          <cell r="D10683">
            <v>1290993.05</v>
          </cell>
          <cell r="E10683">
            <v>0</v>
          </cell>
          <cell r="F10683">
            <v>0</v>
          </cell>
          <cell r="G10683">
            <v>70158.61</v>
          </cell>
          <cell r="H10683">
            <v>1220834.44</v>
          </cell>
          <cell r="I10683">
            <v>0</v>
          </cell>
        </row>
        <row r="10684">
          <cell r="A10684" t="str">
            <v>a</v>
          </cell>
          <cell r="B10684">
            <v>10660</v>
          </cell>
          <cell r="C10684" t="str">
            <v xml:space="preserve">   192778085 - 28533</v>
          </cell>
          <cell r="D10684">
            <v>1389134.83</v>
          </cell>
          <cell r="E10684">
            <v>0</v>
          </cell>
          <cell r="F10684">
            <v>0</v>
          </cell>
          <cell r="G10684">
            <v>279739.06</v>
          </cell>
          <cell r="H10684">
            <v>1109395.77</v>
          </cell>
          <cell r="I10684">
            <v>0</v>
          </cell>
        </row>
        <row r="10685">
          <cell r="A10685" t="str">
            <v>a</v>
          </cell>
          <cell r="B10685">
            <v>10661</v>
          </cell>
          <cell r="C10685" t="str">
            <v xml:space="preserve">   192778098 - 28572</v>
          </cell>
          <cell r="D10685">
            <v>1602139.31</v>
          </cell>
          <cell r="E10685">
            <v>0</v>
          </cell>
          <cell r="F10685">
            <v>0</v>
          </cell>
          <cell r="G10685">
            <v>35923.58</v>
          </cell>
          <cell r="H10685">
            <v>1566215.73</v>
          </cell>
          <cell r="I10685">
            <v>0</v>
          </cell>
        </row>
        <row r="10686">
          <cell r="A10686" t="str">
            <v>a</v>
          </cell>
          <cell r="B10686">
            <v>10662</v>
          </cell>
          <cell r="C10686" t="str">
            <v xml:space="preserve">   192778108 - 27658</v>
          </cell>
          <cell r="D10686">
            <v>850391.37</v>
          </cell>
          <cell r="E10686">
            <v>0</v>
          </cell>
          <cell r="F10686">
            <v>0</v>
          </cell>
          <cell r="G10686">
            <v>850391.37</v>
          </cell>
          <cell r="H10686">
            <v>0</v>
          </cell>
          <cell r="I10686">
            <v>0</v>
          </cell>
        </row>
        <row r="10687">
          <cell r="A10687" t="str">
            <v>a</v>
          </cell>
          <cell r="B10687">
            <v>10663</v>
          </cell>
          <cell r="C10687" t="str">
            <v xml:space="preserve">   192778111 - 27699</v>
          </cell>
          <cell r="D10687">
            <v>1772680.06</v>
          </cell>
          <cell r="E10687">
            <v>0</v>
          </cell>
          <cell r="F10687">
            <v>0</v>
          </cell>
          <cell r="G10687">
            <v>41526.11</v>
          </cell>
          <cell r="H10687">
            <v>1731153.95</v>
          </cell>
          <cell r="I10687">
            <v>0</v>
          </cell>
        </row>
        <row r="10688">
          <cell r="A10688" t="str">
            <v>a</v>
          </cell>
          <cell r="B10688">
            <v>10664</v>
          </cell>
          <cell r="C10688" t="str">
            <v xml:space="preserve">   192778124 - 28332</v>
          </cell>
          <cell r="D10688">
            <v>1389516.88</v>
          </cell>
          <cell r="E10688">
            <v>0</v>
          </cell>
          <cell r="F10688">
            <v>0</v>
          </cell>
          <cell r="G10688">
            <v>31999.64</v>
          </cell>
          <cell r="H10688">
            <v>1357517.24</v>
          </cell>
          <cell r="I10688">
            <v>0</v>
          </cell>
        </row>
        <row r="10689">
          <cell r="A10689" t="str">
            <v>a</v>
          </cell>
          <cell r="B10689">
            <v>10665</v>
          </cell>
          <cell r="C10689" t="str">
            <v xml:space="preserve">   192778137 - 28386</v>
          </cell>
          <cell r="D10689">
            <v>1872561.51</v>
          </cell>
          <cell r="E10689">
            <v>0</v>
          </cell>
          <cell r="F10689">
            <v>0</v>
          </cell>
          <cell r="G10689">
            <v>43288.94</v>
          </cell>
          <cell r="H10689">
            <v>1829272.57</v>
          </cell>
          <cell r="I10689">
            <v>0</v>
          </cell>
        </row>
        <row r="10690">
          <cell r="A10690" t="str">
            <v>a</v>
          </cell>
          <cell r="B10690">
            <v>10666</v>
          </cell>
          <cell r="C10690" t="str">
            <v xml:space="preserve">   192778140 - 28395</v>
          </cell>
          <cell r="D10690">
            <v>1123536.95</v>
          </cell>
          <cell r="E10690">
            <v>0</v>
          </cell>
          <cell r="F10690">
            <v>0</v>
          </cell>
          <cell r="G10690">
            <v>25973.34</v>
          </cell>
          <cell r="H10690">
            <v>1097563.6100000001</v>
          </cell>
          <cell r="I10690">
            <v>0</v>
          </cell>
        </row>
        <row r="10691">
          <cell r="A10691" t="str">
            <v>a</v>
          </cell>
          <cell r="B10691">
            <v>10667</v>
          </cell>
          <cell r="C10691" t="str">
            <v xml:space="preserve">   192778153 - 28437</v>
          </cell>
          <cell r="D10691">
            <v>677785.42</v>
          </cell>
          <cell r="E10691">
            <v>0</v>
          </cell>
          <cell r="F10691">
            <v>0</v>
          </cell>
          <cell r="G10691">
            <v>677785.42</v>
          </cell>
          <cell r="H10691">
            <v>0</v>
          </cell>
          <cell r="I10691">
            <v>0</v>
          </cell>
        </row>
        <row r="10692">
          <cell r="A10692" t="str">
            <v>a</v>
          </cell>
          <cell r="B10692">
            <v>10668</v>
          </cell>
          <cell r="C10692" t="str">
            <v xml:space="preserve">   192778166 - 28476</v>
          </cell>
          <cell r="D10692">
            <v>1590118.25</v>
          </cell>
          <cell r="E10692">
            <v>0</v>
          </cell>
          <cell r="F10692">
            <v>0</v>
          </cell>
          <cell r="G10692">
            <v>79647.61</v>
          </cell>
          <cell r="H10692">
            <v>1510470.64</v>
          </cell>
          <cell r="I10692">
            <v>0</v>
          </cell>
        </row>
        <row r="10693">
          <cell r="A10693" t="str">
            <v>a</v>
          </cell>
          <cell r="B10693">
            <v>10669</v>
          </cell>
          <cell r="C10693" t="str">
            <v xml:space="preserve">   192778179 - 28515</v>
          </cell>
          <cell r="D10693">
            <v>1812758.73</v>
          </cell>
          <cell r="E10693">
            <v>0</v>
          </cell>
          <cell r="F10693">
            <v>0</v>
          </cell>
          <cell r="G10693">
            <v>1812758.73</v>
          </cell>
          <cell r="H10693">
            <v>0</v>
          </cell>
          <cell r="I10693">
            <v>0</v>
          </cell>
        </row>
        <row r="10694">
          <cell r="A10694" t="str">
            <v>a</v>
          </cell>
          <cell r="B10694">
            <v>10670</v>
          </cell>
          <cell r="C10694" t="str">
            <v xml:space="preserve">   192778182 - 28524</v>
          </cell>
          <cell r="D10694">
            <v>2097946.54</v>
          </cell>
          <cell r="E10694">
            <v>0</v>
          </cell>
          <cell r="F10694">
            <v>0</v>
          </cell>
          <cell r="G10694">
            <v>48696.160000000003</v>
          </cell>
          <cell r="H10694">
            <v>2049250.38</v>
          </cell>
          <cell r="I10694">
            <v>0</v>
          </cell>
        </row>
        <row r="10695">
          <cell r="A10695" t="str">
            <v>a</v>
          </cell>
          <cell r="B10695">
            <v>10671</v>
          </cell>
          <cell r="C10695" t="str">
            <v xml:space="preserve">   192778195 - 28563</v>
          </cell>
          <cell r="D10695">
            <v>971447.54</v>
          </cell>
          <cell r="E10695">
            <v>0</v>
          </cell>
          <cell r="F10695">
            <v>0</v>
          </cell>
          <cell r="G10695">
            <v>53107.46</v>
          </cell>
          <cell r="H10695">
            <v>918340.08</v>
          </cell>
          <cell r="I10695">
            <v>0</v>
          </cell>
        </row>
        <row r="10696">
          <cell r="A10696" t="str">
            <v>a</v>
          </cell>
          <cell r="B10696">
            <v>10672</v>
          </cell>
          <cell r="C10696" t="str">
            <v xml:space="preserve">   192778205 - 27649</v>
          </cell>
          <cell r="D10696">
            <v>2413668.84</v>
          </cell>
          <cell r="E10696">
            <v>0</v>
          </cell>
          <cell r="F10696">
            <v>0</v>
          </cell>
          <cell r="G10696">
            <v>716904</v>
          </cell>
          <cell r="H10696">
            <v>1696764.84</v>
          </cell>
          <cell r="I10696">
            <v>0</v>
          </cell>
        </row>
        <row r="10697">
          <cell r="A10697" t="str">
            <v>a</v>
          </cell>
          <cell r="B10697">
            <v>10673</v>
          </cell>
          <cell r="C10697" t="str">
            <v xml:space="preserve">   192778218 - 28274</v>
          </cell>
          <cell r="D10697">
            <v>572226.54</v>
          </cell>
          <cell r="E10697">
            <v>0</v>
          </cell>
          <cell r="F10697">
            <v>0</v>
          </cell>
          <cell r="G10697">
            <v>12295.68</v>
          </cell>
          <cell r="H10697">
            <v>559930.86</v>
          </cell>
          <cell r="I10697">
            <v>0</v>
          </cell>
        </row>
        <row r="10698">
          <cell r="A10698" t="str">
            <v>a</v>
          </cell>
          <cell r="B10698">
            <v>10674</v>
          </cell>
          <cell r="C10698" t="str">
            <v xml:space="preserve">   192778221 - 28310</v>
          </cell>
          <cell r="D10698">
            <v>550553.87</v>
          </cell>
          <cell r="E10698">
            <v>0</v>
          </cell>
          <cell r="F10698">
            <v>0</v>
          </cell>
          <cell r="G10698">
            <v>55439.27</v>
          </cell>
          <cell r="H10698">
            <v>495114.6</v>
          </cell>
          <cell r="I10698">
            <v>0</v>
          </cell>
        </row>
        <row r="10699">
          <cell r="A10699" t="str">
            <v>a</v>
          </cell>
          <cell r="B10699">
            <v>10675</v>
          </cell>
          <cell r="C10699" t="str">
            <v xml:space="preserve">   192778247 - 28416</v>
          </cell>
          <cell r="D10699">
            <v>13854460.91</v>
          </cell>
          <cell r="E10699">
            <v>0</v>
          </cell>
          <cell r="F10699">
            <v>0</v>
          </cell>
          <cell r="G10699">
            <v>13854460.91</v>
          </cell>
          <cell r="H10699">
            <v>0</v>
          </cell>
          <cell r="I10699">
            <v>0</v>
          </cell>
        </row>
        <row r="10700">
          <cell r="A10700" t="str">
            <v>a</v>
          </cell>
          <cell r="B10700">
            <v>10676</v>
          </cell>
          <cell r="C10700" t="str">
            <v xml:space="preserve">   192778250 - 28425</v>
          </cell>
          <cell r="D10700">
            <v>939896.04</v>
          </cell>
          <cell r="E10700">
            <v>0</v>
          </cell>
          <cell r="F10700">
            <v>0</v>
          </cell>
          <cell r="G10700">
            <v>939896.04</v>
          </cell>
          <cell r="H10700">
            <v>0</v>
          </cell>
          <cell r="I10700">
            <v>0</v>
          </cell>
        </row>
        <row r="10701">
          <cell r="A10701" t="str">
            <v>a</v>
          </cell>
          <cell r="B10701">
            <v>10677</v>
          </cell>
          <cell r="C10701" t="str">
            <v xml:space="preserve">   192778263 - 28467</v>
          </cell>
          <cell r="D10701">
            <v>2213195.21</v>
          </cell>
          <cell r="E10701">
            <v>0</v>
          </cell>
          <cell r="F10701">
            <v>0</v>
          </cell>
          <cell r="G10701">
            <v>2213195.21</v>
          </cell>
          <cell r="H10701">
            <v>0</v>
          </cell>
          <cell r="I10701">
            <v>0</v>
          </cell>
        </row>
        <row r="10702">
          <cell r="A10702" t="str">
            <v>a</v>
          </cell>
          <cell r="B10702">
            <v>10678</v>
          </cell>
          <cell r="C10702" t="str">
            <v xml:space="preserve">   192778276 - 28506</v>
          </cell>
          <cell r="D10702">
            <v>2126076.59</v>
          </cell>
          <cell r="E10702">
            <v>0</v>
          </cell>
          <cell r="F10702">
            <v>0</v>
          </cell>
          <cell r="G10702">
            <v>2126076.59</v>
          </cell>
          <cell r="H10702">
            <v>0</v>
          </cell>
          <cell r="I10702">
            <v>0</v>
          </cell>
        </row>
        <row r="10703">
          <cell r="A10703" t="str">
            <v>a</v>
          </cell>
          <cell r="B10703">
            <v>10679</v>
          </cell>
          <cell r="C10703" t="str">
            <v xml:space="preserve">   192778292 - 28554</v>
          </cell>
          <cell r="D10703">
            <v>432488.85</v>
          </cell>
          <cell r="E10703">
            <v>0</v>
          </cell>
          <cell r="F10703">
            <v>0</v>
          </cell>
          <cell r="G10703">
            <v>79554.05</v>
          </cell>
          <cell r="H10703">
            <v>352934.8</v>
          </cell>
          <cell r="I10703">
            <v>0</v>
          </cell>
        </row>
        <row r="10704">
          <cell r="A10704" t="str">
            <v>a</v>
          </cell>
          <cell r="B10704">
            <v>10680</v>
          </cell>
          <cell r="C10704" t="str">
            <v xml:space="preserve">   192778302 - 27621</v>
          </cell>
          <cell r="D10704">
            <v>1231618.8600000001</v>
          </cell>
          <cell r="E10704">
            <v>0</v>
          </cell>
          <cell r="F10704">
            <v>0</v>
          </cell>
          <cell r="G10704">
            <v>61690.66</v>
          </cell>
          <cell r="H10704">
            <v>1169928.2</v>
          </cell>
          <cell r="I10704">
            <v>0</v>
          </cell>
        </row>
        <row r="10705">
          <cell r="A10705" t="str">
            <v>a</v>
          </cell>
          <cell r="B10705">
            <v>10681</v>
          </cell>
          <cell r="C10705" t="str">
            <v xml:space="preserve">   192778315 - 28241</v>
          </cell>
          <cell r="D10705">
            <v>2779359.42</v>
          </cell>
          <cell r="E10705">
            <v>0</v>
          </cell>
          <cell r="F10705">
            <v>0</v>
          </cell>
          <cell r="G10705">
            <v>147201.46</v>
          </cell>
          <cell r="H10705">
            <v>2632157.96</v>
          </cell>
          <cell r="I10705">
            <v>0</v>
          </cell>
        </row>
        <row r="10706">
          <cell r="A10706" t="str">
            <v>a</v>
          </cell>
          <cell r="B10706">
            <v>10682</v>
          </cell>
          <cell r="C10706" t="str">
            <v xml:space="preserve">   192778328 - 28347</v>
          </cell>
          <cell r="D10706">
            <v>1010618.9</v>
          </cell>
          <cell r="E10706">
            <v>0</v>
          </cell>
          <cell r="F10706">
            <v>0</v>
          </cell>
          <cell r="G10706">
            <v>24176.41</v>
          </cell>
          <cell r="H10706">
            <v>986442.49</v>
          </cell>
          <cell r="I10706">
            <v>0</v>
          </cell>
        </row>
        <row r="10707">
          <cell r="A10707" t="str">
            <v>a</v>
          </cell>
          <cell r="B10707">
            <v>10683</v>
          </cell>
          <cell r="C10707" t="str">
            <v xml:space="preserve">   192778331 - 28365</v>
          </cell>
          <cell r="D10707">
            <v>1300334.49</v>
          </cell>
          <cell r="E10707">
            <v>0</v>
          </cell>
          <cell r="F10707">
            <v>0</v>
          </cell>
          <cell r="G10707">
            <v>29991.39</v>
          </cell>
          <cell r="H10707">
            <v>1270343.1000000001</v>
          </cell>
          <cell r="I10707">
            <v>0</v>
          </cell>
        </row>
        <row r="10708">
          <cell r="A10708" t="str">
            <v>a</v>
          </cell>
          <cell r="B10708">
            <v>10684</v>
          </cell>
          <cell r="C10708" t="str">
            <v xml:space="preserve">   192778344 - 28407</v>
          </cell>
          <cell r="D10708">
            <v>2230933.61</v>
          </cell>
          <cell r="E10708">
            <v>0</v>
          </cell>
          <cell r="F10708">
            <v>0</v>
          </cell>
          <cell r="G10708">
            <v>2230933.61</v>
          </cell>
          <cell r="H10708">
            <v>0</v>
          </cell>
          <cell r="I10708">
            <v>0</v>
          </cell>
        </row>
        <row r="10709">
          <cell r="A10709" t="str">
            <v>a</v>
          </cell>
          <cell r="B10709">
            <v>10685</v>
          </cell>
          <cell r="C10709" t="str">
            <v xml:space="preserve">   192778357 - 28449</v>
          </cell>
          <cell r="D10709">
            <v>2501266.5699999998</v>
          </cell>
          <cell r="E10709">
            <v>0</v>
          </cell>
          <cell r="F10709">
            <v>0</v>
          </cell>
          <cell r="G10709">
            <v>492646.35</v>
          </cell>
          <cell r="H10709">
            <v>2008620.22</v>
          </cell>
          <cell r="I10709">
            <v>0</v>
          </cell>
        </row>
        <row r="10710">
          <cell r="A10710" t="str">
            <v>a</v>
          </cell>
          <cell r="B10710">
            <v>10686</v>
          </cell>
          <cell r="C10710" t="str">
            <v xml:space="preserve">   192778360 - 28458</v>
          </cell>
          <cell r="D10710">
            <v>2877584.59</v>
          </cell>
          <cell r="E10710">
            <v>0</v>
          </cell>
          <cell r="F10710">
            <v>0</v>
          </cell>
          <cell r="G10710">
            <v>63410.71</v>
          </cell>
          <cell r="H10710">
            <v>2814173.88</v>
          </cell>
          <cell r="I10710">
            <v>0</v>
          </cell>
        </row>
        <row r="10711">
          <cell r="A10711" t="str">
            <v>a</v>
          </cell>
          <cell r="B10711">
            <v>10687</v>
          </cell>
          <cell r="C10711" t="str">
            <v xml:space="preserve">   192778373 - 28497</v>
          </cell>
          <cell r="D10711">
            <v>1117901.33</v>
          </cell>
          <cell r="E10711">
            <v>0</v>
          </cell>
          <cell r="F10711">
            <v>0</v>
          </cell>
          <cell r="G10711">
            <v>55994.66</v>
          </cell>
          <cell r="H10711">
            <v>1061906.67</v>
          </cell>
          <cell r="I10711">
            <v>0</v>
          </cell>
        </row>
        <row r="10712">
          <cell r="A10712" t="str">
            <v>a</v>
          </cell>
          <cell r="B10712">
            <v>10688</v>
          </cell>
          <cell r="C10712" t="str">
            <v xml:space="preserve">   192778386 - 28536</v>
          </cell>
          <cell r="D10712">
            <v>400827.79</v>
          </cell>
          <cell r="E10712">
            <v>0</v>
          </cell>
          <cell r="F10712">
            <v>0</v>
          </cell>
          <cell r="G10712">
            <v>66755.789999999994</v>
          </cell>
          <cell r="H10712">
            <v>334072</v>
          </cell>
          <cell r="I10712">
            <v>0</v>
          </cell>
        </row>
        <row r="10713">
          <cell r="A10713" t="str">
            <v>a</v>
          </cell>
          <cell r="B10713">
            <v>10689</v>
          </cell>
          <cell r="C10713" t="str">
            <v xml:space="preserve">   192778399 - 28575</v>
          </cell>
          <cell r="D10713">
            <v>224325.52</v>
          </cell>
          <cell r="E10713">
            <v>0</v>
          </cell>
          <cell r="F10713">
            <v>0</v>
          </cell>
          <cell r="G10713">
            <v>224325.52</v>
          </cell>
          <cell r="H10713">
            <v>0</v>
          </cell>
          <cell r="I10713">
            <v>0</v>
          </cell>
        </row>
        <row r="10714">
          <cell r="A10714" t="str">
            <v>a</v>
          </cell>
          <cell r="B10714">
            <v>10690</v>
          </cell>
          <cell r="C10714" t="str">
            <v xml:space="preserve">   192778409 - 27687</v>
          </cell>
          <cell r="D10714">
            <v>1817383.43</v>
          </cell>
          <cell r="E10714">
            <v>0</v>
          </cell>
          <cell r="F10714">
            <v>0</v>
          </cell>
          <cell r="G10714">
            <v>1817383.43</v>
          </cell>
          <cell r="H10714">
            <v>0</v>
          </cell>
          <cell r="I10714">
            <v>0</v>
          </cell>
        </row>
        <row r="10715">
          <cell r="A10715" t="str">
            <v>a</v>
          </cell>
          <cell r="B10715">
            <v>10691</v>
          </cell>
          <cell r="C10715" t="str">
            <v xml:space="preserve">   192778412 - 27708</v>
          </cell>
          <cell r="D10715">
            <v>2115739.41</v>
          </cell>
          <cell r="E10715">
            <v>0</v>
          </cell>
          <cell r="F10715">
            <v>0</v>
          </cell>
          <cell r="G10715">
            <v>2115739.41</v>
          </cell>
          <cell r="H10715">
            <v>0</v>
          </cell>
          <cell r="I10715">
            <v>0</v>
          </cell>
        </row>
        <row r="10716">
          <cell r="A10716" t="str">
            <v>a</v>
          </cell>
          <cell r="B10716">
            <v>10692</v>
          </cell>
          <cell r="C10716" t="str">
            <v xml:space="preserve">   192778425 - 28335</v>
          </cell>
          <cell r="D10716">
            <v>1336592.77</v>
          </cell>
          <cell r="E10716">
            <v>0</v>
          </cell>
          <cell r="F10716">
            <v>0</v>
          </cell>
          <cell r="G10716">
            <v>30898.67</v>
          </cell>
          <cell r="H10716">
            <v>1305694.1000000001</v>
          </cell>
          <cell r="I10716">
            <v>0</v>
          </cell>
        </row>
        <row r="10717">
          <cell r="A10717" t="str">
            <v>a</v>
          </cell>
          <cell r="B10717">
            <v>10693</v>
          </cell>
          <cell r="C10717" t="str">
            <v xml:space="preserve">   192778438 - 28389</v>
          </cell>
          <cell r="D10717">
            <v>1272205.8400000001</v>
          </cell>
          <cell r="E10717">
            <v>0</v>
          </cell>
          <cell r="F10717">
            <v>0</v>
          </cell>
          <cell r="G10717">
            <v>29193.18</v>
          </cell>
          <cell r="H10717">
            <v>1243012.6599999999</v>
          </cell>
          <cell r="I10717">
            <v>0</v>
          </cell>
        </row>
        <row r="10718">
          <cell r="A10718" t="str">
            <v>a</v>
          </cell>
          <cell r="B10718">
            <v>10694</v>
          </cell>
          <cell r="C10718" t="str">
            <v xml:space="preserve">   192778441 - 28398</v>
          </cell>
          <cell r="D10718">
            <v>572832.30000000005</v>
          </cell>
          <cell r="E10718">
            <v>0</v>
          </cell>
          <cell r="F10718">
            <v>0</v>
          </cell>
          <cell r="G10718">
            <v>29951.599999999999</v>
          </cell>
          <cell r="H10718">
            <v>542880.69999999995</v>
          </cell>
          <cell r="I10718">
            <v>0</v>
          </cell>
        </row>
        <row r="10719">
          <cell r="A10719" t="str">
            <v>a</v>
          </cell>
          <cell r="B10719">
            <v>10695</v>
          </cell>
          <cell r="C10719" t="str">
            <v xml:space="preserve">   192778454 - 28440</v>
          </cell>
          <cell r="D10719">
            <v>3553799.55</v>
          </cell>
          <cell r="E10719">
            <v>0</v>
          </cell>
          <cell r="F10719">
            <v>0</v>
          </cell>
          <cell r="G10719">
            <v>81076.320000000007</v>
          </cell>
          <cell r="H10719">
            <v>3472723.23</v>
          </cell>
          <cell r="I10719">
            <v>0</v>
          </cell>
        </row>
        <row r="10720">
          <cell r="A10720" t="str">
            <v>a</v>
          </cell>
          <cell r="B10720">
            <v>10696</v>
          </cell>
          <cell r="C10720" t="str">
            <v xml:space="preserve">   192778467 - 28479</v>
          </cell>
          <cell r="D10720">
            <v>1185360.8999999999</v>
          </cell>
          <cell r="E10720">
            <v>0</v>
          </cell>
          <cell r="F10720">
            <v>0</v>
          </cell>
          <cell r="G10720">
            <v>59373.64</v>
          </cell>
          <cell r="H10720">
            <v>1125987.26</v>
          </cell>
          <cell r="I10720">
            <v>0</v>
          </cell>
        </row>
        <row r="10721">
          <cell r="A10721" t="str">
            <v>a</v>
          </cell>
          <cell r="B10721">
            <v>10697</v>
          </cell>
          <cell r="C10721" t="str">
            <v xml:space="preserve">   192778470 - 28488</v>
          </cell>
          <cell r="D10721">
            <v>1102519.04</v>
          </cell>
          <cell r="E10721">
            <v>0</v>
          </cell>
          <cell r="F10721">
            <v>0</v>
          </cell>
          <cell r="G10721">
            <v>1102519.04</v>
          </cell>
          <cell r="H10721">
            <v>0</v>
          </cell>
          <cell r="I10721">
            <v>0</v>
          </cell>
        </row>
        <row r="10722">
          <cell r="A10722" t="str">
            <v>a</v>
          </cell>
          <cell r="B10722">
            <v>10698</v>
          </cell>
          <cell r="C10722" t="str">
            <v xml:space="preserve">   192778483 - 28527</v>
          </cell>
          <cell r="D10722">
            <v>2357193.6</v>
          </cell>
          <cell r="E10722">
            <v>0</v>
          </cell>
          <cell r="F10722">
            <v>0</v>
          </cell>
          <cell r="G10722">
            <v>53777.02</v>
          </cell>
          <cell r="H10722">
            <v>2303416.58</v>
          </cell>
          <cell r="I10722">
            <v>0</v>
          </cell>
        </row>
        <row r="10723">
          <cell r="A10723" t="str">
            <v>a</v>
          </cell>
          <cell r="B10723">
            <v>10699</v>
          </cell>
          <cell r="C10723" t="str">
            <v xml:space="preserve">   192778496 - 28566</v>
          </cell>
          <cell r="D10723">
            <v>812911.63</v>
          </cell>
          <cell r="E10723">
            <v>0</v>
          </cell>
          <cell r="F10723">
            <v>0</v>
          </cell>
          <cell r="G10723">
            <v>812911.63</v>
          </cell>
          <cell r="H10723">
            <v>0</v>
          </cell>
          <cell r="I10723">
            <v>0</v>
          </cell>
        </row>
        <row r="10724">
          <cell r="A10724" t="str">
            <v>a</v>
          </cell>
          <cell r="B10724">
            <v>10700</v>
          </cell>
          <cell r="C10724" t="str">
            <v xml:space="preserve">   192778506 - 27652</v>
          </cell>
          <cell r="D10724">
            <v>2987336.61</v>
          </cell>
          <cell r="E10724">
            <v>0</v>
          </cell>
          <cell r="F10724">
            <v>0</v>
          </cell>
          <cell r="G10724">
            <v>69980.210000000006</v>
          </cell>
          <cell r="H10724">
            <v>2917356.4</v>
          </cell>
          <cell r="I10724">
            <v>0</v>
          </cell>
        </row>
        <row r="10725">
          <cell r="A10725" t="str">
            <v>a</v>
          </cell>
          <cell r="B10725">
            <v>10701</v>
          </cell>
          <cell r="C10725" t="str">
            <v xml:space="preserve">   192778519 - 28283</v>
          </cell>
          <cell r="D10725">
            <v>1527552.74</v>
          </cell>
          <cell r="E10725">
            <v>0</v>
          </cell>
          <cell r="F10725">
            <v>0</v>
          </cell>
          <cell r="G10725">
            <v>79870.759999999995</v>
          </cell>
          <cell r="H10725">
            <v>1447681.98</v>
          </cell>
          <cell r="I10725">
            <v>0</v>
          </cell>
        </row>
        <row r="10726">
          <cell r="A10726" t="str">
            <v>a</v>
          </cell>
          <cell r="B10726">
            <v>10702</v>
          </cell>
          <cell r="C10726" t="str">
            <v xml:space="preserve">   192778522 - 28317</v>
          </cell>
          <cell r="D10726">
            <v>385133.29</v>
          </cell>
          <cell r="E10726">
            <v>0</v>
          </cell>
          <cell r="F10726">
            <v>0</v>
          </cell>
          <cell r="G10726">
            <v>142022.96</v>
          </cell>
          <cell r="H10726">
            <v>243110.33</v>
          </cell>
          <cell r="I10726">
            <v>0</v>
          </cell>
        </row>
        <row r="10727">
          <cell r="A10727" t="str">
            <v>a</v>
          </cell>
          <cell r="B10727">
            <v>10703</v>
          </cell>
          <cell r="C10727" t="str">
            <v xml:space="preserve">   192778535 - 28380</v>
          </cell>
          <cell r="D10727">
            <v>1609392.43</v>
          </cell>
          <cell r="E10727">
            <v>0</v>
          </cell>
          <cell r="F10727">
            <v>0</v>
          </cell>
          <cell r="G10727">
            <v>80613.009999999995</v>
          </cell>
          <cell r="H10727">
            <v>1528779.42</v>
          </cell>
          <cell r="I10727">
            <v>0</v>
          </cell>
        </row>
        <row r="10728">
          <cell r="A10728" t="str">
            <v>a</v>
          </cell>
          <cell r="B10728">
            <v>10704</v>
          </cell>
          <cell r="C10728" t="str">
            <v xml:space="preserve">   192778548 - 28419</v>
          </cell>
          <cell r="D10728">
            <v>2005678.05</v>
          </cell>
          <cell r="E10728">
            <v>0</v>
          </cell>
          <cell r="F10728">
            <v>0</v>
          </cell>
          <cell r="G10728">
            <v>2005678.05</v>
          </cell>
          <cell r="H10728">
            <v>0</v>
          </cell>
          <cell r="I10728">
            <v>0</v>
          </cell>
        </row>
        <row r="10729">
          <cell r="A10729" t="str">
            <v>a</v>
          </cell>
          <cell r="B10729">
            <v>10705</v>
          </cell>
          <cell r="C10729" t="str">
            <v xml:space="preserve">   192778551 - 28428</v>
          </cell>
          <cell r="D10729">
            <v>2691658.87</v>
          </cell>
          <cell r="E10729">
            <v>0</v>
          </cell>
          <cell r="F10729">
            <v>0</v>
          </cell>
          <cell r="G10729">
            <v>144829.23000000001</v>
          </cell>
          <cell r="H10729">
            <v>2546829.64</v>
          </cell>
          <cell r="I10729">
            <v>0</v>
          </cell>
        </row>
        <row r="10730">
          <cell r="A10730" t="str">
            <v>a</v>
          </cell>
          <cell r="B10730">
            <v>10706</v>
          </cell>
          <cell r="C10730" t="str">
            <v xml:space="preserve">   192778564 - 28470</v>
          </cell>
          <cell r="D10730">
            <v>1150893.08</v>
          </cell>
          <cell r="E10730">
            <v>0</v>
          </cell>
          <cell r="F10730">
            <v>0</v>
          </cell>
          <cell r="G10730">
            <v>59197.1</v>
          </cell>
          <cell r="H10730">
            <v>1091695.98</v>
          </cell>
          <cell r="I10730">
            <v>0</v>
          </cell>
        </row>
        <row r="10731">
          <cell r="A10731" t="str">
            <v>a</v>
          </cell>
          <cell r="B10731">
            <v>10707</v>
          </cell>
          <cell r="C10731" t="str">
            <v xml:space="preserve">   192778577 - 28509</v>
          </cell>
          <cell r="D10731">
            <v>2097728.92</v>
          </cell>
          <cell r="E10731">
            <v>0</v>
          </cell>
          <cell r="F10731">
            <v>0</v>
          </cell>
          <cell r="G10731">
            <v>47857.55</v>
          </cell>
          <cell r="H10731">
            <v>2049871.37</v>
          </cell>
          <cell r="I10731">
            <v>0</v>
          </cell>
        </row>
        <row r="10732">
          <cell r="A10732" t="str">
            <v>a</v>
          </cell>
          <cell r="B10732">
            <v>10708</v>
          </cell>
          <cell r="C10732" t="str">
            <v xml:space="preserve">   192778580 - 28518</v>
          </cell>
          <cell r="D10732">
            <v>1178013.2</v>
          </cell>
          <cell r="E10732">
            <v>0</v>
          </cell>
          <cell r="F10732">
            <v>0</v>
          </cell>
          <cell r="G10732">
            <v>26875.14</v>
          </cell>
          <cell r="H10732">
            <v>1151138.06</v>
          </cell>
          <cell r="I10732">
            <v>0</v>
          </cell>
        </row>
        <row r="10733">
          <cell r="A10733" t="str">
            <v>a</v>
          </cell>
          <cell r="B10733">
            <v>10709</v>
          </cell>
          <cell r="C10733" t="str">
            <v xml:space="preserve">   192778593 - 28557</v>
          </cell>
          <cell r="D10733">
            <v>562785</v>
          </cell>
          <cell r="E10733">
            <v>0</v>
          </cell>
          <cell r="F10733">
            <v>0</v>
          </cell>
          <cell r="G10733">
            <v>12839.36</v>
          </cell>
          <cell r="H10733">
            <v>549945.64</v>
          </cell>
          <cell r="I10733">
            <v>0</v>
          </cell>
        </row>
        <row r="10734">
          <cell r="A10734" t="str">
            <v>a</v>
          </cell>
          <cell r="B10734">
            <v>10710</v>
          </cell>
          <cell r="C10734" t="str">
            <v xml:space="preserve">   192778603 - 27643</v>
          </cell>
          <cell r="D10734">
            <v>2893013.86</v>
          </cell>
          <cell r="E10734">
            <v>0</v>
          </cell>
          <cell r="F10734">
            <v>0</v>
          </cell>
          <cell r="G10734">
            <v>2893013.86</v>
          </cell>
          <cell r="H10734">
            <v>0</v>
          </cell>
          <cell r="I10734">
            <v>0</v>
          </cell>
        </row>
        <row r="10735">
          <cell r="A10735" t="str">
            <v>a</v>
          </cell>
          <cell r="B10735">
            <v>10711</v>
          </cell>
          <cell r="C10735" t="str">
            <v xml:space="preserve">   192778616 - 28253</v>
          </cell>
          <cell r="D10735">
            <v>719322.3</v>
          </cell>
          <cell r="E10735">
            <v>0</v>
          </cell>
          <cell r="F10735">
            <v>0</v>
          </cell>
          <cell r="G10735">
            <v>15157.44</v>
          </cell>
          <cell r="H10735">
            <v>704164.86</v>
          </cell>
          <cell r="I10735">
            <v>0</v>
          </cell>
        </row>
        <row r="10736">
          <cell r="A10736" t="str">
            <v>a</v>
          </cell>
          <cell r="B10736">
            <v>10712</v>
          </cell>
          <cell r="C10736" t="str">
            <v xml:space="preserve">   192778632 - 28368</v>
          </cell>
          <cell r="D10736">
            <v>1395871.45</v>
          </cell>
          <cell r="E10736">
            <v>0</v>
          </cell>
          <cell r="F10736">
            <v>0</v>
          </cell>
          <cell r="G10736">
            <v>74157.62</v>
          </cell>
          <cell r="H10736">
            <v>1321713.83</v>
          </cell>
          <cell r="I10736">
            <v>0</v>
          </cell>
        </row>
        <row r="10737">
          <cell r="A10737" t="str">
            <v>a</v>
          </cell>
          <cell r="B10737">
            <v>10713</v>
          </cell>
          <cell r="C10737" t="str">
            <v xml:space="preserve">   192778645 - 28410</v>
          </cell>
          <cell r="D10737">
            <v>2517570.73</v>
          </cell>
          <cell r="E10737">
            <v>0</v>
          </cell>
          <cell r="F10737">
            <v>0</v>
          </cell>
          <cell r="G10737">
            <v>58436.27</v>
          </cell>
          <cell r="H10737">
            <v>2459134.46</v>
          </cell>
          <cell r="I10737">
            <v>0</v>
          </cell>
        </row>
        <row r="10738">
          <cell r="A10738" t="str">
            <v>a</v>
          </cell>
          <cell r="B10738">
            <v>10714</v>
          </cell>
          <cell r="C10738" t="str">
            <v xml:space="preserve">   192778661 - 28461</v>
          </cell>
          <cell r="D10738">
            <v>2184411.86</v>
          </cell>
          <cell r="E10738">
            <v>0</v>
          </cell>
          <cell r="F10738">
            <v>0</v>
          </cell>
          <cell r="G10738">
            <v>51171.16</v>
          </cell>
          <cell r="H10738">
            <v>2133240.7000000002</v>
          </cell>
          <cell r="I10738">
            <v>0</v>
          </cell>
        </row>
        <row r="10739">
          <cell r="A10739" t="str">
            <v>a</v>
          </cell>
          <cell r="B10739">
            <v>10715</v>
          </cell>
          <cell r="C10739" t="str">
            <v xml:space="preserve">   192778674 - 28500</v>
          </cell>
          <cell r="D10739">
            <v>1151227.17</v>
          </cell>
          <cell r="E10739">
            <v>0</v>
          </cell>
          <cell r="F10739">
            <v>0</v>
          </cell>
          <cell r="G10739">
            <v>58620.56</v>
          </cell>
          <cell r="H10739">
            <v>1092606.6100000001</v>
          </cell>
          <cell r="I10739">
            <v>0</v>
          </cell>
        </row>
        <row r="10740">
          <cell r="A10740" t="str">
            <v>a</v>
          </cell>
          <cell r="B10740">
            <v>10716</v>
          </cell>
          <cell r="C10740" t="str">
            <v xml:space="preserve">   192778687 - 28539</v>
          </cell>
          <cell r="D10740">
            <v>2491780.4</v>
          </cell>
          <cell r="E10740">
            <v>0</v>
          </cell>
          <cell r="F10740">
            <v>0</v>
          </cell>
          <cell r="G10740">
            <v>2491780.4</v>
          </cell>
          <cell r="H10740">
            <v>0</v>
          </cell>
          <cell r="I10740">
            <v>0</v>
          </cell>
        </row>
        <row r="10741">
          <cell r="A10741" t="str">
            <v>a</v>
          </cell>
          <cell r="B10741">
            <v>10717</v>
          </cell>
          <cell r="C10741" t="str">
            <v xml:space="preserve">   192778690 - 28548</v>
          </cell>
          <cell r="D10741">
            <v>410233.12</v>
          </cell>
          <cell r="E10741">
            <v>0</v>
          </cell>
          <cell r="F10741">
            <v>0</v>
          </cell>
          <cell r="G10741">
            <v>9609.9699999999993</v>
          </cell>
          <cell r="H10741">
            <v>400623.15</v>
          </cell>
          <cell r="I10741">
            <v>0</v>
          </cell>
        </row>
        <row r="10742">
          <cell r="A10742" t="str">
            <v>a</v>
          </cell>
          <cell r="B10742">
            <v>10718</v>
          </cell>
          <cell r="C10742" t="str">
            <v xml:space="preserve">   192778700 - 27612</v>
          </cell>
          <cell r="D10742">
            <v>504460.09</v>
          </cell>
          <cell r="E10742">
            <v>0</v>
          </cell>
          <cell r="F10742">
            <v>0</v>
          </cell>
          <cell r="G10742">
            <v>351940.01</v>
          </cell>
          <cell r="H10742">
            <v>152520.07999999999</v>
          </cell>
          <cell r="I10742">
            <v>0</v>
          </cell>
        </row>
        <row r="10743">
          <cell r="A10743" t="str">
            <v>a</v>
          </cell>
          <cell r="B10743">
            <v>10719</v>
          </cell>
          <cell r="C10743" t="str">
            <v xml:space="preserve">   192778713 - 27714</v>
          </cell>
          <cell r="D10743">
            <v>2290968.86</v>
          </cell>
          <cell r="E10743">
            <v>0</v>
          </cell>
          <cell r="F10743">
            <v>0</v>
          </cell>
          <cell r="G10743">
            <v>586685.26</v>
          </cell>
          <cell r="H10743">
            <v>1704283.6</v>
          </cell>
          <cell r="I10743">
            <v>0</v>
          </cell>
        </row>
        <row r="10744">
          <cell r="A10744" t="str">
            <v>a</v>
          </cell>
          <cell r="B10744">
            <v>10720</v>
          </cell>
          <cell r="C10744" t="str">
            <v xml:space="preserve">   192778726 - 28341</v>
          </cell>
          <cell r="D10744">
            <v>1558121.82</v>
          </cell>
          <cell r="E10744">
            <v>0</v>
          </cell>
          <cell r="F10744">
            <v>0</v>
          </cell>
          <cell r="G10744">
            <v>85180.06</v>
          </cell>
          <cell r="H10744">
            <v>1472941.76</v>
          </cell>
          <cell r="I10744">
            <v>0</v>
          </cell>
        </row>
        <row r="10745">
          <cell r="A10745" t="str">
            <v>a</v>
          </cell>
          <cell r="B10745">
            <v>10721</v>
          </cell>
          <cell r="C10745" t="str">
            <v xml:space="preserve">   192778739 - 28392</v>
          </cell>
          <cell r="D10745">
            <v>199055.02</v>
          </cell>
          <cell r="E10745">
            <v>0</v>
          </cell>
          <cell r="F10745">
            <v>0</v>
          </cell>
          <cell r="G10745">
            <v>199055.02</v>
          </cell>
          <cell r="H10745">
            <v>0</v>
          </cell>
          <cell r="I10745">
            <v>0</v>
          </cell>
        </row>
        <row r="10746">
          <cell r="A10746" t="str">
            <v>a</v>
          </cell>
          <cell r="B10746">
            <v>10722</v>
          </cell>
          <cell r="C10746" t="str">
            <v xml:space="preserve">   192778742 - 28401</v>
          </cell>
          <cell r="D10746">
            <v>383778.03</v>
          </cell>
          <cell r="E10746">
            <v>0</v>
          </cell>
          <cell r="F10746">
            <v>0</v>
          </cell>
          <cell r="G10746">
            <v>383778.03</v>
          </cell>
          <cell r="H10746">
            <v>0</v>
          </cell>
          <cell r="I10746">
            <v>0</v>
          </cell>
        </row>
        <row r="10747">
          <cell r="A10747" t="str">
            <v>a</v>
          </cell>
          <cell r="B10747">
            <v>10723</v>
          </cell>
          <cell r="C10747" t="str">
            <v xml:space="preserve">   192778755 - 28443</v>
          </cell>
          <cell r="D10747">
            <v>2205382.23</v>
          </cell>
          <cell r="E10747">
            <v>0</v>
          </cell>
          <cell r="F10747">
            <v>0</v>
          </cell>
          <cell r="G10747">
            <v>52078.82</v>
          </cell>
          <cell r="H10747">
            <v>2153303.41</v>
          </cell>
          <cell r="I10747">
            <v>0</v>
          </cell>
        </row>
        <row r="10748">
          <cell r="A10748" t="str">
            <v>a</v>
          </cell>
          <cell r="B10748">
            <v>10724</v>
          </cell>
          <cell r="C10748" t="str">
            <v xml:space="preserve">   192778768 - 28482</v>
          </cell>
          <cell r="D10748">
            <v>674595.59</v>
          </cell>
          <cell r="E10748">
            <v>0</v>
          </cell>
          <cell r="F10748">
            <v>0</v>
          </cell>
          <cell r="G10748">
            <v>33789.89</v>
          </cell>
          <cell r="H10748">
            <v>640805.69999999995</v>
          </cell>
          <cell r="I10748">
            <v>0</v>
          </cell>
        </row>
        <row r="10749">
          <cell r="A10749" t="str">
            <v>a</v>
          </cell>
          <cell r="B10749">
            <v>10725</v>
          </cell>
          <cell r="C10749" t="str">
            <v xml:space="preserve">   192778771 - 28491</v>
          </cell>
          <cell r="D10749">
            <v>2428544.2400000002</v>
          </cell>
          <cell r="E10749">
            <v>0</v>
          </cell>
          <cell r="F10749">
            <v>0</v>
          </cell>
          <cell r="G10749">
            <v>121643.59</v>
          </cell>
          <cell r="H10749">
            <v>2306900.65</v>
          </cell>
          <cell r="I10749">
            <v>0</v>
          </cell>
        </row>
        <row r="10750">
          <cell r="A10750" t="str">
            <v>a</v>
          </cell>
          <cell r="B10750">
            <v>10726</v>
          </cell>
          <cell r="C10750" t="str">
            <v xml:space="preserve">   192778784 - 28530</v>
          </cell>
          <cell r="D10750">
            <v>2838005.19</v>
          </cell>
          <cell r="E10750">
            <v>0</v>
          </cell>
          <cell r="F10750">
            <v>0</v>
          </cell>
          <cell r="G10750">
            <v>64746.2</v>
          </cell>
          <cell r="H10750">
            <v>2773258.99</v>
          </cell>
          <cell r="I10750">
            <v>0</v>
          </cell>
        </row>
        <row r="10751">
          <cell r="A10751" t="str">
            <v>a</v>
          </cell>
          <cell r="B10751">
            <v>10727</v>
          </cell>
          <cell r="C10751" t="str">
            <v xml:space="preserve">   192778797 - 28569</v>
          </cell>
          <cell r="D10751">
            <v>3946851.56</v>
          </cell>
          <cell r="E10751">
            <v>0</v>
          </cell>
          <cell r="F10751">
            <v>0</v>
          </cell>
          <cell r="G10751">
            <v>90043.43</v>
          </cell>
          <cell r="H10751">
            <v>3856808.13</v>
          </cell>
          <cell r="I10751">
            <v>0</v>
          </cell>
        </row>
        <row r="10752">
          <cell r="A10752" t="str">
            <v>a</v>
          </cell>
          <cell r="B10752">
            <v>10728</v>
          </cell>
          <cell r="C10752" t="str">
            <v xml:space="preserve">   192778807 - 27655</v>
          </cell>
          <cell r="D10752">
            <v>2418517.2799999998</v>
          </cell>
          <cell r="E10752">
            <v>0</v>
          </cell>
          <cell r="F10752">
            <v>0</v>
          </cell>
          <cell r="G10752">
            <v>55909.99</v>
          </cell>
          <cell r="H10752">
            <v>2362607.29</v>
          </cell>
          <cell r="I10752">
            <v>0</v>
          </cell>
        </row>
        <row r="10753">
          <cell r="A10753" t="str">
            <v>a</v>
          </cell>
          <cell r="B10753">
            <v>10729</v>
          </cell>
          <cell r="C10753" t="str">
            <v xml:space="preserve">   192778810 - 27690</v>
          </cell>
          <cell r="D10753">
            <v>2845706.11</v>
          </cell>
          <cell r="E10753">
            <v>0</v>
          </cell>
          <cell r="F10753">
            <v>0</v>
          </cell>
          <cell r="G10753">
            <v>2845706.11</v>
          </cell>
          <cell r="H10753">
            <v>0</v>
          </cell>
          <cell r="I10753">
            <v>0</v>
          </cell>
        </row>
        <row r="10754">
          <cell r="A10754" t="str">
            <v>a</v>
          </cell>
          <cell r="B10754">
            <v>10730</v>
          </cell>
          <cell r="C10754" t="str">
            <v xml:space="preserve">   192778823 - 28326</v>
          </cell>
          <cell r="D10754">
            <v>834397.48</v>
          </cell>
          <cell r="E10754">
            <v>0</v>
          </cell>
          <cell r="F10754">
            <v>0</v>
          </cell>
          <cell r="G10754">
            <v>834397.48</v>
          </cell>
          <cell r="H10754">
            <v>0</v>
          </cell>
          <cell r="I10754">
            <v>0</v>
          </cell>
        </row>
        <row r="10755">
          <cell r="A10755" t="str">
            <v>a</v>
          </cell>
          <cell r="B10755">
            <v>10731</v>
          </cell>
          <cell r="C10755" t="str">
            <v xml:space="preserve">   192778836 - 28383</v>
          </cell>
          <cell r="D10755">
            <v>998699.49</v>
          </cell>
          <cell r="E10755">
            <v>0</v>
          </cell>
          <cell r="F10755">
            <v>0</v>
          </cell>
          <cell r="G10755">
            <v>23087.35</v>
          </cell>
          <cell r="H10755">
            <v>975612.14</v>
          </cell>
          <cell r="I10755">
            <v>0</v>
          </cell>
        </row>
        <row r="10756">
          <cell r="A10756" t="str">
            <v>a</v>
          </cell>
          <cell r="B10756">
            <v>10732</v>
          </cell>
          <cell r="C10756" t="str">
            <v xml:space="preserve">   192778849 - 28422</v>
          </cell>
          <cell r="D10756">
            <v>1492308.63</v>
          </cell>
          <cell r="E10756">
            <v>0</v>
          </cell>
          <cell r="F10756">
            <v>0</v>
          </cell>
          <cell r="G10756">
            <v>1492308.63</v>
          </cell>
          <cell r="H10756">
            <v>0</v>
          </cell>
          <cell r="I10756">
            <v>0</v>
          </cell>
        </row>
        <row r="10757">
          <cell r="A10757" t="str">
            <v>a</v>
          </cell>
          <cell r="B10757">
            <v>10733</v>
          </cell>
          <cell r="C10757" t="str">
            <v xml:space="preserve">   192778852 - 28434</v>
          </cell>
          <cell r="D10757">
            <v>3554299.86</v>
          </cell>
          <cell r="E10757">
            <v>0</v>
          </cell>
          <cell r="F10757">
            <v>0</v>
          </cell>
          <cell r="G10757">
            <v>3554299.86</v>
          </cell>
          <cell r="H10757">
            <v>0</v>
          </cell>
          <cell r="I10757">
            <v>0</v>
          </cell>
        </row>
        <row r="10758">
          <cell r="A10758" t="str">
            <v>a</v>
          </cell>
          <cell r="B10758">
            <v>10734</v>
          </cell>
          <cell r="C10758" t="str">
            <v xml:space="preserve">   192778865 - 28473</v>
          </cell>
          <cell r="D10758">
            <v>1233958.1399999999</v>
          </cell>
          <cell r="E10758">
            <v>0</v>
          </cell>
          <cell r="F10758">
            <v>0</v>
          </cell>
          <cell r="G10758">
            <v>28151.51</v>
          </cell>
          <cell r="H10758">
            <v>1205806.6299999999</v>
          </cell>
          <cell r="I10758">
            <v>0</v>
          </cell>
        </row>
        <row r="10759">
          <cell r="A10759" t="str">
            <v>a</v>
          </cell>
          <cell r="B10759">
            <v>10735</v>
          </cell>
          <cell r="C10759" t="str">
            <v xml:space="preserve">   192778878 - 28512</v>
          </cell>
          <cell r="D10759">
            <v>2773383.79</v>
          </cell>
          <cell r="E10759">
            <v>0</v>
          </cell>
          <cell r="F10759">
            <v>0</v>
          </cell>
          <cell r="G10759">
            <v>2773383.79</v>
          </cell>
          <cell r="H10759">
            <v>0</v>
          </cell>
          <cell r="I10759">
            <v>0</v>
          </cell>
        </row>
        <row r="10760">
          <cell r="A10760" t="str">
            <v>a</v>
          </cell>
          <cell r="B10760">
            <v>10736</v>
          </cell>
          <cell r="C10760" t="str">
            <v xml:space="preserve">   192778881 - 28521</v>
          </cell>
          <cell r="D10760">
            <v>1324010.29</v>
          </cell>
          <cell r="E10760">
            <v>0</v>
          </cell>
          <cell r="F10760">
            <v>0</v>
          </cell>
          <cell r="G10760">
            <v>30205.95</v>
          </cell>
          <cell r="H10760">
            <v>1293804.3400000001</v>
          </cell>
          <cell r="I10760">
            <v>0</v>
          </cell>
        </row>
        <row r="10761">
          <cell r="A10761" t="str">
            <v>a</v>
          </cell>
          <cell r="B10761">
            <v>10737</v>
          </cell>
          <cell r="C10761" t="str">
            <v xml:space="preserve">   192778894 - 28560</v>
          </cell>
          <cell r="D10761">
            <v>501228.28</v>
          </cell>
          <cell r="E10761">
            <v>0</v>
          </cell>
          <cell r="F10761">
            <v>0</v>
          </cell>
          <cell r="G10761">
            <v>501228.28</v>
          </cell>
          <cell r="H10761">
            <v>0</v>
          </cell>
          <cell r="I10761">
            <v>0</v>
          </cell>
        </row>
        <row r="10762">
          <cell r="A10762" t="str">
            <v>a</v>
          </cell>
          <cell r="B10762">
            <v>10738</v>
          </cell>
          <cell r="C10762" t="str">
            <v xml:space="preserve">   192778904 - 27646</v>
          </cell>
          <cell r="D10762">
            <v>1451764.4</v>
          </cell>
          <cell r="E10762">
            <v>0</v>
          </cell>
          <cell r="F10762">
            <v>0</v>
          </cell>
          <cell r="G10762">
            <v>32865.910000000003</v>
          </cell>
          <cell r="H10762">
            <v>1418898.49</v>
          </cell>
          <cell r="I10762">
            <v>0</v>
          </cell>
        </row>
        <row r="10763">
          <cell r="A10763" t="str">
            <v>a</v>
          </cell>
          <cell r="B10763">
            <v>10739</v>
          </cell>
          <cell r="C10763" t="str">
            <v xml:space="preserve">   192778917 - 28262</v>
          </cell>
          <cell r="D10763">
            <v>901311.54</v>
          </cell>
          <cell r="E10763">
            <v>0</v>
          </cell>
          <cell r="F10763">
            <v>0</v>
          </cell>
          <cell r="G10763">
            <v>20682.32</v>
          </cell>
          <cell r="H10763">
            <v>880629.22</v>
          </cell>
          <cell r="I10763">
            <v>0</v>
          </cell>
        </row>
        <row r="10764">
          <cell r="A10764" t="str">
            <v>a</v>
          </cell>
          <cell r="B10764">
            <v>10740</v>
          </cell>
          <cell r="C10764" t="str">
            <v xml:space="preserve">   192778920 - 28286</v>
          </cell>
          <cell r="D10764">
            <v>2057953.85</v>
          </cell>
          <cell r="E10764">
            <v>0</v>
          </cell>
          <cell r="F10764">
            <v>0</v>
          </cell>
          <cell r="G10764">
            <v>46950.12</v>
          </cell>
          <cell r="H10764">
            <v>2011003.73</v>
          </cell>
          <cell r="I10764">
            <v>0</v>
          </cell>
        </row>
        <row r="10765">
          <cell r="A10765" t="str">
            <v>a</v>
          </cell>
          <cell r="B10765">
            <v>10741</v>
          </cell>
          <cell r="C10765" t="str">
            <v xml:space="preserve">   192778933 - 28374</v>
          </cell>
          <cell r="D10765">
            <v>1432580.46</v>
          </cell>
          <cell r="E10765">
            <v>0</v>
          </cell>
          <cell r="F10765">
            <v>0</v>
          </cell>
          <cell r="G10765">
            <v>74904.990000000005</v>
          </cell>
          <cell r="H10765">
            <v>1357675.47</v>
          </cell>
          <cell r="I10765">
            <v>0</v>
          </cell>
        </row>
        <row r="10766">
          <cell r="A10766" t="str">
            <v>a</v>
          </cell>
          <cell r="B10766">
            <v>10742</v>
          </cell>
          <cell r="C10766" t="str">
            <v xml:space="preserve">   192778946 - 28413</v>
          </cell>
          <cell r="D10766">
            <v>2794289.39</v>
          </cell>
          <cell r="E10766">
            <v>0</v>
          </cell>
          <cell r="F10766">
            <v>0</v>
          </cell>
          <cell r="G10766">
            <v>64596.93</v>
          </cell>
          <cell r="H10766">
            <v>2729692.46</v>
          </cell>
          <cell r="I10766">
            <v>0</v>
          </cell>
        </row>
        <row r="10767">
          <cell r="A10767" t="str">
            <v>a</v>
          </cell>
          <cell r="B10767">
            <v>10743</v>
          </cell>
          <cell r="C10767" t="str">
            <v xml:space="preserve">   192778962 - 28464</v>
          </cell>
          <cell r="D10767">
            <v>1390662.51</v>
          </cell>
          <cell r="E10767">
            <v>0</v>
          </cell>
          <cell r="F10767">
            <v>0</v>
          </cell>
          <cell r="G10767">
            <v>71529.86</v>
          </cell>
          <cell r="H10767">
            <v>1319132.6499999999</v>
          </cell>
          <cell r="I10767">
            <v>0</v>
          </cell>
        </row>
        <row r="10768">
          <cell r="A10768" t="str">
            <v>a</v>
          </cell>
          <cell r="B10768">
            <v>10744</v>
          </cell>
          <cell r="C10768" t="str">
            <v xml:space="preserve">   192778975 - 28503</v>
          </cell>
          <cell r="D10768">
            <v>3063975.78</v>
          </cell>
          <cell r="E10768">
            <v>0</v>
          </cell>
          <cell r="F10768">
            <v>0</v>
          </cell>
          <cell r="G10768">
            <v>70831.39</v>
          </cell>
          <cell r="H10768">
            <v>2993144.39</v>
          </cell>
          <cell r="I10768">
            <v>0</v>
          </cell>
        </row>
        <row r="10769">
          <cell r="A10769" t="str">
            <v>a</v>
          </cell>
          <cell r="B10769">
            <v>10745</v>
          </cell>
          <cell r="C10769" t="str">
            <v xml:space="preserve">   192778991 - 28551</v>
          </cell>
          <cell r="D10769">
            <v>305032.11</v>
          </cell>
          <cell r="E10769">
            <v>0</v>
          </cell>
          <cell r="F10769">
            <v>0</v>
          </cell>
          <cell r="G10769">
            <v>16412.72</v>
          </cell>
          <cell r="H10769">
            <v>288619.39</v>
          </cell>
          <cell r="I10769">
            <v>0</v>
          </cell>
        </row>
        <row r="10770">
          <cell r="A10770" t="str">
            <v>a</v>
          </cell>
          <cell r="B10770">
            <v>10746</v>
          </cell>
          <cell r="C10770" t="str">
            <v xml:space="preserve">   193778000 - 32619</v>
          </cell>
          <cell r="D10770">
            <v>2963879.37</v>
          </cell>
          <cell r="E10770">
            <v>0</v>
          </cell>
          <cell r="F10770">
            <v>0</v>
          </cell>
          <cell r="G10770">
            <v>59995.64</v>
          </cell>
          <cell r="H10770">
            <v>2903883.73</v>
          </cell>
          <cell r="I10770">
            <v>0</v>
          </cell>
        </row>
        <row r="10771">
          <cell r="A10771" t="str">
            <v>a</v>
          </cell>
          <cell r="B10771">
            <v>10747</v>
          </cell>
          <cell r="C10771" t="str">
            <v xml:space="preserve">   193778013 - 33584</v>
          </cell>
          <cell r="D10771">
            <v>1856659.03</v>
          </cell>
          <cell r="E10771">
            <v>0</v>
          </cell>
          <cell r="F10771">
            <v>0</v>
          </cell>
          <cell r="G10771">
            <v>287352.02</v>
          </cell>
          <cell r="H10771">
            <v>1569307.01</v>
          </cell>
          <cell r="I10771">
            <v>0</v>
          </cell>
        </row>
        <row r="10772">
          <cell r="A10772" t="str">
            <v>a</v>
          </cell>
          <cell r="B10772">
            <v>10748</v>
          </cell>
          <cell r="C10772" t="str">
            <v xml:space="preserve">   193778026 - 33733</v>
          </cell>
          <cell r="D10772">
            <v>2479779.0699999998</v>
          </cell>
          <cell r="E10772">
            <v>0</v>
          </cell>
          <cell r="F10772">
            <v>0</v>
          </cell>
          <cell r="G10772">
            <v>1080500.76</v>
          </cell>
          <cell r="H10772">
            <v>1399278.31</v>
          </cell>
          <cell r="I10772">
            <v>0</v>
          </cell>
        </row>
        <row r="10773">
          <cell r="A10773" t="str">
            <v>a</v>
          </cell>
          <cell r="B10773">
            <v>10749</v>
          </cell>
          <cell r="C10773" t="str">
            <v xml:space="preserve">   193778039 - 33954</v>
          </cell>
          <cell r="D10773">
            <v>956626.85</v>
          </cell>
          <cell r="E10773">
            <v>0</v>
          </cell>
          <cell r="F10773">
            <v>0</v>
          </cell>
          <cell r="G10773">
            <v>956626.85</v>
          </cell>
          <cell r="H10773">
            <v>0</v>
          </cell>
          <cell r="I10773">
            <v>0</v>
          </cell>
        </row>
        <row r="10774">
          <cell r="A10774" t="str">
            <v>a</v>
          </cell>
          <cell r="B10774">
            <v>10750</v>
          </cell>
          <cell r="C10774" t="str">
            <v xml:space="preserve">   193778042 - 33987</v>
          </cell>
          <cell r="D10774">
            <v>3989846.85</v>
          </cell>
          <cell r="E10774">
            <v>0</v>
          </cell>
          <cell r="F10774">
            <v>0</v>
          </cell>
          <cell r="G10774">
            <v>238539.19</v>
          </cell>
          <cell r="H10774">
            <v>3751307.66</v>
          </cell>
          <cell r="I10774">
            <v>0</v>
          </cell>
        </row>
        <row r="10775">
          <cell r="A10775" t="str">
            <v>a</v>
          </cell>
          <cell r="B10775">
            <v>10751</v>
          </cell>
          <cell r="C10775" t="str">
            <v xml:space="preserve">   193778055 - 34227</v>
          </cell>
          <cell r="D10775">
            <v>3307447.96</v>
          </cell>
          <cell r="E10775">
            <v>0</v>
          </cell>
          <cell r="F10775">
            <v>0</v>
          </cell>
          <cell r="G10775">
            <v>68210.320000000007</v>
          </cell>
          <cell r="H10775">
            <v>3239237.64</v>
          </cell>
          <cell r="I10775">
            <v>0</v>
          </cell>
        </row>
        <row r="10776">
          <cell r="A10776" t="str">
            <v>a</v>
          </cell>
          <cell r="B10776">
            <v>10752</v>
          </cell>
          <cell r="C10776" t="str">
            <v xml:space="preserve">   193778068 - 34478</v>
          </cell>
          <cell r="D10776">
            <v>358304.63</v>
          </cell>
          <cell r="E10776">
            <v>0</v>
          </cell>
          <cell r="F10776">
            <v>0</v>
          </cell>
          <cell r="G10776">
            <v>112295.37</v>
          </cell>
          <cell r="H10776">
            <v>246009.26</v>
          </cell>
          <cell r="I10776">
            <v>0</v>
          </cell>
        </row>
        <row r="10777">
          <cell r="A10777" t="str">
            <v>a</v>
          </cell>
          <cell r="B10777">
            <v>10753</v>
          </cell>
          <cell r="C10777" t="str">
            <v xml:space="preserve">   193778071 - 34487</v>
          </cell>
          <cell r="D10777">
            <v>2928449.52</v>
          </cell>
          <cell r="E10777">
            <v>0</v>
          </cell>
          <cell r="F10777">
            <v>0</v>
          </cell>
          <cell r="G10777">
            <v>141157.57999999999</v>
          </cell>
          <cell r="H10777">
            <v>2787291.94</v>
          </cell>
          <cell r="I10777">
            <v>0</v>
          </cell>
        </row>
        <row r="10778">
          <cell r="A10778" t="str">
            <v>a</v>
          </cell>
          <cell r="B10778">
            <v>10754</v>
          </cell>
          <cell r="C10778" t="str">
            <v xml:space="preserve">   193778084 - 34542</v>
          </cell>
          <cell r="D10778">
            <v>4099829.31</v>
          </cell>
          <cell r="E10778">
            <v>0</v>
          </cell>
          <cell r="F10778">
            <v>0</v>
          </cell>
          <cell r="G10778">
            <v>4099829.31</v>
          </cell>
          <cell r="H10778">
            <v>0</v>
          </cell>
          <cell r="I10778">
            <v>0</v>
          </cell>
        </row>
        <row r="10779">
          <cell r="A10779" t="str">
            <v>a</v>
          </cell>
          <cell r="B10779">
            <v>10755</v>
          </cell>
          <cell r="C10779" t="str">
            <v xml:space="preserve">   193778097 - 34690</v>
          </cell>
          <cell r="D10779">
            <v>2074715.57</v>
          </cell>
          <cell r="E10779">
            <v>0</v>
          </cell>
          <cell r="F10779">
            <v>0</v>
          </cell>
          <cell r="G10779">
            <v>41996.95</v>
          </cell>
          <cell r="H10779">
            <v>2032718.62</v>
          </cell>
          <cell r="I10779">
            <v>0</v>
          </cell>
        </row>
        <row r="10780">
          <cell r="A10780" t="str">
            <v>a</v>
          </cell>
          <cell r="B10780">
            <v>10756</v>
          </cell>
          <cell r="C10780" t="str">
            <v xml:space="preserve">   193778107 - 33158</v>
          </cell>
          <cell r="D10780">
            <v>1692653.75</v>
          </cell>
          <cell r="E10780">
            <v>0</v>
          </cell>
          <cell r="F10780">
            <v>0</v>
          </cell>
          <cell r="G10780">
            <v>1692653.75</v>
          </cell>
          <cell r="H10780">
            <v>0</v>
          </cell>
          <cell r="I10780">
            <v>0</v>
          </cell>
        </row>
        <row r="10781">
          <cell r="A10781" t="str">
            <v>a</v>
          </cell>
          <cell r="B10781">
            <v>10757</v>
          </cell>
          <cell r="C10781" t="str">
            <v xml:space="preserve">   193778110 - 33167</v>
          </cell>
          <cell r="D10781">
            <v>2766287.41</v>
          </cell>
          <cell r="E10781">
            <v>0</v>
          </cell>
          <cell r="F10781">
            <v>0</v>
          </cell>
          <cell r="G10781">
            <v>55995.93</v>
          </cell>
          <cell r="H10781">
            <v>2710291.48</v>
          </cell>
          <cell r="I10781">
            <v>0</v>
          </cell>
        </row>
        <row r="10782">
          <cell r="A10782" t="str">
            <v>a</v>
          </cell>
          <cell r="B10782">
            <v>10758</v>
          </cell>
          <cell r="C10782" t="str">
            <v xml:space="preserve">   193778123 - 33700</v>
          </cell>
          <cell r="D10782">
            <v>1728082.26</v>
          </cell>
          <cell r="E10782">
            <v>0</v>
          </cell>
          <cell r="F10782">
            <v>0.01</v>
          </cell>
          <cell r="G10782">
            <v>242841.7</v>
          </cell>
          <cell r="H10782">
            <v>1485240.57</v>
          </cell>
          <cell r="I10782">
            <v>0</v>
          </cell>
        </row>
        <row r="10783">
          <cell r="A10783" t="str">
            <v>a</v>
          </cell>
          <cell r="B10783">
            <v>10759</v>
          </cell>
          <cell r="C10783" t="str">
            <v xml:space="preserve">   193778136 - 33945</v>
          </cell>
          <cell r="D10783">
            <v>3741893.12</v>
          </cell>
          <cell r="E10783">
            <v>0</v>
          </cell>
          <cell r="F10783">
            <v>0</v>
          </cell>
          <cell r="G10783">
            <v>183300.24</v>
          </cell>
          <cell r="H10783">
            <v>3558592.88</v>
          </cell>
          <cell r="I10783">
            <v>0</v>
          </cell>
        </row>
        <row r="10784">
          <cell r="A10784" t="str">
            <v>a</v>
          </cell>
          <cell r="B10784">
            <v>10760</v>
          </cell>
          <cell r="C10784" t="str">
            <v xml:space="preserve">   193778149 - 34008</v>
          </cell>
          <cell r="D10784">
            <v>3685090.03</v>
          </cell>
          <cell r="E10784">
            <v>0</v>
          </cell>
          <cell r="F10784">
            <v>0</v>
          </cell>
          <cell r="G10784">
            <v>74594.59</v>
          </cell>
          <cell r="H10784">
            <v>3610495.44</v>
          </cell>
          <cell r="I10784">
            <v>0</v>
          </cell>
        </row>
        <row r="10785">
          <cell r="A10785" t="str">
            <v>a</v>
          </cell>
          <cell r="B10785">
            <v>10761</v>
          </cell>
          <cell r="C10785" t="str">
            <v xml:space="preserve">   193778152 - 34017</v>
          </cell>
          <cell r="D10785">
            <v>1203089.6299999999</v>
          </cell>
          <cell r="E10785">
            <v>0</v>
          </cell>
          <cell r="F10785">
            <v>0.01</v>
          </cell>
          <cell r="G10785">
            <v>376721.17</v>
          </cell>
          <cell r="H10785">
            <v>826368.47</v>
          </cell>
          <cell r="I10785">
            <v>0</v>
          </cell>
        </row>
        <row r="10786">
          <cell r="A10786" t="str">
            <v>a</v>
          </cell>
          <cell r="B10786">
            <v>10762</v>
          </cell>
          <cell r="C10786" t="str">
            <v xml:space="preserve">   193778165 - 34450</v>
          </cell>
          <cell r="D10786">
            <v>669373.15</v>
          </cell>
          <cell r="E10786">
            <v>0</v>
          </cell>
          <cell r="F10786">
            <v>0.01</v>
          </cell>
          <cell r="G10786">
            <v>61143.89</v>
          </cell>
          <cell r="H10786">
            <v>608229.27</v>
          </cell>
          <cell r="I10786">
            <v>0</v>
          </cell>
        </row>
        <row r="10787">
          <cell r="A10787" t="str">
            <v>a</v>
          </cell>
          <cell r="B10787">
            <v>10763</v>
          </cell>
          <cell r="C10787" t="str">
            <v xml:space="preserve">   193778178 - 34509</v>
          </cell>
          <cell r="D10787">
            <v>1532674.72</v>
          </cell>
          <cell r="E10787">
            <v>0</v>
          </cell>
          <cell r="F10787">
            <v>0</v>
          </cell>
          <cell r="G10787">
            <v>1532674.72</v>
          </cell>
          <cell r="H10787">
            <v>0</v>
          </cell>
          <cell r="I10787">
            <v>0</v>
          </cell>
        </row>
        <row r="10788">
          <cell r="A10788" t="str">
            <v>a</v>
          </cell>
          <cell r="B10788">
            <v>10764</v>
          </cell>
          <cell r="C10788" t="str">
            <v xml:space="preserve">   193778181 - 34530</v>
          </cell>
          <cell r="D10788">
            <v>1490509.09</v>
          </cell>
          <cell r="E10788">
            <v>0</v>
          </cell>
          <cell r="F10788">
            <v>0</v>
          </cell>
          <cell r="G10788">
            <v>1490509.09</v>
          </cell>
          <cell r="H10788">
            <v>0</v>
          </cell>
          <cell r="I10788">
            <v>0</v>
          </cell>
        </row>
        <row r="10789">
          <cell r="A10789" t="str">
            <v>a</v>
          </cell>
          <cell r="B10789">
            <v>10765</v>
          </cell>
          <cell r="C10789" t="str">
            <v xml:space="preserve">   193778194 - 34660</v>
          </cell>
          <cell r="D10789">
            <v>3729576.02</v>
          </cell>
          <cell r="E10789">
            <v>0</v>
          </cell>
          <cell r="F10789">
            <v>0.01</v>
          </cell>
          <cell r="G10789">
            <v>3729576.03</v>
          </cell>
          <cell r="H10789">
            <v>0</v>
          </cell>
          <cell r="I10789">
            <v>0</v>
          </cell>
        </row>
        <row r="10790">
          <cell r="A10790" t="str">
            <v>a</v>
          </cell>
          <cell r="B10790">
            <v>10766</v>
          </cell>
          <cell r="C10790" t="str">
            <v xml:space="preserve">   193778217 - 33679</v>
          </cell>
          <cell r="D10790">
            <v>368395.28</v>
          </cell>
          <cell r="E10790">
            <v>0</v>
          </cell>
          <cell r="F10790">
            <v>0</v>
          </cell>
          <cell r="G10790">
            <v>368395.28</v>
          </cell>
          <cell r="H10790">
            <v>0</v>
          </cell>
          <cell r="I10790">
            <v>0</v>
          </cell>
        </row>
        <row r="10791">
          <cell r="A10791" t="str">
            <v>a</v>
          </cell>
          <cell r="B10791">
            <v>10767</v>
          </cell>
          <cell r="C10791" t="str">
            <v xml:space="preserve">   193778220 - 33688</v>
          </cell>
          <cell r="D10791">
            <v>1945275.24</v>
          </cell>
          <cell r="E10791">
            <v>0</v>
          </cell>
          <cell r="F10791">
            <v>0</v>
          </cell>
          <cell r="G10791">
            <v>1945275.24</v>
          </cell>
          <cell r="H10791">
            <v>0</v>
          </cell>
          <cell r="I10791">
            <v>0</v>
          </cell>
        </row>
        <row r="10792">
          <cell r="A10792" t="str">
            <v>a</v>
          </cell>
          <cell r="B10792">
            <v>10768</v>
          </cell>
          <cell r="C10792" t="str">
            <v xml:space="preserve">   193778233 - 33754</v>
          </cell>
          <cell r="D10792">
            <v>2484982.8199999998</v>
          </cell>
          <cell r="E10792">
            <v>0</v>
          </cell>
          <cell r="F10792">
            <v>0</v>
          </cell>
          <cell r="G10792">
            <v>50996.99</v>
          </cell>
          <cell r="H10792">
            <v>2433985.83</v>
          </cell>
          <cell r="I10792">
            <v>0</v>
          </cell>
        </row>
        <row r="10793">
          <cell r="A10793" t="str">
            <v>a</v>
          </cell>
          <cell r="B10793">
            <v>10769</v>
          </cell>
          <cell r="C10793" t="str">
            <v xml:space="preserve">   193778246 - 33999</v>
          </cell>
          <cell r="D10793">
            <v>1644697.45</v>
          </cell>
          <cell r="E10793">
            <v>0</v>
          </cell>
          <cell r="F10793">
            <v>0</v>
          </cell>
          <cell r="G10793">
            <v>1644697.45</v>
          </cell>
          <cell r="H10793">
            <v>0</v>
          </cell>
          <cell r="I10793">
            <v>0</v>
          </cell>
        </row>
        <row r="10794">
          <cell r="A10794" t="str">
            <v>a</v>
          </cell>
          <cell r="B10794">
            <v>10770</v>
          </cell>
          <cell r="C10794" t="str">
            <v xml:space="preserve">   193778259 - 34242</v>
          </cell>
          <cell r="D10794">
            <v>5438911.0499999998</v>
          </cell>
          <cell r="E10794">
            <v>0</v>
          </cell>
          <cell r="F10794">
            <v>0</v>
          </cell>
          <cell r="G10794">
            <v>5438911.0499999998</v>
          </cell>
          <cell r="H10794">
            <v>0</v>
          </cell>
          <cell r="I10794">
            <v>0</v>
          </cell>
        </row>
        <row r="10795">
          <cell r="A10795" t="str">
            <v>a</v>
          </cell>
          <cell r="B10795">
            <v>10771</v>
          </cell>
          <cell r="C10795" t="str">
            <v xml:space="preserve">   193778262 - 34441</v>
          </cell>
          <cell r="D10795">
            <v>937175.5</v>
          </cell>
          <cell r="E10795">
            <v>0</v>
          </cell>
          <cell r="F10795">
            <v>0</v>
          </cell>
          <cell r="G10795">
            <v>937175.5</v>
          </cell>
          <cell r="H10795">
            <v>0</v>
          </cell>
          <cell r="I10795">
            <v>0</v>
          </cell>
        </row>
        <row r="10796">
          <cell r="A10796" t="str">
            <v>a</v>
          </cell>
          <cell r="B10796">
            <v>10772</v>
          </cell>
          <cell r="C10796" t="str">
            <v xml:space="preserve">   193778275 - 34500</v>
          </cell>
          <cell r="D10796">
            <v>640506.28</v>
          </cell>
          <cell r="E10796">
            <v>0</v>
          </cell>
          <cell r="F10796">
            <v>0</v>
          </cell>
          <cell r="G10796">
            <v>99328.320000000007</v>
          </cell>
          <cell r="H10796">
            <v>541177.96</v>
          </cell>
          <cell r="I10796">
            <v>0</v>
          </cell>
        </row>
        <row r="10797">
          <cell r="A10797" t="str">
            <v>a</v>
          </cell>
          <cell r="B10797">
            <v>10773</v>
          </cell>
          <cell r="C10797" t="str">
            <v xml:space="preserve">   193778288 - 34609</v>
          </cell>
          <cell r="D10797">
            <v>3094252.22</v>
          </cell>
          <cell r="E10797">
            <v>0</v>
          </cell>
          <cell r="F10797">
            <v>0</v>
          </cell>
          <cell r="G10797">
            <v>149936.82</v>
          </cell>
          <cell r="H10797">
            <v>2944315.4</v>
          </cell>
          <cell r="I10797">
            <v>0</v>
          </cell>
        </row>
        <row r="10798">
          <cell r="A10798" t="str">
            <v>a</v>
          </cell>
          <cell r="B10798">
            <v>10774</v>
          </cell>
          <cell r="C10798" t="str">
            <v xml:space="preserve">   193778291 - 34618</v>
          </cell>
          <cell r="D10798">
            <v>2919802.19</v>
          </cell>
          <cell r="E10798">
            <v>0</v>
          </cell>
          <cell r="F10798">
            <v>0</v>
          </cell>
          <cell r="G10798">
            <v>58827.199999999997</v>
          </cell>
          <cell r="H10798">
            <v>2860974.99</v>
          </cell>
          <cell r="I10798">
            <v>0</v>
          </cell>
        </row>
        <row r="10799">
          <cell r="A10799" t="str">
            <v>a</v>
          </cell>
          <cell r="B10799">
            <v>10775</v>
          </cell>
          <cell r="C10799" t="str">
            <v xml:space="preserve">   193778301 - 32622</v>
          </cell>
          <cell r="D10799">
            <v>2746528.23</v>
          </cell>
          <cell r="E10799">
            <v>0</v>
          </cell>
          <cell r="F10799">
            <v>0.02</v>
          </cell>
          <cell r="G10799">
            <v>2746528.25</v>
          </cell>
          <cell r="H10799">
            <v>0</v>
          </cell>
          <cell r="I10799">
            <v>0</v>
          </cell>
        </row>
        <row r="10800">
          <cell r="A10800" t="str">
            <v>a</v>
          </cell>
          <cell r="B10800">
            <v>10776</v>
          </cell>
          <cell r="C10800" t="str">
            <v xml:space="preserve">   193778314 - 33587</v>
          </cell>
          <cell r="D10800">
            <v>7822746.3399999999</v>
          </cell>
          <cell r="E10800">
            <v>0</v>
          </cell>
          <cell r="F10800">
            <v>0.01</v>
          </cell>
          <cell r="G10800">
            <v>7822746.3499999996</v>
          </cell>
          <cell r="H10800">
            <v>0</v>
          </cell>
          <cell r="I10800">
            <v>0</v>
          </cell>
        </row>
        <row r="10801">
          <cell r="A10801" t="str">
            <v>a</v>
          </cell>
          <cell r="B10801">
            <v>10777</v>
          </cell>
          <cell r="C10801" t="str">
            <v xml:space="preserve">   193778327 - 33736</v>
          </cell>
          <cell r="D10801">
            <v>1497120.72</v>
          </cell>
          <cell r="E10801">
            <v>0</v>
          </cell>
          <cell r="F10801">
            <v>0</v>
          </cell>
          <cell r="G10801">
            <v>1497120.72</v>
          </cell>
          <cell r="H10801">
            <v>0</v>
          </cell>
          <cell r="I10801">
            <v>0</v>
          </cell>
        </row>
        <row r="10802">
          <cell r="A10802" t="str">
            <v>a</v>
          </cell>
          <cell r="B10802">
            <v>10778</v>
          </cell>
          <cell r="C10802" t="str">
            <v xml:space="preserve">   193778330 - 33745</v>
          </cell>
          <cell r="D10802">
            <v>788888.53</v>
          </cell>
          <cell r="E10802">
            <v>0</v>
          </cell>
          <cell r="F10802">
            <v>0</v>
          </cell>
          <cell r="G10802">
            <v>92163.38</v>
          </cell>
          <cell r="H10802">
            <v>696725.15</v>
          </cell>
          <cell r="I10802">
            <v>0</v>
          </cell>
        </row>
        <row r="10803">
          <cell r="A10803" t="str">
            <v>a</v>
          </cell>
          <cell r="B10803">
            <v>10779</v>
          </cell>
          <cell r="C10803" t="str">
            <v xml:space="preserve">   193778343 - 33990</v>
          </cell>
          <cell r="D10803">
            <v>1366609.77</v>
          </cell>
          <cell r="E10803">
            <v>0</v>
          </cell>
          <cell r="F10803">
            <v>0</v>
          </cell>
          <cell r="G10803">
            <v>65873.509999999995</v>
          </cell>
          <cell r="H10803">
            <v>1300736.26</v>
          </cell>
          <cell r="I10803">
            <v>0</v>
          </cell>
        </row>
        <row r="10804">
          <cell r="A10804" t="str">
            <v>a</v>
          </cell>
          <cell r="B10804">
            <v>10780</v>
          </cell>
          <cell r="C10804" t="str">
            <v xml:space="preserve">   193778369 - 34481</v>
          </cell>
          <cell r="D10804">
            <v>2874627.22</v>
          </cell>
          <cell r="E10804">
            <v>0</v>
          </cell>
          <cell r="F10804">
            <v>0</v>
          </cell>
          <cell r="G10804">
            <v>2874627.22</v>
          </cell>
          <cell r="H10804">
            <v>0</v>
          </cell>
          <cell r="I10804">
            <v>0</v>
          </cell>
        </row>
        <row r="10805">
          <cell r="A10805" t="str">
            <v>a</v>
          </cell>
          <cell r="B10805">
            <v>10781</v>
          </cell>
          <cell r="C10805" t="str">
            <v xml:space="preserve">   193778372 - 34490</v>
          </cell>
          <cell r="D10805">
            <v>939991.17</v>
          </cell>
          <cell r="E10805">
            <v>0</v>
          </cell>
          <cell r="F10805">
            <v>0.02</v>
          </cell>
          <cell r="G10805">
            <v>372806.2</v>
          </cell>
          <cell r="H10805">
            <v>567184.99</v>
          </cell>
          <cell r="I10805">
            <v>0</v>
          </cell>
        </row>
        <row r="10806">
          <cell r="A10806" t="str">
            <v>a</v>
          </cell>
          <cell r="B10806">
            <v>10782</v>
          </cell>
          <cell r="C10806" t="str">
            <v xml:space="preserve">   193778385 - 34545</v>
          </cell>
          <cell r="D10806">
            <v>2289071.38</v>
          </cell>
          <cell r="E10806">
            <v>0</v>
          </cell>
          <cell r="F10806">
            <v>0</v>
          </cell>
          <cell r="G10806">
            <v>2289071.38</v>
          </cell>
          <cell r="H10806">
            <v>0</v>
          </cell>
          <cell r="I10806">
            <v>0</v>
          </cell>
        </row>
        <row r="10807">
          <cell r="A10807" t="str">
            <v>a</v>
          </cell>
          <cell r="B10807">
            <v>10783</v>
          </cell>
          <cell r="C10807" t="str">
            <v xml:space="preserve">   193778408 - 33161</v>
          </cell>
          <cell r="D10807">
            <v>1763508.2</v>
          </cell>
          <cell r="E10807">
            <v>0</v>
          </cell>
          <cell r="F10807">
            <v>0.02</v>
          </cell>
          <cell r="G10807">
            <v>35697.47</v>
          </cell>
          <cell r="H10807">
            <v>1727810.75</v>
          </cell>
          <cell r="I10807">
            <v>0</v>
          </cell>
        </row>
        <row r="10808">
          <cell r="A10808" t="str">
            <v>a</v>
          </cell>
          <cell r="B10808">
            <v>10784</v>
          </cell>
          <cell r="C10808" t="str">
            <v xml:space="preserve">   193778424 - 33724</v>
          </cell>
          <cell r="D10808">
            <v>1781630.02</v>
          </cell>
          <cell r="E10808">
            <v>0</v>
          </cell>
          <cell r="F10808">
            <v>0</v>
          </cell>
          <cell r="G10808">
            <v>35573.370000000003</v>
          </cell>
          <cell r="H10808">
            <v>1746056.65</v>
          </cell>
          <cell r="I10808">
            <v>0</v>
          </cell>
        </row>
        <row r="10809">
          <cell r="A10809" t="str">
            <v>a</v>
          </cell>
          <cell r="B10809">
            <v>10785</v>
          </cell>
          <cell r="C10809" t="str">
            <v xml:space="preserve">   193778437 - 33948</v>
          </cell>
          <cell r="D10809">
            <v>2413656.7400000002</v>
          </cell>
          <cell r="E10809">
            <v>0</v>
          </cell>
          <cell r="F10809">
            <v>0.01</v>
          </cell>
          <cell r="G10809">
            <v>373557.67</v>
          </cell>
          <cell r="H10809">
            <v>2040099.08</v>
          </cell>
          <cell r="I10809">
            <v>0</v>
          </cell>
        </row>
        <row r="10810">
          <cell r="A10810" t="str">
            <v>a</v>
          </cell>
          <cell r="B10810">
            <v>10786</v>
          </cell>
          <cell r="C10810" t="str">
            <v xml:space="preserve">   193778440 - 33957</v>
          </cell>
          <cell r="D10810">
            <v>3295833.86</v>
          </cell>
          <cell r="E10810">
            <v>0</v>
          </cell>
          <cell r="F10810">
            <v>0</v>
          </cell>
          <cell r="G10810">
            <v>66715.199999999997</v>
          </cell>
          <cell r="H10810">
            <v>3229118.66</v>
          </cell>
          <cell r="I10810">
            <v>0</v>
          </cell>
        </row>
        <row r="10811">
          <cell r="A10811" t="str">
            <v>a</v>
          </cell>
          <cell r="B10811">
            <v>10787</v>
          </cell>
          <cell r="C10811" t="str">
            <v xml:space="preserve">   193778453 - 34020</v>
          </cell>
          <cell r="D10811">
            <v>976149.86</v>
          </cell>
          <cell r="E10811">
            <v>0</v>
          </cell>
          <cell r="F10811">
            <v>0</v>
          </cell>
          <cell r="G10811">
            <v>235374.41</v>
          </cell>
          <cell r="H10811">
            <v>740775.45</v>
          </cell>
          <cell r="I10811">
            <v>0</v>
          </cell>
        </row>
        <row r="10812">
          <cell r="A10812" t="str">
            <v>a</v>
          </cell>
          <cell r="B10812">
            <v>10788</v>
          </cell>
          <cell r="C10812" t="str">
            <v xml:space="preserve">   193778466 - 34471</v>
          </cell>
          <cell r="D10812">
            <v>1639856.1</v>
          </cell>
          <cell r="E10812">
            <v>0</v>
          </cell>
          <cell r="F10812">
            <v>0</v>
          </cell>
          <cell r="G10812">
            <v>79461.78</v>
          </cell>
          <cell r="H10812">
            <v>1560394.32</v>
          </cell>
          <cell r="I10812">
            <v>0</v>
          </cell>
        </row>
        <row r="10813">
          <cell r="A10813" t="str">
            <v>a</v>
          </cell>
          <cell r="B10813">
            <v>10789</v>
          </cell>
          <cell r="C10813" t="str">
            <v xml:space="preserve">   193778479 - 34512</v>
          </cell>
          <cell r="D10813">
            <v>2245144.65</v>
          </cell>
          <cell r="E10813">
            <v>0</v>
          </cell>
          <cell r="F10813">
            <v>0</v>
          </cell>
          <cell r="G10813">
            <v>2245144.65</v>
          </cell>
          <cell r="H10813">
            <v>0</v>
          </cell>
          <cell r="I10813">
            <v>0</v>
          </cell>
        </row>
        <row r="10814">
          <cell r="A10814" t="str">
            <v>a</v>
          </cell>
          <cell r="B10814">
            <v>10790</v>
          </cell>
          <cell r="C10814" t="str">
            <v xml:space="preserve">   193778482 - 34533</v>
          </cell>
          <cell r="D10814">
            <v>989763.44</v>
          </cell>
          <cell r="E10814">
            <v>0</v>
          </cell>
          <cell r="F10814">
            <v>0</v>
          </cell>
          <cell r="G10814">
            <v>19941.400000000001</v>
          </cell>
          <cell r="H10814">
            <v>969822.04</v>
          </cell>
          <cell r="I10814">
            <v>0</v>
          </cell>
        </row>
        <row r="10815">
          <cell r="A10815" t="str">
            <v>a</v>
          </cell>
          <cell r="B10815">
            <v>10791</v>
          </cell>
          <cell r="C10815" t="str">
            <v xml:space="preserve">   193778495 - 34666</v>
          </cell>
          <cell r="D10815">
            <v>1098611.3</v>
          </cell>
          <cell r="E10815">
            <v>0</v>
          </cell>
          <cell r="F10815">
            <v>0</v>
          </cell>
          <cell r="G10815">
            <v>22238.400000000001</v>
          </cell>
          <cell r="H10815">
            <v>1076372.8999999999</v>
          </cell>
          <cell r="I10815">
            <v>0</v>
          </cell>
        </row>
        <row r="10816">
          <cell r="A10816" t="str">
            <v>a</v>
          </cell>
          <cell r="B10816">
            <v>10792</v>
          </cell>
          <cell r="C10816" t="str">
            <v xml:space="preserve">   193778505 - 32676</v>
          </cell>
          <cell r="D10816">
            <v>793612.4</v>
          </cell>
          <cell r="E10816">
            <v>0</v>
          </cell>
          <cell r="F10816">
            <v>0</v>
          </cell>
          <cell r="G10816">
            <v>92715.24</v>
          </cell>
          <cell r="H10816">
            <v>700897.16</v>
          </cell>
          <cell r="I10816">
            <v>0</v>
          </cell>
        </row>
        <row r="10817">
          <cell r="A10817" t="str">
            <v>a</v>
          </cell>
          <cell r="B10817">
            <v>10793</v>
          </cell>
          <cell r="C10817" t="str">
            <v xml:space="preserve">   193778518 - 33682</v>
          </cell>
          <cell r="D10817">
            <v>3557321.46</v>
          </cell>
          <cell r="E10817">
            <v>0</v>
          </cell>
          <cell r="F10817">
            <v>0</v>
          </cell>
          <cell r="G10817">
            <v>3557321.46</v>
          </cell>
          <cell r="H10817">
            <v>0</v>
          </cell>
          <cell r="I10817">
            <v>0</v>
          </cell>
        </row>
        <row r="10818">
          <cell r="A10818" t="str">
            <v>a</v>
          </cell>
          <cell r="B10818">
            <v>10794</v>
          </cell>
          <cell r="C10818" t="str">
            <v xml:space="preserve">   193778521 - 33691</v>
          </cell>
          <cell r="D10818">
            <v>3644680.22</v>
          </cell>
          <cell r="E10818">
            <v>0</v>
          </cell>
          <cell r="F10818">
            <v>0</v>
          </cell>
          <cell r="G10818">
            <v>186525.44</v>
          </cell>
          <cell r="H10818">
            <v>3458154.78</v>
          </cell>
          <cell r="I10818">
            <v>0</v>
          </cell>
        </row>
        <row r="10819">
          <cell r="A10819" t="str">
            <v>a</v>
          </cell>
          <cell r="B10819">
            <v>10795</v>
          </cell>
          <cell r="C10819" t="str">
            <v xml:space="preserve">   193778534 - 33757</v>
          </cell>
          <cell r="D10819">
            <v>11938431.279999999</v>
          </cell>
          <cell r="E10819">
            <v>0</v>
          </cell>
          <cell r="F10819">
            <v>0</v>
          </cell>
          <cell r="G10819">
            <v>11938431.279999999</v>
          </cell>
          <cell r="H10819">
            <v>0</v>
          </cell>
          <cell r="I10819">
            <v>0</v>
          </cell>
        </row>
        <row r="10820">
          <cell r="A10820" t="str">
            <v>a</v>
          </cell>
          <cell r="B10820">
            <v>10796</v>
          </cell>
          <cell r="C10820" t="str">
            <v xml:space="preserve">   193778550 - 34011</v>
          </cell>
          <cell r="D10820">
            <v>2635604.5699999998</v>
          </cell>
          <cell r="E10820">
            <v>0</v>
          </cell>
          <cell r="F10820">
            <v>0</v>
          </cell>
          <cell r="G10820">
            <v>127041.77</v>
          </cell>
          <cell r="H10820">
            <v>2508562.7999999998</v>
          </cell>
          <cell r="I10820">
            <v>0</v>
          </cell>
        </row>
        <row r="10821">
          <cell r="A10821" t="str">
            <v>a</v>
          </cell>
          <cell r="B10821">
            <v>10797</v>
          </cell>
          <cell r="C10821" t="str">
            <v xml:space="preserve">   193778563 - 34444</v>
          </cell>
          <cell r="D10821">
            <v>363523.49</v>
          </cell>
          <cell r="E10821">
            <v>0</v>
          </cell>
          <cell r="F10821">
            <v>0</v>
          </cell>
          <cell r="G10821">
            <v>113829.4</v>
          </cell>
          <cell r="H10821">
            <v>249694.09</v>
          </cell>
          <cell r="I10821">
            <v>0</v>
          </cell>
        </row>
        <row r="10822">
          <cell r="A10822" t="str">
            <v>a</v>
          </cell>
          <cell r="B10822">
            <v>10798</v>
          </cell>
          <cell r="C10822" t="str">
            <v xml:space="preserve">   193778576 - 34503</v>
          </cell>
          <cell r="D10822">
            <v>259641.03</v>
          </cell>
          <cell r="E10822">
            <v>0</v>
          </cell>
          <cell r="F10822">
            <v>0</v>
          </cell>
          <cell r="G10822">
            <v>259641.03</v>
          </cell>
          <cell r="H10822">
            <v>0</v>
          </cell>
          <cell r="I10822">
            <v>0</v>
          </cell>
        </row>
        <row r="10823">
          <cell r="A10823" t="str">
            <v>a</v>
          </cell>
          <cell r="B10823">
            <v>10799</v>
          </cell>
          <cell r="C10823" t="str">
            <v xml:space="preserve">   193778592 - 34624</v>
          </cell>
          <cell r="D10823">
            <v>3932986.66</v>
          </cell>
          <cell r="E10823">
            <v>0</v>
          </cell>
          <cell r="F10823">
            <v>0</v>
          </cell>
          <cell r="G10823">
            <v>3932986.66</v>
          </cell>
          <cell r="H10823">
            <v>0</v>
          </cell>
          <cell r="I10823">
            <v>0</v>
          </cell>
        </row>
        <row r="10824">
          <cell r="A10824" t="str">
            <v>a</v>
          </cell>
          <cell r="B10824">
            <v>10800</v>
          </cell>
          <cell r="C10824" t="str">
            <v xml:space="preserve">   193778615 - 33590</v>
          </cell>
          <cell r="D10824">
            <v>4205956.83</v>
          </cell>
          <cell r="E10824">
            <v>0</v>
          </cell>
          <cell r="F10824">
            <v>0</v>
          </cell>
          <cell r="G10824">
            <v>86740.49</v>
          </cell>
          <cell r="H10824">
            <v>4119216.34</v>
          </cell>
          <cell r="I10824">
            <v>0</v>
          </cell>
        </row>
        <row r="10825">
          <cell r="A10825" t="str">
            <v>a</v>
          </cell>
          <cell r="B10825">
            <v>10801</v>
          </cell>
          <cell r="C10825" t="str">
            <v xml:space="preserve">   193778628 - 33739</v>
          </cell>
          <cell r="D10825">
            <v>872658.74</v>
          </cell>
          <cell r="E10825">
            <v>0</v>
          </cell>
          <cell r="F10825">
            <v>0</v>
          </cell>
          <cell r="G10825">
            <v>145606.13</v>
          </cell>
          <cell r="H10825">
            <v>727052.61</v>
          </cell>
          <cell r="I10825">
            <v>0</v>
          </cell>
        </row>
        <row r="10826">
          <cell r="A10826" t="str">
            <v>a</v>
          </cell>
          <cell r="B10826">
            <v>10802</v>
          </cell>
          <cell r="C10826" t="str">
            <v xml:space="preserve">   193778631 - 33748</v>
          </cell>
          <cell r="D10826">
            <v>2375506.69</v>
          </cell>
          <cell r="E10826">
            <v>0</v>
          </cell>
          <cell r="F10826">
            <v>0</v>
          </cell>
          <cell r="G10826">
            <v>2375506.69</v>
          </cell>
          <cell r="H10826">
            <v>0</v>
          </cell>
          <cell r="I10826">
            <v>0</v>
          </cell>
        </row>
        <row r="10827">
          <cell r="A10827" t="str">
            <v>a</v>
          </cell>
          <cell r="B10827">
            <v>10803</v>
          </cell>
          <cell r="C10827" t="str">
            <v xml:space="preserve">   193778644 - 33993</v>
          </cell>
          <cell r="D10827">
            <v>1513032.25</v>
          </cell>
          <cell r="E10827">
            <v>0</v>
          </cell>
          <cell r="F10827">
            <v>0</v>
          </cell>
          <cell r="G10827">
            <v>72931.41</v>
          </cell>
          <cell r="H10827">
            <v>1440100.84</v>
          </cell>
          <cell r="I10827">
            <v>0</v>
          </cell>
        </row>
        <row r="10828">
          <cell r="A10828" t="str">
            <v>a</v>
          </cell>
          <cell r="B10828">
            <v>10804</v>
          </cell>
          <cell r="C10828" t="str">
            <v xml:space="preserve">   193778657 - 34233</v>
          </cell>
          <cell r="D10828">
            <v>3445258.25</v>
          </cell>
          <cell r="E10828">
            <v>0</v>
          </cell>
          <cell r="F10828">
            <v>0.01</v>
          </cell>
          <cell r="G10828">
            <v>71052.42</v>
          </cell>
          <cell r="H10828">
            <v>3374205.84</v>
          </cell>
          <cell r="I10828">
            <v>0</v>
          </cell>
        </row>
        <row r="10829">
          <cell r="A10829" t="str">
            <v>a</v>
          </cell>
          <cell r="B10829">
            <v>10805</v>
          </cell>
          <cell r="C10829" t="str">
            <v xml:space="preserve">   193778660 - 34248</v>
          </cell>
          <cell r="D10829">
            <v>809390.28</v>
          </cell>
          <cell r="E10829">
            <v>0</v>
          </cell>
          <cell r="F10829">
            <v>0</v>
          </cell>
          <cell r="G10829">
            <v>809390.28</v>
          </cell>
          <cell r="H10829">
            <v>0</v>
          </cell>
          <cell r="I10829">
            <v>0</v>
          </cell>
        </row>
        <row r="10830">
          <cell r="A10830" t="str">
            <v>a</v>
          </cell>
          <cell r="B10830">
            <v>10806</v>
          </cell>
          <cell r="C10830" t="str">
            <v xml:space="preserve">   193778673 - 34493</v>
          </cell>
          <cell r="D10830">
            <v>1347024.62</v>
          </cell>
          <cell r="E10830">
            <v>0</v>
          </cell>
          <cell r="F10830">
            <v>0</v>
          </cell>
          <cell r="G10830">
            <v>65272.17</v>
          </cell>
          <cell r="H10830">
            <v>1281752.45</v>
          </cell>
          <cell r="I10830">
            <v>0</v>
          </cell>
        </row>
        <row r="10831">
          <cell r="A10831" t="str">
            <v>a</v>
          </cell>
          <cell r="B10831">
            <v>10807</v>
          </cell>
          <cell r="C10831" t="str">
            <v xml:space="preserve">   193778699 - 34714</v>
          </cell>
          <cell r="D10831">
            <v>2573465.6000000001</v>
          </cell>
          <cell r="E10831">
            <v>0</v>
          </cell>
          <cell r="F10831">
            <v>0</v>
          </cell>
          <cell r="G10831">
            <v>51383.76</v>
          </cell>
          <cell r="H10831">
            <v>2522081.84</v>
          </cell>
          <cell r="I10831">
            <v>0</v>
          </cell>
        </row>
        <row r="10832">
          <cell r="A10832" t="str">
            <v>a</v>
          </cell>
          <cell r="B10832">
            <v>10808</v>
          </cell>
          <cell r="C10832" t="str">
            <v xml:space="preserve">   193778709 - 33164</v>
          </cell>
          <cell r="D10832">
            <v>2684814.48</v>
          </cell>
          <cell r="E10832">
            <v>0</v>
          </cell>
          <cell r="F10832">
            <v>0</v>
          </cell>
          <cell r="G10832">
            <v>24649.89</v>
          </cell>
          <cell r="H10832">
            <v>2660164.59</v>
          </cell>
          <cell r="I10832">
            <v>0</v>
          </cell>
        </row>
        <row r="10833">
          <cell r="A10833" t="str">
            <v>a</v>
          </cell>
          <cell r="B10833">
            <v>10809</v>
          </cell>
          <cell r="C10833" t="str">
            <v xml:space="preserve">   193778712 - 33581</v>
          </cell>
          <cell r="D10833">
            <v>3207336.93</v>
          </cell>
          <cell r="E10833">
            <v>0</v>
          </cell>
          <cell r="F10833">
            <v>0</v>
          </cell>
          <cell r="G10833">
            <v>3207336.93</v>
          </cell>
          <cell r="H10833">
            <v>0</v>
          </cell>
          <cell r="I10833">
            <v>0</v>
          </cell>
        </row>
        <row r="10834">
          <cell r="A10834" t="str">
            <v>a</v>
          </cell>
          <cell r="B10834">
            <v>10810</v>
          </cell>
          <cell r="C10834" t="str">
            <v xml:space="preserve">   193778725 - 33730</v>
          </cell>
          <cell r="D10834">
            <v>835275.63</v>
          </cell>
          <cell r="E10834">
            <v>0</v>
          </cell>
          <cell r="F10834">
            <v>0</v>
          </cell>
          <cell r="G10834">
            <v>7668.88</v>
          </cell>
          <cell r="H10834">
            <v>827606.75</v>
          </cell>
          <cell r="I10834">
            <v>0</v>
          </cell>
        </row>
        <row r="10835">
          <cell r="A10835" t="str">
            <v>a</v>
          </cell>
          <cell r="B10835">
            <v>10811</v>
          </cell>
          <cell r="C10835" t="str">
            <v xml:space="preserve">   193778741 - 33960</v>
          </cell>
          <cell r="D10835">
            <v>509170.67</v>
          </cell>
          <cell r="E10835">
            <v>0</v>
          </cell>
          <cell r="F10835">
            <v>0</v>
          </cell>
          <cell r="G10835">
            <v>80825.13</v>
          </cell>
          <cell r="H10835">
            <v>428345.54</v>
          </cell>
          <cell r="I10835">
            <v>0</v>
          </cell>
        </row>
        <row r="10836">
          <cell r="A10836" t="str">
            <v>a</v>
          </cell>
          <cell r="B10836">
            <v>10812</v>
          </cell>
          <cell r="C10836" t="str">
            <v xml:space="preserve">   193778754 - 34023</v>
          </cell>
          <cell r="D10836">
            <v>3359063.29</v>
          </cell>
          <cell r="E10836">
            <v>0</v>
          </cell>
          <cell r="F10836">
            <v>0</v>
          </cell>
          <cell r="G10836">
            <v>3359063.29</v>
          </cell>
          <cell r="H10836">
            <v>0</v>
          </cell>
          <cell r="I10836">
            <v>0</v>
          </cell>
        </row>
        <row r="10837">
          <cell r="A10837" t="str">
            <v>a</v>
          </cell>
          <cell r="B10837">
            <v>10813</v>
          </cell>
          <cell r="C10837" t="str">
            <v xml:space="preserve">   193778767 - 34474</v>
          </cell>
          <cell r="D10837">
            <v>4916054.75</v>
          </cell>
          <cell r="E10837">
            <v>0</v>
          </cell>
          <cell r="F10837">
            <v>0.01</v>
          </cell>
          <cell r="G10837">
            <v>4916054.76</v>
          </cell>
          <cell r="H10837">
            <v>0</v>
          </cell>
          <cell r="I10837">
            <v>0</v>
          </cell>
        </row>
        <row r="10838">
          <cell r="A10838" t="str">
            <v>a</v>
          </cell>
          <cell r="B10838">
            <v>10814</v>
          </cell>
          <cell r="C10838" t="str">
            <v xml:space="preserve">   193778770 - 34484</v>
          </cell>
          <cell r="D10838">
            <v>1492834.83</v>
          </cell>
          <cell r="E10838">
            <v>0</v>
          </cell>
          <cell r="F10838">
            <v>0</v>
          </cell>
          <cell r="G10838">
            <v>1492834.83</v>
          </cell>
          <cell r="H10838">
            <v>0</v>
          </cell>
          <cell r="I10838">
            <v>0</v>
          </cell>
        </row>
        <row r="10839">
          <cell r="A10839" t="str">
            <v>a</v>
          </cell>
          <cell r="B10839">
            <v>10815</v>
          </cell>
          <cell r="C10839" t="str">
            <v xml:space="preserve">   193778783 - 34539</v>
          </cell>
          <cell r="D10839">
            <v>1880609.46</v>
          </cell>
          <cell r="E10839">
            <v>0</v>
          </cell>
          <cell r="F10839">
            <v>0</v>
          </cell>
          <cell r="G10839">
            <v>37549.68</v>
          </cell>
          <cell r="H10839">
            <v>1843059.78</v>
          </cell>
          <cell r="I10839">
            <v>0</v>
          </cell>
        </row>
        <row r="10840">
          <cell r="A10840" t="str">
            <v>a</v>
          </cell>
          <cell r="B10840">
            <v>10816</v>
          </cell>
          <cell r="C10840" t="str">
            <v xml:space="preserve">   193778796 - 34684</v>
          </cell>
          <cell r="D10840">
            <v>2642668.4</v>
          </cell>
          <cell r="E10840">
            <v>0</v>
          </cell>
          <cell r="F10840">
            <v>0</v>
          </cell>
          <cell r="G10840">
            <v>2642668.4</v>
          </cell>
          <cell r="H10840">
            <v>0</v>
          </cell>
          <cell r="I10840">
            <v>0</v>
          </cell>
        </row>
        <row r="10841">
          <cell r="A10841" t="str">
            <v>a</v>
          </cell>
          <cell r="B10841">
            <v>10817</v>
          </cell>
          <cell r="C10841" t="str">
            <v xml:space="preserve">   193778806 - 33155</v>
          </cell>
          <cell r="D10841">
            <v>324915.34000000003</v>
          </cell>
          <cell r="E10841">
            <v>0</v>
          </cell>
          <cell r="F10841">
            <v>0</v>
          </cell>
          <cell r="G10841">
            <v>50286.62</v>
          </cell>
          <cell r="H10841">
            <v>274628.71999999997</v>
          </cell>
          <cell r="I10841">
            <v>0</v>
          </cell>
        </row>
        <row r="10842">
          <cell r="A10842" t="str">
            <v>a</v>
          </cell>
          <cell r="B10842">
            <v>10818</v>
          </cell>
          <cell r="C10842" t="str">
            <v xml:space="preserve">   193778819 - 33685</v>
          </cell>
          <cell r="D10842">
            <v>3904491.05</v>
          </cell>
          <cell r="E10842">
            <v>0</v>
          </cell>
          <cell r="F10842">
            <v>0</v>
          </cell>
          <cell r="G10842">
            <v>83089.09</v>
          </cell>
          <cell r="H10842">
            <v>3821401.96</v>
          </cell>
          <cell r="I10842">
            <v>0</v>
          </cell>
        </row>
        <row r="10843">
          <cell r="A10843" t="str">
            <v>a</v>
          </cell>
          <cell r="B10843">
            <v>10819</v>
          </cell>
          <cell r="C10843" t="str">
            <v xml:space="preserve">   193778822 - 33694</v>
          </cell>
          <cell r="D10843">
            <v>4400533.3099999996</v>
          </cell>
          <cell r="E10843">
            <v>0</v>
          </cell>
          <cell r="F10843">
            <v>0</v>
          </cell>
          <cell r="G10843">
            <v>4400533.3099999996</v>
          </cell>
          <cell r="H10843">
            <v>0</v>
          </cell>
          <cell r="I10843">
            <v>0</v>
          </cell>
        </row>
        <row r="10844">
          <cell r="A10844" t="str">
            <v>a</v>
          </cell>
          <cell r="B10844">
            <v>10820</v>
          </cell>
          <cell r="C10844" t="str">
            <v xml:space="preserve">   193778835 - 33942</v>
          </cell>
          <cell r="D10844">
            <v>1350969.21</v>
          </cell>
          <cell r="E10844">
            <v>0</v>
          </cell>
          <cell r="F10844">
            <v>0</v>
          </cell>
          <cell r="G10844">
            <v>66178.539999999994</v>
          </cell>
          <cell r="H10844">
            <v>1284790.67</v>
          </cell>
          <cell r="I10844">
            <v>0</v>
          </cell>
        </row>
        <row r="10845">
          <cell r="A10845" t="str">
            <v>a</v>
          </cell>
          <cell r="B10845">
            <v>10821</v>
          </cell>
          <cell r="C10845" t="str">
            <v xml:space="preserve">   193778848 - 34005</v>
          </cell>
          <cell r="D10845">
            <v>471562.94</v>
          </cell>
          <cell r="E10845">
            <v>0</v>
          </cell>
          <cell r="F10845">
            <v>0</v>
          </cell>
          <cell r="G10845">
            <v>153556.01</v>
          </cell>
          <cell r="H10845">
            <v>318006.93</v>
          </cell>
          <cell r="I10845">
            <v>0</v>
          </cell>
        </row>
        <row r="10846">
          <cell r="A10846" t="str">
            <v>a</v>
          </cell>
          <cell r="B10846">
            <v>10822</v>
          </cell>
          <cell r="C10846" t="str">
            <v xml:space="preserve">   193778851 - 34014</v>
          </cell>
          <cell r="D10846">
            <v>2128825.5099999998</v>
          </cell>
          <cell r="E10846">
            <v>0</v>
          </cell>
          <cell r="F10846">
            <v>0</v>
          </cell>
          <cell r="G10846">
            <v>2128825.5099999998</v>
          </cell>
          <cell r="H10846">
            <v>0</v>
          </cell>
          <cell r="I10846">
            <v>0</v>
          </cell>
        </row>
        <row r="10847">
          <cell r="A10847" t="str">
            <v>a</v>
          </cell>
          <cell r="B10847">
            <v>10823</v>
          </cell>
          <cell r="C10847" t="str">
            <v xml:space="preserve">   193778864 - 34447</v>
          </cell>
          <cell r="D10847">
            <v>1632003.41</v>
          </cell>
          <cell r="E10847">
            <v>0</v>
          </cell>
          <cell r="F10847">
            <v>0</v>
          </cell>
          <cell r="G10847">
            <v>1632003.41</v>
          </cell>
          <cell r="H10847">
            <v>0</v>
          </cell>
          <cell r="I10847">
            <v>0</v>
          </cell>
        </row>
        <row r="10848">
          <cell r="A10848" t="str">
            <v>a</v>
          </cell>
          <cell r="B10848">
            <v>10824</v>
          </cell>
          <cell r="C10848" t="str">
            <v xml:space="preserve">   193778880 - 34527</v>
          </cell>
          <cell r="D10848">
            <v>6170508.6900000004</v>
          </cell>
          <cell r="E10848">
            <v>0</v>
          </cell>
          <cell r="F10848">
            <v>0</v>
          </cell>
          <cell r="G10848">
            <v>55934.15</v>
          </cell>
          <cell r="H10848">
            <v>6114574.54</v>
          </cell>
          <cell r="I10848">
            <v>0</v>
          </cell>
        </row>
        <row r="10849">
          <cell r="A10849" t="str">
            <v>a</v>
          </cell>
          <cell r="B10849">
            <v>10825</v>
          </cell>
          <cell r="C10849" t="str">
            <v xml:space="preserve">   193778893 - 34642</v>
          </cell>
          <cell r="D10849">
            <v>1502460.92</v>
          </cell>
          <cell r="E10849">
            <v>0</v>
          </cell>
          <cell r="F10849">
            <v>0</v>
          </cell>
          <cell r="G10849">
            <v>1502460.92</v>
          </cell>
          <cell r="H10849">
            <v>0</v>
          </cell>
          <cell r="I10849">
            <v>0</v>
          </cell>
        </row>
        <row r="10850">
          <cell r="A10850" t="str">
            <v>a</v>
          </cell>
          <cell r="B10850">
            <v>10826</v>
          </cell>
          <cell r="C10850" t="str">
            <v xml:space="preserve">   193778903 - 32631</v>
          </cell>
          <cell r="D10850">
            <v>4090153.54</v>
          </cell>
          <cell r="E10850">
            <v>0</v>
          </cell>
          <cell r="F10850">
            <v>0</v>
          </cell>
          <cell r="G10850">
            <v>4090153.54</v>
          </cell>
          <cell r="H10850">
            <v>0</v>
          </cell>
          <cell r="I10850">
            <v>0</v>
          </cell>
        </row>
        <row r="10851">
          <cell r="A10851" t="str">
            <v>a</v>
          </cell>
          <cell r="B10851">
            <v>10827</v>
          </cell>
          <cell r="C10851" t="str">
            <v xml:space="preserve">   193778916 - 33676</v>
          </cell>
          <cell r="D10851">
            <v>4401430.84</v>
          </cell>
          <cell r="E10851">
            <v>0</v>
          </cell>
          <cell r="F10851">
            <v>0.01</v>
          </cell>
          <cell r="G10851">
            <v>92037.02</v>
          </cell>
          <cell r="H10851">
            <v>4309393.83</v>
          </cell>
          <cell r="I10851">
            <v>0</v>
          </cell>
        </row>
        <row r="10852">
          <cell r="A10852" t="str">
            <v>a</v>
          </cell>
          <cell r="B10852">
            <v>10828</v>
          </cell>
          <cell r="C10852" t="str">
            <v xml:space="preserve">   193778929 - 33742</v>
          </cell>
          <cell r="D10852">
            <v>810166.97</v>
          </cell>
          <cell r="E10852">
            <v>0</v>
          </cell>
          <cell r="F10852">
            <v>0</v>
          </cell>
          <cell r="G10852">
            <v>39257.89</v>
          </cell>
          <cell r="H10852">
            <v>770909.08</v>
          </cell>
          <cell r="I10852">
            <v>0</v>
          </cell>
        </row>
        <row r="10853">
          <cell r="A10853" t="str">
            <v>a</v>
          </cell>
          <cell r="B10853">
            <v>10829</v>
          </cell>
          <cell r="C10853" t="str">
            <v xml:space="preserve">   193778932 - 33751</v>
          </cell>
          <cell r="D10853">
            <v>2276527.2599999998</v>
          </cell>
          <cell r="E10853">
            <v>0</v>
          </cell>
          <cell r="F10853">
            <v>0.02</v>
          </cell>
          <cell r="G10853">
            <v>45454.92</v>
          </cell>
          <cell r="H10853">
            <v>2231072.36</v>
          </cell>
          <cell r="I10853">
            <v>0</v>
          </cell>
        </row>
        <row r="10854">
          <cell r="A10854" t="str">
            <v>a</v>
          </cell>
          <cell r="B10854">
            <v>10830</v>
          </cell>
          <cell r="C10854" t="str">
            <v xml:space="preserve">   193778945 - 33996</v>
          </cell>
          <cell r="D10854">
            <v>3464280.61</v>
          </cell>
          <cell r="E10854">
            <v>0</v>
          </cell>
          <cell r="F10854">
            <v>0</v>
          </cell>
          <cell r="G10854">
            <v>69170.48</v>
          </cell>
          <cell r="H10854">
            <v>3395110.13</v>
          </cell>
          <cell r="I10854">
            <v>0</v>
          </cell>
        </row>
        <row r="10855">
          <cell r="A10855" t="str">
            <v>a</v>
          </cell>
          <cell r="B10855">
            <v>10831</v>
          </cell>
          <cell r="C10855" t="str">
            <v xml:space="preserve">   193778958 - 34236</v>
          </cell>
          <cell r="D10855">
            <v>22596631.800000001</v>
          </cell>
          <cell r="E10855">
            <v>0</v>
          </cell>
          <cell r="F10855">
            <v>0.01</v>
          </cell>
          <cell r="G10855">
            <v>472511.44</v>
          </cell>
          <cell r="H10855">
            <v>22124120.370000001</v>
          </cell>
          <cell r="I10855">
            <v>0</v>
          </cell>
        </row>
        <row r="10856">
          <cell r="A10856" t="str">
            <v>a</v>
          </cell>
          <cell r="B10856">
            <v>10832</v>
          </cell>
          <cell r="C10856" t="str">
            <v xml:space="preserve">   193778961 - 34438</v>
          </cell>
          <cell r="D10856">
            <v>4402605.74</v>
          </cell>
          <cell r="E10856">
            <v>0</v>
          </cell>
          <cell r="F10856">
            <v>0.01</v>
          </cell>
          <cell r="G10856">
            <v>87905.79</v>
          </cell>
          <cell r="H10856">
            <v>4314699.96</v>
          </cell>
          <cell r="I10856">
            <v>0</v>
          </cell>
        </row>
        <row r="10857">
          <cell r="A10857" t="str">
            <v>a</v>
          </cell>
          <cell r="B10857">
            <v>10833</v>
          </cell>
          <cell r="C10857" t="str">
            <v xml:space="preserve">   193778974 - 34496</v>
          </cell>
          <cell r="D10857">
            <v>3048471.43</v>
          </cell>
          <cell r="E10857">
            <v>0</v>
          </cell>
          <cell r="F10857">
            <v>0</v>
          </cell>
          <cell r="G10857">
            <v>61419.6</v>
          </cell>
          <cell r="H10857">
            <v>2987051.83</v>
          </cell>
          <cell r="I10857">
            <v>0</v>
          </cell>
        </row>
        <row r="10858">
          <cell r="A10858" t="str">
            <v>a</v>
          </cell>
          <cell r="B10858">
            <v>10834</v>
          </cell>
          <cell r="C10858" t="str">
            <v xml:space="preserve">   193778987 - 34606</v>
          </cell>
          <cell r="D10858">
            <v>6188789.9900000002</v>
          </cell>
          <cell r="E10858">
            <v>0</v>
          </cell>
          <cell r="F10858">
            <v>0</v>
          </cell>
          <cell r="G10858">
            <v>2140040.14</v>
          </cell>
          <cell r="H10858">
            <v>4048749.85</v>
          </cell>
          <cell r="I10858">
            <v>0</v>
          </cell>
        </row>
        <row r="10859">
          <cell r="A10859" t="str">
            <v>a</v>
          </cell>
          <cell r="B10859">
            <v>10835</v>
          </cell>
          <cell r="C10859" t="str">
            <v xml:space="preserve">   193778990 - 34615</v>
          </cell>
          <cell r="D10859">
            <v>2127991.41</v>
          </cell>
          <cell r="E10859">
            <v>0</v>
          </cell>
          <cell r="F10859">
            <v>0</v>
          </cell>
          <cell r="G10859">
            <v>2127991.41</v>
          </cell>
          <cell r="H10859">
            <v>0</v>
          </cell>
          <cell r="I10859">
            <v>0</v>
          </cell>
        </row>
        <row r="10860">
          <cell r="A10860" t="str">
            <v>a</v>
          </cell>
          <cell r="B10860">
            <v>10836</v>
          </cell>
          <cell r="C10860" t="str">
            <v xml:space="preserve">   194778009 - 23192</v>
          </cell>
          <cell r="D10860">
            <v>738312.02</v>
          </cell>
          <cell r="E10860">
            <v>0</v>
          </cell>
          <cell r="F10860">
            <v>0</v>
          </cell>
          <cell r="G10860">
            <v>38167.21</v>
          </cell>
          <cell r="H10860">
            <v>700144.81</v>
          </cell>
          <cell r="I10860">
            <v>0</v>
          </cell>
        </row>
        <row r="10861">
          <cell r="A10861" t="str">
            <v>a</v>
          </cell>
          <cell r="B10861">
            <v>10837</v>
          </cell>
          <cell r="C10861" t="str">
            <v xml:space="preserve">   194778012 - 23201</v>
          </cell>
          <cell r="D10861">
            <v>2679600.61</v>
          </cell>
          <cell r="E10861">
            <v>0</v>
          </cell>
          <cell r="F10861">
            <v>0</v>
          </cell>
          <cell r="G10861">
            <v>2679600.61</v>
          </cell>
          <cell r="H10861">
            <v>0</v>
          </cell>
          <cell r="I10861">
            <v>0</v>
          </cell>
        </row>
        <row r="10862">
          <cell r="A10862" t="str">
            <v>a</v>
          </cell>
          <cell r="B10862">
            <v>10838</v>
          </cell>
          <cell r="C10862" t="str">
            <v xml:space="preserve">   194778025 - 23419</v>
          </cell>
          <cell r="D10862">
            <v>3047377.2</v>
          </cell>
          <cell r="E10862">
            <v>0</v>
          </cell>
          <cell r="F10862">
            <v>0.01</v>
          </cell>
          <cell r="G10862">
            <v>65746.23</v>
          </cell>
          <cell r="H10862">
            <v>2981630.98</v>
          </cell>
          <cell r="I10862">
            <v>0</v>
          </cell>
        </row>
        <row r="10863">
          <cell r="A10863" t="str">
            <v>a</v>
          </cell>
          <cell r="B10863">
            <v>10839</v>
          </cell>
          <cell r="C10863" t="str">
            <v xml:space="preserve">   194778041 - 23471</v>
          </cell>
          <cell r="D10863">
            <v>528016.81999999995</v>
          </cell>
          <cell r="E10863">
            <v>0</v>
          </cell>
          <cell r="F10863">
            <v>0</v>
          </cell>
          <cell r="G10863">
            <v>27745.9</v>
          </cell>
          <cell r="H10863">
            <v>500270.92</v>
          </cell>
          <cell r="I10863">
            <v>0</v>
          </cell>
        </row>
        <row r="10864">
          <cell r="A10864" t="str">
            <v>a</v>
          </cell>
          <cell r="B10864">
            <v>10840</v>
          </cell>
          <cell r="C10864" t="str">
            <v xml:space="preserve">   194778054 - 23648</v>
          </cell>
          <cell r="D10864">
            <v>1100133.29</v>
          </cell>
          <cell r="E10864">
            <v>0</v>
          </cell>
          <cell r="F10864">
            <v>0</v>
          </cell>
          <cell r="G10864">
            <v>23411.24</v>
          </cell>
          <cell r="H10864">
            <v>1076722.05</v>
          </cell>
          <cell r="I10864">
            <v>0</v>
          </cell>
        </row>
        <row r="10865">
          <cell r="A10865" t="str">
            <v>a</v>
          </cell>
          <cell r="B10865">
            <v>10841</v>
          </cell>
          <cell r="C10865" t="str">
            <v xml:space="preserve">   194778067 - 23708</v>
          </cell>
          <cell r="D10865">
            <v>359653.36</v>
          </cell>
          <cell r="E10865">
            <v>0</v>
          </cell>
          <cell r="F10865">
            <v>0</v>
          </cell>
          <cell r="G10865">
            <v>359653.36</v>
          </cell>
          <cell r="H10865">
            <v>0</v>
          </cell>
          <cell r="I10865">
            <v>0</v>
          </cell>
        </row>
        <row r="10866">
          <cell r="A10866" t="str">
            <v>a</v>
          </cell>
          <cell r="B10866">
            <v>10842</v>
          </cell>
          <cell r="C10866" t="str">
            <v xml:space="preserve">   194778070 - 23726</v>
          </cell>
          <cell r="D10866">
            <v>527325.77</v>
          </cell>
          <cell r="E10866">
            <v>0</v>
          </cell>
          <cell r="F10866">
            <v>0</v>
          </cell>
          <cell r="G10866">
            <v>93128.29</v>
          </cell>
          <cell r="H10866">
            <v>434197.48</v>
          </cell>
          <cell r="I10866">
            <v>0</v>
          </cell>
        </row>
        <row r="10867">
          <cell r="A10867" t="str">
            <v>a</v>
          </cell>
          <cell r="B10867">
            <v>10843</v>
          </cell>
          <cell r="C10867" t="str">
            <v xml:space="preserve">   194778083 - 23850</v>
          </cell>
          <cell r="D10867">
            <v>1245746.28</v>
          </cell>
          <cell r="E10867">
            <v>0</v>
          </cell>
          <cell r="F10867">
            <v>0</v>
          </cell>
          <cell r="G10867">
            <v>643466.26</v>
          </cell>
          <cell r="H10867">
            <v>602280.02</v>
          </cell>
          <cell r="I10867">
            <v>0</v>
          </cell>
        </row>
        <row r="10868">
          <cell r="A10868" t="str">
            <v>a</v>
          </cell>
          <cell r="B10868">
            <v>10844</v>
          </cell>
          <cell r="C10868" t="str">
            <v xml:space="preserve">   194778096 - 24065</v>
          </cell>
          <cell r="D10868">
            <v>753889.53</v>
          </cell>
          <cell r="E10868">
            <v>0</v>
          </cell>
          <cell r="F10868">
            <v>0</v>
          </cell>
          <cell r="G10868">
            <v>753889.53</v>
          </cell>
          <cell r="H10868">
            <v>0</v>
          </cell>
          <cell r="I10868">
            <v>0</v>
          </cell>
        </row>
        <row r="10869">
          <cell r="A10869" t="str">
            <v>a</v>
          </cell>
          <cell r="B10869">
            <v>10845</v>
          </cell>
          <cell r="C10869" t="str">
            <v xml:space="preserve">   194778106 - 23183</v>
          </cell>
          <cell r="D10869">
            <v>875885.22</v>
          </cell>
          <cell r="E10869">
            <v>0</v>
          </cell>
          <cell r="F10869">
            <v>0</v>
          </cell>
          <cell r="G10869">
            <v>26503.18</v>
          </cell>
          <cell r="H10869">
            <v>849382.04</v>
          </cell>
          <cell r="I10869">
            <v>0</v>
          </cell>
        </row>
        <row r="10870">
          <cell r="A10870" t="str">
            <v>a</v>
          </cell>
          <cell r="B10870">
            <v>10846</v>
          </cell>
          <cell r="C10870" t="str">
            <v xml:space="preserve">   194778119 - 23233</v>
          </cell>
          <cell r="D10870">
            <v>1223823.21</v>
          </cell>
          <cell r="E10870">
            <v>0</v>
          </cell>
          <cell r="F10870">
            <v>0.01</v>
          </cell>
          <cell r="G10870">
            <v>26611.64</v>
          </cell>
          <cell r="H10870">
            <v>1197211.58</v>
          </cell>
          <cell r="I10870">
            <v>0</v>
          </cell>
        </row>
        <row r="10871">
          <cell r="A10871" t="str">
            <v>a</v>
          </cell>
          <cell r="B10871">
            <v>10847</v>
          </cell>
          <cell r="C10871" t="str">
            <v xml:space="preserve">   194778122 - 23245</v>
          </cell>
          <cell r="D10871">
            <v>520403.55</v>
          </cell>
          <cell r="E10871">
            <v>0</v>
          </cell>
          <cell r="F10871">
            <v>0.02</v>
          </cell>
          <cell r="G10871">
            <v>56039.5</v>
          </cell>
          <cell r="H10871">
            <v>464364.07</v>
          </cell>
          <cell r="I10871">
            <v>0</v>
          </cell>
        </row>
        <row r="10872">
          <cell r="A10872" t="str">
            <v>a</v>
          </cell>
          <cell r="B10872">
            <v>10848</v>
          </cell>
          <cell r="C10872" t="str">
            <v xml:space="preserve">   194778135 - 23453</v>
          </cell>
          <cell r="D10872">
            <v>729534.49</v>
          </cell>
          <cell r="E10872">
            <v>0</v>
          </cell>
          <cell r="F10872">
            <v>0</v>
          </cell>
          <cell r="G10872">
            <v>15453.3</v>
          </cell>
          <cell r="H10872">
            <v>714081.19</v>
          </cell>
          <cell r="I10872">
            <v>0</v>
          </cell>
        </row>
        <row r="10873">
          <cell r="A10873" t="str">
            <v>a</v>
          </cell>
          <cell r="B10873">
            <v>10849</v>
          </cell>
          <cell r="C10873" t="str">
            <v xml:space="preserve">   194778148 - 23615</v>
          </cell>
          <cell r="D10873">
            <v>1011703.31</v>
          </cell>
          <cell r="E10873">
            <v>0</v>
          </cell>
          <cell r="F10873">
            <v>0</v>
          </cell>
          <cell r="G10873">
            <v>21738.86</v>
          </cell>
          <cell r="H10873">
            <v>989964.45</v>
          </cell>
          <cell r="I10873">
            <v>0</v>
          </cell>
        </row>
        <row r="10874">
          <cell r="A10874" t="str">
            <v>a</v>
          </cell>
          <cell r="B10874">
            <v>10850</v>
          </cell>
          <cell r="C10874" t="str">
            <v xml:space="preserve">   194778151 - 23633</v>
          </cell>
          <cell r="D10874">
            <v>1902722.43</v>
          </cell>
          <cell r="E10874">
            <v>0</v>
          </cell>
          <cell r="F10874">
            <v>0</v>
          </cell>
          <cell r="G10874">
            <v>1902722.43</v>
          </cell>
          <cell r="H10874">
            <v>0</v>
          </cell>
          <cell r="I10874">
            <v>0</v>
          </cell>
        </row>
        <row r="10875">
          <cell r="A10875" t="str">
            <v>a</v>
          </cell>
          <cell r="B10875">
            <v>10851</v>
          </cell>
          <cell r="C10875" t="str">
            <v xml:space="preserve">   194778164 - 23696</v>
          </cell>
          <cell r="D10875">
            <v>429578.42</v>
          </cell>
          <cell r="E10875">
            <v>0</v>
          </cell>
          <cell r="F10875">
            <v>0</v>
          </cell>
          <cell r="G10875">
            <v>429578.42</v>
          </cell>
          <cell r="H10875">
            <v>0</v>
          </cell>
          <cell r="I10875">
            <v>0</v>
          </cell>
        </row>
        <row r="10876">
          <cell r="A10876" t="str">
            <v>a</v>
          </cell>
          <cell r="B10876">
            <v>10852</v>
          </cell>
          <cell r="C10876" t="str">
            <v xml:space="preserve">   194778177 - 23762</v>
          </cell>
          <cell r="D10876">
            <v>2100792.19</v>
          </cell>
          <cell r="E10876">
            <v>0</v>
          </cell>
          <cell r="F10876">
            <v>0.01</v>
          </cell>
          <cell r="G10876">
            <v>109298.22</v>
          </cell>
          <cell r="H10876">
            <v>1991493.98</v>
          </cell>
          <cell r="I10876">
            <v>0</v>
          </cell>
        </row>
        <row r="10877">
          <cell r="A10877" t="str">
            <v>a</v>
          </cell>
          <cell r="B10877">
            <v>10853</v>
          </cell>
          <cell r="C10877" t="str">
            <v xml:space="preserve">   194778180 - 23795</v>
          </cell>
          <cell r="D10877">
            <v>522097.59</v>
          </cell>
          <cell r="E10877">
            <v>0</v>
          </cell>
          <cell r="F10877">
            <v>0</v>
          </cell>
          <cell r="G10877">
            <v>19627.52</v>
          </cell>
          <cell r="H10877">
            <v>502470.07</v>
          </cell>
          <cell r="I10877">
            <v>0</v>
          </cell>
        </row>
        <row r="10878">
          <cell r="A10878" t="str">
            <v>a</v>
          </cell>
          <cell r="B10878">
            <v>10854</v>
          </cell>
          <cell r="C10878" t="str">
            <v xml:space="preserve">   194778193 - 24056</v>
          </cell>
          <cell r="D10878">
            <v>683930.96</v>
          </cell>
          <cell r="E10878">
            <v>0</v>
          </cell>
          <cell r="F10878">
            <v>0</v>
          </cell>
          <cell r="G10878">
            <v>683930.96</v>
          </cell>
          <cell r="H10878">
            <v>0</v>
          </cell>
          <cell r="I10878">
            <v>0</v>
          </cell>
        </row>
        <row r="10879">
          <cell r="A10879" t="str">
            <v>a</v>
          </cell>
          <cell r="B10879">
            <v>10855</v>
          </cell>
          <cell r="C10879" t="str">
            <v xml:space="preserve">   194778216 - 23213</v>
          </cell>
          <cell r="D10879">
            <v>1563069.42</v>
          </cell>
          <cell r="E10879">
            <v>0</v>
          </cell>
          <cell r="F10879">
            <v>0</v>
          </cell>
          <cell r="G10879">
            <v>33262.71</v>
          </cell>
          <cell r="H10879">
            <v>1529806.71</v>
          </cell>
          <cell r="I10879">
            <v>0</v>
          </cell>
        </row>
        <row r="10880">
          <cell r="A10880" t="str">
            <v>a</v>
          </cell>
          <cell r="B10880">
            <v>10856</v>
          </cell>
          <cell r="C10880" t="str">
            <v xml:space="preserve">   194778229 - 23435</v>
          </cell>
          <cell r="D10880">
            <v>864962.01</v>
          </cell>
          <cell r="E10880">
            <v>0</v>
          </cell>
          <cell r="F10880">
            <v>0.01</v>
          </cell>
          <cell r="G10880">
            <v>18537.91</v>
          </cell>
          <cell r="H10880">
            <v>846424.11</v>
          </cell>
          <cell r="I10880">
            <v>0</v>
          </cell>
        </row>
        <row r="10881">
          <cell r="A10881" t="str">
            <v>a</v>
          </cell>
          <cell r="B10881">
            <v>10857</v>
          </cell>
          <cell r="C10881" t="str">
            <v xml:space="preserve">   194778232 - 23444</v>
          </cell>
          <cell r="D10881">
            <v>584297.13</v>
          </cell>
          <cell r="E10881">
            <v>0</v>
          </cell>
          <cell r="F10881">
            <v>0</v>
          </cell>
          <cell r="G10881">
            <v>12342.96</v>
          </cell>
          <cell r="H10881">
            <v>571954.17000000004</v>
          </cell>
          <cell r="I10881">
            <v>0</v>
          </cell>
        </row>
        <row r="10882">
          <cell r="A10882" t="str">
            <v>a</v>
          </cell>
          <cell r="B10882">
            <v>10858</v>
          </cell>
          <cell r="C10882" t="str">
            <v xml:space="preserve">   194778245 - 23483</v>
          </cell>
          <cell r="D10882">
            <v>3422138</v>
          </cell>
          <cell r="E10882">
            <v>0</v>
          </cell>
          <cell r="F10882">
            <v>0</v>
          </cell>
          <cell r="G10882">
            <v>3422138</v>
          </cell>
          <cell r="H10882">
            <v>0</v>
          </cell>
          <cell r="I10882">
            <v>0</v>
          </cell>
        </row>
        <row r="10883">
          <cell r="A10883" t="str">
            <v>a</v>
          </cell>
          <cell r="B10883">
            <v>10859</v>
          </cell>
          <cell r="C10883" t="str">
            <v xml:space="preserve">   194778258 - 23666</v>
          </cell>
          <cell r="D10883">
            <v>1049098.96</v>
          </cell>
          <cell r="E10883">
            <v>0</v>
          </cell>
          <cell r="F10883">
            <v>0</v>
          </cell>
          <cell r="G10883">
            <v>1049098.96</v>
          </cell>
          <cell r="H10883">
            <v>0</v>
          </cell>
          <cell r="I10883">
            <v>0</v>
          </cell>
        </row>
        <row r="10884">
          <cell r="A10884" t="str">
            <v>a</v>
          </cell>
          <cell r="B10884">
            <v>10860</v>
          </cell>
          <cell r="C10884" t="str">
            <v xml:space="preserve">   194778261 - 23681</v>
          </cell>
          <cell r="D10884">
            <v>461485.23</v>
          </cell>
          <cell r="E10884">
            <v>0</v>
          </cell>
          <cell r="F10884">
            <v>0</v>
          </cell>
          <cell r="G10884">
            <v>185783.33</v>
          </cell>
          <cell r="H10884">
            <v>275701.90000000002</v>
          </cell>
          <cell r="I10884">
            <v>0</v>
          </cell>
        </row>
        <row r="10885">
          <cell r="A10885" t="str">
            <v>a</v>
          </cell>
          <cell r="B10885">
            <v>10861</v>
          </cell>
          <cell r="C10885" t="str">
            <v xml:space="preserve">   194778274 - 23747</v>
          </cell>
          <cell r="D10885">
            <v>1701683.33</v>
          </cell>
          <cell r="E10885">
            <v>0</v>
          </cell>
          <cell r="F10885">
            <v>0</v>
          </cell>
          <cell r="G10885">
            <v>109478.95</v>
          </cell>
          <cell r="H10885">
            <v>1592204.38</v>
          </cell>
          <cell r="I10885">
            <v>0</v>
          </cell>
        </row>
        <row r="10886">
          <cell r="A10886" t="str">
            <v>a</v>
          </cell>
          <cell r="B10886">
            <v>10862</v>
          </cell>
          <cell r="C10886" t="str">
            <v xml:space="preserve">   194778287 - 23875</v>
          </cell>
          <cell r="D10886">
            <v>1306507.8999999999</v>
          </cell>
          <cell r="E10886">
            <v>0</v>
          </cell>
          <cell r="F10886">
            <v>0.04</v>
          </cell>
          <cell r="G10886">
            <v>70946.53</v>
          </cell>
          <cell r="H10886">
            <v>1235561.4099999999</v>
          </cell>
          <cell r="I10886">
            <v>0</v>
          </cell>
        </row>
        <row r="10887">
          <cell r="A10887" t="str">
            <v>a</v>
          </cell>
          <cell r="B10887">
            <v>10863</v>
          </cell>
          <cell r="C10887" t="str">
            <v xml:space="preserve">   194778290 - 24037</v>
          </cell>
          <cell r="D10887">
            <v>372542.09</v>
          </cell>
          <cell r="E10887">
            <v>0</v>
          </cell>
          <cell r="F10887">
            <v>0</v>
          </cell>
          <cell r="G10887">
            <v>372542.09</v>
          </cell>
          <cell r="H10887">
            <v>0</v>
          </cell>
          <cell r="I10887">
            <v>0</v>
          </cell>
        </row>
        <row r="10888">
          <cell r="A10888" t="str">
            <v>a</v>
          </cell>
          <cell r="B10888">
            <v>10864</v>
          </cell>
          <cell r="C10888" t="str">
            <v xml:space="preserve">   194778300 - 23165</v>
          </cell>
          <cell r="D10888">
            <v>278674.26</v>
          </cell>
          <cell r="E10888">
            <v>0</v>
          </cell>
          <cell r="F10888">
            <v>0.01</v>
          </cell>
          <cell r="G10888">
            <v>16690.62</v>
          </cell>
          <cell r="H10888">
            <v>261983.65</v>
          </cell>
          <cell r="I10888">
            <v>0</v>
          </cell>
        </row>
        <row r="10889">
          <cell r="A10889" t="str">
            <v>a</v>
          </cell>
          <cell r="B10889">
            <v>10865</v>
          </cell>
          <cell r="C10889" t="str">
            <v xml:space="preserve">   194778313 - 23204</v>
          </cell>
          <cell r="D10889">
            <v>2246857.09</v>
          </cell>
          <cell r="E10889">
            <v>0</v>
          </cell>
          <cell r="F10889">
            <v>0</v>
          </cell>
          <cell r="G10889">
            <v>2246857.09</v>
          </cell>
          <cell r="H10889">
            <v>0</v>
          </cell>
          <cell r="I10889">
            <v>0</v>
          </cell>
        </row>
        <row r="10890">
          <cell r="A10890" t="str">
            <v>a</v>
          </cell>
          <cell r="B10890">
            <v>10866</v>
          </cell>
          <cell r="C10890" t="str">
            <v xml:space="preserve">   194778326 - 23422</v>
          </cell>
          <cell r="D10890">
            <v>2871823.8</v>
          </cell>
          <cell r="E10890">
            <v>0</v>
          </cell>
          <cell r="F10890">
            <v>0</v>
          </cell>
          <cell r="G10890">
            <v>61958.73</v>
          </cell>
          <cell r="H10890">
            <v>2809865.07</v>
          </cell>
          <cell r="I10890">
            <v>0</v>
          </cell>
        </row>
        <row r="10891">
          <cell r="A10891" t="str">
            <v>a</v>
          </cell>
          <cell r="B10891">
            <v>10867</v>
          </cell>
          <cell r="C10891" t="str">
            <v xml:space="preserve">   194778339 - 23465</v>
          </cell>
          <cell r="D10891">
            <v>871663.93</v>
          </cell>
          <cell r="E10891">
            <v>0</v>
          </cell>
          <cell r="F10891">
            <v>0.01</v>
          </cell>
          <cell r="G10891">
            <v>18679.14</v>
          </cell>
          <cell r="H10891">
            <v>852984.8</v>
          </cell>
          <cell r="I10891">
            <v>0</v>
          </cell>
        </row>
        <row r="10892">
          <cell r="A10892" t="str">
            <v>a</v>
          </cell>
          <cell r="B10892">
            <v>10868</v>
          </cell>
          <cell r="C10892" t="str">
            <v xml:space="preserve">   194778342 - 23474</v>
          </cell>
          <cell r="D10892">
            <v>9420025.8499999996</v>
          </cell>
          <cell r="E10892">
            <v>0</v>
          </cell>
          <cell r="F10892">
            <v>0.03</v>
          </cell>
          <cell r="G10892">
            <v>2392549.81</v>
          </cell>
          <cell r="H10892">
            <v>7027476.0700000003</v>
          </cell>
          <cell r="I10892">
            <v>0</v>
          </cell>
        </row>
        <row r="10893">
          <cell r="A10893" t="str">
            <v>a</v>
          </cell>
          <cell r="B10893">
            <v>10869</v>
          </cell>
          <cell r="C10893" t="str">
            <v xml:space="preserve">   194778355 - 23654</v>
          </cell>
          <cell r="D10893">
            <v>4508873.1100000003</v>
          </cell>
          <cell r="E10893">
            <v>0</v>
          </cell>
          <cell r="F10893">
            <v>0</v>
          </cell>
          <cell r="G10893">
            <v>353450.47</v>
          </cell>
          <cell r="H10893">
            <v>4155422.64</v>
          </cell>
          <cell r="I10893">
            <v>0</v>
          </cell>
        </row>
        <row r="10894">
          <cell r="A10894" t="str">
            <v>a</v>
          </cell>
          <cell r="B10894">
            <v>10870</v>
          </cell>
          <cell r="C10894" t="str">
            <v xml:space="preserve">   194778368 - 23714</v>
          </cell>
          <cell r="D10894">
            <v>670955.67000000004</v>
          </cell>
          <cell r="E10894">
            <v>0</v>
          </cell>
          <cell r="F10894">
            <v>0</v>
          </cell>
          <cell r="G10894">
            <v>258740.13</v>
          </cell>
          <cell r="H10894">
            <v>412215.54</v>
          </cell>
          <cell r="I10894">
            <v>0</v>
          </cell>
        </row>
        <row r="10895">
          <cell r="A10895" t="str">
            <v>a</v>
          </cell>
          <cell r="B10895">
            <v>10871</v>
          </cell>
          <cell r="C10895" t="str">
            <v xml:space="preserve">   194778371 - 23729</v>
          </cell>
          <cell r="D10895">
            <v>559427.92000000004</v>
          </cell>
          <cell r="E10895">
            <v>0</v>
          </cell>
          <cell r="F10895">
            <v>0</v>
          </cell>
          <cell r="G10895">
            <v>215731.76</v>
          </cell>
          <cell r="H10895">
            <v>343696.16</v>
          </cell>
          <cell r="I10895">
            <v>0</v>
          </cell>
        </row>
        <row r="10896">
          <cell r="A10896" t="str">
            <v>a</v>
          </cell>
          <cell r="B10896">
            <v>10872</v>
          </cell>
          <cell r="C10896" t="str">
            <v xml:space="preserve">   194778384 - 23866</v>
          </cell>
          <cell r="D10896">
            <v>2098184.14</v>
          </cell>
          <cell r="E10896">
            <v>0</v>
          </cell>
          <cell r="F10896">
            <v>0</v>
          </cell>
          <cell r="G10896">
            <v>2098184.14</v>
          </cell>
          <cell r="H10896">
            <v>0</v>
          </cell>
          <cell r="I10896">
            <v>0</v>
          </cell>
        </row>
        <row r="10897">
          <cell r="A10897" t="str">
            <v>a</v>
          </cell>
          <cell r="B10897">
            <v>10873</v>
          </cell>
          <cell r="C10897" t="str">
            <v xml:space="preserve">   194778397 - 24068</v>
          </cell>
          <cell r="D10897">
            <v>1810777.58</v>
          </cell>
          <cell r="E10897">
            <v>0</v>
          </cell>
          <cell r="F10897">
            <v>0</v>
          </cell>
          <cell r="G10897">
            <v>47247.31</v>
          </cell>
          <cell r="H10897">
            <v>1763530.27</v>
          </cell>
          <cell r="I10897">
            <v>0</v>
          </cell>
        </row>
        <row r="10898">
          <cell r="A10898" t="str">
            <v>a</v>
          </cell>
          <cell r="B10898">
            <v>10874</v>
          </cell>
          <cell r="C10898" t="str">
            <v xml:space="preserve">   194778407 - 23186</v>
          </cell>
          <cell r="D10898">
            <v>560161.96</v>
          </cell>
          <cell r="E10898">
            <v>0</v>
          </cell>
          <cell r="F10898">
            <v>0</v>
          </cell>
          <cell r="G10898">
            <v>379115.7</v>
          </cell>
          <cell r="H10898">
            <v>181046.26</v>
          </cell>
          <cell r="I10898">
            <v>0</v>
          </cell>
        </row>
        <row r="10899">
          <cell r="A10899" t="str">
            <v>a</v>
          </cell>
          <cell r="B10899">
            <v>10875</v>
          </cell>
          <cell r="C10899" t="str">
            <v xml:space="preserve">   194778410 - 23195</v>
          </cell>
          <cell r="D10899">
            <v>584445.82999999996</v>
          </cell>
          <cell r="E10899">
            <v>0</v>
          </cell>
          <cell r="F10899">
            <v>0</v>
          </cell>
          <cell r="G10899">
            <v>12437.28</v>
          </cell>
          <cell r="H10899">
            <v>572008.55000000005</v>
          </cell>
          <cell r="I10899">
            <v>0</v>
          </cell>
        </row>
        <row r="10900">
          <cell r="A10900" t="str">
            <v>a</v>
          </cell>
          <cell r="B10900">
            <v>10876</v>
          </cell>
          <cell r="C10900" t="str">
            <v xml:space="preserve">   194778423 - 23248</v>
          </cell>
          <cell r="D10900">
            <v>1582847.31</v>
          </cell>
          <cell r="E10900">
            <v>0</v>
          </cell>
          <cell r="F10900">
            <v>0.01</v>
          </cell>
          <cell r="G10900">
            <v>34507.040000000001</v>
          </cell>
          <cell r="H10900">
            <v>1548340.28</v>
          </cell>
          <cell r="I10900">
            <v>0</v>
          </cell>
        </row>
        <row r="10901">
          <cell r="A10901" t="str">
            <v>a</v>
          </cell>
          <cell r="B10901">
            <v>10877</v>
          </cell>
          <cell r="C10901" t="str">
            <v xml:space="preserve">   194778436 - 23456</v>
          </cell>
          <cell r="D10901">
            <v>733701.63</v>
          </cell>
          <cell r="E10901">
            <v>0</v>
          </cell>
          <cell r="F10901">
            <v>0</v>
          </cell>
          <cell r="G10901">
            <v>26531.45</v>
          </cell>
          <cell r="H10901">
            <v>707170.18</v>
          </cell>
          <cell r="I10901">
            <v>0</v>
          </cell>
        </row>
        <row r="10902">
          <cell r="A10902" t="str">
            <v>a</v>
          </cell>
          <cell r="B10902">
            <v>10878</v>
          </cell>
          <cell r="C10902" t="str">
            <v xml:space="preserve">   194778449 - 23624</v>
          </cell>
          <cell r="D10902">
            <v>487758.35</v>
          </cell>
          <cell r="E10902">
            <v>0</v>
          </cell>
          <cell r="F10902">
            <v>0.05</v>
          </cell>
          <cell r="G10902">
            <v>10480.65</v>
          </cell>
          <cell r="H10902">
            <v>477277.75</v>
          </cell>
          <cell r="I10902">
            <v>0</v>
          </cell>
        </row>
        <row r="10903">
          <cell r="A10903" t="str">
            <v>a</v>
          </cell>
          <cell r="B10903">
            <v>10879</v>
          </cell>
          <cell r="C10903" t="str">
            <v xml:space="preserve">   194778452 - 23639</v>
          </cell>
          <cell r="D10903">
            <v>308838.34999999998</v>
          </cell>
          <cell r="E10903">
            <v>0</v>
          </cell>
          <cell r="F10903">
            <v>0</v>
          </cell>
          <cell r="G10903">
            <v>308838.34999999998</v>
          </cell>
          <cell r="H10903">
            <v>0</v>
          </cell>
          <cell r="I10903">
            <v>0</v>
          </cell>
        </row>
        <row r="10904">
          <cell r="A10904" t="str">
            <v>a</v>
          </cell>
          <cell r="B10904">
            <v>10880</v>
          </cell>
          <cell r="C10904" t="str">
            <v xml:space="preserve">   194778465 - 23702</v>
          </cell>
          <cell r="D10904">
            <v>360535.37</v>
          </cell>
          <cell r="E10904">
            <v>0</v>
          </cell>
          <cell r="F10904">
            <v>0.01</v>
          </cell>
          <cell r="G10904">
            <v>145143.20000000001</v>
          </cell>
          <cell r="H10904">
            <v>215392.18</v>
          </cell>
          <cell r="I10904">
            <v>0</v>
          </cell>
        </row>
        <row r="10905">
          <cell r="A10905" t="str">
            <v>a</v>
          </cell>
          <cell r="B10905">
            <v>10881</v>
          </cell>
          <cell r="C10905" t="str">
            <v xml:space="preserve">   194778478 - 23768</v>
          </cell>
          <cell r="D10905">
            <v>689597</v>
          </cell>
          <cell r="E10905">
            <v>0</v>
          </cell>
          <cell r="F10905">
            <v>0</v>
          </cell>
          <cell r="G10905">
            <v>689597</v>
          </cell>
          <cell r="H10905">
            <v>0</v>
          </cell>
          <cell r="I10905">
            <v>0</v>
          </cell>
        </row>
        <row r="10906">
          <cell r="A10906" t="str">
            <v>a</v>
          </cell>
          <cell r="B10906">
            <v>10882</v>
          </cell>
          <cell r="C10906" t="str">
            <v xml:space="preserve">   194778481 - 23825</v>
          </cell>
          <cell r="D10906">
            <v>980832.08</v>
          </cell>
          <cell r="E10906">
            <v>0</v>
          </cell>
          <cell r="F10906">
            <v>0</v>
          </cell>
          <cell r="G10906">
            <v>180854.76</v>
          </cell>
          <cell r="H10906">
            <v>799977.32</v>
          </cell>
          <cell r="I10906">
            <v>0</v>
          </cell>
        </row>
        <row r="10907">
          <cell r="A10907" t="str">
            <v>a</v>
          </cell>
          <cell r="B10907">
            <v>10883</v>
          </cell>
          <cell r="C10907" t="str">
            <v xml:space="preserve">   194778494 - 24059</v>
          </cell>
          <cell r="D10907">
            <v>558163.31999999995</v>
          </cell>
          <cell r="E10907">
            <v>0</v>
          </cell>
          <cell r="F10907">
            <v>0.01</v>
          </cell>
          <cell r="G10907">
            <v>30018.59</v>
          </cell>
          <cell r="H10907">
            <v>528144.74</v>
          </cell>
          <cell r="I10907">
            <v>0</v>
          </cell>
        </row>
        <row r="10908">
          <cell r="A10908" t="str">
            <v>a</v>
          </cell>
          <cell r="B10908">
            <v>10884</v>
          </cell>
          <cell r="C10908" t="str">
            <v xml:space="preserve">   194778504 - 23177</v>
          </cell>
          <cell r="D10908">
            <v>1347663.3</v>
          </cell>
          <cell r="E10908">
            <v>0</v>
          </cell>
          <cell r="F10908">
            <v>0</v>
          </cell>
          <cell r="G10908">
            <v>28678.77</v>
          </cell>
          <cell r="H10908">
            <v>1318984.53</v>
          </cell>
          <cell r="I10908">
            <v>0</v>
          </cell>
        </row>
        <row r="10909">
          <cell r="A10909" t="str">
            <v>a</v>
          </cell>
          <cell r="B10909">
            <v>10885</v>
          </cell>
          <cell r="C10909" t="str">
            <v xml:space="preserve">   194778517 - 23216</v>
          </cell>
          <cell r="D10909">
            <v>4162553.51</v>
          </cell>
          <cell r="E10909">
            <v>0</v>
          </cell>
          <cell r="F10909">
            <v>0</v>
          </cell>
          <cell r="G10909">
            <v>218731.28</v>
          </cell>
          <cell r="H10909">
            <v>3943822.23</v>
          </cell>
          <cell r="I10909">
            <v>0</v>
          </cell>
        </row>
        <row r="10910">
          <cell r="A10910" t="str">
            <v>a</v>
          </cell>
          <cell r="B10910">
            <v>10886</v>
          </cell>
          <cell r="C10910" t="str">
            <v xml:space="preserve">   194778520 - 23236</v>
          </cell>
          <cell r="D10910">
            <v>2086364.77</v>
          </cell>
          <cell r="E10910">
            <v>0</v>
          </cell>
          <cell r="F10910">
            <v>0</v>
          </cell>
          <cell r="G10910">
            <v>118206.47</v>
          </cell>
          <cell r="H10910">
            <v>1968158.3</v>
          </cell>
          <cell r="I10910">
            <v>0</v>
          </cell>
        </row>
        <row r="10911">
          <cell r="A10911" t="str">
            <v>a</v>
          </cell>
          <cell r="B10911">
            <v>10887</v>
          </cell>
          <cell r="C10911" t="str">
            <v xml:space="preserve">   194778533 - 23447</v>
          </cell>
          <cell r="D10911">
            <v>613511.97</v>
          </cell>
          <cell r="E10911">
            <v>0</v>
          </cell>
          <cell r="F10911">
            <v>0</v>
          </cell>
          <cell r="G10911">
            <v>12960.08</v>
          </cell>
          <cell r="H10911">
            <v>600551.89</v>
          </cell>
          <cell r="I10911">
            <v>0</v>
          </cell>
        </row>
        <row r="10912">
          <cell r="A10912" t="str">
            <v>a</v>
          </cell>
          <cell r="B10912">
            <v>10888</v>
          </cell>
          <cell r="C10912" t="str">
            <v xml:space="preserve">   194778546 - 23486</v>
          </cell>
          <cell r="D10912">
            <v>1595610.57</v>
          </cell>
          <cell r="E10912">
            <v>0</v>
          </cell>
          <cell r="F10912">
            <v>0</v>
          </cell>
          <cell r="G10912">
            <v>1595610.57</v>
          </cell>
          <cell r="H10912">
            <v>0</v>
          </cell>
          <cell r="I10912">
            <v>0</v>
          </cell>
        </row>
        <row r="10913">
          <cell r="A10913" t="str">
            <v>a</v>
          </cell>
          <cell r="B10913">
            <v>10889</v>
          </cell>
          <cell r="C10913" t="str">
            <v xml:space="preserve">   194778559 - 23672</v>
          </cell>
          <cell r="D10913">
            <v>417179.03</v>
          </cell>
          <cell r="E10913">
            <v>0</v>
          </cell>
          <cell r="F10913">
            <v>0</v>
          </cell>
          <cell r="G10913">
            <v>75446.3</v>
          </cell>
          <cell r="H10913">
            <v>341732.73</v>
          </cell>
          <cell r="I10913">
            <v>0</v>
          </cell>
        </row>
        <row r="10914">
          <cell r="A10914" t="str">
            <v>a</v>
          </cell>
          <cell r="B10914">
            <v>10890</v>
          </cell>
          <cell r="C10914" t="str">
            <v xml:space="preserve">   194778562 - 23687</v>
          </cell>
          <cell r="D10914">
            <v>216380.61</v>
          </cell>
          <cell r="E10914">
            <v>0</v>
          </cell>
          <cell r="F10914">
            <v>0</v>
          </cell>
          <cell r="G10914">
            <v>87217.600000000006</v>
          </cell>
          <cell r="H10914">
            <v>129163.01</v>
          </cell>
          <cell r="I10914">
            <v>0</v>
          </cell>
        </row>
        <row r="10915">
          <cell r="A10915" t="str">
            <v>a</v>
          </cell>
          <cell r="B10915">
            <v>10891</v>
          </cell>
          <cell r="C10915" t="str">
            <v xml:space="preserve">   194778575 - 23751</v>
          </cell>
          <cell r="D10915">
            <v>730161.54</v>
          </cell>
          <cell r="E10915">
            <v>0</v>
          </cell>
          <cell r="F10915">
            <v>0</v>
          </cell>
          <cell r="G10915">
            <v>142555.1</v>
          </cell>
          <cell r="H10915">
            <v>587606.43999999994</v>
          </cell>
          <cell r="I10915">
            <v>0</v>
          </cell>
        </row>
        <row r="10916">
          <cell r="A10916" t="str">
            <v>a</v>
          </cell>
          <cell r="B10916">
            <v>10892</v>
          </cell>
          <cell r="C10916" t="str">
            <v xml:space="preserve">   194778588 - 23878</v>
          </cell>
          <cell r="D10916">
            <v>1164217.78</v>
          </cell>
          <cell r="E10916">
            <v>0</v>
          </cell>
          <cell r="F10916">
            <v>0.02</v>
          </cell>
          <cell r="G10916">
            <v>24344.62</v>
          </cell>
          <cell r="H10916">
            <v>1139873.18</v>
          </cell>
          <cell r="I10916">
            <v>0</v>
          </cell>
        </row>
        <row r="10917">
          <cell r="A10917" t="str">
            <v>a</v>
          </cell>
          <cell r="B10917">
            <v>10893</v>
          </cell>
          <cell r="C10917" t="str">
            <v xml:space="preserve">   194778601 - 23168</v>
          </cell>
          <cell r="D10917">
            <v>446535.54</v>
          </cell>
          <cell r="E10917">
            <v>0</v>
          </cell>
          <cell r="F10917">
            <v>0.01</v>
          </cell>
          <cell r="G10917">
            <v>50088.82</v>
          </cell>
          <cell r="H10917">
            <v>396446.73</v>
          </cell>
          <cell r="I10917">
            <v>0</v>
          </cell>
        </row>
        <row r="10918">
          <cell r="A10918" t="str">
            <v>a</v>
          </cell>
          <cell r="B10918">
            <v>10894</v>
          </cell>
          <cell r="C10918" t="str">
            <v xml:space="preserve">   194778614 - 23207</v>
          </cell>
          <cell r="D10918">
            <v>2120654.31</v>
          </cell>
          <cell r="E10918">
            <v>0</v>
          </cell>
          <cell r="F10918">
            <v>0.01</v>
          </cell>
          <cell r="G10918">
            <v>241529.09</v>
          </cell>
          <cell r="H10918">
            <v>1879125.23</v>
          </cell>
          <cell r="I10918">
            <v>0</v>
          </cell>
        </row>
        <row r="10919">
          <cell r="A10919" t="str">
            <v>a</v>
          </cell>
          <cell r="B10919">
            <v>10895</v>
          </cell>
          <cell r="C10919" t="str">
            <v xml:space="preserve">   194778627 - 23425</v>
          </cell>
          <cell r="D10919">
            <v>4126037.86</v>
          </cell>
          <cell r="E10919">
            <v>0</v>
          </cell>
          <cell r="F10919">
            <v>0</v>
          </cell>
          <cell r="G10919">
            <v>89017.99</v>
          </cell>
          <cell r="H10919">
            <v>4037019.87</v>
          </cell>
          <cell r="I10919">
            <v>0</v>
          </cell>
        </row>
        <row r="10920">
          <cell r="A10920" t="str">
            <v>a</v>
          </cell>
          <cell r="B10920">
            <v>10896</v>
          </cell>
          <cell r="C10920" t="str">
            <v xml:space="preserve">   194778630 - 23438</v>
          </cell>
          <cell r="D10920">
            <v>1482166.99</v>
          </cell>
          <cell r="E10920">
            <v>0</v>
          </cell>
          <cell r="F10920">
            <v>0.02</v>
          </cell>
          <cell r="G10920">
            <v>917011.03</v>
          </cell>
          <cell r="H10920">
            <v>565155.98</v>
          </cell>
          <cell r="I10920">
            <v>0</v>
          </cell>
        </row>
        <row r="10921">
          <cell r="A10921" t="str">
            <v>a</v>
          </cell>
          <cell r="B10921">
            <v>10897</v>
          </cell>
          <cell r="C10921" t="str">
            <v xml:space="preserve">   194778643 - 23477</v>
          </cell>
          <cell r="D10921">
            <v>1929833.99</v>
          </cell>
          <cell r="E10921">
            <v>0</v>
          </cell>
          <cell r="F10921">
            <v>0</v>
          </cell>
          <cell r="G10921">
            <v>41635.56</v>
          </cell>
          <cell r="H10921">
            <v>1888198.43</v>
          </cell>
          <cell r="I10921">
            <v>0</v>
          </cell>
        </row>
        <row r="10922">
          <cell r="A10922" t="str">
            <v>a</v>
          </cell>
          <cell r="B10922">
            <v>10898</v>
          </cell>
          <cell r="C10922" t="str">
            <v xml:space="preserve">   194778656 - 23657</v>
          </cell>
          <cell r="D10922">
            <v>647349.23</v>
          </cell>
          <cell r="E10922">
            <v>0</v>
          </cell>
          <cell r="F10922">
            <v>0</v>
          </cell>
          <cell r="G10922">
            <v>647349.23</v>
          </cell>
          <cell r="H10922">
            <v>0</v>
          </cell>
          <cell r="I10922">
            <v>0</v>
          </cell>
        </row>
        <row r="10923">
          <cell r="A10923" t="str">
            <v>a</v>
          </cell>
          <cell r="B10923">
            <v>10899</v>
          </cell>
          <cell r="C10923" t="str">
            <v xml:space="preserve">   194778669 - 23720</v>
          </cell>
          <cell r="D10923">
            <v>1120824.93</v>
          </cell>
          <cell r="E10923">
            <v>0</v>
          </cell>
          <cell r="F10923">
            <v>0</v>
          </cell>
          <cell r="G10923">
            <v>59225.38</v>
          </cell>
          <cell r="H10923">
            <v>1061599.55</v>
          </cell>
          <cell r="I10923">
            <v>0</v>
          </cell>
        </row>
        <row r="10924">
          <cell r="A10924" t="str">
            <v>a</v>
          </cell>
          <cell r="B10924">
            <v>10900</v>
          </cell>
          <cell r="C10924" t="str">
            <v xml:space="preserve">   194778672 - 23735</v>
          </cell>
          <cell r="D10924">
            <v>605127.93000000005</v>
          </cell>
          <cell r="E10924">
            <v>0</v>
          </cell>
          <cell r="F10924">
            <v>0.02</v>
          </cell>
          <cell r="G10924">
            <v>106868.54</v>
          </cell>
          <cell r="H10924">
            <v>498259.41</v>
          </cell>
          <cell r="I10924">
            <v>0</v>
          </cell>
        </row>
        <row r="10925">
          <cell r="A10925" t="str">
            <v>a</v>
          </cell>
          <cell r="B10925">
            <v>10901</v>
          </cell>
          <cell r="C10925" t="str">
            <v xml:space="preserve">   194778685 - 23869</v>
          </cell>
          <cell r="D10925">
            <v>1429032.41</v>
          </cell>
          <cell r="E10925">
            <v>0</v>
          </cell>
          <cell r="F10925">
            <v>0</v>
          </cell>
          <cell r="G10925">
            <v>28125.39</v>
          </cell>
          <cell r="H10925">
            <v>1400907.02</v>
          </cell>
          <cell r="I10925">
            <v>0</v>
          </cell>
        </row>
        <row r="10926">
          <cell r="A10926" t="str">
            <v>a</v>
          </cell>
          <cell r="B10926">
            <v>10902</v>
          </cell>
          <cell r="C10926" t="str">
            <v xml:space="preserve">   194778698 - 24071</v>
          </cell>
          <cell r="D10926">
            <v>314259.83</v>
          </cell>
          <cell r="E10926">
            <v>0</v>
          </cell>
          <cell r="F10926">
            <v>0</v>
          </cell>
          <cell r="G10926">
            <v>314259.83</v>
          </cell>
          <cell r="H10926">
            <v>0</v>
          </cell>
          <cell r="I10926">
            <v>0</v>
          </cell>
        </row>
        <row r="10927">
          <cell r="A10927" t="str">
            <v>a</v>
          </cell>
          <cell r="B10927">
            <v>10903</v>
          </cell>
          <cell r="C10927" t="str">
            <v xml:space="preserve">   194778708 - 23189</v>
          </cell>
          <cell r="D10927">
            <v>763841.33</v>
          </cell>
          <cell r="E10927">
            <v>0</v>
          </cell>
          <cell r="F10927">
            <v>0.01</v>
          </cell>
          <cell r="G10927">
            <v>40137.870000000003</v>
          </cell>
          <cell r="H10927">
            <v>723703.47</v>
          </cell>
          <cell r="I10927">
            <v>0</v>
          </cell>
        </row>
        <row r="10928">
          <cell r="A10928" t="str">
            <v>a</v>
          </cell>
          <cell r="B10928">
            <v>10904</v>
          </cell>
          <cell r="C10928" t="str">
            <v xml:space="preserve">   194778711 - 23198</v>
          </cell>
          <cell r="D10928">
            <v>1983271.61</v>
          </cell>
          <cell r="E10928">
            <v>0</v>
          </cell>
          <cell r="F10928">
            <v>0</v>
          </cell>
          <cell r="G10928">
            <v>939260.5</v>
          </cell>
          <cell r="H10928">
            <v>1044011.11</v>
          </cell>
          <cell r="I10928">
            <v>0</v>
          </cell>
        </row>
        <row r="10929">
          <cell r="A10929" t="str">
            <v>a</v>
          </cell>
          <cell r="B10929">
            <v>10905</v>
          </cell>
          <cell r="C10929" t="str">
            <v xml:space="preserve">   194778724 - 23251</v>
          </cell>
          <cell r="D10929">
            <v>2360326.21</v>
          </cell>
          <cell r="E10929">
            <v>0</v>
          </cell>
          <cell r="F10929">
            <v>0</v>
          </cell>
          <cell r="G10929">
            <v>2360326.21</v>
          </cell>
          <cell r="H10929">
            <v>0</v>
          </cell>
          <cell r="I10929">
            <v>0</v>
          </cell>
        </row>
        <row r="10930">
          <cell r="A10930" t="str">
            <v>a</v>
          </cell>
          <cell r="B10930">
            <v>10906</v>
          </cell>
          <cell r="C10930" t="str">
            <v xml:space="preserve">   194778737 - 23459</v>
          </cell>
          <cell r="D10930">
            <v>809565.57</v>
          </cell>
          <cell r="E10930">
            <v>0</v>
          </cell>
          <cell r="F10930">
            <v>0</v>
          </cell>
          <cell r="G10930">
            <v>17350.68</v>
          </cell>
          <cell r="H10930">
            <v>792214.89</v>
          </cell>
          <cell r="I10930">
            <v>0</v>
          </cell>
        </row>
        <row r="10931">
          <cell r="A10931" t="str">
            <v>a</v>
          </cell>
          <cell r="B10931">
            <v>10907</v>
          </cell>
          <cell r="C10931" t="str">
            <v xml:space="preserve">   194778740 - 23468</v>
          </cell>
          <cell r="D10931">
            <v>1735332.3</v>
          </cell>
          <cell r="E10931">
            <v>0</v>
          </cell>
          <cell r="F10931">
            <v>0.01</v>
          </cell>
          <cell r="G10931">
            <v>37439.26</v>
          </cell>
          <cell r="H10931">
            <v>1697893.05</v>
          </cell>
          <cell r="I10931">
            <v>0</v>
          </cell>
        </row>
        <row r="10932">
          <cell r="A10932" t="str">
            <v>a</v>
          </cell>
          <cell r="B10932">
            <v>10908</v>
          </cell>
          <cell r="C10932" t="str">
            <v xml:space="preserve">   194778753 - 23642</v>
          </cell>
          <cell r="D10932">
            <v>2062750</v>
          </cell>
          <cell r="E10932">
            <v>0</v>
          </cell>
          <cell r="F10932">
            <v>0</v>
          </cell>
          <cell r="G10932">
            <v>43896.08</v>
          </cell>
          <cell r="H10932">
            <v>2018853.92</v>
          </cell>
          <cell r="I10932">
            <v>0</v>
          </cell>
        </row>
        <row r="10933">
          <cell r="A10933" t="str">
            <v>a</v>
          </cell>
          <cell r="B10933">
            <v>10909</v>
          </cell>
          <cell r="C10933" t="str">
            <v xml:space="preserve">   194778766 - 23705</v>
          </cell>
          <cell r="D10933">
            <v>491189.83</v>
          </cell>
          <cell r="E10933">
            <v>0</v>
          </cell>
          <cell r="F10933">
            <v>0.06</v>
          </cell>
          <cell r="G10933">
            <v>94112.81</v>
          </cell>
          <cell r="H10933">
            <v>397077.08</v>
          </cell>
          <cell r="I10933">
            <v>0</v>
          </cell>
        </row>
        <row r="10934">
          <cell r="A10934" t="str">
            <v>a</v>
          </cell>
          <cell r="B10934">
            <v>10910</v>
          </cell>
          <cell r="C10934" t="str">
            <v xml:space="preserve">   194778779 - 23786</v>
          </cell>
          <cell r="D10934">
            <v>611084.47</v>
          </cell>
          <cell r="E10934">
            <v>0</v>
          </cell>
          <cell r="F10934">
            <v>0</v>
          </cell>
          <cell r="G10934">
            <v>22877.7</v>
          </cell>
          <cell r="H10934">
            <v>588206.77</v>
          </cell>
          <cell r="I10934">
            <v>0</v>
          </cell>
        </row>
        <row r="10935">
          <cell r="A10935" t="str">
            <v>a</v>
          </cell>
          <cell r="B10935">
            <v>10911</v>
          </cell>
          <cell r="C10935" t="str">
            <v xml:space="preserve">   194778782 - 23831</v>
          </cell>
          <cell r="D10935">
            <v>893071.05</v>
          </cell>
          <cell r="E10935">
            <v>0</v>
          </cell>
          <cell r="F10935">
            <v>0</v>
          </cell>
          <cell r="G10935">
            <v>893071.05</v>
          </cell>
          <cell r="H10935">
            <v>0</v>
          </cell>
          <cell r="I10935">
            <v>0</v>
          </cell>
        </row>
        <row r="10936">
          <cell r="A10936" t="str">
            <v>a</v>
          </cell>
          <cell r="B10936">
            <v>10912</v>
          </cell>
          <cell r="C10936" t="str">
            <v xml:space="preserve">   194778795 - 24062</v>
          </cell>
          <cell r="D10936">
            <v>573150.38</v>
          </cell>
          <cell r="E10936">
            <v>0</v>
          </cell>
          <cell r="F10936">
            <v>0</v>
          </cell>
          <cell r="G10936">
            <v>30316.68</v>
          </cell>
          <cell r="H10936">
            <v>542833.69999999995</v>
          </cell>
          <cell r="I10936">
            <v>0</v>
          </cell>
        </row>
        <row r="10937">
          <cell r="A10937" t="str">
            <v>a</v>
          </cell>
          <cell r="B10937">
            <v>10913</v>
          </cell>
          <cell r="C10937" t="str">
            <v xml:space="preserve">   194778805 - 23180</v>
          </cell>
          <cell r="D10937">
            <v>930081.37</v>
          </cell>
          <cell r="E10937">
            <v>0</v>
          </cell>
          <cell r="F10937">
            <v>0</v>
          </cell>
          <cell r="G10937">
            <v>48080.74</v>
          </cell>
          <cell r="H10937">
            <v>882000.63</v>
          </cell>
          <cell r="I10937">
            <v>0</v>
          </cell>
        </row>
        <row r="10938">
          <cell r="A10938" t="str">
            <v>a</v>
          </cell>
          <cell r="B10938">
            <v>10914</v>
          </cell>
          <cell r="C10938" t="str">
            <v xml:space="preserve">   194778818 - 23230</v>
          </cell>
          <cell r="D10938">
            <v>937304.07</v>
          </cell>
          <cell r="E10938">
            <v>0</v>
          </cell>
          <cell r="F10938">
            <v>0.01</v>
          </cell>
          <cell r="G10938">
            <v>20381.400000000001</v>
          </cell>
          <cell r="H10938">
            <v>916922.68</v>
          </cell>
          <cell r="I10938">
            <v>0</v>
          </cell>
        </row>
        <row r="10939">
          <cell r="A10939" t="str">
            <v>a</v>
          </cell>
          <cell r="B10939">
            <v>10915</v>
          </cell>
          <cell r="C10939" t="str">
            <v xml:space="preserve">   194778821 - 23242</v>
          </cell>
          <cell r="D10939">
            <v>1755793.14</v>
          </cell>
          <cell r="E10939">
            <v>0</v>
          </cell>
          <cell r="F10939">
            <v>0</v>
          </cell>
          <cell r="G10939">
            <v>1755793.14</v>
          </cell>
          <cell r="H10939">
            <v>0</v>
          </cell>
          <cell r="I10939">
            <v>0</v>
          </cell>
        </row>
        <row r="10940">
          <cell r="A10940" t="str">
            <v>a</v>
          </cell>
          <cell r="B10940">
            <v>10916</v>
          </cell>
          <cell r="C10940" t="str">
            <v xml:space="preserve">   194778834 - 23450</v>
          </cell>
          <cell r="D10940">
            <v>496652.56</v>
          </cell>
          <cell r="E10940">
            <v>0</v>
          </cell>
          <cell r="F10940">
            <v>0</v>
          </cell>
          <cell r="G10940">
            <v>10491.52</v>
          </cell>
          <cell r="H10940">
            <v>486161.04</v>
          </cell>
          <cell r="I10940">
            <v>0</v>
          </cell>
        </row>
        <row r="10941">
          <cell r="A10941" t="str">
            <v>a</v>
          </cell>
          <cell r="B10941">
            <v>10917</v>
          </cell>
          <cell r="C10941" t="str">
            <v xml:space="preserve">   194778847 - 23609</v>
          </cell>
          <cell r="D10941">
            <v>1087138.08</v>
          </cell>
          <cell r="E10941">
            <v>0</v>
          </cell>
          <cell r="F10941">
            <v>0.01</v>
          </cell>
          <cell r="G10941">
            <v>23028.2</v>
          </cell>
          <cell r="H10941">
            <v>1064109.8899999999</v>
          </cell>
          <cell r="I10941">
            <v>0</v>
          </cell>
        </row>
        <row r="10942">
          <cell r="A10942" t="str">
            <v>a</v>
          </cell>
          <cell r="B10942">
            <v>10918</v>
          </cell>
          <cell r="C10942" t="str">
            <v xml:space="preserve">   194778850 - 23630</v>
          </cell>
          <cell r="D10942">
            <v>709196.98</v>
          </cell>
          <cell r="E10942">
            <v>0</v>
          </cell>
          <cell r="F10942">
            <v>0</v>
          </cell>
          <cell r="G10942">
            <v>709196.98</v>
          </cell>
          <cell r="H10942">
            <v>0</v>
          </cell>
          <cell r="I10942">
            <v>0</v>
          </cell>
        </row>
        <row r="10943">
          <cell r="A10943" t="str">
            <v>a</v>
          </cell>
          <cell r="B10943">
            <v>10919</v>
          </cell>
          <cell r="C10943" t="str">
            <v xml:space="preserve">   194778863 - 23693</v>
          </cell>
          <cell r="D10943">
            <v>1207733.54</v>
          </cell>
          <cell r="E10943">
            <v>0</v>
          </cell>
          <cell r="F10943">
            <v>0</v>
          </cell>
          <cell r="G10943">
            <v>165092.48000000001</v>
          </cell>
          <cell r="H10943">
            <v>1042641.06</v>
          </cell>
          <cell r="I10943">
            <v>0</v>
          </cell>
        </row>
        <row r="10944">
          <cell r="A10944" t="str">
            <v>a</v>
          </cell>
          <cell r="B10944">
            <v>10920</v>
          </cell>
          <cell r="C10944" t="str">
            <v xml:space="preserve">   194778876 - 23759</v>
          </cell>
          <cell r="D10944">
            <v>686429.26</v>
          </cell>
          <cell r="E10944">
            <v>0</v>
          </cell>
          <cell r="F10944">
            <v>0</v>
          </cell>
          <cell r="G10944">
            <v>686429.26</v>
          </cell>
          <cell r="H10944">
            <v>0</v>
          </cell>
          <cell r="I10944">
            <v>0</v>
          </cell>
        </row>
        <row r="10945">
          <cell r="A10945" t="str">
            <v>a</v>
          </cell>
          <cell r="B10945">
            <v>10921</v>
          </cell>
          <cell r="C10945" t="str">
            <v xml:space="preserve">   194778889 - 24034</v>
          </cell>
          <cell r="D10945">
            <v>1277078.71</v>
          </cell>
          <cell r="E10945">
            <v>0</v>
          </cell>
          <cell r="F10945">
            <v>0</v>
          </cell>
          <cell r="G10945">
            <v>1277078.71</v>
          </cell>
          <cell r="H10945">
            <v>0</v>
          </cell>
          <cell r="I10945">
            <v>0</v>
          </cell>
        </row>
        <row r="10946">
          <cell r="A10946" t="str">
            <v>a</v>
          </cell>
          <cell r="B10946">
            <v>10922</v>
          </cell>
          <cell r="C10946" t="str">
            <v xml:space="preserve">   194778892 - 24053</v>
          </cell>
          <cell r="D10946">
            <v>2202264.52</v>
          </cell>
          <cell r="E10946">
            <v>0</v>
          </cell>
          <cell r="F10946">
            <v>0</v>
          </cell>
          <cell r="G10946">
            <v>2202264.52</v>
          </cell>
          <cell r="H10946">
            <v>0</v>
          </cell>
          <cell r="I10946">
            <v>0</v>
          </cell>
        </row>
        <row r="10947">
          <cell r="A10947" t="str">
            <v>a</v>
          </cell>
          <cell r="B10947">
            <v>10923</v>
          </cell>
          <cell r="C10947" t="str">
            <v xml:space="preserve">   194778902 - 23171</v>
          </cell>
          <cell r="D10947">
            <v>500609.62</v>
          </cell>
          <cell r="E10947">
            <v>0</v>
          </cell>
          <cell r="F10947">
            <v>0</v>
          </cell>
          <cell r="G10947">
            <v>122414.18</v>
          </cell>
          <cell r="H10947">
            <v>378195.44</v>
          </cell>
          <cell r="I10947">
            <v>0</v>
          </cell>
        </row>
        <row r="10948">
          <cell r="A10948" t="str">
            <v>a</v>
          </cell>
          <cell r="B10948">
            <v>10924</v>
          </cell>
          <cell r="C10948" t="str">
            <v xml:space="preserve">   194778915 - 23210</v>
          </cell>
          <cell r="D10948">
            <v>4073583.52</v>
          </cell>
          <cell r="E10948">
            <v>0</v>
          </cell>
          <cell r="F10948">
            <v>0</v>
          </cell>
          <cell r="G10948">
            <v>4073583.52</v>
          </cell>
          <cell r="H10948">
            <v>0</v>
          </cell>
          <cell r="I10948">
            <v>0</v>
          </cell>
        </row>
        <row r="10949">
          <cell r="A10949" t="str">
            <v>a</v>
          </cell>
          <cell r="B10949">
            <v>10925</v>
          </cell>
          <cell r="C10949" t="str">
            <v xml:space="preserve">   194778928 - 23428</v>
          </cell>
          <cell r="D10949">
            <v>3608378.37</v>
          </cell>
          <cell r="E10949">
            <v>0</v>
          </cell>
          <cell r="F10949">
            <v>0</v>
          </cell>
          <cell r="G10949">
            <v>3608378.37</v>
          </cell>
          <cell r="H10949">
            <v>0</v>
          </cell>
          <cell r="I10949">
            <v>0</v>
          </cell>
        </row>
        <row r="10950">
          <cell r="A10950" t="str">
            <v>a</v>
          </cell>
          <cell r="B10950">
            <v>10926</v>
          </cell>
          <cell r="C10950" t="str">
            <v xml:space="preserve">   194778931 - 23441</v>
          </cell>
          <cell r="D10950">
            <v>5000469.78</v>
          </cell>
          <cell r="E10950">
            <v>0</v>
          </cell>
          <cell r="F10950">
            <v>0.01</v>
          </cell>
          <cell r="G10950">
            <v>107156.42</v>
          </cell>
          <cell r="H10950">
            <v>4893313.37</v>
          </cell>
          <cell r="I10950">
            <v>0</v>
          </cell>
        </row>
        <row r="10951">
          <cell r="A10951" t="str">
            <v>a</v>
          </cell>
          <cell r="B10951">
            <v>10927</v>
          </cell>
          <cell r="C10951" t="str">
            <v xml:space="preserve">   194778944 - 23480</v>
          </cell>
          <cell r="D10951">
            <v>1152490.23</v>
          </cell>
          <cell r="E10951">
            <v>0</v>
          </cell>
          <cell r="F10951">
            <v>0</v>
          </cell>
          <cell r="G10951">
            <v>25125</v>
          </cell>
          <cell r="H10951">
            <v>1127365.23</v>
          </cell>
          <cell r="I10951">
            <v>0</v>
          </cell>
        </row>
        <row r="10952">
          <cell r="A10952" t="str">
            <v>a</v>
          </cell>
          <cell r="B10952">
            <v>10928</v>
          </cell>
          <cell r="C10952" t="str">
            <v xml:space="preserve">   194778957 - 23663</v>
          </cell>
          <cell r="D10952">
            <v>402092.79</v>
          </cell>
          <cell r="E10952">
            <v>0</v>
          </cell>
          <cell r="F10952">
            <v>0</v>
          </cell>
          <cell r="G10952">
            <v>42377.03</v>
          </cell>
          <cell r="H10952">
            <v>359715.76</v>
          </cell>
          <cell r="I10952">
            <v>0</v>
          </cell>
        </row>
        <row r="10953">
          <cell r="A10953" t="str">
            <v>a</v>
          </cell>
          <cell r="B10953">
            <v>10929</v>
          </cell>
          <cell r="C10953" t="str">
            <v xml:space="preserve">   194778960 - 23678</v>
          </cell>
          <cell r="D10953">
            <v>1409817.58</v>
          </cell>
          <cell r="E10953">
            <v>0</v>
          </cell>
          <cell r="F10953">
            <v>0</v>
          </cell>
          <cell r="G10953">
            <v>146708.04999999999</v>
          </cell>
          <cell r="H10953">
            <v>1263109.53</v>
          </cell>
          <cell r="I10953">
            <v>0</v>
          </cell>
        </row>
        <row r="10954">
          <cell r="A10954" t="str">
            <v>a</v>
          </cell>
          <cell r="B10954">
            <v>10930</v>
          </cell>
          <cell r="C10954" t="str">
            <v xml:space="preserve">   194778973 - 23741</v>
          </cell>
          <cell r="D10954">
            <v>2059287.73</v>
          </cell>
          <cell r="E10954">
            <v>0</v>
          </cell>
          <cell r="F10954">
            <v>0.01</v>
          </cell>
          <cell r="G10954">
            <v>44428.57</v>
          </cell>
          <cell r="H10954">
            <v>2014859.17</v>
          </cell>
          <cell r="I10954">
            <v>0</v>
          </cell>
        </row>
        <row r="10955">
          <cell r="A10955" t="str">
            <v>a</v>
          </cell>
          <cell r="B10955">
            <v>10931</v>
          </cell>
          <cell r="C10955" t="str">
            <v xml:space="preserve">   194778986 - 23872</v>
          </cell>
          <cell r="D10955">
            <v>650581.99</v>
          </cell>
          <cell r="E10955">
            <v>0</v>
          </cell>
          <cell r="F10955">
            <v>0.04</v>
          </cell>
          <cell r="G10955">
            <v>127018.22</v>
          </cell>
          <cell r="H10955">
            <v>523563.81</v>
          </cell>
          <cell r="I10955">
            <v>0</v>
          </cell>
        </row>
        <row r="10956">
          <cell r="A10956" t="str">
            <v>a</v>
          </cell>
          <cell r="B10956">
            <v>10932</v>
          </cell>
          <cell r="C10956" t="str">
            <v xml:space="preserve">   202778001 - 28581</v>
          </cell>
          <cell r="D10956">
            <v>1367881.54</v>
          </cell>
          <cell r="E10956">
            <v>0</v>
          </cell>
          <cell r="F10956">
            <v>0</v>
          </cell>
          <cell r="G10956">
            <v>33579.199999999997</v>
          </cell>
          <cell r="H10956">
            <v>1334302.3400000001</v>
          </cell>
          <cell r="I10956">
            <v>0</v>
          </cell>
        </row>
        <row r="10957">
          <cell r="A10957" t="str">
            <v>a</v>
          </cell>
          <cell r="B10957">
            <v>10933</v>
          </cell>
          <cell r="C10957" t="str">
            <v xml:space="preserve">   202778014 - 28620</v>
          </cell>
          <cell r="D10957">
            <v>514930.07</v>
          </cell>
          <cell r="E10957">
            <v>0</v>
          </cell>
          <cell r="F10957">
            <v>0</v>
          </cell>
          <cell r="G10957">
            <v>11747.62</v>
          </cell>
          <cell r="H10957">
            <v>503182.45</v>
          </cell>
          <cell r="I10957">
            <v>0</v>
          </cell>
        </row>
        <row r="10958">
          <cell r="A10958" t="str">
            <v>a</v>
          </cell>
          <cell r="B10958">
            <v>10934</v>
          </cell>
          <cell r="C10958" t="str">
            <v xml:space="preserve">   202778027 - 28665</v>
          </cell>
          <cell r="D10958">
            <v>2877856.84</v>
          </cell>
          <cell r="E10958">
            <v>0</v>
          </cell>
          <cell r="F10958">
            <v>0</v>
          </cell>
          <cell r="G10958">
            <v>66528.800000000003</v>
          </cell>
          <cell r="H10958">
            <v>2811328.04</v>
          </cell>
          <cell r="I10958">
            <v>0</v>
          </cell>
        </row>
        <row r="10959">
          <cell r="A10959" t="str">
            <v>a</v>
          </cell>
          <cell r="B10959">
            <v>10935</v>
          </cell>
          <cell r="C10959" t="str">
            <v xml:space="preserve">   202778030 - 28677</v>
          </cell>
          <cell r="D10959">
            <v>263906.32</v>
          </cell>
          <cell r="E10959">
            <v>0</v>
          </cell>
          <cell r="F10959">
            <v>0</v>
          </cell>
          <cell r="G10959">
            <v>46525.63</v>
          </cell>
          <cell r="H10959">
            <v>217380.69</v>
          </cell>
          <cell r="I10959">
            <v>0</v>
          </cell>
        </row>
        <row r="10960">
          <cell r="A10960" t="str">
            <v>a</v>
          </cell>
          <cell r="B10960">
            <v>10936</v>
          </cell>
          <cell r="C10960" t="str">
            <v xml:space="preserve">   202778043 - 28872</v>
          </cell>
          <cell r="D10960">
            <v>2188548.11</v>
          </cell>
          <cell r="E10960">
            <v>0</v>
          </cell>
          <cell r="F10960">
            <v>0</v>
          </cell>
          <cell r="G10960">
            <v>48422.92</v>
          </cell>
          <cell r="H10960">
            <v>2140125.19</v>
          </cell>
          <cell r="I10960">
            <v>0</v>
          </cell>
        </row>
        <row r="10961">
          <cell r="A10961" t="str">
            <v>a</v>
          </cell>
          <cell r="B10961">
            <v>10937</v>
          </cell>
          <cell r="C10961" t="str">
            <v xml:space="preserve">   202778056 - 28929</v>
          </cell>
          <cell r="D10961">
            <v>4122614.06</v>
          </cell>
          <cell r="E10961">
            <v>0</v>
          </cell>
          <cell r="F10961">
            <v>0</v>
          </cell>
          <cell r="G10961">
            <v>96574.78</v>
          </cell>
          <cell r="H10961">
            <v>4026039.28</v>
          </cell>
          <cell r="I10961">
            <v>0</v>
          </cell>
        </row>
        <row r="10962">
          <cell r="A10962" t="str">
            <v>a</v>
          </cell>
          <cell r="B10962">
            <v>10938</v>
          </cell>
          <cell r="C10962" t="str">
            <v xml:space="preserve">   202778069 - 28968</v>
          </cell>
          <cell r="D10962">
            <v>6325692.6799999997</v>
          </cell>
          <cell r="E10962">
            <v>0</v>
          </cell>
          <cell r="F10962">
            <v>0</v>
          </cell>
          <cell r="G10962">
            <v>6325692.6799999997</v>
          </cell>
          <cell r="H10962">
            <v>0</v>
          </cell>
          <cell r="I10962">
            <v>0</v>
          </cell>
        </row>
        <row r="10963">
          <cell r="A10963" t="str">
            <v>a</v>
          </cell>
          <cell r="B10963">
            <v>10939</v>
          </cell>
          <cell r="C10963" t="str">
            <v xml:space="preserve">   202778072 - 28977</v>
          </cell>
          <cell r="D10963">
            <v>3662862.96</v>
          </cell>
          <cell r="E10963">
            <v>0</v>
          </cell>
          <cell r="F10963">
            <v>0</v>
          </cell>
          <cell r="G10963">
            <v>85804.82</v>
          </cell>
          <cell r="H10963">
            <v>3577058.14</v>
          </cell>
          <cell r="I10963">
            <v>0</v>
          </cell>
        </row>
        <row r="10964">
          <cell r="A10964" t="str">
            <v>a</v>
          </cell>
          <cell r="B10964">
            <v>10940</v>
          </cell>
          <cell r="C10964" t="str">
            <v xml:space="preserve">   202778085 - 29016</v>
          </cell>
          <cell r="D10964">
            <v>769038.99</v>
          </cell>
          <cell r="E10964">
            <v>0</v>
          </cell>
          <cell r="F10964">
            <v>0</v>
          </cell>
          <cell r="G10964">
            <v>38520.47</v>
          </cell>
          <cell r="H10964">
            <v>730518.52</v>
          </cell>
          <cell r="I10964">
            <v>0</v>
          </cell>
        </row>
        <row r="10965">
          <cell r="A10965" t="str">
            <v>a</v>
          </cell>
          <cell r="B10965">
            <v>10941</v>
          </cell>
          <cell r="C10965" t="str">
            <v xml:space="preserve">   202778098 - 29055</v>
          </cell>
          <cell r="D10965">
            <v>655798.15</v>
          </cell>
          <cell r="E10965">
            <v>0</v>
          </cell>
          <cell r="F10965">
            <v>0</v>
          </cell>
          <cell r="G10965">
            <v>66037.09</v>
          </cell>
          <cell r="H10965">
            <v>589761.06000000006</v>
          </cell>
          <cell r="I10965">
            <v>0</v>
          </cell>
        </row>
        <row r="10966">
          <cell r="A10966" t="str">
            <v>a</v>
          </cell>
          <cell r="B10966">
            <v>10942</v>
          </cell>
          <cell r="C10966" t="str">
            <v xml:space="preserve">   202778108 - 28602</v>
          </cell>
          <cell r="D10966">
            <v>482081.95</v>
          </cell>
          <cell r="E10966">
            <v>0</v>
          </cell>
          <cell r="F10966">
            <v>0</v>
          </cell>
          <cell r="G10966">
            <v>90522.13</v>
          </cell>
          <cell r="H10966">
            <v>391559.82</v>
          </cell>
          <cell r="I10966">
            <v>0</v>
          </cell>
        </row>
        <row r="10967">
          <cell r="A10967" t="str">
            <v>a</v>
          </cell>
          <cell r="B10967">
            <v>10943</v>
          </cell>
          <cell r="C10967" t="str">
            <v xml:space="preserve">   202778111 - 28611</v>
          </cell>
          <cell r="D10967">
            <v>823646.99</v>
          </cell>
          <cell r="E10967">
            <v>0</v>
          </cell>
          <cell r="F10967">
            <v>0</v>
          </cell>
          <cell r="G10967">
            <v>19117.95</v>
          </cell>
          <cell r="H10967">
            <v>804529.04</v>
          </cell>
          <cell r="I10967">
            <v>0</v>
          </cell>
        </row>
        <row r="10968">
          <cell r="A10968" t="str">
            <v>a</v>
          </cell>
          <cell r="B10968">
            <v>10944</v>
          </cell>
          <cell r="C10968" t="str">
            <v xml:space="preserve">   202778124 - 28650</v>
          </cell>
          <cell r="D10968">
            <v>3060529.76</v>
          </cell>
          <cell r="E10968">
            <v>0</v>
          </cell>
          <cell r="F10968">
            <v>0</v>
          </cell>
          <cell r="G10968">
            <v>70481.919999999998</v>
          </cell>
          <cell r="H10968">
            <v>2990047.84</v>
          </cell>
          <cell r="I10968">
            <v>0</v>
          </cell>
        </row>
        <row r="10969">
          <cell r="A10969" t="str">
            <v>a</v>
          </cell>
          <cell r="B10969">
            <v>10945</v>
          </cell>
          <cell r="C10969" t="str">
            <v xml:space="preserve">   202778137 - 28708</v>
          </cell>
          <cell r="D10969">
            <v>5849682.5800000001</v>
          </cell>
          <cell r="E10969">
            <v>0</v>
          </cell>
          <cell r="F10969">
            <v>0</v>
          </cell>
          <cell r="G10969">
            <v>129427.71</v>
          </cell>
          <cell r="H10969">
            <v>5720254.8700000001</v>
          </cell>
          <cell r="I10969">
            <v>0</v>
          </cell>
        </row>
        <row r="10970">
          <cell r="A10970" t="str">
            <v>a</v>
          </cell>
          <cell r="B10970">
            <v>10946</v>
          </cell>
          <cell r="C10970" t="str">
            <v xml:space="preserve">   202778140 - 28717</v>
          </cell>
          <cell r="D10970">
            <v>2784448.9</v>
          </cell>
          <cell r="E10970">
            <v>0</v>
          </cell>
          <cell r="F10970">
            <v>0</v>
          </cell>
          <cell r="G10970">
            <v>61607.59</v>
          </cell>
          <cell r="H10970">
            <v>2722841.31</v>
          </cell>
          <cell r="I10970">
            <v>0</v>
          </cell>
        </row>
        <row r="10971">
          <cell r="A10971" t="str">
            <v>a</v>
          </cell>
          <cell r="B10971">
            <v>10947</v>
          </cell>
          <cell r="C10971" t="str">
            <v xml:space="preserve">   202778153 - 28920</v>
          </cell>
          <cell r="D10971">
            <v>1341057.82</v>
          </cell>
          <cell r="E10971">
            <v>0</v>
          </cell>
          <cell r="F10971">
            <v>0</v>
          </cell>
          <cell r="G10971">
            <v>142340.95000000001</v>
          </cell>
          <cell r="H10971">
            <v>1198716.8700000001</v>
          </cell>
          <cell r="I10971">
            <v>0</v>
          </cell>
        </row>
        <row r="10972">
          <cell r="A10972" t="str">
            <v>a</v>
          </cell>
          <cell r="B10972">
            <v>10948</v>
          </cell>
          <cell r="C10972" t="str">
            <v xml:space="preserve">   202778166 - 28959</v>
          </cell>
          <cell r="D10972">
            <v>1122050.1599999999</v>
          </cell>
          <cell r="E10972">
            <v>0</v>
          </cell>
          <cell r="F10972">
            <v>0</v>
          </cell>
          <cell r="G10972">
            <v>62936.66</v>
          </cell>
          <cell r="H10972">
            <v>1059113.5</v>
          </cell>
          <cell r="I10972">
            <v>0</v>
          </cell>
        </row>
        <row r="10973">
          <cell r="A10973" t="str">
            <v>a</v>
          </cell>
          <cell r="B10973">
            <v>10949</v>
          </cell>
          <cell r="C10973" t="str">
            <v xml:space="preserve">   202778182 - 29007</v>
          </cell>
          <cell r="D10973">
            <v>462579.85</v>
          </cell>
          <cell r="E10973">
            <v>0</v>
          </cell>
          <cell r="F10973">
            <v>0</v>
          </cell>
          <cell r="G10973">
            <v>23170.23</v>
          </cell>
          <cell r="H10973">
            <v>439409.62</v>
          </cell>
          <cell r="I10973">
            <v>0</v>
          </cell>
        </row>
        <row r="10974">
          <cell r="A10974" t="str">
            <v>a</v>
          </cell>
          <cell r="B10974">
            <v>10950</v>
          </cell>
          <cell r="C10974" t="str">
            <v xml:space="preserve">   202778195 - 29046</v>
          </cell>
          <cell r="D10974">
            <v>702864.29</v>
          </cell>
          <cell r="E10974">
            <v>0</v>
          </cell>
          <cell r="F10974">
            <v>0</v>
          </cell>
          <cell r="G10974">
            <v>702864.29</v>
          </cell>
          <cell r="H10974">
            <v>0</v>
          </cell>
          <cell r="I10974">
            <v>0</v>
          </cell>
        </row>
        <row r="10975">
          <cell r="A10975" t="str">
            <v>a</v>
          </cell>
          <cell r="B10975">
            <v>10951</v>
          </cell>
          <cell r="C10975" t="str">
            <v xml:space="preserve">   202778205 - 28593</v>
          </cell>
          <cell r="D10975">
            <v>1393224.79</v>
          </cell>
          <cell r="E10975">
            <v>0</v>
          </cell>
          <cell r="F10975">
            <v>0</v>
          </cell>
          <cell r="G10975">
            <v>414159.94</v>
          </cell>
          <cell r="H10975">
            <v>979064.85</v>
          </cell>
          <cell r="I10975">
            <v>0</v>
          </cell>
        </row>
        <row r="10976">
          <cell r="A10976" t="str">
            <v>a</v>
          </cell>
          <cell r="B10976">
            <v>10952</v>
          </cell>
          <cell r="C10976" t="str">
            <v xml:space="preserve">   202778218 - 28632</v>
          </cell>
          <cell r="D10976">
            <v>483848.31</v>
          </cell>
          <cell r="E10976">
            <v>0</v>
          </cell>
          <cell r="F10976">
            <v>0</v>
          </cell>
          <cell r="G10976">
            <v>49640.25</v>
          </cell>
          <cell r="H10976">
            <v>434208.06</v>
          </cell>
          <cell r="I10976">
            <v>0</v>
          </cell>
        </row>
        <row r="10977">
          <cell r="A10977" t="str">
            <v>a</v>
          </cell>
          <cell r="B10977">
            <v>10953</v>
          </cell>
          <cell r="C10977" t="str">
            <v xml:space="preserve">   202778221 - 28641</v>
          </cell>
          <cell r="D10977">
            <v>2860234.57</v>
          </cell>
          <cell r="E10977">
            <v>0</v>
          </cell>
          <cell r="F10977">
            <v>0</v>
          </cell>
          <cell r="G10977">
            <v>65633.47</v>
          </cell>
          <cell r="H10977">
            <v>2794601.1</v>
          </cell>
          <cell r="I10977">
            <v>0</v>
          </cell>
        </row>
        <row r="10978">
          <cell r="A10978" t="str">
            <v>a</v>
          </cell>
          <cell r="B10978">
            <v>10954</v>
          </cell>
          <cell r="C10978" t="str">
            <v xml:space="preserve">   202778234 - 28699</v>
          </cell>
          <cell r="D10978">
            <v>2749350.81</v>
          </cell>
          <cell r="E10978">
            <v>0</v>
          </cell>
          <cell r="F10978">
            <v>0</v>
          </cell>
          <cell r="G10978">
            <v>2749350.81</v>
          </cell>
          <cell r="H10978">
            <v>0</v>
          </cell>
          <cell r="I10978">
            <v>0</v>
          </cell>
        </row>
        <row r="10979">
          <cell r="A10979" t="str">
            <v>a</v>
          </cell>
          <cell r="B10979">
            <v>10955</v>
          </cell>
          <cell r="C10979" t="str">
            <v xml:space="preserve">   202778247 - 28896</v>
          </cell>
          <cell r="D10979">
            <v>2149892.1800000002</v>
          </cell>
          <cell r="E10979">
            <v>0</v>
          </cell>
          <cell r="F10979">
            <v>0</v>
          </cell>
          <cell r="G10979">
            <v>2149892.1800000002</v>
          </cell>
          <cell r="H10979">
            <v>0</v>
          </cell>
          <cell r="I10979">
            <v>0</v>
          </cell>
        </row>
        <row r="10980">
          <cell r="A10980" t="str">
            <v>a</v>
          </cell>
          <cell r="B10980">
            <v>10956</v>
          </cell>
          <cell r="C10980" t="str">
            <v xml:space="preserve">   202778250 - 28911</v>
          </cell>
          <cell r="D10980">
            <v>1110202.1200000001</v>
          </cell>
          <cell r="E10980">
            <v>0</v>
          </cell>
          <cell r="F10980">
            <v>0</v>
          </cell>
          <cell r="G10980">
            <v>109528.54</v>
          </cell>
          <cell r="H10980">
            <v>1000673.58</v>
          </cell>
          <cell r="I10980">
            <v>0</v>
          </cell>
        </row>
        <row r="10981">
          <cell r="A10981" t="str">
            <v>a</v>
          </cell>
          <cell r="B10981">
            <v>10957</v>
          </cell>
          <cell r="C10981" t="str">
            <v xml:space="preserve">   202778263 - 28950</v>
          </cell>
          <cell r="D10981">
            <v>262234.73</v>
          </cell>
          <cell r="E10981">
            <v>0</v>
          </cell>
          <cell r="F10981">
            <v>0</v>
          </cell>
          <cell r="G10981">
            <v>6225.03</v>
          </cell>
          <cell r="H10981">
            <v>256009.7</v>
          </cell>
          <cell r="I10981">
            <v>0</v>
          </cell>
        </row>
        <row r="10982">
          <cell r="A10982" t="str">
            <v>a</v>
          </cell>
          <cell r="B10982">
            <v>10958</v>
          </cell>
          <cell r="C10982" t="str">
            <v xml:space="preserve">   202778276 - 28989</v>
          </cell>
          <cell r="D10982">
            <v>4631909.49</v>
          </cell>
          <cell r="E10982">
            <v>0</v>
          </cell>
          <cell r="F10982">
            <v>0</v>
          </cell>
          <cell r="G10982">
            <v>4631909.49</v>
          </cell>
          <cell r="H10982">
            <v>0</v>
          </cell>
          <cell r="I10982">
            <v>0</v>
          </cell>
        </row>
        <row r="10983">
          <cell r="A10983" t="str">
            <v>a</v>
          </cell>
          <cell r="B10983">
            <v>10959</v>
          </cell>
          <cell r="C10983" t="str">
            <v xml:space="preserve">   202778289 - 29028</v>
          </cell>
          <cell r="D10983">
            <v>1355020.81</v>
          </cell>
          <cell r="E10983">
            <v>0</v>
          </cell>
          <cell r="F10983">
            <v>0</v>
          </cell>
          <cell r="G10983">
            <v>1134009.1299999999</v>
          </cell>
          <cell r="H10983">
            <v>221011.68</v>
          </cell>
          <cell r="I10983">
            <v>0</v>
          </cell>
        </row>
        <row r="10984">
          <cell r="A10984" t="str">
            <v>a</v>
          </cell>
          <cell r="B10984">
            <v>10960</v>
          </cell>
          <cell r="C10984" t="str">
            <v xml:space="preserve">   202778292 - 29037</v>
          </cell>
          <cell r="D10984">
            <v>2235256.84</v>
          </cell>
          <cell r="E10984">
            <v>0</v>
          </cell>
          <cell r="F10984">
            <v>0</v>
          </cell>
          <cell r="G10984">
            <v>2235256.84</v>
          </cell>
          <cell r="H10984">
            <v>0</v>
          </cell>
          <cell r="I10984">
            <v>0</v>
          </cell>
        </row>
        <row r="10985">
          <cell r="A10985" t="str">
            <v>a</v>
          </cell>
          <cell r="B10985">
            <v>10961</v>
          </cell>
          <cell r="C10985" t="str">
            <v xml:space="preserve">   202778302 - 28584</v>
          </cell>
          <cell r="D10985">
            <v>1393251.35</v>
          </cell>
          <cell r="E10985">
            <v>0</v>
          </cell>
          <cell r="F10985">
            <v>0</v>
          </cell>
          <cell r="G10985">
            <v>34201.94</v>
          </cell>
          <cell r="H10985">
            <v>1359049.41</v>
          </cell>
          <cell r="I10985">
            <v>0</v>
          </cell>
        </row>
        <row r="10986">
          <cell r="A10986" t="str">
            <v>a</v>
          </cell>
          <cell r="B10986">
            <v>10962</v>
          </cell>
          <cell r="C10986" t="str">
            <v xml:space="preserve">   202778315 - 28623</v>
          </cell>
          <cell r="D10986">
            <v>460490.85</v>
          </cell>
          <cell r="E10986">
            <v>0</v>
          </cell>
          <cell r="F10986">
            <v>0</v>
          </cell>
          <cell r="G10986">
            <v>460490.85</v>
          </cell>
          <cell r="H10986">
            <v>0</v>
          </cell>
          <cell r="I10986">
            <v>0</v>
          </cell>
        </row>
        <row r="10987">
          <cell r="A10987" t="str">
            <v>a</v>
          </cell>
          <cell r="B10987">
            <v>10963</v>
          </cell>
          <cell r="C10987" t="str">
            <v xml:space="preserve">   202778328 - 28668</v>
          </cell>
          <cell r="D10987">
            <v>3968799.56</v>
          </cell>
          <cell r="E10987">
            <v>0</v>
          </cell>
          <cell r="F10987">
            <v>0</v>
          </cell>
          <cell r="G10987">
            <v>3968799.56</v>
          </cell>
          <cell r="H10987">
            <v>0</v>
          </cell>
          <cell r="I10987">
            <v>0</v>
          </cell>
        </row>
        <row r="10988">
          <cell r="A10988" t="str">
            <v>a</v>
          </cell>
          <cell r="B10988">
            <v>10964</v>
          </cell>
          <cell r="C10988" t="str">
            <v xml:space="preserve">   202778331 - 28680</v>
          </cell>
          <cell r="D10988">
            <v>1407929.5</v>
          </cell>
          <cell r="E10988">
            <v>0</v>
          </cell>
          <cell r="F10988">
            <v>0</v>
          </cell>
          <cell r="G10988">
            <v>71691.86</v>
          </cell>
          <cell r="H10988">
            <v>1336237.6399999999</v>
          </cell>
          <cell r="I10988">
            <v>0</v>
          </cell>
        </row>
        <row r="10989">
          <cell r="A10989" t="str">
            <v>a</v>
          </cell>
          <cell r="B10989">
            <v>10965</v>
          </cell>
          <cell r="C10989" t="str">
            <v xml:space="preserve">   202778344 - 28875</v>
          </cell>
          <cell r="D10989">
            <v>2346028.94</v>
          </cell>
          <cell r="E10989">
            <v>0</v>
          </cell>
          <cell r="F10989">
            <v>0</v>
          </cell>
          <cell r="G10989">
            <v>54234.23</v>
          </cell>
          <cell r="H10989">
            <v>2291794.71</v>
          </cell>
          <cell r="I10989">
            <v>0</v>
          </cell>
        </row>
        <row r="10990">
          <cell r="A10990" t="str">
            <v>a</v>
          </cell>
          <cell r="B10990">
            <v>10966</v>
          </cell>
          <cell r="C10990" t="str">
            <v xml:space="preserve">   202778357 - 28932</v>
          </cell>
          <cell r="D10990">
            <v>2126076.59</v>
          </cell>
          <cell r="E10990">
            <v>0</v>
          </cell>
          <cell r="F10990">
            <v>0</v>
          </cell>
          <cell r="G10990">
            <v>48504.29</v>
          </cell>
          <cell r="H10990">
            <v>2077572.3</v>
          </cell>
          <cell r="I10990">
            <v>0</v>
          </cell>
        </row>
        <row r="10991">
          <cell r="A10991" t="str">
            <v>a</v>
          </cell>
          <cell r="B10991">
            <v>10967</v>
          </cell>
          <cell r="C10991" t="str">
            <v xml:space="preserve">   202778360 - 28941</v>
          </cell>
          <cell r="D10991">
            <v>738110.97</v>
          </cell>
          <cell r="E10991">
            <v>0</v>
          </cell>
          <cell r="F10991">
            <v>0</v>
          </cell>
          <cell r="G10991">
            <v>77891.039999999994</v>
          </cell>
          <cell r="H10991">
            <v>660219.93000000005</v>
          </cell>
          <cell r="I10991">
            <v>0</v>
          </cell>
        </row>
        <row r="10992">
          <cell r="A10992" t="str">
            <v>a</v>
          </cell>
          <cell r="B10992">
            <v>10968</v>
          </cell>
          <cell r="C10992" t="str">
            <v xml:space="preserve">   202778386 - 29019</v>
          </cell>
          <cell r="D10992">
            <v>789988.2</v>
          </cell>
          <cell r="E10992">
            <v>0</v>
          </cell>
          <cell r="F10992">
            <v>0</v>
          </cell>
          <cell r="G10992">
            <v>789988.2</v>
          </cell>
          <cell r="H10992">
            <v>0</v>
          </cell>
          <cell r="I10992">
            <v>0</v>
          </cell>
        </row>
        <row r="10993">
          <cell r="A10993" t="str">
            <v>a</v>
          </cell>
          <cell r="B10993">
            <v>10969</v>
          </cell>
          <cell r="C10993" t="str">
            <v xml:space="preserve">   202778399 - 29058</v>
          </cell>
          <cell r="D10993">
            <v>472216.96</v>
          </cell>
          <cell r="E10993">
            <v>0</v>
          </cell>
          <cell r="F10993">
            <v>0</v>
          </cell>
          <cell r="G10993">
            <v>23652.9</v>
          </cell>
          <cell r="H10993">
            <v>448564.06</v>
          </cell>
          <cell r="I10993">
            <v>0</v>
          </cell>
        </row>
        <row r="10994">
          <cell r="A10994" t="str">
            <v>a</v>
          </cell>
          <cell r="B10994">
            <v>10970</v>
          </cell>
          <cell r="C10994" t="str">
            <v xml:space="preserve">   202778409 - 28605</v>
          </cell>
          <cell r="D10994">
            <v>630273.85</v>
          </cell>
          <cell r="E10994">
            <v>0</v>
          </cell>
          <cell r="F10994">
            <v>0</v>
          </cell>
          <cell r="G10994">
            <v>630273.85</v>
          </cell>
          <cell r="H10994">
            <v>0</v>
          </cell>
          <cell r="I10994">
            <v>0</v>
          </cell>
        </row>
        <row r="10995">
          <cell r="A10995" t="str">
            <v>a</v>
          </cell>
          <cell r="B10995">
            <v>10971</v>
          </cell>
          <cell r="C10995" t="str">
            <v xml:space="preserve">   202778412 - 28614</v>
          </cell>
          <cell r="D10995">
            <v>441368.63</v>
          </cell>
          <cell r="E10995">
            <v>0</v>
          </cell>
          <cell r="F10995">
            <v>0</v>
          </cell>
          <cell r="G10995">
            <v>10069.35</v>
          </cell>
          <cell r="H10995">
            <v>431299.28</v>
          </cell>
          <cell r="I10995">
            <v>0</v>
          </cell>
        </row>
        <row r="10996">
          <cell r="A10996" t="str">
            <v>a</v>
          </cell>
          <cell r="B10996">
            <v>10972</v>
          </cell>
          <cell r="C10996" t="str">
            <v xml:space="preserve">   202778425 - 28659</v>
          </cell>
          <cell r="D10996">
            <v>2489904.73</v>
          </cell>
          <cell r="E10996">
            <v>0</v>
          </cell>
          <cell r="F10996">
            <v>0</v>
          </cell>
          <cell r="G10996">
            <v>57560.33</v>
          </cell>
          <cell r="H10996">
            <v>2432344.4</v>
          </cell>
          <cell r="I10996">
            <v>0</v>
          </cell>
        </row>
        <row r="10997">
          <cell r="A10997" t="str">
            <v>a</v>
          </cell>
          <cell r="B10997">
            <v>10973</v>
          </cell>
          <cell r="C10997" t="str">
            <v xml:space="preserve">   202778438 - 28711</v>
          </cell>
          <cell r="D10997">
            <v>1268927.73</v>
          </cell>
          <cell r="E10997">
            <v>0</v>
          </cell>
          <cell r="F10997">
            <v>0</v>
          </cell>
          <cell r="G10997">
            <v>29580.03</v>
          </cell>
          <cell r="H10997">
            <v>1239347.7</v>
          </cell>
          <cell r="I10997">
            <v>0</v>
          </cell>
        </row>
        <row r="10998">
          <cell r="A10998" t="str">
            <v>a</v>
          </cell>
          <cell r="B10998">
            <v>10974</v>
          </cell>
          <cell r="C10998" t="str">
            <v xml:space="preserve">   202778441 - 28720</v>
          </cell>
          <cell r="D10998">
            <v>4505795.68</v>
          </cell>
          <cell r="E10998">
            <v>0</v>
          </cell>
          <cell r="F10998">
            <v>0</v>
          </cell>
          <cell r="G10998">
            <v>765803.54</v>
          </cell>
          <cell r="H10998">
            <v>3739992.14</v>
          </cell>
          <cell r="I10998">
            <v>0</v>
          </cell>
        </row>
        <row r="10999">
          <cell r="A10999" t="str">
            <v>a</v>
          </cell>
          <cell r="B10999">
            <v>10975</v>
          </cell>
          <cell r="C10999" t="str">
            <v xml:space="preserve">   202778454 - 28923</v>
          </cell>
          <cell r="D10999">
            <v>1381472.65</v>
          </cell>
          <cell r="E10999">
            <v>0</v>
          </cell>
          <cell r="F10999">
            <v>0</v>
          </cell>
          <cell r="G10999">
            <v>70344.66</v>
          </cell>
          <cell r="H10999">
            <v>1311127.99</v>
          </cell>
          <cell r="I10999">
            <v>0</v>
          </cell>
        </row>
        <row r="11000">
          <cell r="A11000" t="str">
            <v>a</v>
          </cell>
          <cell r="B11000">
            <v>10976</v>
          </cell>
          <cell r="C11000" t="str">
            <v xml:space="preserve">   202778467 - 28962</v>
          </cell>
          <cell r="D11000">
            <v>1764305.8</v>
          </cell>
          <cell r="E11000">
            <v>0</v>
          </cell>
          <cell r="F11000">
            <v>0</v>
          </cell>
          <cell r="G11000">
            <v>41663.1</v>
          </cell>
          <cell r="H11000">
            <v>1722642.7</v>
          </cell>
          <cell r="I11000">
            <v>0</v>
          </cell>
        </row>
        <row r="11001">
          <cell r="A11001" t="str">
            <v>a</v>
          </cell>
          <cell r="B11001">
            <v>10977</v>
          </cell>
          <cell r="C11001" t="str">
            <v xml:space="preserve">   202778470 - 28971</v>
          </cell>
          <cell r="D11001">
            <v>2542688.7400000002</v>
          </cell>
          <cell r="E11001">
            <v>0</v>
          </cell>
          <cell r="F11001">
            <v>0</v>
          </cell>
          <cell r="G11001">
            <v>55515.51</v>
          </cell>
          <cell r="H11001">
            <v>2487173.23</v>
          </cell>
          <cell r="I11001">
            <v>0</v>
          </cell>
        </row>
        <row r="11002">
          <cell r="A11002" t="str">
            <v>a</v>
          </cell>
          <cell r="B11002">
            <v>10978</v>
          </cell>
          <cell r="C11002" t="str">
            <v xml:space="preserve">   202778496 - 29049</v>
          </cell>
          <cell r="D11002">
            <v>1324924.45</v>
          </cell>
          <cell r="E11002">
            <v>0</v>
          </cell>
          <cell r="F11002">
            <v>0</v>
          </cell>
          <cell r="G11002">
            <v>128084.91</v>
          </cell>
          <cell r="H11002">
            <v>1196839.54</v>
          </cell>
          <cell r="I11002">
            <v>0</v>
          </cell>
        </row>
        <row r="11003">
          <cell r="A11003" t="str">
            <v>a</v>
          </cell>
          <cell r="B11003">
            <v>10979</v>
          </cell>
          <cell r="C11003" t="str">
            <v xml:space="preserve">   202778506 - 28596</v>
          </cell>
          <cell r="D11003">
            <v>5577254.4800000004</v>
          </cell>
          <cell r="E11003">
            <v>0</v>
          </cell>
          <cell r="F11003">
            <v>0</v>
          </cell>
          <cell r="G11003">
            <v>123400.06</v>
          </cell>
          <cell r="H11003">
            <v>5453854.4199999999</v>
          </cell>
          <cell r="I11003">
            <v>0</v>
          </cell>
        </row>
        <row r="11004">
          <cell r="A11004" t="str">
            <v>a</v>
          </cell>
          <cell r="B11004">
            <v>10980</v>
          </cell>
          <cell r="C11004" t="str">
            <v xml:space="preserve">   202778519 - 28635</v>
          </cell>
          <cell r="D11004">
            <v>431710.19</v>
          </cell>
          <cell r="E11004">
            <v>0</v>
          </cell>
          <cell r="F11004">
            <v>0</v>
          </cell>
          <cell r="G11004">
            <v>21982.720000000001</v>
          </cell>
          <cell r="H11004">
            <v>409727.47</v>
          </cell>
          <cell r="I11004">
            <v>0</v>
          </cell>
        </row>
        <row r="11005">
          <cell r="A11005" t="str">
            <v>a</v>
          </cell>
          <cell r="B11005">
            <v>10981</v>
          </cell>
          <cell r="C11005" t="str">
            <v xml:space="preserve">   202778522 - 28644</v>
          </cell>
          <cell r="D11005">
            <v>3043042.21</v>
          </cell>
          <cell r="E11005">
            <v>0</v>
          </cell>
          <cell r="F11005">
            <v>0</v>
          </cell>
          <cell r="G11005">
            <v>71285.11</v>
          </cell>
          <cell r="H11005">
            <v>2971757.1</v>
          </cell>
          <cell r="I11005">
            <v>0</v>
          </cell>
        </row>
        <row r="11006">
          <cell r="A11006" t="str">
            <v>a</v>
          </cell>
          <cell r="B11006">
            <v>10982</v>
          </cell>
          <cell r="C11006" t="str">
            <v xml:space="preserve">   202778535 - 28702</v>
          </cell>
          <cell r="D11006">
            <v>1075956.95</v>
          </cell>
          <cell r="E11006">
            <v>0</v>
          </cell>
          <cell r="F11006">
            <v>0</v>
          </cell>
          <cell r="G11006">
            <v>25976.46</v>
          </cell>
          <cell r="H11006">
            <v>1049980.49</v>
          </cell>
          <cell r="I11006">
            <v>0</v>
          </cell>
        </row>
        <row r="11007">
          <cell r="A11007" t="str">
            <v>a</v>
          </cell>
          <cell r="B11007">
            <v>10983</v>
          </cell>
          <cell r="C11007" t="str">
            <v xml:space="preserve">   202778548 - 28905</v>
          </cell>
          <cell r="D11007">
            <v>1029558.73</v>
          </cell>
          <cell r="E11007">
            <v>0</v>
          </cell>
          <cell r="F11007">
            <v>0</v>
          </cell>
          <cell r="G11007">
            <v>23897.46</v>
          </cell>
          <cell r="H11007">
            <v>1005661.27</v>
          </cell>
          <cell r="I11007">
            <v>0</v>
          </cell>
        </row>
        <row r="11008">
          <cell r="A11008" t="str">
            <v>a</v>
          </cell>
          <cell r="B11008">
            <v>10984</v>
          </cell>
          <cell r="C11008" t="str">
            <v xml:space="preserve">   202778551 - 28914</v>
          </cell>
          <cell r="D11008">
            <v>401122.52</v>
          </cell>
          <cell r="E11008">
            <v>0</v>
          </cell>
          <cell r="F11008">
            <v>0</v>
          </cell>
          <cell r="G11008">
            <v>20973.41</v>
          </cell>
          <cell r="H11008">
            <v>380149.11</v>
          </cell>
          <cell r="I11008">
            <v>0</v>
          </cell>
        </row>
        <row r="11009">
          <cell r="A11009" t="str">
            <v>a</v>
          </cell>
          <cell r="B11009">
            <v>10985</v>
          </cell>
          <cell r="C11009" t="str">
            <v xml:space="preserve">   202778564 - 28953</v>
          </cell>
          <cell r="D11009">
            <v>1007031.5</v>
          </cell>
          <cell r="E11009">
            <v>0</v>
          </cell>
          <cell r="F11009">
            <v>0</v>
          </cell>
          <cell r="G11009">
            <v>51797.51</v>
          </cell>
          <cell r="H11009">
            <v>955233.99</v>
          </cell>
          <cell r="I11009">
            <v>0</v>
          </cell>
        </row>
        <row r="11010">
          <cell r="A11010" t="str">
            <v>a</v>
          </cell>
          <cell r="B11010">
            <v>10986</v>
          </cell>
          <cell r="C11010" t="str">
            <v xml:space="preserve">   202778577 - 28992</v>
          </cell>
          <cell r="D11010">
            <v>3257699</v>
          </cell>
          <cell r="E11010">
            <v>0</v>
          </cell>
          <cell r="F11010">
            <v>0</v>
          </cell>
          <cell r="G11010">
            <v>75309.789999999994</v>
          </cell>
          <cell r="H11010">
            <v>3182389.21</v>
          </cell>
          <cell r="I11010">
            <v>0</v>
          </cell>
        </row>
        <row r="11011">
          <cell r="A11011" t="str">
            <v>a</v>
          </cell>
          <cell r="B11011">
            <v>10987</v>
          </cell>
          <cell r="C11011" t="str">
            <v xml:space="preserve">   202778580 - 29001</v>
          </cell>
          <cell r="D11011">
            <v>1090547.96</v>
          </cell>
          <cell r="E11011">
            <v>0</v>
          </cell>
          <cell r="F11011">
            <v>0</v>
          </cell>
          <cell r="G11011">
            <v>24129</v>
          </cell>
          <cell r="H11011">
            <v>1066418.96</v>
          </cell>
          <cell r="I11011">
            <v>0</v>
          </cell>
        </row>
        <row r="11012">
          <cell r="A11012" t="str">
            <v>a</v>
          </cell>
          <cell r="B11012">
            <v>10988</v>
          </cell>
          <cell r="C11012" t="str">
            <v xml:space="preserve">   202778603 - 28587</v>
          </cell>
          <cell r="D11012">
            <v>3626803.15</v>
          </cell>
          <cell r="E11012">
            <v>0</v>
          </cell>
          <cell r="F11012">
            <v>0</v>
          </cell>
          <cell r="G11012">
            <v>3626803.15</v>
          </cell>
          <cell r="H11012">
            <v>0</v>
          </cell>
          <cell r="I11012">
            <v>0</v>
          </cell>
        </row>
        <row r="11013">
          <cell r="A11013" t="str">
            <v>a</v>
          </cell>
          <cell r="B11013">
            <v>10989</v>
          </cell>
          <cell r="C11013" t="str">
            <v xml:space="preserve">   202778616 - 28626</v>
          </cell>
          <cell r="D11013">
            <v>502153.21</v>
          </cell>
          <cell r="E11013">
            <v>0</v>
          </cell>
          <cell r="F11013">
            <v>0</v>
          </cell>
          <cell r="G11013">
            <v>502153.21</v>
          </cell>
          <cell r="H11013">
            <v>0</v>
          </cell>
          <cell r="I11013">
            <v>0</v>
          </cell>
        </row>
        <row r="11014">
          <cell r="A11014" t="str">
            <v>a</v>
          </cell>
          <cell r="B11014">
            <v>10990</v>
          </cell>
          <cell r="C11014" t="str">
            <v xml:space="preserve">   202778632 - 28693</v>
          </cell>
          <cell r="D11014">
            <v>1523313.31</v>
          </cell>
          <cell r="E11014">
            <v>0</v>
          </cell>
          <cell r="F11014">
            <v>0</v>
          </cell>
          <cell r="G11014">
            <v>1523313.31</v>
          </cell>
          <cell r="H11014">
            <v>0</v>
          </cell>
          <cell r="I11014">
            <v>0</v>
          </cell>
        </row>
        <row r="11015">
          <cell r="A11015" t="str">
            <v>a</v>
          </cell>
          <cell r="B11015">
            <v>10991</v>
          </cell>
          <cell r="C11015" t="str">
            <v xml:space="preserve">   202778645 - 28881</v>
          </cell>
          <cell r="D11015">
            <v>2131489.09</v>
          </cell>
          <cell r="E11015">
            <v>0</v>
          </cell>
          <cell r="F11015">
            <v>0</v>
          </cell>
          <cell r="G11015">
            <v>49274.67</v>
          </cell>
          <cell r="H11015">
            <v>2082214.42</v>
          </cell>
          <cell r="I11015">
            <v>0</v>
          </cell>
        </row>
        <row r="11016">
          <cell r="A11016" t="str">
            <v>a</v>
          </cell>
          <cell r="B11016">
            <v>10992</v>
          </cell>
          <cell r="C11016" t="str">
            <v xml:space="preserve">   202778658 - 28935</v>
          </cell>
          <cell r="D11016">
            <v>386216.48</v>
          </cell>
          <cell r="E11016">
            <v>0</v>
          </cell>
          <cell r="F11016">
            <v>0</v>
          </cell>
          <cell r="G11016">
            <v>386216.48</v>
          </cell>
          <cell r="H11016">
            <v>0</v>
          </cell>
          <cell r="I11016">
            <v>0</v>
          </cell>
        </row>
        <row r="11017">
          <cell r="A11017" t="str">
            <v>a</v>
          </cell>
          <cell r="B11017">
            <v>10993</v>
          </cell>
          <cell r="C11017" t="str">
            <v xml:space="preserve">   202778661 - 28944</v>
          </cell>
          <cell r="D11017">
            <v>2219151.0099999998</v>
          </cell>
          <cell r="E11017">
            <v>0</v>
          </cell>
          <cell r="F11017">
            <v>0</v>
          </cell>
          <cell r="G11017">
            <v>406751.59</v>
          </cell>
          <cell r="H11017">
            <v>1812399.42</v>
          </cell>
          <cell r="I11017">
            <v>0</v>
          </cell>
        </row>
        <row r="11018">
          <cell r="A11018" t="str">
            <v>a</v>
          </cell>
          <cell r="B11018">
            <v>10994</v>
          </cell>
          <cell r="C11018" t="str">
            <v xml:space="preserve">   202778674 - 28983</v>
          </cell>
          <cell r="D11018">
            <v>1551179.51</v>
          </cell>
          <cell r="E11018">
            <v>0</v>
          </cell>
          <cell r="F11018">
            <v>0</v>
          </cell>
          <cell r="G11018">
            <v>34468.22</v>
          </cell>
          <cell r="H11018">
            <v>1516711.29</v>
          </cell>
          <cell r="I11018">
            <v>0</v>
          </cell>
        </row>
        <row r="11019">
          <cell r="A11019" t="str">
            <v>a</v>
          </cell>
          <cell r="B11019">
            <v>10995</v>
          </cell>
          <cell r="C11019" t="str">
            <v xml:space="preserve">   202778687 - 29022</v>
          </cell>
          <cell r="D11019">
            <v>2206999.9300000002</v>
          </cell>
          <cell r="E11019">
            <v>0</v>
          </cell>
          <cell r="F11019">
            <v>0</v>
          </cell>
          <cell r="G11019">
            <v>50350.43</v>
          </cell>
          <cell r="H11019">
            <v>2156649.5</v>
          </cell>
          <cell r="I11019">
            <v>0</v>
          </cell>
        </row>
        <row r="11020">
          <cell r="A11020" t="str">
            <v>a</v>
          </cell>
          <cell r="B11020">
            <v>10996</v>
          </cell>
          <cell r="C11020" t="str">
            <v xml:space="preserve">   202778700 - 28578</v>
          </cell>
          <cell r="D11020">
            <v>349344.16</v>
          </cell>
          <cell r="E11020">
            <v>0</v>
          </cell>
          <cell r="F11020">
            <v>0</v>
          </cell>
          <cell r="G11020">
            <v>17498.310000000001</v>
          </cell>
          <cell r="H11020">
            <v>331845.84999999998</v>
          </cell>
          <cell r="I11020">
            <v>0</v>
          </cell>
        </row>
        <row r="11021">
          <cell r="A11021" t="str">
            <v>a</v>
          </cell>
          <cell r="B11021">
            <v>10997</v>
          </cell>
          <cell r="C11021" t="str">
            <v xml:space="preserve">   202778713 - 28617</v>
          </cell>
          <cell r="D11021">
            <v>1250633.27</v>
          </cell>
          <cell r="E11021">
            <v>0</v>
          </cell>
          <cell r="F11021">
            <v>0</v>
          </cell>
          <cell r="G11021">
            <v>28531.919999999998</v>
          </cell>
          <cell r="H11021">
            <v>1222101.3500000001</v>
          </cell>
          <cell r="I11021">
            <v>0</v>
          </cell>
        </row>
        <row r="11022">
          <cell r="A11022" t="str">
            <v>a</v>
          </cell>
          <cell r="B11022">
            <v>10998</v>
          </cell>
          <cell r="C11022" t="str">
            <v xml:space="preserve">   202778726 - 28662</v>
          </cell>
          <cell r="D11022">
            <v>2790483.87</v>
          </cell>
          <cell r="E11022">
            <v>0</v>
          </cell>
          <cell r="F11022">
            <v>0</v>
          </cell>
          <cell r="G11022">
            <v>64508.98</v>
          </cell>
          <cell r="H11022">
            <v>2725974.89</v>
          </cell>
          <cell r="I11022">
            <v>0</v>
          </cell>
        </row>
        <row r="11023">
          <cell r="A11023" t="str">
            <v>a</v>
          </cell>
          <cell r="B11023">
            <v>10999</v>
          </cell>
          <cell r="C11023" t="str">
            <v xml:space="preserve">   202778739 - 28714</v>
          </cell>
          <cell r="D11023">
            <v>1083382.49</v>
          </cell>
          <cell r="E11023">
            <v>0</v>
          </cell>
          <cell r="F11023">
            <v>0</v>
          </cell>
          <cell r="G11023">
            <v>1083382.49</v>
          </cell>
          <cell r="H11023">
            <v>0</v>
          </cell>
          <cell r="I11023">
            <v>0</v>
          </cell>
        </row>
        <row r="11024">
          <cell r="A11024" t="str">
            <v>a</v>
          </cell>
          <cell r="B11024">
            <v>11000</v>
          </cell>
          <cell r="C11024" t="str">
            <v xml:space="preserve">   202778742 - 28869</v>
          </cell>
          <cell r="D11024">
            <v>2052509.97</v>
          </cell>
          <cell r="E11024">
            <v>0</v>
          </cell>
          <cell r="F11024">
            <v>0</v>
          </cell>
          <cell r="G11024">
            <v>2052509.97</v>
          </cell>
          <cell r="H11024">
            <v>0</v>
          </cell>
          <cell r="I11024">
            <v>0</v>
          </cell>
        </row>
        <row r="11025">
          <cell r="A11025" t="str">
            <v>a</v>
          </cell>
          <cell r="B11025">
            <v>11001</v>
          </cell>
          <cell r="C11025" t="str">
            <v xml:space="preserve">   202778771 - 28974</v>
          </cell>
          <cell r="D11025">
            <v>3453497.26</v>
          </cell>
          <cell r="E11025">
            <v>0</v>
          </cell>
          <cell r="F11025">
            <v>0</v>
          </cell>
          <cell r="G11025">
            <v>78182.33</v>
          </cell>
          <cell r="H11025">
            <v>3375314.93</v>
          </cell>
          <cell r="I11025">
            <v>0</v>
          </cell>
        </row>
        <row r="11026">
          <cell r="A11026" t="str">
            <v>a</v>
          </cell>
          <cell r="B11026">
            <v>11002</v>
          </cell>
          <cell r="C11026" t="str">
            <v xml:space="preserve">   202778784 - 29013</v>
          </cell>
          <cell r="D11026">
            <v>1440791.29</v>
          </cell>
          <cell r="E11026">
            <v>0</v>
          </cell>
          <cell r="F11026">
            <v>0</v>
          </cell>
          <cell r="G11026">
            <v>31457.38</v>
          </cell>
          <cell r="H11026">
            <v>1409333.91</v>
          </cell>
          <cell r="I11026">
            <v>0</v>
          </cell>
        </row>
        <row r="11027">
          <cell r="A11027" t="str">
            <v>a</v>
          </cell>
          <cell r="B11027">
            <v>11003</v>
          </cell>
          <cell r="C11027" t="str">
            <v xml:space="preserve">   202778797 - 29052</v>
          </cell>
          <cell r="D11027">
            <v>481425.45</v>
          </cell>
          <cell r="E11027">
            <v>0</v>
          </cell>
          <cell r="F11027">
            <v>0</v>
          </cell>
          <cell r="G11027">
            <v>11029.52</v>
          </cell>
          <cell r="H11027">
            <v>470395.93</v>
          </cell>
          <cell r="I11027">
            <v>0</v>
          </cell>
        </row>
        <row r="11028">
          <cell r="A11028" t="str">
            <v>a</v>
          </cell>
          <cell r="B11028">
            <v>11004</v>
          </cell>
          <cell r="C11028" t="str">
            <v xml:space="preserve">   202778807 - 28599</v>
          </cell>
          <cell r="D11028">
            <v>750107.07</v>
          </cell>
          <cell r="E11028">
            <v>0</v>
          </cell>
          <cell r="F11028">
            <v>0</v>
          </cell>
          <cell r="G11028">
            <v>17411</v>
          </cell>
          <cell r="H11028">
            <v>732696.07</v>
          </cell>
          <cell r="I11028">
            <v>0</v>
          </cell>
        </row>
        <row r="11029">
          <cell r="A11029" t="str">
            <v>a</v>
          </cell>
          <cell r="B11029">
            <v>11005</v>
          </cell>
          <cell r="C11029" t="str">
            <v xml:space="preserve">   202778810 - 28608</v>
          </cell>
          <cell r="D11029">
            <v>615078.84</v>
          </cell>
          <cell r="E11029">
            <v>0</v>
          </cell>
          <cell r="F11029">
            <v>0</v>
          </cell>
          <cell r="G11029">
            <v>615078.84</v>
          </cell>
          <cell r="H11029">
            <v>0</v>
          </cell>
          <cell r="I11029">
            <v>0</v>
          </cell>
        </row>
        <row r="11030">
          <cell r="A11030" t="str">
            <v>a</v>
          </cell>
          <cell r="B11030">
            <v>11006</v>
          </cell>
          <cell r="C11030" t="str">
            <v xml:space="preserve">   202778823 - 28647</v>
          </cell>
          <cell r="D11030">
            <v>2313658.0699999998</v>
          </cell>
          <cell r="E11030">
            <v>0</v>
          </cell>
          <cell r="F11030">
            <v>0</v>
          </cell>
          <cell r="G11030">
            <v>2313658.0699999998</v>
          </cell>
          <cell r="H11030">
            <v>0</v>
          </cell>
          <cell r="I11030">
            <v>0</v>
          </cell>
        </row>
        <row r="11031">
          <cell r="A11031" t="str">
            <v>a</v>
          </cell>
          <cell r="B11031">
            <v>11007</v>
          </cell>
          <cell r="C11031" t="str">
            <v xml:space="preserve">   202778836 - 28705</v>
          </cell>
          <cell r="D11031">
            <v>5367943.99</v>
          </cell>
          <cell r="E11031">
            <v>0</v>
          </cell>
          <cell r="F11031">
            <v>0</v>
          </cell>
          <cell r="G11031">
            <v>118768.96000000001</v>
          </cell>
          <cell r="H11031">
            <v>5249175.03</v>
          </cell>
          <cell r="I11031">
            <v>0</v>
          </cell>
        </row>
        <row r="11032">
          <cell r="A11032" t="str">
            <v>a</v>
          </cell>
          <cell r="B11032">
            <v>11008</v>
          </cell>
          <cell r="C11032" t="str">
            <v xml:space="preserve">   202778849 - 28908</v>
          </cell>
          <cell r="D11032">
            <v>543280.11</v>
          </cell>
          <cell r="E11032">
            <v>0</v>
          </cell>
          <cell r="F11032">
            <v>0</v>
          </cell>
          <cell r="G11032">
            <v>57998.7</v>
          </cell>
          <cell r="H11032">
            <v>485281.41</v>
          </cell>
          <cell r="I11032">
            <v>0</v>
          </cell>
        </row>
        <row r="11033">
          <cell r="A11033" t="str">
            <v>a</v>
          </cell>
          <cell r="B11033">
            <v>11009</v>
          </cell>
          <cell r="C11033" t="str">
            <v xml:space="preserve">   202778852 - 28917</v>
          </cell>
          <cell r="D11033">
            <v>1151227.17</v>
          </cell>
          <cell r="E11033">
            <v>0</v>
          </cell>
          <cell r="F11033">
            <v>0</v>
          </cell>
          <cell r="G11033">
            <v>58620.56</v>
          </cell>
          <cell r="H11033">
            <v>1092606.6100000001</v>
          </cell>
          <cell r="I11033">
            <v>0</v>
          </cell>
        </row>
        <row r="11034">
          <cell r="A11034" t="str">
            <v>a</v>
          </cell>
          <cell r="B11034">
            <v>11010</v>
          </cell>
          <cell r="C11034" t="str">
            <v xml:space="preserve">   202778865 - 28956</v>
          </cell>
          <cell r="D11034">
            <v>1869465.5</v>
          </cell>
          <cell r="E11034">
            <v>0</v>
          </cell>
          <cell r="F11034">
            <v>0</v>
          </cell>
          <cell r="G11034">
            <v>197280.12</v>
          </cell>
          <cell r="H11034">
            <v>1672185.38</v>
          </cell>
          <cell r="I11034">
            <v>0</v>
          </cell>
        </row>
        <row r="11035">
          <cell r="A11035" t="str">
            <v>a</v>
          </cell>
          <cell r="B11035">
            <v>11011</v>
          </cell>
          <cell r="C11035" t="str">
            <v xml:space="preserve">   202778878 - 28995</v>
          </cell>
          <cell r="D11035">
            <v>288633.08</v>
          </cell>
          <cell r="E11035">
            <v>0</v>
          </cell>
          <cell r="F11035">
            <v>0</v>
          </cell>
          <cell r="G11035">
            <v>116268.86</v>
          </cell>
          <cell r="H11035">
            <v>172364.22</v>
          </cell>
          <cell r="I11035">
            <v>0</v>
          </cell>
        </row>
        <row r="11036">
          <cell r="A11036" t="str">
            <v>a</v>
          </cell>
          <cell r="B11036">
            <v>11012</v>
          </cell>
          <cell r="C11036" t="str">
            <v xml:space="preserve">   202778881 - 29004</v>
          </cell>
          <cell r="D11036">
            <v>2367865.6800000002</v>
          </cell>
          <cell r="E11036">
            <v>0</v>
          </cell>
          <cell r="F11036">
            <v>0</v>
          </cell>
          <cell r="G11036">
            <v>54020.41</v>
          </cell>
          <cell r="H11036">
            <v>2313845.27</v>
          </cell>
          <cell r="I11036">
            <v>0</v>
          </cell>
        </row>
        <row r="11037">
          <cell r="A11037" t="str">
            <v>a</v>
          </cell>
          <cell r="B11037">
            <v>11013</v>
          </cell>
          <cell r="C11037" t="str">
            <v xml:space="preserve">   202778894 - 29043</v>
          </cell>
          <cell r="D11037">
            <v>1445562.06</v>
          </cell>
          <cell r="E11037">
            <v>0</v>
          </cell>
          <cell r="F11037">
            <v>0</v>
          </cell>
          <cell r="G11037">
            <v>1445562.06</v>
          </cell>
          <cell r="H11037">
            <v>0</v>
          </cell>
          <cell r="I11037">
            <v>0</v>
          </cell>
        </row>
        <row r="11038">
          <cell r="A11038" t="str">
            <v>a</v>
          </cell>
          <cell r="B11038">
            <v>11014</v>
          </cell>
          <cell r="C11038" t="str">
            <v xml:space="preserve">   202778904 - 28590</v>
          </cell>
          <cell r="D11038">
            <v>2271053.2599999998</v>
          </cell>
          <cell r="E11038">
            <v>0</v>
          </cell>
          <cell r="F11038">
            <v>0</v>
          </cell>
          <cell r="G11038">
            <v>50248.38</v>
          </cell>
          <cell r="H11038">
            <v>2220804.88</v>
          </cell>
          <cell r="I11038">
            <v>0</v>
          </cell>
        </row>
        <row r="11039">
          <cell r="A11039" t="str">
            <v>a</v>
          </cell>
          <cell r="B11039">
            <v>11015</v>
          </cell>
          <cell r="C11039" t="str">
            <v xml:space="preserve">   202778917 - 28629</v>
          </cell>
          <cell r="D11039">
            <v>564705.68999999994</v>
          </cell>
          <cell r="E11039">
            <v>0</v>
          </cell>
          <cell r="F11039">
            <v>0</v>
          </cell>
          <cell r="G11039">
            <v>564705.68999999994</v>
          </cell>
          <cell r="H11039">
            <v>0</v>
          </cell>
          <cell r="I11039">
            <v>0</v>
          </cell>
        </row>
        <row r="11040">
          <cell r="A11040" t="str">
            <v>a</v>
          </cell>
          <cell r="B11040">
            <v>11016</v>
          </cell>
          <cell r="C11040" t="str">
            <v xml:space="preserve">   202778920 - 28638</v>
          </cell>
          <cell r="D11040">
            <v>589958.56000000006</v>
          </cell>
          <cell r="E11040">
            <v>0</v>
          </cell>
          <cell r="F11040">
            <v>0</v>
          </cell>
          <cell r="G11040">
            <v>589958.56000000006</v>
          </cell>
          <cell r="H11040">
            <v>0</v>
          </cell>
          <cell r="I11040">
            <v>0</v>
          </cell>
        </row>
        <row r="11041">
          <cell r="A11041" t="str">
            <v>a</v>
          </cell>
          <cell r="B11041">
            <v>11017</v>
          </cell>
          <cell r="C11041" t="str">
            <v xml:space="preserve">   202778933 - 28696</v>
          </cell>
          <cell r="D11041">
            <v>2791217.1</v>
          </cell>
          <cell r="E11041">
            <v>0</v>
          </cell>
          <cell r="F11041">
            <v>0</v>
          </cell>
          <cell r="G11041">
            <v>2791217.1</v>
          </cell>
          <cell r="H11041">
            <v>0</v>
          </cell>
          <cell r="I11041">
            <v>0</v>
          </cell>
        </row>
        <row r="11042">
          <cell r="A11042" t="str">
            <v>a</v>
          </cell>
          <cell r="B11042">
            <v>11018</v>
          </cell>
          <cell r="C11042" t="str">
            <v xml:space="preserve">   202778946 - 28887</v>
          </cell>
          <cell r="D11042">
            <v>2800743.15</v>
          </cell>
          <cell r="E11042">
            <v>0</v>
          </cell>
          <cell r="F11042">
            <v>0</v>
          </cell>
          <cell r="G11042">
            <v>65609.100000000006</v>
          </cell>
          <cell r="H11042">
            <v>2735134.05</v>
          </cell>
          <cell r="I11042">
            <v>0</v>
          </cell>
        </row>
        <row r="11043">
          <cell r="A11043" t="str">
            <v>a</v>
          </cell>
          <cell r="B11043">
            <v>11019</v>
          </cell>
          <cell r="C11043" t="str">
            <v xml:space="preserve">   202778959 - 28938</v>
          </cell>
          <cell r="D11043">
            <v>1314236.6399999999</v>
          </cell>
          <cell r="E11043">
            <v>0</v>
          </cell>
          <cell r="F11043">
            <v>0</v>
          </cell>
          <cell r="G11043">
            <v>139494.1</v>
          </cell>
          <cell r="H11043">
            <v>1174742.54</v>
          </cell>
          <cell r="I11043">
            <v>0</v>
          </cell>
        </row>
        <row r="11044">
          <cell r="A11044" t="str">
            <v>a</v>
          </cell>
          <cell r="B11044">
            <v>11020</v>
          </cell>
          <cell r="C11044" t="str">
            <v xml:space="preserve">   202778962 - 28947</v>
          </cell>
          <cell r="D11044">
            <v>763532.27</v>
          </cell>
          <cell r="E11044">
            <v>0</v>
          </cell>
          <cell r="F11044">
            <v>0</v>
          </cell>
          <cell r="G11044">
            <v>763532.27</v>
          </cell>
          <cell r="H11044">
            <v>0</v>
          </cell>
          <cell r="I11044">
            <v>0</v>
          </cell>
        </row>
        <row r="11045">
          <cell r="A11045" t="str">
            <v>a</v>
          </cell>
          <cell r="B11045">
            <v>11021</v>
          </cell>
          <cell r="C11045" t="str">
            <v xml:space="preserve">   202778988 - 29025</v>
          </cell>
          <cell r="D11045">
            <v>1400974.37</v>
          </cell>
          <cell r="E11045">
            <v>0</v>
          </cell>
          <cell r="F11045">
            <v>0</v>
          </cell>
          <cell r="G11045">
            <v>30997.42</v>
          </cell>
          <cell r="H11045">
            <v>1369976.95</v>
          </cell>
          <cell r="I11045">
            <v>0</v>
          </cell>
        </row>
        <row r="11046">
          <cell r="A11046" t="str">
            <v>a</v>
          </cell>
          <cell r="B11046">
            <v>11022</v>
          </cell>
          <cell r="C11046" t="str">
            <v xml:space="preserve">   202778991 - 29034</v>
          </cell>
          <cell r="D11046">
            <v>683884.85</v>
          </cell>
          <cell r="E11046">
            <v>0</v>
          </cell>
          <cell r="F11046">
            <v>0</v>
          </cell>
          <cell r="G11046">
            <v>37165.51</v>
          </cell>
          <cell r="H11046">
            <v>646719.34</v>
          </cell>
          <cell r="I11046">
            <v>0</v>
          </cell>
        </row>
        <row r="11047">
          <cell r="A11047" t="str">
            <v>a</v>
          </cell>
          <cell r="B11047">
            <v>11023</v>
          </cell>
          <cell r="C11047" t="str">
            <v xml:space="preserve">   203778000 - 34723</v>
          </cell>
          <cell r="D11047">
            <v>2746816.09</v>
          </cell>
          <cell r="E11047">
            <v>0</v>
          </cell>
          <cell r="F11047">
            <v>0</v>
          </cell>
          <cell r="G11047">
            <v>2746816.09</v>
          </cell>
          <cell r="H11047">
            <v>0</v>
          </cell>
          <cell r="I11047">
            <v>0</v>
          </cell>
        </row>
        <row r="11048">
          <cell r="A11048" t="str">
            <v>a</v>
          </cell>
          <cell r="B11048">
            <v>11024</v>
          </cell>
          <cell r="C11048" t="str">
            <v xml:space="preserve">   203778026 - 35014</v>
          </cell>
          <cell r="D11048">
            <v>6224146.6799999997</v>
          </cell>
          <cell r="E11048">
            <v>0</v>
          </cell>
          <cell r="F11048">
            <v>0</v>
          </cell>
          <cell r="G11048">
            <v>125990.89</v>
          </cell>
          <cell r="H11048">
            <v>6098155.79</v>
          </cell>
          <cell r="I11048">
            <v>0</v>
          </cell>
        </row>
        <row r="11049">
          <cell r="A11049" t="str">
            <v>a</v>
          </cell>
          <cell r="B11049">
            <v>11025</v>
          </cell>
          <cell r="C11049" t="str">
            <v xml:space="preserve">   203778039 - 35774</v>
          </cell>
          <cell r="D11049">
            <v>2584980.56</v>
          </cell>
          <cell r="E11049">
            <v>0</v>
          </cell>
          <cell r="F11049">
            <v>0</v>
          </cell>
          <cell r="G11049">
            <v>72243.929999999993</v>
          </cell>
          <cell r="H11049">
            <v>2512736.63</v>
          </cell>
          <cell r="I11049">
            <v>0</v>
          </cell>
        </row>
        <row r="11050">
          <cell r="A11050" t="str">
            <v>a</v>
          </cell>
          <cell r="B11050">
            <v>11026</v>
          </cell>
          <cell r="C11050" t="str">
            <v xml:space="preserve">   203778042 - 35783</v>
          </cell>
          <cell r="D11050">
            <v>1187659.25</v>
          </cell>
          <cell r="E11050">
            <v>0</v>
          </cell>
          <cell r="F11050">
            <v>0</v>
          </cell>
          <cell r="G11050">
            <v>1187659.25</v>
          </cell>
          <cell r="H11050">
            <v>0</v>
          </cell>
          <cell r="I11050">
            <v>0</v>
          </cell>
        </row>
        <row r="11051">
          <cell r="A11051" t="str">
            <v>a</v>
          </cell>
          <cell r="B11051">
            <v>11027</v>
          </cell>
          <cell r="C11051" t="str">
            <v xml:space="preserve">   203778055 - 35822</v>
          </cell>
          <cell r="D11051">
            <v>4757915.9800000004</v>
          </cell>
          <cell r="E11051">
            <v>0</v>
          </cell>
          <cell r="F11051">
            <v>0.01</v>
          </cell>
          <cell r="G11051">
            <v>4757915.99</v>
          </cell>
          <cell r="H11051">
            <v>0</v>
          </cell>
          <cell r="I11051">
            <v>0</v>
          </cell>
        </row>
        <row r="11052">
          <cell r="A11052" t="str">
            <v>a</v>
          </cell>
          <cell r="B11052">
            <v>11028</v>
          </cell>
          <cell r="C11052" t="str">
            <v xml:space="preserve">   203778068 - 35861</v>
          </cell>
          <cell r="D11052">
            <v>20747155.539999999</v>
          </cell>
          <cell r="E11052">
            <v>0</v>
          </cell>
          <cell r="F11052">
            <v>0</v>
          </cell>
          <cell r="G11052">
            <v>20747155.539999999</v>
          </cell>
          <cell r="H11052">
            <v>0</v>
          </cell>
          <cell r="I11052">
            <v>0</v>
          </cell>
        </row>
        <row r="11053">
          <cell r="A11053" t="str">
            <v>a</v>
          </cell>
          <cell r="B11053">
            <v>11029</v>
          </cell>
          <cell r="C11053" t="str">
            <v xml:space="preserve">   203778071 - 35876</v>
          </cell>
          <cell r="D11053">
            <v>2915760.87</v>
          </cell>
          <cell r="E11053">
            <v>0</v>
          </cell>
          <cell r="F11053">
            <v>0</v>
          </cell>
          <cell r="G11053">
            <v>2915760.87</v>
          </cell>
          <cell r="H11053">
            <v>0</v>
          </cell>
          <cell r="I11053">
            <v>0</v>
          </cell>
        </row>
        <row r="11054">
          <cell r="A11054" t="str">
            <v>a</v>
          </cell>
          <cell r="B11054">
            <v>11030</v>
          </cell>
          <cell r="C11054" t="str">
            <v xml:space="preserve">   203778084 - 36761</v>
          </cell>
          <cell r="D11054">
            <v>923734.96</v>
          </cell>
          <cell r="E11054">
            <v>0</v>
          </cell>
          <cell r="F11054">
            <v>0</v>
          </cell>
          <cell r="G11054">
            <v>84378.57</v>
          </cell>
          <cell r="H11054">
            <v>839356.39</v>
          </cell>
          <cell r="I11054">
            <v>0</v>
          </cell>
        </row>
        <row r="11055">
          <cell r="A11055" t="str">
            <v>a</v>
          </cell>
          <cell r="B11055">
            <v>11031</v>
          </cell>
          <cell r="C11055" t="str">
            <v xml:space="preserve">   203778097 - 36800</v>
          </cell>
          <cell r="D11055">
            <v>2440374.59</v>
          </cell>
          <cell r="E11055">
            <v>0</v>
          </cell>
          <cell r="F11055">
            <v>0</v>
          </cell>
          <cell r="G11055">
            <v>1257635.52</v>
          </cell>
          <cell r="H11055">
            <v>1182739.07</v>
          </cell>
          <cell r="I11055">
            <v>0</v>
          </cell>
        </row>
        <row r="11056">
          <cell r="A11056" t="str">
            <v>a</v>
          </cell>
          <cell r="B11056">
            <v>11032</v>
          </cell>
          <cell r="C11056" t="str">
            <v xml:space="preserve">   203778107 - 34774</v>
          </cell>
          <cell r="D11056">
            <v>1929407.22</v>
          </cell>
          <cell r="E11056">
            <v>0</v>
          </cell>
          <cell r="F11056">
            <v>0</v>
          </cell>
          <cell r="G11056">
            <v>1929407.22</v>
          </cell>
          <cell r="H11056">
            <v>0</v>
          </cell>
          <cell r="I11056">
            <v>0</v>
          </cell>
        </row>
        <row r="11057">
          <cell r="A11057" t="str">
            <v>a</v>
          </cell>
          <cell r="B11057">
            <v>11033</v>
          </cell>
          <cell r="C11057" t="str">
            <v xml:space="preserve">   203778110 - 34786</v>
          </cell>
          <cell r="D11057">
            <v>2840621.08</v>
          </cell>
          <cell r="E11057">
            <v>0</v>
          </cell>
          <cell r="F11057">
            <v>0</v>
          </cell>
          <cell r="G11057">
            <v>57231.89</v>
          </cell>
          <cell r="H11057">
            <v>2783389.19</v>
          </cell>
          <cell r="I11057">
            <v>0</v>
          </cell>
        </row>
        <row r="11058">
          <cell r="A11058" t="str">
            <v>a</v>
          </cell>
          <cell r="B11058">
            <v>11034</v>
          </cell>
          <cell r="C11058" t="str">
            <v xml:space="preserve">   203778123 - 35005</v>
          </cell>
          <cell r="D11058">
            <v>1885921.48</v>
          </cell>
          <cell r="E11058">
            <v>0</v>
          </cell>
          <cell r="F11058">
            <v>0</v>
          </cell>
          <cell r="G11058">
            <v>90905.45</v>
          </cell>
          <cell r="H11058">
            <v>1795016.03</v>
          </cell>
          <cell r="I11058">
            <v>0</v>
          </cell>
        </row>
        <row r="11059">
          <cell r="A11059" t="str">
            <v>a</v>
          </cell>
          <cell r="B11059">
            <v>11035</v>
          </cell>
          <cell r="C11059" t="str">
            <v xml:space="preserve">   203778136 - 35764</v>
          </cell>
          <cell r="D11059">
            <v>22188045.82</v>
          </cell>
          <cell r="E11059">
            <v>0</v>
          </cell>
          <cell r="F11059">
            <v>0</v>
          </cell>
          <cell r="G11059">
            <v>451310.09</v>
          </cell>
          <cell r="H11059">
            <v>21736735.73</v>
          </cell>
          <cell r="I11059">
            <v>0</v>
          </cell>
        </row>
        <row r="11060">
          <cell r="A11060" t="str">
            <v>a</v>
          </cell>
          <cell r="B11060">
            <v>11036</v>
          </cell>
          <cell r="C11060" t="str">
            <v xml:space="preserve">   203778149 - 35804</v>
          </cell>
          <cell r="D11060">
            <v>1035502.88</v>
          </cell>
          <cell r="E11060">
            <v>0</v>
          </cell>
          <cell r="F11060">
            <v>0</v>
          </cell>
          <cell r="G11060">
            <v>1035502.88</v>
          </cell>
          <cell r="H11060">
            <v>0</v>
          </cell>
          <cell r="I11060">
            <v>0</v>
          </cell>
        </row>
        <row r="11061">
          <cell r="A11061" t="str">
            <v>a</v>
          </cell>
          <cell r="B11061">
            <v>11037</v>
          </cell>
          <cell r="C11061" t="str">
            <v xml:space="preserve">   203778152 - 35813</v>
          </cell>
          <cell r="D11061">
            <v>1932129.23</v>
          </cell>
          <cell r="E11061">
            <v>0</v>
          </cell>
          <cell r="F11061">
            <v>0</v>
          </cell>
          <cell r="G11061">
            <v>1932129.23</v>
          </cell>
          <cell r="H11061">
            <v>0</v>
          </cell>
          <cell r="I11061">
            <v>0</v>
          </cell>
        </row>
        <row r="11062">
          <cell r="A11062" t="str">
            <v>a</v>
          </cell>
          <cell r="B11062">
            <v>11038</v>
          </cell>
          <cell r="C11062" t="str">
            <v xml:space="preserve">   203778165 - 35852</v>
          </cell>
          <cell r="D11062">
            <v>2622873.11</v>
          </cell>
          <cell r="E11062">
            <v>0</v>
          </cell>
          <cell r="F11062">
            <v>0.01</v>
          </cell>
          <cell r="G11062">
            <v>52844.800000000003</v>
          </cell>
          <cell r="H11062">
            <v>2570028.3199999998</v>
          </cell>
          <cell r="I11062">
            <v>0</v>
          </cell>
        </row>
        <row r="11063">
          <cell r="A11063" t="str">
            <v>a</v>
          </cell>
          <cell r="B11063">
            <v>11039</v>
          </cell>
          <cell r="C11063" t="str">
            <v xml:space="preserve">   203778178 - 36743</v>
          </cell>
          <cell r="D11063">
            <v>2213376.5</v>
          </cell>
          <cell r="E11063">
            <v>0</v>
          </cell>
          <cell r="F11063">
            <v>0</v>
          </cell>
          <cell r="G11063">
            <v>2213376.5</v>
          </cell>
          <cell r="H11063">
            <v>0</v>
          </cell>
          <cell r="I11063">
            <v>0</v>
          </cell>
        </row>
        <row r="11064">
          <cell r="A11064" t="str">
            <v>a</v>
          </cell>
          <cell r="B11064">
            <v>11040</v>
          </cell>
          <cell r="C11064" t="str">
            <v xml:space="preserve">   203778181 - 36752</v>
          </cell>
          <cell r="D11064">
            <v>1341250</v>
          </cell>
          <cell r="E11064">
            <v>0</v>
          </cell>
          <cell r="F11064">
            <v>0.01</v>
          </cell>
          <cell r="G11064">
            <v>65702.460000000006</v>
          </cell>
          <cell r="H11064">
            <v>1275547.55</v>
          </cell>
          <cell r="I11064">
            <v>0</v>
          </cell>
        </row>
        <row r="11065">
          <cell r="A11065" t="str">
            <v>a</v>
          </cell>
          <cell r="B11065">
            <v>11041</v>
          </cell>
          <cell r="C11065" t="str">
            <v xml:space="preserve">   203778194 - 36791</v>
          </cell>
          <cell r="D11065">
            <v>2776417.53</v>
          </cell>
          <cell r="E11065">
            <v>0</v>
          </cell>
          <cell r="F11065">
            <v>0</v>
          </cell>
          <cell r="G11065">
            <v>2776417.53</v>
          </cell>
          <cell r="H11065">
            <v>0</v>
          </cell>
          <cell r="I11065">
            <v>0</v>
          </cell>
        </row>
        <row r="11066">
          <cell r="A11066" t="str">
            <v>a</v>
          </cell>
          <cell r="B11066">
            <v>11042</v>
          </cell>
          <cell r="C11066" t="str">
            <v xml:space="preserve">   203778204 - 34765</v>
          </cell>
          <cell r="D11066">
            <v>2868742.14</v>
          </cell>
          <cell r="E11066">
            <v>0</v>
          </cell>
          <cell r="F11066">
            <v>0</v>
          </cell>
          <cell r="G11066">
            <v>262045.1</v>
          </cell>
          <cell r="H11066">
            <v>2606697.04</v>
          </cell>
          <cell r="I11066">
            <v>0</v>
          </cell>
        </row>
        <row r="11067">
          <cell r="A11067" t="str">
            <v>a</v>
          </cell>
          <cell r="B11067">
            <v>11043</v>
          </cell>
          <cell r="C11067" t="str">
            <v xml:space="preserve">   203778217 - 34870</v>
          </cell>
          <cell r="D11067">
            <v>1363466.18</v>
          </cell>
          <cell r="E11067">
            <v>0</v>
          </cell>
          <cell r="F11067">
            <v>0</v>
          </cell>
          <cell r="G11067">
            <v>1061450.55</v>
          </cell>
          <cell r="H11067">
            <v>302015.63</v>
          </cell>
          <cell r="I11067">
            <v>0</v>
          </cell>
        </row>
        <row r="11068">
          <cell r="A11068" t="str">
            <v>a</v>
          </cell>
          <cell r="B11068">
            <v>11044</v>
          </cell>
          <cell r="C11068" t="str">
            <v xml:space="preserve">   203778220 - 34960</v>
          </cell>
          <cell r="D11068">
            <v>3955218.67</v>
          </cell>
          <cell r="E11068">
            <v>0</v>
          </cell>
          <cell r="F11068">
            <v>0</v>
          </cell>
          <cell r="G11068">
            <v>3955218.67</v>
          </cell>
          <cell r="H11068">
            <v>0</v>
          </cell>
          <cell r="I11068">
            <v>0</v>
          </cell>
        </row>
        <row r="11069">
          <cell r="A11069" t="str">
            <v>a</v>
          </cell>
          <cell r="B11069">
            <v>11045</v>
          </cell>
          <cell r="C11069" t="str">
            <v xml:space="preserve">   203778233 - 35191</v>
          </cell>
          <cell r="D11069">
            <v>3761218.93</v>
          </cell>
          <cell r="E11069">
            <v>0</v>
          </cell>
          <cell r="F11069">
            <v>0.01</v>
          </cell>
          <cell r="G11069">
            <v>75099.37</v>
          </cell>
          <cell r="H11069">
            <v>3686119.57</v>
          </cell>
          <cell r="I11069">
            <v>0</v>
          </cell>
        </row>
        <row r="11070">
          <cell r="A11070" t="str">
            <v>a</v>
          </cell>
          <cell r="B11070">
            <v>11046</v>
          </cell>
          <cell r="C11070" t="str">
            <v xml:space="preserve">   203778246 - 35795</v>
          </cell>
          <cell r="D11070">
            <v>3012040.96</v>
          </cell>
          <cell r="E11070">
            <v>0</v>
          </cell>
          <cell r="F11070">
            <v>0</v>
          </cell>
          <cell r="G11070">
            <v>46405.8</v>
          </cell>
          <cell r="H11070">
            <v>2965635.16</v>
          </cell>
          <cell r="I11070">
            <v>0</v>
          </cell>
        </row>
        <row r="11071">
          <cell r="A11071" t="str">
            <v>a</v>
          </cell>
          <cell r="B11071">
            <v>11047</v>
          </cell>
          <cell r="C11071" t="str">
            <v xml:space="preserve">   203778259 - 35834</v>
          </cell>
          <cell r="D11071">
            <v>1890924.14</v>
          </cell>
          <cell r="E11071">
            <v>0</v>
          </cell>
          <cell r="F11071">
            <v>0</v>
          </cell>
          <cell r="G11071">
            <v>17367.91</v>
          </cell>
          <cell r="H11071">
            <v>1873556.23</v>
          </cell>
          <cell r="I11071">
            <v>0</v>
          </cell>
        </row>
        <row r="11072">
          <cell r="A11072" t="str">
            <v>a</v>
          </cell>
          <cell r="B11072">
            <v>11048</v>
          </cell>
          <cell r="C11072" t="str">
            <v xml:space="preserve">   203778262 - 35843</v>
          </cell>
          <cell r="D11072">
            <v>4347023.07</v>
          </cell>
          <cell r="E11072">
            <v>0</v>
          </cell>
          <cell r="F11072">
            <v>0</v>
          </cell>
          <cell r="G11072">
            <v>4347023.07</v>
          </cell>
          <cell r="H11072">
            <v>0</v>
          </cell>
          <cell r="I11072">
            <v>0</v>
          </cell>
        </row>
        <row r="11073">
          <cell r="A11073" t="str">
            <v>a</v>
          </cell>
          <cell r="B11073">
            <v>11049</v>
          </cell>
          <cell r="C11073" t="str">
            <v xml:space="preserve">   203778275 - 36734</v>
          </cell>
          <cell r="D11073">
            <v>2632770.7799999998</v>
          </cell>
          <cell r="E11073">
            <v>0</v>
          </cell>
          <cell r="F11073">
            <v>0</v>
          </cell>
          <cell r="G11073">
            <v>53044.22</v>
          </cell>
          <cell r="H11073">
            <v>2579726.56</v>
          </cell>
          <cell r="I11073">
            <v>0</v>
          </cell>
        </row>
        <row r="11074">
          <cell r="A11074" t="str">
            <v>a</v>
          </cell>
          <cell r="B11074">
            <v>11050</v>
          </cell>
          <cell r="C11074" t="str">
            <v xml:space="preserve">   203778288 - 36773</v>
          </cell>
          <cell r="D11074">
            <v>5047274.58</v>
          </cell>
          <cell r="E11074">
            <v>0</v>
          </cell>
          <cell r="F11074">
            <v>0.01</v>
          </cell>
          <cell r="G11074">
            <v>46358.54</v>
          </cell>
          <cell r="H11074">
            <v>5000916.05</v>
          </cell>
          <cell r="I11074">
            <v>0</v>
          </cell>
        </row>
        <row r="11075">
          <cell r="A11075" t="str">
            <v>a</v>
          </cell>
          <cell r="B11075">
            <v>11051</v>
          </cell>
          <cell r="C11075" t="str">
            <v xml:space="preserve">   203778301 - 34747</v>
          </cell>
          <cell r="D11075">
            <v>1887052.44</v>
          </cell>
          <cell r="E11075">
            <v>0</v>
          </cell>
          <cell r="F11075">
            <v>0</v>
          </cell>
          <cell r="G11075">
            <v>89988.18</v>
          </cell>
          <cell r="H11075">
            <v>1797064.26</v>
          </cell>
          <cell r="I11075">
            <v>0</v>
          </cell>
        </row>
        <row r="11076">
          <cell r="A11076" t="str">
            <v>a</v>
          </cell>
          <cell r="B11076">
            <v>11052</v>
          </cell>
          <cell r="C11076" t="str">
            <v xml:space="preserve">   203778314 - 34861</v>
          </cell>
          <cell r="D11076">
            <v>2627973.04</v>
          </cell>
          <cell r="E11076">
            <v>0</v>
          </cell>
          <cell r="F11076">
            <v>0</v>
          </cell>
          <cell r="G11076">
            <v>2627973.04</v>
          </cell>
          <cell r="H11076">
            <v>0</v>
          </cell>
          <cell r="I11076">
            <v>0</v>
          </cell>
        </row>
        <row r="11077">
          <cell r="A11077" t="str">
            <v>a</v>
          </cell>
          <cell r="B11077">
            <v>11053</v>
          </cell>
          <cell r="C11077" t="str">
            <v xml:space="preserve">   203778327 - 35017</v>
          </cell>
          <cell r="D11077">
            <v>4445819.03</v>
          </cell>
          <cell r="E11077">
            <v>0</v>
          </cell>
          <cell r="F11077">
            <v>0</v>
          </cell>
          <cell r="G11077">
            <v>4445819.03</v>
          </cell>
          <cell r="H11077">
            <v>0</v>
          </cell>
          <cell r="I11077">
            <v>0</v>
          </cell>
        </row>
        <row r="11078">
          <cell r="A11078" t="str">
            <v>a</v>
          </cell>
          <cell r="B11078">
            <v>11054</v>
          </cell>
          <cell r="C11078" t="str">
            <v xml:space="preserve">   203778330 - 35182</v>
          </cell>
          <cell r="D11078">
            <v>4011357.01</v>
          </cell>
          <cell r="E11078">
            <v>0</v>
          </cell>
          <cell r="F11078">
            <v>0</v>
          </cell>
          <cell r="G11078">
            <v>94565.91</v>
          </cell>
          <cell r="H11078">
            <v>3916791.1</v>
          </cell>
          <cell r="I11078">
            <v>0</v>
          </cell>
        </row>
        <row r="11079">
          <cell r="A11079" t="str">
            <v>a</v>
          </cell>
          <cell r="B11079">
            <v>11055</v>
          </cell>
          <cell r="C11079" t="str">
            <v xml:space="preserve">   203778343 - 35786</v>
          </cell>
          <cell r="D11079">
            <v>2033963.9</v>
          </cell>
          <cell r="E11079">
            <v>0</v>
          </cell>
          <cell r="F11079">
            <v>0</v>
          </cell>
          <cell r="G11079">
            <v>2033963.9</v>
          </cell>
          <cell r="H11079">
            <v>0</v>
          </cell>
          <cell r="I11079">
            <v>0</v>
          </cell>
        </row>
        <row r="11080">
          <cell r="A11080" t="str">
            <v>a</v>
          </cell>
          <cell r="B11080">
            <v>11056</v>
          </cell>
          <cell r="C11080" t="str">
            <v xml:space="preserve">   203778356 - 35825</v>
          </cell>
          <cell r="D11080">
            <v>3860077.45</v>
          </cell>
          <cell r="E11080">
            <v>0</v>
          </cell>
          <cell r="F11080">
            <v>0</v>
          </cell>
          <cell r="G11080">
            <v>77771.56</v>
          </cell>
          <cell r="H11080">
            <v>3782305.89</v>
          </cell>
          <cell r="I11080">
            <v>0</v>
          </cell>
        </row>
        <row r="11081">
          <cell r="A11081" t="str">
            <v>a</v>
          </cell>
          <cell r="B11081">
            <v>11057</v>
          </cell>
          <cell r="C11081" t="str">
            <v xml:space="preserve">   203778369 - 35867</v>
          </cell>
          <cell r="D11081">
            <v>17998088.260000002</v>
          </cell>
          <cell r="E11081">
            <v>0</v>
          </cell>
          <cell r="F11081">
            <v>0</v>
          </cell>
          <cell r="G11081">
            <v>464682.75</v>
          </cell>
          <cell r="H11081">
            <v>17533405.510000002</v>
          </cell>
          <cell r="I11081">
            <v>0</v>
          </cell>
        </row>
        <row r="11082">
          <cell r="A11082" t="str">
            <v>a</v>
          </cell>
          <cell r="B11082">
            <v>11058</v>
          </cell>
          <cell r="C11082" t="str">
            <v xml:space="preserve">   203778372 - 35879</v>
          </cell>
          <cell r="D11082">
            <v>3380877.5</v>
          </cell>
          <cell r="E11082">
            <v>0</v>
          </cell>
          <cell r="F11082">
            <v>0</v>
          </cell>
          <cell r="G11082">
            <v>31040.59</v>
          </cell>
          <cell r="H11082">
            <v>3349836.91</v>
          </cell>
          <cell r="I11082">
            <v>0</v>
          </cell>
        </row>
        <row r="11083">
          <cell r="A11083" t="str">
            <v>a</v>
          </cell>
          <cell r="B11083">
            <v>11059</v>
          </cell>
          <cell r="C11083" t="str">
            <v xml:space="preserve">   203778385 - 36764</v>
          </cell>
          <cell r="D11083">
            <v>5916625.8200000003</v>
          </cell>
          <cell r="E11083">
            <v>0</v>
          </cell>
          <cell r="F11083">
            <v>0</v>
          </cell>
          <cell r="G11083">
            <v>5916625.8200000003</v>
          </cell>
          <cell r="H11083">
            <v>0</v>
          </cell>
          <cell r="I11083">
            <v>0</v>
          </cell>
        </row>
        <row r="11084">
          <cell r="A11084" t="str">
            <v>a</v>
          </cell>
          <cell r="B11084">
            <v>11060</v>
          </cell>
          <cell r="C11084" t="str">
            <v xml:space="preserve">   203778398 - 36803</v>
          </cell>
          <cell r="D11084">
            <v>3066912.52</v>
          </cell>
          <cell r="E11084">
            <v>0</v>
          </cell>
          <cell r="F11084">
            <v>0</v>
          </cell>
          <cell r="G11084">
            <v>3066912.52</v>
          </cell>
          <cell r="H11084">
            <v>0</v>
          </cell>
          <cell r="I11084">
            <v>0</v>
          </cell>
        </row>
        <row r="11085">
          <cell r="A11085" t="str">
            <v>a</v>
          </cell>
          <cell r="B11085">
            <v>11061</v>
          </cell>
          <cell r="C11085" t="str">
            <v xml:space="preserve">   203778408 - 34780</v>
          </cell>
          <cell r="D11085">
            <v>2005895.34</v>
          </cell>
          <cell r="E11085">
            <v>0</v>
          </cell>
          <cell r="F11085">
            <v>0.01</v>
          </cell>
          <cell r="G11085">
            <v>97198.82</v>
          </cell>
          <cell r="H11085">
            <v>1908696.53</v>
          </cell>
          <cell r="I11085">
            <v>0</v>
          </cell>
        </row>
        <row r="11086">
          <cell r="A11086" t="str">
            <v>a</v>
          </cell>
          <cell r="B11086">
            <v>11062</v>
          </cell>
          <cell r="C11086" t="str">
            <v xml:space="preserve">   203778411 - 34789</v>
          </cell>
          <cell r="D11086">
            <v>2078568.37</v>
          </cell>
          <cell r="E11086">
            <v>0</v>
          </cell>
          <cell r="F11086">
            <v>0</v>
          </cell>
          <cell r="G11086">
            <v>2078568.37</v>
          </cell>
          <cell r="H11086">
            <v>0</v>
          </cell>
          <cell r="I11086">
            <v>0</v>
          </cell>
        </row>
        <row r="11087">
          <cell r="A11087" t="str">
            <v>a</v>
          </cell>
          <cell r="B11087">
            <v>11063</v>
          </cell>
          <cell r="C11087" t="str">
            <v xml:space="preserve">   203778424 - 35008</v>
          </cell>
          <cell r="D11087">
            <v>519319.27</v>
          </cell>
          <cell r="E11087">
            <v>0</v>
          </cell>
          <cell r="F11087">
            <v>0</v>
          </cell>
          <cell r="G11087">
            <v>162613.45000000001</v>
          </cell>
          <cell r="H11087">
            <v>356705.82</v>
          </cell>
          <cell r="I11087">
            <v>0</v>
          </cell>
        </row>
        <row r="11088">
          <cell r="A11088" t="str">
            <v>a</v>
          </cell>
          <cell r="B11088">
            <v>11064</v>
          </cell>
          <cell r="C11088" t="str">
            <v xml:space="preserve">   203778437 - 35768</v>
          </cell>
          <cell r="D11088">
            <v>358330.3</v>
          </cell>
          <cell r="E11088">
            <v>0</v>
          </cell>
          <cell r="F11088">
            <v>0</v>
          </cell>
          <cell r="G11088">
            <v>112203.3</v>
          </cell>
          <cell r="H11088">
            <v>246127</v>
          </cell>
          <cell r="I11088">
            <v>0</v>
          </cell>
        </row>
        <row r="11089">
          <cell r="A11089" t="str">
            <v>a</v>
          </cell>
          <cell r="B11089">
            <v>11065</v>
          </cell>
          <cell r="C11089" t="str">
            <v xml:space="preserve">   203778440 - 35777</v>
          </cell>
          <cell r="D11089">
            <v>3483281.31</v>
          </cell>
          <cell r="E11089">
            <v>0</v>
          </cell>
          <cell r="F11089">
            <v>0.01</v>
          </cell>
          <cell r="G11089">
            <v>31993.48</v>
          </cell>
          <cell r="H11089">
            <v>3451287.84</v>
          </cell>
          <cell r="I11089">
            <v>0</v>
          </cell>
        </row>
        <row r="11090">
          <cell r="A11090" t="str">
            <v>a</v>
          </cell>
          <cell r="B11090">
            <v>11066</v>
          </cell>
          <cell r="C11090" t="str">
            <v xml:space="preserve">   203778453 - 35816</v>
          </cell>
          <cell r="D11090">
            <v>1372401.77</v>
          </cell>
          <cell r="E11090">
            <v>0</v>
          </cell>
          <cell r="F11090">
            <v>0</v>
          </cell>
          <cell r="G11090">
            <v>545473.57999999996</v>
          </cell>
          <cell r="H11090">
            <v>826928.19</v>
          </cell>
          <cell r="I11090">
            <v>0</v>
          </cell>
        </row>
        <row r="11091">
          <cell r="A11091" t="str">
            <v>a</v>
          </cell>
          <cell r="B11091">
            <v>11067</v>
          </cell>
          <cell r="C11091" t="str">
            <v xml:space="preserve">   203778466 - 35855</v>
          </cell>
          <cell r="D11091">
            <v>3266219.38</v>
          </cell>
          <cell r="E11091">
            <v>0</v>
          </cell>
          <cell r="F11091">
            <v>0</v>
          </cell>
          <cell r="G11091">
            <v>65806.69</v>
          </cell>
          <cell r="H11091">
            <v>3200412.69</v>
          </cell>
          <cell r="I11091">
            <v>0</v>
          </cell>
        </row>
        <row r="11092">
          <cell r="A11092" t="str">
            <v>a</v>
          </cell>
          <cell r="B11092">
            <v>11068</v>
          </cell>
          <cell r="C11092" t="str">
            <v xml:space="preserve">   203778479 - 36746</v>
          </cell>
          <cell r="D11092">
            <v>2508229.4</v>
          </cell>
          <cell r="E11092">
            <v>0</v>
          </cell>
          <cell r="F11092">
            <v>0</v>
          </cell>
          <cell r="G11092">
            <v>1291617.1499999999</v>
          </cell>
          <cell r="H11092">
            <v>1216612.25</v>
          </cell>
          <cell r="I11092">
            <v>0</v>
          </cell>
        </row>
        <row r="11093">
          <cell r="A11093" t="str">
            <v>a</v>
          </cell>
          <cell r="B11093">
            <v>11069</v>
          </cell>
          <cell r="C11093" t="str">
            <v xml:space="preserve">   203778482 - 36755</v>
          </cell>
          <cell r="D11093">
            <v>3582803.63</v>
          </cell>
          <cell r="E11093">
            <v>0</v>
          </cell>
          <cell r="F11093">
            <v>0</v>
          </cell>
          <cell r="G11093">
            <v>2555471.2999999998</v>
          </cell>
          <cell r="H11093">
            <v>1027332.33</v>
          </cell>
          <cell r="I11093">
            <v>0</v>
          </cell>
        </row>
        <row r="11094">
          <cell r="A11094" t="str">
            <v>a</v>
          </cell>
          <cell r="B11094">
            <v>11070</v>
          </cell>
          <cell r="C11094" t="str">
            <v xml:space="preserve">   203778495 - 36794</v>
          </cell>
          <cell r="D11094">
            <v>4453935.5</v>
          </cell>
          <cell r="E11094">
            <v>0</v>
          </cell>
          <cell r="F11094">
            <v>0</v>
          </cell>
          <cell r="G11094">
            <v>89736.44</v>
          </cell>
          <cell r="H11094">
            <v>4364199.0599999996</v>
          </cell>
          <cell r="I11094">
            <v>0</v>
          </cell>
        </row>
        <row r="11095">
          <cell r="A11095" t="str">
            <v>a</v>
          </cell>
          <cell r="B11095">
            <v>11071</v>
          </cell>
          <cell r="C11095" t="str">
            <v xml:space="preserve">   203778505 - 34768</v>
          </cell>
          <cell r="D11095">
            <v>6269906.3499999996</v>
          </cell>
          <cell r="E11095">
            <v>0</v>
          </cell>
          <cell r="F11095">
            <v>0</v>
          </cell>
          <cell r="G11095">
            <v>6269906.3499999996</v>
          </cell>
          <cell r="H11095">
            <v>0</v>
          </cell>
          <cell r="I11095">
            <v>0</v>
          </cell>
        </row>
        <row r="11096">
          <cell r="A11096" t="str">
            <v>a</v>
          </cell>
          <cell r="B11096">
            <v>11072</v>
          </cell>
          <cell r="C11096" t="str">
            <v xml:space="preserve">   203778518 - 34954</v>
          </cell>
          <cell r="D11096">
            <v>1383143.71</v>
          </cell>
          <cell r="E11096">
            <v>0</v>
          </cell>
          <cell r="F11096">
            <v>0</v>
          </cell>
          <cell r="G11096">
            <v>27997.99</v>
          </cell>
          <cell r="H11096">
            <v>1355145.72</v>
          </cell>
          <cell r="I11096">
            <v>0</v>
          </cell>
        </row>
        <row r="11097">
          <cell r="A11097" t="str">
            <v>a</v>
          </cell>
          <cell r="B11097">
            <v>11073</v>
          </cell>
          <cell r="C11097" t="str">
            <v xml:space="preserve">   203778521 - 34963</v>
          </cell>
          <cell r="D11097">
            <v>1083759.8600000001</v>
          </cell>
          <cell r="E11097">
            <v>0</v>
          </cell>
          <cell r="F11097">
            <v>0</v>
          </cell>
          <cell r="G11097">
            <v>1083759.8600000001</v>
          </cell>
          <cell r="H11097">
            <v>0</v>
          </cell>
          <cell r="I11097">
            <v>0</v>
          </cell>
        </row>
        <row r="11098">
          <cell r="A11098" t="str">
            <v>a</v>
          </cell>
          <cell r="B11098">
            <v>11074</v>
          </cell>
          <cell r="C11098" t="str">
            <v xml:space="preserve">   203778534 - 35758</v>
          </cell>
          <cell r="D11098">
            <v>3127854.43</v>
          </cell>
          <cell r="E11098">
            <v>0</v>
          </cell>
          <cell r="F11098">
            <v>0</v>
          </cell>
          <cell r="G11098">
            <v>106584.01</v>
          </cell>
          <cell r="H11098">
            <v>3021270.42</v>
          </cell>
          <cell r="I11098">
            <v>0</v>
          </cell>
        </row>
        <row r="11099">
          <cell r="A11099" t="str">
            <v>a</v>
          </cell>
          <cell r="B11099">
            <v>11075</v>
          </cell>
          <cell r="C11099" t="str">
            <v xml:space="preserve">   203778547 - 35798</v>
          </cell>
          <cell r="D11099">
            <v>259641.03</v>
          </cell>
          <cell r="E11099">
            <v>0</v>
          </cell>
          <cell r="F11099">
            <v>0</v>
          </cell>
          <cell r="G11099">
            <v>259641.03</v>
          </cell>
          <cell r="H11099">
            <v>0</v>
          </cell>
          <cell r="I11099">
            <v>0</v>
          </cell>
        </row>
        <row r="11100">
          <cell r="A11100" t="str">
            <v>a</v>
          </cell>
          <cell r="B11100">
            <v>11076</v>
          </cell>
          <cell r="C11100" t="str">
            <v xml:space="preserve">   203778550 - 35807</v>
          </cell>
          <cell r="D11100">
            <v>1901756.72</v>
          </cell>
          <cell r="E11100">
            <v>0</v>
          </cell>
          <cell r="F11100">
            <v>0.01</v>
          </cell>
          <cell r="G11100">
            <v>90689.37</v>
          </cell>
          <cell r="H11100">
            <v>1811067.36</v>
          </cell>
          <cell r="I11100">
            <v>0</v>
          </cell>
        </row>
        <row r="11101">
          <cell r="A11101" t="str">
            <v>a</v>
          </cell>
          <cell r="B11101">
            <v>11077</v>
          </cell>
          <cell r="C11101" t="str">
            <v xml:space="preserve">   203778563 - 35846</v>
          </cell>
          <cell r="D11101">
            <v>2763554.95</v>
          </cell>
          <cell r="E11101">
            <v>0</v>
          </cell>
          <cell r="F11101">
            <v>0</v>
          </cell>
          <cell r="G11101">
            <v>252436.78</v>
          </cell>
          <cell r="H11101">
            <v>2511118.17</v>
          </cell>
          <cell r="I11101">
            <v>0</v>
          </cell>
        </row>
        <row r="11102">
          <cell r="A11102" t="str">
            <v>a</v>
          </cell>
          <cell r="B11102">
            <v>11078</v>
          </cell>
          <cell r="C11102" t="str">
            <v xml:space="preserve">   203778576 - 36737</v>
          </cell>
          <cell r="D11102">
            <v>3087851.82</v>
          </cell>
          <cell r="E11102">
            <v>0</v>
          </cell>
          <cell r="F11102">
            <v>0</v>
          </cell>
          <cell r="G11102">
            <v>28004.02</v>
          </cell>
          <cell r="H11102">
            <v>3059847.8</v>
          </cell>
          <cell r="I11102">
            <v>0</v>
          </cell>
        </row>
        <row r="11103">
          <cell r="A11103" t="str">
            <v>a</v>
          </cell>
          <cell r="B11103">
            <v>11079</v>
          </cell>
          <cell r="C11103" t="str">
            <v xml:space="preserve">   203778589 - 36776</v>
          </cell>
          <cell r="D11103">
            <v>8180734.9500000002</v>
          </cell>
          <cell r="E11103">
            <v>0</v>
          </cell>
          <cell r="F11103">
            <v>0</v>
          </cell>
          <cell r="G11103">
            <v>5766521.2800000003</v>
          </cell>
          <cell r="H11103">
            <v>2414213.67</v>
          </cell>
          <cell r="I11103">
            <v>0</v>
          </cell>
        </row>
        <row r="11104">
          <cell r="A11104" t="str">
            <v>a</v>
          </cell>
          <cell r="B11104">
            <v>11080</v>
          </cell>
          <cell r="C11104" t="str">
            <v xml:space="preserve">   203778592 - 36785</v>
          </cell>
          <cell r="D11104">
            <v>798069.49</v>
          </cell>
          <cell r="E11104">
            <v>0</v>
          </cell>
          <cell r="F11104">
            <v>0</v>
          </cell>
          <cell r="G11104">
            <v>71483.740000000005</v>
          </cell>
          <cell r="H11104">
            <v>726585.75</v>
          </cell>
          <cell r="I11104">
            <v>0</v>
          </cell>
        </row>
        <row r="11105">
          <cell r="A11105" t="str">
            <v>a</v>
          </cell>
          <cell r="B11105">
            <v>11081</v>
          </cell>
          <cell r="C11105" t="str">
            <v xml:space="preserve">   203778602 - 34759</v>
          </cell>
          <cell r="D11105">
            <v>1666102.97</v>
          </cell>
          <cell r="E11105">
            <v>0</v>
          </cell>
          <cell r="F11105">
            <v>0</v>
          </cell>
          <cell r="G11105">
            <v>1666102.97</v>
          </cell>
          <cell r="H11105">
            <v>0</v>
          </cell>
          <cell r="I11105">
            <v>0</v>
          </cell>
        </row>
        <row r="11106">
          <cell r="A11106" t="str">
            <v>a</v>
          </cell>
          <cell r="B11106">
            <v>11082</v>
          </cell>
          <cell r="C11106" t="str">
            <v xml:space="preserve">   203778615 - 34864</v>
          </cell>
          <cell r="D11106">
            <v>956301.56</v>
          </cell>
          <cell r="E11106">
            <v>0</v>
          </cell>
          <cell r="F11106">
            <v>0</v>
          </cell>
          <cell r="G11106">
            <v>87070.77</v>
          </cell>
          <cell r="H11106">
            <v>869230.79</v>
          </cell>
          <cell r="I11106">
            <v>0</v>
          </cell>
        </row>
        <row r="11107">
          <cell r="A11107" t="str">
            <v>a</v>
          </cell>
          <cell r="B11107">
            <v>11083</v>
          </cell>
          <cell r="C11107" t="str">
            <v xml:space="preserve">   203778628 - 35020</v>
          </cell>
          <cell r="D11107">
            <v>6529971.0999999996</v>
          </cell>
          <cell r="E11107">
            <v>0</v>
          </cell>
          <cell r="F11107">
            <v>0.01</v>
          </cell>
          <cell r="G11107">
            <v>689233.46</v>
          </cell>
          <cell r="H11107">
            <v>5840737.6500000004</v>
          </cell>
          <cell r="I11107">
            <v>0</v>
          </cell>
        </row>
        <row r="11108">
          <cell r="A11108" t="str">
            <v>a</v>
          </cell>
          <cell r="B11108">
            <v>11084</v>
          </cell>
          <cell r="C11108" t="str">
            <v xml:space="preserve">   203778631 - 35185</v>
          </cell>
          <cell r="D11108">
            <v>7235660.7400000002</v>
          </cell>
          <cell r="E11108">
            <v>0</v>
          </cell>
          <cell r="F11108">
            <v>0</v>
          </cell>
          <cell r="G11108">
            <v>7235660.7400000002</v>
          </cell>
          <cell r="H11108">
            <v>0</v>
          </cell>
          <cell r="I11108">
            <v>0</v>
          </cell>
        </row>
        <row r="11109">
          <cell r="A11109" t="str">
            <v>a</v>
          </cell>
          <cell r="B11109">
            <v>11085</v>
          </cell>
          <cell r="C11109" t="str">
            <v xml:space="preserve">   203778644 - 35789</v>
          </cell>
          <cell r="D11109">
            <v>3439535.72</v>
          </cell>
          <cell r="E11109">
            <v>0</v>
          </cell>
          <cell r="F11109">
            <v>0</v>
          </cell>
          <cell r="G11109">
            <v>3439535.72</v>
          </cell>
          <cell r="H11109">
            <v>0</v>
          </cell>
          <cell r="I11109">
            <v>0</v>
          </cell>
        </row>
        <row r="11110">
          <cell r="A11110" t="str">
            <v>a</v>
          </cell>
          <cell r="B11110">
            <v>11086</v>
          </cell>
          <cell r="C11110" t="str">
            <v xml:space="preserve">   203778657 - 35828</v>
          </cell>
          <cell r="D11110">
            <v>911276.61</v>
          </cell>
          <cell r="E11110">
            <v>0</v>
          </cell>
          <cell r="F11110">
            <v>0</v>
          </cell>
          <cell r="G11110">
            <v>911276.61</v>
          </cell>
          <cell r="H11110">
            <v>0</v>
          </cell>
          <cell r="I11110">
            <v>0</v>
          </cell>
        </row>
        <row r="11111">
          <cell r="A11111" t="str">
            <v>a</v>
          </cell>
          <cell r="B11111">
            <v>11087</v>
          </cell>
          <cell r="C11111" t="str">
            <v xml:space="preserve">   203778660 - 35837</v>
          </cell>
          <cell r="D11111">
            <v>2886147.37</v>
          </cell>
          <cell r="E11111">
            <v>0</v>
          </cell>
          <cell r="F11111">
            <v>0</v>
          </cell>
          <cell r="G11111">
            <v>26508.85</v>
          </cell>
          <cell r="H11111">
            <v>2859638.52</v>
          </cell>
          <cell r="I11111">
            <v>0</v>
          </cell>
        </row>
        <row r="11112">
          <cell r="A11112" t="str">
            <v>a</v>
          </cell>
          <cell r="B11112">
            <v>11088</v>
          </cell>
          <cell r="C11112" t="str">
            <v xml:space="preserve">   203778673 - 36728</v>
          </cell>
          <cell r="D11112">
            <v>2181470.92</v>
          </cell>
          <cell r="E11112">
            <v>0</v>
          </cell>
          <cell r="F11112">
            <v>0</v>
          </cell>
          <cell r="G11112">
            <v>43357.2</v>
          </cell>
          <cell r="H11112">
            <v>2138113.7200000002</v>
          </cell>
          <cell r="I11112">
            <v>0</v>
          </cell>
        </row>
        <row r="11113">
          <cell r="A11113" t="str">
            <v>a</v>
          </cell>
          <cell r="B11113">
            <v>11089</v>
          </cell>
          <cell r="C11113" t="str">
            <v xml:space="preserve">   203778686 - 36767</v>
          </cell>
          <cell r="D11113">
            <v>805795.92</v>
          </cell>
          <cell r="E11113">
            <v>0</v>
          </cell>
          <cell r="F11113">
            <v>0</v>
          </cell>
          <cell r="G11113">
            <v>805795.92</v>
          </cell>
          <cell r="H11113">
            <v>0</v>
          </cell>
          <cell r="I11113">
            <v>0</v>
          </cell>
        </row>
        <row r="11114">
          <cell r="A11114" t="str">
            <v>a</v>
          </cell>
          <cell r="B11114">
            <v>11090</v>
          </cell>
          <cell r="C11114" t="str">
            <v xml:space="preserve">   203778699 - 36806</v>
          </cell>
          <cell r="D11114">
            <v>2033963.9</v>
          </cell>
          <cell r="E11114">
            <v>0</v>
          </cell>
          <cell r="F11114">
            <v>0</v>
          </cell>
          <cell r="G11114">
            <v>40979.61</v>
          </cell>
          <cell r="H11114">
            <v>1992984.29</v>
          </cell>
          <cell r="I11114">
            <v>0</v>
          </cell>
        </row>
        <row r="11115">
          <cell r="A11115" t="str">
            <v>a</v>
          </cell>
          <cell r="B11115">
            <v>11091</v>
          </cell>
          <cell r="C11115" t="str">
            <v xml:space="preserve">   203778709 - 34783</v>
          </cell>
          <cell r="D11115">
            <v>2672445.0499999998</v>
          </cell>
          <cell r="E11115">
            <v>0</v>
          </cell>
          <cell r="F11115">
            <v>0</v>
          </cell>
          <cell r="G11115">
            <v>53360.09</v>
          </cell>
          <cell r="H11115">
            <v>2619084.96</v>
          </cell>
          <cell r="I11115">
            <v>0</v>
          </cell>
        </row>
        <row r="11116">
          <cell r="A11116" t="str">
            <v>a</v>
          </cell>
          <cell r="B11116">
            <v>11092</v>
          </cell>
          <cell r="C11116" t="str">
            <v xml:space="preserve">   203778712 - 34855</v>
          </cell>
          <cell r="D11116">
            <v>2865083.36</v>
          </cell>
          <cell r="E11116">
            <v>0</v>
          </cell>
          <cell r="F11116">
            <v>0</v>
          </cell>
          <cell r="G11116">
            <v>57995.8</v>
          </cell>
          <cell r="H11116">
            <v>2807087.56</v>
          </cell>
          <cell r="I11116">
            <v>0</v>
          </cell>
        </row>
        <row r="11117">
          <cell r="A11117" t="str">
            <v>a</v>
          </cell>
          <cell r="B11117">
            <v>11093</v>
          </cell>
          <cell r="C11117" t="str">
            <v xml:space="preserve">   203778725 - 35011</v>
          </cell>
          <cell r="D11117">
            <v>3408461.29</v>
          </cell>
          <cell r="E11117">
            <v>0</v>
          </cell>
          <cell r="F11117">
            <v>0</v>
          </cell>
          <cell r="G11117">
            <v>68995.009999999995</v>
          </cell>
          <cell r="H11117">
            <v>3339466.28</v>
          </cell>
          <cell r="I11117">
            <v>0</v>
          </cell>
        </row>
        <row r="11118">
          <cell r="A11118" t="str">
            <v>a</v>
          </cell>
          <cell r="B11118">
            <v>11094</v>
          </cell>
          <cell r="C11118" t="str">
            <v xml:space="preserve">   203778738 - 35771</v>
          </cell>
          <cell r="D11118">
            <v>2928449.52</v>
          </cell>
          <cell r="E11118">
            <v>0</v>
          </cell>
          <cell r="F11118">
            <v>0</v>
          </cell>
          <cell r="G11118">
            <v>141157.57999999999</v>
          </cell>
          <cell r="H11118">
            <v>2787291.94</v>
          </cell>
          <cell r="I11118">
            <v>0</v>
          </cell>
        </row>
        <row r="11119">
          <cell r="A11119" t="str">
            <v>a</v>
          </cell>
          <cell r="B11119">
            <v>11095</v>
          </cell>
          <cell r="C11119" t="str">
            <v xml:space="preserve">   203778741 - 35780</v>
          </cell>
          <cell r="D11119">
            <v>1484645.15</v>
          </cell>
          <cell r="E11119">
            <v>0</v>
          </cell>
          <cell r="F11119">
            <v>0</v>
          </cell>
          <cell r="G11119">
            <v>1484645.15</v>
          </cell>
          <cell r="H11119">
            <v>0</v>
          </cell>
          <cell r="I11119">
            <v>0</v>
          </cell>
        </row>
        <row r="11120">
          <cell r="A11120" t="str">
            <v>a</v>
          </cell>
          <cell r="B11120">
            <v>11096</v>
          </cell>
          <cell r="C11120" t="str">
            <v xml:space="preserve">   203778754 - 35819</v>
          </cell>
          <cell r="D11120">
            <v>2596286.5</v>
          </cell>
          <cell r="E11120">
            <v>0</v>
          </cell>
          <cell r="F11120">
            <v>0</v>
          </cell>
          <cell r="G11120">
            <v>2596286.5</v>
          </cell>
          <cell r="H11120">
            <v>0</v>
          </cell>
          <cell r="I11120">
            <v>0</v>
          </cell>
        </row>
        <row r="11121">
          <cell r="A11121" t="str">
            <v>a</v>
          </cell>
          <cell r="B11121">
            <v>11097</v>
          </cell>
          <cell r="C11121" t="str">
            <v xml:space="preserve">   203778767 - 35858</v>
          </cell>
          <cell r="D11121">
            <v>2488058.06</v>
          </cell>
          <cell r="E11121">
            <v>0</v>
          </cell>
          <cell r="F11121">
            <v>0</v>
          </cell>
          <cell r="G11121">
            <v>22852.5</v>
          </cell>
          <cell r="H11121">
            <v>2465205.56</v>
          </cell>
          <cell r="I11121">
            <v>0</v>
          </cell>
        </row>
        <row r="11122">
          <cell r="A11122" t="str">
            <v>a</v>
          </cell>
          <cell r="B11122">
            <v>11098</v>
          </cell>
          <cell r="C11122" t="str">
            <v xml:space="preserve">   203778770 - 35870</v>
          </cell>
          <cell r="D11122">
            <v>1317164.98</v>
          </cell>
          <cell r="E11122">
            <v>0</v>
          </cell>
          <cell r="F11122">
            <v>0</v>
          </cell>
          <cell r="G11122">
            <v>124796.16</v>
          </cell>
          <cell r="H11122">
            <v>1192368.82</v>
          </cell>
          <cell r="I11122">
            <v>0</v>
          </cell>
        </row>
        <row r="11123">
          <cell r="A11123" t="str">
            <v>a</v>
          </cell>
          <cell r="B11123">
            <v>11099</v>
          </cell>
          <cell r="C11123" t="str">
            <v xml:space="preserve">   203778783 - 36758</v>
          </cell>
          <cell r="D11123">
            <v>2046946.94</v>
          </cell>
          <cell r="E11123">
            <v>0</v>
          </cell>
          <cell r="F11123">
            <v>0</v>
          </cell>
          <cell r="G11123">
            <v>18563.939999999999</v>
          </cell>
          <cell r="H11123">
            <v>2028383</v>
          </cell>
          <cell r="I11123">
            <v>0</v>
          </cell>
        </row>
        <row r="11124">
          <cell r="A11124" t="str">
            <v>a</v>
          </cell>
          <cell r="B11124">
            <v>11100</v>
          </cell>
          <cell r="C11124" t="str">
            <v xml:space="preserve">   203778806 - 34771</v>
          </cell>
          <cell r="D11124">
            <v>1483747.75</v>
          </cell>
          <cell r="E11124">
            <v>0</v>
          </cell>
          <cell r="F11124">
            <v>0</v>
          </cell>
          <cell r="G11124">
            <v>1483747.75</v>
          </cell>
          <cell r="H11124">
            <v>0</v>
          </cell>
          <cell r="I11124">
            <v>0</v>
          </cell>
        </row>
        <row r="11125">
          <cell r="A11125" t="str">
            <v>a</v>
          </cell>
          <cell r="B11125">
            <v>11101</v>
          </cell>
          <cell r="C11125" t="str">
            <v xml:space="preserve">   203778819 - 34957</v>
          </cell>
          <cell r="D11125">
            <v>5376547.3899999997</v>
          </cell>
          <cell r="E11125">
            <v>0</v>
          </cell>
          <cell r="F11125">
            <v>0</v>
          </cell>
          <cell r="G11125">
            <v>5376547.3899999997</v>
          </cell>
          <cell r="H11125">
            <v>0</v>
          </cell>
          <cell r="I11125">
            <v>0</v>
          </cell>
        </row>
        <row r="11126">
          <cell r="A11126" t="str">
            <v>a</v>
          </cell>
          <cell r="B11126">
            <v>11102</v>
          </cell>
          <cell r="C11126" t="str">
            <v xml:space="preserve">   203778822 - 34966</v>
          </cell>
          <cell r="D11126">
            <v>2969383.38</v>
          </cell>
          <cell r="E11126">
            <v>0</v>
          </cell>
          <cell r="F11126">
            <v>0</v>
          </cell>
          <cell r="G11126">
            <v>2969383.38</v>
          </cell>
          <cell r="H11126">
            <v>0</v>
          </cell>
          <cell r="I11126">
            <v>0</v>
          </cell>
        </row>
        <row r="11127">
          <cell r="A11127" t="str">
            <v>a</v>
          </cell>
          <cell r="B11127">
            <v>11103</v>
          </cell>
          <cell r="C11127" t="str">
            <v xml:space="preserve">   203778835 - 35761</v>
          </cell>
          <cell r="D11127">
            <v>5532574.7999999998</v>
          </cell>
          <cell r="E11127">
            <v>0</v>
          </cell>
          <cell r="F11127">
            <v>0</v>
          </cell>
          <cell r="G11127">
            <v>111991.95</v>
          </cell>
          <cell r="H11127">
            <v>5420582.8499999996</v>
          </cell>
          <cell r="I11127">
            <v>0</v>
          </cell>
        </row>
        <row r="11128">
          <cell r="A11128" t="str">
            <v>a</v>
          </cell>
          <cell r="B11128">
            <v>11104</v>
          </cell>
          <cell r="C11128" t="str">
            <v xml:space="preserve">   203778848 - 35801</v>
          </cell>
          <cell r="D11128">
            <v>866606.95</v>
          </cell>
          <cell r="E11128">
            <v>0</v>
          </cell>
          <cell r="F11128">
            <v>0.02</v>
          </cell>
          <cell r="G11128">
            <v>41992.78</v>
          </cell>
          <cell r="H11128">
            <v>824614.19</v>
          </cell>
          <cell r="I11128">
            <v>0</v>
          </cell>
        </row>
        <row r="11129">
          <cell r="A11129" t="str">
            <v>a</v>
          </cell>
          <cell r="B11129">
            <v>11105</v>
          </cell>
          <cell r="C11129" t="str">
            <v xml:space="preserve">   203778851 - 35810</v>
          </cell>
          <cell r="D11129">
            <v>2504684.92</v>
          </cell>
          <cell r="E11129">
            <v>0</v>
          </cell>
          <cell r="F11129">
            <v>0</v>
          </cell>
          <cell r="G11129">
            <v>121368.4</v>
          </cell>
          <cell r="H11129">
            <v>2383316.52</v>
          </cell>
          <cell r="I11129">
            <v>0</v>
          </cell>
        </row>
        <row r="11130">
          <cell r="A11130" t="str">
            <v>a</v>
          </cell>
          <cell r="B11130">
            <v>11106</v>
          </cell>
          <cell r="C11130" t="str">
            <v xml:space="preserve">   203778864 - 35849</v>
          </cell>
          <cell r="D11130">
            <v>1603416.78</v>
          </cell>
          <cell r="E11130">
            <v>0</v>
          </cell>
          <cell r="F11130">
            <v>0</v>
          </cell>
          <cell r="G11130">
            <v>32305.08</v>
          </cell>
          <cell r="H11130">
            <v>1571111.7</v>
          </cell>
          <cell r="I11130">
            <v>0</v>
          </cell>
        </row>
        <row r="11131">
          <cell r="A11131" t="str">
            <v>a</v>
          </cell>
          <cell r="B11131">
            <v>11107</v>
          </cell>
          <cell r="C11131" t="str">
            <v xml:space="preserve">   203778877 - 36740</v>
          </cell>
          <cell r="D11131">
            <v>1979588.91</v>
          </cell>
          <cell r="E11131">
            <v>0</v>
          </cell>
          <cell r="F11131">
            <v>0</v>
          </cell>
          <cell r="G11131">
            <v>39525.99</v>
          </cell>
          <cell r="H11131">
            <v>1940062.92</v>
          </cell>
          <cell r="I11131">
            <v>0</v>
          </cell>
        </row>
        <row r="11132">
          <cell r="A11132" t="str">
            <v>a</v>
          </cell>
          <cell r="B11132">
            <v>11108</v>
          </cell>
          <cell r="C11132" t="str">
            <v xml:space="preserve">   203778880 - 36749</v>
          </cell>
          <cell r="D11132">
            <v>643810.22</v>
          </cell>
          <cell r="E11132">
            <v>0</v>
          </cell>
          <cell r="F11132">
            <v>0</v>
          </cell>
          <cell r="G11132">
            <v>643810.22</v>
          </cell>
          <cell r="H11132">
            <v>0</v>
          </cell>
          <cell r="I11132">
            <v>0</v>
          </cell>
        </row>
        <row r="11133">
          <cell r="A11133" t="str">
            <v>a</v>
          </cell>
          <cell r="B11133">
            <v>11109</v>
          </cell>
          <cell r="C11133" t="str">
            <v xml:space="preserve">   203778893 - 36788</v>
          </cell>
          <cell r="D11133">
            <v>2771337.66</v>
          </cell>
          <cell r="E11133">
            <v>0</v>
          </cell>
          <cell r="F11133">
            <v>0.01</v>
          </cell>
          <cell r="G11133">
            <v>55836.01</v>
          </cell>
          <cell r="H11133">
            <v>2715501.66</v>
          </cell>
          <cell r="I11133">
            <v>0</v>
          </cell>
        </row>
        <row r="11134">
          <cell r="A11134" t="str">
            <v>a</v>
          </cell>
          <cell r="B11134">
            <v>11110</v>
          </cell>
          <cell r="C11134" t="str">
            <v xml:space="preserve">   203778903 - 34762</v>
          </cell>
          <cell r="D11134">
            <v>2474408.63</v>
          </cell>
          <cell r="E11134">
            <v>0</v>
          </cell>
          <cell r="F11134">
            <v>0</v>
          </cell>
          <cell r="G11134">
            <v>49853.54</v>
          </cell>
          <cell r="H11134">
            <v>2424555.09</v>
          </cell>
          <cell r="I11134">
            <v>0</v>
          </cell>
        </row>
        <row r="11135">
          <cell r="A11135" t="str">
            <v>a</v>
          </cell>
          <cell r="B11135">
            <v>11111</v>
          </cell>
          <cell r="C11135" t="str">
            <v xml:space="preserve">   203778916 - 34867</v>
          </cell>
          <cell r="D11135">
            <v>1017383.88</v>
          </cell>
          <cell r="E11135">
            <v>0</v>
          </cell>
          <cell r="F11135">
            <v>0.01</v>
          </cell>
          <cell r="G11135">
            <v>157773.73000000001</v>
          </cell>
          <cell r="H11135">
            <v>859610.16</v>
          </cell>
          <cell r="I11135">
            <v>0</v>
          </cell>
        </row>
        <row r="11136">
          <cell r="A11136" t="str">
            <v>a</v>
          </cell>
          <cell r="B11136">
            <v>11112</v>
          </cell>
          <cell r="C11136" t="str">
            <v xml:space="preserve">   203778929 - 35179</v>
          </cell>
          <cell r="D11136">
            <v>1679531.62</v>
          </cell>
          <cell r="E11136">
            <v>0</v>
          </cell>
          <cell r="F11136">
            <v>0</v>
          </cell>
          <cell r="G11136">
            <v>33997.57</v>
          </cell>
          <cell r="H11136">
            <v>1645534.05</v>
          </cell>
          <cell r="I11136">
            <v>0</v>
          </cell>
        </row>
        <row r="11137">
          <cell r="A11137" t="str">
            <v>a</v>
          </cell>
          <cell r="B11137">
            <v>11113</v>
          </cell>
          <cell r="C11137" t="str">
            <v xml:space="preserve">   203778932 - 35188</v>
          </cell>
          <cell r="D11137">
            <v>1524235.7</v>
          </cell>
          <cell r="E11137">
            <v>0</v>
          </cell>
          <cell r="F11137">
            <v>0</v>
          </cell>
          <cell r="G11137">
            <v>535169.92000000004</v>
          </cell>
          <cell r="H11137">
            <v>989065.78</v>
          </cell>
          <cell r="I11137">
            <v>0</v>
          </cell>
        </row>
        <row r="11138">
          <cell r="A11138" t="str">
            <v>a</v>
          </cell>
          <cell r="B11138">
            <v>11114</v>
          </cell>
          <cell r="C11138" t="str">
            <v xml:space="preserve">   203778945 - 35792</v>
          </cell>
          <cell r="D11138">
            <v>1868034.01</v>
          </cell>
          <cell r="E11138">
            <v>0</v>
          </cell>
          <cell r="F11138">
            <v>0</v>
          </cell>
          <cell r="G11138">
            <v>17157.650000000001</v>
          </cell>
          <cell r="H11138">
            <v>1850876.36</v>
          </cell>
          <cell r="I11138">
            <v>0</v>
          </cell>
        </row>
        <row r="11139">
          <cell r="A11139" t="str">
            <v>a</v>
          </cell>
          <cell r="B11139">
            <v>11115</v>
          </cell>
          <cell r="C11139" t="str">
            <v xml:space="preserve">   203778958 - 35831</v>
          </cell>
          <cell r="D11139">
            <v>3401164.98</v>
          </cell>
          <cell r="E11139">
            <v>0</v>
          </cell>
          <cell r="F11139">
            <v>0.01</v>
          </cell>
          <cell r="G11139">
            <v>95766.57</v>
          </cell>
          <cell r="H11139">
            <v>3305398.42</v>
          </cell>
          <cell r="I11139">
            <v>0</v>
          </cell>
        </row>
        <row r="11140">
          <cell r="A11140" t="str">
            <v>a</v>
          </cell>
          <cell r="B11140">
            <v>11116</v>
          </cell>
          <cell r="C11140" t="str">
            <v xml:space="preserve">   203778961 - 35840</v>
          </cell>
          <cell r="D11140">
            <v>3433520.17</v>
          </cell>
          <cell r="E11140">
            <v>0</v>
          </cell>
          <cell r="F11140">
            <v>0</v>
          </cell>
          <cell r="G11140">
            <v>31536.41</v>
          </cell>
          <cell r="H11140">
            <v>3401983.76</v>
          </cell>
          <cell r="I11140">
            <v>0</v>
          </cell>
        </row>
        <row r="11141">
          <cell r="A11141" t="str">
            <v>a</v>
          </cell>
          <cell r="B11141">
            <v>11117</v>
          </cell>
          <cell r="C11141" t="str">
            <v xml:space="preserve">   203778974 - 36731</v>
          </cell>
          <cell r="D11141">
            <v>3416560.38</v>
          </cell>
          <cell r="E11141">
            <v>0</v>
          </cell>
          <cell r="F11141">
            <v>0.02</v>
          </cell>
          <cell r="G11141">
            <v>198352.71</v>
          </cell>
          <cell r="H11141">
            <v>3218207.69</v>
          </cell>
          <cell r="I11141">
            <v>0</v>
          </cell>
        </row>
        <row r="11142">
          <cell r="A11142" t="str">
            <v>a</v>
          </cell>
          <cell r="B11142">
            <v>11118</v>
          </cell>
          <cell r="C11142" t="str">
            <v xml:space="preserve">   203778987 - 36770</v>
          </cell>
          <cell r="D11142">
            <v>3068266.67</v>
          </cell>
          <cell r="E11142">
            <v>0</v>
          </cell>
          <cell r="F11142">
            <v>0</v>
          </cell>
          <cell r="G11142">
            <v>61818.43</v>
          </cell>
          <cell r="H11142">
            <v>3006448.24</v>
          </cell>
          <cell r="I11142">
            <v>0</v>
          </cell>
        </row>
        <row r="11143">
          <cell r="A11143" t="str">
            <v>a</v>
          </cell>
          <cell r="B11143">
            <v>11119</v>
          </cell>
          <cell r="C11143" t="str">
            <v xml:space="preserve">   203778990 - 36779</v>
          </cell>
          <cell r="D11143">
            <v>2012902.7</v>
          </cell>
          <cell r="E11143">
            <v>0</v>
          </cell>
          <cell r="F11143">
            <v>0</v>
          </cell>
          <cell r="G11143">
            <v>40006.89</v>
          </cell>
          <cell r="H11143">
            <v>1972895.81</v>
          </cell>
          <cell r="I11143">
            <v>0</v>
          </cell>
        </row>
        <row r="11144">
          <cell r="A11144" t="str">
            <v>a</v>
          </cell>
          <cell r="B11144">
            <v>11120</v>
          </cell>
          <cell r="C11144" t="str">
            <v xml:space="preserve">   204778009 - 24105</v>
          </cell>
          <cell r="D11144">
            <v>1615385.99</v>
          </cell>
          <cell r="E11144">
            <v>0</v>
          </cell>
          <cell r="F11144">
            <v>0</v>
          </cell>
          <cell r="G11144">
            <v>1615385.99</v>
          </cell>
          <cell r="H11144">
            <v>0</v>
          </cell>
          <cell r="I11144">
            <v>0</v>
          </cell>
        </row>
        <row r="11145">
          <cell r="A11145" t="str">
            <v>a</v>
          </cell>
          <cell r="B11145">
            <v>11121</v>
          </cell>
          <cell r="C11145" t="str">
            <v xml:space="preserve">   204778012 - 24114</v>
          </cell>
          <cell r="D11145">
            <v>2664012.11</v>
          </cell>
          <cell r="E11145">
            <v>0</v>
          </cell>
          <cell r="F11145">
            <v>0</v>
          </cell>
          <cell r="G11145">
            <v>56691.18</v>
          </cell>
          <cell r="H11145">
            <v>2607320.9300000002</v>
          </cell>
          <cell r="I11145">
            <v>0</v>
          </cell>
        </row>
        <row r="11146">
          <cell r="A11146" t="str">
            <v>a</v>
          </cell>
          <cell r="B11146">
            <v>11122</v>
          </cell>
          <cell r="C11146" t="str">
            <v xml:space="preserve">   204778038 - 24432</v>
          </cell>
          <cell r="D11146">
            <v>2864405.05</v>
          </cell>
          <cell r="E11146">
            <v>0</v>
          </cell>
          <cell r="F11146">
            <v>0</v>
          </cell>
          <cell r="G11146">
            <v>150517.04999999999</v>
          </cell>
          <cell r="H11146">
            <v>2713888</v>
          </cell>
          <cell r="I11146">
            <v>0</v>
          </cell>
        </row>
        <row r="11147">
          <cell r="A11147" t="str">
            <v>a</v>
          </cell>
          <cell r="B11147">
            <v>11123</v>
          </cell>
          <cell r="C11147" t="str">
            <v xml:space="preserve">   204778041 - 24441</v>
          </cell>
          <cell r="D11147">
            <v>1754689.57</v>
          </cell>
          <cell r="E11147">
            <v>0</v>
          </cell>
          <cell r="F11147">
            <v>0.01</v>
          </cell>
          <cell r="G11147">
            <v>90709.04</v>
          </cell>
          <cell r="H11147">
            <v>1663980.54</v>
          </cell>
          <cell r="I11147">
            <v>0</v>
          </cell>
        </row>
        <row r="11148">
          <cell r="A11148" t="str">
            <v>a</v>
          </cell>
          <cell r="B11148">
            <v>11124</v>
          </cell>
          <cell r="C11148" t="str">
            <v xml:space="preserve">   204778067 - 24843</v>
          </cell>
          <cell r="D11148">
            <v>647657.84</v>
          </cell>
          <cell r="E11148">
            <v>0</v>
          </cell>
          <cell r="F11148">
            <v>0</v>
          </cell>
          <cell r="G11148">
            <v>63702.29</v>
          </cell>
          <cell r="H11148">
            <v>583955.55000000005</v>
          </cell>
          <cell r="I11148">
            <v>0</v>
          </cell>
        </row>
        <row r="11149">
          <cell r="A11149" t="str">
            <v>a</v>
          </cell>
          <cell r="B11149">
            <v>11125</v>
          </cell>
          <cell r="C11149" t="str">
            <v xml:space="preserve">   204778070 - 24852</v>
          </cell>
          <cell r="D11149">
            <v>1286063.4099999999</v>
          </cell>
          <cell r="E11149">
            <v>0</v>
          </cell>
          <cell r="F11149">
            <v>0</v>
          </cell>
          <cell r="G11149">
            <v>1286063.4099999999</v>
          </cell>
          <cell r="H11149">
            <v>0</v>
          </cell>
          <cell r="I11149">
            <v>0</v>
          </cell>
        </row>
        <row r="11150">
          <cell r="A11150" t="str">
            <v>a</v>
          </cell>
          <cell r="B11150">
            <v>11126</v>
          </cell>
          <cell r="C11150" t="str">
            <v xml:space="preserve">   204778083 - 24891</v>
          </cell>
          <cell r="D11150">
            <v>1421516.09</v>
          </cell>
          <cell r="E11150">
            <v>0</v>
          </cell>
          <cell r="F11150">
            <v>0</v>
          </cell>
          <cell r="G11150">
            <v>29886.62</v>
          </cell>
          <cell r="H11150">
            <v>1391629.47</v>
          </cell>
          <cell r="I11150">
            <v>0</v>
          </cell>
        </row>
        <row r="11151">
          <cell r="A11151" t="str">
            <v>a</v>
          </cell>
          <cell r="B11151">
            <v>11127</v>
          </cell>
          <cell r="C11151" t="str">
            <v xml:space="preserve">   204778096 - 24930</v>
          </cell>
          <cell r="D11151">
            <v>324570.88</v>
          </cell>
          <cell r="E11151">
            <v>0</v>
          </cell>
          <cell r="F11151">
            <v>0</v>
          </cell>
          <cell r="G11151">
            <v>130826.38</v>
          </cell>
          <cell r="H11151">
            <v>193744.5</v>
          </cell>
          <cell r="I11151">
            <v>0</v>
          </cell>
        </row>
        <row r="11152">
          <cell r="A11152" t="str">
            <v>a</v>
          </cell>
          <cell r="B11152">
            <v>11128</v>
          </cell>
          <cell r="C11152" t="str">
            <v xml:space="preserve">   204778106 - 24096</v>
          </cell>
          <cell r="D11152">
            <v>1681553.78</v>
          </cell>
          <cell r="E11152">
            <v>0</v>
          </cell>
          <cell r="F11152">
            <v>0.01</v>
          </cell>
          <cell r="G11152">
            <v>35784.14</v>
          </cell>
          <cell r="H11152">
            <v>1645769.65</v>
          </cell>
          <cell r="I11152">
            <v>0</v>
          </cell>
        </row>
        <row r="11153">
          <cell r="A11153" t="str">
            <v>a</v>
          </cell>
          <cell r="B11153">
            <v>11129</v>
          </cell>
          <cell r="C11153" t="str">
            <v xml:space="preserve">   204778119 - 24225</v>
          </cell>
          <cell r="D11153">
            <v>2111516.69</v>
          </cell>
          <cell r="E11153">
            <v>0</v>
          </cell>
          <cell r="F11153">
            <v>0</v>
          </cell>
          <cell r="G11153">
            <v>108062.04</v>
          </cell>
          <cell r="H11153">
            <v>2003454.65</v>
          </cell>
          <cell r="I11153">
            <v>0</v>
          </cell>
        </row>
        <row r="11154">
          <cell r="A11154" t="str">
            <v>a</v>
          </cell>
          <cell r="B11154">
            <v>11130</v>
          </cell>
          <cell r="C11154" t="str">
            <v xml:space="preserve">   204778122 - 24234</v>
          </cell>
          <cell r="D11154">
            <v>3401887.27</v>
          </cell>
          <cell r="E11154">
            <v>0</v>
          </cell>
          <cell r="F11154">
            <v>0</v>
          </cell>
          <cell r="G11154">
            <v>3401887.27</v>
          </cell>
          <cell r="H11154">
            <v>0</v>
          </cell>
          <cell r="I11154">
            <v>0</v>
          </cell>
        </row>
        <row r="11155">
          <cell r="A11155" t="str">
            <v>a</v>
          </cell>
          <cell r="B11155">
            <v>11131</v>
          </cell>
          <cell r="C11155" t="str">
            <v xml:space="preserve">   204778135 - 24423</v>
          </cell>
          <cell r="D11155">
            <v>2180002.65</v>
          </cell>
          <cell r="E11155">
            <v>0</v>
          </cell>
          <cell r="F11155">
            <v>0</v>
          </cell>
          <cell r="G11155">
            <v>114553.42</v>
          </cell>
          <cell r="H11155">
            <v>2065449.23</v>
          </cell>
          <cell r="I11155">
            <v>0</v>
          </cell>
        </row>
        <row r="11156">
          <cell r="A11156" t="str">
            <v>a</v>
          </cell>
          <cell r="B11156">
            <v>11132</v>
          </cell>
          <cell r="C11156" t="str">
            <v xml:space="preserve">   204778148 - 24462</v>
          </cell>
          <cell r="D11156">
            <v>2054033.83</v>
          </cell>
          <cell r="E11156">
            <v>0</v>
          </cell>
          <cell r="F11156">
            <v>0</v>
          </cell>
          <cell r="G11156">
            <v>2054033.83</v>
          </cell>
          <cell r="H11156">
            <v>0</v>
          </cell>
          <cell r="I11156">
            <v>0</v>
          </cell>
        </row>
        <row r="11157">
          <cell r="A11157" t="str">
            <v>a</v>
          </cell>
          <cell r="B11157">
            <v>11133</v>
          </cell>
          <cell r="C11157" t="str">
            <v xml:space="preserve">   204778151 - 24471</v>
          </cell>
          <cell r="D11157">
            <v>329865.68</v>
          </cell>
          <cell r="E11157">
            <v>0</v>
          </cell>
          <cell r="F11157">
            <v>0</v>
          </cell>
          <cell r="G11157">
            <v>94108.52</v>
          </cell>
          <cell r="H11157">
            <v>235757.16</v>
          </cell>
          <cell r="I11157">
            <v>0</v>
          </cell>
        </row>
        <row r="11158">
          <cell r="A11158" t="str">
            <v>a</v>
          </cell>
          <cell r="B11158">
            <v>11134</v>
          </cell>
          <cell r="C11158" t="str">
            <v xml:space="preserve">   204778164 - 24522</v>
          </cell>
          <cell r="D11158">
            <v>1405781.34</v>
          </cell>
          <cell r="E11158">
            <v>0</v>
          </cell>
          <cell r="F11158">
            <v>0</v>
          </cell>
          <cell r="G11158">
            <v>29270.94</v>
          </cell>
          <cell r="H11158">
            <v>1376510.4</v>
          </cell>
          <cell r="I11158">
            <v>0</v>
          </cell>
        </row>
        <row r="11159">
          <cell r="A11159" t="str">
            <v>a</v>
          </cell>
          <cell r="B11159">
            <v>11135</v>
          </cell>
          <cell r="C11159" t="str">
            <v xml:space="preserve">   204778177 - 24873</v>
          </cell>
          <cell r="D11159">
            <v>1748782.83</v>
          </cell>
          <cell r="E11159">
            <v>0</v>
          </cell>
          <cell r="F11159">
            <v>0</v>
          </cell>
          <cell r="G11159">
            <v>36568.26</v>
          </cell>
          <cell r="H11159">
            <v>1712214.57</v>
          </cell>
          <cell r="I11159">
            <v>0</v>
          </cell>
        </row>
        <row r="11160">
          <cell r="A11160" t="str">
            <v>a</v>
          </cell>
          <cell r="B11160">
            <v>11136</v>
          </cell>
          <cell r="C11160" t="str">
            <v xml:space="preserve">   204778193 - 24921</v>
          </cell>
          <cell r="D11160">
            <v>1100357.74</v>
          </cell>
          <cell r="E11160">
            <v>0</v>
          </cell>
          <cell r="F11160">
            <v>0</v>
          </cell>
          <cell r="G11160">
            <v>1100357.74</v>
          </cell>
          <cell r="H11160">
            <v>0</v>
          </cell>
          <cell r="I11160">
            <v>0</v>
          </cell>
        </row>
        <row r="11161">
          <cell r="A11161" t="str">
            <v>a</v>
          </cell>
          <cell r="B11161">
            <v>11137</v>
          </cell>
          <cell r="C11161" t="str">
            <v xml:space="preserve">   204778203 - 24086</v>
          </cell>
          <cell r="D11161">
            <v>811581.43999999994</v>
          </cell>
          <cell r="E11161">
            <v>0</v>
          </cell>
          <cell r="F11161">
            <v>0.02</v>
          </cell>
          <cell r="G11161">
            <v>42646.53</v>
          </cell>
          <cell r="H11161">
            <v>768934.93</v>
          </cell>
          <cell r="I11161">
            <v>0</v>
          </cell>
        </row>
        <row r="11162">
          <cell r="A11162" t="str">
            <v>a</v>
          </cell>
          <cell r="B11162">
            <v>11138</v>
          </cell>
          <cell r="C11162" t="str">
            <v xml:space="preserve">   204778216 - 24216</v>
          </cell>
          <cell r="D11162">
            <v>570680.17000000004</v>
          </cell>
          <cell r="E11162">
            <v>0</v>
          </cell>
          <cell r="F11162">
            <v>0</v>
          </cell>
          <cell r="G11162">
            <v>570680.17000000004</v>
          </cell>
          <cell r="H11162">
            <v>0</v>
          </cell>
          <cell r="I11162">
            <v>0</v>
          </cell>
        </row>
        <row r="11163">
          <cell r="A11163" t="str">
            <v>a</v>
          </cell>
          <cell r="B11163">
            <v>11139</v>
          </cell>
          <cell r="C11163" t="str">
            <v xml:space="preserve">   204778229 - 24287</v>
          </cell>
          <cell r="D11163">
            <v>617418.59</v>
          </cell>
          <cell r="E11163">
            <v>0</v>
          </cell>
          <cell r="F11163">
            <v>0</v>
          </cell>
          <cell r="G11163">
            <v>150977.51999999999</v>
          </cell>
          <cell r="H11163">
            <v>466441.07</v>
          </cell>
          <cell r="I11163">
            <v>0</v>
          </cell>
        </row>
        <row r="11164">
          <cell r="A11164" t="str">
            <v>a</v>
          </cell>
          <cell r="B11164">
            <v>11140</v>
          </cell>
          <cell r="C11164" t="str">
            <v xml:space="preserve">   204778232 - 24296</v>
          </cell>
          <cell r="D11164">
            <v>1309342.6399999999</v>
          </cell>
          <cell r="E11164">
            <v>0</v>
          </cell>
          <cell r="F11164">
            <v>0</v>
          </cell>
          <cell r="G11164">
            <v>28471.3</v>
          </cell>
          <cell r="H11164">
            <v>1280871.3400000001</v>
          </cell>
          <cell r="I11164">
            <v>0</v>
          </cell>
        </row>
        <row r="11165">
          <cell r="A11165" t="str">
            <v>a</v>
          </cell>
          <cell r="B11165">
            <v>11141</v>
          </cell>
          <cell r="C11165" t="str">
            <v xml:space="preserve">   204778245 - 24453</v>
          </cell>
          <cell r="D11165">
            <v>2337354.5699999998</v>
          </cell>
          <cell r="E11165">
            <v>0</v>
          </cell>
          <cell r="F11165">
            <v>0.01</v>
          </cell>
          <cell r="G11165">
            <v>122821.9</v>
          </cell>
          <cell r="H11165">
            <v>2214532.6800000002</v>
          </cell>
          <cell r="I11165">
            <v>0</v>
          </cell>
        </row>
        <row r="11166">
          <cell r="A11166" t="str">
            <v>a</v>
          </cell>
          <cell r="B11166">
            <v>11142</v>
          </cell>
          <cell r="C11166" t="str">
            <v xml:space="preserve">   204778258 - 24492</v>
          </cell>
          <cell r="D11166">
            <v>376944.79</v>
          </cell>
          <cell r="E11166">
            <v>0</v>
          </cell>
          <cell r="F11166">
            <v>0</v>
          </cell>
          <cell r="G11166">
            <v>376944.79</v>
          </cell>
          <cell r="H11166">
            <v>0</v>
          </cell>
          <cell r="I11166">
            <v>0</v>
          </cell>
        </row>
        <row r="11167">
          <cell r="A11167" t="str">
            <v>a</v>
          </cell>
          <cell r="B11167">
            <v>11143</v>
          </cell>
          <cell r="C11167" t="str">
            <v xml:space="preserve">   204778261 - 24501</v>
          </cell>
          <cell r="D11167">
            <v>1507779.1</v>
          </cell>
          <cell r="E11167">
            <v>0</v>
          </cell>
          <cell r="F11167">
            <v>0</v>
          </cell>
          <cell r="G11167">
            <v>279403.90000000002</v>
          </cell>
          <cell r="H11167">
            <v>1228375.2</v>
          </cell>
          <cell r="I11167">
            <v>0</v>
          </cell>
        </row>
        <row r="11168">
          <cell r="A11168" t="str">
            <v>a</v>
          </cell>
          <cell r="B11168">
            <v>11144</v>
          </cell>
          <cell r="C11168" t="str">
            <v xml:space="preserve">   204778274 - 24864</v>
          </cell>
          <cell r="D11168">
            <v>651064.6</v>
          </cell>
          <cell r="E11168">
            <v>0</v>
          </cell>
          <cell r="F11168">
            <v>0.01</v>
          </cell>
          <cell r="G11168">
            <v>158817.04</v>
          </cell>
          <cell r="H11168">
            <v>492247.57</v>
          </cell>
          <cell r="I11168">
            <v>0</v>
          </cell>
        </row>
        <row r="11169">
          <cell r="A11169" t="str">
            <v>a</v>
          </cell>
          <cell r="B11169">
            <v>11145</v>
          </cell>
          <cell r="C11169" t="str">
            <v xml:space="preserve">   204778287 - 24903</v>
          </cell>
          <cell r="D11169">
            <v>2387079.0699999998</v>
          </cell>
          <cell r="E11169">
            <v>0</v>
          </cell>
          <cell r="F11169">
            <v>0</v>
          </cell>
          <cell r="G11169">
            <v>128172.89</v>
          </cell>
          <cell r="H11169">
            <v>2258906.1800000002</v>
          </cell>
          <cell r="I11169">
            <v>0</v>
          </cell>
        </row>
        <row r="11170">
          <cell r="A11170" t="str">
            <v>a</v>
          </cell>
          <cell r="B11170">
            <v>11146</v>
          </cell>
          <cell r="C11170" t="str">
            <v xml:space="preserve">   204778290 - 24912</v>
          </cell>
          <cell r="D11170">
            <v>557718.52</v>
          </cell>
          <cell r="E11170">
            <v>0</v>
          </cell>
          <cell r="F11170">
            <v>0</v>
          </cell>
          <cell r="G11170">
            <v>11990.59</v>
          </cell>
          <cell r="H11170">
            <v>545727.93000000005</v>
          </cell>
          <cell r="I11170">
            <v>0</v>
          </cell>
        </row>
        <row r="11171">
          <cell r="A11171" t="str">
            <v>a</v>
          </cell>
          <cell r="B11171">
            <v>11147</v>
          </cell>
          <cell r="C11171" t="str">
            <v xml:space="preserve">   204778300 - 24077</v>
          </cell>
          <cell r="D11171">
            <v>531853.09</v>
          </cell>
          <cell r="E11171">
            <v>0</v>
          </cell>
          <cell r="F11171">
            <v>0</v>
          </cell>
          <cell r="G11171">
            <v>531853.09</v>
          </cell>
          <cell r="H11171">
            <v>0</v>
          </cell>
          <cell r="I11171">
            <v>0</v>
          </cell>
        </row>
        <row r="11172">
          <cell r="A11172" t="str">
            <v>a</v>
          </cell>
          <cell r="B11172">
            <v>11148</v>
          </cell>
          <cell r="C11172" t="str">
            <v xml:space="preserve">   204778326 - 24278</v>
          </cell>
          <cell r="D11172">
            <v>1990644.8</v>
          </cell>
          <cell r="E11172">
            <v>0</v>
          </cell>
          <cell r="F11172">
            <v>0</v>
          </cell>
          <cell r="G11172">
            <v>42947.53</v>
          </cell>
          <cell r="H11172">
            <v>1947697.27</v>
          </cell>
          <cell r="I11172">
            <v>0</v>
          </cell>
        </row>
        <row r="11173">
          <cell r="A11173" t="str">
            <v>a</v>
          </cell>
          <cell r="B11173">
            <v>11149</v>
          </cell>
          <cell r="C11173" t="str">
            <v xml:space="preserve">   204778339 - 24435</v>
          </cell>
          <cell r="D11173">
            <v>1002541.76</v>
          </cell>
          <cell r="E11173">
            <v>0</v>
          </cell>
          <cell r="F11173">
            <v>0</v>
          </cell>
          <cell r="G11173">
            <v>52680.93</v>
          </cell>
          <cell r="H11173">
            <v>949860.83</v>
          </cell>
          <cell r="I11173">
            <v>0</v>
          </cell>
        </row>
        <row r="11174">
          <cell r="A11174" t="str">
            <v>a</v>
          </cell>
          <cell r="B11174">
            <v>11150</v>
          </cell>
          <cell r="C11174" t="str">
            <v xml:space="preserve">   204778342 - 24444</v>
          </cell>
          <cell r="D11174">
            <v>657848.69999999995</v>
          </cell>
          <cell r="E11174">
            <v>0</v>
          </cell>
          <cell r="F11174">
            <v>0</v>
          </cell>
          <cell r="G11174">
            <v>113113.32</v>
          </cell>
          <cell r="H11174">
            <v>544735.38</v>
          </cell>
          <cell r="I11174">
            <v>0</v>
          </cell>
        </row>
        <row r="11175">
          <cell r="A11175" t="str">
            <v>a</v>
          </cell>
          <cell r="B11175">
            <v>11151</v>
          </cell>
          <cell r="C11175" t="str">
            <v xml:space="preserve">   204778355 - 24483</v>
          </cell>
          <cell r="D11175">
            <v>479330.22</v>
          </cell>
          <cell r="E11175">
            <v>0</v>
          </cell>
          <cell r="F11175">
            <v>0</v>
          </cell>
          <cell r="G11175">
            <v>86686.24</v>
          </cell>
          <cell r="H11175">
            <v>392643.98</v>
          </cell>
          <cell r="I11175">
            <v>0</v>
          </cell>
        </row>
        <row r="11176">
          <cell r="A11176" t="str">
            <v>a</v>
          </cell>
          <cell r="B11176">
            <v>11152</v>
          </cell>
          <cell r="C11176" t="str">
            <v xml:space="preserve">   204778368 - 24846</v>
          </cell>
          <cell r="D11176">
            <v>1650536.56</v>
          </cell>
          <cell r="E11176">
            <v>0</v>
          </cell>
          <cell r="F11176">
            <v>0</v>
          </cell>
          <cell r="G11176">
            <v>34513.879999999997</v>
          </cell>
          <cell r="H11176">
            <v>1616022.68</v>
          </cell>
          <cell r="I11176">
            <v>0</v>
          </cell>
        </row>
        <row r="11177">
          <cell r="A11177" t="str">
            <v>a</v>
          </cell>
          <cell r="B11177">
            <v>11153</v>
          </cell>
          <cell r="C11177" t="str">
            <v xml:space="preserve">   204778371 - 24855</v>
          </cell>
          <cell r="D11177">
            <v>1007082.67</v>
          </cell>
          <cell r="E11177">
            <v>0</v>
          </cell>
          <cell r="F11177">
            <v>0</v>
          </cell>
          <cell r="G11177">
            <v>51539.91</v>
          </cell>
          <cell r="H11177">
            <v>955542.76</v>
          </cell>
          <cell r="I11177">
            <v>0</v>
          </cell>
        </row>
        <row r="11178">
          <cell r="A11178" t="str">
            <v>a</v>
          </cell>
          <cell r="B11178">
            <v>11154</v>
          </cell>
          <cell r="C11178" t="str">
            <v xml:space="preserve">   204778384 - 24894</v>
          </cell>
          <cell r="D11178">
            <v>1443924.94</v>
          </cell>
          <cell r="E11178">
            <v>0</v>
          </cell>
          <cell r="F11178">
            <v>0</v>
          </cell>
          <cell r="G11178">
            <v>30727.279999999999</v>
          </cell>
          <cell r="H11178">
            <v>1413197.66</v>
          </cell>
          <cell r="I11178">
            <v>0</v>
          </cell>
        </row>
        <row r="11179">
          <cell r="A11179" t="str">
            <v>a</v>
          </cell>
          <cell r="B11179">
            <v>11155</v>
          </cell>
          <cell r="C11179" t="str">
            <v xml:space="preserve">   204778397 - 24933</v>
          </cell>
          <cell r="D11179">
            <v>587279.18999999994</v>
          </cell>
          <cell r="E11179">
            <v>0</v>
          </cell>
          <cell r="F11179">
            <v>0</v>
          </cell>
          <cell r="G11179">
            <v>12626.13</v>
          </cell>
          <cell r="H11179">
            <v>574653.06000000006</v>
          </cell>
          <cell r="I11179">
            <v>0</v>
          </cell>
        </row>
        <row r="11180">
          <cell r="A11180" t="str">
            <v>a</v>
          </cell>
          <cell r="B11180">
            <v>11156</v>
          </cell>
          <cell r="C11180" t="str">
            <v xml:space="preserve">   204778407 - 24099</v>
          </cell>
          <cell r="D11180">
            <v>1818183.35</v>
          </cell>
          <cell r="E11180">
            <v>0</v>
          </cell>
          <cell r="F11180">
            <v>0</v>
          </cell>
          <cell r="G11180">
            <v>39226.78</v>
          </cell>
          <cell r="H11180">
            <v>1778956.57</v>
          </cell>
          <cell r="I11180">
            <v>0</v>
          </cell>
        </row>
        <row r="11181">
          <cell r="A11181" t="str">
            <v>a</v>
          </cell>
          <cell r="B11181">
            <v>11157</v>
          </cell>
          <cell r="C11181" t="str">
            <v xml:space="preserve">   204778410 - 24108</v>
          </cell>
          <cell r="D11181">
            <v>1742608.05</v>
          </cell>
          <cell r="E11181">
            <v>0</v>
          </cell>
          <cell r="F11181">
            <v>0</v>
          </cell>
          <cell r="G11181">
            <v>90084.53</v>
          </cell>
          <cell r="H11181">
            <v>1652523.52</v>
          </cell>
          <cell r="I11181">
            <v>0</v>
          </cell>
        </row>
        <row r="11182">
          <cell r="A11182" t="str">
            <v>a</v>
          </cell>
          <cell r="B11182">
            <v>11158</v>
          </cell>
          <cell r="C11182" t="str">
            <v xml:space="preserve">   204778423 - 24265</v>
          </cell>
          <cell r="D11182">
            <v>564663.14</v>
          </cell>
          <cell r="E11182">
            <v>0</v>
          </cell>
          <cell r="F11182">
            <v>0</v>
          </cell>
          <cell r="G11182">
            <v>11871.73</v>
          </cell>
          <cell r="H11182">
            <v>552791.41</v>
          </cell>
          <cell r="I11182">
            <v>0</v>
          </cell>
        </row>
        <row r="11183">
          <cell r="A11183" t="str">
            <v>a</v>
          </cell>
          <cell r="B11183">
            <v>11159</v>
          </cell>
          <cell r="C11183" t="str">
            <v xml:space="preserve">   204778436 - 24426</v>
          </cell>
          <cell r="D11183">
            <v>1227984.3</v>
          </cell>
          <cell r="E11183">
            <v>0</v>
          </cell>
          <cell r="F11183">
            <v>0</v>
          </cell>
          <cell r="G11183">
            <v>211144.9</v>
          </cell>
          <cell r="H11183">
            <v>1016839.4</v>
          </cell>
          <cell r="I11183">
            <v>0</v>
          </cell>
        </row>
        <row r="11184">
          <cell r="A11184" t="str">
            <v>a</v>
          </cell>
          <cell r="B11184">
            <v>11160</v>
          </cell>
          <cell r="C11184" t="str">
            <v xml:space="preserve">   204778449 - 24465</v>
          </cell>
          <cell r="D11184">
            <v>1681432.05</v>
          </cell>
          <cell r="E11184">
            <v>0</v>
          </cell>
          <cell r="F11184">
            <v>0</v>
          </cell>
          <cell r="G11184">
            <v>35159.949999999997</v>
          </cell>
          <cell r="H11184">
            <v>1646272.1</v>
          </cell>
          <cell r="I11184">
            <v>0</v>
          </cell>
        </row>
        <row r="11185">
          <cell r="A11185" t="str">
            <v>a</v>
          </cell>
          <cell r="B11185">
            <v>11161</v>
          </cell>
          <cell r="C11185" t="str">
            <v xml:space="preserve">   204778452 - 24474</v>
          </cell>
          <cell r="D11185">
            <v>235325.11</v>
          </cell>
          <cell r="E11185">
            <v>0</v>
          </cell>
          <cell r="F11185">
            <v>0</v>
          </cell>
          <cell r="G11185">
            <v>235325.11</v>
          </cell>
          <cell r="H11185">
            <v>0</v>
          </cell>
          <cell r="I11185">
            <v>0</v>
          </cell>
        </row>
        <row r="11186">
          <cell r="A11186" t="str">
            <v>a</v>
          </cell>
          <cell r="B11186">
            <v>11162</v>
          </cell>
          <cell r="C11186" t="str">
            <v xml:space="preserve">   204778465 - 24837</v>
          </cell>
          <cell r="D11186">
            <v>1817555.2</v>
          </cell>
          <cell r="E11186">
            <v>0</v>
          </cell>
          <cell r="F11186">
            <v>0</v>
          </cell>
          <cell r="G11186">
            <v>38006.32</v>
          </cell>
          <cell r="H11186">
            <v>1779548.88</v>
          </cell>
          <cell r="I11186">
            <v>0</v>
          </cell>
        </row>
        <row r="11187">
          <cell r="A11187" t="str">
            <v>a</v>
          </cell>
          <cell r="B11187">
            <v>11163</v>
          </cell>
          <cell r="C11187" t="str">
            <v xml:space="preserve">   204778481 - 24885</v>
          </cell>
          <cell r="D11187">
            <v>1650536.56</v>
          </cell>
          <cell r="E11187">
            <v>0</v>
          </cell>
          <cell r="F11187">
            <v>0</v>
          </cell>
          <cell r="G11187">
            <v>1650536.56</v>
          </cell>
          <cell r="H11187">
            <v>0</v>
          </cell>
          <cell r="I11187">
            <v>0</v>
          </cell>
        </row>
        <row r="11188">
          <cell r="A11188" t="str">
            <v>a</v>
          </cell>
          <cell r="B11188">
            <v>11164</v>
          </cell>
          <cell r="C11188" t="str">
            <v xml:space="preserve">   204778504 - 24089</v>
          </cell>
          <cell r="D11188">
            <v>208868.78</v>
          </cell>
          <cell r="E11188">
            <v>0</v>
          </cell>
          <cell r="F11188">
            <v>0</v>
          </cell>
          <cell r="G11188">
            <v>208868.78</v>
          </cell>
          <cell r="H11188">
            <v>0</v>
          </cell>
          <cell r="I11188">
            <v>0</v>
          </cell>
        </row>
        <row r="11189">
          <cell r="A11189" t="str">
            <v>a</v>
          </cell>
          <cell r="B11189">
            <v>11165</v>
          </cell>
          <cell r="C11189" t="str">
            <v xml:space="preserve">   204778517 - 24219</v>
          </cell>
          <cell r="D11189">
            <v>671727.64</v>
          </cell>
          <cell r="E11189">
            <v>0</v>
          </cell>
          <cell r="F11189">
            <v>0</v>
          </cell>
          <cell r="G11189">
            <v>115084.68</v>
          </cell>
          <cell r="H11189">
            <v>556642.96</v>
          </cell>
          <cell r="I11189">
            <v>0</v>
          </cell>
        </row>
        <row r="11190">
          <cell r="A11190" t="str">
            <v>a</v>
          </cell>
          <cell r="B11190">
            <v>11166</v>
          </cell>
          <cell r="C11190" t="str">
            <v xml:space="preserve">   204778520 - 24228</v>
          </cell>
          <cell r="D11190">
            <v>2946785.67</v>
          </cell>
          <cell r="E11190">
            <v>0</v>
          </cell>
          <cell r="F11190">
            <v>0</v>
          </cell>
          <cell r="G11190">
            <v>62708.74</v>
          </cell>
          <cell r="H11190">
            <v>2884076.93</v>
          </cell>
          <cell r="I11190">
            <v>0</v>
          </cell>
        </row>
        <row r="11191">
          <cell r="A11191" t="str">
            <v>a</v>
          </cell>
          <cell r="B11191">
            <v>11167</v>
          </cell>
          <cell r="C11191" t="str">
            <v xml:space="preserve">   204778533 - 24299</v>
          </cell>
          <cell r="D11191">
            <v>1110176.33</v>
          </cell>
          <cell r="E11191">
            <v>0</v>
          </cell>
          <cell r="F11191">
            <v>0</v>
          </cell>
          <cell r="G11191">
            <v>23951.75</v>
          </cell>
          <cell r="H11191">
            <v>1086224.58</v>
          </cell>
          <cell r="I11191">
            <v>0</v>
          </cell>
        </row>
        <row r="11192">
          <cell r="A11192" t="str">
            <v>a</v>
          </cell>
          <cell r="B11192">
            <v>11168</v>
          </cell>
          <cell r="C11192" t="str">
            <v xml:space="preserve">   204778546 - 24456</v>
          </cell>
          <cell r="D11192">
            <v>3560836.21</v>
          </cell>
          <cell r="E11192">
            <v>0</v>
          </cell>
          <cell r="F11192">
            <v>0</v>
          </cell>
          <cell r="G11192">
            <v>74459.59</v>
          </cell>
          <cell r="H11192">
            <v>3486376.62</v>
          </cell>
          <cell r="I11192">
            <v>0</v>
          </cell>
        </row>
        <row r="11193">
          <cell r="A11193" t="str">
            <v>a</v>
          </cell>
          <cell r="B11193">
            <v>11169</v>
          </cell>
          <cell r="C11193" t="str">
            <v xml:space="preserve">   204778559 - 24495</v>
          </cell>
          <cell r="D11193">
            <v>537623.48</v>
          </cell>
          <cell r="E11193">
            <v>0</v>
          </cell>
          <cell r="F11193">
            <v>0</v>
          </cell>
          <cell r="G11193">
            <v>28054.03</v>
          </cell>
          <cell r="H11193">
            <v>509569.45</v>
          </cell>
          <cell r="I11193">
            <v>0</v>
          </cell>
        </row>
        <row r="11194">
          <cell r="A11194" t="str">
            <v>a</v>
          </cell>
          <cell r="B11194">
            <v>11170</v>
          </cell>
          <cell r="C11194" t="str">
            <v xml:space="preserve">   204778562 - 24516</v>
          </cell>
          <cell r="D11194">
            <v>493487.38</v>
          </cell>
          <cell r="E11194">
            <v>0</v>
          </cell>
          <cell r="F11194">
            <v>0</v>
          </cell>
          <cell r="G11194">
            <v>31764.59</v>
          </cell>
          <cell r="H11194">
            <v>461722.79</v>
          </cell>
          <cell r="I11194">
            <v>0</v>
          </cell>
        </row>
        <row r="11195">
          <cell r="A11195" t="str">
            <v>a</v>
          </cell>
          <cell r="B11195">
            <v>11171</v>
          </cell>
          <cell r="C11195" t="str">
            <v xml:space="preserve">   204778575 - 24867</v>
          </cell>
          <cell r="D11195">
            <v>825268.29</v>
          </cell>
          <cell r="E11195">
            <v>0</v>
          </cell>
          <cell r="F11195">
            <v>0</v>
          </cell>
          <cell r="G11195">
            <v>17256.939999999999</v>
          </cell>
          <cell r="H11195">
            <v>808011.35</v>
          </cell>
          <cell r="I11195">
            <v>0</v>
          </cell>
        </row>
        <row r="11196">
          <cell r="A11196" t="str">
            <v>a</v>
          </cell>
          <cell r="B11196">
            <v>11172</v>
          </cell>
          <cell r="C11196" t="str">
            <v xml:space="preserve">   204778588 - 24906</v>
          </cell>
          <cell r="D11196">
            <v>2285045.5</v>
          </cell>
          <cell r="E11196">
            <v>0</v>
          </cell>
          <cell r="F11196">
            <v>0</v>
          </cell>
          <cell r="G11196">
            <v>49687.6</v>
          </cell>
          <cell r="H11196">
            <v>2235357.9</v>
          </cell>
          <cell r="I11196">
            <v>0</v>
          </cell>
        </row>
        <row r="11197">
          <cell r="A11197" t="str">
            <v>a</v>
          </cell>
          <cell r="B11197">
            <v>11173</v>
          </cell>
          <cell r="C11197" t="str">
            <v xml:space="preserve">   204778591 - 24915</v>
          </cell>
          <cell r="D11197">
            <v>2357909.38</v>
          </cell>
          <cell r="E11197">
            <v>0</v>
          </cell>
          <cell r="F11197">
            <v>0</v>
          </cell>
          <cell r="G11197">
            <v>2357909.38</v>
          </cell>
          <cell r="H11197">
            <v>0</v>
          </cell>
          <cell r="I11197">
            <v>0</v>
          </cell>
        </row>
        <row r="11198">
          <cell r="A11198" t="str">
            <v>a</v>
          </cell>
          <cell r="B11198">
            <v>11174</v>
          </cell>
          <cell r="C11198" t="str">
            <v xml:space="preserve">   204778601 - 24080</v>
          </cell>
          <cell r="D11198">
            <v>864390.45</v>
          </cell>
          <cell r="E11198">
            <v>0</v>
          </cell>
          <cell r="F11198">
            <v>0</v>
          </cell>
          <cell r="G11198">
            <v>18394.55</v>
          </cell>
          <cell r="H11198">
            <v>845995.9</v>
          </cell>
          <cell r="I11198">
            <v>0</v>
          </cell>
        </row>
        <row r="11199">
          <cell r="A11199" t="str">
            <v>a</v>
          </cell>
          <cell r="B11199">
            <v>11175</v>
          </cell>
          <cell r="C11199" t="str">
            <v xml:space="preserve">   204778614 - 24120</v>
          </cell>
          <cell r="D11199">
            <v>1479191.21</v>
          </cell>
          <cell r="E11199">
            <v>0</v>
          </cell>
          <cell r="F11199">
            <v>0</v>
          </cell>
          <cell r="G11199">
            <v>605032.17000000004</v>
          </cell>
          <cell r="H11199">
            <v>874159.04</v>
          </cell>
          <cell r="I11199">
            <v>0</v>
          </cell>
        </row>
        <row r="11200">
          <cell r="A11200" t="str">
            <v>a</v>
          </cell>
          <cell r="B11200">
            <v>11176</v>
          </cell>
          <cell r="C11200" t="str">
            <v xml:space="preserve">   204778643 - 24447</v>
          </cell>
          <cell r="D11200">
            <v>438565.84</v>
          </cell>
          <cell r="E11200">
            <v>0</v>
          </cell>
          <cell r="F11200">
            <v>0</v>
          </cell>
          <cell r="G11200">
            <v>75408.92</v>
          </cell>
          <cell r="H11200">
            <v>363156.92</v>
          </cell>
          <cell r="I11200">
            <v>0</v>
          </cell>
        </row>
        <row r="11201">
          <cell r="A11201" t="str">
            <v>a</v>
          </cell>
          <cell r="B11201">
            <v>11177</v>
          </cell>
          <cell r="C11201" t="str">
            <v xml:space="preserve">   204778656 - 24486</v>
          </cell>
          <cell r="D11201">
            <v>531155.86</v>
          </cell>
          <cell r="E11201">
            <v>0</v>
          </cell>
          <cell r="F11201">
            <v>0.01</v>
          </cell>
          <cell r="G11201">
            <v>70589.850000000006</v>
          </cell>
          <cell r="H11201">
            <v>460566.02</v>
          </cell>
          <cell r="I11201">
            <v>0</v>
          </cell>
        </row>
        <row r="11202">
          <cell r="A11202" t="str">
            <v>a</v>
          </cell>
          <cell r="B11202">
            <v>11178</v>
          </cell>
          <cell r="C11202" t="str">
            <v xml:space="preserve">   204778669 - 24849</v>
          </cell>
          <cell r="D11202">
            <v>385162.86</v>
          </cell>
          <cell r="E11202">
            <v>0</v>
          </cell>
          <cell r="F11202">
            <v>0</v>
          </cell>
          <cell r="G11202">
            <v>385162.86</v>
          </cell>
          <cell r="H11202">
            <v>0</v>
          </cell>
          <cell r="I11202">
            <v>0</v>
          </cell>
        </row>
        <row r="11203">
          <cell r="A11203" t="str">
            <v>a</v>
          </cell>
          <cell r="B11203">
            <v>11179</v>
          </cell>
          <cell r="C11203" t="str">
            <v xml:space="preserve">   204778672 - 24858</v>
          </cell>
          <cell r="D11203">
            <v>1621062.69</v>
          </cell>
          <cell r="E11203">
            <v>0</v>
          </cell>
          <cell r="F11203">
            <v>0</v>
          </cell>
          <cell r="G11203">
            <v>33897.58</v>
          </cell>
          <cell r="H11203">
            <v>1587165.11</v>
          </cell>
          <cell r="I11203">
            <v>0</v>
          </cell>
        </row>
        <row r="11204">
          <cell r="A11204" t="str">
            <v>a</v>
          </cell>
          <cell r="B11204">
            <v>11180</v>
          </cell>
          <cell r="C11204" t="str">
            <v xml:space="preserve">   204778685 - 24897</v>
          </cell>
          <cell r="D11204">
            <v>2856944.98</v>
          </cell>
          <cell r="E11204">
            <v>0</v>
          </cell>
          <cell r="F11204">
            <v>0</v>
          </cell>
          <cell r="G11204">
            <v>2856944.98</v>
          </cell>
          <cell r="H11204">
            <v>0</v>
          </cell>
          <cell r="I11204">
            <v>0</v>
          </cell>
        </row>
        <row r="11205">
          <cell r="A11205" t="str">
            <v>a</v>
          </cell>
          <cell r="B11205">
            <v>11181</v>
          </cell>
          <cell r="C11205" t="str">
            <v xml:space="preserve">   204778698 - 24936</v>
          </cell>
          <cell r="D11205">
            <v>354647.98</v>
          </cell>
          <cell r="E11205">
            <v>0</v>
          </cell>
          <cell r="F11205">
            <v>0</v>
          </cell>
          <cell r="G11205">
            <v>354647.98</v>
          </cell>
          <cell r="H11205">
            <v>0</v>
          </cell>
          <cell r="I11205">
            <v>0</v>
          </cell>
        </row>
        <row r="11206">
          <cell r="A11206" t="str">
            <v>a</v>
          </cell>
          <cell r="B11206">
            <v>11182</v>
          </cell>
          <cell r="C11206" t="str">
            <v xml:space="preserve">   204778708 - 24102</v>
          </cell>
          <cell r="D11206">
            <v>2948164.24</v>
          </cell>
          <cell r="E11206">
            <v>0</v>
          </cell>
          <cell r="F11206">
            <v>0</v>
          </cell>
          <cell r="G11206">
            <v>231106.54</v>
          </cell>
          <cell r="H11206">
            <v>2717057.7</v>
          </cell>
          <cell r="I11206">
            <v>0</v>
          </cell>
        </row>
        <row r="11207">
          <cell r="A11207" t="str">
            <v>a</v>
          </cell>
          <cell r="B11207">
            <v>11183</v>
          </cell>
          <cell r="C11207" t="str">
            <v xml:space="preserve">   204778711 - 24111</v>
          </cell>
          <cell r="D11207">
            <v>2360326.21</v>
          </cell>
          <cell r="E11207">
            <v>0</v>
          </cell>
          <cell r="F11207">
            <v>0.01</v>
          </cell>
          <cell r="G11207">
            <v>50228.639999999999</v>
          </cell>
          <cell r="H11207">
            <v>2310097.58</v>
          </cell>
          <cell r="I11207">
            <v>0</v>
          </cell>
        </row>
        <row r="11208">
          <cell r="A11208" t="str">
            <v>a</v>
          </cell>
          <cell r="B11208">
            <v>11184</v>
          </cell>
          <cell r="C11208" t="str">
            <v xml:space="preserve">   204778724 - 24268</v>
          </cell>
          <cell r="D11208">
            <v>2107805.6800000002</v>
          </cell>
          <cell r="E11208">
            <v>0</v>
          </cell>
          <cell r="F11208">
            <v>0</v>
          </cell>
          <cell r="G11208">
            <v>45475.26</v>
          </cell>
          <cell r="H11208">
            <v>2062330.42</v>
          </cell>
          <cell r="I11208">
            <v>0</v>
          </cell>
        </row>
        <row r="11209">
          <cell r="A11209" t="str">
            <v>a</v>
          </cell>
          <cell r="B11209">
            <v>11185</v>
          </cell>
          <cell r="C11209" t="str">
            <v xml:space="preserve">   204778740 - 24438</v>
          </cell>
          <cell r="D11209">
            <v>1650199.93</v>
          </cell>
          <cell r="E11209">
            <v>0</v>
          </cell>
          <cell r="F11209">
            <v>0</v>
          </cell>
          <cell r="G11209">
            <v>35116.89</v>
          </cell>
          <cell r="H11209">
            <v>1615083.04</v>
          </cell>
          <cell r="I11209">
            <v>0</v>
          </cell>
        </row>
        <row r="11210">
          <cell r="A11210" t="str">
            <v>a</v>
          </cell>
          <cell r="B11210">
            <v>11186</v>
          </cell>
          <cell r="C11210" t="str">
            <v xml:space="preserve">   204778753 - 24477</v>
          </cell>
          <cell r="D11210">
            <v>412320.67</v>
          </cell>
          <cell r="E11210">
            <v>0</v>
          </cell>
          <cell r="F11210">
            <v>0</v>
          </cell>
          <cell r="G11210">
            <v>78214.039999999994</v>
          </cell>
          <cell r="H11210">
            <v>334106.63</v>
          </cell>
          <cell r="I11210">
            <v>0</v>
          </cell>
        </row>
        <row r="11211">
          <cell r="A11211" t="str">
            <v>a</v>
          </cell>
          <cell r="B11211">
            <v>11187</v>
          </cell>
          <cell r="C11211" t="str">
            <v xml:space="preserve">   204778766 - 24840</v>
          </cell>
          <cell r="D11211">
            <v>491231.15</v>
          </cell>
          <cell r="E11211">
            <v>0</v>
          </cell>
          <cell r="F11211">
            <v>0</v>
          </cell>
          <cell r="G11211">
            <v>10271.98</v>
          </cell>
          <cell r="H11211">
            <v>480959.17</v>
          </cell>
          <cell r="I11211">
            <v>0</v>
          </cell>
        </row>
        <row r="11212">
          <cell r="A11212" t="str">
            <v>a</v>
          </cell>
          <cell r="B11212">
            <v>11188</v>
          </cell>
          <cell r="C11212" t="str">
            <v xml:space="preserve">   204778779 - 24879</v>
          </cell>
          <cell r="D11212">
            <v>756495.93</v>
          </cell>
          <cell r="E11212">
            <v>0</v>
          </cell>
          <cell r="F11212">
            <v>0.01</v>
          </cell>
          <cell r="G11212">
            <v>15818.91</v>
          </cell>
          <cell r="H11212">
            <v>740677.03</v>
          </cell>
          <cell r="I11212">
            <v>0</v>
          </cell>
        </row>
        <row r="11213">
          <cell r="A11213" t="str">
            <v>a</v>
          </cell>
          <cell r="B11213">
            <v>11189</v>
          </cell>
          <cell r="C11213" t="str">
            <v xml:space="preserve">   204778795 - 24927</v>
          </cell>
          <cell r="D11213">
            <v>853651.84</v>
          </cell>
          <cell r="E11213">
            <v>0</v>
          </cell>
          <cell r="F11213">
            <v>0</v>
          </cell>
          <cell r="G11213">
            <v>68975.92</v>
          </cell>
          <cell r="H11213">
            <v>784675.92</v>
          </cell>
          <cell r="I11213">
            <v>0</v>
          </cell>
        </row>
        <row r="11214">
          <cell r="A11214" t="str">
            <v>a</v>
          </cell>
          <cell r="B11214">
            <v>11190</v>
          </cell>
          <cell r="C11214" t="str">
            <v xml:space="preserve">   204778805 - 24092</v>
          </cell>
          <cell r="D11214">
            <v>614881.81000000006</v>
          </cell>
          <cell r="E11214">
            <v>0</v>
          </cell>
          <cell r="F11214">
            <v>0</v>
          </cell>
          <cell r="G11214">
            <v>614881.81000000006</v>
          </cell>
          <cell r="H11214">
            <v>0</v>
          </cell>
          <cell r="I11214">
            <v>0</v>
          </cell>
        </row>
        <row r="11215">
          <cell r="A11215" t="str">
            <v>a</v>
          </cell>
          <cell r="B11215">
            <v>11191</v>
          </cell>
          <cell r="C11215" t="str">
            <v xml:space="preserve">   204778818 - 24222</v>
          </cell>
          <cell r="D11215">
            <v>1139914.3999999999</v>
          </cell>
          <cell r="E11215">
            <v>0</v>
          </cell>
          <cell r="F11215">
            <v>0</v>
          </cell>
          <cell r="G11215">
            <v>57402.03</v>
          </cell>
          <cell r="H11215">
            <v>1082512.3700000001</v>
          </cell>
          <cell r="I11215">
            <v>0</v>
          </cell>
        </row>
        <row r="11216">
          <cell r="A11216" t="str">
            <v>a</v>
          </cell>
          <cell r="B11216">
            <v>11192</v>
          </cell>
          <cell r="C11216" t="str">
            <v xml:space="preserve">   204778821 - 24231</v>
          </cell>
          <cell r="D11216">
            <v>3295685.08</v>
          </cell>
          <cell r="E11216">
            <v>0</v>
          </cell>
          <cell r="F11216">
            <v>0.01</v>
          </cell>
          <cell r="G11216">
            <v>70133.460000000006</v>
          </cell>
          <cell r="H11216">
            <v>3225551.63</v>
          </cell>
          <cell r="I11216">
            <v>0</v>
          </cell>
        </row>
        <row r="11217">
          <cell r="A11217" t="str">
            <v>a</v>
          </cell>
          <cell r="B11217">
            <v>11193</v>
          </cell>
          <cell r="C11217" t="str">
            <v xml:space="preserve">   204778834 - 24302</v>
          </cell>
          <cell r="D11217">
            <v>525140.93999999994</v>
          </cell>
          <cell r="E11217">
            <v>0</v>
          </cell>
          <cell r="F11217">
            <v>0</v>
          </cell>
          <cell r="G11217">
            <v>27594.78</v>
          </cell>
          <cell r="H11217">
            <v>497546.16</v>
          </cell>
          <cell r="I11217">
            <v>0</v>
          </cell>
        </row>
        <row r="11218">
          <cell r="A11218" t="str">
            <v>a</v>
          </cell>
          <cell r="B11218">
            <v>11194</v>
          </cell>
          <cell r="C11218" t="str">
            <v xml:space="preserve">   204778850 - 24468</v>
          </cell>
          <cell r="D11218">
            <v>2947386.74</v>
          </cell>
          <cell r="E11218">
            <v>0</v>
          </cell>
          <cell r="F11218">
            <v>0.01</v>
          </cell>
          <cell r="G11218">
            <v>61631.93</v>
          </cell>
          <cell r="H11218">
            <v>2885754.82</v>
          </cell>
          <cell r="I11218">
            <v>0</v>
          </cell>
        </row>
        <row r="11219">
          <cell r="A11219" t="str">
            <v>a</v>
          </cell>
          <cell r="B11219">
            <v>11195</v>
          </cell>
          <cell r="C11219" t="str">
            <v xml:space="preserve">   204778876 - 24870</v>
          </cell>
          <cell r="D11219">
            <v>1161544.24</v>
          </cell>
          <cell r="E11219">
            <v>0</v>
          </cell>
          <cell r="F11219">
            <v>0</v>
          </cell>
          <cell r="G11219">
            <v>23954.78</v>
          </cell>
          <cell r="H11219">
            <v>1137589.46</v>
          </cell>
          <cell r="I11219">
            <v>0</v>
          </cell>
        </row>
        <row r="11220">
          <cell r="A11220" t="str">
            <v>a</v>
          </cell>
          <cell r="B11220">
            <v>11196</v>
          </cell>
          <cell r="C11220" t="str">
            <v xml:space="preserve">   204778889 - 24909</v>
          </cell>
          <cell r="D11220">
            <v>846581.31</v>
          </cell>
          <cell r="E11220">
            <v>0</v>
          </cell>
          <cell r="F11220">
            <v>0</v>
          </cell>
          <cell r="G11220">
            <v>83267.98</v>
          </cell>
          <cell r="H11220">
            <v>763313.33</v>
          </cell>
          <cell r="I11220">
            <v>0</v>
          </cell>
        </row>
        <row r="11221">
          <cell r="A11221" t="str">
            <v>a</v>
          </cell>
          <cell r="B11221">
            <v>11197</v>
          </cell>
          <cell r="C11221" t="str">
            <v xml:space="preserve">   204778892 - 24918</v>
          </cell>
          <cell r="D11221">
            <v>587578.1</v>
          </cell>
          <cell r="E11221">
            <v>0</v>
          </cell>
          <cell r="F11221">
            <v>0</v>
          </cell>
          <cell r="G11221">
            <v>153615.32999999999</v>
          </cell>
          <cell r="H11221">
            <v>433962.77</v>
          </cell>
          <cell r="I11221">
            <v>0</v>
          </cell>
        </row>
        <row r="11222">
          <cell r="A11222" t="str">
            <v>a</v>
          </cell>
          <cell r="B11222">
            <v>11198</v>
          </cell>
          <cell r="C11222" t="str">
            <v xml:space="preserve">   204778902 - 24083</v>
          </cell>
          <cell r="D11222">
            <v>1350742.17</v>
          </cell>
          <cell r="E11222">
            <v>0</v>
          </cell>
          <cell r="F11222">
            <v>0</v>
          </cell>
          <cell r="G11222">
            <v>29040.02</v>
          </cell>
          <cell r="H11222">
            <v>1321702.1499999999</v>
          </cell>
          <cell r="I11222">
            <v>0</v>
          </cell>
        </row>
        <row r="11223">
          <cell r="A11223" t="str">
            <v>a</v>
          </cell>
          <cell r="B11223">
            <v>11199</v>
          </cell>
          <cell r="C11223" t="str">
            <v xml:space="preserve">   204778915 - 24123</v>
          </cell>
          <cell r="D11223">
            <v>2739531.36</v>
          </cell>
          <cell r="E11223">
            <v>0</v>
          </cell>
          <cell r="F11223">
            <v>0</v>
          </cell>
          <cell r="G11223">
            <v>58298.27</v>
          </cell>
          <cell r="H11223">
            <v>2681233.09</v>
          </cell>
          <cell r="I11223">
            <v>0</v>
          </cell>
        </row>
        <row r="11224">
          <cell r="A11224" t="str">
            <v>a</v>
          </cell>
          <cell r="B11224">
            <v>11200</v>
          </cell>
          <cell r="C11224" t="str">
            <v xml:space="preserve">   204778928 - 24284</v>
          </cell>
          <cell r="D11224">
            <v>1269650.52</v>
          </cell>
          <cell r="E11224">
            <v>0</v>
          </cell>
          <cell r="F11224">
            <v>0</v>
          </cell>
          <cell r="G11224">
            <v>1269650.52</v>
          </cell>
          <cell r="H11224">
            <v>0</v>
          </cell>
          <cell r="I11224">
            <v>0</v>
          </cell>
        </row>
        <row r="11225">
          <cell r="A11225" t="str">
            <v>a</v>
          </cell>
          <cell r="B11225">
            <v>11201</v>
          </cell>
          <cell r="C11225" t="str">
            <v xml:space="preserve">   204778931 - 24293</v>
          </cell>
          <cell r="D11225">
            <v>484508.64</v>
          </cell>
          <cell r="E11225">
            <v>0</v>
          </cell>
          <cell r="F11225">
            <v>0</v>
          </cell>
          <cell r="G11225">
            <v>484508.64</v>
          </cell>
          <cell r="H11225">
            <v>0</v>
          </cell>
          <cell r="I11225">
            <v>0</v>
          </cell>
        </row>
        <row r="11226">
          <cell r="A11226" t="str">
            <v>a</v>
          </cell>
          <cell r="B11226">
            <v>11202</v>
          </cell>
          <cell r="C11226" t="str">
            <v xml:space="preserve">   204778944 - 24450</v>
          </cell>
          <cell r="D11226">
            <v>1280612.1599999999</v>
          </cell>
          <cell r="E11226">
            <v>0</v>
          </cell>
          <cell r="F11226">
            <v>0.01</v>
          </cell>
          <cell r="G11226">
            <v>220194.04</v>
          </cell>
          <cell r="H11226">
            <v>1060418.1299999999</v>
          </cell>
          <cell r="I11226">
            <v>0</v>
          </cell>
        </row>
        <row r="11227">
          <cell r="A11227" t="str">
            <v>a</v>
          </cell>
          <cell r="B11227">
            <v>11203</v>
          </cell>
          <cell r="C11227" t="str">
            <v xml:space="preserve">   204778957 - 24489</v>
          </cell>
          <cell r="D11227">
            <v>298071.65000000002</v>
          </cell>
          <cell r="E11227">
            <v>0</v>
          </cell>
          <cell r="F11227">
            <v>0</v>
          </cell>
          <cell r="G11227">
            <v>86054.81</v>
          </cell>
          <cell r="H11227">
            <v>212016.84</v>
          </cell>
          <cell r="I11227">
            <v>0</v>
          </cell>
        </row>
        <row r="11228">
          <cell r="A11228" t="str">
            <v>a</v>
          </cell>
          <cell r="B11228">
            <v>11204</v>
          </cell>
          <cell r="C11228" t="str">
            <v xml:space="preserve">   204778973 - 24861</v>
          </cell>
          <cell r="D11228">
            <v>426096.12</v>
          </cell>
          <cell r="E11228">
            <v>0</v>
          </cell>
          <cell r="F11228">
            <v>0.01</v>
          </cell>
          <cell r="G11228">
            <v>100617.38</v>
          </cell>
          <cell r="H11228">
            <v>325478.75</v>
          </cell>
          <cell r="I11228">
            <v>0</v>
          </cell>
        </row>
        <row r="11229">
          <cell r="A11229" t="str">
            <v>a</v>
          </cell>
          <cell r="B11229">
            <v>11205</v>
          </cell>
          <cell r="C11229" t="str">
            <v xml:space="preserve">   204778986 - 24900</v>
          </cell>
          <cell r="D11229">
            <v>2198750.5099999998</v>
          </cell>
          <cell r="E11229">
            <v>0</v>
          </cell>
          <cell r="F11229">
            <v>0</v>
          </cell>
          <cell r="G11229">
            <v>2198750.5099999998</v>
          </cell>
          <cell r="H11229">
            <v>0</v>
          </cell>
          <cell r="I11229">
            <v>0</v>
          </cell>
        </row>
        <row r="11230">
          <cell r="A11230" t="str">
            <v>a</v>
          </cell>
          <cell r="B11230">
            <v>11206</v>
          </cell>
          <cell r="C11230" t="str">
            <v xml:space="preserve">   212778004 - 29076</v>
          </cell>
          <cell r="D11230">
            <v>3513434.03</v>
          </cell>
          <cell r="E11230">
            <v>0</v>
          </cell>
          <cell r="F11230">
            <v>0</v>
          </cell>
          <cell r="G11230">
            <v>673074.79</v>
          </cell>
          <cell r="H11230">
            <v>2840359.24</v>
          </cell>
          <cell r="I11230">
            <v>0</v>
          </cell>
        </row>
        <row r="11231">
          <cell r="A11231" t="str">
            <v>a</v>
          </cell>
          <cell r="B11231">
            <v>11207</v>
          </cell>
          <cell r="C11231" t="str">
            <v xml:space="preserve">   212778017 - 29115</v>
          </cell>
          <cell r="D11231">
            <v>1148745.1200000001</v>
          </cell>
          <cell r="E11231">
            <v>0</v>
          </cell>
          <cell r="F11231">
            <v>0</v>
          </cell>
          <cell r="G11231">
            <v>1148745.1200000001</v>
          </cell>
          <cell r="H11231">
            <v>0</v>
          </cell>
          <cell r="I11231">
            <v>0</v>
          </cell>
        </row>
        <row r="11232">
          <cell r="A11232" t="str">
            <v>a</v>
          </cell>
          <cell r="B11232">
            <v>11208</v>
          </cell>
          <cell r="C11232" t="str">
            <v xml:space="preserve">   212778020 - 29124</v>
          </cell>
          <cell r="D11232">
            <v>2501871.94</v>
          </cell>
          <cell r="E11232">
            <v>0</v>
          </cell>
          <cell r="F11232">
            <v>0</v>
          </cell>
          <cell r="G11232">
            <v>2501871.94</v>
          </cell>
          <cell r="H11232">
            <v>0</v>
          </cell>
          <cell r="I11232">
            <v>0</v>
          </cell>
        </row>
        <row r="11233">
          <cell r="A11233" t="str">
            <v>a</v>
          </cell>
          <cell r="B11233">
            <v>11209</v>
          </cell>
          <cell r="C11233" t="str">
            <v xml:space="preserve">   212778033 - 29180</v>
          </cell>
          <cell r="D11233">
            <v>1622180.91</v>
          </cell>
          <cell r="E11233">
            <v>0</v>
          </cell>
          <cell r="F11233">
            <v>0</v>
          </cell>
          <cell r="G11233">
            <v>35891.69</v>
          </cell>
          <cell r="H11233">
            <v>1586289.22</v>
          </cell>
          <cell r="I11233">
            <v>0</v>
          </cell>
        </row>
        <row r="11234">
          <cell r="A11234" t="str">
            <v>a</v>
          </cell>
          <cell r="B11234">
            <v>11210</v>
          </cell>
          <cell r="C11234" t="str">
            <v xml:space="preserve">   212778046 - 29384</v>
          </cell>
          <cell r="D11234">
            <v>719308.2</v>
          </cell>
          <cell r="E11234">
            <v>0</v>
          </cell>
          <cell r="F11234">
            <v>0</v>
          </cell>
          <cell r="G11234">
            <v>36998.22</v>
          </cell>
          <cell r="H11234">
            <v>682309.98</v>
          </cell>
          <cell r="I11234">
            <v>0</v>
          </cell>
        </row>
        <row r="11235">
          <cell r="A11235" t="str">
            <v>a</v>
          </cell>
          <cell r="B11235">
            <v>11211</v>
          </cell>
          <cell r="C11235" t="str">
            <v xml:space="preserve">   212778059 - 29691</v>
          </cell>
          <cell r="D11235">
            <v>1222309.5900000001</v>
          </cell>
          <cell r="E11235">
            <v>0</v>
          </cell>
          <cell r="F11235">
            <v>0</v>
          </cell>
          <cell r="G11235">
            <v>1222309.5900000001</v>
          </cell>
          <cell r="H11235">
            <v>0</v>
          </cell>
          <cell r="I11235">
            <v>0</v>
          </cell>
        </row>
        <row r="11236">
          <cell r="A11236" t="str">
            <v>a</v>
          </cell>
          <cell r="B11236">
            <v>11212</v>
          </cell>
          <cell r="C11236" t="str">
            <v xml:space="preserve">   212778062 - 29700</v>
          </cell>
          <cell r="D11236">
            <v>1208729.6599999999</v>
          </cell>
          <cell r="E11236">
            <v>0</v>
          </cell>
          <cell r="F11236">
            <v>0</v>
          </cell>
          <cell r="G11236">
            <v>28425.84</v>
          </cell>
          <cell r="H11236">
            <v>1180303.82</v>
          </cell>
          <cell r="I11236">
            <v>0</v>
          </cell>
        </row>
        <row r="11237">
          <cell r="A11237" t="str">
            <v>a</v>
          </cell>
          <cell r="B11237">
            <v>11213</v>
          </cell>
          <cell r="C11237" t="str">
            <v xml:space="preserve">   212778075 - 29739</v>
          </cell>
          <cell r="D11237">
            <v>2937351.46</v>
          </cell>
          <cell r="E11237">
            <v>0</v>
          </cell>
          <cell r="F11237">
            <v>0</v>
          </cell>
          <cell r="G11237">
            <v>2937351.46</v>
          </cell>
          <cell r="H11237">
            <v>0</v>
          </cell>
          <cell r="I11237">
            <v>0</v>
          </cell>
        </row>
        <row r="11238">
          <cell r="A11238" t="str">
            <v>a</v>
          </cell>
          <cell r="B11238">
            <v>11214</v>
          </cell>
          <cell r="C11238" t="str">
            <v xml:space="preserve">   212778088 - 29784</v>
          </cell>
          <cell r="D11238">
            <v>488454.32</v>
          </cell>
          <cell r="E11238">
            <v>0</v>
          </cell>
          <cell r="F11238">
            <v>0</v>
          </cell>
          <cell r="G11238">
            <v>24476.560000000001</v>
          </cell>
          <cell r="H11238">
            <v>463977.76</v>
          </cell>
          <cell r="I11238">
            <v>0</v>
          </cell>
        </row>
        <row r="11239">
          <cell r="A11239" t="str">
            <v>a</v>
          </cell>
          <cell r="B11239">
            <v>11215</v>
          </cell>
          <cell r="C11239" t="str">
            <v xml:space="preserve">   212778091 - 29793</v>
          </cell>
          <cell r="D11239">
            <v>1056623.1399999999</v>
          </cell>
          <cell r="E11239">
            <v>0</v>
          </cell>
          <cell r="F11239">
            <v>0</v>
          </cell>
          <cell r="G11239">
            <v>24951.58</v>
          </cell>
          <cell r="H11239">
            <v>1031671.56</v>
          </cell>
          <cell r="I11239">
            <v>0</v>
          </cell>
        </row>
        <row r="11240">
          <cell r="A11240" t="str">
            <v>a</v>
          </cell>
          <cell r="B11240">
            <v>11216</v>
          </cell>
          <cell r="C11240" t="str">
            <v xml:space="preserve">   212778101 - 29064</v>
          </cell>
          <cell r="D11240">
            <v>1468797.52</v>
          </cell>
          <cell r="E11240">
            <v>0</v>
          </cell>
          <cell r="F11240">
            <v>0</v>
          </cell>
          <cell r="G11240">
            <v>33376.15</v>
          </cell>
          <cell r="H11240">
            <v>1435421.37</v>
          </cell>
          <cell r="I11240">
            <v>0</v>
          </cell>
        </row>
        <row r="11241">
          <cell r="A11241" t="str">
            <v>a</v>
          </cell>
          <cell r="B11241">
            <v>11217</v>
          </cell>
          <cell r="C11241" t="str">
            <v xml:space="preserve">   212778114 - 29106</v>
          </cell>
          <cell r="D11241">
            <v>6033385.5999999996</v>
          </cell>
          <cell r="E11241">
            <v>0</v>
          </cell>
          <cell r="F11241">
            <v>0</v>
          </cell>
          <cell r="G11241">
            <v>2073984.97</v>
          </cell>
          <cell r="H11241">
            <v>3959400.63</v>
          </cell>
          <cell r="I11241">
            <v>0</v>
          </cell>
        </row>
        <row r="11242">
          <cell r="A11242" t="str">
            <v>a</v>
          </cell>
          <cell r="B11242">
            <v>11218</v>
          </cell>
          <cell r="C11242" t="str">
            <v xml:space="preserve">   212778127 - 29162</v>
          </cell>
          <cell r="D11242">
            <v>5505583.5599999996</v>
          </cell>
          <cell r="E11242">
            <v>0</v>
          </cell>
          <cell r="F11242">
            <v>0</v>
          </cell>
          <cell r="G11242">
            <v>5505583.5599999996</v>
          </cell>
          <cell r="H11242">
            <v>0</v>
          </cell>
          <cell r="I11242">
            <v>0</v>
          </cell>
        </row>
        <row r="11243">
          <cell r="A11243" t="str">
            <v>a</v>
          </cell>
          <cell r="B11243">
            <v>11219</v>
          </cell>
          <cell r="C11243" t="str">
            <v xml:space="preserve">   212778143 - 29327</v>
          </cell>
          <cell r="D11243">
            <v>688192.32</v>
          </cell>
          <cell r="E11243">
            <v>0</v>
          </cell>
          <cell r="F11243">
            <v>0</v>
          </cell>
          <cell r="G11243">
            <v>69299.08</v>
          </cell>
          <cell r="H11243">
            <v>618893.24</v>
          </cell>
          <cell r="I11243">
            <v>0</v>
          </cell>
        </row>
        <row r="11244">
          <cell r="A11244" t="str">
            <v>a</v>
          </cell>
          <cell r="B11244">
            <v>11220</v>
          </cell>
          <cell r="C11244" t="str">
            <v xml:space="preserve">   212778156 - 29682</v>
          </cell>
          <cell r="D11244">
            <v>4142841.77</v>
          </cell>
          <cell r="E11244">
            <v>0</v>
          </cell>
          <cell r="F11244">
            <v>0</v>
          </cell>
          <cell r="G11244">
            <v>4142841.77</v>
          </cell>
          <cell r="H11244">
            <v>0</v>
          </cell>
          <cell r="I11244">
            <v>0</v>
          </cell>
        </row>
        <row r="11245">
          <cell r="A11245" t="str">
            <v>a</v>
          </cell>
          <cell r="B11245">
            <v>11221</v>
          </cell>
          <cell r="C11245" t="str">
            <v xml:space="preserve">   212778169 - 29721</v>
          </cell>
          <cell r="D11245">
            <v>2475902.46</v>
          </cell>
          <cell r="E11245">
            <v>0</v>
          </cell>
          <cell r="F11245">
            <v>0</v>
          </cell>
          <cell r="G11245">
            <v>2475902.46</v>
          </cell>
          <cell r="H11245">
            <v>0</v>
          </cell>
          <cell r="I11245">
            <v>0</v>
          </cell>
        </row>
        <row r="11246">
          <cell r="A11246" t="str">
            <v>a</v>
          </cell>
          <cell r="B11246">
            <v>11222</v>
          </cell>
          <cell r="C11246" t="str">
            <v xml:space="preserve">   212778172 - 29730</v>
          </cell>
          <cell r="D11246">
            <v>1240928.18</v>
          </cell>
          <cell r="E11246">
            <v>0</v>
          </cell>
          <cell r="F11246">
            <v>0</v>
          </cell>
          <cell r="G11246">
            <v>29686</v>
          </cell>
          <cell r="H11246">
            <v>1211242.18</v>
          </cell>
          <cell r="I11246">
            <v>0</v>
          </cell>
        </row>
        <row r="11247">
          <cell r="A11247" t="str">
            <v>a</v>
          </cell>
          <cell r="B11247">
            <v>11223</v>
          </cell>
          <cell r="C11247" t="str">
            <v xml:space="preserve">   212778185 - 29775</v>
          </cell>
          <cell r="D11247">
            <v>1327238.92</v>
          </cell>
          <cell r="E11247">
            <v>0</v>
          </cell>
          <cell r="F11247">
            <v>0</v>
          </cell>
          <cell r="G11247">
            <v>1327238.92</v>
          </cell>
          <cell r="H11247">
            <v>0</v>
          </cell>
          <cell r="I11247">
            <v>0</v>
          </cell>
        </row>
        <row r="11248">
          <cell r="A11248" t="str">
            <v>a</v>
          </cell>
          <cell r="B11248">
            <v>11224</v>
          </cell>
          <cell r="C11248" t="str">
            <v xml:space="preserve">   212778198 - 29814</v>
          </cell>
          <cell r="D11248">
            <v>1958213.24</v>
          </cell>
          <cell r="E11248">
            <v>0</v>
          </cell>
          <cell r="F11248">
            <v>0</v>
          </cell>
          <cell r="G11248">
            <v>43132.18</v>
          </cell>
          <cell r="H11248">
            <v>1915081.06</v>
          </cell>
          <cell r="I11248">
            <v>0</v>
          </cell>
        </row>
        <row r="11249">
          <cell r="A11249" t="str">
            <v>a</v>
          </cell>
          <cell r="B11249">
            <v>11225</v>
          </cell>
          <cell r="C11249" t="str">
            <v xml:space="preserve">   212778208 - 29088</v>
          </cell>
          <cell r="D11249">
            <v>824588.80000000005</v>
          </cell>
          <cell r="E11249">
            <v>0</v>
          </cell>
          <cell r="F11249">
            <v>0</v>
          </cell>
          <cell r="G11249">
            <v>345774.59</v>
          </cell>
          <cell r="H11249">
            <v>478814.21</v>
          </cell>
          <cell r="I11249">
            <v>0</v>
          </cell>
        </row>
        <row r="11250">
          <cell r="A11250" t="str">
            <v>a</v>
          </cell>
          <cell r="B11250">
            <v>11226</v>
          </cell>
          <cell r="C11250" t="str">
            <v xml:space="preserve">   212778211 - 29097</v>
          </cell>
          <cell r="D11250">
            <v>1926332.91</v>
          </cell>
          <cell r="E11250">
            <v>0</v>
          </cell>
          <cell r="F11250">
            <v>0</v>
          </cell>
          <cell r="G11250">
            <v>43371.48</v>
          </cell>
          <cell r="H11250">
            <v>1882961.43</v>
          </cell>
          <cell r="I11250">
            <v>0</v>
          </cell>
        </row>
        <row r="11251">
          <cell r="A11251" t="str">
            <v>a</v>
          </cell>
          <cell r="B11251">
            <v>11227</v>
          </cell>
          <cell r="C11251" t="str">
            <v xml:space="preserve">   212778237 - 29192</v>
          </cell>
          <cell r="D11251">
            <v>2105423.63</v>
          </cell>
          <cell r="E11251">
            <v>0</v>
          </cell>
          <cell r="F11251">
            <v>0</v>
          </cell>
          <cell r="G11251">
            <v>2105423.63</v>
          </cell>
          <cell r="H11251">
            <v>0</v>
          </cell>
          <cell r="I11251">
            <v>0</v>
          </cell>
        </row>
        <row r="11252">
          <cell r="A11252" t="str">
            <v>a</v>
          </cell>
          <cell r="B11252">
            <v>11228</v>
          </cell>
          <cell r="C11252" t="str">
            <v xml:space="preserve">   212778240 - 29201</v>
          </cell>
          <cell r="D11252">
            <v>871084.79</v>
          </cell>
          <cell r="E11252">
            <v>0</v>
          </cell>
          <cell r="F11252">
            <v>0</v>
          </cell>
          <cell r="G11252">
            <v>871084.79</v>
          </cell>
          <cell r="H11252">
            <v>0</v>
          </cell>
          <cell r="I11252">
            <v>0</v>
          </cell>
        </row>
        <row r="11253">
          <cell r="A11253" t="str">
            <v>a</v>
          </cell>
          <cell r="B11253">
            <v>11229</v>
          </cell>
          <cell r="C11253" t="str">
            <v xml:space="preserve">   212778266 - 29712</v>
          </cell>
          <cell r="D11253">
            <v>1852226.66</v>
          </cell>
          <cell r="E11253">
            <v>0</v>
          </cell>
          <cell r="F11253">
            <v>0</v>
          </cell>
          <cell r="G11253">
            <v>101258.33</v>
          </cell>
          <cell r="H11253">
            <v>1750968.33</v>
          </cell>
          <cell r="I11253">
            <v>0</v>
          </cell>
        </row>
        <row r="11254">
          <cell r="A11254" t="str">
            <v>a</v>
          </cell>
          <cell r="B11254">
            <v>11230</v>
          </cell>
          <cell r="C11254" t="str">
            <v xml:space="preserve">   212778279 - 29757</v>
          </cell>
          <cell r="D11254">
            <v>2190898.35</v>
          </cell>
          <cell r="E11254">
            <v>0</v>
          </cell>
          <cell r="F11254">
            <v>0</v>
          </cell>
          <cell r="G11254">
            <v>2190898.35</v>
          </cell>
          <cell r="H11254">
            <v>0</v>
          </cell>
          <cell r="I11254">
            <v>0</v>
          </cell>
        </row>
        <row r="11255">
          <cell r="A11255" t="str">
            <v>a</v>
          </cell>
          <cell r="B11255">
            <v>11231</v>
          </cell>
          <cell r="C11255" t="str">
            <v xml:space="preserve">   212778282 - 29766</v>
          </cell>
          <cell r="D11255">
            <v>1618818.08</v>
          </cell>
          <cell r="E11255">
            <v>0</v>
          </cell>
          <cell r="F11255">
            <v>0</v>
          </cell>
          <cell r="G11255">
            <v>36297.58</v>
          </cell>
          <cell r="H11255">
            <v>1582520.5</v>
          </cell>
          <cell r="I11255">
            <v>0</v>
          </cell>
        </row>
        <row r="11256">
          <cell r="A11256" t="str">
            <v>a</v>
          </cell>
          <cell r="B11256">
            <v>11232</v>
          </cell>
          <cell r="C11256" t="str">
            <v xml:space="preserve">   212778295 - 29805</v>
          </cell>
          <cell r="D11256">
            <v>3635761.97</v>
          </cell>
          <cell r="E11256">
            <v>0</v>
          </cell>
          <cell r="F11256">
            <v>0</v>
          </cell>
          <cell r="G11256">
            <v>80788.86</v>
          </cell>
          <cell r="H11256">
            <v>3554973.11</v>
          </cell>
          <cell r="I11256">
            <v>0</v>
          </cell>
        </row>
        <row r="11257">
          <cell r="A11257" t="str">
            <v>a</v>
          </cell>
          <cell r="B11257">
            <v>11233</v>
          </cell>
          <cell r="C11257" t="str">
            <v xml:space="preserve">   212778305 - 29079</v>
          </cell>
          <cell r="D11257">
            <v>1716928.26</v>
          </cell>
          <cell r="E11257">
            <v>0</v>
          </cell>
          <cell r="F11257">
            <v>0</v>
          </cell>
          <cell r="G11257">
            <v>441459.11</v>
          </cell>
          <cell r="H11257">
            <v>1275469.1499999999</v>
          </cell>
          <cell r="I11257">
            <v>0</v>
          </cell>
        </row>
        <row r="11258">
          <cell r="A11258" t="str">
            <v>a</v>
          </cell>
          <cell r="B11258">
            <v>11234</v>
          </cell>
          <cell r="C11258" t="str">
            <v xml:space="preserve">   212778318 - 29118</v>
          </cell>
          <cell r="D11258">
            <v>1674533.82</v>
          </cell>
          <cell r="E11258">
            <v>0</v>
          </cell>
          <cell r="F11258">
            <v>0</v>
          </cell>
          <cell r="G11258">
            <v>504198.98</v>
          </cell>
          <cell r="H11258">
            <v>1170334.8400000001</v>
          </cell>
          <cell r="I11258">
            <v>0</v>
          </cell>
        </row>
        <row r="11259">
          <cell r="A11259" t="str">
            <v>a</v>
          </cell>
          <cell r="B11259">
            <v>11235</v>
          </cell>
          <cell r="C11259" t="str">
            <v xml:space="preserve">   212778334 - 29183</v>
          </cell>
          <cell r="D11259">
            <v>2904032.58</v>
          </cell>
          <cell r="E11259">
            <v>0</v>
          </cell>
          <cell r="F11259">
            <v>0</v>
          </cell>
          <cell r="G11259">
            <v>143096.59</v>
          </cell>
          <cell r="H11259">
            <v>2760935.99</v>
          </cell>
          <cell r="I11259">
            <v>0</v>
          </cell>
        </row>
        <row r="11260">
          <cell r="A11260" t="str">
            <v>a</v>
          </cell>
          <cell r="B11260">
            <v>11236</v>
          </cell>
          <cell r="C11260" t="str">
            <v xml:space="preserve">   212778347 - 29390</v>
          </cell>
          <cell r="D11260">
            <v>719308.2</v>
          </cell>
          <cell r="E11260">
            <v>0</v>
          </cell>
          <cell r="F11260">
            <v>0</v>
          </cell>
          <cell r="G11260">
            <v>36998.22</v>
          </cell>
          <cell r="H11260">
            <v>682309.98</v>
          </cell>
          <cell r="I11260">
            <v>0</v>
          </cell>
        </row>
        <row r="11261">
          <cell r="A11261" t="str">
            <v>a</v>
          </cell>
          <cell r="B11261">
            <v>11237</v>
          </cell>
          <cell r="C11261" t="str">
            <v xml:space="preserve">   212778350 - 29408</v>
          </cell>
          <cell r="D11261">
            <v>1040814.49</v>
          </cell>
          <cell r="E11261">
            <v>0</v>
          </cell>
          <cell r="F11261">
            <v>0</v>
          </cell>
          <cell r="G11261">
            <v>102683.02</v>
          </cell>
          <cell r="H11261">
            <v>938131.47</v>
          </cell>
          <cell r="I11261">
            <v>0</v>
          </cell>
        </row>
        <row r="11262">
          <cell r="A11262" t="str">
            <v>a</v>
          </cell>
          <cell r="B11262">
            <v>11238</v>
          </cell>
          <cell r="C11262" t="str">
            <v xml:space="preserve">   212778363 - 29703</v>
          </cell>
          <cell r="D11262">
            <v>911123.73</v>
          </cell>
          <cell r="E11262">
            <v>0</v>
          </cell>
          <cell r="F11262">
            <v>0</v>
          </cell>
          <cell r="G11262">
            <v>46864.43</v>
          </cell>
          <cell r="H11262">
            <v>864259.3</v>
          </cell>
          <cell r="I11262">
            <v>0</v>
          </cell>
        </row>
        <row r="11263">
          <cell r="A11263" t="str">
            <v>a</v>
          </cell>
          <cell r="B11263">
            <v>11239</v>
          </cell>
          <cell r="C11263" t="str">
            <v xml:space="preserve">   212778376 - 29745</v>
          </cell>
          <cell r="D11263">
            <v>337316.77</v>
          </cell>
          <cell r="E11263">
            <v>0</v>
          </cell>
          <cell r="F11263">
            <v>0</v>
          </cell>
          <cell r="G11263">
            <v>125538.17</v>
          </cell>
          <cell r="H11263">
            <v>211778.6</v>
          </cell>
          <cell r="I11263">
            <v>0</v>
          </cell>
        </row>
        <row r="11264">
          <cell r="A11264" t="str">
            <v>a</v>
          </cell>
          <cell r="B11264">
            <v>11240</v>
          </cell>
          <cell r="C11264" t="str">
            <v xml:space="preserve">   212778389 - 29787</v>
          </cell>
          <cell r="D11264">
            <v>1007950.78</v>
          </cell>
          <cell r="E11264">
            <v>0</v>
          </cell>
          <cell r="F11264">
            <v>0</v>
          </cell>
          <cell r="G11264">
            <v>250536.5</v>
          </cell>
          <cell r="H11264">
            <v>757414.28</v>
          </cell>
          <cell r="I11264">
            <v>0</v>
          </cell>
        </row>
        <row r="11265">
          <cell r="A11265" t="str">
            <v>a</v>
          </cell>
          <cell r="B11265">
            <v>11241</v>
          </cell>
          <cell r="C11265" t="str">
            <v xml:space="preserve">   212778392 - 29796</v>
          </cell>
          <cell r="D11265">
            <v>2401741.2799999998</v>
          </cell>
          <cell r="E11265">
            <v>0</v>
          </cell>
          <cell r="F11265">
            <v>0</v>
          </cell>
          <cell r="G11265">
            <v>149921.01</v>
          </cell>
          <cell r="H11265">
            <v>2251820.27</v>
          </cell>
          <cell r="I11265">
            <v>0</v>
          </cell>
        </row>
        <row r="11266">
          <cell r="A11266" t="str">
            <v>a</v>
          </cell>
          <cell r="B11266">
            <v>11242</v>
          </cell>
          <cell r="C11266" t="str">
            <v xml:space="preserve">   212778402 - 29067</v>
          </cell>
          <cell r="D11266">
            <v>1139130.68</v>
          </cell>
          <cell r="E11266">
            <v>0</v>
          </cell>
          <cell r="F11266">
            <v>0</v>
          </cell>
          <cell r="G11266">
            <v>60684.59</v>
          </cell>
          <cell r="H11266">
            <v>1078446.0900000001</v>
          </cell>
          <cell r="I11266">
            <v>0</v>
          </cell>
        </row>
        <row r="11267">
          <cell r="A11267" t="str">
            <v>a</v>
          </cell>
          <cell r="B11267">
            <v>11243</v>
          </cell>
          <cell r="C11267" t="str">
            <v xml:space="preserve">   212778415 - 29109</v>
          </cell>
          <cell r="D11267">
            <v>505207.4</v>
          </cell>
          <cell r="E11267">
            <v>0</v>
          </cell>
          <cell r="F11267">
            <v>0</v>
          </cell>
          <cell r="G11267">
            <v>505207.4</v>
          </cell>
          <cell r="H11267">
            <v>0</v>
          </cell>
          <cell r="I11267">
            <v>0</v>
          </cell>
        </row>
        <row r="11268">
          <cell r="A11268" t="str">
            <v>a</v>
          </cell>
          <cell r="B11268">
            <v>11244</v>
          </cell>
          <cell r="C11268" t="str">
            <v xml:space="preserve">   212778428 - 29165</v>
          </cell>
          <cell r="D11268">
            <v>3508736.11</v>
          </cell>
          <cell r="E11268">
            <v>0</v>
          </cell>
          <cell r="F11268">
            <v>0</v>
          </cell>
          <cell r="G11268">
            <v>81442.559999999998</v>
          </cell>
          <cell r="H11268">
            <v>3427293.55</v>
          </cell>
          <cell r="I11268">
            <v>0</v>
          </cell>
        </row>
        <row r="11269">
          <cell r="A11269" t="str">
            <v>a</v>
          </cell>
          <cell r="B11269">
            <v>11245</v>
          </cell>
          <cell r="C11269" t="str">
            <v xml:space="preserve">   212778431 - 29174</v>
          </cell>
          <cell r="D11269">
            <v>687572.59</v>
          </cell>
          <cell r="E11269">
            <v>0</v>
          </cell>
          <cell r="F11269">
            <v>0</v>
          </cell>
          <cell r="G11269">
            <v>414852.95</v>
          </cell>
          <cell r="H11269">
            <v>272719.64</v>
          </cell>
          <cell r="I11269">
            <v>0</v>
          </cell>
        </row>
        <row r="11270">
          <cell r="A11270" t="str">
            <v>a</v>
          </cell>
          <cell r="B11270">
            <v>11246</v>
          </cell>
          <cell r="C11270" t="str">
            <v xml:space="preserve">   212778444 - 29339</v>
          </cell>
          <cell r="D11270">
            <v>2734511.35</v>
          </cell>
          <cell r="E11270">
            <v>0</v>
          </cell>
          <cell r="F11270">
            <v>0</v>
          </cell>
          <cell r="G11270">
            <v>62748.52</v>
          </cell>
          <cell r="H11270">
            <v>2671762.83</v>
          </cell>
          <cell r="I11270">
            <v>0</v>
          </cell>
        </row>
        <row r="11271">
          <cell r="A11271" t="str">
            <v>a</v>
          </cell>
          <cell r="B11271">
            <v>11247</v>
          </cell>
          <cell r="C11271" t="str">
            <v xml:space="preserve">   212778457 - 29685</v>
          </cell>
          <cell r="D11271">
            <v>2507849.61</v>
          </cell>
          <cell r="E11271">
            <v>0</v>
          </cell>
          <cell r="F11271">
            <v>0</v>
          </cell>
          <cell r="G11271">
            <v>56464.4</v>
          </cell>
          <cell r="H11271">
            <v>2451385.21</v>
          </cell>
          <cell r="I11271">
            <v>0</v>
          </cell>
        </row>
        <row r="11272">
          <cell r="A11272" t="str">
            <v>a</v>
          </cell>
          <cell r="B11272">
            <v>11248</v>
          </cell>
          <cell r="C11272" t="str">
            <v xml:space="preserve">   212778460 - 29694</v>
          </cell>
          <cell r="D11272">
            <v>2068239.4</v>
          </cell>
          <cell r="E11272">
            <v>0</v>
          </cell>
          <cell r="F11272">
            <v>0</v>
          </cell>
          <cell r="G11272">
            <v>45957.55</v>
          </cell>
          <cell r="H11272">
            <v>2022281.85</v>
          </cell>
          <cell r="I11272">
            <v>0</v>
          </cell>
        </row>
        <row r="11273">
          <cell r="A11273" t="str">
            <v>a</v>
          </cell>
          <cell r="B11273">
            <v>11249</v>
          </cell>
          <cell r="C11273" t="str">
            <v xml:space="preserve">   212778473 - 29733</v>
          </cell>
          <cell r="D11273">
            <v>2347938.7200000002</v>
          </cell>
          <cell r="E11273">
            <v>0</v>
          </cell>
          <cell r="F11273">
            <v>0</v>
          </cell>
          <cell r="G11273">
            <v>161717.20000000001</v>
          </cell>
          <cell r="H11273">
            <v>2186221.52</v>
          </cell>
          <cell r="I11273">
            <v>0</v>
          </cell>
        </row>
        <row r="11274">
          <cell r="A11274" t="str">
            <v>a</v>
          </cell>
          <cell r="B11274">
            <v>11250</v>
          </cell>
          <cell r="C11274" t="str">
            <v xml:space="preserve">   212778486 - 29778</v>
          </cell>
          <cell r="D11274">
            <v>731260.61</v>
          </cell>
          <cell r="E11274">
            <v>0</v>
          </cell>
          <cell r="F11274">
            <v>0</v>
          </cell>
          <cell r="G11274">
            <v>54945.13</v>
          </cell>
          <cell r="H11274">
            <v>676315.48</v>
          </cell>
          <cell r="I11274">
            <v>0</v>
          </cell>
        </row>
        <row r="11275">
          <cell r="A11275" t="str">
            <v>a</v>
          </cell>
          <cell r="B11275">
            <v>11251</v>
          </cell>
          <cell r="C11275" t="str">
            <v xml:space="preserve">   212778499 - 29817</v>
          </cell>
          <cell r="D11275">
            <v>2240969.08</v>
          </cell>
          <cell r="E11275">
            <v>0</v>
          </cell>
          <cell r="F11275">
            <v>0</v>
          </cell>
          <cell r="G11275">
            <v>120579.12</v>
          </cell>
          <cell r="H11275">
            <v>2120389.96</v>
          </cell>
          <cell r="I11275">
            <v>0</v>
          </cell>
        </row>
        <row r="11276">
          <cell r="A11276" t="str">
            <v>a</v>
          </cell>
          <cell r="B11276">
            <v>11252</v>
          </cell>
          <cell r="C11276" t="str">
            <v xml:space="preserve">   212778509 - 29091</v>
          </cell>
          <cell r="D11276">
            <v>1179457.4099999999</v>
          </cell>
          <cell r="E11276">
            <v>0</v>
          </cell>
          <cell r="F11276">
            <v>0</v>
          </cell>
          <cell r="G11276">
            <v>63462.720000000001</v>
          </cell>
          <cell r="H11276">
            <v>1115994.69</v>
          </cell>
          <cell r="I11276">
            <v>0</v>
          </cell>
        </row>
        <row r="11277">
          <cell r="A11277" t="str">
            <v>a</v>
          </cell>
          <cell r="B11277">
            <v>11253</v>
          </cell>
          <cell r="C11277" t="str">
            <v xml:space="preserve">   212778512 - 29100</v>
          </cell>
          <cell r="D11277">
            <v>1152162.1100000001</v>
          </cell>
          <cell r="E11277">
            <v>0</v>
          </cell>
          <cell r="F11277">
            <v>0</v>
          </cell>
          <cell r="G11277">
            <v>27922.720000000001</v>
          </cell>
          <cell r="H11277">
            <v>1124239.3899999999</v>
          </cell>
          <cell r="I11277">
            <v>0</v>
          </cell>
        </row>
        <row r="11278">
          <cell r="A11278" t="str">
            <v>a</v>
          </cell>
          <cell r="B11278">
            <v>11254</v>
          </cell>
          <cell r="C11278" t="str">
            <v xml:space="preserve">   212778525 - 29156</v>
          </cell>
          <cell r="D11278">
            <v>296822.06</v>
          </cell>
          <cell r="E11278">
            <v>0</v>
          </cell>
          <cell r="F11278">
            <v>0</v>
          </cell>
          <cell r="G11278">
            <v>14867.54</v>
          </cell>
          <cell r="H11278">
            <v>281954.52</v>
          </cell>
          <cell r="I11278">
            <v>0</v>
          </cell>
        </row>
        <row r="11279">
          <cell r="A11279" t="str">
            <v>a</v>
          </cell>
          <cell r="B11279">
            <v>11255</v>
          </cell>
          <cell r="C11279" t="str">
            <v xml:space="preserve">   212778538 - 29195</v>
          </cell>
          <cell r="D11279">
            <v>605664.61</v>
          </cell>
          <cell r="E11279">
            <v>0</v>
          </cell>
          <cell r="F11279">
            <v>0</v>
          </cell>
          <cell r="G11279">
            <v>13636.55</v>
          </cell>
          <cell r="H11279">
            <v>592028.06000000006</v>
          </cell>
          <cell r="I11279">
            <v>0</v>
          </cell>
        </row>
        <row r="11280">
          <cell r="A11280" t="str">
            <v>a</v>
          </cell>
          <cell r="B11280">
            <v>11256</v>
          </cell>
          <cell r="C11280" t="str">
            <v xml:space="preserve">   212778541 - 29204</v>
          </cell>
          <cell r="D11280">
            <v>2138329.34</v>
          </cell>
          <cell r="E11280">
            <v>0</v>
          </cell>
          <cell r="F11280">
            <v>0</v>
          </cell>
          <cell r="G11280">
            <v>2138329.34</v>
          </cell>
          <cell r="H11280">
            <v>0</v>
          </cell>
          <cell r="I11280">
            <v>0</v>
          </cell>
        </row>
        <row r="11281">
          <cell r="A11281" t="str">
            <v>a</v>
          </cell>
          <cell r="B11281">
            <v>11257</v>
          </cell>
          <cell r="C11281" t="str">
            <v xml:space="preserve">   212778554 - 29676</v>
          </cell>
          <cell r="D11281">
            <v>4782951.3499999996</v>
          </cell>
          <cell r="E11281">
            <v>0</v>
          </cell>
          <cell r="F11281">
            <v>0</v>
          </cell>
          <cell r="G11281">
            <v>4782951.3499999996</v>
          </cell>
          <cell r="H11281">
            <v>0</v>
          </cell>
          <cell r="I11281">
            <v>0</v>
          </cell>
        </row>
        <row r="11282">
          <cell r="A11282" t="str">
            <v>a</v>
          </cell>
          <cell r="B11282">
            <v>11258</v>
          </cell>
          <cell r="C11282" t="str">
            <v xml:space="preserve">   212778567 - 29715</v>
          </cell>
          <cell r="D11282">
            <v>3319221.75</v>
          </cell>
          <cell r="E11282">
            <v>0</v>
          </cell>
          <cell r="F11282">
            <v>0</v>
          </cell>
          <cell r="G11282">
            <v>174029.33</v>
          </cell>
          <cell r="H11282">
            <v>3145192.42</v>
          </cell>
          <cell r="I11282">
            <v>0</v>
          </cell>
        </row>
        <row r="11283">
          <cell r="A11283" t="str">
            <v>a</v>
          </cell>
          <cell r="B11283">
            <v>11259</v>
          </cell>
          <cell r="C11283" t="str">
            <v xml:space="preserve">   212778570 - 29724</v>
          </cell>
          <cell r="D11283">
            <v>1267651.68</v>
          </cell>
          <cell r="E11283">
            <v>0</v>
          </cell>
          <cell r="F11283">
            <v>0</v>
          </cell>
          <cell r="G11283">
            <v>221908.86</v>
          </cell>
          <cell r="H11283">
            <v>1045742.82</v>
          </cell>
          <cell r="I11283">
            <v>0</v>
          </cell>
        </row>
        <row r="11284">
          <cell r="A11284" t="str">
            <v>a</v>
          </cell>
          <cell r="B11284">
            <v>11260</v>
          </cell>
          <cell r="C11284" t="str">
            <v xml:space="preserve">   212778583 - 29769</v>
          </cell>
          <cell r="D11284">
            <v>3350540.85</v>
          </cell>
          <cell r="E11284">
            <v>0</v>
          </cell>
          <cell r="F11284">
            <v>0</v>
          </cell>
          <cell r="G11284">
            <v>3350540.85</v>
          </cell>
          <cell r="H11284">
            <v>0</v>
          </cell>
          <cell r="I11284">
            <v>0</v>
          </cell>
        </row>
        <row r="11285">
          <cell r="A11285" t="str">
            <v>a</v>
          </cell>
          <cell r="B11285">
            <v>11261</v>
          </cell>
          <cell r="C11285" t="str">
            <v xml:space="preserve">   212778596 - 29808</v>
          </cell>
          <cell r="D11285">
            <v>908186.93</v>
          </cell>
          <cell r="E11285">
            <v>0</v>
          </cell>
          <cell r="F11285">
            <v>0</v>
          </cell>
          <cell r="G11285">
            <v>908186.93</v>
          </cell>
          <cell r="H11285">
            <v>0</v>
          </cell>
          <cell r="I11285">
            <v>0</v>
          </cell>
        </row>
        <row r="11286">
          <cell r="A11286" t="str">
            <v>a</v>
          </cell>
          <cell r="B11286">
            <v>11262</v>
          </cell>
          <cell r="C11286" t="str">
            <v xml:space="preserve">   212778619 - 29121</v>
          </cell>
          <cell r="D11286">
            <v>1658030.79</v>
          </cell>
          <cell r="E11286">
            <v>0</v>
          </cell>
          <cell r="F11286">
            <v>0</v>
          </cell>
          <cell r="G11286">
            <v>69793.899999999994</v>
          </cell>
          <cell r="H11286">
            <v>1588236.89</v>
          </cell>
          <cell r="I11286">
            <v>0</v>
          </cell>
        </row>
        <row r="11287">
          <cell r="A11287" t="str">
            <v>a</v>
          </cell>
          <cell r="B11287">
            <v>11263</v>
          </cell>
          <cell r="C11287" t="str">
            <v xml:space="preserve">   212778622 - 29145</v>
          </cell>
          <cell r="D11287">
            <v>1785596.06</v>
          </cell>
          <cell r="E11287">
            <v>0</v>
          </cell>
          <cell r="F11287">
            <v>0</v>
          </cell>
          <cell r="G11287">
            <v>38985.620000000003</v>
          </cell>
          <cell r="H11287">
            <v>1746610.44</v>
          </cell>
          <cell r="I11287">
            <v>0</v>
          </cell>
        </row>
        <row r="11288">
          <cell r="A11288" t="str">
            <v>a</v>
          </cell>
          <cell r="B11288">
            <v>11264</v>
          </cell>
          <cell r="C11288" t="str">
            <v xml:space="preserve">   212778635 - 29186</v>
          </cell>
          <cell r="D11288">
            <v>474325.33</v>
          </cell>
          <cell r="E11288">
            <v>0</v>
          </cell>
          <cell r="F11288">
            <v>0</v>
          </cell>
          <cell r="G11288">
            <v>23372.46</v>
          </cell>
          <cell r="H11288">
            <v>450952.87</v>
          </cell>
          <cell r="I11288">
            <v>0</v>
          </cell>
        </row>
        <row r="11289">
          <cell r="A11289" t="str">
            <v>a</v>
          </cell>
          <cell r="B11289">
            <v>11265</v>
          </cell>
          <cell r="C11289" t="str">
            <v xml:space="preserve">   212778648 - 29399</v>
          </cell>
          <cell r="D11289">
            <v>545802.78</v>
          </cell>
          <cell r="E11289">
            <v>0</v>
          </cell>
          <cell r="F11289">
            <v>0</v>
          </cell>
          <cell r="G11289">
            <v>55780.47</v>
          </cell>
          <cell r="H11289">
            <v>490022.31</v>
          </cell>
          <cell r="I11289">
            <v>0</v>
          </cell>
        </row>
        <row r="11290">
          <cell r="A11290" t="str">
            <v>a</v>
          </cell>
          <cell r="B11290">
            <v>11266</v>
          </cell>
          <cell r="C11290" t="str">
            <v xml:space="preserve">   212778651 - 29667</v>
          </cell>
          <cell r="D11290">
            <v>1761779.77</v>
          </cell>
          <cell r="E11290">
            <v>0</v>
          </cell>
          <cell r="F11290">
            <v>0</v>
          </cell>
          <cell r="G11290">
            <v>1761779.77</v>
          </cell>
          <cell r="H11290">
            <v>0</v>
          </cell>
          <cell r="I11290">
            <v>0</v>
          </cell>
        </row>
        <row r="11291">
          <cell r="A11291" t="str">
            <v>a</v>
          </cell>
          <cell r="B11291">
            <v>11267</v>
          </cell>
          <cell r="C11291" t="str">
            <v xml:space="preserve">   212778664 - 29706</v>
          </cell>
          <cell r="D11291">
            <v>2244273.6800000002</v>
          </cell>
          <cell r="E11291">
            <v>0</v>
          </cell>
          <cell r="F11291">
            <v>0</v>
          </cell>
          <cell r="G11291">
            <v>51200.85</v>
          </cell>
          <cell r="H11291">
            <v>2193072.83</v>
          </cell>
          <cell r="I11291">
            <v>0</v>
          </cell>
        </row>
        <row r="11292">
          <cell r="A11292" t="str">
            <v>a</v>
          </cell>
          <cell r="B11292">
            <v>11268</v>
          </cell>
          <cell r="C11292" t="str">
            <v xml:space="preserve">   212778677 - 29748</v>
          </cell>
          <cell r="D11292">
            <v>499562.15</v>
          </cell>
          <cell r="E11292">
            <v>0</v>
          </cell>
          <cell r="F11292">
            <v>0</v>
          </cell>
          <cell r="G11292">
            <v>499562.15</v>
          </cell>
          <cell r="H11292">
            <v>0</v>
          </cell>
          <cell r="I11292">
            <v>0</v>
          </cell>
        </row>
        <row r="11293">
          <cell r="A11293" t="str">
            <v>a</v>
          </cell>
          <cell r="B11293">
            <v>11269</v>
          </cell>
          <cell r="C11293" t="str">
            <v xml:space="preserve">   212778680 - 29760</v>
          </cell>
          <cell r="D11293">
            <v>505946.74</v>
          </cell>
          <cell r="E11293">
            <v>0</v>
          </cell>
          <cell r="F11293">
            <v>0</v>
          </cell>
          <cell r="G11293">
            <v>25342.43</v>
          </cell>
          <cell r="H11293">
            <v>480604.31</v>
          </cell>
          <cell r="I11293">
            <v>0</v>
          </cell>
        </row>
        <row r="11294">
          <cell r="A11294" t="str">
            <v>a</v>
          </cell>
          <cell r="B11294">
            <v>11270</v>
          </cell>
          <cell r="C11294" t="str">
            <v xml:space="preserve">   212778703 - 29073</v>
          </cell>
          <cell r="D11294">
            <v>1628464.61</v>
          </cell>
          <cell r="E11294">
            <v>0</v>
          </cell>
          <cell r="F11294">
            <v>0</v>
          </cell>
          <cell r="G11294">
            <v>87622.27</v>
          </cell>
          <cell r="H11294">
            <v>1540842.34</v>
          </cell>
          <cell r="I11294">
            <v>0</v>
          </cell>
        </row>
        <row r="11295">
          <cell r="A11295" t="str">
            <v>a</v>
          </cell>
          <cell r="B11295">
            <v>11271</v>
          </cell>
          <cell r="C11295" t="str">
            <v xml:space="preserve">   212778716 - 29112</v>
          </cell>
          <cell r="D11295">
            <v>1823655.05</v>
          </cell>
          <cell r="E11295">
            <v>0</v>
          </cell>
          <cell r="F11295">
            <v>0</v>
          </cell>
          <cell r="G11295">
            <v>42887.08</v>
          </cell>
          <cell r="H11295">
            <v>1780767.97</v>
          </cell>
          <cell r="I11295">
            <v>0</v>
          </cell>
        </row>
        <row r="11296">
          <cell r="A11296" t="str">
            <v>a</v>
          </cell>
          <cell r="B11296">
            <v>11272</v>
          </cell>
          <cell r="C11296" t="str">
            <v xml:space="preserve">   212778729 - 29168</v>
          </cell>
          <cell r="D11296">
            <v>4689244.72</v>
          </cell>
          <cell r="E11296">
            <v>0</v>
          </cell>
          <cell r="F11296">
            <v>0</v>
          </cell>
          <cell r="G11296">
            <v>4689244.72</v>
          </cell>
          <cell r="H11296">
            <v>0</v>
          </cell>
          <cell r="I11296">
            <v>0</v>
          </cell>
        </row>
        <row r="11297">
          <cell r="A11297" t="str">
            <v>a</v>
          </cell>
          <cell r="B11297">
            <v>11273</v>
          </cell>
          <cell r="C11297" t="str">
            <v xml:space="preserve">   212778732 - 29177</v>
          </cell>
          <cell r="D11297">
            <v>2052698.11</v>
          </cell>
          <cell r="E11297">
            <v>0</v>
          </cell>
          <cell r="F11297">
            <v>0</v>
          </cell>
          <cell r="G11297">
            <v>2052698.11</v>
          </cell>
          <cell r="H11297">
            <v>0</v>
          </cell>
          <cell r="I11297">
            <v>0</v>
          </cell>
        </row>
        <row r="11298">
          <cell r="A11298" t="str">
            <v>a</v>
          </cell>
          <cell r="B11298">
            <v>11274</v>
          </cell>
          <cell r="C11298" t="str">
            <v xml:space="preserve">   212778745 - 29378</v>
          </cell>
          <cell r="D11298">
            <v>1835150.84</v>
          </cell>
          <cell r="E11298">
            <v>0</v>
          </cell>
          <cell r="F11298">
            <v>0</v>
          </cell>
          <cell r="G11298">
            <v>97033.27</v>
          </cell>
          <cell r="H11298">
            <v>1738117.57</v>
          </cell>
          <cell r="I11298">
            <v>0</v>
          </cell>
        </row>
        <row r="11299">
          <cell r="A11299" t="str">
            <v>a</v>
          </cell>
          <cell r="B11299">
            <v>11275</v>
          </cell>
          <cell r="C11299" t="str">
            <v xml:space="preserve">   212778758 - 29688</v>
          </cell>
          <cell r="D11299">
            <v>1033820.52</v>
          </cell>
          <cell r="E11299">
            <v>0</v>
          </cell>
          <cell r="F11299">
            <v>0</v>
          </cell>
          <cell r="G11299">
            <v>23378.32</v>
          </cell>
          <cell r="H11299">
            <v>1010442.2</v>
          </cell>
          <cell r="I11299">
            <v>0</v>
          </cell>
        </row>
        <row r="11300">
          <cell r="A11300" t="str">
            <v>a</v>
          </cell>
          <cell r="B11300">
            <v>11276</v>
          </cell>
          <cell r="C11300" t="str">
            <v xml:space="preserve">   212778761 - 29697</v>
          </cell>
          <cell r="D11300">
            <v>2488524.87</v>
          </cell>
          <cell r="E11300">
            <v>0</v>
          </cell>
          <cell r="F11300">
            <v>0</v>
          </cell>
          <cell r="G11300">
            <v>136043.76</v>
          </cell>
          <cell r="H11300">
            <v>2352481.11</v>
          </cell>
          <cell r="I11300">
            <v>0</v>
          </cell>
        </row>
        <row r="11301">
          <cell r="A11301" t="str">
            <v>a</v>
          </cell>
          <cell r="B11301">
            <v>11277</v>
          </cell>
          <cell r="C11301" t="str">
            <v xml:space="preserve">   212778774 - 29736</v>
          </cell>
          <cell r="D11301">
            <v>939615.31</v>
          </cell>
          <cell r="E11301">
            <v>0</v>
          </cell>
          <cell r="F11301">
            <v>0</v>
          </cell>
          <cell r="G11301">
            <v>939615.31</v>
          </cell>
          <cell r="H11301">
            <v>0</v>
          </cell>
          <cell r="I11301">
            <v>0</v>
          </cell>
        </row>
        <row r="11302">
          <cell r="A11302" t="str">
            <v>a</v>
          </cell>
          <cell r="B11302">
            <v>11278</v>
          </cell>
          <cell r="C11302" t="str">
            <v xml:space="preserve">   212778800 - 29061</v>
          </cell>
          <cell r="D11302">
            <v>827056.37</v>
          </cell>
          <cell r="E11302">
            <v>0</v>
          </cell>
          <cell r="F11302">
            <v>0</v>
          </cell>
          <cell r="G11302">
            <v>18702.61</v>
          </cell>
          <cell r="H11302">
            <v>808353.76</v>
          </cell>
          <cell r="I11302">
            <v>0</v>
          </cell>
        </row>
        <row r="11303">
          <cell r="A11303" t="str">
            <v>a</v>
          </cell>
          <cell r="B11303">
            <v>11279</v>
          </cell>
          <cell r="C11303" t="str">
            <v xml:space="preserve">   212778813 - 29103</v>
          </cell>
          <cell r="D11303">
            <v>632318.18999999994</v>
          </cell>
          <cell r="E11303">
            <v>0</v>
          </cell>
          <cell r="F11303">
            <v>0</v>
          </cell>
          <cell r="G11303">
            <v>632318.18999999994</v>
          </cell>
          <cell r="H11303">
            <v>0</v>
          </cell>
          <cell r="I11303">
            <v>0</v>
          </cell>
        </row>
        <row r="11304">
          <cell r="A11304" t="str">
            <v>a</v>
          </cell>
          <cell r="B11304">
            <v>11280</v>
          </cell>
          <cell r="C11304" t="str">
            <v xml:space="preserve">   212778826 - 29159</v>
          </cell>
          <cell r="D11304">
            <v>751629.93</v>
          </cell>
          <cell r="E11304">
            <v>0</v>
          </cell>
          <cell r="F11304">
            <v>0</v>
          </cell>
          <cell r="G11304">
            <v>279337.58</v>
          </cell>
          <cell r="H11304">
            <v>472292.35</v>
          </cell>
          <cell r="I11304">
            <v>0</v>
          </cell>
        </row>
        <row r="11305">
          <cell r="A11305" t="str">
            <v>a</v>
          </cell>
          <cell r="B11305">
            <v>11281</v>
          </cell>
          <cell r="C11305" t="str">
            <v xml:space="preserve">   212778839 - 29198</v>
          </cell>
          <cell r="D11305">
            <v>2326109.0299999998</v>
          </cell>
          <cell r="E11305">
            <v>0</v>
          </cell>
          <cell r="F11305">
            <v>0</v>
          </cell>
          <cell r="G11305">
            <v>51466.54</v>
          </cell>
          <cell r="H11305">
            <v>2274642.4900000002</v>
          </cell>
          <cell r="I11305">
            <v>0</v>
          </cell>
        </row>
        <row r="11306">
          <cell r="A11306" t="str">
            <v>a</v>
          </cell>
          <cell r="B11306">
            <v>11282</v>
          </cell>
          <cell r="C11306" t="str">
            <v xml:space="preserve">   212778842 - 29207</v>
          </cell>
          <cell r="D11306">
            <v>356112.69</v>
          </cell>
          <cell r="E11306">
            <v>0</v>
          </cell>
          <cell r="F11306">
            <v>0</v>
          </cell>
          <cell r="G11306">
            <v>120531.95</v>
          </cell>
          <cell r="H11306">
            <v>235580.74</v>
          </cell>
          <cell r="I11306">
            <v>0</v>
          </cell>
        </row>
        <row r="11307">
          <cell r="A11307" t="str">
            <v>a</v>
          </cell>
          <cell r="B11307">
            <v>11283</v>
          </cell>
          <cell r="C11307" t="str">
            <v xml:space="preserve">   212778855 - 29679</v>
          </cell>
          <cell r="D11307">
            <v>3048074.01</v>
          </cell>
          <cell r="E11307">
            <v>0</v>
          </cell>
          <cell r="F11307">
            <v>0</v>
          </cell>
          <cell r="G11307">
            <v>3048074.01</v>
          </cell>
          <cell r="H11307">
            <v>0</v>
          </cell>
          <cell r="I11307">
            <v>0</v>
          </cell>
        </row>
        <row r="11308">
          <cell r="A11308" t="str">
            <v>a</v>
          </cell>
          <cell r="B11308">
            <v>11284</v>
          </cell>
          <cell r="C11308" t="str">
            <v xml:space="preserve">   212778868 - 29718</v>
          </cell>
          <cell r="D11308">
            <v>700821.43</v>
          </cell>
          <cell r="E11308">
            <v>0</v>
          </cell>
          <cell r="F11308">
            <v>0</v>
          </cell>
          <cell r="G11308">
            <v>16549.509999999998</v>
          </cell>
          <cell r="H11308">
            <v>684271.92</v>
          </cell>
          <cell r="I11308">
            <v>0</v>
          </cell>
        </row>
        <row r="11309">
          <cell r="A11309" t="str">
            <v>a</v>
          </cell>
          <cell r="B11309">
            <v>11285</v>
          </cell>
          <cell r="C11309" t="str">
            <v xml:space="preserve">   212778871 - 29727</v>
          </cell>
          <cell r="D11309">
            <v>1167257.74</v>
          </cell>
          <cell r="E11309">
            <v>0</v>
          </cell>
          <cell r="F11309">
            <v>0</v>
          </cell>
          <cell r="G11309">
            <v>1167257.74</v>
          </cell>
          <cell r="H11309">
            <v>0</v>
          </cell>
          <cell r="I11309">
            <v>0</v>
          </cell>
        </row>
        <row r="11310">
          <cell r="A11310" t="str">
            <v>a</v>
          </cell>
          <cell r="B11310">
            <v>11286</v>
          </cell>
          <cell r="C11310" t="str">
            <v xml:space="preserve">   212778884 - 29772</v>
          </cell>
          <cell r="D11310">
            <v>2614308.9500000002</v>
          </cell>
          <cell r="E11310">
            <v>0</v>
          </cell>
          <cell r="F11310">
            <v>0</v>
          </cell>
          <cell r="G11310">
            <v>2614308.9500000002</v>
          </cell>
          <cell r="H11310">
            <v>0</v>
          </cell>
          <cell r="I11310">
            <v>0</v>
          </cell>
        </row>
        <row r="11311">
          <cell r="A11311" t="str">
            <v>a</v>
          </cell>
          <cell r="B11311">
            <v>11287</v>
          </cell>
          <cell r="C11311" t="str">
            <v xml:space="preserve">   212778897 - 29811</v>
          </cell>
          <cell r="D11311">
            <v>3329074.34</v>
          </cell>
          <cell r="E11311">
            <v>0</v>
          </cell>
          <cell r="F11311">
            <v>0</v>
          </cell>
          <cell r="G11311">
            <v>3329074.34</v>
          </cell>
          <cell r="H11311">
            <v>0</v>
          </cell>
          <cell r="I11311">
            <v>0</v>
          </cell>
        </row>
        <row r="11312">
          <cell r="A11312" t="str">
            <v>a</v>
          </cell>
          <cell r="B11312">
            <v>11288</v>
          </cell>
          <cell r="C11312" t="str">
            <v xml:space="preserve">   212778907 - 29085</v>
          </cell>
          <cell r="D11312">
            <v>1456631.47</v>
          </cell>
          <cell r="E11312">
            <v>0</v>
          </cell>
          <cell r="F11312">
            <v>0</v>
          </cell>
          <cell r="G11312">
            <v>32367.24</v>
          </cell>
          <cell r="H11312">
            <v>1424264.23</v>
          </cell>
          <cell r="I11312">
            <v>0</v>
          </cell>
        </row>
        <row r="11313">
          <cell r="A11313" t="str">
            <v>a</v>
          </cell>
          <cell r="B11313">
            <v>11289</v>
          </cell>
          <cell r="C11313" t="str">
            <v xml:space="preserve">   212778910 - 29094</v>
          </cell>
          <cell r="D11313">
            <v>1508311.89</v>
          </cell>
          <cell r="E11313">
            <v>0</v>
          </cell>
          <cell r="F11313">
            <v>0</v>
          </cell>
          <cell r="G11313">
            <v>34108.19</v>
          </cell>
          <cell r="H11313">
            <v>1474203.7</v>
          </cell>
          <cell r="I11313">
            <v>0</v>
          </cell>
        </row>
        <row r="11314">
          <cell r="A11314" t="str">
            <v>a</v>
          </cell>
          <cell r="B11314">
            <v>11290</v>
          </cell>
          <cell r="C11314" t="str">
            <v xml:space="preserve">   212778923 - 29150</v>
          </cell>
          <cell r="D11314">
            <v>1214487.71</v>
          </cell>
          <cell r="E11314">
            <v>0</v>
          </cell>
          <cell r="F11314">
            <v>0</v>
          </cell>
          <cell r="G11314">
            <v>1214487.71</v>
          </cell>
          <cell r="H11314">
            <v>0</v>
          </cell>
          <cell r="I11314">
            <v>0</v>
          </cell>
        </row>
        <row r="11315">
          <cell r="A11315" t="str">
            <v>a</v>
          </cell>
          <cell r="B11315">
            <v>11291</v>
          </cell>
          <cell r="C11315" t="str">
            <v xml:space="preserve">   212778936 - 29189</v>
          </cell>
          <cell r="D11315">
            <v>949406.92</v>
          </cell>
          <cell r="E11315">
            <v>0</v>
          </cell>
          <cell r="F11315">
            <v>0</v>
          </cell>
          <cell r="G11315">
            <v>21375.95</v>
          </cell>
          <cell r="H11315">
            <v>928030.97</v>
          </cell>
          <cell r="I11315">
            <v>0</v>
          </cell>
        </row>
        <row r="11316">
          <cell r="A11316" t="str">
            <v>a</v>
          </cell>
          <cell r="B11316">
            <v>11292</v>
          </cell>
          <cell r="C11316" t="str">
            <v xml:space="preserve">   212778949 - 29405</v>
          </cell>
          <cell r="D11316">
            <v>1331080.93</v>
          </cell>
          <cell r="E11316">
            <v>0</v>
          </cell>
          <cell r="F11316">
            <v>0</v>
          </cell>
          <cell r="G11316">
            <v>70061.34</v>
          </cell>
          <cell r="H11316">
            <v>1261019.5900000001</v>
          </cell>
          <cell r="I11316">
            <v>0</v>
          </cell>
        </row>
        <row r="11317">
          <cell r="A11317" t="str">
            <v>a</v>
          </cell>
          <cell r="B11317">
            <v>11293</v>
          </cell>
          <cell r="C11317" t="str">
            <v xml:space="preserve">   212778952 - 29670</v>
          </cell>
          <cell r="D11317">
            <v>4059261.85</v>
          </cell>
          <cell r="E11317">
            <v>0</v>
          </cell>
          <cell r="F11317">
            <v>0</v>
          </cell>
          <cell r="G11317">
            <v>4059261.85</v>
          </cell>
          <cell r="H11317">
            <v>0</v>
          </cell>
          <cell r="I11317">
            <v>0</v>
          </cell>
        </row>
        <row r="11318">
          <cell r="A11318" t="str">
            <v>a</v>
          </cell>
          <cell r="B11318">
            <v>11294</v>
          </cell>
          <cell r="C11318" t="str">
            <v xml:space="preserve">   212778965 - 29709</v>
          </cell>
          <cell r="D11318">
            <v>1615642.14</v>
          </cell>
          <cell r="E11318">
            <v>0</v>
          </cell>
          <cell r="F11318">
            <v>0</v>
          </cell>
          <cell r="G11318">
            <v>164765.82999999999</v>
          </cell>
          <cell r="H11318">
            <v>1450876.31</v>
          </cell>
          <cell r="I11318">
            <v>0</v>
          </cell>
        </row>
        <row r="11319">
          <cell r="A11319" t="str">
            <v>a</v>
          </cell>
          <cell r="B11319">
            <v>11295</v>
          </cell>
          <cell r="C11319" t="str">
            <v xml:space="preserve">   212778978 - 29751</v>
          </cell>
          <cell r="D11319">
            <v>497362.66</v>
          </cell>
          <cell r="E11319">
            <v>0</v>
          </cell>
          <cell r="F11319">
            <v>0</v>
          </cell>
          <cell r="G11319">
            <v>497362.66</v>
          </cell>
          <cell r="H11319">
            <v>0</v>
          </cell>
          <cell r="I11319">
            <v>0</v>
          </cell>
        </row>
        <row r="11320">
          <cell r="A11320" t="str">
            <v>a</v>
          </cell>
          <cell r="B11320">
            <v>11296</v>
          </cell>
          <cell r="C11320" t="str">
            <v xml:space="preserve">   212778981 - 29763</v>
          </cell>
          <cell r="D11320">
            <v>3660032.56</v>
          </cell>
          <cell r="E11320">
            <v>0</v>
          </cell>
          <cell r="F11320">
            <v>0</v>
          </cell>
          <cell r="G11320">
            <v>82405.850000000006</v>
          </cell>
          <cell r="H11320">
            <v>3577626.71</v>
          </cell>
          <cell r="I11320">
            <v>0</v>
          </cell>
        </row>
        <row r="11321">
          <cell r="A11321" t="str">
            <v>a</v>
          </cell>
          <cell r="B11321">
            <v>11297</v>
          </cell>
          <cell r="C11321" t="str">
            <v xml:space="preserve">   212778994 - 29802</v>
          </cell>
          <cell r="D11321">
            <v>1462420.66</v>
          </cell>
          <cell r="E11321">
            <v>0</v>
          </cell>
          <cell r="F11321">
            <v>0</v>
          </cell>
          <cell r="G11321">
            <v>1462420.66</v>
          </cell>
          <cell r="H11321">
            <v>0</v>
          </cell>
          <cell r="I11321">
            <v>0</v>
          </cell>
        </row>
        <row r="11322">
          <cell r="A11322" t="str">
            <v>a</v>
          </cell>
          <cell r="B11322">
            <v>11298</v>
          </cell>
          <cell r="C11322" t="str">
            <v xml:space="preserve">   213778003 - 36818</v>
          </cell>
          <cell r="D11322">
            <v>1203760.02</v>
          </cell>
          <cell r="E11322">
            <v>0</v>
          </cell>
          <cell r="F11322">
            <v>0.01</v>
          </cell>
          <cell r="G11322">
            <v>314708.90000000002</v>
          </cell>
          <cell r="H11322">
            <v>889051.13</v>
          </cell>
          <cell r="I11322">
            <v>0</v>
          </cell>
        </row>
        <row r="11323">
          <cell r="A11323" t="str">
            <v>a</v>
          </cell>
          <cell r="B11323">
            <v>11299</v>
          </cell>
          <cell r="C11323" t="str">
            <v xml:space="preserve">   213778016 - 37268</v>
          </cell>
          <cell r="D11323">
            <v>1215604.57</v>
          </cell>
          <cell r="E11323">
            <v>0</v>
          </cell>
          <cell r="F11323">
            <v>0</v>
          </cell>
          <cell r="G11323">
            <v>145180.82</v>
          </cell>
          <cell r="H11323">
            <v>1070423.75</v>
          </cell>
          <cell r="I11323">
            <v>0</v>
          </cell>
        </row>
        <row r="11324">
          <cell r="A11324" t="str">
            <v>a</v>
          </cell>
          <cell r="B11324">
            <v>11300</v>
          </cell>
          <cell r="C11324" t="str">
            <v xml:space="preserve">   213778029 - 37307</v>
          </cell>
          <cell r="D11324">
            <v>123221.53</v>
          </cell>
          <cell r="E11324">
            <v>0</v>
          </cell>
          <cell r="F11324">
            <v>0</v>
          </cell>
          <cell r="G11324">
            <v>123221.53</v>
          </cell>
          <cell r="H11324">
            <v>0</v>
          </cell>
          <cell r="I11324">
            <v>0</v>
          </cell>
        </row>
        <row r="11325">
          <cell r="A11325" t="str">
            <v>a</v>
          </cell>
          <cell r="B11325">
            <v>11301</v>
          </cell>
          <cell r="C11325" t="str">
            <v xml:space="preserve">   213778032 - 37316</v>
          </cell>
          <cell r="D11325">
            <v>4289688.87</v>
          </cell>
          <cell r="E11325">
            <v>0</v>
          </cell>
          <cell r="F11325">
            <v>0</v>
          </cell>
          <cell r="G11325">
            <v>87253.28</v>
          </cell>
          <cell r="H11325">
            <v>4202435.59</v>
          </cell>
          <cell r="I11325">
            <v>0</v>
          </cell>
        </row>
        <row r="11326">
          <cell r="A11326" t="str">
            <v>a</v>
          </cell>
          <cell r="B11326">
            <v>11302</v>
          </cell>
          <cell r="C11326" t="str">
            <v xml:space="preserve">   213778045 - 37784</v>
          </cell>
          <cell r="D11326">
            <v>2859702.45</v>
          </cell>
          <cell r="E11326">
            <v>0</v>
          </cell>
          <cell r="F11326">
            <v>0</v>
          </cell>
          <cell r="G11326">
            <v>2859702.45</v>
          </cell>
          <cell r="H11326">
            <v>0</v>
          </cell>
          <cell r="I11326">
            <v>0</v>
          </cell>
        </row>
        <row r="11327">
          <cell r="A11327" t="str">
            <v>a</v>
          </cell>
          <cell r="B11327">
            <v>11303</v>
          </cell>
          <cell r="C11327" t="str">
            <v xml:space="preserve">   213778058 - 37823</v>
          </cell>
          <cell r="D11327">
            <v>6928561.2000000002</v>
          </cell>
          <cell r="E11327">
            <v>0</v>
          </cell>
          <cell r="F11327">
            <v>0</v>
          </cell>
          <cell r="G11327">
            <v>138340.96</v>
          </cell>
          <cell r="H11327">
            <v>6790220.2400000002</v>
          </cell>
          <cell r="I11327">
            <v>0</v>
          </cell>
        </row>
        <row r="11328">
          <cell r="A11328" t="str">
            <v>a</v>
          </cell>
          <cell r="B11328">
            <v>11304</v>
          </cell>
          <cell r="C11328" t="str">
            <v xml:space="preserve">   213778061 - 37832</v>
          </cell>
          <cell r="D11328">
            <v>526681.49</v>
          </cell>
          <cell r="E11328">
            <v>0</v>
          </cell>
          <cell r="F11328">
            <v>0</v>
          </cell>
          <cell r="G11328">
            <v>80154.31</v>
          </cell>
          <cell r="H11328">
            <v>446527.18</v>
          </cell>
          <cell r="I11328">
            <v>0</v>
          </cell>
        </row>
        <row r="11329">
          <cell r="A11329" t="str">
            <v>a</v>
          </cell>
          <cell r="B11329">
            <v>11305</v>
          </cell>
          <cell r="C11329" t="str">
            <v xml:space="preserve">   213778074 - 37941</v>
          </cell>
          <cell r="D11329">
            <v>1820929.67</v>
          </cell>
          <cell r="E11329">
            <v>0</v>
          </cell>
          <cell r="F11329">
            <v>0</v>
          </cell>
          <cell r="G11329">
            <v>1820929.67</v>
          </cell>
          <cell r="H11329">
            <v>0</v>
          </cell>
          <cell r="I11329">
            <v>0</v>
          </cell>
        </row>
        <row r="11330">
          <cell r="A11330" t="str">
            <v>a</v>
          </cell>
          <cell r="B11330">
            <v>11306</v>
          </cell>
          <cell r="C11330" t="str">
            <v xml:space="preserve">   213778087 - 38377</v>
          </cell>
          <cell r="D11330">
            <v>2290845.63</v>
          </cell>
          <cell r="E11330">
            <v>0</v>
          </cell>
          <cell r="F11330">
            <v>0</v>
          </cell>
          <cell r="G11330">
            <v>21614.67</v>
          </cell>
          <cell r="H11330">
            <v>2269230.96</v>
          </cell>
          <cell r="I11330">
            <v>0</v>
          </cell>
        </row>
        <row r="11331">
          <cell r="A11331" t="str">
            <v>a</v>
          </cell>
          <cell r="B11331">
            <v>11307</v>
          </cell>
          <cell r="C11331" t="str">
            <v xml:space="preserve">   213778090 - 38386</v>
          </cell>
          <cell r="D11331">
            <v>937040.57</v>
          </cell>
          <cell r="E11331">
            <v>0</v>
          </cell>
          <cell r="F11331">
            <v>0</v>
          </cell>
          <cell r="G11331">
            <v>44692.24</v>
          </cell>
          <cell r="H11331">
            <v>892348.33</v>
          </cell>
          <cell r="I11331">
            <v>0</v>
          </cell>
        </row>
        <row r="11332">
          <cell r="A11332" t="str">
            <v>a</v>
          </cell>
          <cell r="B11332">
            <v>11308</v>
          </cell>
          <cell r="C11332" t="str">
            <v xml:space="preserve">   213778100 - 36809</v>
          </cell>
          <cell r="D11332">
            <v>6665951.4699999997</v>
          </cell>
          <cell r="E11332">
            <v>0</v>
          </cell>
          <cell r="F11332">
            <v>0</v>
          </cell>
          <cell r="G11332">
            <v>6665951.4699999997</v>
          </cell>
          <cell r="H11332">
            <v>0</v>
          </cell>
          <cell r="I11332">
            <v>0</v>
          </cell>
        </row>
        <row r="11333">
          <cell r="A11333" t="str">
            <v>a</v>
          </cell>
          <cell r="B11333">
            <v>11309</v>
          </cell>
          <cell r="C11333" t="str">
            <v xml:space="preserve">   213778113 - 37259</v>
          </cell>
          <cell r="D11333">
            <v>1100388.1299999999</v>
          </cell>
          <cell r="E11333">
            <v>0</v>
          </cell>
          <cell r="F11333">
            <v>0.02</v>
          </cell>
          <cell r="G11333">
            <v>352288.98</v>
          </cell>
          <cell r="H11333">
            <v>748099.17</v>
          </cell>
          <cell r="I11333">
            <v>0</v>
          </cell>
        </row>
        <row r="11334">
          <cell r="A11334" t="str">
            <v>a</v>
          </cell>
          <cell r="B11334">
            <v>11310</v>
          </cell>
          <cell r="C11334" t="str">
            <v xml:space="preserve">   213778126 - 37298</v>
          </cell>
          <cell r="D11334">
            <v>952247.13</v>
          </cell>
          <cell r="E11334">
            <v>0</v>
          </cell>
          <cell r="F11334">
            <v>0</v>
          </cell>
          <cell r="G11334">
            <v>261448.43</v>
          </cell>
          <cell r="H11334">
            <v>690798.7</v>
          </cell>
          <cell r="I11334">
            <v>0</v>
          </cell>
        </row>
        <row r="11335">
          <cell r="A11335" t="str">
            <v>a</v>
          </cell>
          <cell r="B11335">
            <v>11311</v>
          </cell>
          <cell r="C11335" t="str">
            <v xml:space="preserve">   213778139 - 37610</v>
          </cell>
          <cell r="D11335">
            <v>2091770.59</v>
          </cell>
          <cell r="E11335">
            <v>0</v>
          </cell>
          <cell r="F11335">
            <v>0</v>
          </cell>
          <cell r="G11335">
            <v>2091770.59</v>
          </cell>
          <cell r="H11335">
            <v>0</v>
          </cell>
          <cell r="I11335">
            <v>0</v>
          </cell>
        </row>
        <row r="11336">
          <cell r="A11336" t="str">
            <v>a</v>
          </cell>
          <cell r="B11336">
            <v>11312</v>
          </cell>
          <cell r="C11336" t="str">
            <v xml:space="preserve">   213778142 - 37667</v>
          </cell>
          <cell r="D11336">
            <v>2310376.02</v>
          </cell>
          <cell r="E11336">
            <v>0</v>
          </cell>
          <cell r="F11336">
            <v>0</v>
          </cell>
          <cell r="G11336">
            <v>45919.22</v>
          </cell>
          <cell r="H11336">
            <v>2264456.7999999998</v>
          </cell>
          <cell r="I11336">
            <v>0</v>
          </cell>
        </row>
        <row r="11337">
          <cell r="A11337" t="str">
            <v>a</v>
          </cell>
          <cell r="B11337">
            <v>11313</v>
          </cell>
          <cell r="C11337" t="str">
            <v xml:space="preserve">   213778155 - 37814</v>
          </cell>
          <cell r="D11337">
            <v>5976119.0099999998</v>
          </cell>
          <cell r="E11337">
            <v>0</v>
          </cell>
          <cell r="F11337">
            <v>0</v>
          </cell>
          <cell r="G11337">
            <v>5976119.0099999998</v>
          </cell>
          <cell r="H11337">
            <v>0</v>
          </cell>
          <cell r="I11337">
            <v>0</v>
          </cell>
        </row>
        <row r="11338">
          <cell r="A11338" t="str">
            <v>a</v>
          </cell>
          <cell r="B11338">
            <v>11314</v>
          </cell>
          <cell r="C11338" t="str">
            <v xml:space="preserve">   213778168 - 37853</v>
          </cell>
          <cell r="D11338">
            <v>1873784.39</v>
          </cell>
          <cell r="E11338">
            <v>0</v>
          </cell>
          <cell r="F11338">
            <v>0</v>
          </cell>
          <cell r="G11338">
            <v>566907.91</v>
          </cell>
          <cell r="H11338">
            <v>1306876.48</v>
          </cell>
          <cell r="I11338">
            <v>0</v>
          </cell>
        </row>
        <row r="11339">
          <cell r="A11339" t="str">
            <v>a</v>
          </cell>
          <cell r="B11339">
            <v>11315</v>
          </cell>
          <cell r="C11339" t="str">
            <v xml:space="preserve">   213778171 - 37862</v>
          </cell>
          <cell r="D11339">
            <v>1491315.46</v>
          </cell>
          <cell r="E11339">
            <v>0</v>
          </cell>
          <cell r="F11339">
            <v>0</v>
          </cell>
          <cell r="G11339">
            <v>13896.68</v>
          </cell>
          <cell r="H11339">
            <v>1477418.78</v>
          </cell>
          <cell r="I11339">
            <v>0</v>
          </cell>
        </row>
        <row r="11340">
          <cell r="A11340" t="str">
            <v>a</v>
          </cell>
          <cell r="B11340">
            <v>11316</v>
          </cell>
          <cell r="C11340" t="str">
            <v xml:space="preserve">   213778184 - 38368</v>
          </cell>
          <cell r="D11340">
            <v>5343151.3099999996</v>
          </cell>
          <cell r="E11340">
            <v>0</v>
          </cell>
          <cell r="F11340">
            <v>0</v>
          </cell>
          <cell r="G11340">
            <v>617270.44999999995</v>
          </cell>
          <cell r="H11340">
            <v>4725880.8600000003</v>
          </cell>
          <cell r="I11340">
            <v>0</v>
          </cell>
        </row>
        <row r="11341">
          <cell r="A11341" t="str">
            <v>a</v>
          </cell>
          <cell r="B11341">
            <v>11317</v>
          </cell>
          <cell r="C11341" t="str">
            <v xml:space="preserve">   213778197 - 39049</v>
          </cell>
          <cell r="D11341">
            <v>1986555.9</v>
          </cell>
          <cell r="E11341">
            <v>0</v>
          </cell>
          <cell r="F11341">
            <v>0.01</v>
          </cell>
          <cell r="G11341">
            <v>40031.24</v>
          </cell>
          <cell r="H11341">
            <v>1946524.67</v>
          </cell>
          <cell r="I11341">
            <v>0</v>
          </cell>
        </row>
        <row r="11342">
          <cell r="A11342" t="str">
            <v>a</v>
          </cell>
          <cell r="B11342">
            <v>11318</v>
          </cell>
          <cell r="C11342" t="str">
            <v xml:space="preserve">   213778207 - 36830</v>
          </cell>
          <cell r="D11342">
            <v>266598.32</v>
          </cell>
          <cell r="E11342">
            <v>0</v>
          </cell>
          <cell r="F11342">
            <v>0</v>
          </cell>
          <cell r="G11342">
            <v>80432.03</v>
          </cell>
          <cell r="H11342">
            <v>186166.29</v>
          </cell>
          <cell r="I11342">
            <v>0</v>
          </cell>
        </row>
        <row r="11343">
          <cell r="A11343" t="str">
            <v>a</v>
          </cell>
          <cell r="B11343">
            <v>11319</v>
          </cell>
          <cell r="C11343" t="str">
            <v xml:space="preserve">   213778210 - 36839</v>
          </cell>
          <cell r="D11343">
            <v>2963454.18</v>
          </cell>
          <cell r="E11343">
            <v>0</v>
          </cell>
          <cell r="F11343">
            <v>0</v>
          </cell>
          <cell r="G11343">
            <v>143598.81</v>
          </cell>
          <cell r="H11343">
            <v>2819855.37</v>
          </cell>
          <cell r="I11343">
            <v>0</v>
          </cell>
        </row>
        <row r="11344">
          <cell r="A11344" t="str">
            <v>a</v>
          </cell>
          <cell r="B11344">
            <v>11320</v>
          </cell>
          <cell r="C11344" t="str">
            <v xml:space="preserve">   213778223 - 37289</v>
          </cell>
          <cell r="D11344">
            <v>2832693.94</v>
          </cell>
          <cell r="E11344">
            <v>0</v>
          </cell>
          <cell r="F11344">
            <v>0</v>
          </cell>
          <cell r="G11344">
            <v>2832693.94</v>
          </cell>
          <cell r="H11344">
            <v>0</v>
          </cell>
          <cell r="I11344">
            <v>0</v>
          </cell>
        </row>
        <row r="11345">
          <cell r="A11345" t="str">
            <v>a</v>
          </cell>
          <cell r="B11345">
            <v>11321</v>
          </cell>
          <cell r="C11345" t="str">
            <v xml:space="preserve">   213778236 - 37553</v>
          </cell>
          <cell r="D11345">
            <v>3486284.32</v>
          </cell>
          <cell r="E11345">
            <v>0</v>
          </cell>
          <cell r="F11345">
            <v>0</v>
          </cell>
          <cell r="G11345">
            <v>31617.43</v>
          </cell>
          <cell r="H11345">
            <v>3454666.89</v>
          </cell>
          <cell r="I11345">
            <v>0</v>
          </cell>
        </row>
        <row r="11346">
          <cell r="A11346" t="str">
            <v>a</v>
          </cell>
          <cell r="B11346">
            <v>11322</v>
          </cell>
          <cell r="C11346" t="str">
            <v xml:space="preserve">   213778249 - 37796</v>
          </cell>
          <cell r="D11346">
            <v>1843385.22</v>
          </cell>
          <cell r="E11346">
            <v>0</v>
          </cell>
          <cell r="F11346">
            <v>0</v>
          </cell>
          <cell r="G11346">
            <v>1843385.22</v>
          </cell>
          <cell r="H11346">
            <v>0</v>
          </cell>
          <cell r="I11346">
            <v>0</v>
          </cell>
        </row>
        <row r="11347">
          <cell r="A11347" t="str">
            <v>a</v>
          </cell>
          <cell r="B11347">
            <v>11323</v>
          </cell>
          <cell r="C11347" t="str">
            <v xml:space="preserve">   213778252 - 37805</v>
          </cell>
          <cell r="D11347">
            <v>3483281.31</v>
          </cell>
          <cell r="E11347">
            <v>0</v>
          </cell>
          <cell r="F11347">
            <v>0</v>
          </cell>
          <cell r="G11347">
            <v>3483281.31</v>
          </cell>
          <cell r="H11347">
            <v>0</v>
          </cell>
          <cell r="I11347">
            <v>0</v>
          </cell>
        </row>
        <row r="11348">
          <cell r="A11348" t="str">
            <v>a</v>
          </cell>
          <cell r="B11348">
            <v>11324</v>
          </cell>
          <cell r="C11348" t="str">
            <v xml:space="preserve">   213778265 - 37844</v>
          </cell>
          <cell r="D11348">
            <v>1473753.9</v>
          </cell>
          <cell r="E11348">
            <v>0</v>
          </cell>
          <cell r="F11348">
            <v>0</v>
          </cell>
          <cell r="G11348">
            <v>105431.83</v>
          </cell>
          <cell r="H11348">
            <v>1368322.07</v>
          </cell>
          <cell r="I11348">
            <v>0</v>
          </cell>
        </row>
        <row r="11349">
          <cell r="A11349" t="str">
            <v>a</v>
          </cell>
          <cell r="B11349">
            <v>11325</v>
          </cell>
          <cell r="C11349" t="str">
            <v xml:space="preserve">   213778278 - 38347</v>
          </cell>
          <cell r="D11349">
            <v>2041055.25</v>
          </cell>
          <cell r="E11349">
            <v>0</v>
          </cell>
          <cell r="F11349">
            <v>0</v>
          </cell>
          <cell r="G11349">
            <v>2041055.25</v>
          </cell>
          <cell r="H11349">
            <v>0</v>
          </cell>
          <cell r="I11349">
            <v>0</v>
          </cell>
        </row>
        <row r="11350">
          <cell r="A11350" t="str">
            <v>a</v>
          </cell>
          <cell r="B11350">
            <v>11326</v>
          </cell>
          <cell r="C11350" t="str">
            <v xml:space="preserve">   213778281 - 38356</v>
          </cell>
          <cell r="D11350">
            <v>4706278.1900000004</v>
          </cell>
          <cell r="E11350">
            <v>0</v>
          </cell>
          <cell r="F11350">
            <v>0.01</v>
          </cell>
          <cell r="G11350">
            <v>520181.88</v>
          </cell>
          <cell r="H11350">
            <v>4186096.32</v>
          </cell>
          <cell r="I11350">
            <v>0</v>
          </cell>
        </row>
        <row r="11351">
          <cell r="A11351" t="str">
            <v>a</v>
          </cell>
          <cell r="B11351">
            <v>11327</v>
          </cell>
          <cell r="C11351" t="str">
            <v xml:space="preserve">   213778294 - 39001</v>
          </cell>
          <cell r="D11351">
            <v>2691545.28</v>
          </cell>
          <cell r="E11351">
            <v>0</v>
          </cell>
          <cell r="F11351">
            <v>0</v>
          </cell>
          <cell r="G11351">
            <v>25080.91</v>
          </cell>
          <cell r="H11351">
            <v>2666464.37</v>
          </cell>
          <cell r="I11351">
            <v>0</v>
          </cell>
        </row>
        <row r="11352">
          <cell r="A11352" t="str">
            <v>a</v>
          </cell>
          <cell r="B11352">
            <v>11328</v>
          </cell>
          <cell r="C11352" t="str">
            <v xml:space="preserve">   213778304 - 36821</v>
          </cell>
          <cell r="D11352">
            <v>2969290.34</v>
          </cell>
          <cell r="E11352">
            <v>0</v>
          </cell>
          <cell r="F11352">
            <v>0</v>
          </cell>
          <cell r="G11352">
            <v>348761.91</v>
          </cell>
          <cell r="H11352">
            <v>2620528.4300000002</v>
          </cell>
          <cell r="I11352">
            <v>0</v>
          </cell>
        </row>
        <row r="11353">
          <cell r="A11353" t="str">
            <v>a</v>
          </cell>
          <cell r="B11353">
            <v>11329</v>
          </cell>
          <cell r="C11353" t="str">
            <v xml:space="preserve">   213778317 - 37271</v>
          </cell>
          <cell r="D11353">
            <v>1639931.75</v>
          </cell>
          <cell r="E11353">
            <v>0</v>
          </cell>
          <cell r="F11353">
            <v>0</v>
          </cell>
          <cell r="G11353">
            <v>79048.240000000005</v>
          </cell>
          <cell r="H11353">
            <v>1560883.51</v>
          </cell>
          <cell r="I11353">
            <v>0</v>
          </cell>
        </row>
        <row r="11354">
          <cell r="A11354" t="str">
            <v>a</v>
          </cell>
          <cell r="B11354">
            <v>11330</v>
          </cell>
          <cell r="C11354" t="str">
            <v xml:space="preserve">   213778320 - 37280</v>
          </cell>
          <cell r="D11354">
            <v>384625.33</v>
          </cell>
          <cell r="E11354">
            <v>0</v>
          </cell>
          <cell r="F11354">
            <v>0.01</v>
          </cell>
          <cell r="G11354">
            <v>61054.95</v>
          </cell>
          <cell r="H11354">
            <v>323570.39</v>
          </cell>
          <cell r="I11354">
            <v>0</v>
          </cell>
        </row>
        <row r="11355">
          <cell r="A11355" t="str">
            <v>a</v>
          </cell>
          <cell r="B11355">
            <v>11331</v>
          </cell>
          <cell r="C11355" t="str">
            <v xml:space="preserve">   213778333 - 37319</v>
          </cell>
          <cell r="D11355">
            <v>2595414.09</v>
          </cell>
          <cell r="E11355">
            <v>0</v>
          </cell>
          <cell r="F11355">
            <v>0</v>
          </cell>
          <cell r="G11355">
            <v>245135.15</v>
          </cell>
          <cell r="H11355">
            <v>2350278.94</v>
          </cell>
          <cell r="I11355">
            <v>0</v>
          </cell>
        </row>
        <row r="11356">
          <cell r="A11356" t="str">
            <v>a</v>
          </cell>
          <cell r="B11356">
            <v>11332</v>
          </cell>
          <cell r="C11356" t="str">
            <v xml:space="preserve">   213778346 - 37787</v>
          </cell>
          <cell r="D11356">
            <v>8635315.3499999996</v>
          </cell>
          <cell r="E11356">
            <v>0</v>
          </cell>
          <cell r="F11356">
            <v>0.01</v>
          </cell>
          <cell r="G11356">
            <v>177214.65</v>
          </cell>
          <cell r="H11356">
            <v>8458100.7100000009</v>
          </cell>
          <cell r="I11356">
            <v>0</v>
          </cell>
        </row>
        <row r="11357">
          <cell r="A11357" t="str">
            <v>a</v>
          </cell>
          <cell r="B11357">
            <v>11333</v>
          </cell>
          <cell r="C11357" t="str">
            <v xml:space="preserve">   213778359 - 37826</v>
          </cell>
          <cell r="D11357">
            <v>2177479.5699999998</v>
          </cell>
          <cell r="E11357">
            <v>0</v>
          </cell>
          <cell r="F11357">
            <v>0</v>
          </cell>
          <cell r="G11357">
            <v>43871.18</v>
          </cell>
          <cell r="H11357">
            <v>2133608.39</v>
          </cell>
          <cell r="I11357">
            <v>0</v>
          </cell>
        </row>
        <row r="11358">
          <cell r="A11358" t="str">
            <v>a</v>
          </cell>
          <cell r="B11358">
            <v>11334</v>
          </cell>
          <cell r="C11358" t="str">
            <v xml:space="preserve">   213778362 - 37835</v>
          </cell>
          <cell r="D11358">
            <v>1749569.24</v>
          </cell>
          <cell r="E11358">
            <v>0</v>
          </cell>
          <cell r="F11358">
            <v>0</v>
          </cell>
          <cell r="G11358">
            <v>1749569.24</v>
          </cell>
          <cell r="H11358">
            <v>0</v>
          </cell>
          <cell r="I11358">
            <v>0</v>
          </cell>
        </row>
        <row r="11359">
          <cell r="A11359" t="str">
            <v>a</v>
          </cell>
          <cell r="B11359">
            <v>11335</v>
          </cell>
          <cell r="C11359" t="str">
            <v xml:space="preserve">   213778375 - 38338</v>
          </cell>
          <cell r="D11359">
            <v>2681850.48</v>
          </cell>
          <cell r="E11359">
            <v>0</v>
          </cell>
          <cell r="F11359">
            <v>0</v>
          </cell>
          <cell r="G11359">
            <v>54042.13</v>
          </cell>
          <cell r="H11359">
            <v>2627808.35</v>
          </cell>
          <cell r="I11359">
            <v>0</v>
          </cell>
        </row>
        <row r="11360">
          <cell r="A11360" t="str">
            <v>a</v>
          </cell>
          <cell r="B11360">
            <v>11336</v>
          </cell>
          <cell r="C11360" t="str">
            <v xml:space="preserve">   213778388 - 38380</v>
          </cell>
          <cell r="D11360">
            <v>2085883.7</v>
          </cell>
          <cell r="E11360">
            <v>0</v>
          </cell>
          <cell r="F11360">
            <v>0</v>
          </cell>
          <cell r="G11360">
            <v>42032.75</v>
          </cell>
          <cell r="H11360">
            <v>2043850.95</v>
          </cell>
          <cell r="I11360">
            <v>0</v>
          </cell>
        </row>
        <row r="11361">
          <cell r="A11361" t="str">
            <v>a</v>
          </cell>
          <cell r="B11361">
            <v>11337</v>
          </cell>
          <cell r="C11361" t="str">
            <v xml:space="preserve">   213778391 - 38548</v>
          </cell>
          <cell r="D11361">
            <v>3078276.44</v>
          </cell>
          <cell r="E11361">
            <v>0</v>
          </cell>
          <cell r="F11361">
            <v>0</v>
          </cell>
          <cell r="G11361">
            <v>3078276.44</v>
          </cell>
          <cell r="H11361">
            <v>0</v>
          </cell>
          <cell r="I11361">
            <v>0</v>
          </cell>
        </row>
        <row r="11362">
          <cell r="A11362" t="str">
            <v>a</v>
          </cell>
          <cell r="B11362">
            <v>11338</v>
          </cell>
          <cell r="C11362" t="str">
            <v xml:space="preserve">   213778401 - 36812</v>
          </cell>
          <cell r="D11362">
            <v>3823955.86</v>
          </cell>
          <cell r="E11362">
            <v>0</v>
          </cell>
          <cell r="F11362">
            <v>0</v>
          </cell>
          <cell r="G11362">
            <v>229195.81</v>
          </cell>
          <cell r="H11362">
            <v>3594760.05</v>
          </cell>
          <cell r="I11362">
            <v>0</v>
          </cell>
        </row>
        <row r="11363">
          <cell r="A11363" t="str">
            <v>a</v>
          </cell>
          <cell r="B11363">
            <v>11339</v>
          </cell>
          <cell r="C11363" t="str">
            <v xml:space="preserve">   213778414 - 37262</v>
          </cell>
          <cell r="D11363">
            <v>2719380.11</v>
          </cell>
          <cell r="E11363">
            <v>0</v>
          </cell>
          <cell r="F11363">
            <v>0</v>
          </cell>
          <cell r="G11363">
            <v>2719380.11</v>
          </cell>
          <cell r="H11363">
            <v>0</v>
          </cell>
          <cell r="I11363">
            <v>0</v>
          </cell>
        </row>
        <row r="11364">
          <cell r="A11364" t="str">
            <v>a</v>
          </cell>
          <cell r="B11364">
            <v>11340</v>
          </cell>
          <cell r="C11364" t="str">
            <v xml:space="preserve">   213778430 - 37310</v>
          </cell>
          <cell r="D11364">
            <v>948289.92</v>
          </cell>
          <cell r="E11364">
            <v>0</v>
          </cell>
          <cell r="F11364">
            <v>0</v>
          </cell>
          <cell r="G11364">
            <v>948289.92</v>
          </cell>
          <cell r="H11364">
            <v>0</v>
          </cell>
          <cell r="I11364">
            <v>0</v>
          </cell>
        </row>
        <row r="11365">
          <cell r="A11365" t="str">
            <v>a</v>
          </cell>
          <cell r="B11365">
            <v>11341</v>
          </cell>
          <cell r="C11365" t="str">
            <v xml:space="preserve">   213778443 - 37778</v>
          </cell>
          <cell r="D11365">
            <v>4961119.9400000004</v>
          </cell>
          <cell r="E11365">
            <v>0</v>
          </cell>
          <cell r="F11365">
            <v>0</v>
          </cell>
          <cell r="G11365">
            <v>723593.17</v>
          </cell>
          <cell r="H11365">
            <v>4237526.7699999996</v>
          </cell>
          <cell r="I11365">
            <v>0</v>
          </cell>
        </row>
        <row r="11366">
          <cell r="A11366" t="str">
            <v>a</v>
          </cell>
          <cell r="B11366">
            <v>11342</v>
          </cell>
          <cell r="C11366" t="str">
            <v xml:space="preserve">   213778456 - 37817</v>
          </cell>
          <cell r="D11366">
            <v>1349392.88</v>
          </cell>
          <cell r="E11366">
            <v>0</v>
          </cell>
          <cell r="F11366">
            <v>0.01</v>
          </cell>
          <cell r="G11366">
            <v>120866.28</v>
          </cell>
          <cell r="H11366">
            <v>1228526.6100000001</v>
          </cell>
          <cell r="I11366">
            <v>0</v>
          </cell>
        </row>
        <row r="11367">
          <cell r="A11367" t="str">
            <v>a</v>
          </cell>
          <cell r="B11367">
            <v>11343</v>
          </cell>
          <cell r="C11367" t="str">
            <v xml:space="preserve">   213778472 - 37865</v>
          </cell>
          <cell r="D11367">
            <v>952643.34</v>
          </cell>
          <cell r="E11367">
            <v>0</v>
          </cell>
          <cell r="F11367">
            <v>0</v>
          </cell>
          <cell r="G11367">
            <v>952643.34</v>
          </cell>
          <cell r="H11367">
            <v>0</v>
          </cell>
          <cell r="I11367">
            <v>0</v>
          </cell>
        </row>
        <row r="11368">
          <cell r="A11368" t="str">
            <v>a</v>
          </cell>
          <cell r="B11368">
            <v>11344</v>
          </cell>
          <cell r="C11368" t="str">
            <v xml:space="preserve">   213778485 - 38371</v>
          </cell>
          <cell r="D11368">
            <v>508388.87</v>
          </cell>
          <cell r="E11368">
            <v>0</v>
          </cell>
          <cell r="F11368">
            <v>0</v>
          </cell>
          <cell r="G11368">
            <v>124771.67</v>
          </cell>
          <cell r="H11368">
            <v>383617.2</v>
          </cell>
          <cell r="I11368">
            <v>0</v>
          </cell>
        </row>
        <row r="11369">
          <cell r="A11369" t="str">
            <v>a</v>
          </cell>
          <cell r="B11369">
            <v>11345</v>
          </cell>
          <cell r="C11369" t="str">
            <v xml:space="preserve">   213778498 - 39052</v>
          </cell>
          <cell r="D11369">
            <v>978926.83</v>
          </cell>
          <cell r="E11369">
            <v>0</v>
          </cell>
          <cell r="F11369">
            <v>0</v>
          </cell>
          <cell r="G11369">
            <v>63251.040000000001</v>
          </cell>
          <cell r="H11369">
            <v>915675.79</v>
          </cell>
          <cell r="I11369">
            <v>0</v>
          </cell>
        </row>
        <row r="11370">
          <cell r="A11370" t="str">
            <v>a</v>
          </cell>
          <cell r="B11370">
            <v>11346</v>
          </cell>
          <cell r="C11370" t="str">
            <v xml:space="preserve">   213778508 - 36833</v>
          </cell>
          <cell r="D11370">
            <v>4900677.03</v>
          </cell>
          <cell r="E11370">
            <v>0</v>
          </cell>
          <cell r="F11370">
            <v>0</v>
          </cell>
          <cell r="G11370">
            <v>128605.99</v>
          </cell>
          <cell r="H11370">
            <v>4772071.04</v>
          </cell>
          <cell r="I11370">
            <v>0</v>
          </cell>
        </row>
        <row r="11371">
          <cell r="A11371" t="str">
            <v>a</v>
          </cell>
          <cell r="B11371">
            <v>11347</v>
          </cell>
          <cell r="C11371" t="str">
            <v xml:space="preserve">   213778511 - 37196</v>
          </cell>
          <cell r="D11371">
            <v>939964.63</v>
          </cell>
          <cell r="E11371">
            <v>0</v>
          </cell>
          <cell r="F11371">
            <v>0</v>
          </cell>
          <cell r="G11371">
            <v>45544.05</v>
          </cell>
          <cell r="H11371">
            <v>894420.58</v>
          </cell>
          <cell r="I11371">
            <v>0</v>
          </cell>
        </row>
        <row r="11372">
          <cell r="A11372" t="str">
            <v>a</v>
          </cell>
          <cell r="B11372">
            <v>11348</v>
          </cell>
          <cell r="C11372" t="str">
            <v xml:space="preserve">   213778524 - 37292</v>
          </cell>
          <cell r="D11372">
            <v>1737130.01</v>
          </cell>
          <cell r="E11372">
            <v>0</v>
          </cell>
          <cell r="F11372">
            <v>0.01</v>
          </cell>
          <cell r="G11372">
            <v>91281.67</v>
          </cell>
          <cell r="H11372">
            <v>1645848.35</v>
          </cell>
          <cell r="I11372">
            <v>0</v>
          </cell>
        </row>
        <row r="11373">
          <cell r="A11373" t="str">
            <v>a</v>
          </cell>
          <cell r="B11373">
            <v>11349</v>
          </cell>
          <cell r="C11373" t="str">
            <v xml:space="preserve">   213778537 - 37562</v>
          </cell>
          <cell r="D11373">
            <v>1619271.44</v>
          </cell>
          <cell r="E11373">
            <v>0</v>
          </cell>
          <cell r="F11373">
            <v>0</v>
          </cell>
          <cell r="G11373">
            <v>145039.54</v>
          </cell>
          <cell r="H11373">
            <v>1474231.9</v>
          </cell>
          <cell r="I11373">
            <v>0</v>
          </cell>
        </row>
        <row r="11374">
          <cell r="A11374" t="str">
            <v>a</v>
          </cell>
          <cell r="B11374">
            <v>11350</v>
          </cell>
          <cell r="C11374" t="str">
            <v xml:space="preserve">   213778540 - 37640</v>
          </cell>
          <cell r="D11374">
            <v>2360712.5099999998</v>
          </cell>
          <cell r="E11374">
            <v>0</v>
          </cell>
          <cell r="F11374">
            <v>0.01</v>
          </cell>
          <cell r="G11374">
            <v>21409.52</v>
          </cell>
          <cell r="H11374">
            <v>2339303</v>
          </cell>
          <cell r="I11374">
            <v>0</v>
          </cell>
        </row>
        <row r="11375">
          <cell r="A11375" t="str">
            <v>a</v>
          </cell>
          <cell r="B11375">
            <v>11351</v>
          </cell>
          <cell r="C11375" t="str">
            <v xml:space="preserve">   213778553 - 37808</v>
          </cell>
          <cell r="D11375">
            <v>2939889.43</v>
          </cell>
          <cell r="E11375">
            <v>0</v>
          </cell>
          <cell r="F11375">
            <v>0</v>
          </cell>
          <cell r="G11375">
            <v>27002.51</v>
          </cell>
          <cell r="H11375">
            <v>2912886.92</v>
          </cell>
          <cell r="I11375">
            <v>0</v>
          </cell>
        </row>
        <row r="11376">
          <cell r="A11376" t="str">
            <v>a</v>
          </cell>
          <cell r="B11376">
            <v>11352</v>
          </cell>
          <cell r="C11376" t="str">
            <v xml:space="preserve">   213778566 - 37847</v>
          </cell>
          <cell r="D11376">
            <v>843046.8</v>
          </cell>
          <cell r="E11376">
            <v>0</v>
          </cell>
          <cell r="F11376">
            <v>0</v>
          </cell>
          <cell r="G11376">
            <v>40202.51</v>
          </cell>
          <cell r="H11376">
            <v>802844.29</v>
          </cell>
          <cell r="I11376">
            <v>0</v>
          </cell>
        </row>
        <row r="11377">
          <cell r="A11377" t="str">
            <v>a</v>
          </cell>
          <cell r="B11377">
            <v>11353</v>
          </cell>
          <cell r="C11377" t="str">
            <v xml:space="preserve">   213778579 - 38350</v>
          </cell>
          <cell r="D11377">
            <v>762220.44</v>
          </cell>
          <cell r="E11377">
            <v>0</v>
          </cell>
          <cell r="F11377">
            <v>0</v>
          </cell>
          <cell r="G11377">
            <v>762220.44</v>
          </cell>
          <cell r="H11377">
            <v>0</v>
          </cell>
          <cell r="I11377">
            <v>0</v>
          </cell>
        </row>
        <row r="11378">
          <cell r="A11378" t="str">
            <v>a</v>
          </cell>
          <cell r="B11378">
            <v>11354</v>
          </cell>
          <cell r="C11378" t="str">
            <v xml:space="preserve">   213778582 - 38359</v>
          </cell>
          <cell r="D11378">
            <v>4183283.32</v>
          </cell>
          <cell r="E11378">
            <v>0</v>
          </cell>
          <cell r="F11378">
            <v>0</v>
          </cell>
          <cell r="G11378">
            <v>4183283.32</v>
          </cell>
          <cell r="H11378">
            <v>0</v>
          </cell>
          <cell r="I11378">
            <v>0</v>
          </cell>
        </row>
        <row r="11379">
          <cell r="A11379" t="str">
            <v>a</v>
          </cell>
          <cell r="B11379">
            <v>11355</v>
          </cell>
          <cell r="C11379" t="str">
            <v xml:space="preserve">   213778595 - 39007</v>
          </cell>
          <cell r="D11379">
            <v>586769.19999999995</v>
          </cell>
          <cell r="E11379">
            <v>0</v>
          </cell>
          <cell r="F11379">
            <v>0</v>
          </cell>
          <cell r="G11379">
            <v>67130.03</v>
          </cell>
          <cell r="H11379">
            <v>519639.17</v>
          </cell>
          <cell r="I11379">
            <v>0</v>
          </cell>
        </row>
        <row r="11380">
          <cell r="A11380" t="str">
            <v>a</v>
          </cell>
          <cell r="B11380">
            <v>11356</v>
          </cell>
          <cell r="C11380" t="str">
            <v xml:space="preserve">   213778605 - 36824</v>
          </cell>
          <cell r="D11380">
            <v>2295502.34</v>
          </cell>
          <cell r="E11380">
            <v>0</v>
          </cell>
          <cell r="F11380">
            <v>0</v>
          </cell>
          <cell r="G11380">
            <v>949459.55</v>
          </cell>
          <cell r="H11380">
            <v>1346042.79</v>
          </cell>
          <cell r="I11380">
            <v>0</v>
          </cell>
        </row>
        <row r="11381">
          <cell r="A11381" t="str">
            <v>a</v>
          </cell>
          <cell r="B11381">
            <v>11357</v>
          </cell>
          <cell r="C11381" t="str">
            <v xml:space="preserve">   213778618 - 37274</v>
          </cell>
          <cell r="D11381">
            <v>1785243.34</v>
          </cell>
          <cell r="E11381">
            <v>0</v>
          </cell>
          <cell r="F11381">
            <v>0</v>
          </cell>
          <cell r="G11381">
            <v>36137.379999999997</v>
          </cell>
          <cell r="H11381">
            <v>1749105.96</v>
          </cell>
          <cell r="I11381">
            <v>0</v>
          </cell>
        </row>
        <row r="11382">
          <cell r="A11382" t="str">
            <v>a</v>
          </cell>
          <cell r="B11382">
            <v>11358</v>
          </cell>
          <cell r="C11382" t="str">
            <v xml:space="preserve">   213778621 - 37283</v>
          </cell>
          <cell r="D11382">
            <v>2380617.81</v>
          </cell>
          <cell r="E11382">
            <v>0</v>
          </cell>
          <cell r="F11382">
            <v>0</v>
          </cell>
          <cell r="G11382">
            <v>976860.41</v>
          </cell>
          <cell r="H11382">
            <v>1403757.4</v>
          </cell>
          <cell r="I11382">
            <v>0</v>
          </cell>
        </row>
        <row r="11383">
          <cell r="A11383" t="str">
            <v>a</v>
          </cell>
          <cell r="B11383">
            <v>11359</v>
          </cell>
          <cell r="C11383" t="str">
            <v xml:space="preserve">   213778634 - 37364</v>
          </cell>
          <cell r="D11383">
            <v>2974450.79</v>
          </cell>
          <cell r="E11383">
            <v>0</v>
          </cell>
          <cell r="F11383">
            <v>0</v>
          </cell>
          <cell r="G11383">
            <v>60746.559999999998</v>
          </cell>
          <cell r="H11383">
            <v>2913704.23</v>
          </cell>
          <cell r="I11383">
            <v>0</v>
          </cell>
        </row>
        <row r="11384">
          <cell r="A11384" t="str">
            <v>a</v>
          </cell>
          <cell r="B11384">
            <v>11360</v>
          </cell>
          <cell r="C11384" t="str">
            <v xml:space="preserve">   213778647 - 37790</v>
          </cell>
          <cell r="D11384">
            <v>5522184.0700000003</v>
          </cell>
          <cell r="E11384">
            <v>0</v>
          </cell>
          <cell r="F11384">
            <v>0</v>
          </cell>
          <cell r="G11384">
            <v>113326.67</v>
          </cell>
          <cell r="H11384">
            <v>5408857.4000000004</v>
          </cell>
          <cell r="I11384">
            <v>0</v>
          </cell>
        </row>
        <row r="11385">
          <cell r="A11385" t="str">
            <v>a</v>
          </cell>
          <cell r="B11385">
            <v>11361</v>
          </cell>
          <cell r="C11385" t="str">
            <v xml:space="preserve">   213778650 - 37799</v>
          </cell>
          <cell r="D11385">
            <v>3817211.86</v>
          </cell>
          <cell r="E11385">
            <v>0</v>
          </cell>
          <cell r="F11385">
            <v>0</v>
          </cell>
          <cell r="G11385">
            <v>77958.080000000002</v>
          </cell>
          <cell r="H11385">
            <v>3739253.78</v>
          </cell>
          <cell r="I11385">
            <v>0</v>
          </cell>
        </row>
        <row r="11386">
          <cell r="A11386" t="str">
            <v>a</v>
          </cell>
          <cell r="B11386">
            <v>11362</v>
          </cell>
          <cell r="C11386" t="str">
            <v xml:space="preserve">   213778663 - 37838</v>
          </cell>
          <cell r="D11386">
            <v>683548.07</v>
          </cell>
          <cell r="E11386">
            <v>0</v>
          </cell>
          <cell r="F11386">
            <v>0.01</v>
          </cell>
          <cell r="G11386">
            <v>683548.08</v>
          </cell>
          <cell r="H11386">
            <v>0</v>
          </cell>
          <cell r="I11386">
            <v>0</v>
          </cell>
        </row>
        <row r="11387">
          <cell r="A11387" t="str">
            <v>a</v>
          </cell>
          <cell r="B11387">
            <v>11363</v>
          </cell>
          <cell r="C11387" t="str">
            <v xml:space="preserve">   213778676 - 38341</v>
          </cell>
          <cell r="D11387">
            <v>492143.15</v>
          </cell>
          <cell r="E11387">
            <v>0</v>
          </cell>
          <cell r="F11387">
            <v>0</v>
          </cell>
          <cell r="G11387">
            <v>23472.87</v>
          </cell>
          <cell r="H11387">
            <v>468670.28</v>
          </cell>
          <cell r="I11387">
            <v>0</v>
          </cell>
        </row>
        <row r="11388">
          <cell r="A11388" t="str">
            <v>a</v>
          </cell>
          <cell r="B11388">
            <v>11364</v>
          </cell>
          <cell r="C11388" t="str">
            <v xml:space="preserve">   213778689 - 38383</v>
          </cell>
          <cell r="D11388">
            <v>382786.91</v>
          </cell>
          <cell r="E11388">
            <v>0</v>
          </cell>
          <cell r="F11388">
            <v>0</v>
          </cell>
          <cell r="G11388">
            <v>382786.91</v>
          </cell>
          <cell r="H11388">
            <v>0</v>
          </cell>
          <cell r="I11388">
            <v>0</v>
          </cell>
        </row>
        <row r="11389">
          <cell r="A11389" t="str">
            <v>a</v>
          </cell>
          <cell r="B11389">
            <v>11365</v>
          </cell>
          <cell r="C11389" t="str">
            <v xml:space="preserve">   213778692 - 38995</v>
          </cell>
          <cell r="D11389">
            <v>895358.53</v>
          </cell>
          <cell r="E11389">
            <v>0</v>
          </cell>
          <cell r="F11389">
            <v>0.01</v>
          </cell>
          <cell r="G11389">
            <v>136262.38</v>
          </cell>
          <cell r="H11389">
            <v>759096.16</v>
          </cell>
          <cell r="I11389">
            <v>0</v>
          </cell>
        </row>
        <row r="11390">
          <cell r="A11390" t="str">
            <v>a</v>
          </cell>
          <cell r="B11390">
            <v>11366</v>
          </cell>
          <cell r="C11390" t="str">
            <v xml:space="preserve">   213778702 - 36815</v>
          </cell>
          <cell r="D11390">
            <v>6813195.6500000004</v>
          </cell>
          <cell r="E11390">
            <v>0</v>
          </cell>
          <cell r="F11390">
            <v>0</v>
          </cell>
          <cell r="G11390">
            <v>6813195.6500000004</v>
          </cell>
          <cell r="H11390">
            <v>0</v>
          </cell>
          <cell r="I11390">
            <v>0</v>
          </cell>
        </row>
        <row r="11391">
          <cell r="A11391" t="str">
            <v>a</v>
          </cell>
          <cell r="B11391">
            <v>11367</v>
          </cell>
          <cell r="C11391" t="str">
            <v xml:space="preserve">   213778715 - 37265</v>
          </cell>
          <cell r="D11391">
            <v>2714913.52</v>
          </cell>
          <cell r="E11391">
            <v>0</v>
          </cell>
          <cell r="F11391">
            <v>0</v>
          </cell>
          <cell r="G11391">
            <v>2714913.52</v>
          </cell>
          <cell r="H11391">
            <v>0</v>
          </cell>
          <cell r="I11391">
            <v>0</v>
          </cell>
        </row>
        <row r="11392">
          <cell r="A11392" t="str">
            <v>a</v>
          </cell>
          <cell r="B11392">
            <v>11368</v>
          </cell>
          <cell r="C11392" t="str">
            <v xml:space="preserve">   213778728 - 37304</v>
          </cell>
          <cell r="D11392">
            <v>6316724.3200000003</v>
          </cell>
          <cell r="E11392">
            <v>0</v>
          </cell>
          <cell r="F11392">
            <v>0</v>
          </cell>
          <cell r="G11392">
            <v>130271.37</v>
          </cell>
          <cell r="H11392">
            <v>6186452.9500000002</v>
          </cell>
          <cell r="I11392">
            <v>0</v>
          </cell>
        </row>
        <row r="11393">
          <cell r="A11393" t="str">
            <v>a</v>
          </cell>
          <cell r="B11393">
            <v>11369</v>
          </cell>
          <cell r="C11393" t="str">
            <v xml:space="preserve">   213778731 - 37313</v>
          </cell>
          <cell r="D11393">
            <v>540943.31000000006</v>
          </cell>
          <cell r="E11393">
            <v>0</v>
          </cell>
          <cell r="F11393">
            <v>0</v>
          </cell>
          <cell r="G11393">
            <v>88101.79</v>
          </cell>
          <cell r="H11393">
            <v>452841.52</v>
          </cell>
          <cell r="I11393">
            <v>0</v>
          </cell>
        </row>
        <row r="11394">
          <cell r="A11394" t="str">
            <v>a</v>
          </cell>
          <cell r="B11394">
            <v>11370</v>
          </cell>
          <cell r="C11394" t="str">
            <v xml:space="preserve">   213778744 - 37781</v>
          </cell>
          <cell r="D11394">
            <v>1278860.79</v>
          </cell>
          <cell r="E11394">
            <v>0</v>
          </cell>
          <cell r="F11394">
            <v>0</v>
          </cell>
          <cell r="G11394">
            <v>1278860.79</v>
          </cell>
          <cell r="H11394">
            <v>0</v>
          </cell>
          <cell r="I11394">
            <v>0</v>
          </cell>
        </row>
        <row r="11395">
          <cell r="A11395" t="str">
            <v>a</v>
          </cell>
          <cell r="B11395">
            <v>11371</v>
          </cell>
          <cell r="C11395" t="str">
            <v xml:space="preserve">   213778757 - 37820</v>
          </cell>
          <cell r="D11395">
            <v>1778541.04</v>
          </cell>
          <cell r="E11395">
            <v>0</v>
          </cell>
          <cell r="F11395">
            <v>0</v>
          </cell>
          <cell r="G11395">
            <v>1778541.04</v>
          </cell>
          <cell r="H11395">
            <v>0</v>
          </cell>
          <cell r="I11395">
            <v>0</v>
          </cell>
        </row>
        <row r="11396">
          <cell r="A11396" t="str">
            <v>a</v>
          </cell>
          <cell r="B11396">
            <v>11372</v>
          </cell>
          <cell r="C11396" t="str">
            <v xml:space="preserve">   213778760 - 37829</v>
          </cell>
          <cell r="D11396">
            <v>5407856.6699999999</v>
          </cell>
          <cell r="E11396">
            <v>0</v>
          </cell>
          <cell r="F11396">
            <v>0.01</v>
          </cell>
          <cell r="G11396">
            <v>181273.77</v>
          </cell>
          <cell r="H11396">
            <v>5226582.91</v>
          </cell>
          <cell r="I11396">
            <v>0</v>
          </cell>
        </row>
        <row r="11397">
          <cell r="A11397" t="str">
            <v>a</v>
          </cell>
          <cell r="B11397">
            <v>11373</v>
          </cell>
          <cell r="C11397" t="str">
            <v xml:space="preserve">   213778773 - 37938</v>
          </cell>
          <cell r="D11397">
            <v>1859250.73</v>
          </cell>
          <cell r="E11397">
            <v>0</v>
          </cell>
          <cell r="F11397">
            <v>0</v>
          </cell>
          <cell r="G11397">
            <v>542091.43999999994</v>
          </cell>
          <cell r="H11397">
            <v>1317159.29</v>
          </cell>
          <cell r="I11397">
            <v>0</v>
          </cell>
        </row>
        <row r="11398">
          <cell r="A11398" t="str">
            <v>a</v>
          </cell>
          <cell r="B11398">
            <v>11374</v>
          </cell>
          <cell r="C11398" t="str">
            <v xml:space="preserve">   213778786 - 38374</v>
          </cell>
          <cell r="D11398">
            <v>3286865.45</v>
          </cell>
          <cell r="E11398">
            <v>0</v>
          </cell>
          <cell r="F11398">
            <v>0</v>
          </cell>
          <cell r="G11398">
            <v>3286865.45</v>
          </cell>
          <cell r="H11398">
            <v>0</v>
          </cell>
          <cell r="I11398">
            <v>0</v>
          </cell>
        </row>
        <row r="11399">
          <cell r="A11399" t="str">
            <v>a</v>
          </cell>
          <cell r="B11399">
            <v>11375</v>
          </cell>
          <cell r="C11399" t="str">
            <v xml:space="preserve">   213778799 - 39055</v>
          </cell>
          <cell r="D11399">
            <v>2971874.69</v>
          </cell>
          <cell r="E11399">
            <v>0</v>
          </cell>
          <cell r="F11399">
            <v>0</v>
          </cell>
          <cell r="G11399">
            <v>2971874.69</v>
          </cell>
          <cell r="H11399">
            <v>0</v>
          </cell>
          <cell r="I11399">
            <v>0</v>
          </cell>
        </row>
        <row r="11400">
          <cell r="A11400" t="str">
            <v>a</v>
          </cell>
          <cell r="B11400">
            <v>11376</v>
          </cell>
          <cell r="C11400" t="str">
            <v xml:space="preserve">   213778809 - 36836</v>
          </cell>
          <cell r="D11400">
            <v>933103.59</v>
          </cell>
          <cell r="E11400">
            <v>0</v>
          </cell>
          <cell r="F11400">
            <v>0</v>
          </cell>
          <cell r="G11400">
            <v>45211.63</v>
          </cell>
          <cell r="H11400">
            <v>887891.96</v>
          </cell>
          <cell r="I11400">
            <v>0</v>
          </cell>
        </row>
        <row r="11401">
          <cell r="A11401" t="str">
            <v>a</v>
          </cell>
          <cell r="B11401">
            <v>11377</v>
          </cell>
          <cell r="C11401" t="str">
            <v xml:space="preserve">   213778812 - 37199</v>
          </cell>
          <cell r="D11401">
            <v>787429.06</v>
          </cell>
          <cell r="E11401">
            <v>0</v>
          </cell>
          <cell r="F11401">
            <v>0</v>
          </cell>
          <cell r="G11401">
            <v>37556.5</v>
          </cell>
          <cell r="H11401">
            <v>749872.56</v>
          </cell>
          <cell r="I11401">
            <v>0</v>
          </cell>
        </row>
        <row r="11402">
          <cell r="A11402" t="str">
            <v>a</v>
          </cell>
          <cell r="B11402">
            <v>11378</v>
          </cell>
          <cell r="C11402" t="str">
            <v xml:space="preserve">   213778825 - 37295</v>
          </cell>
          <cell r="D11402">
            <v>1317164.98</v>
          </cell>
          <cell r="E11402">
            <v>0</v>
          </cell>
          <cell r="F11402">
            <v>0</v>
          </cell>
          <cell r="G11402">
            <v>124796.16</v>
          </cell>
          <cell r="H11402">
            <v>1192368.82</v>
          </cell>
          <cell r="I11402">
            <v>0</v>
          </cell>
        </row>
        <row r="11403">
          <cell r="A11403" t="str">
            <v>a</v>
          </cell>
          <cell r="B11403">
            <v>11379</v>
          </cell>
          <cell r="C11403" t="str">
            <v xml:space="preserve">   213778838 - 37592</v>
          </cell>
          <cell r="D11403">
            <v>608602.34</v>
          </cell>
          <cell r="E11403">
            <v>0</v>
          </cell>
          <cell r="F11403">
            <v>0</v>
          </cell>
          <cell r="G11403">
            <v>608602.34</v>
          </cell>
          <cell r="H11403">
            <v>0</v>
          </cell>
          <cell r="I11403">
            <v>0</v>
          </cell>
        </row>
        <row r="11404">
          <cell r="A11404" t="str">
            <v>a</v>
          </cell>
          <cell r="B11404">
            <v>11380</v>
          </cell>
          <cell r="C11404" t="str">
            <v xml:space="preserve">   213778841 - 37661</v>
          </cell>
          <cell r="D11404">
            <v>1121367.93</v>
          </cell>
          <cell r="E11404">
            <v>0</v>
          </cell>
          <cell r="F11404">
            <v>0</v>
          </cell>
          <cell r="G11404">
            <v>22901.45</v>
          </cell>
          <cell r="H11404">
            <v>1098466.48</v>
          </cell>
          <cell r="I11404">
            <v>0</v>
          </cell>
        </row>
        <row r="11405">
          <cell r="A11405" t="str">
            <v>a</v>
          </cell>
          <cell r="B11405">
            <v>11381</v>
          </cell>
          <cell r="C11405" t="str">
            <v xml:space="preserve">   213778854 - 37811</v>
          </cell>
          <cell r="D11405">
            <v>2490049.5699999998</v>
          </cell>
          <cell r="E11405">
            <v>0</v>
          </cell>
          <cell r="F11405">
            <v>0</v>
          </cell>
          <cell r="G11405">
            <v>23494.26</v>
          </cell>
          <cell r="H11405">
            <v>2466555.31</v>
          </cell>
          <cell r="I11405">
            <v>0</v>
          </cell>
        </row>
        <row r="11406">
          <cell r="A11406" t="str">
            <v>a</v>
          </cell>
          <cell r="B11406">
            <v>11382</v>
          </cell>
          <cell r="C11406" t="str">
            <v xml:space="preserve">   213778867 - 37850</v>
          </cell>
          <cell r="D11406">
            <v>3433520.17</v>
          </cell>
          <cell r="E11406">
            <v>0</v>
          </cell>
          <cell r="F11406">
            <v>0</v>
          </cell>
          <cell r="G11406">
            <v>31536.39</v>
          </cell>
          <cell r="H11406">
            <v>3401983.78</v>
          </cell>
          <cell r="I11406">
            <v>0</v>
          </cell>
        </row>
        <row r="11407">
          <cell r="A11407" t="str">
            <v>a</v>
          </cell>
          <cell r="B11407">
            <v>11383</v>
          </cell>
          <cell r="C11407" t="str">
            <v xml:space="preserve">   213778870 - 37859</v>
          </cell>
          <cell r="D11407">
            <v>1549513.59</v>
          </cell>
          <cell r="E11407">
            <v>0</v>
          </cell>
          <cell r="F11407">
            <v>0</v>
          </cell>
          <cell r="G11407">
            <v>31224.33</v>
          </cell>
          <cell r="H11407">
            <v>1518289.26</v>
          </cell>
          <cell r="I11407">
            <v>0</v>
          </cell>
        </row>
        <row r="11408">
          <cell r="A11408" t="str">
            <v>a</v>
          </cell>
          <cell r="B11408">
            <v>11384</v>
          </cell>
          <cell r="C11408" t="str">
            <v xml:space="preserve">   213778883 - 38362</v>
          </cell>
          <cell r="D11408">
            <v>1986555.9</v>
          </cell>
          <cell r="E11408">
            <v>0</v>
          </cell>
          <cell r="F11408">
            <v>0.01</v>
          </cell>
          <cell r="G11408">
            <v>40031.24</v>
          </cell>
          <cell r="H11408">
            <v>1946524.67</v>
          </cell>
          <cell r="I11408">
            <v>0</v>
          </cell>
        </row>
        <row r="11409">
          <cell r="A11409" t="str">
            <v>a</v>
          </cell>
          <cell r="B11409">
            <v>11385</v>
          </cell>
          <cell r="C11409" t="str">
            <v xml:space="preserve">   213778896 - 39045</v>
          </cell>
          <cell r="D11409">
            <v>1986428.47</v>
          </cell>
          <cell r="E11409">
            <v>0</v>
          </cell>
          <cell r="F11409">
            <v>0</v>
          </cell>
          <cell r="G11409">
            <v>40763.11</v>
          </cell>
          <cell r="H11409">
            <v>1945665.36</v>
          </cell>
          <cell r="I11409">
            <v>0</v>
          </cell>
        </row>
        <row r="11410">
          <cell r="A11410" t="str">
            <v>a</v>
          </cell>
          <cell r="B11410">
            <v>11386</v>
          </cell>
          <cell r="C11410" t="str">
            <v xml:space="preserve">   213778906 - 36827</v>
          </cell>
          <cell r="D11410">
            <v>1883997.61</v>
          </cell>
          <cell r="E11410">
            <v>0</v>
          </cell>
          <cell r="F11410">
            <v>0</v>
          </cell>
          <cell r="G11410">
            <v>37444.879999999997</v>
          </cell>
          <cell r="H11410">
            <v>1846552.73</v>
          </cell>
          <cell r="I11410">
            <v>0</v>
          </cell>
        </row>
        <row r="11411">
          <cell r="A11411" t="str">
            <v>a</v>
          </cell>
          <cell r="B11411">
            <v>11387</v>
          </cell>
          <cell r="C11411" t="str">
            <v xml:space="preserve">   213778919 - 37277</v>
          </cell>
          <cell r="D11411">
            <v>1403346.82</v>
          </cell>
          <cell r="E11411">
            <v>0</v>
          </cell>
          <cell r="F11411">
            <v>0</v>
          </cell>
          <cell r="G11411">
            <v>980090.12</v>
          </cell>
          <cell r="H11411">
            <v>423256.7</v>
          </cell>
          <cell r="I11411">
            <v>0</v>
          </cell>
        </row>
        <row r="11412">
          <cell r="A11412" t="str">
            <v>a</v>
          </cell>
          <cell r="B11412">
            <v>11388</v>
          </cell>
          <cell r="C11412" t="str">
            <v xml:space="preserve">   213778922 - 37286</v>
          </cell>
          <cell r="D11412">
            <v>2902928.27</v>
          </cell>
          <cell r="E11412">
            <v>0</v>
          </cell>
          <cell r="F11412">
            <v>0.02</v>
          </cell>
          <cell r="G11412">
            <v>1221759.8700000001</v>
          </cell>
          <cell r="H11412">
            <v>1681168.42</v>
          </cell>
          <cell r="I11412">
            <v>0</v>
          </cell>
        </row>
        <row r="11413">
          <cell r="A11413" t="str">
            <v>a</v>
          </cell>
          <cell r="B11413">
            <v>11389</v>
          </cell>
          <cell r="C11413" t="str">
            <v xml:space="preserve">   213778935 - 37367</v>
          </cell>
          <cell r="D11413">
            <v>1070160.8400000001</v>
          </cell>
          <cell r="E11413">
            <v>0</v>
          </cell>
          <cell r="F11413">
            <v>0</v>
          </cell>
          <cell r="G11413">
            <v>60614.61</v>
          </cell>
          <cell r="H11413">
            <v>1009546.23</v>
          </cell>
          <cell r="I11413">
            <v>0</v>
          </cell>
        </row>
        <row r="11414">
          <cell r="A11414" t="str">
            <v>a</v>
          </cell>
          <cell r="B11414">
            <v>11390</v>
          </cell>
          <cell r="C11414" t="str">
            <v xml:space="preserve">   213778948 - 37793</v>
          </cell>
          <cell r="D11414">
            <v>398858.25</v>
          </cell>
          <cell r="E11414">
            <v>0</v>
          </cell>
          <cell r="F11414">
            <v>0</v>
          </cell>
          <cell r="G11414">
            <v>398858.25</v>
          </cell>
          <cell r="H11414">
            <v>0</v>
          </cell>
          <cell r="I11414">
            <v>0</v>
          </cell>
        </row>
        <row r="11415">
          <cell r="A11415" t="str">
            <v>a</v>
          </cell>
          <cell r="B11415">
            <v>11391</v>
          </cell>
          <cell r="C11415" t="str">
            <v xml:space="preserve">   213778951 - 37802</v>
          </cell>
          <cell r="D11415">
            <v>3386676.2</v>
          </cell>
          <cell r="E11415">
            <v>0</v>
          </cell>
          <cell r="F11415">
            <v>0</v>
          </cell>
          <cell r="G11415">
            <v>3386676.2</v>
          </cell>
          <cell r="H11415">
            <v>0</v>
          </cell>
          <cell r="I11415">
            <v>0</v>
          </cell>
        </row>
        <row r="11416">
          <cell r="A11416" t="str">
            <v>a</v>
          </cell>
          <cell r="B11416">
            <v>11392</v>
          </cell>
          <cell r="C11416" t="str">
            <v xml:space="preserve">   213778964 - 37841</v>
          </cell>
          <cell r="D11416">
            <v>1779013.39</v>
          </cell>
          <cell r="E11416">
            <v>0</v>
          </cell>
          <cell r="F11416">
            <v>0.02</v>
          </cell>
          <cell r="G11416">
            <v>49380.88</v>
          </cell>
          <cell r="H11416">
            <v>1729632.53</v>
          </cell>
          <cell r="I11416">
            <v>0</v>
          </cell>
        </row>
        <row r="11417">
          <cell r="A11417" t="str">
            <v>a</v>
          </cell>
          <cell r="B11417">
            <v>11393</v>
          </cell>
          <cell r="C11417" t="str">
            <v xml:space="preserve">   213778977 - 38344</v>
          </cell>
          <cell r="D11417">
            <v>1350858.01</v>
          </cell>
          <cell r="E11417">
            <v>0</v>
          </cell>
          <cell r="F11417">
            <v>0</v>
          </cell>
          <cell r="G11417">
            <v>27221.24</v>
          </cell>
          <cell r="H11417">
            <v>1323636.77</v>
          </cell>
          <cell r="I11417">
            <v>0</v>
          </cell>
        </row>
        <row r="11418">
          <cell r="A11418" t="str">
            <v>a</v>
          </cell>
          <cell r="B11418">
            <v>11394</v>
          </cell>
          <cell r="C11418" t="str">
            <v xml:space="preserve">   213778980 - 38353</v>
          </cell>
          <cell r="D11418">
            <v>1891079.89</v>
          </cell>
          <cell r="E11418">
            <v>0</v>
          </cell>
          <cell r="F11418">
            <v>0</v>
          </cell>
          <cell r="G11418">
            <v>38806.51</v>
          </cell>
          <cell r="H11418">
            <v>1852273.38</v>
          </cell>
          <cell r="I11418">
            <v>0</v>
          </cell>
        </row>
        <row r="11419">
          <cell r="A11419" t="str">
            <v>a</v>
          </cell>
          <cell r="B11419">
            <v>11395</v>
          </cell>
          <cell r="C11419" t="str">
            <v xml:space="preserve">   213778993 - 38998</v>
          </cell>
          <cell r="D11419">
            <v>894527.65</v>
          </cell>
          <cell r="E11419">
            <v>0</v>
          </cell>
          <cell r="F11419">
            <v>0.01</v>
          </cell>
          <cell r="G11419">
            <v>77774.820000000007</v>
          </cell>
          <cell r="H11419">
            <v>816752.84</v>
          </cell>
          <cell r="I11419">
            <v>0</v>
          </cell>
        </row>
        <row r="11420">
          <cell r="A11420" t="str">
            <v>a</v>
          </cell>
          <cell r="B11420">
            <v>11396</v>
          </cell>
          <cell r="C11420" t="str">
            <v xml:space="preserve">   214778002 - 24948</v>
          </cell>
          <cell r="D11420">
            <v>490245.29</v>
          </cell>
          <cell r="E11420">
            <v>0</v>
          </cell>
          <cell r="F11420">
            <v>0</v>
          </cell>
          <cell r="G11420">
            <v>490245.29</v>
          </cell>
          <cell r="H11420">
            <v>0</v>
          </cell>
          <cell r="I11420">
            <v>0</v>
          </cell>
        </row>
        <row r="11421">
          <cell r="A11421" t="str">
            <v>a</v>
          </cell>
          <cell r="B11421">
            <v>11397</v>
          </cell>
          <cell r="C11421" t="str">
            <v xml:space="preserve">   214778015 - 24987</v>
          </cell>
          <cell r="D11421">
            <v>626023.69999999995</v>
          </cell>
          <cell r="E11421">
            <v>0</v>
          </cell>
          <cell r="F11421">
            <v>0</v>
          </cell>
          <cell r="G11421">
            <v>152708.65</v>
          </cell>
          <cell r="H11421">
            <v>473315.05</v>
          </cell>
          <cell r="I11421">
            <v>0</v>
          </cell>
        </row>
        <row r="11422">
          <cell r="A11422" t="str">
            <v>a</v>
          </cell>
          <cell r="B11422">
            <v>11398</v>
          </cell>
          <cell r="C11422" t="str">
            <v xml:space="preserve">   214778028 - 25035</v>
          </cell>
          <cell r="D11422">
            <v>722895.15</v>
          </cell>
          <cell r="E11422">
            <v>0</v>
          </cell>
          <cell r="F11422">
            <v>0</v>
          </cell>
          <cell r="G11422">
            <v>15759.54</v>
          </cell>
          <cell r="H11422">
            <v>707135.61</v>
          </cell>
          <cell r="I11422">
            <v>0</v>
          </cell>
        </row>
        <row r="11423">
          <cell r="A11423" t="str">
            <v>a</v>
          </cell>
          <cell r="B11423">
            <v>11399</v>
          </cell>
          <cell r="C11423" t="str">
            <v xml:space="preserve">   214778031 - 25050</v>
          </cell>
          <cell r="D11423">
            <v>1486710.8</v>
          </cell>
          <cell r="E11423">
            <v>0</v>
          </cell>
          <cell r="F11423">
            <v>0</v>
          </cell>
          <cell r="G11423">
            <v>1486710.8</v>
          </cell>
          <cell r="H11423">
            <v>0</v>
          </cell>
          <cell r="I11423">
            <v>0</v>
          </cell>
        </row>
        <row r="11424">
          <cell r="A11424" t="str">
            <v>a</v>
          </cell>
          <cell r="B11424">
            <v>11400</v>
          </cell>
          <cell r="C11424" t="str">
            <v xml:space="preserve">   214778044 - 25226</v>
          </cell>
          <cell r="D11424">
            <v>660689.12</v>
          </cell>
          <cell r="E11424">
            <v>0</v>
          </cell>
          <cell r="F11424">
            <v>0.01</v>
          </cell>
          <cell r="G11424">
            <v>14204.33</v>
          </cell>
          <cell r="H11424">
            <v>646484.80000000005</v>
          </cell>
          <cell r="I11424">
            <v>0</v>
          </cell>
        </row>
        <row r="11425">
          <cell r="A11425" t="str">
            <v>a</v>
          </cell>
          <cell r="B11425">
            <v>11401</v>
          </cell>
          <cell r="C11425" t="str">
            <v xml:space="preserve">   214778057 - 25380</v>
          </cell>
          <cell r="D11425">
            <v>1454825.17</v>
          </cell>
          <cell r="E11425">
            <v>0</v>
          </cell>
          <cell r="F11425">
            <v>0.02</v>
          </cell>
          <cell r="G11425">
            <v>1454825.19</v>
          </cell>
          <cell r="H11425">
            <v>0</v>
          </cell>
          <cell r="I11425">
            <v>0</v>
          </cell>
        </row>
        <row r="11426">
          <cell r="A11426" t="str">
            <v>a</v>
          </cell>
          <cell r="B11426">
            <v>11402</v>
          </cell>
          <cell r="C11426" t="str">
            <v xml:space="preserve">   214778060 - 25413</v>
          </cell>
          <cell r="D11426">
            <v>5752065.4199999999</v>
          </cell>
          <cell r="E11426">
            <v>0</v>
          </cell>
          <cell r="F11426">
            <v>0</v>
          </cell>
          <cell r="G11426">
            <v>118626.25</v>
          </cell>
          <cell r="H11426">
            <v>5633439.1699999999</v>
          </cell>
          <cell r="I11426">
            <v>0</v>
          </cell>
        </row>
        <row r="11427">
          <cell r="A11427" t="str">
            <v>a</v>
          </cell>
          <cell r="B11427">
            <v>11403</v>
          </cell>
          <cell r="C11427" t="str">
            <v xml:space="preserve">   214778073 - 25554</v>
          </cell>
          <cell r="D11427">
            <v>431481.02</v>
          </cell>
          <cell r="E11427">
            <v>0</v>
          </cell>
          <cell r="F11427">
            <v>0.02</v>
          </cell>
          <cell r="G11427">
            <v>22305.56</v>
          </cell>
          <cell r="H11427">
            <v>409175.48</v>
          </cell>
          <cell r="I11427">
            <v>0</v>
          </cell>
        </row>
        <row r="11428">
          <cell r="A11428" t="str">
            <v>a</v>
          </cell>
          <cell r="B11428">
            <v>11404</v>
          </cell>
          <cell r="C11428" t="str">
            <v xml:space="preserve">   214778086 - 25872</v>
          </cell>
          <cell r="D11428">
            <v>4535780.96</v>
          </cell>
          <cell r="E11428">
            <v>0</v>
          </cell>
          <cell r="F11428">
            <v>0</v>
          </cell>
          <cell r="G11428">
            <v>93542.53</v>
          </cell>
          <cell r="H11428">
            <v>4442238.43</v>
          </cell>
          <cell r="I11428">
            <v>0</v>
          </cell>
        </row>
        <row r="11429">
          <cell r="A11429" t="str">
            <v>a</v>
          </cell>
          <cell r="B11429">
            <v>11405</v>
          </cell>
          <cell r="C11429" t="str">
            <v xml:space="preserve">   214778099 - 26376</v>
          </cell>
          <cell r="D11429">
            <v>320610.2</v>
          </cell>
          <cell r="E11429">
            <v>0</v>
          </cell>
          <cell r="F11429">
            <v>0</v>
          </cell>
          <cell r="G11429">
            <v>40866.959999999999</v>
          </cell>
          <cell r="H11429">
            <v>279743.24</v>
          </cell>
          <cell r="I11429">
            <v>0</v>
          </cell>
        </row>
        <row r="11430">
          <cell r="A11430" t="str">
            <v>a</v>
          </cell>
          <cell r="B11430">
            <v>11406</v>
          </cell>
          <cell r="C11430" t="str">
            <v xml:space="preserve">   214778109 - 24969</v>
          </cell>
          <cell r="D11430">
            <v>801421.34</v>
          </cell>
          <cell r="E11430">
            <v>0</v>
          </cell>
          <cell r="F11430">
            <v>0</v>
          </cell>
          <cell r="G11430">
            <v>133719.96</v>
          </cell>
          <cell r="H11430">
            <v>667701.38</v>
          </cell>
          <cell r="I11430">
            <v>0</v>
          </cell>
        </row>
        <row r="11431">
          <cell r="A11431" t="str">
            <v>a</v>
          </cell>
          <cell r="B11431">
            <v>11407</v>
          </cell>
          <cell r="C11431" t="str">
            <v xml:space="preserve">   214778112 - 24978</v>
          </cell>
          <cell r="D11431">
            <v>980500.57</v>
          </cell>
          <cell r="E11431">
            <v>0</v>
          </cell>
          <cell r="F11431">
            <v>0</v>
          </cell>
          <cell r="G11431">
            <v>980500.57</v>
          </cell>
          <cell r="H11431">
            <v>0</v>
          </cell>
          <cell r="I11431">
            <v>0</v>
          </cell>
        </row>
        <row r="11432">
          <cell r="A11432" t="str">
            <v>a</v>
          </cell>
          <cell r="B11432">
            <v>11408</v>
          </cell>
          <cell r="C11432" t="str">
            <v xml:space="preserve">   214778125 - 25020</v>
          </cell>
          <cell r="D11432">
            <v>230996.38</v>
          </cell>
          <cell r="E11432">
            <v>0</v>
          </cell>
          <cell r="F11432">
            <v>0</v>
          </cell>
          <cell r="G11432">
            <v>230996.38</v>
          </cell>
          <cell r="H11432">
            <v>0</v>
          </cell>
          <cell r="I11432">
            <v>0</v>
          </cell>
        </row>
        <row r="11433">
          <cell r="A11433" t="str">
            <v>a</v>
          </cell>
          <cell r="B11433">
            <v>11409</v>
          </cell>
          <cell r="C11433" t="str">
            <v xml:space="preserve">   214778141 - 25217</v>
          </cell>
          <cell r="D11433">
            <v>731094.91</v>
          </cell>
          <cell r="E11433">
            <v>0</v>
          </cell>
          <cell r="F11433">
            <v>0</v>
          </cell>
          <cell r="G11433">
            <v>50468.53</v>
          </cell>
          <cell r="H11433">
            <v>680626.38</v>
          </cell>
          <cell r="I11433">
            <v>0</v>
          </cell>
        </row>
        <row r="11434">
          <cell r="A11434" t="str">
            <v>a</v>
          </cell>
          <cell r="B11434">
            <v>11410</v>
          </cell>
          <cell r="C11434" t="str">
            <v xml:space="preserve">   214778154 - 25371</v>
          </cell>
          <cell r="D11434">
            <v>557335.94999999995</v>
          </cell>
          <cell r="E11434">
            <v>0</v>
          </cell>
          <cell r="F11434">
            <v>0</v>
          </cell>
          <cell r="G11434">
            <v>31031.63</v>
          </cell>
          <cell r="H11434">
            <v>526304.31999999995</v>
          </cell>
          <cell r="I11434">
            <v>0</v>
          </cell>
        </row>
        <row r="11435">
          <cell r="A11435" t="str">
            <v>a</v>
          </cell>
          <cell r="B11435">
            <v>11411</v>
          </cell>
          <cell r="C11435" t="str">
            <v xml:space="preserve">   214778167 - 25527</v>
          </cell>
          <cell r="D11435">
            <v>2337783.2799999998</v>
          </cell>
          <cell r="E11435">
            <v>0</v>
          </cell>
          <cell r="F11435">
            <v>0</v>
          </cell>
          <cell r="G11435">
            <v>49748.89</v>
          </cell>
          <cell r="H11435">
            <v>2288034.39</v>
          </cell>
          <cell r="I11435">
            <v>0</v>
          </cell>
        </row>
        <row r="11436">
          <cell r="A11436" t="str">
            <v>a</v>
          </cell>
          <cell r="B11436">
            <v>11412</v>
          </cell>
          <cell r="C11436" t="str">
            <v xml:space="preserve">   214778183 - 25863</v>
          </cell>
          <cell r="D11436">
            <v>506574.57</v>
          </cell>
          <cell r="E11436">
            <v>0</v>
          </cell>
          <cell r="F11436">
            <v>0</v>
          </cell>
          <cell r="G11436">
            <v>506574.57</v>
          </cell>
          <cell r="H11436">
            <v>0</v>
          </cell>
          <cell r="I11436">
            <v>0</v>
          </cell>
        </row>
        <row r="11437">
          <cell r="A11437" t="str">
            <v>a</v>
          </cell>
          <cell r="B11437">
            <v>11413</v>
          </cell>
          <cell r="C11437" t="str">
            <v xml:space="preserve">   214778196 - 26358</v>
          </cell>
          <cell r="D11437">
            <v>366460.6</v>
          </cell>
          <cell r="E11437">
            <v>0</v>
          </cell>
          <cell r="F11437">
            <v>0</v>
          </cell>
          <cell r="G11437">
            <v>366460.6</v>
          </cell>
          <cell r="H11437">
            <v>0</v>
          </cell>
          <cell r="I11437">
            <v>0</v>
          </cell>
        </row>
        <row r="11438">
          <cell r="A11438" t="str">
            <v>a</v>
          </cell>
          <cell r="B11438">
            <v>11414</v>
          </cell>
          <cell r="C11438" t="str">
            <v xml:space="preserve">   214778206 - 24960</v>
          </cell>
          <cell r="D11438">
            <v>3432146.12</v>
          </cell>
          <cell r="E11438">
            <v>0</v>
          </cell>
          <cell r="F11438">
            <v>0</v>
          </cell>
          <cell r="G11438">
            <v>74047.490000000005</v>
          </cell>
          <cell r="H11438">
            <v>3358098.63</v>
          </cell>
          <cell r="I11438">
            <v>0</v>
          </cell>
        </row>
        <row r="11439">
          <cell r="A11439" t="str">
            <v>a</v>
          </cell>
          <cell r="B11439">
            <v>11415</v>
          </cell>
          <cell r="C11439" t="str">
            <v xml:space="preserve">   214778219 - 24999</v>
          </cell>
          <cell r="D11439">
            <v>1842705.58</v>
          </cell>
          <cell r="E11439">
            <v>0</v>
          </cell>
          <cell r="F11439">
            <v>0</v>
          </cell>
          <cell r="G11439">
            <v>315704.17</v>
          </cell>
          <cell r="H11439">
            <v>1527001.41</v>
          </cell>
          <cell r="I11439">
            <v>0</v>
          </cell>
        </row>
        <row r="11440">
          <cell r="A11440" t="str">
            <v>a</v>
          </cell>
          <cell r="B11440">
            <v>11416</v>
          </cell>
          <cell r="C11440" t="str">
            <v xml:space="preserve">   214778235 - 25083</v>
          </cell>
          <cell r="D11440">
            <v>4427056.0599999996</v>
          </cell>
          <cell r="E11440">
            <v>0</v>
          </cell>
          <cell r="F11440">
            <v>0.01</v>
          </cell>
          <cell r="G11440">
            <v>3789130.18</v>
          </cell>
          <cell r="H11440">
            <v>637925.89</v>
          </cell>
          <cell r="I11440">
            <v>0</v>
          </cell>
        </row>
        <row r="11441">
          <cell r="A11441" t="str">
            <v>a</v>
          </cell>
          <cell r="B11441">
            <v>11417</v>
          </cell>
          <cell r="C11441" t="str">
            <v xml:space="preserve">   214778248 - 25353</v>
          </cell>
          <cell r="D11441">
            <v>1422116.7</v>
          </cell>
          <cell r="E11441">
            <v>0</v>
          </cell>
          <cell r="F11441">
            <v>0</v>
          </cell>
          <cell r="G11441">
            <v>27989.31</v>
          </cell>
          <cell r="H11441">
            <v>1394127.39</v>
          </cell>
          <cell r="I11441">
            <v>0</v>
          </cell>
        </row>
        <row r="11442">
          <cell r="A11442" t="str">
            <v>a</v>
          </cell>
          <cell r="B11442">
            <v>11418</v>
          </cell>
          <cell r="C11442" t="str">
            <v xml:space="preserve">   214778251 - 25362</v>
          </cell>
          <cell r="D11442">
            <v>701082</v>
          </cell>
          <cell r="E11442">
            <v>0</v>
          </cell>
          <cell r="F11442">
            <v>0</v>
          </cell>
          <cell r="G11442">
            <v>46321.58</v>
          </cell>
          <cell r="H11442">
            <v>654760.42000000004</v>
          </cell>
          <cell r="I11442">
            <v>0</v>
          </cell>
        </row>
        <row r="11443">
          <cell r="A11443" t="str">
            <v>a</v>
          </cell>
          <cell r="B11443">
            <v>11419</v>
          </cell>
          <cell r="C11443" t="str">
            <v xml:space="preserve">   214778264 - 25425</v>
          </cell>
          <cell r="D11443">
            <v>2744000.57</v>
          </cell>
          <cell r="E11443">
            <v>0</v>
          </cell>
          <cell r="F11443">
            <v>0</v>
          </cell>
          <cell r="G11443">
            <v>2744000.57</v>
          </cell>
          <cell r="H11443">
            <v>0</v>
          </cell>
          <cell r="I11443">
            <v>0</v>
          </cell>
        </row>
        <row r="11444">
          <cell r="A11444" t="str">
            <v>a</v>
          </cell>
          <cell r="B11444">
            <v>11420</v>
          </cell>
          <cell r="C11444" t="str">
            <v xml:space="preserve">   214778277 - 25566</v>
          </cell>
          <cell r="D11444">
            <v>677760.68</v>
          </cell>
          <cell r="E11444">
            <v>0</v>
          </cell>
          <cell r="F11444">
            <v>0</v>
          </cell>
          <cell r="G11444">
            <v>14422.99</v>
          </cell>
          <cell r="H11444">
            <v>663337.68999999994</v>
          </cell>
          <cell r="I11444">
            <v>0</v>
          </cell>
        </row>
        <row r="11445">
          <cell r="A11445" t="str">
            <v>a</v>
          </cell>
          <cell r="B11445">
            <v>11421</v>
          </cell>
          <cell r="C11445" t="str">
            <v xml:space="preserve">   214778280 - 25599</v>
          </cell>
          <cell r="D11445">
            <v>1367275.34</v>
          </cell>
          <cell r="E11445">
            <v>0</v>
          </cell>
          <cell r="F11445">
            <v>0.01</v>
          </cell>
          <cell r="G11445">
            <v>28197.69</v>
          </cell>
          <cell r="H11445">
            <v>1339077.6599999999</v>
          </cell>
          <cell r="I11445">
            <v>0</v>
          </cell>
        </row>
        <row r="11446">
          <cell r="A11446" t="str">
            <v>a</v>
          </cell>
          <cell r="B11446">
            <v>11422</v>
          </cell>
          <cell r="C11446" t="str">
            <v xml:space="preserve">   214778293 - 25919</v>
          </cell>
          <cell r="D11446">
            <v>608467.86</v>
          </cell>
          <cell r="E11446">
            <v>0</v>
          </cell>
          <cell r="F11446">
            <v>0</v>
          </cell>
          <cell r="G11446">
            <v>608467.86</v>
          </cell>
          <cell r="H11446">
            <v>0</v>
          </cell>
          <cell r="I11446">
            <v>0</v>
          </cell>
        </row>
        <row r="11447">
          <cell r="A11447" t="str">
            <v>a</v>
          </cell>
          <cell r="B11447">
            <v>11423</v>
          </cell>
          <cell r="C11447" t="str">
            <v xml:space="preserve">   214778303 - 24951</v>
          </cell>
          <cell r="D11447">
            <v>880905.78</v>
          </cell>
          <cell r="E11447">
            <v>0</v>
          </cell>
          <cell r="F11447">
            <v>0</v>
          </cell>
          <cell r="G11447">
            <v>19268.61</v>
          </cell>
          <cell r="H11447">
            <v>861637.17</v>
          </cell>
          <cell r="I11447">
            <v>0</v>
          </cell>
        </row>
        <row r="11448">
          <cell r="A11448" t="str">
            <v>a</v>
          </cell>
          <cell r="B11448">
            <v>11424</v>
          </cell>
          <cell r="C11448" t="str">
            <v xml:space="preserve">   214778316 - 24990</v>
          </cell>
          <cell r="D11448">
            <v>2681717.35</v>
          </cell>
          <cell r="E11448">
            <v>0</v>
          </cell>
          <cell r="F11448">
            <v>0</v>
          </cell>
          <cell r="G11448">
            <v>137243.43</v>
          </cell>
          <cell r="H11448">
            <v>2544473.92</v>
          </cell>
          <cell r="I11448">
            <v>0</v>
          </cell>
        </row>
        <row r="11449">
          <cell r="A11449" t="str">
            <v>a</v>
          </cell>
          <cell r="B11449">
            <v>11425</v>
          </cell>
          <cell r="C11449" t="str">
            <v xml:space="preserve">   214778329 - 25041</v>
          </cell>
          <cell r="D11449">
            <v>479423.4</v>
          </cell>
          <cell r="E11449">
            <v>0</v>
          </cell>
          <cell r="F11449">
            <v>0</v>
          </cell>
          <cell r="G11449">
            <v>479423.4</v>
          </cell>
          <cell r="H11449">
            <v>0</v>
          </cell>
          <cell r="I11449">
            <v>0</v>
          </cell>
        </row>
        <row r="11450">
          <cell r="A11450" t="str">
            <v>a</v>
          </cell>
          <cell r="B11450">
            <v>11426</v>
          </cell>
          <cell r="C11450" t="str">
            <v xml:space="preserve">   214778332 - 25059</v>
          </cell>
          <cell r="D11450">
            <v>689292.97</v>
          </cell>
          <cell r="E11450">
            <v>0</v>
          </cell>
          <cell r="F11450">
            <v>0</v>
          </cell>
          <cell r="G11450">
            <v>67797.460000000006</v>
          </cell>
          <cell r="H11450">
            <v>621495.51</v>
          </cell>
          <cell r="I11450">
            <v>0</v>
          </cell>
        </row>
        <row r="11451">
          <cell r="A11451" t="str">
            <v>a</v>
          </cell>
          <cell r="B11451">
            <v>11427</v>
          </cell>
          <cell r="C11451" t="str">
            <v xml:space="preserve">   214778345 - 25229</v>
          </cell>
          <cell r="D11451">
            <v>2990987.47</v>
          </cell>
          <cell r="E11451">
            <v>0</v>
          </cell>
          <cell r="F11451">
            <v>0</v>
          </cell>
          <cell r="G11451">
            <v>63649.36</v>
          </cell>
          <cell r="H11451">
            <v>2927338.11</v>
          </cell>
          <cell r="I11451">
            <v>0</v>
          </cell>
        </row>
        <row r="11452">
          <cell r="A11452" t="str">
            <v>a</v>
          </cell>
          <cell r="B11452">
            <v>11428</v>
          </cell>
          <cell r="C11452" t="str">
            <v xml:space="preserve">   214778358 - 25383</v>
          </cell>
          <cell r="D11452">
            <v>339749.1</v>
          </cell>
          <cell r="E11452">
            <v>0</v>
          </cell>
          <cell r="F11452">
            <v>0.03</v>
          </cell>
          <cell r="G11452">
            <v>22661.83</v>
          </cell>
          <cell r="H11452">
            <v>317087.3</v>
          </cell>
          <cell r="I11452">
            <v>0</v>
          </cell>
        </row>
        <row r="11453">
          <cell r="A11453" t="str">
            <v>a</v>
          </cell>
          <cell r="B11453">
            <v>11429</v>
          </cell>
          <cell r="C11453" t="str">
            <v xml:space="preserve">   214778374 - 25557</v>
          </cell>
          <cell r="D11453">
            <v>561853.76</v>
          </cell>
          <cell r="E11453">
            <v>0</v>
          </cell>
          <cell r="F11453">
            <v>0</v>
          </cell>
          <cell r="G11453">
            <v>11956.46</v>
          </cell>
          <cell r="H11453">
            <v>549897.30000000005</v>
          </cell>
          <cell r="I11453">
            <v>0</v>
          </cell>
        </row>
        <row r="11454">
          <cell r="A11454" t="str">
            <v>a</v>
          </cell>
          <cell r="B11454">
            <v>11430</v>
          </cell>
          <cell r="C11454" t="str">
            <v xml:space="preserve">   214778390 - 25884</v>
          </cell>
          <cell r="D11454">
            <v>5466026.9500000002</v>
          </cell>
          <cell r="E11454">
            <v>0</v>
          </cell>
          <cell r="F11454">
            <v>0</v>
          </cell>
          <cell r="G11454">
            <v>5466026.9500000002</v>
          </cell>
          <cell r="H11454">
            <v>0</v>
          </cell>
          <cell r="I11454">
            <v>0</v>
          </cell>
        </row>
        <row r="11455">
          <cell r="A11455" t="str">
            <v>a</v>
          </cell>
          <cell r="B11455">
            <v>11431</v>
          </cell>
          <cell r="C11455" t="str">
            <v xml:space="preserve">   214778400 - 24942</v>
          </cell>
          <cell r="D11455">
            <v>587199.64</v>
          </cell>
          <cell r="E11455">
            <v>0</v>
          </cell>
          <cell r="F11455">
            <v>0</v>
          </cell>
          <cell r="G11455">
            <v>12407.68</v>
          </cell>
          <cell r="H11455">
            <v>574791.96</v>
          </cell>
          <cell r="I11455">
            <v>0</v>
          </cell>
        </row>
        <row r="11456">
          <cell r="A11456" t="str">
            <v>a</v>
          </cell>
          <cell r="B11456">
            <v>11432</v>
          </cell>
          <cell r="C11456" t="str">
            <v xml:space="preserve">   214778413 - 24981</v>
          </cell>
          <cell r="D11456">
            <v>1231041.1100000001</v>
          </cell>
          <cell r="E11456">
            <v>0</v>
          </cell>
          <cell r="F11456">
            <v>0.01</v>
          </cell>
          <cell r="G11456">
            <v>121818.3</v>
          </cell>
          <cell r="H11456">
            <v>1109222.82</v>
          </cell>
          <cell r="I11456">
            <v>0</v>
          </cell>
        </row>
        <row r="11457">
          <cell r="A11457" t="str">
            <v>a</v>
          </cell>
          <cell r="B11457">
            <v>11433</v>
          </cell>
          <cell r="C11457" t="str">
            <v xml:space="preserve">   214778426 - 25026</v>
          </cell>
          <cell r="D11457">
            <v>539560.74</v>
          </cell>
          <cell r="E11457">
            <v>0</v>
          </cell>
          <cell r="F11457">
            <v>0.02</v>
          </cell>
          <cell r="G11457">
            <v>27164.32</v>
          </cell>
          <cell r="H11457">
            <v>512396.44</v>
          </cell>
          <cell r="I11457">
            <v>0</v>
          </cell>
        </row>
        <row r="11458">
          <cell r="A11458" t="str">
            <v>a</v>
          </cell>
          <cell r="B11458">
            <v>11434</v>
          </cell>
          <cell r="C11458" t="str">
            <v xml:space="preserve">   214778439 - 25211</v>
          </cell>
          <cell r="D11458">
            <v>2923631.69</v>
          </cell>
          <cell r="E11458">
            <v>0</v>
          </cell>
          <cell r="F11458">
            <v>0</v>
          </cell>
          <cell r="G11458">
            <v>2923631.69</v>
          </cell>
          <cell r="H11458">
            <v>0</v>
          </cell>
          <cell r="I11458">
            <v>0</v>
          </cell>
        </row>
        <row r="11459">
          <cell r="A11459" t="str">
            <v>a</v>
          </cell>
          <cell r="B11459">
            <v>11435</v>
          </cell>
          <cell r="C11459" t="str">
            <v xml:space="preserve">   214778442 - 25220</v>
          </cell>
          <cell r="D11459">
            <v>1304473.6399999999</v>
          </cell>
          <cell r="E11459">
            <v>0</v>
          </cell>
          <cell r="F11459">
            <v>0.01</v>
          </cell>
          <cell r="G11459">
            <v>498708.36</v>
          </cell>
          <cell r="H11459">
            <v>805765.29</v>
          </cell>
          <cell r="I11459">
            <v>0</v>
          </cell>
        </row>
        <row r="11460">
          <cell r="A11460" t="str">
            <v>a</v>
          </cell>
          <cell r="B11460">
            <v>11436</v>
          </cell>
          <cell r="C11460" t="str">
            <v xml:space="preserve">   214778455 - 25374</v>
          </cell>
          <cell r="D11460">
            <v>290501.53999999998</v>
          </cell>
          <cell r="E11460">
            <v>0</v>
          </cell>
          <cell r="F11460">
            <v>0.02</v>
          </cell>
          <cell r="G11460">
            <v>38785.57</v>
          </cell>
          <cell r="H11460">
            <v>251715.99</v>
          </cell>
          <cell r="I11460">
            <v>0</v>
          </cell>
        </row>
        <row r="11461">
          <cell r="A11461" t="str">
            <v>a</v>
          </cell>
          <cell r="B11461">
            <v>11437</v>
          </cell>
          <cell r="C11461" t="str">
            <v xml:space="preserve">   214778468 - 25530</v>
          </cell>
          <cell r="D11461">
            <v>2175768.15</v>
          </cell>
          <cell r="E11461">
            <v>0</v>
          </cell>
          <cell r="F11461">
            <v>0</v>
          </cell>
          <cell r="G11461">
            <v>76401.83</v>
          </cell>
          <cell r="H11461">
            <v>2099366.3199999998</v>
          </cell>
          <cell r="I11461">
            <v>0</v>
          </cell>
        </row>
        <row r="11462">
          <cell r="A11462" t="str">
            <v>a</v>
          </cell>
          <cell r="B11462">
            <v>11438</v>
          </cell>
          <cell r="C11462" t="str">
            <v xml:space="preserve">   214778471 - 25539</v>
          </cell>
          <cell r="D11462">
            <v>1382324.39</v>
          </cell>
          <cell r="E11462">
            <v>0</v>
          </cell>
          <cell r="F11462">
            <v>0.01</v>
          </cell>
          <cell r="G11462">
            <v>526884.53</v>
          </cell>
          <cell r="H11462">
            <v>855439.87</v>
          </cell>
          <cell r="I11462">
            <v>0</v>
          </cell>
        </row>
        <row r="11463">
          <cell r="A11463" t="str">
            <v>a</v>
          </cell>
          <cell r="B11463">
            <v>11439</v>
          </cell>
          <cell r="C11463" t="str">
            <v xml:space="preserve">   214778484 - 25866</v>
          </cell>
          <cell r="D11463">
            <v>2680199.31</v>
          </cell>
          <cell r="E11463">
            <v>0</v>
          </cell>
          <cell r="F11463">
            <v>0</v>
          </cell>
          <cell r="G11463">
            <v>1790157.7</v>
          </cell>
          <cell r="H11463">
            <v>890041.61</v>
          </cell>
          <cell r="I11463">
            <v>0</v>
          </cell>
        </row>
        <row r="11464">
          <cell r="A11464" t="str">
            <v>a</v>
          </cell>
          <cell r="B11464">
            <v>11440</v>
          </cell>
          <cell r="C11464" t="str">
            <v xml:space="preserve">   214778497 - 26364</v>
          </cell>
          <cell r="D11464">
            <v>356187.23</v>
          </cell>
          <cell r="E11464">
            <v>0</v>
          </cell>
          <cell r="F11464">
            <v>0</v>
          </cell>
          <cell r="G11464">
            <v>356187.23</v>
          </cell>
          <cell r="H11464">
            <v>0</v>
          </cell>
          <cell r="I11464">
            <v>0</v>
          </cell>
        </row>
        <row r="11465">
          <cell r="A11465" t="str">
            <v>a</v>
          </cell>
          <cell r="B11465">
            <v>11441</v>
          </cell>
          <cell r="C11465" t="str">
            <v xml:space="preserve">   214778510 - 24972</v>
          </cell>
          <cell r="D11465">
            <v>835047.98</v>
          </cell>
          <cell r="E11465">
            <v>0</v>
          </cell>
          <cell r="F11465">
            <v>0.01</v>
          </cell>
          <cell r="G11465">
            <v>17688.32</v>
          </cell>
          <cell r="H11465">
            <v>817359.67</v>
          </cell>
          <cell r="I11465">
            <v>0</v>
          </cell>
        </row>
        <row r="11466">
          <cell r="A11466" t="str">
            <v>a</v>
          </cell>
          <cell r="B11466">
            <v>11442</v>
          </cell>
          <cell r="C11466" t="str">
            <v xml:space="preserve">   214778523 - 25011</v>
          </cell>
          <cell r="D11466">
            <v>476215.02</v>
          </cell>
          <cell r="E11466">
            <v>0</v>
          </cell>
          <cell r="F11466">
            <v>0</v>
          </cell>
          <cell r="G11466">
            <v>476215.02</v>
          </cell>
          <cell r="H11466">
            <v>0</v>
          </cell>
          <cell r="I11466">
            <v>0</v>
          </cell>
        </row>
        <row r="11467">
          <cell r="A11467" t="str">
            <v>a</v>
          </cell>
          <cell r="B11467">
            <v>11443</v>
          </cell>
          <cell r="C11467" t="str">
            <v xml:space="preserve">   214778536 - 25089</v>
          </cell>
          <cell r="D11467">
            <v>1647117.65</v>
          </cell>
          <cell r="E11467">
            <v>0</v>
          </cell>
          <cell r="F11467">
            <v>0</v>
          </cell>
          <cell r="G11467">
            <v>34442.370000000003</v>
          </cell>
          <cell r="H11467">
            <v>1612675.28</v>
          </cell>
          <cell r="I11467">
            <v>0</v>
          </cell>
        </row>
        <row r="11468">
          <cell r="A11468" t="str">
            <v>a</v>
          </cell>
          <cell r="B11468">
            <v>11444</v>
          </cell>
          <cell r="C11468" t="str">
            <v xml:space="preserve">   214778549 - 25356</v>
          </cell>
          <cell r="D11468">
            <v>1464981.39</v>
          </cell>
          <cell r="E11468">
            <v>0</v>
          </cell>
          <cell r="F11468">
            <v>0</v>
          </cell>
          <cell r="G11468">
            <v>31393.47</v>
          </cell>
          <cell r="H11468">
            <v>1433587.92</v>
          </cell>
          <cell r="I11468">
            <v>0</v>
          </cell>
        </row>
        <row r="11469">
          <cell r="A11469" t="str">
            <v>a</v>
          </cell>
          <cell r="B11469">
            <v>11445</v>
          </cell>
          <cell r="C11469" t="str">
            <v xml:space="preserve">   214778552 - 25365</v>
          </cell>
          <cell r="D11469">
            <v>434615.37</v>
          </cell>
          <cell r="E11469">
            <v>0</v>
          </cell>
          <cell r="F11469">
            <v>0</v>
          </cell>
          <cell r="G11469">
            <v>108183.38</v>
          </cell>
          <cell r="H11469">
            <v>326431.99</v>
          </cell>
          <cell r="I11469">
            <v>0</v>
          </cell>
        </row>
        <row r="11470">
          <cell r="A11470" t="str">
            <v>a</v>
          </cell>
          <cell r="B11470">
            <v>11446</v>
          </cell>
          <cell r="C11470" t="str">
            <v xml:space="preserve">   214778565 - 25506</v>
          </cell>
          <cell r="D11470">
            <v>2507878.27</v>
          </cell>
          <cell r="E11470">
            <v>0</v>
          </cell>
          <cell r="F11470">
            <v>0.01</v>
          </cell>
          <cell r="G11470">
            <v>51720.6</v>
          </cell>
          <cell r="H11470">
            <v>2456157.6800000002</v>
          </cell>
          <cell r="I11470">
            <v>0</v>
          </cell>
        </row>
        <row r="11471">
          <cell r="A11471" t="str">
            <v>a</v>
          </cell>
          <cell r="B11471">
            <v>11447</v>
          </cell>
          <cell r="C11471" t="str">
            <v xml:space="preserve">   214778578 - 25569</v>
          </cell>
          <cell r="D11471">
            <v>854424.08</v>
          </cell>
          <cell r="E11471">
            <v>0</v>
          </cell>
          <cell r="F11471">
            <v>0.01</v>
          </cell>
          <cell r="G11471">
            <v>17621.009999999998</v>
          </cell>
          <cell r="H11471">
            <v>836803.08</v>
          </cell>
          <cell r="I11471">
            <v>0</v>
          </cell>
        </row>
        <row r="11472">
          <cell r="A11472" t="str">
            <v>a</v>
          </cell>
          <cell r="B11472">
            <v>11448</v>
          </cell>
          <cell r="C11472" t="str">
            <v xml:space="preserve">   214778581 - 25602</v>
          </cell>
          <cell r="D11472">
            <v>6843759.4299999997</v>
          </cell>
          <cell r="E11472">
            <v>0</v>
          </cell>
          <cell r="F11472">
            <v>0</v>
          </cell>
          <cell r="G11472">
            <v>141140.53</v>
          </cell>
          <cell r="H11472">
            <v>6702618.9000000004</v>
          </cell>
          <cell r="I11472">
            <v>0</v>
          </cell>
        </row>
        <row r="11473">
          <cell r="A11473" t="str">
            <v>a</v>
          </cell>
          <cell r="B11473">
            <v>11449</v>
          </cell>
          <cell r="C11473" t="str">
            <v xml:space="preserve">   214778594 - 25922</v>
          </cell>
          <cell r="D11473">
            <v>527685.85</v>
          </cell>
          <cell r="E11473">
            <v>0</v>
          </cell>
          <cell r="F11473">
            <v>0.05</v>
          </cell>
          <cell r="G11473">
            <v>104172.49</v>
          </cell>
          <cell r="H11473">
            <v>423513.41</v>
          </cell>
          <cell r="I11473">
            <v>0</v>
          </cell>
        </row>
        <row r="11474">
          <cell r="A11474" t="str">
            <v>a</v>
          </cell>
          <cell r="B11474">
            <v>11450</v>
          </cell>
          <cell r="C11474" t="str">
            <v xml:space="preserve">   214778604 - 24957</v>
          </cell>
          <cell r="D11474">
            <v>2719710.22</v>
          </cell>
          <cell r="E11474">
            <v>0</v>
          </cell>
          <cell r="F11474">
            <v>0</v>
          </cell>
          <cell r="G11474">
            <v>95502.29</v>
          </cell>
          <cell r="H11474">
            <v>2624207.9300000002</v>
          </cell>
          <cell r="I11474">
            <v>0</v>
          </cell>
        </row>
        <row r="11475">
          <cell r="A11475" t="str">
            <v>a</v>
          </cell>
          <cell r="B11475">
            <v>11451</v>
          </cell>
          <cell r="C11475" t="str">
            <v xml:space="preserve">   214778617 - 24993</v>
          </cell>
          <cell r="D11475">
            <v>2037239.08</v>
          </cell>
          <cell r="E11475">
            <v>0</v>
          </cell>
          <cell r="F11475">
            <v>0</v>
          </cell>
          <cell r="G11475">
            <v>2037239.08</v>
          </cell>
          <cell r="H11475">
            <v>0</v>
          </cell>
          <cell r="I11475">
            <v>0</v>
          </cell>
        </row>
        <row r="11476">
          <cell r="A11476" t="str">
            <v>a</v>
          </cell>
          <cell r="B11476">
            <v>11452</v>
          </cell>
          <cell r="C11476" t="str">
            <v xml:space="preserve">   214778633 - 25074</v>
          </cell>
          <cell r="D11476">
            <v>1788409.06</v>
          </cell>
          <cell r="E11476">
            <v>0</v>
          </cell>
          <cell r="F11476">
            <v>0</v>
          </cell>
          <cell r="G11476">
            <v>1788409.06</v>
          </cell>
          <cell r="H11476">
            <v>0</v>
          </cell>
          <cell r="I11476">
            <v>0</v>
          </cell>
        </row>
        <row r="11477">
          <cell r="A11477" t="str">
            <v>a</v>
          </cell>
          <cell r="B11477">
            <v>11453</v>
          </cell>
          <cell r="C11477" t="str">
            <v xml:space="preserve">   214778646 - 25235</v>
          </cell>
          <cell r="D11477">
            <v>722378.55</v>
          </cell>
          <cell r="E11477">
            <v>0</v>
          </cell>
          <cell r="F11477">
            <v>0.03</v>
          </cell>
          <cell r="G11477">
            <v>38210.1</v>
          </cell>
          <cell r="H11477">
            <v>684168.48</v>
          </cell>
          <cell r="I11477">
            <v>0</v>
          </cell>
        </row>
        <row r="11478">
          <cell r="A11478" t="str">
            <v>a</v>
          </cell>
          <cell r="B11478">
            <v>11454</v>
          </cell>
          <cell r="C11478" t="str">
            <v xml:space="preserve">   214778659 - 25410</v>
          </cell>
          <cell r="D11478">
            <v>3864218.28</v>
          </cell>
          <cell r="E11478">
            <v>0</v>
          </cell>
          <cell r="F11478">
            <v>0</v>
          </cell>
          <cell r="G11478">
            <v>82232.03</v>
          </cell>
          <cell r="H11478">
            <v>3781986.25</v>
          </cell>
          <cell r="I11478">
            <v>0</v>
          </cell>
        </row>
        <row r="11479">
          <cell r="A11479" t="str">
            <v>a</v>
          </cell>
          <cell r="B11479">
            <v>11455</v>
          </cell>
          <cell r="C11479" t="str">
            <v xml:space="preserve">   214778662 - 25419</v>
          </cell>
          <cell r="D11479">
            <v>1507912.55</v>
          </cell>
          <cell r="E11479">
            <v>0</v>
          </cell>
          <cell r="F11479">
            <v>0</v>
          </cell>
          <cell r="G11479">
            <v>1507912.55</v>
          </cell>
          <cell r="H11479">
            <v>0</v>
          </cell>
          <cell r="I11479">
            <v>0</v>
          </cell>
        </row>
        <row r="11480">
          <cell r="A11480" t="str">
            <v>a</v>
          </cell>
          <cell r="B11480">
            <v>11456</v>
          </cell>
          <cell r="C11480" t="str">
            <v xml:space="preserve">   214778675 - 25560</v>
          </cell>
          <cell r="D11480">
            <v>641783.09</v>
          </cell>
          <cell r="E11480">
            <v>0</v>
          </cell>
          <cell r="F11480">
            <v>0</v>
          </cell>
          <cell r="G11480">
            <v>641783.09</v>
          </cell>
          <cell r="H11480">
            <v>0</v>
          </cell>
          <cell r="I11480">
            <v>0</v>
          </cell>
        </row>
        <row r="11481">
          <cell r="A11481" t="str">
            <v>a</v>
          </cell>
          <cell r="B11481">
            <v>11457</v>
          </cell>
          <cell r="C11481" t="str">
            <v xml:space="preserve">   214778688 - 25878</v>
          </cell>
          <cell r="D11481">
            <v>6853603.0300000003</v>
          </cell>
          <cell r="E11481">
            <v>0</v>
          </cell>
          <cell r="F11481">
            <v>0.01</v>
          </cell>
          <cell r="G11481">
            <v>141343.59</v>
          </cell>
          <cell r="H11481">
            <v>6712259.4500000002</v>
          </cell>
          <cell r="I11481">
            <v>0</v>
          </cell>
        </row>
        <row r="11482">
          <cell r="A11482" t="str">
            <v>a</v>
          </cell>
          <cell r="B11482">
            <v>11458</v>
          </cell>
          <cell r="C11482" t="str">
            <v xml:space="preserve">   214778691 - 25913</v>
          </cell>
          <cell r="D11482">
            <v>267159.57</v>
          </cell>
          <cell r="E11482">
            <v>0</v>
          </cell>
          <cell r="F11482">
            <v>0</v>
          </cell>
          <cell r="G11482">
            <v>267159.57</v>
          </cell>
          <cell r="H11482">
            <v>0</v>
          </cell>
          <cell r="I11482">
            <v>0</v>
          </cell>
        </row>
        <row r="11483">
          <cell r="A11483" t="str">
            <v>a</v>
          </cell>
          <cell r="B11483">
            <v>11459</v>
          </cell>
          <cell r="C11483" t="str">
            <v xml:space="preserve">   214778701 - 24945</v>
          </cell>
          <cell r="D11483">
            <v>349383.83</v>
          </cell>
          <cell r="E11483">
            <v>0</v>
          </cell>
          <cell r="F11483">
            <v>0</v>
          </cell>
          <cell r="G11483">
            <v>7382.57</v>
          </cell>
          <cell r="H11483">
            <v>342001.26</v>
          </cell>
          <cell r="I11483">
            <v>0</v>
          </cell>
        </row>
        <row r="11484">
          <cell r="A11484" t="str">
            <v>a</v>
          </cell>
          <cell r="B11484">
            <v>11460</v>
          </cell>
          <cell r="C11484" t="str">
            <v xml:space="preserve">   214778714 - 24984</v>
          </cell>
          <cell r="D11484">
            <v>1440424.11</v>
          </cell>
          <cell r="E11484">
            <v>0</v>
          </cell>
          <cell r="F11484">
            <v>0</v>
          </cell>
          <cell r="G11484">
            <v>30951.02</v>
          </cell>
          <cell r="H11484">
            <v>1409473.09</v>
          </cell>
          <cell r="I11484">
            <v>0</v>
          </cell>
        </row>
        <row r="11485">
          <cell r="A11485" t="str">
            <v>a</v>
          </cell>
          <cell r="B11485">
            <v>11461</v>
          </cell>
          <cell r="C11485" t="str">
            <v xml:space="preserve">   214778727 - 25029</v>
          </cell>
          <cell r="D11485">
            <v>373788.51</v>
          </cell>
          <cell r="E11485">
            <v>0</v>
          </cell>
          <cell r="F11485">
            <v>0</v>
          </cell>
          <cell r="G11485">
            <v>91402.61</v>
          </cell>
          <cell r="H11485">
            <v>282385.90000000002</v>
          </cell>
          <cell r="I11485">
            <v>0</v>
          </cell>
        </row>
        <row r="11486">
          <cell r="A11486" t="str">
            <v>a</v>
          </cell>
          <cell r="B11486">
            <v>11462</v>
          </cell>
          <cell r="C11486" t="str">
            <v xml:space="preserve">   214778730 - 25047</v>
          </cell>
          <cell r="D11486">
            <v>2323088.42</v>
          </cell>
          <cell r="E11486">
            <v>0</v>
          </cell>
          <cell r="F11486">
            <v>0</v>
          </cell>
          <cell r="G11486">
            <v>2323088.42</v>
          </cell>
          <cell r="H11486">
            <v>0</v>
          </cell>
          <cell r="I11486">
            <v>0</v>
          </cell>
        </row>
        <row r="11487">
          <cell r="A11487" t="str">
            <v>a</v>
          </cell>
          <cell r="B11487">
            <v>11463</v>
          </cell>
          <cell r="C11487" t="str">
            <v xml:space="preserve">   214778743 - 25223</v>
          </cell>
          <cell r="D11487">
            <v>579990.27</v>
          </cell>
          <cell r="E11487">
            <v>0</v>
          </cell>
          <cell r="F11487">
            <v>0.03</v>
          </cell>
          <cell r="G11487">
            <v>12611.76</v>
          </cell>
          <cell r="H11487">
            <v>567378.54</v>
          </cell>
          <cell r="I11487">
            <v>0</v>
          </cell>
        </row>
        <row r="11488">
          <cell r="A11488" t="str">
            <v>a</v>
          </cell>
          <cell r="B11488">
            <v>11464</v>
          </cell>
          <cell r="C11488" t="str">
            <v xml:space="preserve">   214778756 - 25377</v>
          </cell>
          <cell r="D11488">
            <v>553200.53</v>
          </cell>
          <cell r="E11488">
            <v>0</v>
          </cell>
          <cell r="F11488">
            <v>0</v>
          </cell>
          <cell r="G11488">
            <v>109721.37</v>
          </cell>
          <cell r="H11488">
            <v>443479.16</v>
          </cell>
          <cell r="I11488">
            <v>0</v>
          </cell>
        </row>
        <row r="11489">
          <cell r="A11489" t="str">
            <v>a</v>
          </cell>
          <cell r="B11489">
            <v>11465</v>
          </cell>
          <cell r="C11489" t="str">
            <v xml:space="preserve">   214778769 - 25533</v>
          </cell>
          <cell r="D11489">
            <v>340876.9</v>
          </cell>
          <cell r="E11489">
            <v>0</v>
          </cell>
          <cell r="F11489">
            <v>0</v>
          </cell>
          <cell r="G11489">
            <v>80493.899999999994</v>
          </cell>
          <cell r="H11489">
            <v>260383</v>
          </cell>
          <cell r="I11489">
            <v>0</v>
          </cell>
        </row>
        <row r="11490">
          <cell r="A11490" t="str">
            <v>a</v>
          </cell>
          <cell r="B11490">
            <v>11466</v>
          </cell>
          <cell r="C11490" t="str">
            <v xml:space="preserve">   214778772 - 25542</v>
          </cell>
          <cell r="D11490">
            <v>2554401.87</v>
          </cell>
          <cell r="E11490">
            <v>0</v>
          </cell>
          <cell r="F11490">
            <v>0</v>
          </cell>
          <cell r="G11490">
            <v>2554401.87</v>
          </cell>
          <cell r="H11490">
            <v>0</v>
          </cell>
          <cell r="I11490">
            <v>0</v>
          </cell>
        </row>
        <row r="11491">
          <cell r="A11491" t="str">
            <v>a</v>
          </cell>
          <cell r="B11491">
            <v>11467</v>
          </cell>
          <cell r="C11491" t="str">
            <v xml:space="preserve">   214778785 - 25869</v>
          </cell>
          <cell r="D11491">
            <v>1632303.54</v>
          </cell>
          <cell r="E11491">
            <v>0</v>
          </cell>
          <cell r="F11491">
            <v>0</v>
          </cell>
          <cell r="G11491">
            <v>1080533.8999999999</v>
          </cell>
          <cell r="H11491">
            <v>551769.64</v>
          </cell>
          <cell r="I11491">
            <v>0</v>
          </cell>
        </row>
        <row r="11492">
          <cell r="A11492" t="str">
            <v>a</v>
          </cell>
          <cell r="B11492">
            <v>11468</v>
          </cell>
          <cell r="C11492" t="str">
            <v xml:space="preserve">   214778798 - 26373</v>
          </cell>
          <cell r="D11492">
            <v>4099857.36</v>
          </cell>
          <cell r="E11492">
            <v>0</v>
          </cell>
          <cell r="F11492">
            <v>0</v>
          </cell>
          <cell r="G11492">
            <v>4099857.36</v>
          </cell>
          <cell r="H11492">
            <v>0</v>
          </cell>
          <cell r="I11492">
            <v>0</v>
          </cell>
        </row>
        <row r="11493">
          <cell r="A11493" t="str">
            <v>a</v>
          </cell>
          <cell r="B11493">
            <v>11469</v>
          </cell>
          <cell r="C11493" t="str">
            <v xml:space="preserve">   214778811 - 24975</v>
          </cell>
          <cell r="D11493">
            <v>2596517.31</v>
          </cell>
          <cell r="E11493">
            <v>0</v>
          </cell>
          <cell r="F11493">
            <v>0</v>
          </cell>
          <cell r="G11493">
            <v>55823.3</v>
          </cell>
          <cell r="H11493">
            <v>2540694.0099999998</v>
          </cell>
          <cell r="I11493">
            <v>0</v>
          </cell>
        </row>
        <row r="11494">
          <cell r="A11494" t="str">
            <v>a</v>
          </cell>
          <cell r="B11494">
            <v>11470</v>
          </cell>
          <cell r="C11494" t="str">
            <v xml:space="preserve">   214778824 - 25014</v>
          </cell>
          <cell r="D11494">
            <v>2750894.32</v>
          </cell>
          <cell r="E11494">
            <v>0</v>
          </cell>
          <cell r="F11494">
            <v>0</v>
          </cell>
          <cell r="G11494">
            <v>881503.1</v>
          </cell>
          <cell r="H11494">
            <v>1869391.22</v>
          </cell>
          <cell r="I11494">
            <v>0</v>
          </cell>
        </row>
        <row r="11495">
          <cell r="A11495" t="str">
            <v>a</v>
          </cell>
          <cell r="B11495">
            <v>11471</v>
          </cell>
          <cell r="C11495" t="str">
            <v xml:space="preserve">   214778837 - 25205</v>
          </cell>
          <cell r="D11495">
            <v>768603.68</v>
          </cell>
          <cell r="E11495">
            <v>0</v>
          </cell>
          <cell r="F11495">
            <v>0.01</v>
          </cell>
          <cell r="G11495">
            <v>16133.46</v>
          </cell>
          <cell r="H11495">
            <v>752470.23</v>
          </cell>
          <cell r="I11495">
            <v>0</v>
          </cell>
        </row>
        <row r="11496">
          <cell r="A11496" t="str">
            <v>a</v>
          </cell>
          <cell r="B11496">
            <v>11472</v>
          </cell>
          <cell r="C11496" t="str">
            <v xml:space="preserve">   214778840 - 25214</v>
          </cell>
          <cell r="D11496">
            <v>218652.52</v>
          </cell>
          <cell r="E11496">
            <v>0</v>
          </cell>
          <cell r="F11496">
            <v>0</v>
          </cell>
          <cell r="G11496">
            <v>65164.86</v>
          </cell>
          <cell r="H11496">
            <v>153487.66</v>
          </cell>
          <cell r="I11496">
            <v>0</v>
          </cell>
        </row>
        <row r="11497">
          <cell r="A11497" t="str">
            <v>a</v>
          </cell>
          <cell r="B11497">
            <v>11473</v>
          </cell>
          <cell r="C11497" t="str">
            <v xml:space="preserve">   214778853 - 25368</v>
          </cell>
          <cell r="D11497">
            <v>608068.27</v>
          </cell>
          <cell r="E11497">
            <v>0</v>
          </cell>
          <cell r="F11497">
            <v>0</v>
          </cell>
          <cell r="G11497">
            <v>63276.62</v>
          </cell>
          <cell r="H11497">
            <v>544791.65</v>
          </cell>
          <cell r="I11497">
            <v>0</v>
          </cell>
        </row>
        <row r="11498">
          <cell r="A11498" t="str">
            <v>a</v>
          </cell>
          <cell r="B11498">
            <v>11474</v>
          </cell>
          <cell r="C11498" t="str">
            <v xml:space="preserve">   214778866 - 25524</v>
          </cell>
          <cell r="D11498">
            <v>528115.79</v>
          </cell>
          <cell r="E11498">
            <v>0</v>
          </cell>
          <cell r="F11498">
            <v>0</v>
          </cell>
          <cell r="G11498">
            <v>528115.79</v>
          </cell>
          <cell r="H11498">
            <v>0</v>
          </cell>
          <cell r="I11498">
            <v>0</v>
          </cell>
        </row>
        <row r="11499">
          <cell r="A11499" t="str">
            <v>a</v>
          </cell>
          <cell r="B11499">
            <v>11475</v>
          </cell>
          <cell r="C11499" t="str">
            <v xml:space="preserve">   214778879 - 25572</v>
          </cell>
          <cell r="D11499">
            <v>712285.14</v>
          </cell>
          <cell r="E11499">
            <v>0</v>
          </cell>
          <cell r="F11499">
            <v>0.02</v>
          </cell>
          <cell r="G11499">
            <v>14894.42</v>
          </cell>
          <cell r="H11499">
            <v>697390.74</v>
          </cell>
          <cell r="I11499">
            <v>0</v>
          </cell>
        </row>
        <row r="11500">
          <cell r="A11500" t="str">
            <v>a</v>
          </cell>
          <cell r="B11500">
            <v>11476</v>
          </cell>
          <cell r="C11500" t="str">
            <v xml:space="preserve">   214778882 - 25860</v>
          </cell>
          <cell r="D11500">
            <v>270916.39</v>
          </cell>
          <cell r="E11500">
            <v>0</v>
          </cell>
          <cell r="F11500">
            <v>0</v>
          </cell>
          <cell r="G11500">
            <v>5824.52</v>
          </cell>
          <cell r="H11500">
            <v>265091.87</v>
          </cell>
          <cell r="I11500">
            <v>0</v>
          </cell>
        </row>
        <row r="11501">
          <cell r="A11501" t="str">
            <v>a</v>
          </cell>
          <cell r="B11501">
            <v>11477</v>
          </cell>
          <cell r="C11501" t="str">
            <v xml:space="preserve">   214778895 - 25925</v>
          </cell>
          <cell r="D11501">
            <v>669176.4</v>
          </cell>
          <cell r="E11501">
            <v>0</v>
          </cell>
          <cell r="F11501">
            <v>0</v>
          </cell>
          <cell r="G11501">
            <v>498097.54</v>
          </cell>
          <cell r="H11501">
            <v>171078.86</v>
          </cell>
          <cell r="I11501">
            <v>0</v>
          </cell>
        </row>
        <row r="11502">
          <cell r="A11502" t="str">
            <v>a</v>
          </cell>
          <cell r="B11502">
            <v>11478</v>
          </cell>
          <cell r="C11502" t="str">
            <v xml:space="preserve">   214778905 - 24954</v>
          </cell>
          <cell r="D11502">
            <v>3304349.39</v>
          </cell>
          <cell r="E11502">
            <v>0</v>
          </cell>
          <cell r="F11502">
            <v>0</v>
          </cell>
          <cell r="G11502">
            <v>70818.97</v>
          </cell>
          <cell r="H11502">
            <v>3233530.42</v>
          </cell>
          <cell r="I11502">
            <v>0</v>
          </cell>
        </row>
        <row r="11503">
          <cell r="A11503" t="str">
            <v>a</v>
          </cell>
          <cell r="B11503">
            <v>11479</v>
          </cell>
          <cell r="C11503" t="str">
            <v xml:space="preserve">   214778918 - 24996</v>
          </cell>
          <cell r="D11503">
            <v>1403966.14</v>
          </cell>
          <cell r="E11503">
            <v>0</v>
          </cell>
          <cell r="F11503">
            <v>0</v>
          </cell>
          <cell r="G11503">
            <v>1403966.14</v>
          </cell>
          <cell r="H11503">
            <v>0</v>
          </cell>
          <cell r="I11503">
            <v>0</v>
          </cell>
        </row>
        <row r="11504">
          <cell r="A11504" t="str">
            <v>a</v>
          </cell>
          <cell r="B11504">
            <v>11480</v>
          </cell>
          <cell r="C11504" t="str">
            <v xml:space="preserve">   214778921 - 25005</v>
          </cell>
          <cell r="D11504">
            <v>877478.82</v>
          </cell>
          <cell r="E11504">
            <v>0</v>
          </cell>
          <cell r="F11504">
            <v>0</v>
          </cell>
          <cell r="G11504">
            <v>150335.32</v>
          </cell>
          <cell r="H11504">
            <v>727143.5</v>
          </cell>
          <cell r="I11504">
            <v>0</v>
          </cell>
        </row>
        <row r="11505">
          <cell r="A11505" t="str">
            <v>a</v>
          </cell>
          <cell r="B11505">
            <v>11481</v>
          </cell>
          <cell r="C11505" t="str">
            <v xml:space="preserve">   214778934 - 25077</v>
          </cell>
          <cell r="D11505">
            <v>2499655.92</v>
          </cell>
          <cell r="E11505">
            <v>0</v>
          </cell>
          <cell r="F11505">
            <v>0</v>
          </cell>
          <cell r="G11505">
            <v>51551</v>
          </cell>
          <cell r="H11505">
            <v>2448104.92</v>
          </cell>
          <cell r="I11505">
            <v>0</v>
          </cell>
        </row>
        <row r="11506">
          <cell r="A11506" t="str">
            <v>a</v>
          </cell>
          <cell r="B11506">
            <v>11482</v>
          </cell>
          <cell r="C11506" t="str">
            <v xml:space="preserve">   214778963 - 25422</v>
          </cell>
          <cell r="D11506">
            <v>2499168.9500000002</v>
          </cell>
          <cell r="E11506">
            <v>0</v>
          </cell>
          <cell r="F11506">
            <v>0</v>
          </cell>
          <cell r="G11506">
            <v>2499168.9500000002</v>
          </cell>
          <cell r="H11506">
            <v>0</v>
          </cell>
          <cell r="I11506">
            <v>0</v>
          </cell>
        </row>
        <row r="11507">
          <cell r="A11507" t="str">
            <v>a</v>
          </cell>
          <cell r="B11507">
            <v>11483</v>
          </cell>
          <cell r="C11507" t="str">
            <v xml:space="preserve">   214778976 - 25563</v>
          </cell>
          <cell r="D11507">
            <v>689051.67</v>
          </cell>
          <cell r="E11507">
            <v>0</v>
          </cell>
          <cell r="F11507">
            <v>0</v>
          </cell>
          <cell r="G11507">
            <v>14210.5</v>
          </cell>
          <cell r="H11507">
            <v>674841.17</v>
          </cell>
          <cell r="I11507">
            <v>0</v>
          </cell>
        </row>
        <row r="11508">
          <cell r="A11508" t="str">
            <v>a</v>
          </cell>
          <cell r="B11508">
            <v>11484</v>
          </cell>
          <cell r="C11508" t="str">
            <v xml:space="preserve">   214778989 - 25881</v>
          </cell>
          <cell r="D11508">
            <v>3219342.84</v>
          </cell>
          <cell r="E11508">
            <v>0</v>
          </cell>
          <cell r="F11508">
            <v>0.02</v>
          </cell>
          <cell r="G11508">
            <v>66393.350000000006</v>
          </cell>
          <cell r="H11508">
            <v>3152949.51</v>
          </cell>
          <cell r="I11508">
            <v>0</v>
          </cell>
        </row>
        <row r="11509">
          <cell r="A11509" t="str">
            <v>a</v>
          </cell>
          <cell r="B11509">
            <v>11485</v>
          </cell>
          <cell r="C11509" t="str">
            <v xml:space="preserve">   214778992 - 25916</v>
          </cell>
          <cell r="D11509">
            <v>766056.39</v>
          </cell>
          <cell r="E11509">
            <v>0</v>
          </cell>
          <cell r="F11509">
            <v>0</v>
          </cell>
          <cell r="G11509">
            <v>138068.99</v>
          </cell>
          <cell r="H11509">
            <v>627987.4</v>
          </cell>
          <cell r="I11509">
            <v>0</v>
          </cell>
        </row>
        <row r="11510">
          <cell r="A11510" t="str">
            <v>a</v>
          </cell>
          <cell r="B11510">
            <v>11486</v>
          </cell>
          <cell r="C11510" t="str">
            <v xml:space="preserve">   222778007 - 29841</v>
          </cell>
          <cell r="D11510">
            <v>8633794.0999999996</v>
          </cell>
          <cell r="E11510">
            <v>0</v>
          </cell>
          <cell r="F11510">
            <v>0</v>
          </cell>
          <cell r="G11510">
            <v>3906675.85</v>
          </cell>
          <cell r="H11510">
            <v>4727118.25</v>
          </cell>
          <cell r="I11510">
            <v>0</v>
          </cell>
        </row>
        <row r="11511">
          <cell r="A11511" t="str">
            <v>a</v>
          </cell>
          <cell r="B11511">
            <v>11487</v>
          </cell>
          <cell r="C11511" t="str">
            <v xml:space="preserve">   222778010 - 29850</v>
          </cell>
          <cell r="D11511">
            <v>433668.64</v>
          </cell>
          <cell r="E11511">
            <v>0</v>
          </cell>
          <cell r="F11511">
            <v>0</v>
          </cell>
          <cell r="G11511">
            <v>21722.09</v>
          </cell>
          <cell r="H11511">
            <v>411946.55</v>
          </cell>
          <cell r="I11511">
            <v>0</v>
          </cell>
        </row>
        <row r="11512">
          <cell r="A11512" t="str">
            <v>a</v>
          </cell>
          <cell r="B11512">
            <v>11488</v>
          </cell>
          <cell r="C11512" t="str">
            <v xml:space="preserve">   222778023 - 29890</v>
          </cell>
          <cell r="D11512">
            <v>1340536.3400000001</v>
          </cell>
          <cell r="E11512">
            <v>0</v>
          </cell>
          <cell r="F11512">
            <v>0</v>
          </cell>
          <cell r="G11512">
            <v>135891.85</v>
          </cell>
          <cell r="H11512">
            <v>1204644.49</v>
          </cell>
          <cell r="I11512">
            <v>0</v>
          </cell>
        </row>
        <row r="11513">
          <cell r="A11513" t="str">
            <v>a</v>
          </cell>
          <cell r="B11513">
            <v>11489</v>
          </cell>
          <cell r="C11513" t="str">
            <v xml:space="preserve">   222778049 - 29992</v>
          </cell>
          <cell r="D11513">
            <v>333424</v>
          </cell>
          <cell r="E11513">
            <v>0</v>
          </cell>
          <cell r="F11513">
            <v>0</v>
          </cell>
          <cell r="G11513">
            <v>16248.23</v>
          </cell>
          <cell r="H11513">
            <v>317175.77</v>
          </cell>
          <cell r="I11513">
            <v>0</v>
          </cell>
        </row>
        <row r="11514">
          <cell r="A11514" t="str">
            <v>a</v>
          </cell>
          <cell r="B11514">
            <v>11490</v>
          </cell>
          <cell r="C11514" t="str">
            <v xml:space="preserve">   222778052 - 30001</v>
          </cell>
          <cell r="D11514">
            <v>573406.30000000005</v>
          </cell>
          <cell r="E11514">
            <v>0</v>
          </cell>
          <cell r="F11514">
            <v>0</v>
          </cell>
          <cell r="G11514">
            <v>573406.30000000005</v>
          </cell>
          <cell r="H11514">
            <v>0</v>
          </cell>
          <cell r="I11514">
            <v>0</v>
          </cell>
        </row>
        <row r="11515">
          <cell r="A11515" t="str">
            <v>a</v>
          </cell>
          <cell r="B11515">
            <v>11491</v>
          </cell>
          <cell r="C11515" t="str">
            <v xml:space="preserve">   222778065 - 30046</v>
          </cell>
          <cell r="D11515">
            <v>570920.32999999996</v>
          </cell>
          <cell r="E11515">
            <v>0</v>
          </cell>
          <cell r="F11515">
            <v>0</v>
          </cell>
          <cell r="G11515">
            <v>570920.32999999996</v>
          </cell>
          <cell r="H11515">
            <v>0</v>
          </cell>
          <cell r="I11515">
            <v>0</v>
          </cell>
        </row>
        <row r="11516">
          <cell r="A11516" t="str">
            <v>a</v>
          </cell>
          <cell r="B11516">
            <v>11492</v>
          </cell>
          <cell r="C11516" t="str">
            <v xml:space="preserve">   222778078 - 30092</v>
          </cell>
          <cell r="D11516">
            <v>1136248</v>
          </cell>
          <cell r="E11516">
            <v>0</v>
          </cell>
          <cell r="F11516">
            <v>0</v>
          </cell>
          <cell r="G11516">
            <v>58443.85</v>
          </cell>
          <cell r="H11516">
            <v>1077804.1499999999</v>
          </cell>
          <cell r="I11516">
            <v>0</v>
          </cell>
        </row>
        <row r="11517">
          <cell r="A11517" t="str">
            <v>a</v>
          </cell>
          <cell r="B11517">
            <v>11493</v>
          </cell>
          <cell r="C11517" t="str">
            <v xml:space="preserve">   222778081 - 30103</v>
          </cell>
          <cell r="D11517">
            <v>1155053.8999999999</v>
          </cell>
          <cell r="E11517">
            <v>0</v>
          </cell>
          <cell r="F11517">
            <v>0</v>
          </cell>
          <cell r="G11517">
            <v>26280.31</v>
          </cell>
          <cell r="H11517">
            <v>1128773.5900000001</v>
          </cell>
          <cell r="I11517">
            <v>0</v>
          </cell>
        </row>
        <row r="11518">
          <cell r="A11518" t="str">
            <v>a</v>
          </cell>
          <cell r="B11518">
            <v>11494</v>
          </cell>
          <cell r="C11518" t="str">
            <v xml:space="preserve">   222778094 - 30145</v>
          </cell>
          <cell r="D11518">
            <v>1375952.1</v>
          </cell>
          <cell r="E11518">
            <v>0</v>
          </cell>
          <cell r="F11518">
            <v>0</v>
          </cell>
          <cell r="G11518">
            <v>30979.59</v>
          </cell>
          <cell r="H11518">
            <v>1344972.51</v>
          </cell>
          <cell r="I11518">
            <v>0</v>
          </cell>
        </row>
        <row r="11519">
          <cell r="A11519" t="str">
            <v>a</v>
          </cell>
          <cell r="B11519">
            <v>11495</v>
          </cell>
          <cell r="C11519" t="str">
            <v xml:space="preserve">   222778104 - 29832</v>
          </cell>
          <cell r="D11519">
            <v>1989589.83</v>
          </cell>
          <cell r="E11519">
            <v>0</v>
          </cell>
          <cell r="F11519">
            <v>0</v>
          </cell>
          <cell r="G11519">
            <v>415984.19</v>
          </cell>
          <cell r="H11519">
            <v>1573605.64</v>
          </cell>
          <cell r="I11519">
            <v>0</v>
          </cell>
        </row>
        <row r="11520">
          <cell r="A11520" t="str">
            <v>a</v>
          </cell>
          <cell r="B11520">
            <v>11496</v>
          </cell>
          <cell r="C11520" t="str">
            <v xml:space="preserve">   222778117 - 29871</v>
          </cell>
          <cell r="D11520">
            <v>4093217.25</v>
          </cell>
          <cell r="E11520">
            <v>0</v>
          </cell>
          <cell r="F11520">
            <v>0</v>
          </cell>
          <cell r="G11520">
            <v>957718.57</v>
          </cell>
          <cell r="H11520">
            <v>3135498.68</v>
          </cell>
          <cell r="I11520">
            <v>0</v>
          </cell>
        </row>
        <row r="11521">
          <cell r="A11521" t="str">
            <v>a</v>
          </cell>
          <cell r="B11521">
            <v>11497</v>
          </cell>
          <cell r="C11521" t="str">
            <v xml:space="preserve">   222778120 - 29881</v>
          </cell>
          <cell r="D11521">
            <v>3083126.78</v>
          </cell>
          <cell r="E11521">
            <v>0</v>
          </cell>
          <cell r="F11521">
            <v>0</v>
          </cell>
          <cell r="G11521">
            <v>68215.98</v>
          </cell>
          <cell r="H11521">
            <v>3014910.8</v>
          </cell>
          <cell r="I11521">
            <v>0</v>
          </cell>
        </row>
        <row r="11522">
          <cell r="A11522" t="str">
            <v>a</v>
          </cell>
          <cell r="B11522">
            <v>11498</v>
          </cell>
          <cell r="C11522" t="str">
            <v xml:space="preserve">   222778146 - 29980</v>
          </cell>
          <cell r="D11522">
            <v>4084552.44</v>
          </cell>
          <cell r="E11522">
            <v>0</v>
          </cell>
          <cell r="F11522">
            <v>0</v>
          </cell>
          <cell r="G11522">
            <v>90030.22</v>
          </cell>
          <cell r="H11522">
            <v>3994522.22</v>
          </cell>
          <cell r="I11522">
            <v>0</v>
          </cell>
        </row>
        <row r="11523">
          <cell r="A11523" t="str">
            <v>a</v>
          </cell>
          <cell r="B11523">
            <v>11499</v>
          </cell>
          <cell r="C11523" t="str">
            <v xml:space="preserve">   222778159 - 30025</v>
          </cell>
          <cell r="D11523">
            <v>809514.78</v>
          </cell>
          <cell r="E11523">
            <v>0</v>
          </cell>
          <cell r="F11523">
            <v>0</v>
          </cell>
          <cell r="G11523">
            <v>40547.870000000003</v>
          </cell>
          <cell r="H11523">
            <v>768966.91</v>
          </cell>
          <cell r="I11523">
            <v>0</v>
          </cell>
        </row>
        <row r="11524">
          <cell r="A11524" t="str">
            <v>a</v>
          </cell>
          <cell r="B11524">
            <v>11500</v>
          </cell>
          <cell r="C11524" t="str">
            <v xml:space="preserve">   222778162 - 30037</v>
          </cell>
          <cell r="D11524">
            <v>1988892.06</v>
          </cell>
          <cell r="E11524">
            <v>0</v>
          </cell>
          <cell r="F11524">
            <v>0</v>
          </cell>
          <cell r="G11524">
            <v>44005.41</v>
          </cell>
          <cell r="H11524">
            <v>1944886.65</v>
          </cell>
          <cell r="I11524">
            <v>0</v>
          </cell>
        </row>
        <row r="11525">
          <cell r="A11525" t="str">
            <v>a</v>
          </cell>
          <cell r="B11525">
            <v>11501</v>
          </cell>
          <cell r="C11525" t="str">
            <v xml:space="preserve">   222778175 - 30082</v>
          </cell>
          <cell r="D11525">
            <v>772359.67</v>
          </cell>
          <cell r="E11525">
            <v>0</v>
          </cell>
          <cell r="F11525">
            <v>0</v>
          </cell>
          <cell r="G11525">
            <v>40653.089999999997</v>
          </cell>
          <cell r="H11525">
            <v>731706.58</v>
          </cell>
          <cell r="I11525">
            <v>0</v>
          </cell>
        </row>
        <row r="11526">
          <cell r="A11526" t="str">
            <v>a</v>
          </cell>
          <cell r="B11526">
            <v>11502</v>
          </cell>
          <cell r="C11526" t="str">
            <v xml:space="preserve">   222778188 - 30124</v>
          </cell>
          <cell r="D11526">
            <v>1926332.91</v>
          </cell>
          <cell r="E11526">
            <v>0</v>
          </cell>
          <cell r="F11526">
            <v>0</v>
          </cell>
          <cell r="G11526">
            <v>43371.48</v>
          </cell>
          <cell r="H11526">
            <v>1882961.43</v>
          </cell>
          <cell r="I11526">
            <v>0</v>
          </cell>
        </row>
        <row r="11527">
          <cell r="A11527" t="str">
            <v>a</v>
          </cell>
          <cell r="B11527">
            <v>11503</v>
          </cell>
          <cell r="C11527" t="str">
            <v xml:space="preserve">   222778191 - 30133</v>
          </cell>
          <cell r="D11527">
            <v>1349191.23</v>
          </cell>
          <cell r="E11527">
            <v>0</v>
          </cell>
          <cell r="F11527">
            <v>0</v>
          </cell>
          <cell r="G11527">
            <v>67579.759999999995</v>
          </cell>
          <cell r="H11527">
            <v>1281611.47</v>
          </cell>
          <cell r="I11527">
            <v>0</v>
          </cell>
        </row>
        <row r="11528">
          <cell r="A11528" t="str">
            <v>a</v>
          </cell>
          <cell r="B11528">
            <v>11504</v>
          </cell>
          <cell r="C11528" t="str">
            <v xml:space="preserve">   222778201 - 29823</v>
          </cell>
          <cell r="D11528">
            <v>877184.03</v>
          </cell>
          <cell r="E11528">
            <v>0</v>
          </cell>
          <cell r="F11528">
            <v>0</v>
          </cell>
          <cell r="G11528">
            <v>20360.64</v>
          </cell>
          <cell r="H11528">
            <v>856823.39</v>
          </cell>
          <cell r="I11528">
            <v>0</v>
          </cell>
        </row>
        <row r="11529">
          <cell r="A11529" t="str">
            <v>a</v>
          </cell>
          <cell r="B11529">
            <v>11505</v>
          </cell>
          <cell r="C11529" t="str">
            <v xml:space="preserve">   222778214 - 29862</v>
          </cell>
          <cell r="D11529">
            <v>2501266.5699999998</v>
          </cell>
          <cell r="E11529">
            <v>0</v>
          </cell>
          <cell r="F11529">
            <v>0</v>
          </cell>
          <cell r="G11529">
            <v>57063.87</v>
          </cell>
          <cell r="H11529">
            <v>2444202.7000000002</v>
          </cell>
          <cell r="I11529">
            <v>0</v>
          </cell>
        </row>
        <row r="11530">
          <cell r="A11530" t="str">
            <v>a</v>
          </cell>
          <cell r="B11530">
            <v>11506</v>
          </cell>
          <cell r="C11530" t="str">
            <v xml:space="preserve">   222778227 - 29902</v>
          </cell>
          <cell r="D11530">
            <v>2344339.77</v>
          </cell>
          <cell r="E11530">
            <v>0</v>
          </cell>
          <cell r="F11530">
            <v>0</v>
          </cell>
          <cell r="G11530">
            <v>51637.14</v>
          </cell>
          <cell r="H11530">
            <v>2292702.63</v>
          </cell>
          <cell r="I11530">
            <v>0</v>
          </cell>
        </row>
        <row r="11531">
          <cell r="A11531" t="str">
            <v>a</v>
          </cell>
          <cell r="B11531">
            <v>11507</v>
          </cell>
          <cell r="C11531" t="str">
            <v xml:space="preserve">   222778230 - 29911</v>
          </cell>
          <cell r="D11531">
            <v>1391719.01</v>
          </cell>
          <cell r="E11531">
            <v>0</v>
          </cell>
          <cell r="F11531">
            <v>0</v>
          </cell>
          <cell r="G11531">
            <v>621164.66</v>
          </cell>
          <cell r="H11531">
            <v>770554.35</v>
          </cell>
          <cell r="I11531">
            <v>0</v>
          </cell>
        </row>
        <row r="11532">
          <cell r="A11532" t="str">
            <v>a</v>
          </cell>
          <cell r="B11532">
            <v>11508</v>
          </cell>
          <cell r="C11532" t="str">
            <v xml:space="preserve">   222778243 - 29959</v>
          </cell>
          <cell r="D11532">
            <v>5653062.9100000001</v>
          </cell>
          <cell r="E11532">
            <v>0</v>
          </cell>
          <cell r="F11532">
            <v>0</v>
          </cell>
          <cell r="G11532">
            <v>341240.77</v>
          </cell>
          <cell r="H11532">
            <v>5311822.1399999997</v>
          </cell>
          <cell r="I11532">
            <v>0</v>
          </cell>
        </row>
        <row r="11533">
          <cell r="A11533" t="str">
            <v>a</v>
          </cell>
          <cell r="B11533">
            <v>11509</v>
          </cell>
          <cell r="C11533" t="str">
            <v xml:space="preserve">   222778256 - 30013</v>
          </cell>
          <cell r="D11533">
            <v>1105903.1499999999</v>
          </cell>
          <cell r="E11533">
            <v>0</v>
          </cell>
          <cell r="F11533">
            <v>0</v>
          </cell>
          <cell r="G11533">
            <v>25336.45</v>
          </cell>
          <cell r="H11533">
            <v>1080566.7</v>
          </cell>
          <cell r="I11533">
            <v>0</v>
          </cell>
        </row>
        <row r="11534">
          <cell r="A11534" t="str">
            <v>a</v>
          </cell>
          <cell r="B11534">
            <v>11510</v>
          </cell>
          <cell r="C11534" t="str">
            <v xml:space="preserve">   222778269 - 30061</v>
          </cell>
          <cell r="D11534">
            <v>2251139.88</v>
          </cell>
          <cell r="E11534">
            <v>0</v>
          </cell>
          <cell r="F11534">
            <v>0</v>
          </cell>
          <cell r="G11534">
            <v>51357.48</v>
          </cell>
          <cell r="H11534">
            <v>2199782.3999999999</v>
          </cell>
          <cell r="I11534">
            <v>0</v>
          </cell>
        </row>
        <row r="11535">
          <cell r="A11535" t="str">
            <v>a</v>
          </cell>
          <cell r="B11535">
            <v>11511</v>
          </cell>
          <cell r="C11535" t="str">
            <v xml:space="preserve">   222778272 - 30070</v>
          </cell>
          <cell r="D11535">
            <v>2597259.0299999998</v>
          </cell>
          <cell r="E11535">
            <v>0</v>
          </cell>
          <cell r="F11535">
            <v>0</v>
          </cell>
          <cell r="G11535">
            <v>2597259.0299999998</v>
          </cell>
          <cell r="H11535">
            <v>0</v>
          </cell>
          <cell r="I11535">
            <v>0</v>
          </cell>
        </row>
        <row r="11536">
          <cell r="A11536" t="str">
            <v>a</v>
          </cell>
          <cell r="B11536">
            <v>11512</v>
          </cell>
          <cell r="C11536" t="str">
            <v xml:space="preserve">   222778298 - 30157</v>
          </cell>
          <cell r="D11536">
            <v>2324176.94</v>
          </cell>
          <cell r="E11536">
            <v>0</v>
          </cell>
          <cell r="F11536">
            <v>0</v>
          </cell>
          <cell r="G11536">
            <v>53023.73</v>
          </cell>
          <cell r="H11536">
            <v>2271153.21</v>
          </cell>
          <cell r="I11536">
            <v>0</v>
          </cell>
        </row>
        <row r="11537">
          <cell r="A11537" t="str">
            <v>a</v>
          </cell>
          <cell r="B11537">
            <v>11513</v>
          </cell>
          <cell r="C11537" t="str">
            <v xml:space="preserve">   222778308 - 29844</v>
          </cell>
          <cell r="D11537">
            <v>1933525.19</v>
          </cell>
          <cell r="E11537">
            <v>0</v>
          </cell>
          <cell r="F11537">
            <v>0</v>
          </cell>
          <cell r="G11537">
            <v>43342.58</v>
          </cell>
          <cell r="H11537">
            <v>1890182.61</v>
          </cell>
          <cell r="I11537">
            <v>0</v>
          </cell>
        </row>
        <row r="11538">
          <cell r="A11538" t="str">
            <v>a</v>
          </cell>
          <cell r="B11538">
            <v>11514</v>
          </cell>
          <cell r="C11538" t="str">
            <v xml:space="preserve">   222778311 - 29853</v>
          </cell>
          <cell r="D11538">
            <v>1156449.67</v>
          </cell>
          <cell r="E11538">
            <v>0</v>
          </cell>
          <cell r="F11538">
            <v>0</v>
          </cell>
          <cell r="G11538">
            <v>57925.55</v>
          </cell>
          <cell r="H11538">
            <v>1098524.1200000001</v>
          </cell>
          <cell r="I11538">
            <v>0</v>
          </cell>
        </row>
        <row r="11539">
          <cell r="A11539" t="str">
            <v>a</v>
          </cell>
          <cell r="B11539">
            <v>11515</v>
          </cell>
          <cell r="C11539" t="str">
            <v xml:space="preserve">   222778324 - 29893</v>
          </cell>
          <cell r="D11539">
            <v>1774584.37</v>
          </cell>
          <cell r="E11539">
            <v>0</v>
          </cell>
          <cell r="F11539">
            <v>0</v>
          </cell>
          <cell r="G11539">
            <v>254869.14</v>
          </cell>
          <cell r="H11539">
            <v>1519715.23</v>
          </cell>
          <cell r="I11539">
            <v>0</v>
          </cell>
        </row>
        <row r="11540">
          <cell r="A11540" t="str">
            <v>a</v>
          </cell>
          <cell r="B11540">
            <v>11516</v>
          </cell>
          <cell r="C11540" t="str">
            <v xml:space="preserve">   222778337 - 29932</v>
          </cell>
          <cell r="D11540">
            <v>3605142.74</v>
          </cell>
          <cell r="E11540">
            <v>0</v>
          </cell>
          <cell r="F11540">
            <v>0</v>
          </cell>
          <cell r="G11540">
            <v>3605142.74</v>
          </cell>
          <cell r="H11540">
            <v>0</v>
          </cell>
          <cell r="I11540">
            <v>0</v>
          </cell>
        </row>
        <row r="11541">
          <cell r="A11541" t="str">
            <v>a</v>
          </cell>
          <cell r="B11541">
            <v>11517</v>
          </cell>
          <cell r="C11541" t="str">
            <v xml:space="preserve">   222778340 - 29941</v>
          </cell>
          <cell r="D11541">
            <v>833791.49</v>
          </cell>
          <cell r="E11541">
            <v>0</v>
          </cell>
          <cell r="F11541">
            <v>0</v>
          </cell>
          <cell r="G11541">
            <v>56930.06</v>
          </cell>
          <cell r="H11541">
            <v>776861.43</v>
          </cell>
          <cell r="I11541">
            <v>0</v>
          </cell>
        </row>
        <row r="11542">
          <cell r="A11542" t="str">
            <v>a</v>
          </cell>
          <cell r="B11542">
            <v>11518</v>
          </cell>
          <cell r="C11542" t="str">
            <v xml:space="preserve">   222778353 - 30004</v>
          </cell>
          <cell r="D11542">
            <v>1045435.6</v>
          </cell>
          <cell r="E11542">
            <v>0</v>
          </cell>
          <cell r="F11542">
            <v>0</v>
          </cell>
          <cell r="G11542">
            <v>100444.36</v>
          </cell>
          <cell r="H11542">
            <v>944991.24</v>
          </cell>
          <cell r="I11542">
            <v>0</v>
          </cell>
        </row>
        <row r="11543">
          <cell r="A11543" t="str">
            <v>a</v>
          </cell>
          <cell r="B11543">
            <v>11519</v>
          </cell>
          <cell r="C11543" t="str">
            <v xml:space="preserve">   222778366 - 30049</v>
          </cell>
          <cell r="D11543">
            <v>378970.43</v>
          </cell>
          <cell r="E11543">
            <v>0</v>
          </cell>
          <cell r="F11543">
            <v>0</v>
          </cell>
          <cell r="G11543">
            <v>36411.06</v>
          </cell>
          <cell r="H11543">
            <v>342559.37</v>
          </cell>
          <cell r="I11543">
            <v>0</v>
          </cell>
        </row>
        <row r="11544">
          <cell r="A11544" t="str">
            <v>a</v>
          </cell>
          <cell r="B11544">
            <v>11520</v>
          </cell>
          <cell r="C11544" t="str">
            <v xml:space="preserve">   222778395 - 30148</v>
          </cell>
          <cell r="D11544">
            <v>931581.56</v>
          </cell>
          <cell r="E11544">
            <v>0</v>
          </cell>
          <cell r="F11544">
            <v>0</v>
          </cell>
          <cell r="G11544">
            <v>931581.56</v>
          </cell>
          <cell r="H11544">
            <v>0</v>
          </cell>
          <cell r="I11544">
            <v>0</v>
          </cell>
        </row>
        <row r="11545">
          <cell r="A11545" t="str">
            <v>a</v>
          </cell>
          <cell r="B11545">
            <v>11521</v>
          </cell>
          <cell r="C11545" t="str">
            <v xml:space="preserve">   222778405 - 29835</v>
          </cell>
          <cell r="D11545">
            <v>968010.83</v>
          </cell>
          <cell r="E11545">
            <v>0</v>
          </cell>
          <cell r="F11545">
            <v>0</v>
          </cell>
          <cell r="G11545">
            <v>47698.87</v>
          </cell>
          <cell r="H11545">
            <v>920311.96</v>
          </cell>
          <cell r="I11545">
            <v>0</v>
          </cell>
        </row>
        <row r="11546">
          <cell r="A11546" t="str">
            <v>a</v>
          </cell>
          <cell r="B11546">
            <v>11522</v>
          </cell>
          <cell r="C11546" t="str">
            <v xml:space="preserve">   222778418 - 29874</v>
          </cell>
          <cell r="D11546">
            <v>1226694.54</v>
          </cell>
          <cell r="E11546">
            <v>0</v>
          </cell>
          <cell r="F11546">
            <v>0</v>
          </cell>
          <cell r="G11546">
            <v>1226694.54</v>
          </cell>
          <cell r="H11546">
            <v>0</v>
          </cell>
          <cell r="I11546">
            <v>0</v>
          </cell>
        </row>
        <row r="11547">
          <cell r="A11547" t="str">
            <v>a</v>
          </cell>
          <cell r="B11547">
            <v>11523</v>
          </cell>
          <cell r="C11547" t="str">
            <v xml:space="preserve">   222778421 - 29884</v>
          </cell>
          <cell r="D11547">
            <v>1935654.42</v>
          </cell>
          <cell r="E11547">
            <v>0</v>
          </cell>
          <cell r="F11547">
            <v>0</v>
          </cell>
          <cell r="G11547">
            <v>95873.01</v>
          </cell>
          <cell r="H11547">
            <v>1839781.41</v>
          </cell>
          <cell r="I11547">
            <v>0</v>
          </cell>
        </row>
        <row r="11548">
          <cell r="A11548" t="str">
            <v>a</v>
          </cell>
          <cell r="B11548">
            <v>11524</v>
          </cell>
          <cell r="C11548" t="str">
            <v xml:space="preserve">   222778434 - 29923</v>
          </cell>
          <cell r="D11548">
            <v>809514.78</v>
          </cell>
          <cell r="E11548">
            <v>0</v>
          </cell>
          <cell r="F11548">
            <v>0</v>
          </cell>
          <cell r="G11548">
            <v>40547.870000000003</v>
          </cell>
          <cell r="H11548">
            <v>768966.91</v>
          </cell>
          <cell r="I11548">
            <v>0</v>
          </cell>
        </row>
        <row r="11549">
          <cell r="A11549" t="str">
            <v>a</v>
          </cell>
          <cell r="B11549">
            <v>11525</v>
          </cell>
          <cell r="C11549" t="str">
            <v xml:space="preserve">   222778450 - 29995</v>
          </cell>
          <cell r="D11549">
            <v>623509.89</v>
          </cell>
          <cell r="E11549">
            <v>0</v>
          </cell>
          <cell r="F11549">
            <v>0</v>
          </cell>
          <cell r="G11549">
            <v>103842.36</v>
          </cell>
          <cell r="H11549">
            <v>519667.53</v>
          </cell>
          <cell r="I11549">
            <v>0</v>
          </cell>
        </row>
        <row r="11550">
          <cell r="A11550" t="str">
            <v>a</v>
          </cell>
          <cell r="B11550">
            <v>11526</v>
          </cell>
          <cell r="C11550" t="str">
            <v xml:space="preserve">   222778463 - 30040</v>
          </cell>
          <cell r="D11550">
            <v>623509.89</v>
          </cell>
          <cell r="E11550">
            <v>0</v>
          </cell>
          <cell r="F11550">
            <v>0</v>
          </cell>
          <cell r="G11550">
            <v>103842.36</v>
          </cell>
          <cell r="H11550">
            <v>519667.53</v>
          </cell>
          <cell r="I11550">
            <v>0</v>
          </cell>
        </row>
        <row r="11551">
          <cell r="A11551" t="str">
            <v>a</v>
          </cell>
          <cell r="B11551">
            <v>11527</v>
          </cell>
          <cell r="C11551" t="str">
            <v xml:space="preserve">   222778476 - 30085</v>
          </cell>
          <cell r="D11551">
            <v>806334.15</v>
          </cell>
          <cell r="E11551">
            <v>0</v>
          </cell>
          <cell r="F11551">
            <v>0</v>
          </cell>
          <cell r="G11551">
            <v>39732.19</v>
          </cell>
          <cell r="H11551">
            <v>766601.96</v>
          </cell>
          <cell r="I11551">
            <v>0</v>
          </cell>
        </row>
        <row r="11552">
          <cell r="A11552" t="str">
            <v>a</v>
          </cell>
          <cell r="B11552">
            <v>11528</v>
          </cell>
          <cell r="C11552" t="str">
            <v xml:space="preserve">   222778492 - 30136</v>
          </cell>
          <cell r="D11552">
            <v>3623032.08</v>
          </cell>
          <cell r="E11552">
            <v>0</v>
          </cell>
          <cell r="F11552">
            <v>0</v>
          </cell>
          <cell r="G11552">
            <v>3623032.08</v>
          </cell>
          <cell r="H11552">
            <v>0</v>
          </cell>
          <cell r="I11552">
            <v>0</v>
          </cell>
        </row>
        <row r="11553">
          <cell r="A11553" t="str">
            <v>a</v>
          </cell>
          <cell r="B11553">
            <v>11529</v>
          </cell>
          <cell r="C11553" t="str">
            <v xml:space="preserve">   222778502 - 29826</v>
          </cell>
          <cell r="D11553">
            <v>1825998.68</v>
          </cell>
          <cell r="E11553">
            <v>0</v>
          </cell>
          <cell r="F11553">
            <v>0</v>
          </cell>
          <cell r="G11553">
            <v>94714.37</v>
          </cell>
          <cell r="H11553">
            <v>1731284.31</v>
          </cell>
          <cell r="I11553">
            <v>0</v>
          </cell>
        </row>
        <row r="11554">
          <cell r="A11554" t="str">
            <v>a</v>
          </cell>
          <cell r="B11554">
            <v>11530</v>
          </cell>
          <cell r="C11554" t="str">
            <v xml:space="preserve">   222778515 - 29865</v>
          </cell>
          <cell r="D11554">
            <v>1094772.3400000001</v>
          </cell>
          <cell r="E11554">
            <v>0</v>
          </cell>
          <cell r="F11554">
            <v>0</v>
          </cell>
          <cell r="G11554">
            <v>54836.19</v>
          </cell>
          <cell r="H11554">
            <v>1039936.15</v>
          </cell>
          <cell r="I11554">
            <v>0</v>
          </cell>
        </row>
        <row r="11555">
          <cell r="A11555" t="str">
            <v>a</v>
          </cell>
          <cell r="B11555">
            <v>11531</v>
          </cell>
          <cell r="C11555" t="str">
            <v xml:space="preserve">   222778528 - 29905</v>
          </cell>
          <cell r="D11555">
            <v>263329.42</v>
          </cell>
          <cell r="E11555">
            <v>0</v>
          </cell>
          <cell r="F11555">
            <v>0</v>
          </cell>
          <cell r="G11555">
            <v>45034.12</v>
          </cell>
          <cell r="H11555">
            <v>218295.3</v>
          </cell>
          <cell r="I11555">
            <v>0</v>
          </cell>
        </row>
        <row r="11556">
          <cell r="A11556" t="str">
            <v>a</v>
          </cell>
          <cell r="B11556">
            <v>11532</v>
          </cell>
          <cell r="C11556" t="str">
            <v xml:space="preserve">   222778531 - 29914</v>
          </cell>
          <cell r="D11556">
            <v>1418111.62</v>
          </cell>
          <cell r="E11556">
            <v>0</v>
          </cell>
          <cell r="F11556">
            <v>0</v>
          </cell>
          <cell r="G11556">
            <v>91280.4</v>
          </cell>
          <cell r="H11556">
            <v>1326831.22</v>
          </cell>
          <cell r="I11556">
            <v>0</v>
          </cell>
        </row>
        <row r="11557">
          <cell r="A11557" t="str">
            <v>a</v>
          </cell>
          <cell r="B11557">
            <v>11533</v>
          </cell>
          <cell r="C11557" t="str">
            <v xml:space="preserve">   222778544 - 29971</v>
          </cell>
          <cell r="D11557">
            <v>4153274.6</v>
          </cell>
          <cell r="E11557">
            <v>0</v>
          </cell>
          <cell r="F11557">
            <v>0</v>
          </cell>
          <cell r="G11557">
            <v>91893.64</v>
          </cell>
          <cell r="H11557">
            <v>4061380.96</v>
          </cell>
          <cell r="I11557">
            <v>0</v>
          </cell>
        </row>
        <row r="11558">
          <cell r="A11558" t="str">
            <v>a</v>
          </cell>
          <cell r="B11558">
            <v>11534</v>
          </cell>
          <cell r="C11558" t="str">
            <v xml:space="preserve">   222778557 - 30016</v>
          </cell>
          <cell r="D11558">
            <v>4374030.9800000004</v>
          </cell>
          <cell r="E11558">
            <v>0</v>
          </cell>
          <cell r="F11558">
            <v>0</v>
          </cell>
          <cell r="G11558">
            <v>2449520.4500000002</v>
          </cell>
          <cell r="H11558">
            <v>1924510.53</v>
          </cell>
          <cell r="I11558">
            <v>0</v>
          </cell>
        </row>
        <row r="11559">
          <cell r="A11559" t="str">
            <v>a</v>
          </cell>
          <cell r="B11559">
            <v>11535</v>
          </cell>
          <cell r="C11559" t="str">
            <v xml:space="preserve">   222778560 - 30028</v>
          </cell>
          <cell r="D11559">
            <v>1733699.62</v>
          </cell>
          <cell r="E11559">
            <v>0</v>
          </cell>
          <cell r="F11559">
            <v>0</v>
          </cell>
          <cell r="G11559">
            <v>39034.36</v>
          </cell>
          <cell r="H11559">
            <v>1694665.26</v>
          </cell>
          <cell r="I11559">
            <v>0</v>
          </cell>
        </row>
        <row r="11560">
          <cell r="A11560" t="str">
            <v>a</v>
          </cell>
          <cell r="B11560">
            <v>11536</v>
          </cell>
          <cell r="C11560" t="str">
            <v xml:space="preserve">   222778573 - 30076</v>
          </cell>
          <cell r="D11560">
            <v>963708.06</v>
          </cell>
          <cell r="E11560">
            <v>0</v>
          </cell>
          <cell r="F11560">
            <v>0</v>
          </cell>
          <cell r="G11560">
            <v>48271.28</v>
          </cell>
          <cell r="H11560">
            <v>915436.78</v>
          </cell>
          <cell r="I11560">
            <v>0</v>
          </cell>
        </row>
        <row r="11561">
          <cell r="A11561" t="str">
            <v>a</v>
          </cell>
          <cell r="B11561">
            <v>11537</v>
          </cell>
          <cell r="C11561" t="str">
            <v xml:space="preserve">   222778599 - 30160</v>
          </cell>
          <cell r="D11561">
            <v>1472025.46</v>
          </cell>
          <cell r="E11561">
            <v>0</v>
          </cell>
          <cell r="F11561">
            <v>0</v>
          </cell>
          <cell r="G11561">
            <v>1472025.46</v>
          </cell>
          <cell r="H11561">
            <v>0</v>
          </cell>
          <cell r="I11561">
            <v>0</v>
          </cell>
        </row>
        <row r="11562">
          <cell r="A11562" t="str">
            <v>a</v>
          </cell>
          <cell r="B11562">
            <v>11538</v>
          </cell>
          <cell r="C11562" t="str">
            <v xml:space="preserve">   222778609 - 29847</v>
          </cell>
          <cell r="D11562">
            <v>3068346.78</v>
          </cell>
          <cell r="E11562">
            <v>0</v>
          </cell>
          <cell r="F11562">
            <v>0</v>
          </cell>
          <cell r="G11562">
            <v>71220.539999999994</v>
          </cell>
          <cell r="H11562">
            <v>2997126.24</v>
          </cell>
          <cell r="I11562">
            <v>0</v>
          </cell>
        </row>
        <row r="11563">
          <cell r="A11563" t="str">
            <v>a</v>
          </cell>
          <cell r="B11563">
            <v>11539</v>
          </cell>
          <cell r="C11563" t="str">
            <v xml:space="preserve">   222778612 - 29856</v>
          </cell>
          <cell r="D11563">
            <v>385483.23</v>
          </cell>
          <cell r="E11563">
            <v>0</v>
          </cell>
          <cell r="F11563">
            <v>0</v>
          </cell>
          <cell r="G11563">
            <v>19308.48</v>
          </cell>
          <cell r="H11563">
            <v>366174.75</v>
          </cell>
          <cell r="I11563">
            <v>0</v>
          </cell>
        </row>
        <row r="11564">
          <cell r="A11564" t="str">
            <v>a</v>
          </cell>
          <cell r="B11564">
            <v>11540</v>
          </cell>
          <cell r="C11564" t="str">
            <v xml:space="preserve">   222778638 - 29935</v>
          </cell>
          <cell r="D11564">
            <v>1292291.08</v>
          </cell>
          <cell r="E11564">
            <v>0</v>
          </cell>
          <cell r="F11564">
            <v>0</v>
          </cell>
          <cell r="G11564">
            <v>68843.899999999994</v>
          </cell>
          <cell r="H11564">
            <v>1223447.18</v>
          </cell>
          <cell r="I11564">
            <v>0</v>
          </cell>
        </row>
        <row r="11565">
          <cell r="A11565" t="str">
            <v>a</v>
          </cell>
          <cell r="B11565">
            <v>11541</v>
          </cell>
          <cell r="C11565" t="str">
            <v xml:space="preserve">   222778641 - 29947</v>
          </cell>
          <cell r="D11565">
            <v>3019636.98</v>
          </cell>
          <cell r="E11565">
            <v>0</v>
          </cell>
          <cell r="F11565">
            <v>0</v>
          </cell>
          <cell r="G11565">
            <v>156887.06</v>
          </cell>
          <cell r="H11565">
            <v>2862749.92</v>
          </cell>
          <cell r="I11565">
            <v>0</v>
          </cell>
        </row>
        <row r="11566">
          <cell r="A11566" t="str">
            <v>a</v>
          </cell>
          <cell r="B11566">
            <v>11542</v>
          </cell>
          <cell r="C11566" t="str">
            <v xml:space="preserve">   222778654 - 30007</v>
          </cell>
          <cell r="D11566">
            <v>337297.82</v>
          </cell>
          <cell r="E11566">
            <v>0</v>
          </cell>
          <cell r="F11566">
            <v>0</v>
          </cell>
          <cell r="G11566">
            <v>337297.82</v>
          </cell>
          <cell r="H11566">
            <v>0</v>
          </cell>
          <cell r="I11566">
            <v>0</v>
          </cell>
        </row>
        <row r="11567">
          <cell r="A11567" t="str">
            <v>a</v>
          </cell>
          <cell r="B11567">
            <v>11543</v>
          </cell>
          <cell r="C11567" t="str">
            <v xml:space="preserve">   222778667 - 30052</v>
          </cell>
          <cell r="D11567">
            <v>1156449.67</v>
          </cell>
          <cell r="E11567">
            <v>0</v>
          </cell>
          <cell r="F11567">
            <v>0</v>
          </cell>
          <cell r="G11567">
            <v>57925.55</v>
          </cell>
          <cell r="H11567">
            <v>1098524.1200000001</v>
          </cell>
          <cell r="I11567">
            <v>0</v>
          </cell>
        </row>
        <row r="11568">
          <cell r="A11568" t="str">
            <v>a</v>
          </cell>
          <cell r="B11568">
            <v>11544</v>
          </cell>
          <cell r="C11568" t="str">
            <v xml:space="preserve">   222778670 - 30064</v>
          </cell>
          <cell r="D11568">
            <v>2423439.89</v>
          </cell>
          <cell r="E11568">
            <v>0</v>
          </cell>
          <cell r="F11568">
            <v>0</v>
          </cell>
          <cell r="G11568">
            <v>53620.03</v>
          </cell>
          <cell r="H11568">
            <v>2369819.86</v>
          </cell>
          <cell r="I11568">
            <v>0</v>
          </cell>
        </row>
        <row r="11569">
          <cell r="A11569" t="str">
            <v>a</v>
          </cell>
          <cell r="B11569">
            <v>11545</v>
          </cell>
          <cell r="C11569" t="str">
            <v xml:space="preserve">   222778683 - 30109</v>
          </cell>
          <cell r="D11569">
            <v>1731486.73</v>
          </cell>
          <cell r="E11569">
            <v>0</v>
          </cell>
          <cell r="F11569">
            <v>0</v>
          </cell>
          <cell r="G11569">
            <v>39732.25</v>
          </cell>
          <cell r="H11569">
            <v>1691754.48</v>
          </cell>
          <cell r="I11569">
            <v>0</v>
          </cell>
        </row>
        <row r="11570">
          <cell r="A11570" t="str">
            <v>a</v>
          </cell>
          <cell r="B11570">
            <v>11546</v>
          </cell>
          <cell r="C11570" t="str">
            <v xml:space="preserve">   222778696 - 30151</v>
          </cell>
          <cell r="D11570">
            <v>2154953.9700000002</v>
          </cell>
          <cell r="E11570">
            <v>0</v>
          </cell>
          <cell r="F11570">
            <v>0</v>
          </cell>
          <cell r="G11570">
            <v>49163.06</v>
          </cell>
          <cell r="H11570">
            <v>2105790.91</v>
          </cell>
          <cell r="I11570">
            <v>0</v>
          </cell>
        </row>
        <row r="11571">
          <cell r="A11571" t="str">
            <v>a</v>
          </cell>
          <cell r="B11571">
            <v>11547</v>
          </cell>
          <cell r="C11571" t="str">
            <v xml:space="preserve">   222778706 - 29838</v>
          </cell>
          <cell r="D11571">
            <v>1500759.92</v>
          </cell>
          <cell r="E11571">
            <v>0</v>
          </cell>
          <cell r="F11571">
            <v>0</v>
          </cell>
          <cell r="G11571">
            <v>34238.32</v>
          </cell>
          <cell r="H11571">
            <v>1466521.6000000001</v>
          </cell>
          <cell r="I11571">
            <v>0</v>
          </cell>
        </row>
        <row r="11572">
          <cell r="A11572" t="str">
            <v>a</v>
          </cell>
          <cell r="B11572">
            <v>11548</v>
          </cell>
          <cell r="C11572" t="str">
            <v xml:space="preserve">   222778719 - 29877</v>
          </cell>
          <cell r="D11572">
            <v>738355.62</v>
          </cell>
          <cell r="E11572">
            <v>0</v>
          </cell>
          <cell r="F11572">
            <v>0</v>
          </cell>
          <cell r="G11572">
            <v>738355.62</v>
          </cell>
          <cell r="H11572">
            <v>0</v>
          </cell>
          <cell r="I11572">
            <v>0</v>
          </cell>
        </row>
        <row r="11573">
          <cell r="A11573" t="str">
            <v>a</v>
          </cell>
          <cell r="B11573">
            <v>11549</v>
          </cell>
          <cell r="C11573" t="str">
            <v xml:space="preserve">   222778722 - 29887</v>
          </cell>
          <cell r="D11573">
            <v>1510568.84</v>
          </cell>
          <cell r="E11573">
            <v>0</v>
          </cell>
          <cell r="F11573">
            <v>0</v>
          </cell>
          <cell r="G11573">
            <v>34462.080000000002</v>
          </cell>
          <cell r="H11573">
            <v>1476106.76</v>
          </cell>
          <cell r="I11573">
            <v>0</v>
          </cell>
        </row>
        <row r="11574">
          <cell r="A11574" t="str">
            <v>a</v>
          </cell>
          <cell r="B11574">
            <v>11550</v>
          </cell>
          <cell r="C11574" t="str">
            <v xml:space="preserve">   222778748 - 29989</v>
          </cell>
          <cell r="D11574">
            <v>1158761.6100000001</v>
          </cell>
          <cell r="E11574">
            <v>0</v>
          </cell>
          <cell r="F11574">
            <v>0</v>
          </cell>
          <cell r="G11574">
            <v>1158761.6100000001</v>
          </cell>
          <cell r="H11574">
            <v>0</v>
          </cell>
          <cell r="I11574">
            <v>0</v>
          </cell>
        </row>
        <row r="11575">
          <cell r="A11575" t="str">
            <v>a</v>
          </cell>
          <cell r="B11575">
            <v>11551</v>
          </cell>
          <cell r="C11575" t="str">
            <v xml:space="preserve">   222778751 - 29998</v>
          </cell>
          <cell r="D11575">
            <v>935647.43</v>
          </cell>
          <cell r="E11575">
            <v>0</v>
          </cell>
          <cell r="F11575">
            <v>0</v>
          </cell>
          <cell r="G11575">
            <v>21066.15</v>
          </cell>
          <cell r="H11575">
            <v>914581.28</v>
          </cell>
          <cell r="I11575">
            <v>0</v>
          </cell>
        </row>
        <row r="11576">
          <cell r="A11576" t="str">
            <v>a</v>
          </cell>
          <cell r="B11576">
            <v>11552</v>
          </cell>
          <cell r="C11576" t="str">
            <v xml:space="preserve">   222778777 - 30088</v>
          </cell>
          <cell r="D11576">
            <v>2015258.02</v>
          </cell>
          <cell r="E11576">
            <v>0</v>
          </cell>
          <cell r="F11576">
            <v>0</v>
          </cell>
          <cell r="G11576">
            <v>100942.47</v>
          </cell>
          <cell r="H11576">
            <v>1914315.55</v>
          </cell>
          <cell r="I11576">
            <v>0</v>
          </cell>
        </row>
        <row r="11577">
          <cell r="A11577" t="str">
            <v>a</v>
          </cell>
          <cell r="B11577">
            <v>11553</v>
          </cell>
          <cell r="C11577" t="str">
            <v xml:space="preserve">   222778780 - 30100</v>
          </cell>
          <cell r="D11577">
            <v>935949.18</v>
          </cell>
          <cell r="E11577">
            <v>0</v>
          </cell>
          <cell r="F11577">
            <v>0</v>
          </cell>
          <cell r="G11577">
            <v>20708.43</v>
          </cell>
          <cell r="H11577">
            <v>915240.75</v>
          </cell>
          <cell r="I11577">
            <v>0</v>
          </cell>
        </row>
        <row r="11578">
          <cell r="A11578" t="str">
            <v>a</v>
          </cell>
          <cell r="B11578">
            <v>11554</v>
          </cell>
          <cell r="C11578" t="str">
            <v xml:space="preserve">   222778793 - 30140</v>
          </cell>
          <cell r="D11578">
            <v>1831294.7</v>
          </cell>
          <cell r="E11578">
            <v>0</v>
          </cell>
          <cell r="F11578">
            <v>0</v>
          </cell>
          <cell r="G11578">
            <v>96016.2</v>
          </cell>
          <cell r="H11578">
            <v>1735278.5</v>
          </cell>
          <cell r="I11578">
            <v>0</v>
          </cell>
        </row>
        <row r="11579">
          <cell r="A11579" t="str">
            <v>a</v>
          </cell>
          <cell r="B11579">
            <v>11555</v>
          </cell>
          <cell r="C11579" t="str">
            <v xml:space="preserve">   222778803 - 29829</v>
          </cell>
          <cell r="D11579">
            <v>1309025.5900000001</v>
          </cell>
          <cell r="E11579">
            <v>0</v>
          </cell>
          <cell r="F11579">
            <v>0</v>
          </cell>
          <cell r="G11579">
            <v>71562.38</v>
          </cell>
          <cell r="H11579">
            <v>1237463.21</v>
          </cell>
          <cell r="I11579">
            <v>0</v>
          </cell>
        </row>
        <row r="11580">
          <cell r="A11580" t="str">
            <v>a</v>
          </cell>
          <cell r="B11580">
            <v>11556</v>
          </cell>
          <cell r="C11580" t="str">
            <v xml:space="preserve">   222778816 - 29868</v>
          </cell>
          <cell r="D11580">
            <v>1813984.42</v>
          </cell>
          <cell r="E11580">
            <v>0</v>
          </cell>
          <cell r="F11580">
            <v>0</v>
          </cell>
          <cell r="G11580">
            <v>42105.02</v>
          </cell>
          <cell r="H11580">
            <v>1771879.4</v>
          </cell>
          <cell r="I11580">
            <v>0</v>
          </cell>
        </row>
        <row r="11581">
          <cell r="A11581" t="str">
            <v>a</v>
          </cell>
          <cell r="B11581">
            <v>11557</v>
          </cell>
          <cell r="C11581" t="str">
            <v xml:space="preserve">   222778829 - 29908</v>
          </cell>
          <cell r="D11581">
            <v>3286057.27</v>
          </cell>
          <cell r="E11581">
            <v>0</v>
          </cell>
          <cell r="F11581">
            <v>0</v>
          </cell>
          <cell r="G11581">
            <v>73661.399999999994</v>
          </cell>
          <cell r="H11581">
            <v>3212395.87</v>
          </cell>
          <cell r="I11581">
            <v>0</v>
          </cell>
        </row>
        <row r="11582">
          <cell r="A11582" t="str">
            <v>a</v>
          </cell>
          <cell r="B11582">
            <v>11558</v>
          </cell>
          <cell r="C11582" t="str">
            <v xml:space="preserve">   222778832 - 29917</v>
          </cell>
          <cell r="D11582">
            <v>766413.44</v>
          </cell>
          <cell r="E11582">
            <v>0</v>
          </cell>
          <cell r="F11582">
            <v>0</v>
          </cell>
          <cell r="G11582">
            <v>126250.84</v>
          </cell>
          <cell r="H11582">
            <v>640162.6</v>
          </cell>
          <cell r="I11582">
            <v>0</v>
          </cell>
        </row>
        <row r="11583">
          <cell r="A11583" t="str">
            <v>a</v>
          </cell>
          <cell r="B11583">
            <v>11559</v>
          </cell>
          <cell r="C11583" t="str">
            <v xml:space="preserve">   222778845 - 29974</v>
          </cell>
          <cell r="D11583">
            <v>503661.9</v>
          </cell>
          <cell r="E11583">
            <v>0</v>
          </cell>
          <cell r="F11583">
            <v>0</v>
          </cell>
          <cell r="G11583">
            <v>25646.5</v>
          </cell>
          <cell r="H11583">
            <v>478015.4</v>
          </cell>
          <cell r="I11583">
            <v>0</v>
          </cell>
        </row>
        <row r="11584">
          <cell r="A11584" t="str">
            <v>a</v>
          </cell>
          <cell r="B11584">
            <v>11560</v>
          </cell>
          <cell r="C11584" t="str">
            <v xml:space="preserve">   222778861 - 30034</v>
          </cell>
          <cell r="D11584">
            <v>713851.96</v>
          </cell>
          <cell r="E11584">
            <v>0</v>
          </cell>
          <cell r="F11584">
            <v>0</v>
          </cell>
          <cell r="G11584">
            <v>713851.96</v>
          </cell>
          <cell r="H11584">
            <v>0</v>
          </cell>
          <cell r="I11584">
            <v>0</v>
          </cell>
        </row>
        <row r="11585">
          <cell r="A11585" t="str">
            <v>a</v>
          </cell>
          <cell r="B11585">
            <v>11561</v>
          </cell>
          <cell r="C11585" t="str">
            <v xml:space="preserve">   222778874 - 30079</v>
          </cell>
          <cell r="D11585">
            <v>267218.49</v>
          </cell>
          <cell r="E11585">
            <v>0</v>
          </cell>
          <cell r="F11585">
            <v>0</v>
          </cell>
          <cell r="G11585">
            <v>44503.9</v>
          </cell>
          <cell r="H11585">
            <v>222714.59</v>
          </cell>
          <cell r="I11585">
            <v>0</v>
          </cell>
        </row>
        <row r="11586">
          <cell r="A11586" t="str">
            <v>a</v>
          </cell>
          <cell r="B11586">
            <v>11562</v>
          </cell>
          <cell r="C11586" t="str">
            <v xml:space="preserve">   222778890 - 30130</v>
          </cell>
          <cell r="D11586">
            <v>726317.72</v>
          </cell>
          <cell r="E11586">
            <v>0</v>
          </cell>
          <cell r="F11586">
            <v>0</v>
          </cell>
          <cell r="G11586">
            <v>16931.23</v>
          </cell>
          <cell r="H11586">
            <v>709386.49</v>
          </cell>
          <cell r="I11586">
            <v>0</v>
          </cell>
        </row>
        <row r="11587">
          <cell r="A11587" t="str">
            <v>a</v>
          </cell>
          <cell r="B11587">
            <v>11563</v>
          </cell>
          <cell r="C11587" t="str">
            <v xml:space="preserve">   222778900 - 29820</v>
          </cell>
          <cell r="D11587">
            <v>2377830.31</v>
          </cell>
          <cell r="E11587">
            <v>0</v>
          </cell>
          <cell r="F11587">
            <v>0</v>
          </cell>
          <cell r="G11587">
            <v>52374.84</v>
          </cell>
          <cell r="H11587">
            <v>2325455.4700000002</v>
          </cell>
          <cell r="I11587">
            <v>0</v>
          </cell>
        </row>
        <row r="11588">
          <cell r="A11588" t="str">
            <v>a</v>
          </cell>
          <cell r="B11588">
            <v>11564</v>
          </cell>
          <cell r="C11588" t="str">
            <v xml:space="preserve">   222778913 - 29859</v>
          </cell>
          <cell r="D11588">
            <v>790240.59</v>
          </cell>
          <cell r="E11588">
            <v>0</v>
          </cell>
          <cell r="F11588">
            <v>0</v>
          </cell>
          <cell r="G11588">
            <v>39582.42</v>
          </cell>
          <cell r="H11588">
            <v>750658.17</v>
          </cell>
          <cell r="I11588">
            <v>0</v>
          </cell>
        </row>
        <row r="11589">
          <cell r="A11589" t="str">
            <v>a</v>
          </cell>
          <cell r="B11589">
            <v>11565</v>
          </cell>
          <cell r="C11589" t="str">
            <v xml:space="preserve">   222778926 - 29899</v>
          </cell>
          <cell r="D11589">
            <v>735018.66</v>
          </cell>
          <cell r="E11589">
            <v>0</v>
          </cell>
          <cell r="F11589">
            <v>0</v>
          </cell>
          <cell r="G11589">
            <v>17357.05</v>
          </cell>
          <cell r="H11589">
            <v>717661.61</v>
          </cell>
          <cell r="I11589">
            <v>0</v>
          </cell>
        </row>
        <row r="11590">
          <cell r="A11590" t="str">
            <v>a</v>
          </cell>
          <cell r="B11590">
            <v>11566</v>
          </cell>
          <cell r="C11590" t="str">
            <v xml:space="preserve">   222778939 - 29938</v>
          </cell>
          <cell r="D11590">
            <v>2090004.19</v>
          </cell>
          <cell r="E11590">
            <v>0</v>
          </cell>
          <cell r="F11590">
            <v>0</v>
          </cell>
          <cell r="G11590">
            <v>48511.839999999997</v>
          </cell>
          <cell r="H11590">
            <v>2041492.35</v>
          </cell>
          <cell r="I11590">
            <v>0</v>
          </cell>
        </row>
        <row r="11591">
          <cell r="A11591" t="str">
            <v>a</v>
          </cell>
          <cell r="B11591">
            <v>11567</v>
          </cell>
          <cell r="C11591" t="str">
            <v xml:space="preserve">   222778942 - 29953</v>
          </cell>
          <cell r="D11591">
            <v>5504675.1600000001</v>
          </cell>
          <cell r="E11591">
            <v>0</v>
          </cell>
          <cell r="F11591">
            <v>0</v>
          </cell>
          <cell r="G11591">
            <v>123938.12</v>
          </cell>
          <cell r="H11591">
            <v>5380737.04</v>
          </cell>
          <cell r="I11591">
            <v>0</v>
          </cell>
        </row>
        <row r="11592">
          <cell r="A11592" t="str">
            <v>a</v>
          </cell>
          <cell r="B11592">
            <v>11568</v>
          </cell>
          <cell r="C11592" t="str">
            <v xml:space="preserve">   222778955 - 30010</v>
          </cell>
          <cell r="D11592">
            <v>1696407.95</v>
          </cell>
          <cell r="E11592">
            <v>0</v>
          </cell>
          <cell r="F11592">
            <v>0</v>
          </cell>
          <cell r="G11592">
            <v>37534.06</v>
          </cell>
          <cell r="H11592">
            <v>1658873.89</v>
          </cell>
          <cell r="I11592">
            <v>0</v>
          </cell>
        </row>
        <row r="11593">
          <cell r="A11593" t="str">
            <v>a</v>
          </cell>
          <cell r="B11593">
            <v>11569</v>
          </cell>
          <cell r="C11593" t="str">
            <v xml:space="preserve">   222778968 - 30055</v>
          </cell>
          <cell r="D11593">
            <v>963708.06</v>
          </cell>
          <cell r="E11593">
            <v>0</v>
          </cell>
          <cell r="F11593">
            <v>0</v>
          </cell>
          <cell r="G11593">
            <v>48271.28</v>
          </cell>
          <cell r="H11593">
            <v>915436.78</v>
          </cell>
          <cell r="I11593">
            <v>0</v>
          </cell>
        </row>
        <row r="11594">
          <cell r="A11594" t="str">
            <v>a</v>
          </cell>
          <cell r="B11594">
            <v>11570</v>
          </cell>
          <cell r="C11594" t="str">
            <v xml:space="preserve">   222778971 - 30067</v>
          </cell>
          <cell r="D11594">
            <v>505946.74</v>
          </cell>
          <cell r="E11594">
            <v>0</v>
          </cell>
          <cell r="F11594">
            <v>0</v>
          </cell>
          <cell r="G11594">
            <v>25342.43</v>
          </cell>
          <cell r="H11594">
            <v>480604.31</v>
          </cell>
          <cell r="I11594">
            <v>0</v>
          </cell>
        </row>
        <row r="11595">
          <cell r="A11595" t="str">
            <v>a</v>
          </cell>
          <cell r="B11595">
            <v>11571</v>
          </cell>
          <cell r="C11595" t="str">
            <v xml:space="preserve">   222778984 - 30112</v>
          </cell>
          <cell r="D11595">
            <v>1367555.21</v>
          </cell>
          <cell r="E11595">
            <v>0</v>
          </cell>
          <cell r="F11595">
            <v>0</v>
          </cell>
          <cell r="G11595">
            <v>1367555.21</v>
          </cell>
          <cell r="H11595">
            <v>0</v>
          </cell>
          <cell r="I11595">
            <v>0</v>
          </cell>
        </row>
        <row r="11596">
          <cell r="A11596" t="str">
            <v>a</v>
          </cell>
          <cell r="B11596">
            <v>11572</v>
          </cell>
          <cell r="C11596" t="str">
            <v xml:space="preserve">   222778997 - 30154</v>
          </cell>
          <cell r="D11596">
            <v>3011849.14</v>
          </cell>
          <cell r="E11596">
            <v>0</v>
          </cell>
          <cell r="F11596">
            <v>0</v>
          </cell>
          <cell r="G11596">
            <v>66638.929999999993</v>
          </cell>
          <cell r="H11596">
            <v>2945210.21</v>
          </cell>
          <cell r="I11596">
            <v>0</v>
          </cell>
        </row>
        <row r="11597">
          <cell r="A11597" t="str">
            <v>a</v>
          </cell>
          <cell r="B11597">
            <v>11573</v>
          </cell>
          <cell r="C11597" t="str">
            <v xml:space="preserve">   223778006 - 39082</v>
          </cell>
          <cell r="D11597">
            <v>3788100.78</v>
          </cell>
          <cell r="E11597">
            <v>0</v>
          </cell>
          <cell r="F11597">
            <v>0</v>
          </cell>
          <cell r="G11597">
            <v>35299.040000000001</v>
          </cell>
          <cell r="H11597">
            <v>3752801.74</v>
          </cell>
          <cell r="I11597">
            <v>0</v>
          </cell>
        </row>
        <row r="11598">
          <cell r="A11598" t="str">
            <v>a</v>
          </cell>
          <cell r="B11598">
            <v>11574</v>
          </cell>
          <cell r="C11598" t="str">
            <v xml:space="preserve">   223778019 - 39260</v>
          </cell>
          <cell r="D11598">
            <v>2390447.6</v>
          </cell>
          <cell r="E11598">
            <v>0</v>
          </cell>
          <cell r="F11598">
            <v>0</v>
          </cell>
          <cell r="G11598">
            <v>2390447.6</v>
          </cell>
          <cell r="H11598">
            <v>0</v>
          </cell>
          <cell r="I11598">
            <v>0</v>
          </cell>
        </row>
        <row r="11599">
          <cell r="A11599" t="str">
            <v>a</v>
          </cell>
          <cell r="B11599">
            <v>11575</v>
          </cell>
          <cell r="C11599" t="str">
            <v xml:space="preserve">   223778022 - 39269</v>
          </cell>
          <cell r="D11599">
            <v>940095.2</v>
          </cell>
          <cell r="E11599">
            <v>0</v>
          </cell>
          <cell r="F11599">
            <v>0.01</v>
          </cell>
          <cell r="G11599">
            <v>44830.5</v>
          </cell>
          <cell r="H11599">
            <v>895264.71</v>
          </cell>
          <cell r="I11599">
            <v>0</v>
          </cell>
        </row>
        <row r="11600">
          <cell r="A11600" t="str">
            <v>a</v>
          </cell>
          <cell r="B11600">
            <v>11576</v>
          </cell>
          <cell r="C11600" t="str">
            <v xml:space="preserve">   223778035 - 39308</v>
          </cell>
          <cell r="D11600">
            <v>4279940.34</v>
          </cell>
          <cell r="E11600">
            <v>0</v>
          </cell>
          <cell r="F11600">
            <v>0.01</v>
          </cell>
          <cell r="G11600">
            <v>1352024.78</v>
          </cell>
          <cell r="H11600">
            <v>2927915.57</v>
          </cell>
          <cell r="I11600">
            <v>0</v>
          </cell>
        </row>
        <row r="11601">
          <cell r="A11601" t="str">
            <v>a</v>
          </cell>
          <cell r="B11601">
            <v>11577</v>
          </cell>
          <cell r="C11601" t="str">
            <v xml:space="preserve">   223778048 - 39347</v>
          </cell>
          <cell r="D11601">
            <v>2259156.7400000002</v>
          </cell>
          <cell r="E11601">
            <v>0</v>
          </cell>
          <cell r="F11601">
            <v>0</v>
          </cell>
          <cell r="G11601">
            <v>20750.02</v>
          </cell>
          <cell r="H11601">
            <v>2238406.7200000002</v>
          </cell>
          <cell r="I11601">
            <v>0</v>
          </cell>
        </row>
        <row r="11602">
          <cell r="A11602" t="str">
            <v>a</v>
          </cell>
          <cell r="B11602">
            <v>11578</v>
          </cell>
          <cell r="C11602" t="str">
            <v xml:space="preserve">   223778051 - 39365</v>
          </cell>
          <cell r="D11602">
            <v>4859601.46</v>
          </cell>
          <cell r="E11602">
            <v>0</v>
          </cell>
          <cell r="F11602">
            <v>0</v>
          </cell>
          <cell r="G11602">
            <v>238052.3</v>
          </cell>
          <cell r="H11602">
            <v>4621549.16</v>
          </cell>
          <cell r="I11602">
            <v>0</v>
          </cell>
        </row>
        <row r="11603">
          <cell r="A11603" t="str">
            <v>a</v>
          </cell>
          <cell r="B11603">
            <v>11579</v>
          </cell>
          <cell r="C11603" t="str">
            <v xml:space="preserve">   223778064 - 39916</v>
          </cell>
          <cell r="D11603">
            <v>2014209.94</v>
          </cell>
          <cell r="E11603">
            <v>0</v>
          </cell>
          <cell r="F11603">
            <v>0</v>
          </cell>
          <cell r="G11603">
            <v>2014209.94</v>
          </cell>
          <cell r="H11603">
            <v>0</v>
          </cell>
          <cell r="I11603">
            <v>0</v>
          </cell>
        </row>
        <row r="11604">
          <cell r="A11604" t="str">
            <v>a</v>
          </cell>
          <cell r="B11604">
            <v>11580</v>
          </cell>
          <cell r="C11604" t="str">
            <v xml:space="preserve">   223778077 - 39955</v>
          </cell>
          <cell r="D11604">
            <v>4443863.57</v>
          </cell>
          <cell r="E11604">
            <v>0</v>
          </cell>
          <cell r="F11604">
            <v>0</v>
          </cell>
          <cell r="G11604">
            <v>318553.46999999997</v>
          </cell>
          <cell r="H11604">
            <v>4125310.1</v>
          </cell>
          <cell r="I11604">
            <v>0</v>
          </cell>
        </row>
        <row r="11605">
          <cell r="A11605" t="str">
            <v>a</v>
          </cell>
          <cell r="B11605">
            <v>11581</v>
          </cell>
          <cell r="C11605" t="str">
            <v xml:space="preserve">   223778080 - 39964</v>
          </cell>
          <cell r="D11605">
            <v>4310321.8600000003</v>
          </cell>
          <cell r="E11605">
            <v>0</v>
          </cell>
          <cell r="F11605">
            <v>0</v>
          </cell>
          <cell r="G11605">
            <v>3502239.57</v>
          </cell>
          <cell r="H11605">
            <v>808082.29</v>
          </cell>
          <cell r="I11605">
            <v>0</v>
          </cell>
        </row>
        <row r="11606">
          <cell r="A11606" t="str">
            <v>a</v>
          </cell>
          <cell r="B11606">
            <v>11582</v>
          </cell>
          <cell r="C11606" t="str">
            <v xml:space="preserve">   223778093 - 40075</v>
          </cell>
          <cell r="D11606">
            <v>3103343.65</v>
          </cell>
          <cell r="E11606">
            <v>0</v>
          </cell>
          <cell r="F11606">
            <v>0</v>
          </cell>
          <cell r="G11606">
            <v>3103343.65</v>
          </cell>
          <cell r="H11606">
            <v>0</v>
          </cell>
          <cell r="I11606">
            <v>0</v>
          </cell>
        </row>
        <row r="11607">
          <cell r="A11607" t="str">
            <v>a</v>
          </cell>
          <cell r="B11607">
            <v>11583</v>
          </cell>
          <cell r="C11607" t="str">
            <v xml:space="preserve">   223778103 - 39073</v>
          </cell>
          <cell r="D11607">
            <v>2988059.51</v>
          </cell>
          <cell r="E11607">
            <v>0</v>
          </cell>
          <cell r="F11607">
            <v>0</v>
          </cell>
          <cell r="G11607">
            <v>2988059.51</v>
          </cell>
          <cell r="H11607">
            <v>0</v>
          </cell>
          <cell r="I11607">
            <v>0</v>
          </cell>
        </row>
        <row r="11608">
          <cell r="A11608" t="str">
            <v>a</v>
          </cell>
          <cell r="B11608">
            <v>11584</v>
          </cell>
          <cell r="C11608" t="str">
            <v xml:space="preserve">   223778116 - 39251</v>
          </cell>
          <cell r="D11608">
            <v>1100098.5600000001</v>
          </cell>
          <cell r="E11608">
            <v>0</v>
          </cell>
          <cell r="F11608">
            <v>0</v>
          </cell>
          <cell r="G11608">
            <v>36336.03</v>
          </cell>
          <cell r="H11608">
            <v>1063762.53</v>
          </cell>
          <cell r="I11608">
            <v>0</v>
          </cell>
        </row>
        <row r="11609">
          <cell r="A11609" t="str">
            <v>a</v>
          </cell>
          <cell r="B11609">
            <v>11585</v>
          </cell>
          <cell r="C11609" t="str">
            <v xml:space="preserve">   223778129 - 39290</v>
          </cell>
          <cell r="D11609">
            <v>767450.19</v>
          </cell>
          <cell r="E11609">
            <v>0</v>
          </cell>
          <cell r="F11609">
            <v>0</v>
          </cell>
          <cell r="G11609">
            <v>116796.35</v>
          </cell>
          <cell r="H11609">
            <v>650653.84</v>
          </cell>
          <cell r="I11609">
            <v>0</v>
          </cell>
        </row>
        <row r="11610">
          <cell r="A11610" t="str">
            <v>a</v>
          </cell>
          <cell r="B11610">
            <v>11586</v>
          </cell>
          <cell r="C11610" t="str">
            <v xml:space="preserve">   223778132 - 39299</v>
          </cell>
          <cell r="D11610">
            <v>1338814.24</v>
          </cell>
          <cell r="E11610">
            <v>0</v>
          </cell>
          <cell r="F11610">
            <v>0</v>
          </cell>
          <cell r="G11610">
            <v>62834.64</v>
          </cell>
          <cell r="H11610">
            <v>1275979.6000000001</v>
          </cell>
          <cell r="I11610">
            <v>0</v>
          </cell>
        </row>
        <row r="11611">
          <cell r="A11611" t="str">
            <v>a</v>
          </cell>
          <cell r="B11611">
            <v>11587</v>
          </cell>
          <cell r="C11611" t="str">
            <v xml:space="preserve">   223778145 - 39338</v>
          </cell>
          <cell r="D11611">
            <v>3222321.67</v>
          </cell>
          <cell r="E11611">
            <v>0</v>
          </cell>
          <cell r="F11611">
            <v>0</v>
          </cell>
          <cell r="G11611">
            <v>3222321.67</v>
          </cell>
          <cell r="H11611">
            <v>0</v>
          </cell>
          <cell r="I11611">
            <v>0</v>
          </cell>
        </row>
        <row r="11612">
          <cell r="A11612" t="str">
            <v>a</v>
          </cell>
          <cell r="B11612">
            <v>11588</v>
          </cell>
          <cell r="C11612" t="str">
            <v xml:space="preserve">   223778158 - 39883</v>
          </cell>
          <cell r="D11612">
            <v>2067154.96</v>
          </cell>
          <cell r="E11612">
            <v>0</v>
          </cell>
          <cell r="F11612">
            <v>0</v>
          </cell>
          <cell r="G11612">
            <v>2067154.96</v>
          </cell>
          <cell r="H11612">
            <v>0</v>
          </cell>
          <cell r="I11612">
            <v>0</v>
          </cell>
        </row>
        <row r="11613">
          <cell r="A11613" t="str">
            <v>a</v>
          </cell>
          <cell r="B11613">
            <v>11589</v>
          </cell>
          <cell r="C11613" t="str">
            <v xml:space="preserve">   223778161 - 39907</v>
          </cell>
          <cell r="D11613">
            <v>3870750.87</v>
          </cell>
          <cell r="E11613">
            <v>0</v>
          </cell>
          <cell r="F11613">
            <v>0</v>
          </cell>
          <cell r="G11613">
            <v>3870750.87</v>
          </cell>
          <cell r="H11613">
            <v>0</v>
          </cell>
          <cell r="I11613">
            <v>0</v>
          </cell>
        </row>
        <row r="11614">
          <cell r="A11614" t="str">
            <v>a</v>
          </cell>
          <cell r="B11614">
            <v>11590</v>
          </cell>
          <cell r="C11614" t="str">
            <v xml:space="preserve">   223778174 - 39946</v>
          </cell>
          <cell r="D11614">
            <v>817397.88</v>
          </cell>
          <cell r="E11614">
            <v>0</v>
          </cell>
          <cell r="F11614">
            <v>0</v>
          </cell>
          <cell r="G11614">
            <v>817397.88</v>
          </cell>
          <cell r="H11614">
            <v>0</v>
          </cell>
          <cell r="I11614">
            <v>0</v>
          </cell>
        </row>
        <row r="11615">
          <cell r="A11615" t="str">
            <v>a</v>
          </cell>
          <cell r="B11615">
            <v>11591</v>
          </cell>
          <cell r="C11615" t="str">
            <v xml:space="preserve">   223778187 - 40057</v>
          </cell>
          <cell r="D11615">
            <v>5439438.2199999997</v>
          </cell>
          <cell r="E11615">
            <v>0</v>
          </cell>
          <cell r="F11615">
            <v>0.01</v>
          </cell>
          <cell r="G11615">
            <v>1869251.98</v>
          </cell>
          <cell r="H11615">
            <v>3570186.25</v>
          </cell>
          <cell r="I11615">
            <v>0</v>
          </cell>
        </row>
        <row r="11616">
          <cell r="A11616" t="str">
            <v>a</v>
          </cell>
          <cell r="B11616">
            <v>11592</v>
          </cell>
          <cell r="C11616" t="str">
            <v xml:space="preserve">   223778190 - 40066</v>
          </cell>
          <cell r="D11616">
            <v>2290845.63</v>
          </cell>
          <cell r="E11616">
            <v>0</v>
          </cell>
          <cell r="F11616">
            <v>0</v>
          </cell>
          <cell r="G11616">
            <v>21614.67</v>
          </cell>
          <cell r="H11616">
            <v>2269230.96</v>
          </cell>
          <cell r="I11616">
            <v>0</v>
          </cell>
        </row>
        <row r="11617">
          <cell r="A11617" t="str">
            <v>a</v>
          </cell>
          <cell r="B11617">
            <v>11593</v>
          </cell>
          <cell r="C11617" t="str">
            <v xml:space="preserve">   223778200 - 39064</v>
          </cell>
          <cell r="D11617">
            <v>1892437.7</v>
          </cell>
          <cell r="E11617">
            <v>0</v>
          </cell>
          <cell r="F11617">
            <v>0</v>
          </cell>
          <cell r="G11617">
            <v>17855.62</v>
          </cell>
          <cell r="H11617">
            <v>1874582.08</v>
          </cell>
          <cell r="I11617">
            <v>0</v>
          </cell>
        </row>
        <row r="11618">
          <cell r="A11618" t="str">
            <v>a</v>
          </cell>
          <cell r="B11618">
            <v>11594</v>
          </cell>
          <cell r="C11618" t="str">
            <v xml:space="preserve">   223778213 - 39242</v>
          </cell>
          <cell r="D11618">
            <v>853114.64</v>
          </cell>
          <cell r="E11618">
            <v>0</v>
          </cell>
          <cell r="F11618">
            <v>0</v>
          </cell>
          <cell r="G11618">
            <v>853114.64</v>
          </cell>
          <cell r="H11618">
            <v>0</v>
          </cell>
          <cell r="I11618">
            <v>0</v>
          </cell>
        </row>
        <row r="11619">
          <cell r="A11619" t="str">
            <v>a</v>
          </cell>
          <cell r="B11619">
            <v>11595</v>
          </cell>
          <cell r="C11619" t="str">
            <v xml:space="preserve">   223778226 - 39281</v>
          </cell>
          <cell r="D11619">
            <v>2820825.83</v>
          </cell>
          <cell r="E11619">
            <v>0</v>
          </cell>
          <cell r="F11619">
            <v>0</v>
          </cell>
          <cell r="G11619">
            <v>56833.06</v>
          </cell>
          <cell r="H11619">
            <v>2763992.77</v>
          </cell>
          <cell r="I11619">
            <v>0</v>
          </cell>
        </row>
        <row r="11620">
          <cell r="A11620" t="str">
            <v>a</v>
          </cell>
          <cell r="B11620">
            <v>11596</v>
          </cell>
          <cell r="C11620" t="str">
            <v xml:space="preserve">   223778239 - 39320</v>
          </cell>
          <cell r="D11620">
            <v>679157.55</v>
          </cell>
          <cell r="E11620">
            <v>0</v>
          </cell>
          <cell r="F11620">
            <v>0</v>
          </cell>
          <cell r="G11620">
            <v>32392.51</v>
          </cell>
          <cell r="H11620">
            <v>646765.04</v>
          </cell>
          <cell r="I11620">
            <v>0</v>
          </cell>
        </row>
        <row r="11621">
          <cell r="A11621" t="str">
            <v>a</v>
          </cell>
          <cell r="B11621">
            <v>11597</v>
          </cell>
          <cell r="C11621" t="str">
            <v xml:space="preserve">   223778242 - 39329</v>
          </cell>
          <cell r="D11621">
            <v>2211218.2400000002</v>
          </cell>
          <cell r="E11621">
            <v>0</v>
          </cell>
          <cell r="F11621">
            <v>0.01</v>
          </cell>
          <cell r="G11621">
            <v>43948.480000000003</v>
          </cell>
          <cell r="H11621">
            <v>2167269.77</v>
          </cell>
          <cell r="I11621">
            <v>0</v>
          </cell>
        </row>
        <row r="11622">
          <cell r="A11622" t="str">
            <v>a</v>
          </cell>
          <cell r="B11622">
            <v>11598</v>
          </cell>
          <cell r="C11622" t="str">
            <v xml:space="preserve">   223778255 - 39871</v>
          </cell>
          <cell r="D11622">
            <v>3470192.59</v>
          </cell>
          <cell r="E11622">
            <v>0</v>
          </cell>
          <cell r="F11622">
            <v>0</v>
          </cell>
          <cell r="G11622">
            <v>1335484.08</v>
          </cell>
          <cell r="H11622">
            <v>2134708.5099999998</v>
          </cell>
          <cell r="I11622">
            <v>0</v>
          </cell>
        </row>
        <row r="11623">
          <cell r="A11623" t="str">
            <v>a</v>
          </cell>
          <cell r="B11623">
            <v>11599</v>
          </cell>
          <cell r="C11623" t="str">
            <v xml:space="preserve">   223778268 - 39928</v>
          </cell>
          <cell r="D11623">
            <v>1835373.09</v>
          </cell>
          <cell r="E11623">
            <v>0</v>
          </cell>
          <cell r="F11623">
            <v>0</v>
          </cell>
          <cell r="G11623">
            <v>163940.74</v>
          </cell>
          <cell r="H11623">
            <v>1671432.35</v>
          </cell>
          <cell r="I11623">
            <v>0</v>
          </cell>
        </row>
        <row r="11624">
          <cell r="A11624" t="str">
            <v>a</v>
          </cell>
          <cell r="B11624">
            <v>11600</v>
          </cell>
          <cell r="C11624" t="str">
            <v xml:space="preserve">   223778271 - 39937</v>
          </cell>
          <cell r="D11624">
            <v>2085883.7</v>
          </cell>
          <cell r="E11624">
            <v>0</v>
          </cell>
          <cell r="F11624">
            <v>0</v>
          </cell>
          <cell r="G11624">
            <v>42032.75</v>
          </cell>
          <cell r="H11624">
            <v>2043850.95</v>
          </cell>
          <cell r="I11624">
            <v>0</v>
          </cell>
        </row>
        <row r="11625">
          <cell r="A11625" t="str">
            <v>a</v>
          </cell>
          <cell r="B11625">
            <v>11601</v>
          </cell>
          <cell r="C11625" t="str">
            <v xml:space="preserve">   223778284 - 40048</v>
          </cell>
          <cell r="D11625">
            <v>3987474.48</v>
          </cell>
          <cell r="E11625">
            <v>0</v>
          </cell>
          <cell r="F11625">
            <v>0</v>
          </cell>
          <cell r="G11625">
            <v>37156.879999999997</v>
          </cell>
          <cell r="H11625">
            <v>3950317.6</v>
          </cell>
          <cell r="I11625">
            <v>0</v>
          </cell>
        </row>
        <row r="11626">
          <cell r="A11626" t="str">
            <v>a</v>
          </cell>
          <cell r="B11626">
            <v>11602</v>
          </cell>
          <cell r="C11626" t="str">
            <v xml:space="preserve">   223778297 - 40087</v>
          </cell>
          <cell r="D11626">
            <v>1529551.4</v>
          </cell>
          <cell r="E11626">
            <v>0</v>
          </cell>
          <cell r="F11626">
            <v>0</v>
          </cell>
          <cell r="G11626">
            <v>1529551.4</v>
          </cell>
          <cell r="H11626">
            <v>0</v>
          </cell>
          <cell r="I11626">
            <v>0</v>
          </cell>
        </row>
        <row r="11627">
          <cell r="A11627" t="str">
            <v>a</v>
          </cell>
          <cell r="B11627">
            <v>11603</v>
          </cell>
          <cell r="C11627" t="str">
            <v xml:space="preserve">   223778307 - 39085</v>
          </cell>
          <cell r="D11627">
            <v>2796077.41</v>
          </cell>
          <cell r="E11627">
            <v>0</v>
          </cell>
          <cell r="F11627">
            <v>0</v>
          </cell>
          <cell r="G11627">
            <v>56343.94</v>
          </cell>
          <cell r="H11627">
            <v>2739733.47</v>
          </cell>
          <cell r="I11627">
            <v>0</v>
          </cell>
        </row>
        <row r="11628">
          <cell r="A11628" t="str">
            <v>a</v>
          </cell>
          <cell r="B11628">
            <v>11604</v>
          </cell>
          <cell r="C11628" t="str">
            <v xml:space="preserve">   223778310 - 39094</v>
          </cell>
          <cell r="D11628">
            <v>1894050.38</v>
          </cell>
          <cell r="E11628">
            <v>0</v>
          </cell>
          <cell r="F11628">
            <v>0</v>
          </cell>
          <cell r="G11628">
            <v>17649.560000000001</v>
          </cell>
          <cell r="H11628">
            <v>1876400.82</v>
          </cell>
          <cell r="I11628">
            <v>0</v>
          </cell>
        </row>
        <row r="11629">
          <cell r="A11629" t="str">
            <v>a</v>
          </cell>
          <cell r="B11629">
            <v>11605</v>
          </cell>
          <cell r="C11629" t="str">
            <v xml:space="preserve">   223778336 - 39311</v>
          </cell>
          <cell r="D11629">
            <v>2212628.11</v>
          </cell>
          <cell r="E11629">
            <v>0</v>
          </cell>
          <cell r="F11629">
            <v>0.01</v>
          </cell>
          <cell r="G11629">
            <v>200151.43</v>
          </cell>
          <cell r="H11629">
            <v>2012476.69</v>
          </cell>
          <cell r="I11629">
            <v>0</v>
          </cell>
        </row>
        <row r="11630">
          <cell r="A11630" t="str">
            <v>a</v>
          </cell>
          <cell r="B11630">
            <v>11606</v>
          </cell>
          <cell r="C11630" t="str">
            <v xml:space="preserve">   223778349 - 39350</v>
          </cell>
          <cell r="D11630">
            <v>2677259.7599999998</v>
          </cell>
          <cell r="E11630">
            <v>0</v>
          </cell>
          <cell r="F11630">
            <v>0.02</v>
          </cell>
          <cell r="G11630">
            <v>53211.15</v>
          </cell>
          <cell r="H11630">
            <v>2624048.63</v>
          </cell>
          <cell r="I11630">
            <v>0</v>
          </cell>
        </row>
        <row r="11631">
          <cell r="A11631" t="str">
            <v>a</v>
          </cell>
          <cell r="B11631">
            <v>11607</v>
          </cell>
          <cell r="C11631" t="str">
            <v xml:space="preserve">   223778352 - 39368</v>
          </cell>
          <cell r="D11631">
            <v>1417821.55</v>
          </cell>
          <cell r="E11631">
            <v>0</v>
          </cell>
          <cell r="F11631">
            <v>0</v>
          </cell>
          <cell r="G11631">
            <v>28955.86</v>
          </cell>
          <cell r="H11631">
            <v>1388865.69</v>
          </cell>
          <cell r="I11631">
            <v>0</v>
          </cell>
        </row>
        <row r="11632">
          <cell r="A11632" t="str">
            <v>a</v>
          </cell>
          <cell r="B11632">
            <v>11608</v>
          </cell>
          <cell r="C11632" t="str">
            <v xml:space="preserve">   223778365 - 39919</v>
          </cell>
          <cell r="D11632">
            <v>1690760.17</v>
          </cell>
          <cell r="E11632">
            <v>0</v>
          </cell>
          <cell r="F11632">
            <v>0</v>
          </cell>
          <cell r="G11632">
            <v>81922.36</v>
          </cell>
          <cell r="H11632">
            <v>1608837.81</v>
          </cell>
          <cell r="I11632">
            <v>0</v>
          </cell>
        </row>
        <row r="11633">
          <cell r="A11633" t="str">
            <v>a</v>
          </cell>
          <cell r="B11633">
            <v>11609</v>
          </cell>
          <cell r="C11633" t="str">
            <v xml:space="preserve">   223778378 - 39958</v>
          </cell>
          <cell r="D11633">
            <v>2276527.2599999998</v>
          </cell>
          <cell r="E11633">
            <v>0</v>
          </cell>
          <cell r="F11633">
            <v>0.02</v>
          </cell>
          <cell r="G11633">
            <v>45454.92</v>
          </cell>
          <cell r="H11633">
            <v>2231072.36</v>
          </cell>
          <cell r="I11633">
            <v>0</v>
          </cell>
        </row>
        <row r="11634">
          <cell r="A11634" t="str">
            <v>a</v>
          </cell>
          <cell r="B11634">
            <v>11610</v>
          </cell>
          <cell r="C11634" t="str">
            <v xml:space="preserve">   223778381 - 39967</v>
          </cell>
          <cell r="D11634">
            <v>2768935.15</v>
          </cell>
          <cell r="E11634">
            <v>0</v>
          </cell>
          <cell r="F11634">
            <v>0</v>
          </cell>
          <cell r="G11634">
            <v>2768935.15</v>
          </cell>
          <cell r="H11634">
            <v>0</v>
          </cell>
          <cell r="I11634">
            <v>0</v>
          </cell>
        </row>
        <row r="11635">
          <cell r="A11635" t="str">
            <v>a</v>
          </cell>
          <cell r="B11635">
            <v>11611</v>
          </cell>
          <cell r="C11635" t="str">
            <v xml:space="preserve">   223778394 - 40078</v>
          </cell>
          <cell r="D11635">
            <v>6742728.29</v>
          </cell>
          <cell r="E11635">
            <v>0</v>
          </cell>
          <cell r="F11635">
            <v>0</v>
          </cell>
          <cell r="G11635">
            <v>134013.21</v>
          </cell>
          <cell r="H11635">
            <v>6608715.0800000001</v>
          </cell>
          <cell r="I11635">
            <v>0</v>
          </cell>
        </row>
        <row r="11636">
          <cell r="A11636" t="str">
            <v>a</v>
          </cell>
          <cell r="B11636">
            <v>11612</v>
          </cell>
          <cell r="C11636" t="str">
            <v xml:space="preserve">   223778404 - 39076</v>
          </cell>
          <cell r="D11636">
            <v>3711169.89</v>
          </cell>
          <cell r="E11636">
            <v>0</v>
          </cell>
          <cell r="F11636">
            <v>0</v>
          </cell>
          <cell r="G11636">
            <v>35015.79</v>
          </cell>
          <cell r="H11636">
            <v>3676154.1</v>
          </cell>
          <cell r="I11636">
            <v>0</v>
          </cell>
        </row>
        <row r="11637">
          <cell r="A11637" t="str">
            <v>a</v>
          </cell>
          <cell r="B11637">
            <v>11613</v>
          </cell>
          <cell r="C11637" t="str">
            <v xml:space="preserve">   223778417 - 39254</v>
          </cell>
          <cell r="D11637">
            <v>2838831.53</v>
          </cell>
          <cell r="E11637">
            <v>0</v>
          </cell>
          <cell r="F11637">
            <v>0</v>
          </cell>
          <cell r="G11637">
            <v>25745.64</v>
          </cell>
          <cell r="H11637">
            <v>2813085.89</v>
          </cell>
          <cell r="I11637">
            <v>0</v>
          </cell>
        </row>
        <row r="11638">
          <cell r="A11638" t="str">
            <v>a</v>
          </cell>
          <cell r="B11638">
            <v>11614</v>
          </cell>
          <cell r="C11638" t="str">
            <v xml:space="preserve">   223778420 - 39263</v>
          </cell>
          <cell r="D11638">
            <v>7569750.7599999998</v>
          </cell>
          <cell r="E11638">
            <v>0</v>
          </cell>
          <cell r="F11638">
            <v>0</v>
          </cell>
          <cell r="G11638">
            <v>71422.36</v>
          </cell>
          <cell r="H11638">
            <v>7498328.4000000004</v>
          </cell>
          <cell r="I11638">
            <v>0</v>
          </cell>
        </row>
        <row r="11639">
          <cell r="A11639" t="str">
            <v>a</v>
          </cell>
          <cell r="B11639">
            <v>11615</v>
          </cell>
          <cell r="C11639" t="str">
            <v xml:space="preserve">   223778433 - 39302</v>
          </cell>
          <cell r="D11639">
            <v>496101.17</v>
          </cell>
          <cell r="E11639">
            <v>0</v>
          </cell>
          <cell r="F11639">
            <v>0.01</v>
          </cell>
          <cell r="G11639">
            <v>134693.78</v>
          </cell>
          <cell r="H11639">
            <v>361407.4</v>
          </cell>
          <cell r="I11639">
            <v>0</v>
          </cell>
        </row>
        <row r="11640">
          <cell r="A11640" t="str">
            <v>a</v>
          </cell>
          <cell r="B11640">
            <v>11616</v>
          </cell>
          <cell r="C11640" t="str">
            <v xml:space="preserve">   223778446 - 39341</v>
          </cell>
          <cell r="D11640">
            <v>3817574.12</v>
          </cell>
          <cell r="E11640">
            <v>0</v>
          </cell>
          <cell r="F11640">
            <v>0</v>
          </cell>
          <cell r="G11640">
            <v>75875.149999999994</v>
          </cell>
          <cell r="H11640">
            <v>3741698.97</v>
          </cell>
          <cell r="I11640">
            <v>0</v>
          </cell>
        </row>
        <row r="11641">
          <cell r="A11641" t="str">
            <v>a</v>
          </cell>
          <cell r="B11641">
            <v>11617</v>
          </cell>
          <cell r="C11641" t="str">
            <v xml:space="preserve">   223778459 - 39892</v>
          </cell>
          <cell r="D11641">
            <v>1457480.88</v>
          </cell>
          <cell r="E11641">
            <v>0</v>
          </cell>
          <cell r="F11641">
            <v>0.01</v>
          </cell>
          <cell r="G11641">
            <v>1457480.89</v>
          </cell>
          <cell r="H11641">
            <v>0</v>
          </cell>
          <cell r="I11641">
            <v>0</v>
          </cell>
        </row>
        <row r="11642">
          <cell r="A11642" t="str">
            <v>a</v>
          </cell>
          <cell r="B11642">
            <v>11618</v>
          </cell>
          <cell r="C11642" t="str">
            <v xml:space="preserve">   223778462 - 39910</v>
          </cell>
          <cell r="D11642">
            <v>2058602.68</v>
          </cell>
          <cell r="E11642">
            <v>0</v>
          </cell>
          <cell r="F11642">
            <v>0</v>
          </cell>
          <cell r="G11642">
            <v>98168.91</v>
          </cell>
          <cell r="H11642">
            <v>1960433.77</v>
          </cell>
          <cell r="I11642">
            <v>0</v>
          </cell>
        </row>
        <row r="11643">
          <cell r="A11643" t="str">
            <v>a</v>
          </cell>
          <cell r="B11643">
            <v>11619</v>
          </cell>
          <cell r="C11643" t="str">
            <v xml:space="preserve">   223778475 - 39949</v>
          </cell>
          <cell r="D11643">
            <v>2721336.89</v>
          </cell>
          <cell r="E11643">
            <v>0</v>
          </cell>
          <cell r="F11643">
            <v>0</v>
          </cell>
          <cell r="G11643">
            <v>2721336.89</v>
          </cell>
          <cell r="H11643">
            <v>0</v>
          </cell>
          <cell r="I11643">
            <v>0</v>
          </cell>
        </row>
        <row r="11644">
          <cell r="A11644" t="str">
            <v>a</v>
          </cell>
          <cell r="B11644">
            <v>11620</v>
          </cell>
          <cell r="C11644" t="str">
            <v xml:space="preserve">   223778488 - 40060</v>
          </cell>
          <cell r="D11644">
            <v>1772803.71</v>
          </cell>
          <cell r="E11644">
            <v>0</v>
          </cell>
          <cell r="F11644">
            <v>0</v>
          </cell>
          <cell r="G11644">
            <v>1772803.71</v>
          </cell>
          <cell r="H11644">
            <v>0</v>
          </cell>
          <cell r="I11644">
            <v>0</v>
          </cell>
        </row>
        <row r="11645">
          <cell r="A11645" t="str">
            <v>a</v>
          </cell>
          <cell r="B11645">
            <v>11621</v>
          </cell>
          <cell r="C11645" t="str">
            <v xml:space="preserve">   223778491 - 40069</v>
          </cell>
          <cell r="D11645">
            <v>4980099.1900000004</v>
          </cell>
          <cell r="E11645">
            <v>0</v>
          </cell>
          <cell r="F11645">
            <v>0</v>
          </cell>
          <cell r="G11645">
            <v>4980099.1900000004</v>
          </cell>
          <cell r="H11645">
            <v>0</v>
          </cell>
          <cell r="I11645">
            <v>0</v>
          </cell>
        </row>
        <row r="11646">
          <cell r="A11646" t="str">
            <v>a</v>
          </cell>
          <cell r="B11646">
            <v>11622</v>
          </cell>
          <cell r="C11646" t="str">
            <v xml:space="preserve">   223778501 - 39067</v>
          </cell>
          <cell r="D11646">
            <v>2411501.4700000002</v>
          </cell>
          <cell r="E11646">
            <v>0</v>
          </cell>
          <cell r="F11646">
            <v>0.01</v>
          </cell>
          <cell r="G11646">
            <v>115016.84</v>
          </cell>
          <cell r="H11646">
            <v>2296484.64</v>
          </cell>
          <cell r="I11646">
            <v>0</v>
          </cell>
        </row>
        <row r="11647">
          <cell r="A11647" t="str">
            <v>a</v>
          </cell>
          <cell r="B11647">
            <v>11623</v>
          </cell>
          <cell r="C11647" t="str">
            <v xml:space="preserve">   223778514 - 39245</v>
          </cell>
          <cell r="D11647">
            <v>2751542.4</v>
          </cell>
          <cell r="E11647">
            <v>0</v>
          </cell>
          <cell r="F11647">
            <v>0</v>
          </cell>
          <cell r="G11647">
            <v>55437.14</v>
          </cell>
          <cell r="H11647">
            <v>2696105.26</v>
          </cell>
          <cell r="I11647">
            <v>0</v>
          </cell>
        </row>
        <row r="11648">
          <cell r="A11648" t="str">
            <v>a</v>
          </cell>
          <cell r="B11648">
            <v>11624</v>
          </cell>
          <cell r="C11648" t="str">
            <v xml:space="preserve">   223778527 - 39284</v>
          </cell>
          <cell r="D11648">
            <v>1947214.89</v>
          </cell>
          <cell r="E11648">
            <v>0</v>
          </cell>
          <cell r="F11648">
            <v>0</v>
          </cell>
          <cell r="G11648">
            <v>294529.32</v>
          </cell>
          <cell r="H11648">
            <v>1652685.57</v>
          </cell>
          <cell r="I11648">
            <v>0</v>
          </cell>
        </row>
        <row r="11649">
          <cell r="A11649" t="str">
            <v>a</v>
          </cell>
          <cell r="B11649">
            <v>11625</v>
          </cell>
          <cell r="C11649" t="str">
            <v xml:space="preserve">   223778530 - 39293</v>
          </cell>
          <cell r="D11649">
            <v>2478708.9900000002</v>
          </cell>
          <cell r="E11649">
            <v>0</v>
          </cell>
          <cell r="F11649">
            <v>0</v>
          </cell>
          <cell r="G11649">
            <v>2478708.9900000002</v>
          </cell>
          <cell r="H11649">
            <v>0</v>
          </cell>
          <cell r="I11649">
            <v>0</v>
          </cell>
        </row>
        <row r="11650">
          <cell r="A11650" t="str">
            <v>a</v>
          </cell>
          <cell r="B11650">
            <v>11626</v>
          </cell>
          <cell r="C11650" t="str">
            <v xml:space="preserve">   223778543 - 39332</v>
          </cell>
          <cell r="D11650">
            <v>1834418.74</v>
          </cell>
          <cell r="E11650">
            <v>0</v>
          </cell>
          <cell r="F11650">
            <v>0</v>
          </cell>
          <cell r="G11650">
            <v>36459.480000000003</v>
          </cell>
          <cell r="H11650">
            <v>1797959.26</v>
          </cell>
          <cell r="I11650">
            <v>0</v>
          </cell>
        </row>
        <row r="11651">
          <cell r="A11651" t="str">
            <v>a</v>
          </cell>
          <cell r="B11651">
            <v>11627</v>
          </cell>
          <cell r="C11651" t="str">
            <v xml:space="preserve">   223778556 - 39874</v>
          </cell>
          <cell r="D11651">
            <v>4482089.25</v>
          </cell>
          <cell r="E11651">
            <v>0</v>
          </cell>
          <cell r="F11651">
            <v>0.01</v>
          </cell>
          <cell r="G11651">
            <v>42289.62</v>
          </cell>
          <cell r="H11651">
            <v>4439799.6399999997</v>
          </cell>
          <cell r="I11651">
            <v>0</v>
          </cell>
        </row>
        <row r="11652">
          <cell r="A11652" t="str">
            <v>a</v>
          </cell>
          <cell r="B11652">
            <v>11628</v>
          </cell>
          <cell r="C11652" t="str">
            <v xml:space="preserve">   223778569 - 39931</v>
          </cell>
          <cell r="D11652">
            <v>3128825.53</v>
          </cell>
          <cell r="E11652">
            <v>0</v>
          </cell>
          <cell r="F11652">
            <v>0.01</v>
          </cell>
          <cell r="G11652">
            <v>63049.17</v>
          </cell>
          <cell r="H11652">
            <v>3065776.37</v>
          </cell>
          <cell r="I11652">
            <v>0</v>
          </cell>
        </row>
        <row r="11653">
          <cell r="A11653" t="str">
            <v>a</v>
          </cell>
          <cell r="B11653">
            <v>11629</v>
          </cell>
          <cell r="C11653" t="str">
            <v xml:space="preserve">   223778572 - 39940</v>
          </cell>
          <cell r="D11653">
            <v>3461181.16</v>
          </cell>
          <cell r="E11653">
            <v>0</v>
          </cell>
          <cell r="F11653">
            <v>0.01</v>
          </cell>
          <cell r="G11653">
            <v>3461181.17</v>
          </cell>
          <cell r="H11653">
            <v>0</v>
          </cell>
          <cell r="I11653">
            <v>0</v>
          </cell>
        </row>
        <row r="11654">
          <cell r="A11654" t="str">
            <v>a</v>
          </cell>
          <cell r="B11654">
            <v>11630</v>
          </cell>
          <cell r="C11654" t="str">
            <v xml:space="preserve">   223778585 - 40051</v>
          </cell>
          <cell r="D11654">
            <v>3987306.78</v>
          </cell>
          <cell r="E11654">
            <v>0</v>
          </cell>
          <cell r="F11654">
            <v>0</v>
          </cell>
          <cell r="G11654">
            <v>38150.17</v>
          </cell>
          <cell r="H11654">
            <v>3949156.61</v>
          </cell>
          <cell r="I11654">
            <v>0</v>
          </cell>
        </row>
        <row r="11655">
          <cell r="A11655" t="str">
            <v>a</v>
          </cell>
          <cell r="B11655">
            <v>11631</v>
          </cell>
          <cell r="C11655" t="str">
            <v xml:space="preserve">   223778598 - 40090</v>
          </cell>
          <cell r="D11655">
            <v>3220132.13</v>
          </cell>
          <cell r="E11655">
            <v>0</v>
          </cell>
          <cell r="F11655">
            <v>0</v>
          </cell>
          <cell r="G11655">
            <v>3220132.13</v>
          </cell>
          <cell r="H11655">
            <v>0</v>
          </cell>
          <cell r="I11655">
            <v>0</v>
          </cell>
        </row>
        <row r="11656">
          <cell r="A11656" t="str">
            <v>a</v>
          </cell>
          <cell r="B11656">
            <v>11632</v>
          </cell>
          <cell r="C11656" t="str">
            <v xml:space="preserve">   223778608 - 39088</v>
          </cell>
          <cell r="D11656">
            <v>2018837.44</v>
          </cell>
          <cell r="E11656">
            <v>0</v>
          </cell>
          <cell r="F11656">
            <v>0</v>
          </cell>
          <cell r="G11656">
            <v>40681.730000000003</v>
          </cell>
          <cell r="H11656">
            <v>1978155.71</v>
          </cell>
          <cell r="I11656">
            <v>0</v>
          </cell>
        </row>
        <row r="11657">
          <cell r="A11657" t="str">
            <v>a</v>
          </cell>
          <cell r="B11657">
            <v>11633</v>
          </cell>
          <cell r="C11657" t="str">
            <v xml:space="preserve">   223778611 - 39236</v>
          </cell>
          <cell r="D11657">
            <v>6115561.7800000003</v>
          </cell>
          <cell r="E11657">
            <v>0</v>
          </cell>
          <cell r="F11657">
            <v>0</v>
          </cell>
          <cell r="G11657">
            <v>57701.760000000002</v>
          </cell>
          <cell r="H11657">
            <v>6057860.0199999996</v>
          </cell>
          <cell r="I11657">
            <v>0</v>
          </cell>
        </row>
        <row r="11658">
          <cell r="A11658" t="str">
            <v>a</v>
          </cell>
          <cell r="B11658">
            <v>11634</v>
          </cell>
          <cell r="C11658" t="str">
            <v xml:space="preserve">   223778624 - 39275</v>
          </cell>
          <cell r="D11658">
            <v>6246939.4500000002</v>
          </cell>
          <cell r="E11658">
            <v>0</v>
          </cell>
          <cell r="F11658">
            <v>0</v>
          </cell>
          <cell r="G11658">
            <v>124159.28</v>
          </cell>
          <cell r="H11658">
            <v>6122780.1699999999</v>
          </cell>
          <cell r="I11658">
            <v>0</v>
          </cell>
        </row>
        <row r="11659">
          <cell r="A11659" t="str">
            <v>a</v>
          </cell>
          <cell r="B11659">
            <v>11635</v>
          </cell>
          <cell r="C11659" t="str">
            <v xml:space="preserve">   223778637 - 39314</v>
          </cell>
          <cell r="D11659">
            <v>2155944.4900000002</v>
          </cell>
          <cell r="E11659">
            <v>0</v>
          </cell>
          <cell r="F11659">
            <v>0</v>
          </cell>
          <cell r="G11659">
            <v>2155944.4900000002</v>
          </cell>
          <cell r="H11659">
            <v>0</v>
          </cell>
          <cell r="I11659">
            <v>0</v>
          </cell>
        </row>
        <row r="11660">
          <cell r="A11660" t="str">
            <v>a</v>
          </cell>
          <cell r="B11660">
            <v>11636</v>
          </cell>
          <cell r="C11660" t="str">
            <v xml:space="preserve">   223778640 - 39323</v>
          </cell>
          <cell r="D11660">
            <v>1366993.78</v>
          </cell>
          <cell r="E11660">
            <v>0</v>
          </cell>
          <cell r="F11660">
            <v>0</v>
          </cell>
          <cell r="G11660">
            <v>77427.42</v>
          </cell>
          <cell r="H11660">
            <v>1289566.3600000001</v>
          </cell>
          <cell r="I11660">
            <v>0</v>
          </cell>
        </row>
        <row r="11661">
          <cell r="A11661" t="str">
            <v>a</v>
          </cell>
          <cell r="B11661">
            <v>11637</v>
          </cell>
          <cell r="C11661" t="str">
            <v xml:space="preserve">   223778653 - 39371</v>
          </cell>
          <cell r="D11661">
            <v>1933104.61</v>
          </cell>
          <cell r="E11661">
            <v>0</v>
          </cell>
          <cell r="F11661">
            <v>0</v>
          </cell>
          <cell r="G11661">
            <v>292395.06</v>
          </cell>
          <cell r="H11661">
            <v>1640709.55</v>
          </cell>
          <cell r="I11661">
            <v>0</v>
          </cell>
        </row>
        <row r="11662">
          <cell r="A11662" t="str">
            <v>a</v>
          </cell>
          <cell r="B11662">
            <v>11638</v>
          </cell>
          <cell r="C11662" t="str">
            <v xml:space="preserve">   223778666 - 39922</v>
          </cell>
          <cell r="D11662">
            <v>2296493.39</v>
          </cell>
          <cell r="E11662">
            <v>0</v>
          </cell>
          <cell r="F11662">
            <v>0</v>
          </cell>
          <cell r="G11662">
            <v>111271.94</v>
          </cell>
          <cell r="H11662">
            <v>2185221.4500000002</v>
          </cell>
          <cell r="I11662">
            <v>0</v>
          </cell>
        </row>
        <row r="11663">
          <cell r="A11663" t="str">
            <v>a</v>
          </cell>
          <cell r="B11663">
            <v>11639</v>
          </cell>
          <cell r="C11663" t="str">
            <v xml:space="preserve">   223778679 - 39961</v>
          </cell>
          <cell r="D11663">
            <v>952775.55</v>
          </cell>
          <cell r="E11663">
            <v>0</v>
          </cell>
          <cell r="F11663">
            <v>0</v>
          </cell>
          <cell r="G11663">
            <v>141494.06</v>
          </cell>
          <cell r="H11663">
            <v>811281.49</v>
          </cell>
          <cell r="I11663">
            <v>0</v>
          </cell>
        </row>
        <row r="11664">
          <cell r="A11664" t="str">
            <v>a</v>
          </cell>
          <cell r="B11664">
            <v>11640</v>
          </cell>
          <cell r="C11664" t="str">
            <v xml:space="preserve">   223778682 - 39976</v>
          </cell>
          <cell r="D11664">
            <v>1571078.85</v>
          </cell>
          <cell r="E11664">
            <v>0</v>
          </cell>
          <cell r="F11664">
            <v>0</v>
          </cell>
          <cell r="G11664">
            <v>140722.84</v>
          </cell>
          <cell r="H11664">
            <v>1430356.01</v>
          </cell>
          <cell r="I11664">
            <v>0</v>
          </cell>
        </row>
        <row r="11665">
          <cell r="A11665" t="str">
            <v>a</v>
          </cell>
          <cell r="B11665">
            <v>11641</v>
          </cell>
          <cell r="C11665" t="str">
            <v xml:space="preserve">   223778695 - 40081</v>
          </cell>
          <cell r="D11665">
            <v>2037692.16</v>
          </cell>
          <cell r="E11665">
            <v>0</v>
          </cell>
          <cell r="F11665">
            <v>0</v>
          </cell>
          <cell r="G11665">
            <v>2037692.16</v>
          </cell>
          <cell r="H11665">
            <v>0</v>
          </cell>
          <cell r="I11665">
            <v>0</v>
          </cell>
        </row>
        <row r="11666">
          <cell r="A11666" t="str">
            <v>a</v>
          </cell>
          <cell r="B11666">
            <v>11642</v>
          </cell>
          <cell r="C11666" t="str">
            <v xml:space="preserve">   223778705 - 39079</v>
          </cell>
          <cell r="D11666">
            <v>2678691.3199999998</v>
          </cell>
          <cell r="E11666">
            <v>0</v>
          </cell>
          <cell r="F11666">
            <v>0</v>
          </cell>
          <cell r="G11666">
            <v>63493.32</v>
          </cell>
          <cell r="H11666">
            <v>2615198</v>
          </cell>
          <cell r="I11666">
            <v>0</v>
          </cell>
        </row>
        <row r="11667">
          <cell r="A11667" t="str">
            <v>a</v>
          </cell>
          <cell r="B11667">
            <v>11643</v>
          </cell>
          <cell r="C11667" t="str">
            <v xml:space="preserve">   223778718 - 39257</v>
          </cell>
          <cell r="D11667">
            <v>2938258.51</v>
          </cell>
          <cell r="E11667">
            <v>0</v>
          </cell>
          <cell r="F11667">
            <v>0</v>
          </cell>
          <cell r="G11667">
            <v>27723.21</v>
          </cell>
          <cell r="H11667">
            <v>2910535.3</v>
          </cell>
          <cell r="I11667">
            <v>0</v>
          </cell>
        </row>
        <row r="11668">
          <cell r="A11668" t="str">
            <v>a</v>
          </cell>
          <cell r="B11668">
            <v>11644</v>
          </cell>
          <cell r="C11668" t="str">
            <v xml:space="preserve">   223778721 - 39266</v>
          </cell>
          <cell r="D11668">
            <v>4560824.54</v>
          </cell>
          <cell r="E11668">
            <v>0</v>
          </cell>
          <cell r="F11668">
            <v>0</v>
          </cell>
          <cell r="G11668">
            <v>93144.71</v>
          </cell>
          <cell r="H11668">
            <v>4467679.83</v>
          </cell>
          <cell r="I11668">
            <v>0</v>
          </cell>
        </row>
        <row r="11669">
          <cell r="A11669" t="str">
            <v>a</v>
          </cell>
          <cell r="B11669">
            <v>11645</v>
          </cell>
          <cell r="C11669" t="str">
            <v xml:space="preserve">   223778734 - 39305</v>
          </cell>
          <cell r="D11669">
            <v>4103519.6</v>
          </cell>
          <cell r="E11669">
            <v>0</v>
          </cell>
          <cell r="F11669">
            <v>0</v>
          </cell>
          <cell r="G11669">
            <v>4103519.6</v>
          </cell>
          <cell r="H11669">
            <v>0</v>
          </cell>
          <cell r="I11669">
            <v>0</v>
          </cell>
        </row>
        <row r="11670">
          <cell r="A11670" t="str">
            <v>a</v>
          </cell>
          <cell r="B11670">
            <v>11646</v>
          </cell>
          <cell r="C11670" t="str">
            <v xml:space="preserve">   223778747 - 39344</v>
          </cell>
          <cell r="D11670">
            <v>2183275.4700000002</v>
          </cell>
          <cell r="E11670">
            <v>0</v>
          </cell>
          <cell r="F11670">
            <v>0</v>
          </cell>
          <cell r="G11670">
            <v>20599.72</v>
          </cell>
          <cell r="H11670">
            <v>2162675.75</v>
          </cell>
          <cell r="I11670">
            <v>0</v>
          </cell>
        </row>
        <row r="11671">
          <cell r="A11671" t="str">
            <v>a</v>
          </cell>
          <cell r="B11671">
            <v>11647</v>
          </cell>
          <cell r="C11671" t="str">
            <v xml:space="preserve">   223778750 - 39353</v>
          </cell>
          <cell r="D11671">
            <v>1332939.56</v>
          </cell>
          <cell r="E11671">
            <v>0</v>
          </cell>
          <cell r="F11671">
            <v>0</v>
          </cell>
          <cell r="G11671">
            <v>53198.16</v>
          </cell>
          <cell r="H11671">
            <v>1279741.3999999999</v>
          </cell>
          <cell r="I11671">
            <v>0</v>
          </cell>
        </row>
        <row r="11672">
          <cell r="A11672" t="str">
            <v>a</v>
          </cell>
          <cell r="B11672">
            <v>11648</v>
          </cell>
          <cell r="C11672" t="str">
            <v xml:space="preserve">   223778763 - 39913</v>
          </cell>
          <cell r="D11672">
            <v>4097620.71</v>
          </cell>
          <cell r="E11672">
            <v>0</v>
          </cell>
          <cell r="F11672">
            <v>0</v>
          </cell>
          <cell r="G11672">
            <v>4097620.71</v>
          </cell>
          <cell r="H11672">
            <v>0</v>
          </cell>
          <cell r="I11672">
            <v>0</v>
          </cell>
        </row>
        <row r="11673">
          <cell r="A11673" t="str">
            <v>a</v>
          </cell>
          <cell r="B11673">
            <v>11649</v>
          </cell>
          <cell r="C11673" t="str">
            <v xml:space="preserve">   223778776 - 39952</v>
          </cell>
          <cell r="D11673">
            <v>587862.52</v>
          </cell>
          <cell r="E11673">
            <v>0</v>
          </cell>
          <cell r="F11673">
            <v>0</v>
          </cell>
          <cell r="G11673">
            <v>587862.52</v>
          </cell>
          <cell r="H11673">
            <v>0</v>
          </cell>
          <cell r="I11673">
            <v>0</v>
          </cell>
        </row>
        <row r="11674">
          <cell r="A11674" t="str">
            <v>a</v>
          </cell>
          <cell r="B11674">
            <v>11650</v>
          </cell>
          <cell r="C11674" t="str">
            <v xml:space="preserve">   223778789 - 40063</v>
          </cell>
          <cell r="D11674">
            <v>382042.32</v>
          </cell>
          <cell r="E11674">
            <v>0</v>
          </cell>
          <cell r="F11674">
            <v>0</v>
          </cell>
          <cell r="G11674">
            <v>115585.82</v>
          </cell>
          <cell r="H11674">
            <v>266456.5</v>
          </cell>
          <cell r="I11674">
            <v>0</v>
          </cell>
        </row>
        <row r="11675">
          <cell r="A11675" t="str">
            <v>a</v>
          </cell>
          <cell r="B11675">
            <v>11651</v>
          </cell>
          <cell r="C11675" t="str">
            <v xml:space="preserve">   223778792 - 40072</v>
          </cell>
          <cell r="D11675">
            <v>1220530.18</v>
          </cell>
          <cell r="E11675">
            <v>0</v>
          </cell>
          <cell r="F11675">
            <v>0</v>
          </cell>
          <cell r="G11675">
            <v>1220530.18</v>
          </cell>
          <cell r="H11675">
            <v>0</v>
          </cell>
          <cell r="I11675">
            <v>0</v>
          </cell>
        </row>
        <row r="11676">
          <cell r="A11676" t="str">
            <v>a</v>
          </cell>
          <cell r="B11676">
            <v>11652</v>
          </cell>
          <cell r="C11676" t="str">
            <v xml:space="preserve">   223778802 - 39070</v>
          </cell>
          <cell r="D11676">
            <v>1804500.14</v>
          </cell>
          <cell r="E11676">
            <v>0</v>
          </cell>
          <cell r="F11676">
            <v>0</v>
          </cell>
          <cell r="G11676">
            <v>36852.9</v>
          </cell>
          <cell r="H11676">
            <v>1767647.24</v>
          </cell>
          <cell r="I11676">
            <v>0</v>
          </cell>
        </row>
        <row r="11677">
          <cell r="A11677" t="str">
            <v>a</v>
          </cell>
          <cell r="B11677">
            <v>11653</v>
          </cell>
          <cell r="C11677" t="str">
            <v xml:space="preserve">   223778815 - 39248</v>
          </cell>
          <cell r="D11677">
            <v>4164231.1</v>
          </cell>
          <cell r="E11677">
            <v>0</v>
          </cell>
          <cell r="F11677">
            <v>0</v>
          </cell>
          <cell r="G11677">
            <v>85045.18</v>
          </cell>
          <cell r="H11677">
            <v>4079185.9199999999</v>
          </cell>
          <cell r="I11677">
            <v>0</v>
          </cell>
        </row>
        <row r="11678">
          <cell r="A11678" t="str">
            <v>a</v>
          </cell>
          <cell r="B11678">
            <v>11654</v>
          </cell>
          <cell r="C11678" t="str">
            <v xml:space="preserve">   223778828 - 39287</v>
          </cell>
          <cell r="D11678">
            <v>2399390.29</v>
          </cell>
          <cell r="E11678">
            <v>0</v>
          </cell>
          <cell r="F11678">
            <v>0</v>
          </cell>
          <cell r="G11678">
            <v>49002.21</v>
          </cell>
          <cell r="H11678">
            <v>2350388.08</v>
          </cell>
          <cell r="I11678">
            <v>0</v>
          </cell>
        </row>
        <row r="11679">
          <cell r="A11679" t="str">
            <v>a</v>
          </cell>
          <cell r="B11679">
            <v>11655</v>
          </cell>
          <cell r="C11679" t="str">
            <v xml:space="preserve">   223778831 - 39296</v>
          </cell>
          <cell r="D11679">
            <v>1586524.31</v>
          </cell>
          <cell r="E11679">
            <v>0</v>
          </cell>
          <cell r="F11679">
            <v>0.01</v>
          </cell>
          <cell r="G11679">
            <v>31532.57</v>
          </cell>
          <cell r="H11679">
            <v>1554991.75</v>
          </cell>
          <cell r="I11679">
            <v>0</v>
          </cell>
        </row>
        <row r="11680">
          <cell r="A11680" t="str">
            <v>a</v>
          </cell>
          <cell r="B11680">
            <v>11656</v>
          </cell>
          <cell r="C11680" t="str">
            <v xml:space="preserve">   223778844 - 39335</v>
          </cell>
          <cell r="D11680">
            <v>504114.14</v>
          </cell>
          <cell r="E11680">
            <v>0</v>
          </cell>
          <cell r="F11680">
            <v>0</v>
          </cell>
          <cell r="G11680">
            <v>105487.08</v>
          </cell>
          <cell r="H11680">
            <v>398627.06</v>
          </cell>
          <cell r="I11680">
            <v>0</v>
          </cell>
        </row>
        <row r="11681">
          <cell r="A11681" t="str">
            <v>a</v>
          </cell>
          <cell r="B11681">
            <v>11657</v>
          </cell>
          <cell r="C11681" t="str">
            <v xml:space="preserve">   223778860 - 39901</v>
          </cell>
          <cell r="D11681">
            <v>679593.9</v>
          </cell>
          <cell r="E11681">
            <v>0</v>
          </cell>
          <cell r="F11681">
            <v>0.02</v>
          </cell>
          <cell r="G11681">
            <v>209874.08</v>
          </cell>
          <cell r="H11681">
            <v>469719.84</v>
          </cell>
          <cell r="I11681">
            <v>0</v>
          </cell>
        </row>
        <row r="11682">
          <cell r="A11682" t="str">
            <v>a</v>
          </cell>
          <cell r="B11682">
            <v>11658</v>
          </cell>
          <cell r="C11682" t="str">
            <v xml:space="preserve">   223778873 - 39943</v>
          </cell>
          <cell r="D11682">
            <v>5592432.9800000004</v>
          </cell>
          <cell r="E11682">
            <v>0</v>
          </cell>
          <cell r="F11682">
            <v>0.01</v>
          </cell>
          <cell r="G11682">
            <v>5592432.9900000002</v>
          </cell>
          <cell r="H11682">
            <v>0</v>
          </cell>
          <cell r="I11682">
            <v>0</v>
          </cell>
        </row>
        <row r="11683">
          <cell r="A11683" t="str">
            <v>a</v>
          </cell>
          <cell r="B11683">
            <v>11659</v>
          </cell>
          <cell r="C11683" t="str">
            <v xml:space="preserve">   223778886 - 40054</v>
          </cell>
          <cell r="D11683">
            <v>4744895.08</v>
          </cell>
          <cell r="E11683">
            <v>0</v>
          </cell>
          <cell r="F11683">
            <v>0</v>
          </cell>
          <cell r="G11683">
            <v>1718572.91</v>
          </cell>
          <cell r="H11683">
            <v>3026322.17</v>
          </cell>
          <cell r="I11683">
            <v>0</v>
          </cell>
        </row>
        <row r="11684">
          <cell r="A11684" t="str">
            <v>a</v>
          </cell>
          <cell r="B11684">
            <v>11660</v>
          </cell>
          <cell r="C11684" t="str">
            <v xml:space="preserve">   223778899 - 40093</v>
          </cell>
          <cell r="D11684">
            <v>3635696.49</v>
          </cell>
          <cell r="E11684">
            <v>0</v>
          </cell>
          <cell r="F11684">
            <v>0</v>
          </cell>
          <cell r="G11684">
            <v>3635696.49</v>
          </cell>
          <cell r="H11684">
            <v>0</v>
          </cell>
          <cell r="I11684">
            <v>0</v>
          </cell>
        </row>
        <row r="11685">
          <cell r="A11685" t="str">
            <v>a</v>
          </cell>
          <cell r="B11685">
            <v>11661</v>
          </cell>
          <cell r="C11685" t="str">
            <v xml:space="preserve">   223778909 - 39091</v>
          </cell>
          <cell r="D11685">
            <v>6236410.1200000001</v>
          </cell>
          <cell r="E11685">
            <v>0</v>
          </cell>
          <cell r="F11685">
            <v>0</v>
          </cell>
          <cell r="G11685">
            <v>58113.38</v>
          </cell>
          <cell r="H11685">
            <v>6178296.7400000002</v>
          </cell>
          <cell r="I11685">
            <v>0</v>
          </cell>
        </row>
        <row r="11686">
          <cell r="A11686" t="str">
            <v>a</v>
          </cell>
          <cell r="B11686">
            <v>11662</v>
          </cell>
          <cell r="C11686" t="str">
            <v xml:space="preserve">   223778912 - 39239</v>
          </cell>
          <cell r="D11686">
            <v>3011916.12</v>
          </cell>
          <cell r="E11686">
            <v>0</v>
          </cell>
          <cell r="F11686">
            <v>0</v>
          </cell>
          <cell r="G11686">
            <v>143653.74</v>
          </cell>
          <cell r="H11686">
            <v>2868262.38</v>
          </cell>
          <cell r="I11686">
            <v>0</v>
          </cell>
        </row>
        <row r="11687">
          <cell r="A11687" t="str">
            <v>a</v>
          </cell>
          <cell r="B11687">
            <v>11663</v>
          </cell>
          <cell r="C11687" t="str">
            <v xml:space="preserve">   223778925 - 39278</v>
          </cell>
          <cell r="D11687">
            <v>2290986.84</v>
          </cell>
          <cell r="E11687">
            <v>0</v>
          </cell>
          <cell r="F11687">
            <v>0</v>
          </cell>
          <cell r="G11687">
            <v>1024217.26</v>
          </cell>
          <cell r="H11687">
            <v>1266769.58</v>
          </cell>
          <cell r="I11687">
            <v>0</v>
          </cell>
        </row>
        <row r="11688">
          <cell r="A11688" t="str">
            <v>a</v>
          </cell>
          <cell r="B11688">
            <v>11664</v>
          </cell>
          <cell r="C11688" t="str">
            <v xml:space="preserve">   223778938 - 39317</v>
          </cell>
          <cell r="D11688">
            <v>809083.36</v>
          </cell>
          <cell r="E11688">
            <v>0</v>
          </cell>
          <cell r="F11688">
            <v>0.01</v>
          </cell>
          <cell r="G11688">
            <v>227814.7</v>
          </cell>
          <cell r="H11688">
            <v>581268.67000000004</v>
          </cell>
          <cell r="I11688">
            <v>0</v>
          </cell>
        </row>
        <row r="11689">
          <cell r="A11689" t="str">
            <v>a</v>
          </cell>
          <cell r="B11689">
            <v>11665</v>
          </cell>
          <cell r="C11689" t="str">
            <v xml:space="preserve">   223778941 - 39326</v>
          </cell>
          <cell r="D11689">
            <v>8537611.4700000007</v>
          </cell>
          <cell r="E11689">
            <v>0</v>
          </cell>
          <cell r="F11689">
            <v>0.01</v>
          </cell>
          <cell r="G11689">
            <v>2588806.6800000002</v>
          </cell>
          <cell r="H11689">
            <v>5948804.7999999998</v>
          </cell>
          <cell r="I11689">
            <v>0</v>
          </cell>
        </row>
        <row r="11690">
          <cell r="A11690" t="str">
            <v>a</v>
          </cell>
          <cell r="B11690">
            <v>11666</v>
          </cell>
          <cell r="C11690" t="str">
            <v xml:space="preserve">   223778954 - 39868</v>
          </cell>
          <cell r="D11690">
            <v>5971339.3700000001</v>
          </cell>
          <cell r="E11690">
            <v>0</v>
          </cell>
          <cell r="F11690">
            <v>0</v>
          </cell>
          <cell r="G11690">
            <v>5971339.3700000001</v>
          </cell>
          <cell r="H11690">
            <v>0</v>
          </cell>
          <cell r="I11690">
            <v>0</v>
          </cell>
        </row>
        <row r="11691">
          <cell r="A11691" t="str">
            <v>a</v>
          </cell>
          <cell r="B11691">
            <v>11667</v>
          </cell>
          <cell r="C11691" t="str">
            <v xml:space="preserve">   223778967 - 39925</v>
          </cell>
          <cell r="D11691">
            <v>1571878.15</v>
          </cell>
          <cell r="E11691">
            <v>0</v>
          </cell>
          <cell r="F11691">
            <v>0</v>
          </cell>
          <cell r="G11691">
            <v>1571878.15</v>
          </cell>
          <cell r="H11691">
            <v>0</v>
          </cell>
          <cell r="I11691">
            <v>0</v>
          </cell>
        </row>
        <row r="11692">
          <cell r="A11692" t="str">
            <v>a</v>
          </cell>
          <cell r="B11692">
            <v>11668</v>
          </cell>
          <cell r="C11692" t="str">
            <v xml:space="preserve">   223778970 - 39934</v>
          </cell>
          <cell r="D11692">
            <v>1830643.6</v>
          </cell>
          <cell r="E11692">
            <v>0</v>
          </cell>
          <cell r="F11692">
            <v>0</v>
          </cell>
          <cell r="G11692">
            <v>208128.13</v>
          </cell>
          <cell r="H11692">
            <v>1622515.47</v>
          </cell>
          <cell r="I11692">
            <v>0</v>
          </cell>
        </row>
        <row r="11693">
          <cell r="A11693" t="str">
            <v>a</v>
          </cell>
          <cell r="B11693">
            <v>11669</v>
          </cell>
          <cell r="C11693" t="str">
            <v xml:space="preserve">   223778983 - 40045</v>
          </cell>
          <cell r="D11693">
            <v>1018658.42</v>
          </cell>
          <cell r="E11693">
            <v>0</v>
          </cell>
          <cell r="F11693">
            <v>0</v>
          </cell>
          <cell r="G11693">
            <v>1018658.42</v>
          </cell>
          <cell r="H11693">
            <v>0</v>
          </cell>
          <cell r="I11693">
            <v>0</v>
          </cell>
        </row>
        <row r="11694">
          <cell r="A11694" t="str">
            <v>a</v>
          </cell>
          <cell r="B11694">
            <v>11670</v>
          </cell>
          <cell r="C11694" t="str">
            <v xml:space="preserve">   223778996 - 40084</v>
          </cell>
          <cell r="D11694">
            <v>3753977.66</v>
          </cell>
          <cell r="E11694">
            <v>0</v>
          </cell>
          <cell r="F11694">
            <v>0</v>
          </cell>
          <cell r="G11694">
            <v>3753977.66</v>
          </cell>
          <cell r="H11694">
            <v>0</v>
          </cell>
          <cell r="I11694">
            <v>0</v>
          </cell>
        </row>
        <row r="11695">
          <cell r="A11695" t="str">
            <v>a</v>
          </cell>
          <cell r="B11695">
            <v>11671</v>
          </cell>
          <cell r="C11695" t="str">
            <v xml:space="preserve">   224778005 - 26403</v>
          </cell>
          <cell r="D11695">
            <v>3287760.73</v>
          </cell>
          <cell r="E11695">
            <v>0</v>
          </cell>
          <cell r="F11695">
            <v>0.01</v>
          </cell>
          <cell r="G11695">
            <v>67804.289999999994</v>
          </cell>
          <cell r="H11695">
            <v>3219956.45</v>
          </cell>
          <cell r="I11695">
            <v>0</v>
          </cell>
        </row>
        <row r="11696">
          <cell r="A11696" t="str">
            <v>a</v>
          </cell>
          <cell r="B11696">
            <v>11672</v>
          </cell>
          <cell r="C11696" t="str">
            <v xml:space="preserve">   224778018 - 26448</v>
          </cell>
          <cell r="D11696">
            <v>725181.91</v>
          </cell>
          <cell r="E11696">
            <v>0</v>
          </cell>
          <cell r="F11696">
            <v>0</v>
          </cell>
          <cell r="G11696">
            <v>725181.91</v>
          </cell>
          <cell r="H11696">
            <v>0</v>
          </cell>
          <cell r="I11696">
            <v>0</v>
          </cell>
        </row>
        <row r="11697">
          <cell r="A11697" t="str">
            <v>a</v>
          </cell>
          <cell r="B11697">
            <v>11673</v>
          </cell>
          <cell r="C11697" t="str">
            <v xml:space="preserve">   224778021 - 26457</v>
          </cell>
          <cell r="D11697">
            <v>1102482.6399999999</v>
          </cell>
          <cell r="E11697">
            <v>0</v>
          </cell>
          <cell r="F11697">
            <v>0</v>
          </cell>
          <cell r="G11697">
            <v>22736.76</v>
          </cell>
          <cell r="H11697">
            <v>1079745.8799999999</v>
          </cell>
          <cell r="I11697">
            <v>0</v>
          </cell>
        </row>
        <row r="11698">
          <cell r="A11698" t="str">
            <v>a</v>
          </cell>
          <cell r="B11698">
            <v>11674</v>
          </cell>
          <cell r="C11698" t="str">
            <v xml:space="preserve">   224778034 - 26574</v>
          </cell>
          <cell r="D11698">
            <v>392904.78</v>
          </cell>
          <cell r="E11698">
            <v>0</v>
          </cell>
          <cell r="F11698">
            <v>0</v>
          </cell>
          <cell r="G11698">
            <v>392904.78</v>
          </cell>
          <cell r="H11698">
            <v>0</v>
          </cell>
          <cell r="I11698">
            <v>0</v>
          </cell>
        </row>
        <row r="11699">
          <cell r="A11699" t="str">
            <v>a</v>
          </cell>
          <cell r="B11699">
            <v>11675</v>
          </cell>
          <cell r="C11699" t="str">
            <v xml:space="preserve">   224778047 - 26870</v>
          </cell>
          <cell r="D11699">
            <v>1888462.65</v>
          </cell>
          <cell r="E11699">
            <v>0</v>
          </cell>
          <cell r="F11699">
            <v>0</v>
          </cell>
          <cell r="G11699">
            <v>95075.06</v>
          </cell>
          <cell r="H11699">
            <v>1793387.59</v>
          </cell>
          <cell r="I11699">
            <v>0</v>
          </cell>
        </row>
        <row r="11700">
          <cell r="A11700" t="str">
            <v>a</v>
          </cell>
          <cell r="B11700">
            <v>11676</v>
          </cell>
          <cell r="C11700" t="str">
            <v xml:space="preserve">   224778050 - 26879</v>
          </cell>
          <cell r="D11700">
            <v>2601453.63</v>
          </cell>
          <cell r="E11700">
            <v>0</v>
          </cell>
          <cell r="F11700">
            <v>0</v>
          </cell>
          <cell r="G11700">
            <v>130970.76</v>
          </cell>
          <cell r="H11700">
            <v>2470482.87</v>
          </cell>
          <cell r="I11700">
            <v>0</v>
          </cell>
        </row>
        <row r="11701">
          <cell r="A11701" t="str">
            <v>a</v>
          </cell>
          <cell r="B11701">
            <v>11677</v>
          </cell>
          <cell r="C11701" t="str">
            <v xml:space="preserve">   224778076 - 27083</v>
          </cell>
          <cell r="D11701">
            <v>934562.23</v>
          </cell>
          <cell r="E11701">
            <v>0</v>
          </cell>
          <cell r="F11701">
            <v>0</v>
          </cell>
          <cell r="G11701">
            <v>934562.23</v>
          </cell>
          <cell r="H11701">
            <v>0</v>
          </cell>
          <cell r="I11701">
            <v>0</v>
          </cell>
        </row>
        <row r="11702">
          <cell r="A11702" t="str">
            <v>a</v>
          </cell>
          <cell r="B11702">
            <v>11678</v>
          </cell>
          <cell r="C11702" t="str">
            <v xml:space="preserve">   224778089 - 27149</v>
          </cell>
          <cell r="D11702">
            <v>937809.9</v>
          </cell>
          <cell r="E11702">
            <v>0</v>
          </cell>
          <cell r="F11702">
            <v>0</v>
          </cell>
          <cell r="G11702">
            <v>20444.82</v>
          </cell>
          <cell r="H11702">
            <v>917365.08</v>
          </cell>
          <cell r="I11702">
            <v>0</v>
          </cell>
        </row>
        <row r="11703">
          <cell r="A11703" t="str">
            <v>a</v>
          </cell>
          <cell r="B11703">
            <v>11679</v>
          </cell>
          <cell r="C11703" t="str">
            <v xml:space="preserve">   224778092 - 27170</v>
          </cell>
          <cell r="D11703">
            <v>855716.36</v>
          </cell>
          <cell r="E11703">
            <v>0</v>
          </cell>
          <cell r="F11703">
            <v>0</v>
          </cell>
          <cell r="G11703">
            <v>18597.29</v>
          </cell>
          <cell r="H11703">
            <v>837119.07</v>
          </cell>
          <cell r="I11703">
            <v>0</v>
          </cell>
        </row>
        <row r="11704">
          <cell r="A11704" t="str">
            <v>a</v>
          </cell>
          <cell r="B11704">
            <v>11680</v>
          </cell>
          <cell r="C11704" t="str">
            <v xml:space="preserve">   224778115 - 26439</v>
          </cell>
          <cell r="D11704">
            <v>1087978.71</v>
          </cell>
          <cell r="E11704">
            <v>0</v>
          </cell>
          <cell r="F11704">
            <v>0</v>
          </cell>
          <cell r="G11704">
            <v>22750.42</v>
          </cell>
          <cell r="H11704">
            <v>1065228.29</v>
          </cell>
          <cell r="I11704">
            <v>0</v>
          </cell>
        </row>
        <row r="11705">
          <cell r="A11705" t="str">
            <v>a</v>
          </cell>
          <cell r="B11705">
            <v>11681</v>
          </cell>
          <cell r="C11705" t="str">
            <v xml:space="preserve">   224778131 - 26493</v>
          </cell>
          <cell r="D11705">
            <v>3149644.29</v>
          </cell>
          <cell r="E11705">
            <v>0</v>
          </cell>
          <cell r="F11705">
            <v>0</v>
          </cell>
          <cell r="G11705">
            <v>64955.9</v>
          </cell>
          <cell r="H11705">
            <v>3084688.39</v>
          </cell>
          <cell r="I11705">
            <v>0</v>
          </cell>
        </row>
        <row r="11706">
          <cell r="A11706" t="str">
            <v>a</v>
          </cell>
          <cell r="B11706">
            <v>11682</v>
          </cell>
          <cell r="C11706" t="str">
            <v xml:space="preserve">   224778144 - 26861</v>
          </cell>
          <cell r="D11706">
            <v>1108217.42</v>
          </cell>
          <cell r="E11706">
            <v>0</v>
          </cell>
          <cell r="F11706">
            <v>0</v>
          </cell>
          <cell r="G11706">
            <v>23173.61</v>
          </cell>
          <cell r="H11706">
            <v>1085043.81</v>
          </cell>
          <cell r="I11706">
            <v>0</v>
          </cell>
        </row>
        <row r="11707">
          <cell r="A11707" t="str">
            <v>a</v>
          </cell>
          <cell r="B11707">
            <v>11683</v>
          </cell>
          <cell r="C11707" t="str">
            <v xml:space="preserve">   224778157 - 26912</v>
          </cell>
          <cell r="D11707">
            <v>643478.62</v>
          </cell>
          <cell r="E11707">
            <v>0</v>
          </cell>
          <cell r="F11707">
            <v>0</v>
          </cell>
          <cell r="G11707">
            <v>205165.86</v>
          </cell>
          <cell r="H11707">
            <v>438312.76</v>
          </cell>
          <cell r="I11707">
            <v>0</v>
          </cell>
        </row>
        <row r="11708">
          <cell r="A11708" t="str">
            <v>a</v>
          </cell>
          <cell r="B11708">
            <v>11684</v>
          </cell>
          <cell r="C11708" t="str">
            <v xml:space="preserve">   224778160 - 26963</v>
          </cell>
          <cell r="D11708">
            <v>1218547.52</v>
          </cell>
          <cell r="E11708">
            <v>0</v>
          </cell>
          <cell r="F11708">
            <v>0</v>
          </cell>
          <cell r="G11708">
            <v>1218547.52</v>
          </cell>
          <cell r="H11708">
            <v>0</v>
          </cell>
          <cell r="I11708">
            <v>0</v>
          </cell>
        </row>
        <row r="11709">
          <cell r="A11709" t="str">
            <v>a</v>
          </cell>
          <cell r="B11709">
            <v>11685</v>
          </cell>
          <cell r="C11709" t="str">
            <v xml:space="preserve">   224778173 - 27047</v>
          </cell>
          <cell r="D11709">
            <v>774413.77</v>
          </cell>
          <cell r="E11709">
            <v>0</v>
          </cell>
          <cell r="F11709">
            <v>0</v>
          </cell>
          <cell r="G11709">
            <v>774413.77</v>
          </cell>
          <cell r="H11709">
            <v>0</v>
          </cell>
          <cell r="I11709">
            <v>0</v>
          </cell>
        </row>
        <row r="11710">
          <cell r="A11710" t="str">
            <v>a</v>
          </cell>
          <cell r="B11710">
            <v>11686</v>
          </cell>
          <cell r="C11710" t="str">
            <v xml:space="preserve">   224778186 - 27131</v>
          </cell>
          <cell r="D11710">
            <v>652294.23</v>
          </cell>
          <cell r="E11710">
            <v>0</v>
          </cell>
          <cell r="F11710">
            <v>0</v>
          </cell>
          <cell r="G11710">
            <v>62865.36</v>
          </cell>
          <cell r="H11710">
            <v>589428.87</v>
          </cell>
          <cell r="I11710">
            <v>0</v>
          </cell>
        </row>
        <row r="11711">
          <cell r="A11711" t="str">
            <v>a</v>
          </cell>
          <cell r="B11711">
            <v>11687</v>
          </cell>
          <cell r="C11711" t="str">
            <v xml:space="preserve">   224778199 - 27369</v>
          </cell>
          <cell r="D11711">
            <v>956648.41</v>
          </cell>
          <cell r="E11711">
            <v>0</v>
          </cell>
          <cell r="F11711">
            <v>0</v>
          </cell>
          <cell r="G11711">
            <v>19458.48</v>
          </cell>
          <cell r="H11711">
            <v>937189.93</v>
          </cell>
          <cell r="I11711">
            <v>0</v>
          </cell>
        </row>
        <row r="11712">
          <cell r="A11712" t="str">
            <v>a</v>
          </cell>
          <cell r="B11712">
            <v>11688</v>
          </cell>
          <cell r="C11712" t="str">
            <v xml:space="preserve">   224778209 - 26421</v>
          </cell>
          <cell r="D11712">
            <v>2214808.89</v>
          </cell>
          <cell r="E11712">
            <v>0</v>
          </cell>
          <cell r="F11712">
            <v>0</v>
          </cell>
          <cell r="G11712">
            <v>45676.54</v>
          </cell>
          <cell r="H11712">
            <v>2169132.35</v>
          </cell>
          <cell r="I11712">
            <v>0</v>
          </cell>
        </row>
        <row r="11713">
          <cell r="A11713" t="str">
            <v>a</v>
          </cell>
          <cell r="B11713">
            <v>11689</v>
          </cell>
          <cell r="C11713" t="str">
            <v xml:space="preserve">   224778225 - 26469</v>
          </cell>
          <cell r="D11713">
            <v>1240293.01</v>
          </cell>
          <cell r="E11713">
            <v>0</v>
          </cell>
          <cell r="F11713">
            <v>0</v>
          </cell>
          <cell r="G11713">
            <v>25578.86</v>
          </cell>
          <cell r="H11713">
            <v>1214714.1499999999</v>
          </cell>
          <cell r="I11713">
            <v>0</v>
          </cell>
        </row>
        <row r="11714">
          <cell r="A11714" t="str">
            <v>a</v>
          </cell>
          <cell r="B11714">
            <v>11690</v>
          </cell>
          <cell r="C11714" t="str">
            <v xml:space="preserve">   224778238 - 26831</v>
          </cell>
          <cell r="D11714">
            <v>2023352.84</v>
          </cell>
          <cell r="E11714">
            <v>0</v>
          </cell>
          <cell r="F11714">
            <v>0</v>
          </cell>
          <cell r="G11714">
            <v>2023352.84</v>
          </cell>
          <cell r="H11714">
            <v>0</v>
          </cell>
          <cell r="I11714">
            <v>0</v>
          </cell>
        </row>
        <row r="11715">
          <cell r="A11715" t="str">
            <v>a</v>
          </cell>
          <cell r="B11715">
            <v>11691</v>
          </cell>
          <cell r="C11715" t="str">
            <v xml:space="preserve">   224778241 - 26849</v>
          </cell>
          <cell r="D11715">
            <v>5350190.1399999997</v>
          </cell>
          <cell r="E11715">
            <v>0</v>
          </cell>
          <cell r="F11715">
            <v>0.02</v>
          </cell>
          <cell r="G11715">
            <v>1758246.03</v>
          </cell>
          <cell r="H11715">
            <v>3591944.13</v>
          </cell>
          <cell r="I11715">
            <v>0</v>
          </cell>
        </row>
        <row r="11716">
          <cell r="A11716" t="str">
            <v>a</v>
          </cell>
          <cell r="B11716">
            <v>11692</v>
          </cell>
          <cell r="C11716" t="str">
            <v xml:space="preserve">   224778254 - 26891</v>
          </cell>
          <cell r="D11716">
            <v>1392954.94</v>
          </cell>
          <cell r="E11716">
            <v>0</v>
          </cell>
          <cell r="F11716">
            <v>0</v>
          </cell>
          <cell r="G11716">
            <v>73680.09</v>
          </cell>
          <cell r="H11716">
            <v>1319274.8500000001</v>
          </cell>
          <cell r="I11716">
            <v>0</v>
          </cell>
        </row>
        <row r="11717">
          <cell r="A11717" t="str">
            <v>a</v>
          </cell>
          <cell r="B11717">
            <v>11693</v>
          </cell>
          <cell r="C11717" t="str">
            <v xml:space="preserve">   224778267 - 27029</v>
          </cell>
          <cell r="D11717">
            <v>1533678.64</v>
          </cell>
          <cell r="E11717">
            <v>0</v>
          </cell>
          <cell r="F11717">
            <v>0</v>
          </cell>
          <cell r="G11717">
            <v>32070.29</v>
          </cell>
          <cell r="H11717">
            <v>1501608.35</v>
          </cell>
          <cell r="I11717">
            <v>0</v>
          </cell>
        </row>
        <row r="11718">
          <cell r="A11718" t="str">
            <v>a</v>
          </cell>
          <cell r="B11718">
            <v>11694</v>
          </cell>
          <cell r="C11718" t="str">
            <v xml:space="preserve">   224778270 - 27038</v>
          </cell>
          <cell r="D11718">
            <v>1653723.95</v>
          </cell>
          <cell r="E11718">
            <v>0</v>
          </cell>
          <cell r="F11718">
            <v>0</v>
          </cell>
          <cell r="G11718">
            <v>238557.39</v>
          </cell>
          <cell r="H11718">
            <v>1415166.56</v>
          </cell>
          <cell r="I11718">
            <v>0</v>
          </cell>
        </row>
        <row r="11719">
          <cell r="A11719" t="str">
            <v>a</v>
          </cell>
          <cell r="B11719">
            <v>11695</v>
          </cell>
          <cell r="C11719" t="str">
            <v xml:space="preserve">   224778283 - 27110</v>
          </cell>
          <cell r="D11719">
            <v>3793792.65</v>
          </cell>
          <cell r="E11719">
            <v>0</v>
          </cell>
          <cell r="F11719">
            <v>0</v>
          </cell>
          <cell r="G11719">
            <v>157686.95000000001</v>
          </cell>
          <cell r="H11719">
            <v>3636105.7</v>
          </cell>
          <cell r="I11719">
            <v>0</v>
          </cell>
        </row>
        <row r="11720">
          <cell r="A11720" t="str">
            <v>a</v>
          </cell>
          <cell r="B11720">
            <v>11696</v>
          </cell>
          <cell r="C11720" t="str">
            <v xml:space="preserve">   224778306 - 26409</v>
          </cell>
          <cell r="D11720">
            <v>2473780.5299999998</v>
          </cell>
          <cell r="E11720">
            <v>0</v>
          </cell>
          <cell r="F11720">
            <v>0.01</v>
          </cell>
          <cell r="G11720">
            <v>2473780.54</v>
          </cell>
          <cell r="H11720">
            <v>0</v>
          </cell>
          <cell r="I11720">
            <v>0</v>
          </cell>
        </row>
        <row r="11721">
          <cell r="A11721" t="str">
            <v>a</v>
          </cell>
          <cell r="B11721">
            <v>11697</v>
          </cell>
          <cell r="C11721" t="str">
            <v xml:space="preserve">   224778319 - 26451</v>
          </cell>
          <cell r="D11721">
            <v>478398.7</v>
          </cell>
          <cell r="E11721">
            <v>0</v>
          </cell>
          <cell r="F11721">
            <v>0</v>
          </cell>
          <cell r="G11721">
            <v>9866.1299999999992</v>
          </cell>
          <cell r="H11721">
            <v>468532.57</v>
          </cell>
          <cell r="I11721">
            <v>0</v>
          </cell>
        </row>
        <row r="11722">
          <cell r="A11722" t="str">
            <v>a</v>
          </cell>
          <cell r="B11722">
            <v>11698</v>
          </cell>
          <cell r="C11722" t="str">
            <v xml:space="preserve">   224778322 - 26460</v>
          </cell>
          <cell r="D11722">
            <v>809177.87</v>
          </cell>
          <cell r="E11722">
            <v>0</v>
          </cell>
          <cell r="F11722">
            <v>0</v>
          </cell>
          <cell r="G11722">
            <v>62966.93</v>
          </cell>
          <cell r="H11722">
            <v>746210.94</v>
          </cell>
          <cell r="I11722">
            <v>0</v>
          </cell>
        </row>
        <row r="11723">
          <cell r="A11723" t="str">
            <v>a</v>
          </cell>
          <cell r="B11723">
            <v>11699</v>
          </cell>
          <cell r="C11723" t="str">
            <v xml:space="preserve">   224778335 - 26580</v>
          </cell>
          <cell r="D11723">
            <v>335596.36</v>
          </cell>
          <cell r="E11723">
            <v>0</v>
          </cell>
          <cell r="F11723">
            <v>0</v>
          </cell>
          <cell r="G11723">
            <v>335596.36</v>
          </cell>
          <cell r="H11723">
            <v>0</v>
          </cell>
          <cell r="I11723">
            <v>0</v>
          </cell>
        </row>
        <row r="11724">
          <cell r="A11724" t="str">
            <v>a</v>
          </cell>
          <cell r="B11724">
            <v>11700</v>
          </cell>
          <cell r="C11724" t="str">
            <v xml:space="preserve">   224778348 - 26873</v>
          </cell>
          <cell r="D11724">
            <v>1198667.42</v>
          </cell>
          <cell r="E11724">
            <v>0</v>
          </cell>
          <cell r="F11724">
            <v>0</v>
          </cell>
          <cell r="G11724">
            <v>25160.720000000001</v>
          </cell>
          <cell r="H11724">
            <v>1173506.7</v>
          </cell>
          <cell r="I11724">
            <v>0</v>
          </cell>
        </row>
        <row r="11725">
          <cell r="A11725" t="str">
            <v>a</v>
          </cell>
          <cell r="B11725">
            <v>11701</v>
          </cell>
          <cell r="C11725" t="str">
            <v xml:space="preserve">   224778351 - 26882</v>
          </cell>
          <cell r="D11725">
            <v>2322541.11</v>
          </cell>
          <cell r="E11725">
            <v>0</v>
          </cell>
          <cell r="F11725">
            <v>0</v>
          </cell>
          <cell r="G11725">
            <v>2322541.11</v>
          </cell>
          <cell r="H11725">
            <v>0</v>
          </cell>
          <cell r="I11725">
            <v>0</v>
          </cell>
        </row>
        <row r="11726">
          <cell r="A11726" t="str">
            <v>a</v>
          </cell>
          <cell r="B11726">
            <v>11702</v>
          </cell>
          <cell r="C11726" t="str">
            <v xml:space="preserve">   224778364 - 27020</v>
          </cell>
          <cell r="D11726">
            <v>662008.49</v>
          </cell>
          <cell r="E11726">
            <v>0</v>
          </cell>
          <cell r="F11726">
            <v>0</v>
          </cell>
          <cell r="G11726">
            <v>662008.49</v>
          </cell>
          <cell r="H11726">
            <v>0</v>
          </cell>
          <cell r="I11726">
            <v>0</v>
          </cell>
        </row>
        <row r="11727">
          <cell r="A11727" t="str">
            <v>a</v>
          </cell>
          <cell r="B11727">
            <v>11703</v>
          </cell>
          <cell r="C11727" t="str">
            <v xml:space="preserve">   224778380 - 27095</v>
          </cell>
          <cell r="D11727">
            <v>1235863.3400000001</v>
          </cell>
          <cell r="E11727">
            <v>0</v>
          </cell>
          <cell r="F11727">
            <v>0.01</v>
          </cell>
          <cell r="G11727">
            <v>25487.56</v>
          </cell>
          <cell r="H11727">
            <v>1210375.79</v>
          </cell>
          <cell r="I11727">
            <v>0</v>
          </cell>
        </row>
        <row r="11728">
          <cell r="A11728" t="str">
            <v>a</v>
          </cell>
          <cell r="B11728">
            <v>11704</v>
          </cell>
          <cell r="C11728" t="str">
            <v xml:space="preserve">   224778393 - 27184</v>
          </cell>
          <cell r="D11728">
            <v>4119544.52</v>
          </cell>
          <cell r="E11728">
            <v>0</v>
          </cell>
          <cell r="F11728">
            <v>0</v>
          </cell>
          <cell r="G11728">
            <v>4119544.52</v>
          </cell>
          <cell r="H11728">
            <v>0</v>
          </cell>
          <cell r="I11728">
            <v>0</v>
          </cell>
        </row>
        <row r="11729">
          <cell r="A11729" t="str">
            <v>a</v>
          </cell>
          <cell r="B11729">
            <v>11705</v>
          </cell>
          <cell r="C11729" t="str">
            <v xml:space="preserve">   224778403 - 26391</v>
          </cell>
          <cell r="D11729">
            <v>1711860.54</v>
          </cell>
          <cell r="E11729">
            <v>0</v>
          </cell>
          <cell r="F11729">
            <v>0</v>
          </cell>
          <cell r="G11729">
            <v>86183.99</v>
          </cell>
          <cell r="H11729">
            <v>1625676.55</v>
          </cell>
          <cell r="I11729">
            <v>0</v>
          </cell>
        </row>
        <row r="11730">
          <cell r="A11730" t="str">
            <v>a</v>
          </cell>
          <cell r="B11730">
            <v>11706</v>
          </cell>
          <cell r="C11730" t="str">
            <v xml:space="preserve">   224778416 - 26442</v>
          </cell>
          <cell r="D11730">
            <v>1204415.3899999999</v>
          </cell>
          <cell r="E11730">
            <v>0</v>
          </cell>
          <cell r="F11730">
            <v>0</v>
          </cell>
          <cell r="G11730">
            <v>1204415.3899999999</v>
          </cell>
          <cell r="H11730">
            <v>0</v>
          </cell>
          <cell r="I11730">
            <v>0</v>
          </cell>
        </row>
        <row r="11731">
          <cell r="A11731" t="str">
            <v>a</v>
          </cell>
          <cell r="B11731">
            <v>11707</v>
          </cell>
          <cell r="C11731" t="str">
            <v xml:space="preserve">   224778429 - 26481</v>
          </cell>
          <cell r="D11731">
            <v>4146517.79</v>
          </cell>
          <cell r="E11731">
            <v>0</v>
          </cell>
          <cell r="F11731">
            <v>0</v>
          </cell>
          <cell r="G11731">
            <v>686338.92</v>
          </cell>
          <cell r="H11731">
            <v>3460178.87</v>
          </cell>
          <cell r="I11731">
            <v>0</v>
          </cell>
        </row>
        <row r="11732">
          <cell r="A11732" t="str">
            <v>a</v>
          </cell>
          <cell r="B11732">
            <v>11708</v>
          </cell>
          <cell r="C11732" t="str">
            <v xml:space="preserve">   224778432 - 26565</v>
          </cell>
          <cell r="D11732">
            <v>389762.26</v>
          </cell>
          <cell r="E11732">
            <v>0</v>
          </cell>
          <cell r="F11732">
            <v>0</v>
          </cell>
          <cell r="G11732">
            <v>8074.61</v>
          </cell>
          <cell r="H11732">
            <v>381687.65</v>
          </cell>
          <cell r="I11732">
            <v>0</v>
          </cell>
        </row>
        <row r="11733">
          <cell r="A11733" t="str">
            <v>a</v>
          </cell>
          <cell r="B11733">
            <v>11709</v>
          </cell>
          <cell r="C11733" t="str">
            <v xml:space="preserve">   224778445 - 26864</v>
          </cell>
          <cell r="D11733">
            <v>826861.96</v>
          </cell>
          <cell r="E11733">
            <v>0</v>
          </cell>
          <cell r="F11733">
            <v>0</v>
          </cell>
          <cell r="G11733">
            <v>826861.96</v>
          </cell>
          <cell r="H11733">
            <v>0</v>
          </cell>
          <cell r="I11733">
            <v>0</v>
          </cell>
        </row>
        <row r="11734">
          <cell r="A11734" t="str">
            <v>a</v>
          </cell>
          <cell r="B11734">
            <v>11710</v>
          </cell>
          <cell r="C11734" t="str">
            <v xml:space="preserve">   224778458 - 26951</v>
          </cell>
          <cell r="D11734">
            <v>1411927</v>
          </cell>
          <cell r="E11734">
            <v>0</v>
          </cell>
          <cell r="F11734">
            <v>0</v>
          </cell>
          <cell r="G11734">
            <v>52024.88</v>
          </cell>
          <cell r="H11734">
            <v>1359902.12</v>
          </cell>
          <cell r="I11734">
            <v>0</v>
          </cell>
        </row>
        <row r="11735">
          <cell r="A11735" t="str">
            <v>a</v>
          </cell>
          <cell r="B11735">
            <v>11711</v>
          </cell>
          <cell r="C11735" t="str">
            <v xml:space="preserve">   224778461 - 26966</v>
          </cell>
          <cell r="D11735">
            <v>1784881.68</v>
          </cell>
          <cell r="E11735">
            <v>0</v>
          </cell>
          <cell r="F11735">
            <v>0</v>
          </cell>
          <cell r="G11735">
            <v>189713.4</v>
          </cell>
          <cell r="H11735">
            <v>1595168.28</v>
          </cell>
          <cell r="I11735">
            <v>0</v>
          </cell>
        </row>
        <row r="11736">
          <cell r="A11736" t="str">
            <v>a</v>
          </cell>
          <cell r="B11736">
            <v>11712</v>
          </cell>
          <cell r="C11736" t="str">
            <v xml:space="preserve">   224778474 - 27050</v>
          </cell>
          <cell r="D11736">
            <v>2061969.17</v>
          </cell>
          <cell r="E11736">
            <v>0</v>
          </cell>
          <cell r="F11736">
            <v>0.01</v>
          </cell>
          <cell r="G11736">
            <v>43117.279999999999</v>
          </cell>
          <cell r="H11736">
            <v>2018851.9</v>
          </cell>
          <cell r="I11736">
            <v>0</v>
          </cell>
        </row>
        <row r="11737">
          <cell r="A11737" t="str">
            <v>a</v>
          </cell>
          <cell r="B11737">
            <v>11713</v>
          </cell>
          <cell r="C11737" t="str">
            <v xml:space="preserve">   224778487 - 27137</v>
          </cell>
          <cell r="D11737">
            <v>762152.81</v>
          </cell>
          <cell r="E11737">
            <v>0</v>
          </cell>
          <cell r="F11737">
            <v>0</v>
          </cell>
          <cell r="G11737">
            <v>762152.81</v>
          </cell>
          <cell r="H11737">
            <v>0</v>
          </cell>
          <cell r="I11737">
            <v>0</v>
          </cell>
        </row>
        <row r="11738">
          <cell r="A11738" t="str">
            <v>a</v>
          </cell>
          <cell r="B11738">
            <v>11714</v>
          </cell>
          <cell r="C11738" t="str">
            <v xml:space="preserve">   224778490 - 27158</v>
          </cell>
          <cell r="D11738">
            <v>747140.51</v>
          </cell>
          <cell r="E11738">
            <v>0</v>
          </cell>
          <cell r="F11738">
            <v>0</v>
          </cell>
          <cell r="G11738">
            <v>16010.68</v>
          </cell>
          <cell r="H11738">
            <v>731129.83</v>
          </cell>
          <cell r="I11738">
            <v>0</v>
          </cell>
        </row>
        <row r="11739">
          <cell r="A11739" t="str">
            <v>a</v>
          </cell>
          <cell r="B11739">
            <v>11715</v>
          </cell>
          <cell r="C11739" t="str">
            <v xml:space="preserve">   224778500 - 26382</v>
          </cell>
          <cell r="D11739">
            <v>394865.46</v>
          </cell>
          <cell r="E11739">
            <v>0</v>
          </cell>
          <cell r="F11739">
            <v>0</v>
          </cell>
          <cell r="G11739">
            <v>67650.89</v>
          </cell>
          <cell r="H11739">
            <v>327214.57</v>
          </cell>
          <cell r="I11739">
            <v>0</v>
          </cell>
        </row>
        <row r="11740">
          <cell r="A11740" t="str">
            <v>a</v>
          </cell>
          <cell r="B11740">
            <v>11716</v>
          </cell>
          <cell r="C11740" t="str">
            <v xml:space="preserve">   224778513 - 26433</v>
          </cell>
          <cell r="D11740">
            <v>556216.11</v>
          </cell>
          <cell r="E11740">
            <v>0</v>
          </cell>
          <cell r="F11740">
            <v>0</v>
          </cell>
          <cell r="G11740">
            <v>196390.34</v>
          </cell>
          <cell r="H11740">
            <v>359825.77</v>
          </cell>
          <cell r="I11740">
            <v>0</v>
          </cell>
        </row>
        <row r="11741">
          <cell r="A11741" t="str">
            <v>a</v>
          </cell>
          <cell r="B11741">
            <v>11717</v>
          </cell>
          <cell r="C11741" t="str">
            <v xml:space="preserve">   224778526 - 26472</v>
          </cell>
          <cell r="D11741">
            <v>984359.49</v>
          </cell>
          <cell r="E11741">
            <v>0</v>
          </cell>
          <cell r="F11741">
            <v>0</v>
          </cell>
          <cell r="G11741">
            <v>20300.71</v>
          </cell>
          <cell r="H11741">
            <v>964058.78</v>
          </cell>
          <cell r="I11741">
            <v>0</v>
          </cell>
        </row>
        <row r="11742">
          <cell r="A11742" t="str">
            <v>a</v>
          </cell>
          <cell r="B11742">
            <v>11718</v>
          </cell>
          <cell r="C11742" t="str">
            <v xml:space="preserve">   224778539 - 26840</v>
          </cell>
          <cell r="D11742">
            <v>1860967.08</v>
          </cell>
          <cell r="E11742">
            <v>0</v>
          </cell>
          <cell r="F11742">
            <v>0</v>
          </cell>
          <cell r="G11742">
            <v>407941.5</v>
          </cell>
          <cell r="H11742">
            <v>1453025.58</v>
          </cell>
          <cell r="I11742">
            <v>0</v>
          </cell>
        </row>
        <row r="11743">
          <cell r="A11743" t="str">
            <v>a</v>
          </cell>
          <cell r="B11743">
            <v>11719</v>
          </cell>
          <cell r="C11743" t="str">
            <v xml:space="preserve">   224778542 - 26855</v>
          </cell>
          <cell r="D11743">
            <v>775494.91</v>
          </cell>
          <cell r="E11743">
            <v>0</v>
          </cell>
          <cell r="F11743">
            <v>0</v>
          </cell>
          <cell r="G11743">
            <v>183123.61</v>
          </cell>
          <cell r="H11743">
            <v>592371.30000000005</v>
          </cell>
          <cell r="I11743">
            <v>0</v>
          </cell>
        </row>
        <row r="11744">
          <cell r="A11744" t="str">
            <v>a</v>
          </cell>
          <cell r="B11744">
            <v>11720</v>
          </cell>
          <cell r="C11744" t="str">
            <v xml:space="preserve">   224778555 - 26897</v>
          </cell>
          <cell r="D11744">
            <v>944231.35</v>
          </cell>
          <cell r="E11744">
            <v>0</v>
          </cell>
          <cell r="F11744">
            <v>0</v>
          </cell>
          <cell r="G11744">
            <v>47537.52</v>
          </cell>
          <cell r="H11744">
            <v>896693.83</v>
          </cell>
          <cell r="I11744">
            <v>0</v>
          </cell>
        </row>
        <row r="11745">
          <cell r="A11745" t="str">
            <v>a</v>
          </cell>
          <cell r="B11745">
            <v>11721</v>
          </cell>
          <cell r="C11745" t="str">
            <v xml:space="preserve">   224778568 - 27032</v>
          </cell>
          <cell r="D11745">
            <v>1524231.49</v>
          </cell>
          <cell r="E11745">
            <v>0</v>
          </cell>
          <cell r="F11745">
            <v>0.01</v>
          </cell>
          <cell r="G11745">
            <v>31434.62</v>
          </cell>
          <cell r="H11745">
            <v>1492796.88</v>
          </cell>
          <cell r="I11745">
            <v>0</v>
          </cell>
        </row>
        <row r="11746">
          <cell r="A11746" t="str">
            <v>a</v>
          </cell>
          <cell r="B11746">
            <v>11722</v>
          </cell>
          <cell r="C11746" t="str">
            <v xml:space="preserve">   224778571 - 27041</v>
          </cell>
          <cell r="D11746">
            <v>2437519.91</v>
          </cell>
          <cell r="E11746">
            <v>0</v>
          </cell>
          <cell r="F11746">
            <v>0</v>
          </cell>
          <cell r="G11746">
            <v>59455.38</v>
          </cell>
          <cell r="H11746">
            <v>2378064.5299999998</v>
          </cell>
          <cell r="I11746">
            <v>0</v>
          </cell>
        </row>
        <row r="11747">
          <cell r="A11747" t="str">
            <v>a</v>
          </cell>
          <cell r="B11747">
            <v>11723</v>
          </cell>
          <cell r="C11747" t="str">
            <v xml:space="preserve">   224778584 - 27119</v>
          </cell>
          <cell r="D11747">
            <v>1579158.74</v>
          </cell>
          <cell r="E11747">
            <v>0</v>
          </cell>
          <cell r="F11747">
            <v>0</v>
          </cell>
          <cell r="G11747">
            <v>32567.39</v>
          </cell>
          <cell r="H11747">
            <v>1546591.35</v>
          </cell>
          <cell r="I11747">
            <v>0</v>
          </cell>
        </row>
        <row r="11748">
          <cell r="A11748" t="str">
            <v>a</v>
          </cell>
          <cell r="B11748">
            <v>11724</v>
          </cell>
          <cell r="C11748" t="str">
            <v xml:space="preserve">   224778597 - 27357</v>
          </cell>
          <cell r="D11748">
            <v>477290.9</v>
          </cell>
          <cell r="E11748">
            <v>0</v>
          </cell>
          <cell r="F11748">
            <v>0</v>
          </cell>
          <cell r="G11748">
            <v>335990.52</v>
          </cell>
          <cell r="H11748">
            <v>141300.38</v>
          </cell>
          <cell r="I11748">
            <v>0</v>
          </cell>
        </row>
        <row r="11749">
          <cell r="A11749" t="str">
            <v>a</v>
          </cell>
          <cell r="B11749">
            <v>11725</v>
          </cell>
          <cell r="C11749" t="str">
            <v xml:space="preserve">   224778607 - 26412</v>
          </cell>
          <cell r="D11749">
            <v>1269584.1000000001</v>
          </cell>
          <cell r="E11749">
            <v>0</v>
          </cell>
          <cell r="F11749">
            <v>0</v>
          </cell>
          <cell r="G11749">
            <v>64974.09</v>
          </cell>
          <cell r="H11749">
            <v>1204610.01</v>
          </cell>
          <cell r="I11749">
            <v>0</v>
          </cell>
        </row>
        <row r="11750">
          <cell r="A11750" t="str">
            <v>a</v>
          </cell>
          <cell r="B11750">
            <v>11726</v>
          </cell>
          <cell r="C11750" t="str">
            <v xml:space="preserve">   224778623 - 26463</v>
          </cell>
          <cell r="D11750">
            <v>5512413.2400000002</v>
          </cell>
          <cell r="E11750">
            <v>0</v>
          </cell>
          <cell r="F11750">
            <v>0</v>
          </cell>
          <cell r="G11750">
            <v>113683.83</v>
          </cell>
          <cell r="H11750">
            <v>5398729.4100000001</v>
          </cell>
          <cell r="I11750">
            <v>0</v>
          </cell>
        </row>
        <row r="11751">
          <cell r="A11751" t="str">
            <v>a</v>
          </cell>
          <cell r="B11751">
            <v>11727</v>
          </cell>
          <cell r="C11751" t="str">
            <v xml:space="preserve">   224778636 - 26754</v>
          </cell>
          <cell r="D11751">
            <v>2320276.69</v>
          </cell>
          <cell r="E11751">
            <v>0</v>
          </cell>
          <cell r="F11751">
            <v>0</v>
          </cell>
          <cell r="G11751">
            <v>47194.95</v>
          </cell>
          <cell r="H11751">
            <v>2273081.7400000002</v>
          </cell>
          <cell r="I11751">
            <v>0</v>
          </cell>
        </row>
        <row r="11752">
          <cell r="A11752" t="str">
            <v>a</v>
          </cell>
          <cell r="B11752">
            <v>11728</v>
          </cell>
          <cell r="C11752" t="str">
            <v xml:space="preserve">   224778649 - 26876</v>
          </cell>
          <cell r="D11752">
            <v>356952.48</v>
          </cell>
          <cell r="E11752">
            <v>0</v>
          </cell>
          <cell r="F11752">
            <v>0</v>
          </cell>
          <cell r="G11752">
            <v>27981.48</v>
          </cell>
          <cell r="H11752">
            <v>328971</v>
          </cell>
          <cell r="I11752">
            <v>0</v>
          </cell>
        </row>
        <row r="11753">
          <cell r="A11753" t="str">
            <v>a</v>
          </cell>
          <cell r="B11753">
            <v>11729</v>
          </cell>
          <cell r="C11753" t="str">
            <v xml:space="preserve">   224778652 - 26885</v>
          </cell>
          <cell r="D11753">
            <v>1399391.6</v>
          </cell>
          <cell r="E11753">
            <v>0</v>
          </cell>
          <cell r="F11753">
            <v>0</v>
          </cell>
          <cell r="G11753">
            <v>1399391.6</v>
          </cell>
          <cell r="H11753">
            <v>0</v>
          </cell>
          <cell r="I11753">
            <v>0</v>
          </cell>
        </row>
        <row r="11754">
          <cell r="A11754" t="str">
            <v>a</v>
          </cell>
          <cell r="B11754">
            <v>11730</v>
          </cell>
          <cell r="C11754" t="str">
            <v xml:space="preserve">   224778665 - 27023</v>
          </cell>
          <cell r="D11754">
            <v>3492190.72</v>
          </cell>
          <cell r="E11754">
            <v>0</v>
          </cell>
          <cell r="F11754">
            <v>0</v>
          </cell>
          <cell r="G11754">
            <v>71031.98</v>
          </cell>
          <cell r="H11754">
            <v>3421158.74</v>
          </cell>
          <cell r="I11754">
            <v>0</v>
          </cell>
        </row>
        <row r="11755">
          <cell r="A11755" t="str">
            <v>a</v>
          </cell>
          <cell r="B11755">
            <v>11731</v>
          </cell>
          <cell r="C11755" t="str">
            <v xml:space="preserve">   224778681 - 27098</v>
          </cell>
          <cell r="D11755">
            <v>2493697.65</v>
          </cell>
          <cell r="E11755">
            <v>0</v>
          </cell>
          <cell r="F11755">
            <v>0</v>
          </cell>
          <cell r="G11755">
            <v>51428.18</v>
          </cell>
          <cell r="H11755">
            <v>2442269.4700000002</v>
          </cell>
          <cell r="I11755">
            <v>0</v>
          </cell>
        </row>
        <row r="11756">
          <cell r="A11756" t="str">
            <v>a</v>
          </cell>
          <cell r="B11756">
            <v>11732</v>
          </cell>
          <cell r="C11756" t="str">
            <v xml:space="preserve">   224778694 - 27192</v>
          </cell>
          <cell r="D11756">
            <v>685066.28</v>
          </cell>
          <cell r="E11756">
            <v>0</v>
          </cell>
          <cell r="F11756">
            <v>0</v>
          </cell>
          <cell r="G11756">
            <v>14475.68</v>
          </cell>
          <cell r="H11756">
            <v>670590.6</v>
          </cell>
          <cell r="I11756">
            <v>0</v>
          </cell>
        </row>
        <row r="11757">
          <cell r="A11757" t="str">
            <v>a</v>
          </cell>
          <cell r="B11757">
            <v>11733</v>
          </cell>
          <cell r="C11757" t="str">
            <v xml:space="preserve">   224778704 - 26394</v>
          </cell>
          <cell r="D11757">
            <v>2293133.19</v>
          </cell>
          <cell r="E11757">
            <v>0</v>
          </cell>
          <cell r="F11757">
            <v>0</v>
          </cell>
          <cell r="G11757">
            <v>115448.33</v>
          </cell>
          <cell r="H11757">
            <v>2177684.86</v>
          </cell>
          <cell r="I11757">
            <v>0</v>
          </cell>
        </row>
        <row r="11758">
          <cell r="A11758" t="str">
            <v>a</v>
          </cell>
          <cell r="B11758">
            <v>11734</v>
          </cell>
          <cell r="C11758" t="str">
            <v xml:space="preserve">   224778717 - 26445</v>
          </cell>
          <cell r="D11758">
            <v>652117.47</v>
          </cell>
          <cell r="E11758">
            <v>0</v>
          </cell>
          <cell r="F11758">
            <v>0</v>
          </cell>
          <cell r="G11758">
            <v>149164.01</v>
          </cell>
          <cell r="H11758">
            <v>502953.46</v>
          </cell>
          <cell r="I11758">
            <v>0</v>
          </cell>
        </row>
        <row r="11759">
          <cell r="A11759" t="str">
            <v>a</v>
          </cell>
          <cell r="B11759">
            <v>11735</v>
          </cell>
          <cell r="C11759" t="str">
            <v xml:space="preserve">   224778720 - 26454</v>
          </cell>
          <cell r="D11759">
            <v>479563.21</v>
          </cell>
          <cell r="E11759">
            <v>0</v>
          </cell>
          <cell r="F11759">
            <v>0.01</v>
          </cell>
          <cell r="G11759">
            <v>24542.84</v>
          </cell>
          <cell r="H11759">
            <v>455020.38</v>
          </cell>
          <cell r="I11759">
            <v>0</v>
          </cell>
        </row>
        <row r="11760">
          <cell r="A11760" t="str">
            <v>a</v>
          </cell>
          <cell r="B11760">
            <v>11736</v>
          </cell>
          <cell r="C11760" t="str">
            <v xml:space="preserve">   224778733 - 26571</v>
          </cell>
          <cell r="D11760">
            <v>730323.34</v>
          </cell>
          <cell r="E11760">
            <v>0</v>
          </cell>
          <cell r="F11760">
            <v>0</v>
          </cell>
          <cell r="G11760">
            <v>15427.69</v>
          </cell>
          <cell r="H11760">
            <v>714895.65</v>
          </cell>
          <cell r="I11760">
            <v>0</v>
          </cell>
        </row>
        <row r="11761">
          <cell r="A11761" t="str">
            <v>a</v>
          </cell>
          <cell r="B11761">
            <v>11737</v>
          </cell>
          <cell r="C11761" t="str">
            <v xml:space="preserve">   224778746 - 26867</v>
          </cell>
          <cell r="D11761">
            <v>963501.36</v>
          </cell>
          <cell r="E11761">
            <v>0</v>
          </cell>
          <cell r="F11761">
            <v>0</v>
          </cell>
          <cell r="G11761">
            <v>48507.66</v>
          </cell>
          <cell r="H11761">
            <v>914993.7</v>
          </cell>
          <cell r="I11761">
            <v>0</v>
          </cell>
        </row>
        <row r="11762">
          <cell r="A11762" t="str">
            <v>a</v>
          </cell>
          <cell r="B11762">
            <v>11738</v>
          </cell>
          <cell r="C11762" t="str">
            <v xml:space="preserve">   224778759 - 26954</v>
          </cell>
          <cell r="D11762">
            <v>1390678.23</v>
          </cell>
          <cell r="E11762">
            <v>0</v>
          </cell>
          <cell r="F11762">
            <v>0</v>
          </cell>
          <cell r="G11762">
            <v>74792.03</v>
          </cell>
          <cell r="H11762">
            <v>1315886.2</v>
          </cell>
          <cell r="I11762">
            <v>0</v>
          </cell>
        </row>
        <row r="11763">
          <cell r="A11763" t="str">
            <v>a</v>
          </cell>
          <cell r="B11763">
            <v>11739</v>
          </cell>
          <cell r="C11763" t="str">
            <v xml:space="preserve">   224778762 - 26972</v>
          </cell>
          <cell r="D11763">
            <v>731258.82</v>
          </cell>
          <cell r="E11763">
            <v>0</v>
          </cell>
          <cell r="F11763">
            <v>0</v>
          </cell>
          <cell r="G11763">
            <v>15489.8</v>
          </cell>
          <cell r="H11763">
            <v>715769.02</v>
          </cell>
          <cell r="I11763">
            <v>0</v>
          </cell>
        </row>
        <row r="11764">
          <cell r="A11764" t="str">
            <v>a</v>
          </cell>
          <cell r="B11764">
            <v>11740</v>
          </cell>
          <cell r="C11764" t="str">
            <v xml:space="preserve">   224778775 - 27059</v>
          </cell>
          <cell r="D11764">
            <v>3062619.94</v>
          </cell>
          <cell r="E11764">
            <v>0</v>
          </cell>
          <cell r="F11764">
            <v>0</v>
          </cell>
          <cell r="G11764">
            <v>3062619.94</v>
          </cell>
          <cell r="H11764">
            <v>0</v>
          </cell>
          <cell r="I11764">
            <v>0</v>
          </cell>
        </row>
        <row r="11765">
          <cell r="A11765" t="str">
            <v>a</v>
          </cell>
          <cell r="B11765">
            <v>11741</v>
          </cell>
          <cell r="C11765" t="str">
            <v xml:space="preserve">   224778788 - 27143</v>
          </cell>
          <cell r="D11765">
            <v>788159.98</v>
          </cell>
          <cell r="E11765">
            <v>0</v>
          </cell>
          <cell r="F11765">
            <v>0</v>
          </cell>
          <cell r="G11765">
            <v>16889.72</v>
          </cell>
          <cell r="H11765">
            <v>771270.26</v>
          </cell>
          <cell r="I11765">
            <v>0</v>
          </cell>
        </row>
        <row r="11766">
          <cell r="A11766" t="str">
            <v>a</v>
          </cell>
          <cell r="B11766">
            <v>11742</v>
          </cell>
          <cell r="C11766" t="str">
            <v xml:space="preserve">   224778791 - 27161</v>
          </cell>
          <cell r="D11766">
            <v>898521.93</v>
          </cell>
          <cell r="E11766">
            <v>0</v>
          </cell>
          <cell r="F11766">
            <v>0.01</v>
          </cell>
          <cell r="G11766">
            <v>19254.68</v>
          </cell>
          <cell r="H11766">
            <v>879267.26</v>
          </cell>
          <cell r="I11766">
            <v>0</v>
          </cell>
        </row>
        <row r="11767">
          <cell r="A11767" t="str">
            <v>a</v>
          </cell>
          <cell r="B11767">
            <v>11743</v>
          </cell>
          <cell r="C11767" t="str">
            <v xml:space="preserve">   224778801 - 26385</v>
          </cell>
          <cell r="D11767">
            <v>18764407.120000001</v>
          </cell>
          <cell r="E11767">
            <v>0</v>
          </cell>
          <cell r="F11767">
            <v>0</v>
          </cell>
          <cell r="G11767">
            <v>18764407.120000001</v>
          </cell>
          <cell r="H11767">
            <v>0</v>
          </cell>
          <cell r="I11767">
            <v>0</v>
          </cell>
        </row>
        <row r="11768">
          <cell r="A11768" t="str">
            <v>a</v>
          </cell>
          <cell r="B11768">
            <v>11744</v>
          </cell>
          <cell r="C11768" t="str">
            <v xml:space="preserve">   224778814 - 26436</v>
          </cell>
          <cell r="D11768">
            <v>755988.1</v>
          </cell>
          <cell r="E11768">
            <v>0</v>
          </cell>
          <cell r="F11768">
            <v>0</v>
          </cell>
          <cell r="G11768">
            <v>214637.85</v>
          </cell>
          <cell r="H11768">
            <v>541350.25</v>
          </cell>
          <cell r="I11768">
            <v>0</v>
          </cell>
        </row>
        <row r="11769">
          <cell r="A11769" t="str">
            <v>a</v>
          </cell>
          <cell r="B11769">
            <v>11745</v>
          </cell>
          <cell r="C11769" t="str">
            <v xml:space="preserve">   224778827 - 26475</v>
          </cell>
          <cell r="D11769">
            <v>4659446.03</v>
          </cell>
          <cell r="E11769">
            <v>0</v>
          </cell>
          <cell r="F11769">
            <v>0</v>
          </cell>
          <cell r="G11769">
            <v>4659446.03</v>
          </cell>
          <cell r="H11769">
            <v>0</v>
          </cell>
          <cell r="I11769">
            <v>0</v>
          </cell>
        </row>
        <row r="11770">
          <cell r="A11770" t="str">
            <v>a</v>
          </cell>
          <cell r="B11770">
            <v>11746</v>
          </cell>
          <cell r="C11770" t="str">
            <v xml:space="preserve">   224778830 - 26484</v>
          </cell>
          <cell r="D11770">
            <v>639144.15</v>
          </cell>
          <cell r="E11770">
            <v>0</v>
          </cell>
          <cell r="F11770">
            <v>0.01</v>
          </cell>
          <cell r="G11770">
            <v>150926.06</v>
          </cell>
          <cell r="H11770">
            <v>488218.1</v>
          </cell>
          <cell r="I11770">
            <v>0</v>
          </cell>
        </row>
        <row r="11771">
          <cell r="A11771" t="str">
            <v>a</v>
          </cell>
          <cell r="B11771">
            <v>11747</v>
          </cell>
          <cell r="C11771" t="str">
            <v xml:space="preserve">   224778843 - 26858</v>
          </cell>
          <cell r="D11771">
            <v>1476539.27</v>
          </cell>
          <cell r="E11771">
            <v>0</v>
          </cell>
          <cell r="F11771">
            <v>0</v>
          </cell>
          <cell r="G11771">
            <v>30451.02</v>
          </cell>
          <cell r="H11771">
            <v>1446088.25</v>
          </cell>
          <cell r="I11771">
            <v>0</v>
          </cell>
        </row>
        <row r="11772">
          <cell r="A11772" t="str">
            <v>a</v>
          </cell>
          <cell r="B11772">
            <v>11748</v>
          </cell>
          <cell r="C11772" t="str">
            <v xml:space="preserve">   224778856 - 26900</v>
          </cell>
          <cell r="D11772">
            <v>705250.74</v>
          </cell>
          <cell r="E11772">
            <v>0</v>
          </cell>
          <cell r="F11772">
            <v>0</v>
          </cell>
          <cell r="G11772">
            <v>117673.55</v>
          </cell>
          <cell r="H11772">
            <v>587577.18999999994</v>
          </cell>
          <cell r="I11772">
            <v>0</v>
          </cell>
        </row>
        <row r="11773">
          <cell r="A11773" t="str">
            <v>a</v>
          </cell>
          <cell r="B11773">
            <v>11749</v>
          </cell>
          <cell r="C11773" t="str">
            <v xml:space="preserve">   224778869 - 27035</v>
          </cell>
          <cell r="D11773">
            <v>2089295.18</v>
          </cell>
          <cell r="E11773">
            <v>0</v>
          </cell>
          <cell r="F11773">
            <v>0</v>
          </cell>
          <cell r="G11773">
            <v>43088.05</v>
          </cell>
          <cell r="H11773">
            <v>2046207.13</v>
          </cell>
          <cell r="I11773">
            <v>0</v>
          </cell>
        </row>
        <row r="11774">
          <cell r="A11774" t="str">
            <v>a</v>
          </cell>
          <cell r="B11774">
            <v>11750</v>
          </cell>
          <cell r="C11774" t="str">
            <v xml:space="preserve">   224778872 - 27044</v>
          </cell>
          <cell r="D11774">
            <v>4085214.98</v>
          </cell>
          <cell r="E11774">
            <v>0</v>
          </cell>
          <cell r="F11774">
            <v>0</v>
          </cell>
          <cell r="G11774">
            <v>84250.39</v>
          </cell>
          <cell r="H11774">
            <v>4000964.59</v>
          </cell>
          <cell r="I11774">
            <v>0</v>
          </cell>
        </row>
        <row r="11775">
          <cell r="A11775" t="str">
            <v>a</v>
          </cell>
          <cell r="B11775">
            <v>11751</v>
          </cell>
          <cell r="C11775" t="str">
            <v xml:space="preserve">   224778885 - 27125</v>
          </cell>
          <cell r="D11775">
            <v>1647817.81</v>
          </cell>
          <cell r="E11775">
            <v>0</v>
          </cell>
          <cell r="F11775">
            <v>0</v>
          </cell>
          <cell r="G11775">
            <v>817026.27</v>
          </cell>
          <cell r="H11775">
            <v>830791.54</v>
          </cell>
          <cell r="I11775">
            <v>0</v>
          </cell>
        </row>
        <row r="11776">
          <cell r="A11776" t="str">
            <v>a</v>
          </cell>
          <cell r="B11776">
            <v>11752</v>
          </cell>
          <cell r="C11776" t="str">
            <v xml:space="preserve">   224778898 - 27366</v>
          </cell>
          <cell r="D11776">
            <v>1380729.65</v>
          </cell>
          <cell r="E11776">
            <v>0</v>
          </cell>
          <cell r="F11776">
            <v>0</v>
          </cell>
          <cell r="G11776">
            <v>28084.33</v>
          </cell>
          <cell r="H11776">
            <v>1352645.32</v>
          </cell>
          <cell r="I11776">
            <v>0</v>
          </cell>
        </row>
        <row r="11777">
          <cell r="A11777" t="str">
            <v>a</v>
          </cell>
          <cell r="B11777">
            <v>11753</v>
          </cell>
          <cell r="C11777" t="str">
            <v xml:space="preserve">   224778908 - 26415</v>
          </cell>
          <cell r="D11777">
            <v>639144.15</v>
          </cell>
          <cell r="E11777">
            <v>0</v>
          </cell>
          <cell r="F11777">
            <v>0.01</v>
          </cell>
          <cell r="G11777">
            <v>150926.06</v>
          </cell>
          <cell r="H11777">
            <v>488218.1</v>
          </cell>
          <cell r="I11777">
            <v>0</v>
          </cell>
        </row>
        <row r="11778">
          <cell r="A11778" t="str">
            <v>a</v>
          </cell>
          <cell r="B11778">
            <v>11754</v>
          </cell>
          <cell r="C11778" t="str">
            <v xml:space="preserve">   224778911 - 26427</v>
          </cell>
          <cell r="D11778">
            <v>739005.52</v>
          </cell>
          <cell r="E11778">
            <v>0</v>
          </cell>
          <cell r="F11778">
            <v>0</v>
          </cell>
          <cell r="G11778">
            <v>37205.410000000003</v>
          </cell>
          <cell r="H11778">
            <v>701800.11</v>
          </cell>
          <cell r="I11778">
            <v>0</v>
          </cell>
        </row>
        <row r="11779">
          <cell r="A11779" t="str">
            <v>a</v>
          </cell>
          <cell r="B11779">
            <v>11755</v>
          </cell>
          <cell r="C11779" t="str">
            <v xml:space="preserve">   224778924 - 26466</v>
          </cell>
          <cell r="D11779">
            <v>589594.89</v>
          </cell>
          <cell r="E11779">
            <v>0</v>
          </cell>
          <cell r="F11779">
            <v>0</v>
          </cell>
          <cell r="G11779">
            <v>30479.22</v>
          </cell>
          <cell r="H11779">
            <v>559115.67000000004</v>
          </cell>
          <cell r="I11779">
            <v>0</v>
          </cell>
        </row>
        <row r="11780">
          <cell r="A11780" t="str">
            <v>a</v>
          </cell>
          <cell r="B11780">
            <v>11756</v>
          </cell>
          <cell r="C11780" t="str">
            <v xml:space="preserve">   224778937 - 26760</v>
          </cell>
          <cell r="D11780">
            <v>2820442.42</v>
          </cell>
          <cell r="E11780">
            <v>0</v>
          </cell>
          <cell r="F11780">
            <v>0</v>
          </cell>
          <cell r="G11780">
            <v>184646.99</v>
          </cell>
          <cell r="H11780">
            <v>2635795.4300000002</v>
          </cell>
          <cell r="I11780">
            <v>0</v>
          </cell>
        </row>
        <row r="11781">
          <cell r="A11781" t="str">
            <v>a</v>
          </cell>
          <cell r="B11781">
            <v>11757</v>
          </cell>
          <cell r="C11781" t="str">
            <v xml:space="preserve">   224778940 - 26843</v>
          </cell>
          <cell r="D11781">
            <v>760473.38</v>
          </cell>
          <cell r="E11781">
            <v>0</v>
          </cell>
          <cell r="F11781">
            <v>0</v>
          </cell>
          <cell r="G11781">
            <v>760473.38</v>
          </cell>
          <cell r="H11781">
            <v>0</v>
          </cell>
          <cell r="I11781">
            <v>0</v>
          </cell>
        </row>
        <row r="11782">
          <cell r="A11782" t="str">
            <v>a</v>
          </cell>
          <cell r="B11782">
            <v>11758</v>
          </cell>
          <cell r="C11782" t="str">
            <v xml:space="preserve">   224778953 - 26888</v>
          </cell>
          <cell r="D11782">
            <v>278108.06</v>
          </cell>
          <cell r="E11782">
            <v>0</v>
          </cell>
          <cell r="F11782">
            <v>0.01</v>
          </cell>
          <cell r="G11782">
            <v>98195.199999999997</v>
          </cell>
          <cell r="H11782">
            <v>179912.87</v>
          </cell>
          <cell r="I11782">
            <v>0</v>
          </cell>
        </row>
        <row r="11783">
          <cell r="A11783" t="str">
            <v>a</v>
          </cell>
          <cell r="B11783">
            <v>11759</v>
          </cell>
          <cell r="C11783" t="str">
            <v xml:space="preserve">   224778979 - 27092</v>
          </cell>
          <cell r="D11783">
            <v>2883001.81</v>
          </cell>
          <cell r="E11783">
            <v>0</v>
          </cell>
          <cell r="F11783">
            <v>0.01</v>
          </cell>
          <cell r="G11783">
            <v>60515.96</v>
          </cell>
          <cell r="H11783">
            <v>2822485.86</v>
          </cell>
          <cell r="I11783">
            <v>0</v>
          </cell>
        </row>
        <row r="11784">
          <cell r="A11784" t="str">
            <v>a</v>
          </cell>
          <cell r="B11784">
            <v>11760</v>
          </cell>
          <cell r="C11784" t="str">
            <v xml:space="preserve">   224778982 - 27104</v>
          </cell>
          <cell r="D11784">
            <v>1637600.16</v>
          </cell>
          <cell r="E11784">
            <v>0</v>
          </cell>
          <cell r="F11784">
            <v>0</v>
          </cell>
          <cell r="G11784">
            <v>33772.620000000003</v>
          </cell>
          <cell r="H11784">
            <v>1603827.54</v>
          </cell>
          <cell r="I11784">
            <v>0</v>
          </cell>
        </row>
        <row r="11785">
          <cell r="A11785" t="str">
            <v>a</v>
          </cell>
          <cell r="B11785">
            <v>11761</v>
          </cell>
          <cell r="C11785" t="str">
            <v xml:space="preserve">   224778995 - 27319</v>
          </cell>
          <cell r="D11785">
            <v>2071094.48</v>
          </cell>
          <cell r="E11785">
            <v>0</v>
          </cell>
          <cell r="F11785">
            <v>0.01</v>
          </cell>
          <cell r="G11785">
            <v>42126.57</v>
          </cell>
          <cell r="H11785">
            <v>2028967.92</v>
          </cell>
          <cell r="I11785">
            <v>0</v>
          </cell>
        </row>
        <row r="11786">
          <cell r="A11786" t="str">
            <v>a</v>
          </cell>
          <cell r="B11786">
            <v>11762</v>
          </cell>
          <cell r="C11786" t="str">
            <v xml:space="preserve">   232778013 - 30202</v>
          </cell>
          <cell r="D11786">
            <v>1080067.76</v>
          </cell>
          <cell r="E11786">
            <v>0</v>
          </cell>
          <cell r="F11786">
            <v>0</v>
          </cell>
          <cell r="G11786">
            <v>53220.5</v>
          </cell>
          <cell r="H11786">
            <v>1026847.26</v>
          </cell>
          <cell r="I11786">
            <v>0</v>
          </cell>
        </row>
        <row r="11787">
          <cell r="A11787" t="str">
            <v>a</v>
          </cell>
          <cell r="B11787">
            <v>11763</v>
          </cell>
          <cell r="C11787" t="str">
            <v xml:space="preserve">   232778026 - 30241</v>
          </cell>
          <cell r="D11787">
            <v>1600228.4</v>
          </cell>
          <cell r="E11787">
            <v>0</v>
          </cell>
          <cell r="F11787">
            <v>0</v>
          </cell>
          <cell r="G11787">
            <v>37143.49</v>
          </cell>
          <cell r="H11787">
            <v>1563084.91</v>
          </cell>
          <cell r="I11787">
            <v>0</v>
          </cell>
        </row>
        <row r="11788">
          <cell r="A11788" t="str">
            <v>a</v>
          </cell>
          <cell r="B11788">
            <v>11764</v>
          </cell>
          <cell r="C11788" t="str">
            <v xml:space="preserve">   232778039 - 30283</v>
          </cell>
          <cell r="D11788">
            <v>1968943.89</v>
          </cell>
          <cell r="E11788">
            <v>0</v>
          </cell>
          <cell r="F11788">
            <v>0</v>
          </cell>
          <cell r="G11788">
            <v>1968943.89</v>
          </cell>
          <cell r="H11788">
            <v>0</v>
          </cell>
          <cell r="I11788">
            <v>0</v>
          </cell>
        </row>
        <row r="11789">
          <cell r="A11789" t="str">
            <v>a</v>
          </cell>
          <cell r="B11789">
            <v>11765</v>
          </cell>
          <cell r="C11789" t="str">
            <v xml:space="preserve">   232778042 - 30292</v>
          </cell>
          <cell r="D11789">
            <v>722964.53</v>
          </cell>
          <cell r="E11789">
            <v>0</v>
          </cell>
          <cell r="F11789">
            <v>0</v>
          </cell>
          <cell r="G11789">
            <v>229285.53</v>
          </cell>
          <cell r="H11789">
            <v>493679</v>
          </cell>
          <cell r="I11789">
            <v>0</v>
          </cell>
        </row>
        <row r="11790">
          <cell r="A11790" t="str">
            <v>a</v>
          </cell>
          <cell r="B11790">
            <v>11766</v>
          </cell>
          <cell r="C11790" t="str">
            <v xml:space="preserve">   232778055 - 30331</v>
          </cell>
          <cell r="D11790">
            <v>2593641.87</v>
          </cell>
          <cell r="E11790">
            <v>0</v>
          </cell>
          <cell r="F11790">
            <v>0</v>
          </cell>
          <cell r="G11790">
            <v>58396</v>
          </cell>
          <cell r="H11790">
            <v>2535245.87</v>
          </cell>
          <cell r="I11790">
            <v>0</v>
          </cell>
        </row>
        <row r="11791">
          <cell r="A11791" t="str">
            <v>a</v>
          </cell>
          <cell r="B11791">
            <v>11767</v>
          </cell>
          <cell r="C11791" t="str">
            <v xml:space="preserve">   232778068 - 30370</v>
          </cell>
          <cell r="D11791">
            <v>501401.37</v>
          </cell>
          <cell r="E11791">
            <v>0</v>
          </cell>
          <cell r="F11791">
            <v>0</v>
          </cell>
          <cell r="G11791">
            <v>11093.81</v>
          </cell>
          <cell r="H11791">
            <v>490307.56</v>
          </cell>
          <cell r="I11791">
            <v>0</v>
          </cell>
        </row>
        <row r="11792">
          <cell r="A11792" t="str">
            <v>a</v>
          </cell>
          <cell r="B11792">
            <v>11768</v>
          </cell>
          <cell r="C11792" t="str">
            <v xml:space="preserve">   232778071 - 30379</v>
          </cell>
          <cell r="D11792">
            <v>1025431.34</v>
          </cell>
          <cell r="E11792">
            <v>0</v>
          </cell>
          <cell r="F11792">
            <v>0</v>
          </cell>
          <cell r="G11792">
            <v>23614.959999999999</v>
          </cell>
          <cell r="H11792">
            <v>1001816.38</v>
          </cell>
          <cell r="I11792">
            <v>0</v>
          </cell>
        </row>
        <row r="11793">
          <cell r="A11793" t="str">
            <v>a</v>
          </cell>
          <cell r="B11793">
            <v>11769</v>
          </cell>
          <cell r="C11793" t="str">
            <v xml:space="preserve">   232778084 - 30424</v>
          </cell>
          <cell r="D11793">
            <v>796993.13</v>
          </cell>
          <cell r="E11793">
            <v>0</v>
          </cell>
          <cell r="F11793">
            <v>0</v>
          </cell>
          <cell r="G11793">
            <v>73782.67</v>
          </cell>
          <cell r="H11793">
            <v>723210.46</v>
          </cell>
          <cell r="I11793">
            <v>0</v>
          </cell>
        </row>
        <row r="11794">
          <cell r="A11794" t="str">
            <v>a</v>
          </cell>
          <cell r="B11794">
            <v>11770</v>
          </cell>
          <cell r="C11794" t="str">
            <v xml:space="preserve">   232778097 - 30478</v>
          </cell>
          <cell r="D11794">
            <v>1081556.31</v>
          </cell>
          <cell r="E11794">
            <v>0</v>
          </cell>
          <cell r="F11794">
            <v>0</v>
          </cell>
          <cell r="G11794">
            <v>1081556.31</v>
          </cell>
          <cell r="H11794">
            <v>0</v>
          </cell>
          <cell r="I11794">
            <v>0</v>
          </cell>
        </row>
        <row r="11795">
          <cell r="A11795" t="str">
            <v>a</v>
          </cell>
          <cell r="B11795">
            <v>11771</v>
          </cell>
          <cell r="C11795" t="str">
            <v xml:space="preserve">   232778107 - 30184</v>
          </cell>
          <cell r="D11795">
            <v>1981504.77</v>
          </cell>
          <cell r="E11795">
            <v>0</v>
          </cell>
          <cell r="F11795">
            <v>0</v>
          </cell>
          <cell r="G11795">
            <v>43842.01</v>
          </cell>
          <cell r="H11795">
            <v>1937662.76</v>
          </cell>
          <cell r="I11795">
            <v>0</v>
          </cell>
        </row>
        <row r="11796">
          <cell r="A11796" t="str">
            <v>a</v>
          </cell>
          <cell r="B11796">
            <v>11772</v>
          </cell>
          <cell r="C11796" t="str">
            <v xml:space="preserve">   232778110 - 30193</v>
          </cell>
          <cell r="D11796">
            <v>1933836.21</v>
          </cell>
          <cell r="E11796">
            <v>0</v>
          </cell>
          <cell r="F11796">
            <v>0</v>
          </cell>
          <cell r="G11796">
            <v>1933836.21</v>
          </cell>
          <cell r="H11796">
            <v>0</v>
          </cell>
          <cell r="I11796">
            <v>0</v>
          </cell>
        </row>
        <row r="11797">
          <cell r="A11797" t="str">
            <v>a</v>
          </cell>
          <cell r="B11797">
            <v>11773</v>
          </cell>
          <cell r="C11797" t="str">
            <v xml:space="preserve">   232778123 - 30232</v>
          </cell>
          <cell r="D11797">
            <v>1205964.48</v>
          </cell>
          <cell r="E11797">
            <v>0</v>
          </cell>
          <cell r="F11797">
            <v>0</v>
          </cell>
          <cell r="G11797">
            <v>28360.81</v>
          </cell>
          <cell r="H11797">
            <v>1177603.67</v>
          </cell>
          <cell r="I11797">
            <v>0</v>
          </cell>
        </row>
        <row r="11798">
          <cell r="A11798" t="str">
            <v>a</v>
          </cell>
          <cell r="B11798">
            <v>11774</v>
          </cell>
          <cell r="C11798" t="str">
            <v xml:space="preserve">   232778136 - 30274</v>
          </cell>
          <cell r="D11798">
            <v>474325.33</v>
          </cell>
          <cell r="E11798">
            <v>0</v>
          </cell>
          <cell r="F11798">
            <v>0</v>
          </cell>
          <cell r="G11798">
            <v>474325.33</v>
          </cell>
          <cell r="H11798">
            <v>0</v>
          </cell>
          <cell r="I11798">
            <v>0</v>
          </cell>
        </row>
        <row r="11799">
          <cell r="A11799" t="str">
            <v>a</v>
          </cell>
          <cell r="B11799">
            <v>11775</v>
          </cell>
          <cell r="C11799" t="str">
            <v xml:space="preserve">   232778149 - 30313</v>
          </cell>
          <cell r="D11799">
            <v>2573860.2999999998</v>
          </cell>
          <cell r="E11799">
            <v>0</v>
          </cell>
          <cell r="F11799">
            <v>0</v>
          </cell>
          <cell r="G11799">
            <v>56948.13</v>
          </cell>
          <cell r="H11799">
            <v>2516912.17</v>
          </cell>
          <cell r="I11799">
            <v>0</v>
          </cell>
        </row>
        <row r="11800">
          <cell r="A11800" t="str">
            <v>a</v>
          </cell>
          <cell r="B11800">
            <v>11776</v>
          </cell>
          <cell r="C11800" t="str">
            <v xml:space="preserve">   232778152 - 30322</v>
          </cell>
          <cell r="D11800">
            <v>578224.85</v>
          </cell>
          <cell r="E11800">
            <v>0</v>
          </cell>
          <cell r="F11800">
            <v>0</v>
          </cell>
          <cell r="G11800">
            <v>28962.76</v>
          </cell>
          <cell r="H11800">
            <v>549262.09</v>
          </cell>
          <cell r="I11800">
            <v>0</v>
          </cell>
        </row>
        <row r="11801">
          <cell r="A11801" t="str">
            <v>a</v>
          </cell>
          <cell r="B11801">
            <v>11777</v>
          </cell>
          <cell r="C11801" t="str">
            <v xml:space="preserve">   232778165 - 30361</v>
          </cell>
          <cell r="D11801">
            <v>838096.02</v>
          </cell>
          <cell r="E11801">
            <v>0</v>
          </cell>
          <cell r="F11801">
            <v>0</v>
          </cell>
          <cell r="G11801">
            <v>82782.66</v>
          </cell>
          <cell r="H11801">
            <v>755313.36</v>
          </cell>
          <cell r="I11801">
            <v>0</v>
          </cell>
        </row>
        <row r="11802">
          <cell r="A11802" t="str">
            <v>a</v>
          </cell>
          <cell r="B11802">
            <v>11778</v>
          </cell>
          <cell r="C11802" t="str">
            <v xml:space="preserve">   232778178 - 30403</v>
          </cell>
          <cell r="D11802">
            <v>391553.42</v>
          </cell>
          <cell r="E11802">
            <v>0</v>
          </cell>
          <cell r="F11802">
            <v>0</v>
          </cell>
          <cell r="G11802">
            <v>145312.6</v>
          </cell>
          <cell r="H11802">
            <v>246240.82</v>
          </cell>
          <cell r="I11802">
            <v>0</v>
          </cell>
        </row>
        <row r="11803">
          <cell r="A11803" t="str">
            <v>a</v>
          </cell>
          <cell r="B11803">
            <v>11779</v>
          </cell>
          <cell r="C11803" t="str">
            <v xml:space="preserve">   232778204 - 30175</v>
          </cell>
          <cell r="D11803">
            <v>3417907.19</v>
          </cell>
          <cell r="E11803">
            <v>0</v>
          </cell>
          <cell r="F11803">
            <v>0</v>
          </cell>
          <cell r="G11803">
            <v>3417907.19</v>
          </cell>
          <cell r="H11803">
            <v>0</v>
          </cell>
          <cell r="I11803">
            <v>0</v>
          </cell>
        </row>
        <row r="11804">
          <cell r="A11804" t="str">
            <v>a</v>
          </cell>
          <cell r="B11804">
            <v>11780</v>
          </cell>
          <cell r="C11804" t="str">
            <v xml:space="preserve">   232778217 - 30214</v>
          </cell>
          <cell r="D11804">
            <v>2101063.9500000002</v>
          </cell>
          <cell r="E11804">
            <v>0</v>
          </cell>
          <cell r="F11804">
            <v>0</v>
          </cell>
          <cell r="G11804">
            <v>2101063.9500000002</v>
          </cell>
          <cell r="H11804">
            <v>0</v>
          </cell>
          <cell r="I11804">
            <v>0</v>
          </cell>
        </row>
        <row r="11805">
          <cell r="A11805" t="str">
            <v>a</v>
          </cell>
          <cell r="B11805">
            <v>11781</v>
          </cell>
          <cell r="C11805" t="str">
            <v xml:space="preserve">   232778220 - 30223</v>
          </cell>
          <cell r="D11805">
            <v>1775408.84</v>
          </cell>
          <cell r="E11805">
            <v>0</v>
          </cell>
          <cell r="F11805">
            <v>0</v>
          </cell>
          <cell r="G11805">
            <v>1775408.84</v>
          </cell>
          <cell r="H11805">
            <v>0</v>
          </cell>
          <cell r="I11805">
            <v>0</v>
          </cell>
        </row>
        <row r="11806">
          <cell r="A11806" t="str">
            <v>a</v>
          </cell>
          <cell r="B11806">
            <v>11782</v>
          </cell>
          <cell r="C11806" t="str">
            <v xml:space="preserve">   232778246 - 30304</v>
          </cell>
          <cell r="D11806">
            <v>1364647.39</v>
          </cell>
          <cell r="E11806">
            <v>0</v>
          </cell>
          <cell r="F11806">
            <v>0</v>
          </cell>
          <cell r="G11806">
            <v>30193.58</v>
          </cell>
          <cell r="H11806">
            <v>1334453.81</v>
          </cell>
          <cell r="I11806">
            <v>0</v>
          </cell>
        </row>
        <row r="11807">
          <cell r="A11807" t="str">
            <v>a</v>
          </cell>
          <cell r="B11807">
            <v>11783</v>
          </cell>
          <cell r="C11807" t="str">
            <v xml:space="preserve">   232778262 - 30352</v>
          </cell>
          <cell r="D11807">
            <v>3417521.01</v>
          </cell>
          <cell r="E11807">
            <v>0</v>
          </cell>
          <cell r="F11807">
            <v>0</v>
          </cell>
          <cell r="G11807">
            <v>76945.679999999993</v>
          </cell>
          <cell r="H11807">
            <v>3340575.33</v>
          </cell>
          <cell r="I11807">
            <v>0</v>
          </cell>
        </row>
        <row r="11808">
          <cell r="A11808" t="str">
            <v>a</v>
          </cell>
          <cell r="B11808">
            <v>11784</v>
          </cell>
          <cell r="C11808" t="str">
            <v xml:space="preserve">   232778275 - 30394</v>
          </cell>
          <cell r="D11808">
            <v>1647293.98</v>
          </cell>
          <cell r="E11808">
            <v>0</v>
          </cell>
          <cell r="F11808">
            <v>0</v>
          </cell>
          <cell r="G11808">
            <v>1647293.98</v>
          </cell>
          <cell r="H11808">
            <v>0</v>
          </cell>
          <cell r="I11808">
            <v>0</v>
          </cell>
        </row>
        <row r="11809">
          <cell r="A11809" t="str">
            <v>a</v>
          </cell>
          <cell r="B11809">
            <v>11785</v>
          </cell>
          <cell r="C11809" t="str">
            <v xml:space="preserve">   232778288 - 30439</v>
          </cell>
          <cell r="D11809">
            <v>465620.25</v>
          </cell>
          <cell r="E11809">
            <v>0</v>
          </cell>
          <cell r="F11809">
            <v>0</v>
          </cell>
          <cell r="G11809">
            <v>465620.25</v>
          </cell>
          <cell r="H11809">
            <v>0</v>
          </cell>
          <cell r="I11809">
            <v>0</v>
          </cell>
        </row>
        <row r="11810">
          <cell r="A11810" t="str">
            <v>a</v>
          </cell>
          <cell r="B11810">
            <v>11786</v>
          </cell>
          <cell r="C11810" t="str">
            <v xml:space="preserve">   232778291 - 30451</v>
          </cell>
          <cell r="D11810">
            <v>1933247.1</v>
          </cell>
          <cell r="E11810">
            <v>0</v>
          </cell>
          <cell r="F11810">
            <v>0</v>
          </cell>
          <cell r="G11810">
            <v>101361.61</v>
          </cell>
          <cell r="H11810">
            <v>1831885.49</v>
          </cell>
          <cell r="I11810">
            <v>0</v>
          </cell>
        </row>
        <row r="11811">
          <cell r="A11811" t="str">
            <v>a</v>
          </cell>
          <cell r="B11811">
            <v>11787</v>
          </cell>
          <cell r="C11811" t="str">
            <v xml:space="preserve">   232778301 - 30166</v>
          </cell>
          <cell r="D11811">
            <v>1078003.19</v>
          </cell>
          <cell r="E11811">
            <v>0</v>
          </cell>
          <cell r="F11811">
            <v>0</v>
          </cell>
          <cell r="G11811">
            <v>55447.98</v>
          </cell>
          <cell r="H11811">
            <v>1022555.21</v>
          </cell>
          <cell r="I11811">
            <v>0</v>
          </cell>
        </row>
        <row r="11812">
          <cell r="A11812" t="str">
            <v>a</v>
          </cell>
          <cell r="B11812">
            <v>11788</v>
          </cell>
          <cell r="C11812" t="str">
            <v xml:space="preserve">   232778314 - 30205</v>
          </cell>
          <cell r="D11812">
            <v>1349191.23</v>
          </cell>
          <cell r="E11812">
            <v>0</v>
          </cell>
          <cell r="F11812">
            <v>0</v>
          </cell>
          <cell r="G11812">
            <v>1349191.23</v>
          </cell>
          <cell r="H11812">
            <v>0</v>
          </cell>
          <cell r="I11812">
            <v>0</v>
          </cell>
        </row>
        <row r="11813">
          <cell r="A11813" t="str">
            <v>a</v>
          </cell>
          <cell r="B11813">
            <v>11789</v>
          </cell>
          <cell r="C11813" t="str">
            <v xml:space="preserve">   232778327 - 30244</v>
          </cell>
          <cell r="D11813">
            <v>1269392.74</v>
          </cell>
          <cell r="E11813">
            <v>0</v>
          </cell>
          <cell r="F11813">
            <v>0</v>
          </cell>
          <cell r="G11813">
            <v>28959.94</v>
          </cell>
          <cell r="H11813">
            <v>1240432.8</v>
          </cell>
          <cell r="I11813">
            <v>0</v>
          </cell>
        </row>
        <row r="11814">
          <cell r="A11814" t="str">
            <v>a</v>
          </cell>
          <cell r="B11814">
            <v>11790</v>
          </cell>
          <cell r="C11814" t="str">
            <v xml:space="preserve">   232778330 - 30254</v>
          </cell>
          <cell r="D11814">
            <v>1432089.22</v>
          </cell>
          <cell r="E11814">
            <v>0</v>
          </cell>
          <cell r="F11814">
            <v>0</v>
          </cell>
          <cell r="G11814">
            <v>29739.68</v>
          </cell>
          <cell r="H11814">
            <v>1402349.54</v>
          </cell>
          <cell r="I11814">
            <v>0</v>
          </cell>
        </row>
        <row r="11815">
          <cell r="A11815" t="str">
            <v>a</v>
          </cell>
          <cell r="B11815">
            <v>11791</v>
          </cell>
          <cell r="C11815" t="str">
            <v xml:space="preserve">   232778343 - 30295</v>
          </cell>
          <cell r="D11815">
            <v>1753326.03</v>
          </cell>
          <cell r="E11815">
            <v>0</v>
          </cell>
          <cell r="F11815">
            <v>0</v>
          </cell>
          <cell r="G11815">
            <v>37038.04</v>
          </cell>
          <cell r="H11815">
            <v>1716287.99</v>
          </cell>
          <cell r="I11815">
            <v>0</v>
          </cell>
        </row>
        <row r="11816">
          <cell r="A11816" t="str">
            <v>a</v>
          </cell>
          <cell r="B11816">
            <v>11792</v>
          </cell>
          <cell r="C11816" t="str">
            <v xml:space="preserve">   232778369 - 30373</v>
          </cell>
          <cell r="D11816">
            <v>626751.73</v>
          </cell>
          <cell r="E11816">
            <v>0</v>
          </cell>
          <cell r="F11816">
            <v>0</v>
          </cell>
          <cell r="G11816">
            <v>626751.73</v>
          </cell>
          <cell r="H11816">
            <v>0</v>
          </cell>
          <cell r="I11816">
            <v>0</v>
          </cell>
        </row>
        <row r="11817">
          <cell r="A11817" t="str">
            <v>a</v>
          </cell>
          <cell r="B11817">
            <v>11793</v>
          </cell>
          <cell r="C11817" t="str">
            <v xml:space="preserve">   232778372 - 30382</v>
          </cell>
          <cell r="D11817">
            <v>1795458.91</v>
          </cell>
          <cell r="E11817">
            <v>0</v>
          </cell>
          <cell r="F11817">
            <v>0</v>
          </cell>
          <cell r="G11817">
            <v>1795458.91</v>
          </cell>
          <cell r="H11817">
            <v>0</v>
          </cell>
          <cell r="I11817">
            <v>0</v>
          </cell>
        </row>
        <row r="11818">
          <cell r="A11818" t="str">
            <v>a</v>
          </cell>
          <cell r="B11818">
            <v>11794</v>
          </cell>
          <cell r="C11818" t="str">
            <v xml:space="preserve">   232778385 - 30427</v>
          </cell>
          <cell r="D11818">
            <v>1224992.3500000001</v>
          </cell>
          <cell r="E11818">
            <v>0</v>
          </cell>
          <cell r="F11818">
            <v>0</v>
          </cell>
          <cell r="G11818">
            <v>27103.72</v>
          </cell>
          <cell r="H11818">
            <v>1197888.6299999999</v>
          </cell>
          <cell r="I11818">
            <v>0</v>
          </cell>
        </row>
        <row r="11819">
          <cell r="A11819" t="str">
            <v>a</v>
          </cell>
          <cell r="B11819">
            <v>11795</v>
          </cell>
          <cell r="C11819" t="str">
            <v xml:space="preserve">   232778398 - 30481</v>
          </cell>
          <cell r="D11819">
            <v>414088.68</v>
          </cell>
          <cell r="E11819">
            <v>0</v>
          </cell>
          <cell r="F11819">
            <v>0</v>
          </cell>
          <cell r="G11819">
            <v>21123.26</v>
          </cell>
          <cell r="H11819">
            <v>392965.42</v>
          </cell>
          <cell r="I11819">
            <v>0</v>
          </cell>
        </row>
        <row r="11820">
          <cell r="A11820" t="str">
            <v>a</v>
          </cell>
          <cell r="B11820">
            <v>11796</v>
          </cell>
          <cell r="C11820" t="str">
            <v xml:space="preserve">   232778424 - 30235</v>
          </cell>
          <cell r="D11820">
            <v>1686084.95</v>
          </cell>
          <cell r="E11820">
            <v>0</v>
          </cell>
          <cell r="F11820">
            <v>0</v>
          </cell>
          <cell r="G11820">
            <v>37305.599999999999</v>
          </cell>
          <cell r="H11820">
            <v>1648779.35</v>
          </cell>
          <cell r="I11820">
            <v>0</v>
          </cell>
        </row>
        <row r="11821">
          <cell r="A11821" t="str">
            <v>a</v>
          </cell>
          <cell r="B11821">
            <v>11797</v>
          </cell>
          <cell r="C11821" t="str">
            <v xml:space="preserve">   232778440 - 30286</v>
          </cell>
          <cell r="D11821">
            <v>1428959.98</v>
          </cell>
          <cell r="E11821">
            <v>0</v>
          </cell>
          <cell r="F11821">
            <v>0</v>
          </cell>
          <cell r="G11821">
            <v>69635.08</v>
          </cell>
          <cell r="H11821">
            <v>1359324.9</v>
          </cell>
          <cell r="I11821">
            <v>0</v>
          </cell>
        </row>
        <row r="11822">
          <cell r="A11822" t="str">
            <v>a</v>
          </cell>
          <cell r="B11822">
            <v>11798</v>
          </cell>
          <cell r="C11822" t="str">
            <v xml:space="preserve">   232778453 - 30325</v>
          </cell>
          <cell r="D11822">
            <v>3699943.85</v>
          </cell>
          <cell r="E11822">
            <v>0</v>
          </cell>
          <cell r="F11822">
            <v>0</v>
          </cell>
          <cell r="G11822">
            <v>83304.429999999993</v>
          </cell>
          <cell r="H11822">
            <v>3616639.42</v>
          </cell>
          <cell r="I11822">
            <v>0</v>
          </cell>
        </row>
        <row r="11823">
          <cell r="A11823" t="str">
            <v>a</v>
          </cell>
          <cell r="B11823">
            <v>11799</v>
          </cell>
          <cell r="C11823" t="str">
            <v xml:space="preserve">   232778466 - 30364</v>
          </cell>
          <cell r="D11823">
            <v>1065134.3400000001</v>
          </cell>
          <cell r="E11823">
            <v>0</v>
          </cell>
          <cell r="F11823">
            <v>0</v>
          </cell>
          <cell r="G11823">
            <v>1065134.3400000001</v>
          </cell>
          <cell r="H11823">
            <v>0</v>
          </cell>
          <cell r="I11823">
            <v>0</v>
          </cell>
        </row>
        <row r="11824">
          <cell r="A11824" t="str">
            <v>a</v>
          </cell>
          <cell r="B11824">
            <v>11800</v>
          </cell>
          <cell r="C11824" t="str">
            <v xml:space="preserve">   232778479 - 30406</v>
          </cell>
          <cell r="D11824">
            <v>1353626.63</v>
          </cell>
          <cell r="E11824">
            <v>0</v>
          </cell>
          <cell r="F11824">
            <v>0</v>
          </cell>
          <cell r="G11824">
            <v>1353626.63</v>
          </cell>
          <cell r="H11824">
            <v>0</v>
          </cell>
          <cell r="I11824">
            <v>0</v>
          </cell>
        </row>
        <row r="11825">
          <cell r="A11825" t="str">
            <v>a</v>
          </cell>
          <cell r="B11825">
            <v>11801</v>
          </cell>
          <cell r="C11825" t="str">
            <v xml:space="preserve">   232778482 - 30418</v>
          </cell>
          <cell r="D11825">
            <v>1988892.06</v>
          </cell>
          <cell r="E11825">
            <v>0</v>
          </cell>
          <cell r="F11825">
            <v>0</v>
          </cell>
          <cell r="G11825">
            <v>1988892.06</v>
          </cell>
          <cell r="H11825">
            <v>0</v>
          </cell>
          <cell r="I11825">
            <v>0</v>
          </cell>
        </row>
        <row r="11826">
          <cell r="A11826" t="str">
            <v>a</v>
          </cell>
          <cell r="B11826">
            <v>11802</v>
          </cell>
          <cell r="C11826" t="str">
            <v xml:space="preserve">   232778495 - 30469</v>
          </cell>
          <cell r="D11826">
            <v>645094.04</v>
          </cell>
          <cell r="E11826">
            <v>0</v>
          </cell>
          <cell r="F11826">
            <v>0</v>
          </cell>
          <cell r="G11826">
            <v>66090.820000000007</v>
          </cell>
          <cell r="H11826">
            <v>579003.22</v>
          </cell>
          <cell r="I11826">
            <v>0</v>
          </cell>
        </row>
        <row r="11827">
          <cell r="A11827" t="str">
            <v>a</v>
          </cell>
          <cell r="B11827">
            <v>11803</v>
          </cell>
          <cell r="C11827" t="str">
            <v xml:space="preserve">   232778518 - 30217</v>
          </cell>
          <cell r="D11827">
            <v>1064811.92</v>
          </cell>
          <cell r="E11827">
            <v>0</v>
          </cell>
          <cell r="F11827">
            <v>0</v>
          </cell>
          <cell r="G11827">
            <v>1064811.92</v>
          </cell>
          <cell r="H11827">
            <v>0</v>
          </cell>
          <cell r="I11827">
            <v>0</v>
          </cell>
        </row>
        <row r="11828">
          <cell r="A11828" t="str">
            <v>a</v>
          </cell>
          <cell r="B11828">
            <v>11804</v>
          </cell>
          <cell r="C11828" t="str">
            <v xml:space="preserve">   232778521 - 30226</v>
          </cell>
          <cell r="D11828">
            <v>4288766.55</v>
          </cell>
          <cell r="E11828">
            <v>0</v>
          </cell>
          <cell r="F11828">
            <v>0</v>
          </cell>
          <cell r="G11828">
            <v>93226.53</v>
          </cell>
          <cell r="H11828">
            <v>4195540.0199999996</v>
          </cell>
          <cell r="I11828">
            <v>0</v>
          </cell>
        </row>
        <row r="11829">
          <cell r="A11829" t="str">
            <v>a</v>
          </cell>
          <cell r="B11829">
            <v>11805</v>
          </cell>
          <cell r="C11829" t="str">
            <v xml:space="preserve">   232778534 - 30268</v>
          </cell>
          <cell r="D11829">
            <v>300040.32000000001</v>
          </cell>
          <cell r="E11829">
            <v>0</v>
          </cell>
          <cell r="F11829">
            <v>0</v>
          </cell>
          <cell r="G11829">
            <v>300040.32000000001</v>
          </cell>
          <cell r="H11829">
            <v>0</v>
          </cell>
          <cell r="I11829">
            <v>0</v>
          </cell>
        </row>
        <row r="11830">
          <cell r="A11830" t="str">
            <v>a</v>
          </cell>
          <cell r="B11830">
            <v>11806</v>
          </cell>
          <cell r="C11830" t="str">
            <v xml:space="preserve">   232778547 - 30307</v>
          </cell>
          <cell r="D11830">
            <v>967872.03</v>
          </cell>
          <cell r="E11830">
            <v>0</v>
          </cell>
          <cell r="F11830">
            <v>0</v>
          </cell>
          <cell r="G11830">
            <v>47692.04</v>
          </cell>
          <cell r="H11830">
            <v>920179.99</v>
          </cell>
          <cell r="I11830">
            <v>0</v>
          </cell>
        </row>
        <row r="11831">
          <cell r="A11831" t="str">
            <v>a</v>
          </cell>
          <cell r="B11831">
            <v>11807</v>
          </cell>
          <cell r="C11831" t="str">
            <v xml:space="preserve">   232778563 - 30355</v>
          </cell>
          <cell r="D11831">
            <v>501401.37</v>
          </cell>
          <cell r="E11831">
            <v>0</v>
          </cell>
          <cell r="F11831">
            <v>0</v>
          </cell>
          <cell r="G11831">
            <v>11093.81</v>
          </cell>
          <cell r="H11831">
            <v>490307.56</v>
          </cell>
          <cell r="I11831">
            <v>0</v>
          </cell>
        </row>
        <row r="11832">
          <cell r="A11832" t="str">
            <v>a</v>
          </cell>
          <cell r="B11832">
            <v>11808</v>
          </cell>
          <cell r="C11832" t="str">
            <v xml:space="preserve">   232778576 - 30397</v>
          </cell>
          <cell r="D11832">
            <v>1029739.42</v>
          </cell>
          <cell r="E11832">
            <v>0</v>
          </cell>
          <cell r="F11832">
            <v>0</v>
          </cell>
          <cell r="G11832">
            <v>23901.67</v>
          </cell>
          <cell r="H11832">
            <v>1005837.75</v>
          </cell>
          <cell r="I11832">
            <v>0</v>
          </cell>
        </row>
        <row r="11833">
          <cell r="A11833" t="str">
            <v>a</v>
          </cell>
          <cell r="B11833">
            <v>11809</v>
          </cell>
          <cell r="C11833" t="str">
            <v xml:space="preserve">   232778589 - 30442</v>
          </cell>
          <cell r="D11833">
            <v>674595.59</v>
          </cell>
          <cell r="E11833">
            <v>0</v>
          </cell>
          <cell r="F11833">
            <v>0</v>
          </cell>
          <cell r="G11833">
            <v>33789.89</v>
          </cell>
          <cell r="H11833">
            <v>640805.69999999995</v>
          </cell>
          <cell r="I11833">
            <v>0</v>
          </cell>
        </row>
        <row r="11834">
          <cell r="A11834" t="str">
            <v>a</v>
          </cell>
          <cell r="B11834">
            <v>11810</v>
          </cell>
          <cell r="C11834" t="str">
            <v xml:space="preserve">   232778592 - 30460</v>
          </cell>
          <cell r="D11834">
            <v>1911230.21</v>
          </cell>
          <cell r="E11834">
            <v>0</v>
          </cell>
          <cell r="F11834">
            <v>0</v>
          </cell>
          <cell r="G11834">
            <v>101223.32</v>
          </cell>
          <cell r="H11834">
            <v>1810006.89</v>
          </cell>
          <cell r="I11834">
            <v>0</v>
          </cell>
        </row>
        <row r="11835">
          <cell r="A11835" t="str">
            <v>a</v>
          </cell>
          <cell r="B11835">
            <v>11811</v>
          </cell>
          <cell r="C11835" t="str">
            <v xml:space="preserve">   232778602 - 30169</v>
          </cell>
          <cell r="D11835">
            <v>363004.07</v>
          </cell>
          <cell r="E11835">
            <v>0</v>
          </cell>
          <cell r="F11835">
            <v>0</v>
          </cell>
          <cell r="G11835">
            <v>17887.060000000001</v>
          </cell>
          <cell r="H11835">
            <v>345117.01</v>
          </cell>
          <cell r="I11835">
            <v>0</v>
          </cell>
        </row>
        <row r="11836">
          <cell r="A11836" t="str">
            <v>a</v>
          </cell>
          <cell r="B11836">
            <v>11812</v>
          </cell>
          <cell r="C11836" t="str">
            <v xml:space="preserve">   232778615 - 30208</v>
          </cell>
          <cell r="D11836">
            <v>1600291.95</v>
          </cell>
          <cell r="E11836">
            <v>0</v>
          </cell>
          <cell r="F11836">
            <v>0</v>
          </cell>
          <cell r="G11836">
            <v>35407.410000000003</v>
          </cell>
          <cell r="H11836">
            <v>1564884.54</v>
          </cell>
          <cell r="I11836">
            <v>0</v>
          </cell>
        </row>
        <row r="11837">
          <cell r="A11837" t="str">
            <v>a</v>
          </cell>
          <cell r="B11837">
            <v>11813</v>
          </cell>
          <cell r="C11837" t="str">
            <v xml:space="preserve">   232778628 - 30247</v>
          </cell>
          <cell r="D11837">
            <v>5602180.4699999997</v>
          </cell>
          <cell r="E11837">
            <v>0</v>
          </cell>
          <cell r="F11837">
            <v>0</v>
          </cell>
          <cell r="G11837">
            <v>1304689.05</v>
          </cell>
          <cell r="H11837">
            <v>4297491.42</v>
          </cell>
          <cell r="I11837">
            <v>0</v>
          </cell>
        </row>
        <row r="11838">
          <cell r="A11838" t="str">
            <v>a</v>
          </cell>
          <cell r="B11838">
            <v>11814</v>
          </cell>
          <cell r="C11838" t="str">
            <v xml:space="preserve">   232778631 - 30259</v>
          </cell>
          <cell r="D11838">
            <v>1155617.6499999999</v>
          </cell>
          <cell r="E11838">
            <v>0</v>
          </cell>
          <cell r="F11838">
            <v>0</v>
          </cell>
          <cell r="G11838">
            <v>26653.64</v>
          </cell>
          <cell r="H11838">
            <v>1128964.01</v>
          </cell>
          <cell r="I11838">
            <v>0</v>
          </cell>
        </row>
        <row r="11839">
          <cell r="A11839" t="str">
            <v>a</v>
          </cell>
          <cell r="B11839">
            <v>11815</v>
          </cell>
          <cell r="C11839" t="str">
            <v xml:space="preserve">   232778644 - 30298</v>
          </cell>
          <cell r="D11839">
            <v>14931584.380000001</v>
          </cell>
          <cell r="E11839">
            <v>0</v>
          </cell>
          <cell r="F11839">
            <v>0</v>
          </cell>
          <cell r="G11839">
            <v>786294.37</v>
          </cell>
          <cell r="H11839">
            <v>14145290.01</v>
          </cell>
          <cell r="I11839">
            <v>0</v>
          </cell>
        </row>
        <row r="11840">
          <cell r="A11840" t="str">
            <v>a</v>
          </cell>
          <cell r="B11840">
            <v>11816</v>
          </cell>
          <cell r="C11840" t="str">
            <v xml:space="preserve">   232778657 - 30337</v>
          </cell>
          <cell r="D11840">
            <v>1235919.96</v>
          </cell>
          <cell r="E11840">
            <v>0</v>
          </cell>
          <cell r="F11840">
            <v>0</v>
          </cell>
          <cell r="G11840">
            <v>28196.28</v>
          </cell>
          <cell r="H11840">
            <v>1207723.68</v>
          </cell>
          <cell r="I11840">
            <v>0</v>
          </cell>
        </row>
        <row r="11841">
          <cell r="A11841" t="str">
            <v>a</v>
          </cell>
          <cell r="B11841">
            <v>11817</v>
          </cell>
          <cell r="C11841" t="str">
            <v xml:space="preserve">   232778660 - 30346</v>
          </cell>
          <cell r="D11841">
            <v>1367162.85</v>
          </cell>
          <cell r="E11841">
            <v>0</v>
          </cell>
          <cell r="F11841">
            <v>0</v>
          </cell>
          <cell r="G11841">
            <v>31190.400000000001</v>
          </cell>
          <cell r="H11841">
            <v>1335972.45</v>
          </cell>
          <cell r="I11841">
            <v>0</v>
          </cell>
        </row>
        <row r="11842">
          <cell r="A11842" t="str">
            <v>a</v>
          </cell>
          <cell r="B11842">
            <v>11818</v>
          </cell>
          <cell r="C11842" t="str">
            <v xml:space="preserve">   232778673 - 30385</v>
          </cell>
          <cell r="D11842">
            <v>1396080.34</v>
          </cell>
          <cell r="E11842">
            <v>0</v>
          </cell>
          <cell r="F11842">
            <v>0</v>
          </cell>
          <cell r="G11842">
            <v>138743.65</v>
          </cell>
          <cell r="H11842">
            <v>1257336.69</v>
          </cell>
          <cell r="I11842">
            <v>0</v>
          </cell>
        </row>
        <row r="11843">
          <cell r="A11843" t="str">
            <v>a</v>
          </cell>
          <cell r="B11843">
            <v>11819</v>
          </cell>
          <cell r="C11843" t="str">
            <v xml:space="preserve">   232778686 - 30430</v>
          </cell>
          <cell r="D11843">
            <v>1809376.98</v>
          </cell>
          <cell r="E11843">
            <v>0</v>
          </cell>
          <cell r="F11843">
            <v>0</v>
          </cell>
          <cell r="G11843">
            <v>40738.26</v>
          </cell>
          <cell r="H11843">
            <v>1768638.72</v>
          </cell>
          <cell r="I11843">
            <v>0</v>
          </cell>
        </row>
        <row r="11844">
          <cell r="A11844" t="str">
            <v>a</v>
          </cell>
          <cell r="B11844">
            <v>11820</v>
          </cell>
          <cell r="C11844" t="str">
            <v xml:space="preserve">   232778699 - 30484</v>
          </cell>
          <cell r="D11844">
            <v>1253777.29</v>
          </cell>
          <cell r="E11844">
            <v>0</v>
          </cell>
          <cell r="F11844">
            <v>0</v>
          </cell>
          <cell r="G11844">
            <v>70325.27</v>
          </cell>
          <cell r="H11844">
            <v>1183452.02</v>
          </cell>
          <cell r="I11844">
            <v>0</v>
          </cell>
        </row>
        <row r="11845">
          <cell r="A11845" t="str">
            <v>a</v>
          </cell>
          <cell r="B11845">
            <v>11821</v>
          </cell>
          <cell r="C11845" t="str">
            <v xml:space="preserve">   232778709 - 30190</v>
          </cell>
          <cell r="D11845">
            <v>1205598.77</v>
          </cell>
          <cell r="E11845">
            <v>0</v>
          </cell>
          <cell r="F11845">
            <v>0</v>
          </cell>
          <cell r="G11845">
            <v>60387.37</v>
          </cell>
          <cell r="H11845">
            <v>1145211.3999999999</v>
          </cell>
          <cell r="I11845">
            <v>0</v>
          </cell>
        </row>
        <row r="11846">
          <cell r="A11846" t="str">
            <v>a</v>
          </cell>
          <cell r="B11846">
            <v>11822</v>
          </cell>
          <cell r="C11846" t="str">
            <v xml:space="preserve">   232778712 - 30199</v>
          </cell>
          <cell r="D11846">
            <v>2669593.61</v>
          </cell>
          <cell r="E11846">
            <v>0</v>
          </cell>
          <cell r="F11846">
            <v>0</v>
          </cell>
          <cell r="G11846">
            <v>59066.33</v>
          </cell>
          <cell r="H11846">
            <v>2610527.2799999998</v>
          </cell>
          <cell r="I11846">
            <v>0</v>
          </cell>
        </row>
        <row r="11847">
          <cell r="A11847" t="str">
            <v>a</v>
          </cell>
          <cell r="B11847">
            <v>11823</v>
          </cell>
          <cell r="C11847" t="str">
            <v xml:space="preserve">   232778725 - 30238</v>
          </cell>
          <cell r="D11847">
            <v>556265.02</v>
          </cell>
          <cell r="E11847">
            <v>0</v>
          </cell>
          <cell r="F11847">
            <v>0</v>
          </cell>
          <cell r="G11847">
            <v>556265.02</v>
          </cell>
          <cell r="H11847">
            <v>0</v>
          </cell>
          <cell r="I11847">
            <v>0</v>
          </cell>
        </row>
        <row r="11848">
          <cell r="A11848" t="str">
            <v>a</v>
          </cell>
          <cell r="B11848">
            <v>11824</v>
          </cell>
          <cell r="C11848" t="str">
            <v xml:space="preserve">   232778738 - 30280</v>
          </cell>
          <cell r="D11848">
            <v>2620912.89</v>
          </cell>
          <cell r="E11848">
            <v>0</v>
          </cell>
          <cell r="F11848">
            <v>0</v>
          </cell>
          <cell r="G11848">
            <v>56971.77</v>
          </cell>
          <cell r="H11848">
            <v>2563941.12</v>
          </cell>
          <cell r="I11848">
            <v>0</v>
          </cell>
        </row>
        <row r="11849">
          <cell r="A11849" t="str">
            <v>a</v>
          </cell>
          <cell r="B11849">
            <v>11825</v>
          </cell>
          <cell r="C11849" t="str">
            <v xml:space="preserve">   232778741 - 30289</v>
          </cell>
          <cell r="D11849">
            <v>1386810.12</v>
          </cell>
          <cell r="E11849">
            <v>0</v>
          </cell>
          <cell r="F11849">
            <v>0</v>
          </cell>
          <cell r="G11849">
            <v>57328.58</v>
          </cell>
          <cell r="H11849">
            <v>1329481.54</v>
          </cell>
          <cell r="I11849">
            <v>0</v>
          </cell>
        </row>
        <row r="11850">
          <cell r="A11850" t="str">
            <v>a</v>
          </cell>
          <cell r="B11850">
            <v>11826</v>
          </cell>
          <cell r="C11850" t="str">
            <v xml:space="preserve">   232778767 - 30367</v>
          </cell>
          <cell r="D11850">
            <v>1238756.3</v>
          </cell>
          <cell r="E11850">
            <v>0</v>
          </cell>
          <cell r="F11850">
            <v>0</v>
          </cell>
          <cell r="G11850">
            <v>27408.23</v>
          </cell>
          <cell r="H11850">
            <v>1211348.07</v>
          </cell>
          <cell r="I11850">
            <v>0</v>
          </cell>
        </row>
        <row r="11851">
          <cell r="A11851" t="str">
            <v>a</v>
          </cell>
          <cell r="B11851">
            <v>11827</v>
          </cell>
          <cell r="C11851" t="str">
            <v xml:space="preserve">   232778770 - 30376</v>
          </cell>
          <cell r="D11851">
            <v>2005605.41</v>
          </cell>
          <cell r="E11851">
            <v>0</v>
          </cell>
          <cell r="F11851">
            <v>0</v>
          </cell>
          <cell r="G11851">
            <v>44375.17</v>
          </cell>
          <cell r="H11851">
            <v>1961230.24</v>
          </cell>
          <cell r="I11851">
            <v>0</v>
          </cell>
        </row>
        <row r="11852">
          <cell r="A11852" t="str">
            <v>a</v>
          </cell>
          <cell r="B11852">
            <v>11828</v>
          </cell>
          <cell r="C11852" t="str">
            <v xml:space="preserve">   232778796 - 30472</v>
          </cell>
          <cell r="D11852">
            <v>1610437.28</v>
          </cell>
          <cell r="E11852">
            <v>0</v>
          </cell>
          <cell r="F11852">
            <v>0</v>
          </cell>
          <cell r="G11852">
            <v>171499.28</v>
          </cell>
          <cell r="H11852">
            <v>1438938</v>
          </cell>
          <cell r="I11852">
            <v>0</v>
          </cell>
        </row>
        <row r="11853">
          <cell r="A11853" t="str">
            <v>a</v>
          </cell>
          <cell r="B11853">
            <v>11829</v>
          </cell>
          <cell r="C11853" t="str">
            <v xml:space="preserve">   232778806 - 30181</v>
          </cell>
          <cell r="D11853">
            <v>672815.95</v>
          </cell>
          <cell r="E11853">
            <v>0</v>
          </cell>
          <cell r="F11853">
            <v>0</v>
          </cell>
          <cell r="G11853">
            <v>33153.1</v>
          </cell>
          <cell r="H11853">
            <v>639662.85</v>
          </cell>
          <cell r="I11853">
            <v>0</v>
          </cell>
        </row>
        <row r="11854">
          <cell r="A11854" t="str">
            <v>a</v>
          </cell>
          <cell r="B11854">
            <v>11830</v>
          </cell>
          <cell r="C11854" t="str">
            <v xml:space="preserve">   232778819 - 30220</v>
          </cell>
          <cell r="D11854">
            <v>962587.65</v>
          </cell>
          <cell r="E11854">
            <v>0</v>
          </cell>
          <cell r="F11854">
            <v>0</v>
          </cell>
          <cell r="G11854">
            <v>22466.73</v>
          </cell>
          <cell r="H11854">
            <v>940120.92</v>
          </cell>
          <cell r="I11854">
            <v>0</v>
          </cell>
        </row>
        <row r="11855">
          <cell r="A11855" t="str">
            <v>a</v>
          </cell>
          <cell r="B11855">
            <v>11831</v>
          </cell>
          <cell r="C11855" t="str">
            <v xml:space="preserve">   232778848 - 30310</v>
          </cell>
          <cell r="D11855">
            <v>1011893.41</v>
          </cell>
          <cell r="E11855">
            <v>0</v>
          </cell>
          <cell r="F11855">
            <v>0</v>
          </cell>
          <cell r="G11855">
            <v>50684.85</v>
          </cell>
          <cell r="H11855">
            <v>961208.56</v>
          </cell>
          <cell r="I11855">
            <v>0</v>
          </cell>
        </row>
        <row r="11856">
          <cell r="A11856" t="str">
            <v>a</v>
          </cell>
          <cell r="B11856">
            <v>11832</v>
          </cell>
          <cell r="C11856" t="str">
            <v xml:space="preserve">   232778851 - 30319</v>
          </cell>
          <cell r="D11856">
            <v>1637441.96</v>
          </cell>
          <cell r="E11856">
            <v>0</v>
          </cell>
          <cell r="F11856">
            <v>0</v>
          </cell>
          <cell r="G11856">
            <v>1637441.96</v>
          </cell>
          <cell r="H11856">
            <v>0</v>
          </cell>
          <cell r="I11856">
            <v>0</v>
          </cell>
        </row>
        <row r="11857">
          <cell r="A11857" t="str">
            <v>a</v>
          </cell>
          <cell r="B11857">
            <v>11833</v>
          </cell>
          <cell r="C11857" t="str">
            <v xml:space="preserve">   232778864 - 30358</v>
          </cell>
          <cell r="D11857">
            <v>1127789.31</v>
          </cell>
          <cell r="E11857">
            <v>0</v>
          </cell>
          <cell r="F11857">
            <v>0</v>
          </cell>
          <cell r="G11857">
            <v>25392.28</v>
          </cell>
          <cell r="H11857">
            <v>1102397.03</v>
          </cell>
          <cell r="I11857">
            <v>0</v>
          </cell>
        </row>
        <row r="11858">
          <cell r="A11858" t="str">
            <v>a</v>
          </cell>
          <cell r="B11858">
            <v>11834</v>
          </cell>
          <cell r="C11858" t="str">
            <v xml:space="preserve">   232778877 - 30400</v>
          </cell>
          <cell r="D11858">
            <v>514396.11</v>
          </cell>
          <cell r="E11858">
            <v>0</v>
          </cell>
          <cell r="F11858">
            <v>0</v>
          </cell>
          <cell r="G11858">
            <v>12357.48</v>
          </cell>
          <cell r="H11858">
            <v>502038.63</v>
          </cell>
          <cell r="I11858">
            <v>0</v>
          </cell>
        </row>
        <row r="11859">
          <cell r="A11859" t="str">
            <v>a</v>
          </cell>
          <cell r="B11859">
            <v>11835</v>
          </cell>
          <cell r="C11859" t="str">
            <v xml:space="preserve">   232778880 - 30409</v>
          </cell>
          <cell r="D11859">
            <v>402184.9</v>
          </cell>
          <cell r="E11859">
            <v>0</v>
          </cell>
          <cell r="F11859">
            <v>0</v>
          </cell>
          <cell r="G11859">
            <v>149891</v>
          </cell>
          <cell r="H11859">
            <v>252293.9</v>
          </cell>
          <cell r="I11859">
            <v>0</v>
          </cell>
        </row>
        <row r="11860">
          <cell r="A11860" t="str">
            <v>a</v>
          </cell>
          <cell r="B11860">
            <v>11836</v>
          </cell>
          <cell r="C11860" t="str">
            <v xml:space="preserve">   232778893 - 30463</v>
          </cell>
          <cell r="D11860">
            <v>1926332.91</v>
          </cell>
          <cell r="E11860">
            <v>0</v>
          </cell>
          <cell r="F11860">
            <v>0</v>
          </cell>
          <cell r="G11860">
            <v>43371.48</v>
          </cell>
          <cell r="H11860">
            <v>1882961.43</v>
          </cell>
          <cell r="I11860">
            <v>0</v>
          </cell>
        </row>
        <row r="11861">
          <cell r="A11861" t="str">
            <v>a</v>
          </cell>
          <cell r="B11861">
            <v>11837</v>
          </cell>
          <cell r="C11861" t="str">
            <v xml:space="preserve">   232778903 - 30172</v>
          </cell>
          <cell r="D11861">
            <v>1388116.6</v>
          </cell>
          <cell r="E11861">
            <v>0</v>
          </cell>
          <cell r="F11861">
            <v>0</v>
          </cell>
          <cell r="G11861">
            <v>32779.54</v>
          </cell>
          <cell r="H11861">
            <v>1355337.06</v>
          </cell>
          <cell r="I11861">
            <v>0</v>
          </cell>
        </row>
        <row r="11862">
          <cell r="A11862" t="str">
            <v>a</v>
          </cell>
          <cell r="B11862">
            <v>11838</v>
          </cell>
          <cell r="C11862" t="str">
            <v xml:space="preserve">   232778916 - 30211</v>
          </cell>
          <cell r="D11862">
            <v>1894122.7</v>
          </cell>
          <cell r="E11862">
            <v>0</v>
          </cell>
          <cell r="F11862">
            <v>0</v>
          </cell>
          <cell r="G11862">
            <v>336922.65</v>
          </cell>
          <cell r="H11862">
            <v>1557200.05</v>
          </cell>
          <cell r="I11862">
            <v>0</v>
          </cell>
        </row>
        <row r="11863">
          <cell r="A11863" t="str">
            <v>a</v>
          </cell>
          <cell r="B11863">
            <v>11839</v>
          </cell>
          <cell r="C11863" t="str">
            <v xml:space="preserve">   232778929 - 30250</v>
          </cell>
          <cell r="D11863">
            <v>1108151.3899999999</v>
          </cell>
          <cell r="E11863">
            <v>0</v>
          </cell>
          <cell r="F11863">
            <v>0</v>
          </cell>
          <cell r="G11863">
            <v>1108151.3899999999</v>
          </cell>
          <cell r="H11863">
            <v>0</v>
          </cell>
          <cell r="I11863">
            <v>0</v>
          </cell>
        </row>
        <row r="11864">
          <cell r="A11864" t="str">
            <v>a</v>
          </cell>
          <cell r="B11864">
            <v>11840</v>
          </cell>
          <cell r="C11864" t="str">
            <v xml:space="preserve">   232778932 - 30262</v>
          </cell>
          <cell r="D11864">
            <v>1124319.31</v>
          </cell>
          <cell r="E11864">
            <v>0</v>
          </cell>
          <cell r="F11864">
            <v>0</v>
          </cell>
          <cell r="G11864">
            <v>25650.21</v>
          </cell>
          <cell r="H11864">
            <v>1098669.1000000001</v>
          </cell>
          <cell r="I11864">
            <v>0</v>
          </cell>
        </row>
        <row r="11865">
          <cell r="A11865" t="str">
            <v>a</v>
          </cell>
          <cell r="B11865">
            <v>11841</v>
          </cell>
          <cell r="C11865" t="str">
            <v xml:space="preserve">   232778945 - 30301</v>
          </cell>
          <cell r="D11865">
            <v>1100761.6399999999</v>
          </cell>
          <cell r="E11865">
            <v>0</v>
          </cell>
          <cell r="F11865">
            <v>0</v>
          </cell>
          <cell r="G11865">
            <v>1100761.6399999999</v>
          </cell>
          <cell r="H11865">
            <v>0</v>
          </cell>
          <cell r="I11865">
            <v>0</v>
          </cell>
        </row>
        <row r="11866">
          <cell r="A11866" t="str">
            <v>a</v>
          </cell>
          <cell r="B11866">
            <v>11842</v>
          </cell>
          <cell r="C11866" t="str">
            <v xml:space="preserve">   232778958 - 30340</v>
          </cell>
          <cell r="D11866">
            <v>2936362.06</v>
          </cell>
          <cell r="E11866">
            <v>0</v>
          </cell>
          <cell r="F11866">
            <v>0</v>
          </cell>
          <cell r="G11866">
            <v>63828.85</v>
          </cell>
          <cell r="H11866">
            <v>2872533.21</v>
          </cell>
          <cell r="I11866">
            <v>0</v>
          </cell>
        </row>
        <row r="11867">
          <cell r="A11867" t="str">
            <v>a</v>
          </cell>
          <cell r="B11867">
            <v>11843</v>
          </cell>
          <cell r="C11867" t="str">
            <v xml:space="preserve">   232778961 - 30349</v>
          </cell>
          <cell r="D11867">
            <v>1742995.98</v>
          </cell>
          <cell r="E11867">
            <v>0</v>
          </cell>
          <cell r="F11867">
            <v>0</v>
          </cell>
          <cell r="G11867">
            <v>38564.81</v>
          </cell>
          <cell r="H11867">
            <v>1704431.17</v>
          </cell>
          <cell r="I11867">
            <v>0</v>
          </cell>
        </row>
        <row r="11868">
          <cell r="A11868" t="str">
            <v>a</v>
          </cell>
          <cell r="B11868">
            <v>11844</v>
          </cell>
          <cell r="C11868" t="str">
            <v xml:space="preserve">   232778974 - 30388</v>
          </cell>
          <cell r="D11868">
            <v>500253.31</v>
          </cell>
          <cell r="E11868">
            <v>0</v>
          </cell>
          <cell r="F11868">
            <v>0</v>
          </cell>
          <cell r="G11868">
            <v>11412.75</v>
          </cell>
          <cell r="H11868">
            <v>488840.56</v>
          </cell>
          <cell r="I11868">
            <v>0</v>
          </cell>
        </row>
        <row r="11869">
          <cell r="A11869" t="str">
            <v>a</v>
          </cell>
          <cell r="B11869">
            <v>11845</v>
          </cell>
          <cell r="C11869" t="str">
            <v xml:space="preserve">   232778987 - 30436</v>
          </cell>
          <cell r="D11869">
            <v>384712.38</v>
          </cell>
          <cell r="E11869">
            <v>0</v>
          </cell>
          <cell r="F11869">
            <v>0</v>
          </cell>
          <cell r="G11869">
            <v>384712.38</v>
          </cell>
          <cell r="H11869">
            <v>0</v>
          </cell>
          <cell r="I11869">
            <v>0</v>
          </cell>
        </row>
        <row r="11870">
          <cell r="A11870" t="str">
            <v>a</v>
          </cell>
          <cell r="B11870">
            <v>11846</v>
          </cell>
          <cell r="C11870" t="str">
            <v xml:space="preserve">   233778009 - 40123</v>
          </cell>
          <cell r="D11870">
            <v>4074997.58</v>
          </cell>
          <cell r="E11870">
            <v>0</v>
          </cell>
          <cell r="F11870">
            <v>0</v>
          </cell>
          <cell r="G11870">
            <v>1323461.68</v>
          </cell>
          <cell r="H11870">
            <v>2751535.9</v>
          </cell>
          <cell r="I11870">
            <v>0</v>
          </cell>
        </row>
        <row r="11871">
          <cell r="A11871" t="str">
            <v>a</v>
          </cell>
          <cell r="B11871">
            <v>11847</v>
          </cell>
          <cell r="C11871" t="str">
            <v xml:space="preserve">   233778012 - 40305</v>
          </cell>
          <cell r="D11871">
            <v>2894363.18</v>
          </cell>
          <cell r="E11871">
            <v>0</v>
          </cell>
          <cell r="F11871">
            <v>0</v>
          </cell>
          <cell r="G11871">
            <v>421369.2</v>
          </cell>
          <cell r="H11871">
            <v>2472993.98</v>
          </cell>
          <cell r="I11871">
            <v>0</v>
          </cell>
        </row>
        <row r="11872">
          <cell r="A11872" t="str">
            <v>a</v>
          </cell>
          <cell r="B11872">
            <v>11848</v>
          </cell>
          <cell r="C11872" t="str">
            <v xml:space="preserve">   233778025 - 40605</v>
          </cell>
          <cell r="D11872">
            <v>3189845.43</v>
          </cell>
          <cell r="E11872">
            <v>0</v>
          </cell>
          <cell r="F11872">
            <v>0</v>
          </cell>
          <cell r="G11872">
            <v>30520.15</v>
          </cell>
          <cell r="H11872">
            <v>3159325.28</v>
          </cell>
          <cell r="I11872">
            <v>0</v>
          </cell>
        </row>
        <row r="11873">
          <cell r="A11873" t="str">
            <v>a</v>
          </cell>
          <cell r="B11873">
            <v>11849</v>
          </cell>
          <cell r="C11873" t="str">
            <v xml:space="preserve">   233778038 - 41155</v>
          </cell>
          <cell r="D11873">
            <v>4187391.2</v>
          </cell>
          <cell r="E11873">
            <v>0</v>
          </cell>
          <cell r="F11873">
            <v>0</v>
          </cell>
          <cell r="G11873">
            <v>85928.71</v>
          </cell>
          <cell r="H11873">
            <v>4101462.49</v>
          </cell>
          <cell r="I11873">
            <v>0</v>
          </cell>
        </row>
        <row r="11874">
          <cell r="A11874" t="str">
            <v>a</v>
          </cell>
          <cell r="B11874">
            <v>11850</v>
          </cell>
          <cell r="C11874" t="str">
            <v xml:space="preserve">   233778041 - 41164</v>
          </cell>
          <cell r="D11874">
            <v>2383714.14</v>
          </cell>
          <cell r="E11874">
            <v>0</v>
          </cell>
          <cell r="F11874">
            <v>0.01</v>
          </cell>
          <cell r="G11874">
            <v>48915.74</v>
          </cell>
          <cell r="H11874">
            <v>2334798.41</v>
          </cell>
          <cell r="I11874">
            <v>0</v>
          </cell>
        </row>
        <row r="11875">
          <cell r="A11875" t="str">
            <v>a</v>
          </cell>
          <cell r="B11875">
            <v>11851</v>
          </cell>
          <cell r="C11875" t="str">
            <v xml:space="preserve">   233778054 - 41222</v>
          </cell>
          <cell r="D11875">
            <v>2394724.87</v>
          </cell>
          <cell r="E11875">
            <v>0</v>
          </cell>
          <cell r="F11875">
            <v>0</v>
          </cell>
          <cell r="G11875">
            <v>2002137.02</v>
          </cell>
          <cell r="H11875">
            <v>392587.85</v>
          </cell>
          <cell r="I11875">
            <v>0</v>
          </cell>
        </row>
        <row r="11876">
          <cell r="A11876" t="str">
            <v>a</v>
          </cell>
          <cell r="B11876">
            <v>11852</v>
          </cell>
          <cell r="C11876" t="str">
            <v xml:space="preserve">   233778067 - 41672</v>
          </cell>
          <cell r="D11876">
            <v>3644430.04</v>
          </cell>
          <cell r="E11876">
            <v>0</v>
          </cell>
          <cell r="F11876">
            <v>0</v>
          </cell>
          <cell r="G11876">
            <v>3644430.04</v>
          </cell>
          <cell r="H11876">
            <v>0</v>
          </cell>
          <cell r="I11876">
            <v>0</v>
          </cell>
        </row>
        <row r="11877">
          <cell r="A11877" t="str">
            <v>a</v>
          </cell>
          <cell r="B11877">
            <v>11853</v>
          </cell>
          <cell r="C11877" t="str">
            <v xml:space="preserve">   233778070 - 41681</v>
          </cell>
          <cell r="D11877">
            <v>1840729.23</v>
          </cell>
          <cell r="E11877">
            <v>0</v>
          </cell>
          <cell r="F11877">
            <v>0</v>
          </cell>
          <cell r="G11877">
            <v>37276.449999999997</v>
          </cell>
          <cell r="H11877">
            <v>1803452.78</v>
          </cell>
          <cell r="I11877">
            <v>0</v>
          </cell>
        </row>
        <row r="11878">
          <cell r="A11878" t="str">
            <v>a</v>
          </cell>
          <cell r="B11878">
            <v>11854</v>
          </cell>
          <cell r="C11878" t="str">
            <v xml:space="preserve">   233778083 - 42032</v>
          </cell>
          <cell r="D11878">
            <v>2470709.7000000002</v>
          </cell>
          <cell r="E11878">
            <v>0</v>
          </cell>
          <cell r="F11878">
            <v>0</v>
          </cell>
          <cell r="G11878">
            <v>1378856.47</v>
          </cell>
          <cell r="H11878">
            <v>1091853.23</v>
          </cell>
          <cell r="I11878">
            <v>0</v>
          </cell>
        </row>
        <row r="11879">
          <cell r="A11879" t="str">
            <v>a</v>
          </cell>
          <cell r="B11879">
            <v>11855</v>
          </cell>
          <cell r="C11879" t="str">
            <v xml:space="preserve">   233778096 - 42071</v>
          </cell>
          <cell r="D11879">
            <v>2082759.82</v>
          </cell>
          <cell r="E11879">
            <v>0</v>
          </cell>
          <cell r="F11879">
            <v>0</v>
          </cell>
          <cell r="G11879">
            <v>69137.350000000006</v>
          </cell>
          <cell r="H11879">
            <v>2013622.47</v>
          </cell>
          <cell r="I11879">
            <v>0</v>
          </cell>
        </row>
        <row r="11880">
          <cell r="A11880" t="str">
            <v>a</v>
          </cell>
          <cell r="B11880">
            <v>11856</v>
          </cell>
          <cell r="C11880" t="str">
            <v xml:space="preserve">   233778106 - 40114</v>
          </cell>
          <cell r="D11880">
            <v>3734725.09</v>
          </cell>
          <cell r="E11880">
            <v>0</v>
          </cell>
          <cell r="F11880">
            <v>0</v>
          </cell>
          <cell r="G11880">
            <v>75258.66</v>
          </cell>
          <cell r="H11880">
            <v>3659466.43</v>
          </cell>
          <cell r="I11880">
            <v>0</v>
          </cell>
        </row>
        <row r="11881">
          <cell r="A11881" t="str">
            <v>a</v>
          </cell>
          <cell r="B11881">
            <v>11857</v>
          </cell>
          <cell r="C11881" t="str">
            <v xml:space="preserve">   233778119 - 40587</v>
          </cell>
          <cell r="D11881">
            <v>3877370.74</v>
          </cell>
          <cell r="E11881">
            <v>0</v>
          </cell>
          <cell r="F11881">
            <v>0</v>
          </cell>
          <cell r="G11881">
            <v>67977.08</v>
          </cell>
          <cell r="H11881">
            <v>3809393.66</v>
          </cell>
          <cell r="I11881">
            <v>0</v>
          </cell>
        </row>
        <row r="11882">
          <cell r="A11882" t="str">
            <v>a</v>
          </cell>
          <cell r="B11882">
            <v>11858</v>
          </cell>
          <cell r="C11882" t="str">
            <v xml:space="preserve">   233778122 - 40596</v>
          </cell>
          <cell r="D11882">
            <v>2472272.27</v>
          </cell>
          <cell r="E11882">
            <v>0</v>
          </cell>
          <cell r="F11882">
            <v>0</v>
          </cell>
          <cell r="G11882">
            <v>2472272.27</v>
          </cell>
          <cell r="H11882">
            <v>0</v>
          </cell>
          <cell r="I11882">
            <v>0</v>
          </cell>
        </row>
        <row r="11883">
          <cell r="A11883" t="str">
            <v>a</v>
          </cell>
          <cell r="B11883">
            <v>11859</v>
          </cell>
          <cell r="C11883" t="str">
            <v xml:space="preserve">   233778135 - 40728</v>
          </cell>
          <cell r="D11883">
            <v>509254.54</v>
          </cell>
          <cell r="E11883">
            <v>0</v>
          </cell>
          <cell r="F11883">
            <v>0</v>
          </cell>
          <cell r="G11883">
            <v>104250.04</v>
          </cell>
          <cell r="H11883">
            <v>405004.5</v>
          </cell>
          <cell r="I11883">
            <v>0</v>
          </cell>
        </row>
        <row r="11884">
          <cell r="A11884" t="str">
            <v>a</v>
          </cell>
          <cell r="B11884">
            <v>11860</v>
          </cell>
          <cell r="C11884" t="str">
            <v xml:space="preserve">   233778148 - 41185</v>
          </cell>
          <cell r="D11884">
            <v>2033612</v>
          </cell>
          <cell r="E11884">
            <v>0</v>
          </cell>
          <cell r="F11884">
            <v>0</v>
          </cell>
          <cell r="G11884">
            <v>18950.04</v>
          </cell>
          <cell r="H11884">
            <v>2014661.96</v>
          </cell>
          <cell r="I11884">
            <v>0</v>
          </cell>
        </row>
        <row r="11885">
          <cell r="A11885" t="str">
            <v>a</v>
          </cell>
          <cell r="B11885">
            <v>11861</v>
          </cell>
          <cell r="C11885" t="str">
            <v xml:space="preserve">   233778151 - 41213</v>
          </cell>
          <cell r="D11885">
            <v>4572095.07</v>
          </cell>
          <cell r="E11885">
            <v>0</v>
          </cell>
          <cell r="F11885">
            <v>0</v>
          </cell>
          <cell r="G11885">
            <v>151886.64000000001</v>
          </cell>
          <cell r="H11885">
            <v>4420208.43</v>
          </cell>
          <cell r="I11885">
            <v>0</v>
          </cell>
        </row>
        <row r="11886">
          <cell r="A11886" t="str">
            <v>a</v>
          </cell>
          <cell r="B11886">
            <v>11862</v>
          </cell>
          <cell r="C11886" t="str">
            <v xml:space="preserve">   233778164 - 41252</v>
          </cell>
          <cell r="D11886">
            <v>789916.7</v>
          </cell>
          <cell r="E11886">
            <v>0</v>
          </cell>
          <cell r="F11886">
            <v>0</v>
          </cell>
          <cell r="G11886">
            <v>40834.89</v>
          </cell>
          <cell r="H11886">
            <v>749081.81</v>
          </cell>
          <cell r="I11886">
            <v>0</v>
          </cell>
        </row>
        <row r="11887">
          <cell r="A11887" t="str">
            <v>a</v>
          </cell>
          <cell r="B11887">
            <v>11863</v>
          </cell>
          <cell r="C11887" t="str">
            <v xml:space="preserve">   233778177 - 41702</v>
          </cell>
          <cell r="D11887">
            <v>465448.12</v>
          </cell>
          <cell r="E11887">
            <v>0</v>
          </cell>
          <cell r="F11887">
            <v>0</v>
          </cell>
          <cell r="G11887">
            <v>465448.12</v>
          </cell>
          <cell r="H11887">
            <v>0</v>
          </cell>
          <cell r="I11887">
            <v>0</v>
          </cell>
        </row>
        <row r="11888">
          <cell r="A11888" t="str">
            <v>a</v>
          </cell>
          <cell r="B11888">
            <v>11864</v>
          </cell>
          <cell r="C11888" t="str">
            <v xml:space="preserve">   233778180 - 42023</v>
          </cell>
          <cell r="D11888">
            <v>3681458.43</v>
          </cell>
          <cell r="E11888">
            <v>0</v>
          </cell>
          <cell r="F11888">
            <v>0.02</v>
          </cell>
          <cell r="G11888">
            <v>74553.06</v>
          </cell>
          <cell r="H11888">
            <v>3606905.39</v>
          </cell>
          <cell r="I11888">
            <v>0</v>
          </cell>
        </row>
        <row r="11889">
          <cell r="A11889" t="str">
            <v>a</v>
          </cell>
          <cell r="B11889">
            <v>11865</v>
          </cell>
          <cell r="C11889" t="str">
            <v xml:space="preserve">   233778193 - 42062</v>
          </cell>
          <cell r="D11889">
            <v>5985997.4500000002</v>
          </cell>
          <cell r="E11889">
            <v>0</v>
          </cell>
          <cell r="F11889">
            <v>0</v>
          </cell>
          <cell r="G11889">
            <v>56572.92</v>
          </cell>
          <cell r="H11889">
            <v>5929424.5300000003</v>
          </cell>
          <cell r="I11889">
            <v>0</v>
          </cell>
        </row>
        <row r="11890">
          <cell r="A11890" t="str">
            <v>a</v>
          </cell>
          <cell r="B11890">
            <v>11866</v>
          </cell>
          <cell r="C11890" t="str">
            <v xml:space="preserve">   233778203 - 40105</v>
          </cell>
          <cell r="D11890">
            <v>2279061.19</v>
          </cell>
          <cell r="E11890">
            <v>0</v>
          </cell>
          <cell r="F11890">
            <v>0</v>
          </cell>
          <cell r="G11890">
            <v>20932.86</v>
          </cell>
          <cell r="H11890">
            <v>2258128.33</v>
          </cell>
          <cell r="I11890">
            <v>0</v>
          </cell>
        </row>
        <row r="11891">
          <cell r="A11891" t="str">
            <v>a</v>
          </cell>
          <cell r="B11891">
            <v>11867</v>
          </cell>
          <cell r="C11891" t="str">
            <v xml:space="preserve">   233778216 - 40578</v>
          </cell>
          <cell r="D11891">
            <v>4297825.5999999996</v>
          </cell>
          <cell r="E11891">
            <v>0</v>
          </cell>
          <cell r="F11891">
            <v>0</v>
          </cell>
          <cell r="G11891">
            <v>40551</v>
          </cell>
          <cell r="H11891">
            <v>4257274.5999999996</v>
          </cell>
          <cell r="I11891">
            <v>0</v>
          </cell>
        </row>
        <row r="11892">
          <cell r="A11892" t="str">
            <v>a</v>
          </cell>
          <cell r="B11892">
            <v>11868</v>
          </cell>
          <cell r="C11892" t="str">
            <v xml:space="preserve">   233778229 - 40707</v>
          </cell>
          <cell r="D11892">
            <v>2619152.73</v>
          </cell>
          <cell r="E11892">
            <v>0</v>
          </cell>
          <cell r="F11892">
            <v>0</v>
          </cell>
          <cell r="G11892">
            <v>74787.3</v>
          </cell>
          <cell r="H11892">
            <v>2544365.4300000002</v>
          </cell>
          <cell r="I11892">
            <v>0</v>
          </cell>
        </row>
        <row r="11893">
          <cell r="A11893" t="str">
            <v>a</v>
          </cell>
          <cell r="B11893">
            <v>11869</v>
          </cell>
          <cell r="C11893" t="str">
            <v xml:space="preserve">   233778232 - 40716</v>
          </cell>
          <cell r="D11893">
            <v>2033612</v>
          </cell>
          <cell r="E11893">
            <v>0</v>
          </cell>
          <cell r="F11893">
            <v>0</v>
          </cell>
          <cell r="G11893">
            <v>18950.04</v>
          </cell>
          <cell r="H11893">
            <v>2014661.96</v>
          </cell>
          <cell r="I11893">
            <v>0</v>
          </cell>
        </row>
        <row r="11894">
          <cell r="A11894" t="str">
            <v>a</v>
          </cell>
          <cell r="B11894">
            <v>11870</v>
          </cell>
          <cell r="C11894" t="str">
            <v xml:space="preserve">   233778245 - 41176</v>
          </cell>
          <cell r="D11894">
            <v>3059296.07</v>
          </cell>
          <cell r="E11894">
            <v>0</v>
          </cell>
          <cell r="F11894">
            <v>0</v>
          </cell>
          <cell r="G11894">
            <v>61648.08</v>
          </cell>
          <cell r="H11894">
            <v>2997647.99</v>
          </cell>
          <cell r="I11894">
            <v>0</v>
          </cell>
        </row>
        <row r="11895">
          <cell r="A11895" t="str">
            <v>a</v>
          </cell>
          <cell r="B11895">
            <v>11871</v>
          </cell>
          <cell r="C11895" t="str">
            <v xml:space="preserve">   233778258 - 41234</v>
          </cell>
          <cell r="D11895">
            <v>943842.64</v>
          </cell>
          <cell r="E11895">
            <v>0</v>
          </cell>
          <cell r="F11895">
            <v>0</v>
          </cell>
          <cell r="G11895">
            <v>45501.22</v>
          </cell>
          <cell r="H11895">
            <v>898341.42</v>
          </cell>
          <cell r="I11895">
            <v>0</v>
          </cell>
        </row>
        <row r="11896">
          <cell r="A11896" t="str">
            <v>a</v>
          </cell>
          <cell r="B11896">
            <v>11872</v>
          </cell>
          <cell r="C11896" t="str">
            <v xml:space="preserve">   233778261 - 41243</v>
          </cell>
          <cell r="D11896">
            <v>3799514.21</v>
          </cell>
          <cell r="E11896">
            <v>0</v>
          </cell>
          <cell r="F11896">
            <v>0</v>
          </cell>
          <cell r="G11896">
            <v>48508.09</v>
          </cell>
          <cell r="H11896">
            <v>3751006.12</v>
          </cell>
          <cell r="I11896">
            <v>0</v>
          </cell>
        </row>
        <row r="11897">
          <cell r="A11897" t="str">
            <v>a</v>
          </cell>
          <cell r="B11897">
            <v>11873</v>
          </cell>
          <cell r="C11897" t="str">
            <v xml:space="preserve">   233778274 - 41693</v>
          </cell>
          <cell r="D11897">
            <v>1790979.78</v>
          </cell>
          <cell r="E11897">
            <v>0</v>
          </cell>
          <cell r="F11897">
            <v>0</v>
          </cell>
          <cell r="G11897">
            <v>36269.01</v>
          </cell>
          <cell r="H11897">
            <v>1754710.77</v>
          </cell>
          <cell r="I11897">
            <v>0</v>
          </cell>
        </row>
        <row r="11898">
          <cell r="A11898" t="str">
            <v>a</v>
          </cell>
          <cell r="B11898">
            <v>11874</v>
          </cell>
          <cell r="C11898" t="str">
            <v xml:space="preserve">   233778287 - 42044</v>
          </cell>
          <cell r="D11898">
            <v>942057.22</v>
          </cell>
          <cell r="E11898">
            <v>0</v>
          </cell>
          <cell r="F11898">
            <v>0</v>
          </cell>
          <cell r="G11898">
            <v>942057.22</v>
          </cell>
          <cell r="H11898">
            <v>0</v>
          </cell>
          <cell r="I11898">
            <v>0</v>
          </cell>
        </row>
        <row r="11899">
          <cell r="A11899" t="str">
            <v>a</v>
          </cell>
          <cell r="B11899">
            <v>11875</v>
          </cell>
          <cell r="C11899" t="str">
            <v xml:space="preserve">   233778290 - 42053</v>
          </cell>
          <cell r="D11899">
            <v>587118.74</v>
          </cell>
          <cell r="E11899">
            <v>0</v>
          </cell>
          <cell r="F11899">
            <v>0</v>
          </cell>
          <cell r="G11899">
            <v>51453.54</v>
          </cell>
          <cell r="H11899">
            <v>535665.19999999995</v>
          </cell>
          <cell r="I11899">
            <v>0</v>
          </cell>
        </row>
        <row r="11900">
          <cell r="A11900" t="str">
            <v>a</v>
          </cell>
          <cell r="B11900">
            <v>11876</v>
          </cell>
          <cell r="C11900" t="str">
            <v xml:space="preserve">   233778300 - 40096</v>
          </cell>
          <cell r="D11900">
            <v>2022626.55</v>
          </cell>
          <cell r="E11900">
            <v>0</v>
          </cell>
          <cell r="F11900">
            <v>0</v>
          </cell>
          <cell r="G11900">
            <v>41307.67</v>
          </cell>
          <cell r="H11900">
            <v>1981318.88</v>
          </cell>
          <cell r="I11900">
            <v>0</v>
          </cell>
        </row>
        <row r="11901">
          <cell r="A11901" t="str">
            <v>a</v>
          </cell>
          <cell r="B11901">
            <v>11877</v>
          </cell>
          <cell r="C11901" t="str">
            <v xml:space="preserve">   233778313 - 40317</v>
          </cell>
          <cell r="D11901">
            <v>3987474.48</v>
          </cell>
          <cell r="E11901">
            <v>0</v>
          </cell>
          <cell r="F11901">
            <v>0</v>
          </cell>
          <cell r="G11901">
            <v>3987474.48</v>
          </cell>
          <cell r="H11901">
            <v>0</v>
          </cell>
          <cell r="I11901">
            <v>0</v>
          </cell>
        </row>
        <row r="11902">
          <cell r="A11902" t="str">
            <v>a</v>
          </cell>
          <cell r="B11902">
            <v>11878</v>
          </cell>
          <cell r="C11902" t="str">
            <v xml:space="preserve">   233778326 - 40608</v>
          </cell>
          <cell r="D11902">
            <v>2389230.85</v>
          </cell>
          <cell r="E11902">
            <v>0</v>
          </cell>
          <cell r="F11902">
            <v>0.02</v>
          </cell>
          <cell r="G11902">
            <v>115181.27</v>
          </cell>
          <cell r="H11902">
            <v>2274049.6</v>
          </cell>
          <cell r="I11902">
            <v>0</v>
          </cell>
        </row>
        <row r="11903">
          <cell r="A11903" t="str">
            <v>a</v>
          </cell>
          <cell r="B11903">
            <v>11879</v>
          </cell>
          <cell r="C11903" t="str">
            <v xml:space="preserve">   233778339 - 41158</v>
          </cell>
          <cell r="D11903">
            <v>4822553.6100000003</v>
          </cell>
          <cell r="E11903">
            <v>0</v>
          </cell>
          <cell r="F11903">
            <v>0</v>
          </cell>
          <cell r="G11903">
            <v>232488.1</v>
          </cell>
          <cell r="H11903">
            <v>4590065.51</v>
          </cell>
          <cell r="I11903">
            <v>0</v>
          </cell>
        </row>
        <row r="11904">
          <cell r="A11904" t="str">
            <v>a</v>
          </cell>
          <cell r="B11904">
            <v>11880</v>
          </cell>
          <cell r="C11904" t="str">
            <v xml:space="preserve">   233778342 - 41167</v>
          </cell>
          <cell r="D11904">
            <v>378008.92</v>
          </cell>
          <cell r="E11904">
            <v>0</v>
          </cell>
          <cell r="F11904">
            <v>0</v>
          </cell>
          <cell r="G11904">
            <v>68595.520000000004</v>
          </cell>
          <cell r="H11904">
            <v>309413.40000000002</v>
          </cell>
          <cell r="I11904">
            <v>0</v>
          </cell>
        </row>
        <row r="11905">
          <cell r="A11905" t="str">
            <v>a</v>
          </cell>
          <cell r="B11905">
            <v>11881</v>
          </cell>
          <cell r="C11905" t="str">
            <v xml:space="preserve">   233778355 - 41225</v>
          </cell>
          <cell r="D11905">
            <v>2270030.66</v>
          </cell>
          <cell r="E11905">
            <v>0</v>
          </cell>
          <cell r="F11905">
            <v>0</v>
          </cell>
          <cell r="G11905">
            <v>2270030.66</v>
          </cell>
          <cell r="H11905">
            <v>0</v>
          </cell>
          <cell r="I11905">
            <v>0</v>
          </cell>
        </row>
        <row r="11906">
          <cell r="A11906" t="str">
            <v>a</v>
          </cell>
          <cell r="B11906">
            <v>11882</v>
          </cell>
          <cell r="C11906" t="str">
            <v xml:space="preserve">   233778368 - 41675</v>
          </cell>
          <cell r="D11906">
            <v>2893232.09</v>
          </cell>
          <cell r="E11906">
            <v>0</v>
          </cell>
          <cell r="F11906">
            <v>0</v>
          </cell>
          <cell r="G11906">
            <v>27343.59</v>
          </cell>
          <cell r="H11906">
            <v>2865888.5</v>
          </cell>
          <cell r="I11906">
            <v>0</v>
          </cell>
        </row>
        <row r="11907">
          <cell r="A11907" t="str">
            <v>a</v>
          </cell>
          <cell r="B11907">
            <v>11883</v>
          </cell>
          <cell r="C11907" t="str">
            <v xml:space="preserve">   233778371 - 41684</v>
          </cell>
          <cell r="D11907">
            <v>1193986.53</v>
          </cell>
          <cell r="E11907">
            <v>0</v>
          </cell>
          <cell r="F11907">
            <v>0</v>
          </cell>
          <cell r="G11907">
            <v>24179.35</v>
          </cell>
          <cell r="H11907">
            <v>1169807.18</v>
          </cell>
          <cell r="I11907">
            <v>0</v>
          </cell>
        </row>
        <row r="11908">
          <cell r="A11908" t="str">
            <v>a</v>
          </cell>
          <cell r="B11908">
            <v>11884</v>
          </cell>
          <cell r="C11908" t="str">
            <v xml:space="preserve">   233778384 - 42035</v>
          </cell>
          <cell r="D11908">
            <v>2294632.34</v>
          </cell>
          <cell r="E11908">
            <v>0</v>
          </cell>
          <cell r="F11908">
            <v>0</v>
          </cell>
          <cell r="G11908">
            <v>2294632.34</v>
          </cell>
          <cell r="H11908">
            <v>0</v>
          </cell>
          <cell r="I11908">
            <v>0</v>
          </cell>
        </row>
        <row r="11909">
          <cell r="A11909" t="str">
            <v>a</v>
          </cell>
          <cell r="B11909">
            <v>11885</v>
          </cell>
          <cell r="C11909" t="str">
            <v xml:space="preserve">   233778397 - 42074</v>
          </cell>
          <cell r="D11909">
            <v>4784969.3899999997</v>
          </cell>
          <cell r="E11909">
            <v>0</v>
          </cell>
          <cell r="F11909">
            <v>0</v>
          </cell>
          <cell r="G11909">
            <v>44588.27</v>
          </cell>
          <cell r="H11909">
            <v>4740381.12</v>
          </cell>
          <cell r="I11909">
            <v>0</v>
          </cell>
        </row>
        <row r="11910">
          <cell r="A11910" t="str">
            <v>a</v>
          </cell>
          <cell r="B11910">
            <v>11886</v>
          </cell>
          <cell r="C11910" t="str">
            <v xml:space="preserve">   233778407 - 40117</v>
          </cell>
          <cell r="D11910">
            <v>3980892.92</v>
          </cell>
          <cell r="E11910">
            <v>0</v>
          </cell>
          <cell r="F11910">
            <v>0</v>
          </cell>
          <cell r="G11910">
            <v>36563.980000000003</v>
          </cell>
          <cell r="H11910">
            <v>3944328.94</v>
          </cell>
          <cell r="I11910">
            <v>0</v>
          </cell>
        </row>
        <row r="11911">
          <cell r="A11911" t="str">
            <v>a</v>
          </cell>
          <cell r="B11911">
            <v>11887</v>
          </cell>
          <cell r="C11911" t="str">
            <v xml:space="preserve">   233778410 - 40126</v>
          </cell>
          <cell r="D11911">
            <v>6140462.3099999996</v>
          </cell>
          <cell r="E11911">
            <v>0</v>
          </cell>
          <cell r="F11911">
            <v>0</v>
          </cell>
          <cell r="G11911">
            <v>57936.71</v>
          </cell>
          <cell r="H11911">
            <v>6082525.5999999996</v>
          </cell>
          <cell r="I11911">
            <v>0</v>
          </cell>
        </row>
        <row r="11912">
          <cell r="A11912" t="str">
            <v>a</v>
          </cell>
          <cell r="B11912">
            <v>11888</v>
          </cell>
          <cell r="C11912" t="str">
            <v xml:space="preserve">   233778423 - 40599</v>
          </cell>
          <cell r="D11912">
            <v>926582.13</v>
          </cell>
          <cell r="E11912">
            <v>0</v>
          </cell>
          <cell r="F11912">
            <v>0.01</v>
          </cell>
          <cell r="G11912">
            <v>322976.56</v>
          </cell>
          <cell r="H11912">
            <v>603605.57999999996</v>
          </cell>
          <cell r="I11912">
            <v>0</v>
          </cell>
        </row>
        <row r="11913">
          <cell r="A11913" t="str">
            <v>a</v>
          </cell>
          <cell r="B11913">
            <v>11889</v>
          </cell>
          <cell r="C11913" t="str">
            <v xml:space="preserve">   233778436 - 40731</v>
          </cell>
          <cell r="D11913">
            <v>468064.83</v>
          </cell>
          <cell r="E11913">
            <v>0</v>
          </cell>
          <cell r="F11913">
            <v>0</v>
          </cell>
          <cell r="G11913">
            <v>95818.01</v>
          </cell>
          <cell r="H11913">
            <v>372246.82</v>
          </cell>
          <cell r="I11913">
            <v>0</v>
          </cell>
        </row>
        <row r="11914">
          <cell r="A11914" t="str">
            <v>a</v>
          </cell>
          <cell r="B11914">
            <v>11890</v>
          </cell>
          <cell r="C11914" t="str">
            <v xml:space="preserve">   233778449 - 41188</v>
          </cell>
          <cell r="D11914">
            <v>4980406.18</v>
          </cell>
          <cell r="E11914">
            <v>0</v>
          </cell>
          <cell r="F11914">
            <v>0</v>
          </cell>
          <cell r="G11914">
            <v>45167.76</v>
          </cell>
          <cell r="H11914">
            <v>4935238.42</v>
          </cell>
          <cell r="I11914">
            <v>0</v>
          </cell>
        </row>
        <row r="11915">
          <cell r="A11915" t="str">
            <v>a</v>
          </cell>
          <cell r="B11915">
            <v>11891</v>
          </cell>
          <cell r="C11915" t="str">
            <v xml:space="preserve">   233778452 - 41216</v>
          </cell>
          <cell r="D11915">
            <v>2093336.05</v>
          </cell>
          <cell r="E11915">
            <v>0</v>
          </cell>
          <cell r="F11915">
            <v>0</v>
          </cell>
          <cell r="G11915">
            <v>2093336.05</v>
          </cell>
          <cell r="H11915">
            <v>0</v>
          </cell>
          <cell r="I11915">
            <v>0</v>
          </cell>
        </row>
        <row r="11916">
          <cell r="A11916" t="str">
            <v>a</v>
          </cell>
          <cell r="B11916">
            <v>11892</v>
          </cell>
          <cell r="C11916" t="str">
            <v xml:space="preserve">   233778465 - 41666</v>
          </cell>
          <cell r="D11916">
            <v>3645096.23</v>
          </cell>
          <cell r="E11916">
            <v>0</v>
          </cell>
          <cell r="F11916">
            <v>0</v>
          </cell>
          <cell r="G11916">
            <v>74800.320000000007</v>
          </cell>
          <cell r="H11916">
            <v>3570295.91</v>
          </cell>
          <cell r="I11916">
            <v>0</v>
          </cell>
        </row>
        <row r="11917">
          <cell r="A11917" t="str">
            <v>a</v>
          </cell>
          <cell r="B11917">
            <v>11893</v>
          </cell>
          <cell r="C11917" t="str">
            <v xml:space="preserve">   233778478 - 41771</v>
          </cell>
          <cell r="D11917">
            <v>2984966.31</v>
          </cell>
          <cell r="E11917">
            <v>0</v>
          </cell>
          <cell r="F11917">
            <v>0.01</v>
          </cell>
          <cell r="G11917">
            <v>1953273.01</v>
          </cell>
          <cell r="H11917">
            <v>1031693.31</v>
          </cell>
          <cell r="I11917">
            <v>0</v>
          </cell>
        </row>
        <row r="11918">
          <cell r="A11918" t="str">
            <v>a</v>
          </cell>
          <cell r="B11918">
            <v>11894</v>
          </cell>
          <cell r="C11918" t="str">
            <v xml:space="preserve">   233778481 - 42026</v>
          </cell>
          <cell r="D11918">
            <v>1356826.08</v>
          </cell>
          <cell r="E11918">
            <v>0</v>
          </cell>
          <cell r="F11918">
            <v>0</v>
          </cell>
          <cell r="G11918">
            <v>12823.21</v>
          </cell>
          <cell r="H11918">
            <v>1344002.87</v>
          </cell>
          <cell r="I11918">
            <v>0</v>
          </cell>
        </row>
        <row r="11919">
          <cell r="A11919" t="str">
            <v>a</v>
          </cell>
          <cell r="B11919">
            <v>11895</v>
          </cell>
          <cell r="C11919" t="str">
            <v xml:space="preserve">   233778494 - 42065</v>
          </cell>
          <cell r="D11919">
            <v>2155413.15</v>
          </cell>
          <cell r="E11919">
            <v>0</v>
          </cell>
          <cell r="F11919">
            <v>0</v>
          </cell>
          <cell r="G11919">
            <v>43433.83</v>
          </cell>
          <cell r="H11919">
            <v>2111979.3199999998</v>
          </cell>
          <cell r="I11919">
            <v>0</v>
          </cell>
        </row>
        <row r="11920">
          <cell r="A11920" t="str">
            <v>a</v>
          </cell>
          <cell r="B11920">
            <v>11896</v>
          </cell>
          <cell r="C11920" t="str">
            <v xml:space="preserve">   233778504 - 40108</v>
          </cell>
          <cell r="D11920">
            <v>2729262.57</v>
          </cell>
          <cell r="E11920">
            <v>0</v>
          </cell>
          <cell r="F11920">
            <v>0</v>
          </cell>
          <cell r="G11920">
            <v>2729262.57</v>
          </cell>
          <cell r="H11920">
            <v>0</v>
          </cell>
          <cell r="I11920">
            <v>0</v>
          </cell>
        </row>
        <row r="11921">
          <cell r="A11921" t="str">
            <v>a</v>
          </cell>
          <cell r="B11921">
            <v>11897</v>
          </cell>
          <cell r="C11921" t="str">
            <v xml:space="preserve">   233778517 - 40581</v>
          </cell>
          <cell r="D11921">
            <v>2577857.36</v>
          </cell>
          <cell r="E11921">
            <v>0</v>
          </cell>
          <cell r="F11921">
            <v>0</v>
          </cell>
          <cell r="G11921">
            <v>52646.99</v>
          </cell>
          <cell r="H11921">
            <v>2525210.37</v>
          </cell>
          <cell r="I11921">
            <v>0</v>
          </cell>
        </row>
        <row r="11922">
          <cell r="A11922" t="str">
            <v>a</v>
          </cell>
          <cell r="B11922">
            <v>11898</v>
          </cell>
          <cell r="C11922" t="str">
            <v xml:space="preserve">   233778520 - 40590</v>
          </cell>
          <cell r="D11922">
            <v>2460715.7799999998</v>
          </cell>
          <cell r="E11922">
            <v>0</v>
          </cell>
          <cell r="F11922">
            <v>0</v>
          </cell>
          <cell r="G11922">
            <v>117364.16</v>
          </cell>
          <cell r="H11922">
            <v>2343351.62</v>
          </cell>
          <cell r="I11922">
            <v>0</v>
          </cell>
        </row>
        <row r="11923">
          <cell r="A11923" t="str">
            <v>a</v>
          </cell>
          <cell r="B11923">
            <v>11899</v>
          </cell>
          <cell r="C11923" t="str">
            <v xml:space="preserve">   233778533 - 40719</v>
          </cell>
          <cell r="D11923">
            <v>1070803.74</v>
          </cell>
          <cell r="E11923">
            <v>0</v>
          </cell>
          <cell r="F11923">
            <v>0</v>
          </cell>
          <cell r="G11923">
            <v>51621.8</v>
          </cell>
          <cell r="H11923">
            <v>1019181.94</v>
          </cell>
          <cell r="I11923">
            <v>0</v>
          </cell>
        </row>
        <row r="11924">
          <cell r="A11924" t="str">
            <v>a</v>
          </cell>
          <cell r="B11924">
            <v>11900</v>
          </cell>
          <cell r="C11924" t="str">
            <v xml:space="preserve">   233778546 - 41179</v>
          </cell>
          <cell r="D11924">
            <v>4890664.9400000004</v>
          </cell>
          <cell r="E11924">
            <v>0</v>
          </cell>
          <cell r="F11924">
            <v>0</v>
          </cell>
          <cell r="G11924">
            <v>68810.649999999994</v>
          </cell>
          <cell r="H11924">
            <v>4821854.29</v>
          </cell>
          <cell r="I11924">
            <v>0</v>
          </cell>
        </row>
        <row r="11925">
          <cell r="A11925" t="str">
            <v>a</v>
          </cell>
          <cell r="B11925">
            <v>11901</v>
          </cell>
          <cell r="C11925" t="str">
            <v xml:space="preserve">   233778559 - 41237</v>
          </cell>
          <cell r="D11925">
            <v>787266.79</v>
          </cell>
          <cell r="E11925">
            <v>0</v>
          </cell>
          <cell r="F11925">
            <v>0</v>
          </cell>
          <cell r="G11925">
            <v>413533.79</v>
          </cell>
          <cell r="H11925">
            <v>373733</v>
          </cell>
          <cell r="I11925">
            <v>0</v>
          </cell>
        </row>
        <row r="11926">
          <cell r="A11926" t="str">
            <v>a</v>
          </cell>
          <cell r="B11926">
            <v>11902</v>
          </cell>
          <cell r="C11926" t="str">
            <v xml:space="preserve">   233778562 - 41246</v>
          </cell>
          <cell r="D11926">
            <v>3018217.15</v>
          </cell>
          <cell r="E11926">
            <v>0</v>
          </cell>
          <cell r="F11926">
            <v>0</v>
          </cell>
          <cell r="G11926">
            <v>61095.58</v>
          </cell>
          <cell r="H11926">
            <v>2957121.57</v>
          </cell>
          <cell r="I11926">
            <v>0</v>
          </cell>
        </row>
        <row r="11927">
          <cell r="A11927" t="str">
            <v>a</v>
          </cell>
          <cell r="B11927">
            <v>11903</v>
          </cell>
          <cell r="C11927" t="str">
            <v xml:space="preserve">   233778575 - 41696</v>
          </cell>
          <cell r="D11927">
            <v>4489498.08</v>
          </cell>
          <cell r="E11927">
            <v>0</v>
          </cell>
          <cell r="F11927">
            <v>0</v>
          </cell>
          <cell r="G11927">
            <v>42429.68</v>
          </cell>
          <cell r="H11927">
            <v>4447068.4000000004</v>
          </cell>
          <cell r="I11927">
            <v>0</v>
          </cell>
        </row>
        <row r="11928">
          <cell r="A11928" t="str">
            <v>a</v>
          </cell>
          <cell r="B11928">
            <v>11904</v>
          </cell>
          <cell r="C11928" t="str">
            <v xml:space="preserve">   233778588 - 42047</v>
          </cell>
          <cell r="D11928">
            <v>1950672.73</v>
          </cell>
          <cell r="E11928">
            <v>0</v>
          </cell>
          <cell r="F11928">
            <v>0.01</v>
          </cell>
          <cell r="G11928">
            <v>40029.440000000002</v>
          </cell>
          <cell r="H11928">
            <v>1910643.3</v>
          </cell>
          <cell r="I11928">
            <v>0</v>
          </cell>
        </row>
        <row r="11929">
          <cell r="A11929" t="str">
            <v>a</v>
          </cell>
          <cell r="B11929">
            <v>11905</v>
          </cell>
          <cell r="C11929" t="str">
            <v xml:space="preserve">   233778591 - 42056</v>
          </cell>
          <cell r="D11929">
            <v>4477449.4400000004</v>
          </cell>
          <cell r="E11929">
            <v>0</v>
          </cell>
          <cell r="F11929">
            <v>0</v>
          </cell>
          <cell r="G11929">
            <v>90672.51</v>
          </cell>
          <cell r="H11929">
            <v>4386776.93</v>
          </cell>
          <cell r="I11929">
            <v>0</v>
          </cell>
        </row>
        <row r="11930">
          <cell r="A11930" t="str">
            <v>a</v>
          </cell>
          <cell r="B11930">
            <v>11906</v>
          </cell>
          <cell r="C11930" t="str">
            <v xml:space="preserve">   233778601 - 40099</v>
          </cell>
          <cell r="D11930">
            <v>1083066.6599999999</v>
          </cell>
          <cell r="E11930">
            <v>0</v>
          </cell>
          <cell r="F11930">
            <v>0</v>
          </cell>
          <cell r="G11930">
            <v>1083066.6599999999</v>
          </cell>
          <cell r="H11930">
            <v>0</v>
          </cell>
          <cell r="I11930">
            <v>0</v>
          </cell>
        </row>
        <row r="11931">
          <cell r="A11931" t="str">
            <v>a</v>
          </cell>
          <cell r="B11931">
            <v>11907</v>
          </cell>
          <cell r="C11931" t="str">
            <v xml:space="preserve">   233778614 - 40572</v>
          </cell>
          <cell r="D11931">
            <v>10708022.82</v>
          </cell>
          <cell r="E11931">
            <v>0</v>
          </cell>
          <cell r="F11931">
            <v>0</v>
          </cell>
          <cell r="G11931">
            <v>218687.58</v>
          </cell>
          <cell r="H11931">
            <v>10489335.24</v>
          </cell>
          <cell r="I11931">
            <v>0</v>
          </cell>
        </row>
        <row r="11932">
          <cell r="A11932" t="str">
            <v>a</v>
          </cell>
          <cell r="B11932">
            <v>11908</v>
          </cell>
          <cell r="C11932" t="str">
            <v xml:space="preserve">   233778627 - 40611</v>
          </cell>
          <cell r="D11932">
            <v>3189845.43</v>
          </cell>
          <cell r="E11932">
            <v>0</v>
          </cell>
          <cell r="F11932">
            <v>0</v>
          </cell>
          <cell r="G11932">
            <v>3189845.43</v>
          </cell>
          <cell r="H11932">
            <v>0</v>
          </cell>
          <cell r="I11932">
            <v>0</v>
          </cell>
        </row>
        <row r="11933">
          <cell r="A11933" t="str">
            <v>a</v>
          </cell>
          <cell r="B11933">
            <v>11909</v>
          </cell>
          <cell r="C11933" t="str">
            <v xml:space="preserve">   233778630 - 40710</v>
          </cell>
          <cell r="D11933">
            <v>2758812.68</v>
          </cell>
          <cell r="E11933">
            <v>0</v>
          </cell>
          <cell r="F11933">
            <v>0</v>
          </cell>
          <cell r="G11933">
            <v>2758812.68</v>
          </cell>
          <cell r="H11933">
            <v>0</v>
          </cell>
          <cell r="I11933">
            <v>0</v>
          </cell>
        </row>
        <row r="11934">
          <cell r="A11934" t="str">
            <v>a</v>
          </cell>
          <cell r="B11934">
            <v>11910</v>
          </cell>
          <cell r="C11934" t="str">
            <v xml:space="preserve">   233778643 - 41170</v>
          </cell>
          <cell r="D11934">
            <v>2990480.1</v>
          </cell>
          <cell r="E11934">
            <v>0</v>
          </cell>
          <cell r="F11934">
            <v>0</v>
          </cell>
          <cell r="G11934">
            <v>2990480.1</v>
          </cell>
          <cell r="H11934">
            <v>0</v>
          </cell>
          <cell r="I11934">
            <v>0</v>
          </cell>
        </row>
        <row r="11935">
          <cell r="A11935" t="str">
            <v>a</v>
          </cell>
          <cell r="B11935">
            <v>11911</v>
          </cell>
          <cell r="C11935" t="str">
            <v xml:space="preserve">   233778656 - 41228</v>
          </cell>
          <cell r="D11935">
            <v>5980960.1699999999</v>
          </cell>
          <cell r="E11935">
            <v>0</v>
          </cell>
          <cell r="F11935">
            <v>0</v>
          </cell>
          <cell r="G11935">
            <v>57225.27</v>
          </cell>
          <cell r="H11935">
            <v>5923734.9000000004</v>
          </cell>
          <cell r="I11935">
            <v>0</v>
          </cell>
        </row>
        <row r="11936">
          <cell r="A11936" t="str">
            <v>a</v>
          </cell>
          <cell r="B11936">
            <v>11912</v>
          </cell>
          <cell r="C11936" t="str">
            <v xml:space="preserve">   233778669 - 41678</v>
          </cell>
          <cell r="D11936">
            <v>5952234.29</v>
          </cell>
          <cell r="E11936">
            <v>0</v>
          </cell>
          <cell r="F11936">
            <v>0</v>
          </cell>
          <cell r="G11936">
            <v>5952234.29</v>
          </cell>
          <cell r="H11936">
            <v>0</v>
          </cell>
          <cell r="I11936">
            <v>0</v>
          </cell>
        </row>
        <row r="11937">
          <cell r="A11937" t="str">
            <v>a</v>
          </cell>
          <cell r="B11937">
            <v>11913</v>
          </cell>
          <cell r="C11937" t="str">
            <v xml:space="preserve">   233778672 - 41687</v>
          </cell>
          <cell r="D11937">
            <v>840041.3</v>
          </cell>
          <cell r="E11937">
            <v>0</v>
          </cell>
          <cell r="F11937">
            <v>0</v>
          </cell>
          <cell r="G11937">
            <v>39870.980000000003</v>
          </cell>
          <cell r="H11937">
            <v>800170.32</v>
          </cell>
          <cell r="I11937">
            <v>0</v>
          </cell>
        </row>
        <row r="11938">
          <cell r="A11938" t="str">
            <v>a</v>
          </cell>
          <cell r="B11938">
            <v>11914</v>
          </cell>
          <cell r="C11938" t="str">
            <v xml:space="preserve">   233778685 - 42038</v>
          </cell>
          <cell r="D11938">
            <v>5151817.05</v>
          </cell>
          <cell r="E11938">
            <v>0</v>
          </cell>
          <cell r="F11938">
            <v>0</v>
          </cell>
          <cell r="G11938">
            <v>5151817.05</v>
          </cell>
          <cell r="H11938">
            <v>0</v>
          </cell>
          <cell r="I11938">
            <v>0</v>
          </cell>
        </row>
        <row r="11939">
          <cell r="A11939" t="str">
            <v>a</v>
          </cell>
          <cell r="B11939">
            <v>11915</v>
          </cell>
          <cell r="C11939" t="str">
            <v xml:space="preserve">   233778698 - 42077</v>
          </cell>
          <cell r="D11939">
            <v>2425313.38</v>
          </cell>
          <cell r="E11939">
            <v>0</v>
          </cell>
          <cell r="F11939">
            <v>0</v>
          </cell>
          <cell r="G11939">
            <v>473808.29</v>
          </cell>
          <cell r="H11939">
            <v>1951505.09</v>
          </cell>
          <cell r="I11939">
            <v>0</v>
          </cell>
        </row>
        <row r="11940">
          <cell r="A11940" t="str">
            <v>a</v>
          </cell>
          <cell r="B11940">
            <v>11916</v>
          </cell>
          <cell r="C11940" t="str">
            <v xml:space="preserve">   233778708 - 40120</v>
          </cell>
          <cell r="D11940">
            <v>825224.49</v>
          </cell>
          <cell r="E11940">
            <v>0</v>
          </cell>
          <cell r="F11940">
            <v>0.01</v>
          </cell>
          <cell r="G11940">
            <v>59036.25</v>
          </cell>
          <cell r="H11940">
            <v>766188.25</v>
          </cell>
          <cell r="I11940">
            <v>0</v>
          </cell>
        </row>
        <row r="11941">
          <cell r="A11941" t="str">
            <v>a</v>
          </cell>
          <cell r="B11941">
            <v>11917</v>
          </cell>
          <cell r="C11941" t="str">
            <v xml:space="preserve">   233778711 - 40293</v>
          </cell>
          <cell r="D11941">
            <v>2322606.19</v>
          </cell>
          <cell r="E11941">
            <v>0</v>
          </cell>
          <cell r="F11941">
            <v>0.02</v>
          </cell>
          <cell r="G11941">
            <v>22222.51</v>
          </cell>
          <cell r="H11941">
            <v>2300383.7000000002</v>
          </cell>
          <cell r="I11941">
            <v>0</v>
          </cell>
        </row>
        <row r="11942">
          <cell r="A11942" t="str">
            <v>a</v>
          </cell>
          <cell r="B11942">
            <v>11918</v>
          </cell>
          <cell r="C11942" t="str">
            <v xml:space="preserve">   233778724 - 40602</v>
          </cell>
          <cell r="D11942">
            <v>2721336.89</v>
          </cell>
          <cell r="E11942">
            <v>0</v>
          </cell>
          <cell r="F11942">
            <v>0</v>
          </cell>
          <cell r="G11942">
            <v>26037.52</v>
          </cell>
          <cell r="H11942">
            <v>2695299.37</v>
          </cell>
          <cell r="I11942">
            <v>0</v>
          </cell>
        </row>
        <row r="11943">
          <cell r="A11943" t="str">
            <v>a</v>
          </cell>
          <cell r="B11943">
            <v>11919</v>
          </cell>
          <cell r="C11943" t="str">
            <v xml:space="preserve">   233778737 - 40734</v>
          </cell>
          <cell r="D11943">
            <v>3277606.96</v>
          </cell>
          <cell r="E11943">
            <v>0</v>
          </cell>
          <cell r="F11943">
            <v>0</v>
          </cell>
          <cell r="G11943">
            <v>67259.16</v>
          </cell>
          <cell r="H11943">
            <v>3210347.8</v>
          </cell>
          <cell r="I11943">
            <v>0</v>
          </cell>
        </row>
        <row r="11944">
          <cell r="A11944" t="str">
            <v>a</v>
          </cell>
          <cell r="B11944">
            <v>11920</v>
          </cell>
          <cell r="C11944" t="str">
            <v xml:space="preserve">   233778740 - 41161</v>
          </cell>
          <cell r="D11944">
            <v>3289528.09</v>
          </cell>
          <cell r="E11944">
            <v>0</v>
          </cell>
          <cell r="F11944">
            <v>0</v>
          </cell>
          <cell r="G11944">
            <v>31473.95</v>
          </cell>
          <cell r="H11944">
            <v>3258054.14</v>
          </cell>
          <cell r="I11944">
            <v>0</v>
          </cell>
        </row>
        <row r="11945">
          <cell r="A11945" t="str">
            <v>a</v>
          </cell>
          <cell r="B11945">
            <v>11921</v>
          </cell>
          <cell r="C11945" t="str">
            <v xml:space="preserve">   233778753 - 41219</v>
          </cell>
          <cell r="D11945">
            <v>2731305.14</v>
          </cell>
          <cell r="E11945">
            <v>0</v>
          </cell>
          <cell r="F11945">
            <v>0</v>
          </cell>
          <cell r="G11945">
            <v>26132.86</v>
          </cell>
          <cell r="H11945">
            <v>2705172.28</v>
          </cell>
          <cell r="I11945">
            <v>0</v>
          </cell>
        </row>
        <row r="11946">
          <cell r="A11946" t="str">
            <v>a</v>
          </cell>
          <cell r="B11946">
            <v>11922</v>
          </cell>
          <cell r="C11946" t="str">
            <v xml:space="preserve">   233778766 - 41669</v>
          </cell>
          <cell r="D11946">
            <v>4920973.07</v>
          </cell>
          <cell r="E11946">
            <v>0</v>
          </cell>
          <cell r="F11946">
            <v>0</v>
          </cell>
          <cell r="G11946">
            <v>4920973.07</v>
          </cell>
          <cell r="H11946">
            <v>0</v>
          </cell>
          <cell r="I11946">
            <v>0</v>
          </cell>
        </row>
        <row r="11947">
          <cell r="A11947" t="str">
            <v>a</v>
          </cell>
          <cell r="B11947">
            <v>11923</v>
          </cell>
          <cell r="C11947" t="str">
            <v xml:space="preserve">   233778779 - 42020</v>
          </cell>
          <cell r="D11947">
            <v>2263647.61</v>
          </cell>
          <cell r="E11947">
            <v>0</v>
          </cell>
          <cell r="F11947">
            <v>0</v>
          </cell>
          <cell r="G11947">
            <v>109127.06</v>
          </cell>
          <cell r="H11947">
            <v>2154520.5499999998</v>
          </cell>
          <cell r="I11947">
            <v>0</v>
          </cell>
        </row>
        <row r="11948">
          <cell r="A11948" t="str">
            <v>a</v>
          </cell>
          <cell r="B11948">
            <v>11924</v>
          </cell>
          <cell r="C11948" t="str">
            <v xml:space="preserve">   233778782 - 42029</v>
          </cell>
          <cell r="D11948">
            <v>6069431.4800000004</v>
          </cell>
          <cell r="E11948">
            <v>0</v>
          </cell>
          <cell r="F11948">
            <v>0</v>
          </cell>
          <cell r="G11948">
            <v>6069431.4800000004</v>
          </cell>
          <cell r="H11948">
            <v>0</v>
          </cell>
          <cell r="I11948">
            <v>0</v>
          </cell>
        </row>
        <row r="11949">
          <cell r="A11949" t="str">
            <v>a</v>
          </cell>
          <cell r="B11949">
            <v>11925</v>
          </cell>
          <cell r="C11949" t="str">
            <v xml:space="preserve">   233778795 - 42068</v>
          </cell>
          <cell r="D11949">
            <v>3421995.2</v>
          </cell>
          <cell r="E11949">
            <v>0</v>
          </cell>
          <cell r="F11949">
            <v>0</v>
          </cell>
          <cell r="G11949">
            <v>32340.82</v>
          </cell>
          <cell r="H11949">
            <v>3389654.38</v>
          </cell>
          <cell r="I11949">
            <v>0</v>
          </cell>
        </row>
        <row r="11950">
          <cell r="A11950" t="str">
            <v>a</v>
          </cell>
          <cell r="B11950">
            <v>11926</v>
          </cell>
          <cell r="C11950" t="str">
            <v xml:space="preserve">   233778805 - 40111</v>
          </cell>
          <cell r="D11950">
            <v>3277817.23</v>
          </cell>
          <cell r="E11950">
            <v>0</v>
          </cell>
          <cell r="F11950">
            <v>0.01</v>
          </cell>
          <cell r="G11950">
            <v>3065268.14</v>
          </cell>
          <cell r="H11950">
            <v>212549.1</v>
          </cell>
          <cell r="I11950">
            <v>0</v>
          </cell>
        </row>
        <row r="11951">
          <cell r="A11951" t="str">
            <v>a</v>
          </cell>
          <cell r="B11951">
            <v>11927</v>
          </cell>
          <cell r="C11951" t="str">
            <v xml:space="preserve">   233778818 - 40584</v>
          </cell>
          <cell r="D11951">
            <v>2875575.29</v>
          </cell>
          <cell r="E11951">
            <v>0</v>
          </cell>
          <cell r="F11951">
            <v>0</v>
          </cell>
          <cell r="G11951">
            <v>57152.69</v>
          </cell>
          <cell r="H11951">
            <v>2818422.6</v>
          </cell>
          <cell r="I11951">
            <v>0</v>
          </cell>
        </row>
        <row r="11952">
          <cell r="A11952" t="str">
            <v>a</v>
          </cell>
          <cell r="B11952">
            <v>11928</v>
          </cell>
          <cell r="C11952" t="str">
            <v xml:space="preserve">   233778821 - 40593</v>
          </cell>
          <cell r="D11952">
            <v>1372211.14</v>
          </cell>
          <cell r="E11952">
            <v>0</v>
          </cell>
          <cell r="F11952">
            <v>0</v>
          </cell>
          <cell r="G11952">
            <v>66487.72</v>
          </cell>
          <cell r="H11952">
            <v>1305723.42</v>
          </cell>
          <cell r="I11952">
            <v>0</v>
          </cell>
        </row>
        <row r="11953">
          <cell r="A11953" t="str">
            <v>a</v>
          </cell>
          <cell r="B11953">
            <v>11929</v>
          </cell>
          <cell r="C11953" t="str">
            <v xml:space="preserve">   233778834 - 40725</v>
          </cell>
          <cell r="D11953">
            <v>4727699.74</v>
          </cell>
          <cell r="E11953">
            <v>0</v>
          </cell>
          <cell r="F11953">
            <v>0.01</v>
          </cell>
          <cell r="G11953">
            <v>4727699.75</v>
          </cell>
          <cell r="H11953">
            <v>0</v>
          </cell>
          <cell r="I11953">
            <v>0</v>
          </cell>
        </row>
        <row r="11954">
          <cell r="A11954" t="str">
            <v>a</v>
          </cell>
          <cell r="B11954">
            <v>11930</v>
          </cell>
          <cell r="C11954" t="str">
            <v xml:space="preserve">   233778847 - 41182</v>
          </cell>
          <cell r="D11954">
            <v>1584043.34</v>
          </cell>
          <cell r="E11954">
            <v>0</v>
          </cell>
          <cell r="F11954">
            <v>0</v>
          </cell>
          <cell r="G11954">
            <v>657064.74</v>
          </cell>
          <cell r="H11954">
            <v>926978.6</v>
          </cell>
          <cell r="I11954">
            <v>0</v>
          </cell>
        </row>
        <row r="11955">
          <cell r="A11955" t="str">
            <v>a</v>
          </cell>
          <cell r="B11955">
            <v>11931</v>
          </cell>
          <cell r="C11955" t="str">
            <v xml:space="preserve">   233778850 - 41200</v>
          </cell>
          <cell r="D11955">
            <v>2516966.3199999998</v>
          </cell>
          <cell r="E11955">
            <v>0</v>
          </cell>
          <cell r="F11955">
            <v>0</v>
          </cell>
          <cell r="G11955">
            <v>50719.53</v>
          </cell>
          <cell r="H11955">
            <v>2466246.79</v>
          </cell>
          <cell r="I11955">
            <v>0</v>
          </cell>
        </row>
        <row r="11956">
          <cell r="A11956" t="str">
            <v>a</v>
          </cell>
          <cell r="B11956">
            <v>11932</v>
          </cell>
          <cell r="C11956" t="str">
            <v xml:space="preserve">   233778863 - 41249</v>
          </cell>
          <cell r="D11956">
            <v>5799064.5199999996</v>
          </cell>
          <cell r="E11956">
            <v>0</v>
          </cell>
          <cell r="F11956">
            <v>0</v>
          </cell>
          <cell r="G11956">
            <v>117954.36</v>
          </cell>
          <cell r="H11956">
            <v>5681110.1600000001</v>
          </cell>
          <cell r="I11956">
            <v>0</v>
          </cell>
        </row>
        <row r="11957">
          <cell r="A11957" t="str">
            <v>a</v>
          </cell>
          <cell r="B11957">
            <v>11933</v>
          </cell>
          <cell r="C11957" t="str">
            <v xml:space="preserve">   233778876 - 41699</v>
          </cell>
          <cell r="D11957">
            <v>1986428.47</v>
          </cell>
          <cell r="E11957">
            <v>0</v>
          </cell>
          <cell r="F11957">
            <v>0</v>
          </cell>
          <cell r="G11957">
            <v>40763.11</v>
          </cell>
          <cell r="H11957">
            <v>1945665.36</v>
          </cell>
          <cell r="I11957">
            <v>0</v>
          </cell>
        </row>
        <row r="11958">
          <cell r="A11958" t="str">
            <v>a</v>
          </cell>
          <cell r="B11958">
            <v>11934</v>
          </cell>
          <cell r="C11958" t="str">
            <v xml:space="preserve">   233778889 - 42050</v>
          </cell>
          <cell r="D11958">
            <v>1213511.94</v>
          </cell>
          <cell r="E11958">
            <v>0</v>
          </cell>
          <cell r="F11958">
            <v>0</v>
          </cell>
          <cell r="G11958">
            <v>58501.61</v>
          </cell>
          <cell r="H11958">
            <v>1155010.33</v>
          </cell>
          <cell r="I11958">
            <v>0</v>
          </cell>
        </row>
        <row r="11959">
          <cell r="A11959" t="str">
            <v>a</v>
          </cell>
          <cell r="B11959">
            <v>11935</v>
          </cell>
          <cell r="C11959" t="str">
            <v xml:space="preserve">   233778892 - 42059</v>
          </cell>
          <cell r="D11959">
            <v>4738232.3099999996</v>
          </cell>
          <cell r="E11959">
            <v>0</v>
          </cell>
          <cell r="F11959">
            <v>0</v>
          </cell>
          <cell r="G11959">
            <v>4738232.3099999996</v>
          </cell>
          <cell r="H11959">
            <v>0</v>
          </cell>
          <cell r="I11959">
            <v>0</v>
          </cell>
        </row>
        <row r="11960">
          <cell r="A11960" t="str">
            <v>a</v>
          </cell>
          <cell r="B11960">
            <v>11936</v>
          </cell>
          <cell r="C11960" t="str">
            <v xml:space="preserve">   233778902 - 40102</v>
          </cell>
          <cell r="D11960">
            <v>1990047.64</v>
          </cell>
          <cell r="E11960">
            <v>0</v>
          </cell>
          <cell r="F11960">
            <v>0</v>
          </cell>
          <cell r="G11960">
            <v>18776.53</v>
          </cell>
          <cell r="H11960">
            <v>1971271.11</v>
          </cell>
          <cell r="I11960">
            <v>0</v>
          </cell>
        </row>
        <row r="11961">
          <cell r="A11961" t="str">
            <v>a</v>
          </cell>
          <cell r="B11961">
            <v>11937</v>
          </cell>
          <cell r="C11961" t="str">
            <v xml:space="preserve">   233778915 - 40575</v>
          </cell>
          <cell r="D11961">
            <v>2709173.93</v>
          </cell>
          <cell r="E11961">
            <v>0</v>
          </cell>
          <cell r="F11961">
            <v>0</v>
          </cell>
          <cell r="G11961">
            <v>667587.93999999994</v>
          </cell>
          <cell r="H11961">
            <v>2041585.99</v>
          </cell>
          <cell r="I11961">
            <v>0</v>
          </cell>
        </row>
        <row r="11962">
          <cell r="A11962" t="str">
            <v>a</v>
          </cell>
          <cell r="B11962">
            <v>11938</v>
          </cell>
          <cell r="C11962" t="str">
            <v xml:space="preserve">   233778928 - 40614</v>
          </cell>
          <cell r="D11962">
            <v>1013027.11</v>
          </cell>
          <cell r="E11962">
            <v>0</v>
          </cell>
          <cell r="F11962">
            <v>0</v>
          </cell>
          <cell r="G11962">
            <v>1013027.11</v>
          </cell>
          <cell r="H11962">
            <v>0</v>
          </cell>
          <cell r="I11962">
            <v>0</v>
          </cell>
        </row>
        <row r="11963">
          <cell r="A11963" t="str">
            <v>a</v>
          </cell>
          <cell r="B11963">
            <v>11939</v>
          </cell>
          <cell r="C11963" t="str">
            <v xml:space="preserve">   233778931 - 40713</v>
          </cell>
          <cell r="D11963">
            <v>1606355.25</v>
          </cell>
          <cell r="E11963">
            <v>0</v>
          </cell>
          <cell r="F11963">
            <v>0</v>
          </cell>
          <cell r="G11963">
            <v>76615.350000000006</v>
          </cell>
          <cell r="H11963">
            <v>1529739.9</v>
          </cell>
          <cell r="I11963">
            <v>0</v>
          </cell>
        </row>
        <row r="11964">
          <cell r="A11964" t="str">
            <v>a</v>
          </cell>
          <cell r="B11964">
            <v>11940</v>
          </cell>
          <cell r="C11964" t="str">
            <v xml:space="preserve">   233778944 - 41173</v>
          </cell>
          <cell r="D11964">
            <v>2566465.58</v>
          </cell>
          <cell r="E11964">
            <v>0</v>
          </cell>
          <cell r="F11964">
            <v>0</v>
          </cell>
          <cell r="G11964">
            <v>52665.98</v>
          </cell>
          <cell r="H11964">
            <v>2513799.6</v>
          </cell>
          <cell r="I11964">
            <v>0</v>
          </cell>
        </row>
        <row r="11965">
          <cell r="A11965" t="str">
            <v>a</v>
          </cell>
          <cell r="B11965">
            <v>11941</v>
          </cell>
          <cell r="C11965" t="str">
            <v xml:space="preserve">   233778957 - 41231</v>
          </cell>
          <cell r="D11965">
            <v>2706369.46</v>
          </cell>
          <cell r="E11965">
            <v>0</v>
          </cell>
          <cell r="F11965">
            <v>0</v>
          </cell>
          <cell r="G11965">
            <v>54806.48</v>
          </cell>
          <cell r="H11965">
            <v>2651562.98</v>
          </cell>
          <cell r="I11965">
            <v>0</v>
          </cell>
        </row>
        <row r="11966">
          <cell r="A11966" t="str">
            <v>a</v>
          </cell>
          <cell r="B11966">
            <v>11942</v>
          </cell>
          <cell r="C11966" t="str">
            <v xml:space="preserve">   233778960 - 41240</v>
          </cell>
          <cell r="D11966">
            <v>3486069.42</v>
          </cell>
          <cell r="E11966">
            <v>0</v>
          </cell>
          <cell r="F11966">
            <v>0</v>
          </cell>
          <cell r="G11966">
            <v>32891.9</v>
          </cell>
          <cell r="H11966">
            <v>3453177.52</v>
          </cell>
          <cell r="I11966">
            <v>0</v>
          </cell>
        </row>
        <row r="11967">
          <cell r="A11967" t="str">
            <v>a</v>
          </cell>
          <cell r="B11967">
            <v>11943</v>
          </cell>
          <cell r="C11967" t="str">
            <v xml:space="preserve">   233778973 - 41690</v>
          </cell>
          <cell r="D11967">
            <v>1983580.77</v>
          </cell>
          <cell r="E11967">
            <v>0</v>
          </cell>
          <cell r="F11967">
            <v>0</v>
          </cell>
          <cell r="G11967">
            <v>65845.100000000006</v>
          </cell>
          <cell r="H11967">
            <v>1917735.67</v>
          </cell>
          <cell r="I11967">
            <v>0</v>
          </cell>
        </row>
        <row r="11968">
          <cell r="A11968" t="str">
            <v>a</v>
          </cell>
          <cell r="B11968">
            <v>11944</v>
          </cell>
          <cell r="C11968" t="str">
            <v xml:space="preserve">   233778986 - 42041</v>
          </cell>
          <cell r="D11968">
            <v>2035324.1</v>
          </cell>
          <cell r="E11968">
            <v>0</v>
          </cell>
          <cell r="F11968">
            <v>0</v>
          </cell>
          <cell r="G11968">
            <v>18731.32</v>
          </cell>
          <cell r="H11968">
            <v>2016592.78</v>
          </cell>
          <cell r="I11968">
            <v>0</v>
          </cell>
        </row>
        <row r="11969">
          <cell r="A11969" t="str">
            <v>a</v>
          </cell>
          <cell r="B11969">
            <v>11945</v>
          </cell>
          <cell r="C11969" t="str">
            <v xml:space="preserve">   233778999 - 42080</v>
          </cell>
          <cell r="D11969">
            <v>4079453.95</v>
          </cell>
          <cell r="E11969">
            <v>0</v>
          </cell>
          <cell r="F11969">
            <v>0</v>
          </cell>
          <cell r="G11969">
            <v>82612.72</v>
          </cell>
          <cell r="H11969">
            <v>3996841.23</v>
          </cell>
          <cell r="I11969">
            <v>0</v>
          </cell>
        </row>
        <row r="11970">
          <cell r="A11970" t="str">
            <v>a</v>
          </cell>
          <cell r="B11970">
            <v>11946</v>
          </cell>
          <cell r="C11970" t="str">
            <v xml:space="preserve">   234778008 - 27807</v>
          </cell>
          <cell r="D11970">
            <v>2737018.25</v>
          </cell>
          <cell r="E11970">
            <v>0</v>
          </cell>
          <cell r="F11970">
            <v>0.01</v>
          </cell>
          <cell r="G11970">
            <v>137795.85</v>
          </cell>
          <cell r="H11970">
            <v>2599222.41</v>
          </cell>
          <cell r="I11970">
            <v>0</v>
          </cell>
        </row>
        <row r="11971">
          <cell r="A11971" t="str">
            <v>a</v>
          </cell>
          <cell r="B11971">
            <v>11947</v>
          </cell>
          <cell r="C11971" t="str">
            <v xml:space="preserve">   234778011 - 27957</v>
          </cell>
          <cell r="D11971">
            <v>1134871.69</v>
          </cell>
          <cell r="E11971">
            <v>0</v>
          </cell>
          <cell r="F11971">
            <v>0</v>
          </cell>
          <cell r="G11971">
            <v>60442.93</v>
          </cell>
          <cell r="H11971">
            <v>1074428.76</v>
          </cell>
          <cell r="I11971">
            <v>0</v>
          </cell>
        </row>
        <row r="11972">
          <cell r="A11972" t="str">
            <v>a</v>
          </cell>
          <cell r="B11972">
            <v>11948</v>
          </cell>
          <cell r="C11972" t="str">
            <v xml:space="preserve">   234778024 - 28139</v>
          </cell>
          <cell r="D11972">
            <v>409085.31</v>
          </cell>
          <cell r="E11972">
            <v>0</v>
          </cell>
          <cell r="F11972">
            <v>0</v>
          </cell>
          <cell r="G11972">
            <v>409085.31</v>
          </cell>
          <cell r="H11972">
            <v>0</v>
          </cell>
          <cell r="I11972">
            <v>0</v>
          </cell>
        </row>
        <row r="11973">
          <cell r="A11973" t="str">
            <v>a</v>
          </cell>
          <cell r="B11973">
            <v>11949</v>
          </cell>
          <cell r="C11973" t="str">
            <v xml:space="preserve">   234778037 - 28178</v>
          </cell>
          <cell r="D11973">
            <v>312682.21000000002</v>
          </cell>
          <cell r="E11973">
            <v>0</v>
          </cell>
          <cell r="F11973">
            <v>0</v>
          </cell>
          <cell r="G11973">
            <v>83983.53</v>
          </cell>
          <cell r="H11973">
            <v>228698.68</v>
          </cell>
          <cell r="I11973">
            <v>0</v>
          </cell>
        </row>
        <row r="11974">
          <cell r="A11974" t="str">
            <v>a</v>
          </cell>
          <cell r="B11974">
            <v>11950</v>
          </cell>
          <cell r="C11974" t="str">
            <v xml:space="preserve">   234778053 - 28280</v>
          </cell>
          <cell r="D11974">
            <v>611403.93000000005</v>
          </cell>
          <cell r="E11974">
            <v>0</v>
          </cell>
          <cell r="F11974">
            <v>0</v>
          </cell>
          <cell r="G11974">
            <v>12436.08</v>
          </cell>
          <cell r="H11974">
            <v>598967.85</v>
          </cell>
          <cell r="I11974">
            <v>0</v>
          </cell>
        </row>
        <row r="11975">
          <cell r="A11975" t="str">
            <v>a</v>
          </cell>
          <cell r="B11975">
            <v>11951</v>
          </cell>
          <cell r="C11975" t="str">
            <v xml:space="preserve">   234778066 - 28683</v>
          </cell>
          <cell r="D11975">
            <v>481750.69</v>
          </cell>
          <cell r="E11975">
            <v>0</v>
          </cell>
          <cell r="F11975">
            <v>0</v>
          </cell>
          <cell r="G11975">
            <v>215132.92</v>
          </cell>
          <cell r="H11975">
            <v>266617.77</v>
          </cell>
          <cell r="I11975">
            <v>0</v>
          </cell>
        </row>
        <row r="11976">
          <cell r="A11976" t="str">
            <v>a</v>
          </cell>
          <cell r="B11976">
            <v>11952</v>
          </cell>
          <cell r="C11976" t="str">
            <v xml:space="preserve">   234778079 - 28773</v>
          </cell>
          <cell r="D11976">
            <v>4035873.95</v>
          </cell>
          <cell r="E11976">
            <v>0</v>
          </cell>
          <cell r="F11976">
            <v>0.03</v>
          </cell>
          <cell r="G11976">
            <v>83232.86</v>
          </cell>
          <cell r="H11976">
            <v>3952641.12</v>
          </cell>
          <cell r="I11976">
            <v>0</v>
          </cell>
        </row>
        <row r="11977">
          <cell r="A11977" t="str">
            <v>a</v>
          </cell>
          <cell r="B11977">
            <v>11953</v>
          </cell>
          <cell r="C11977" t="str">
            <v xml:space="preserve">   234778082 - 28782</v>
          </cell>
          <cell r="D11977">
            <v>1038606.11</v>
          </cell>
          <cell r="E11977">
            <v>0</v>
          </cell>
          <cell r="F11977">
            <v>0</v>
          </cell>
          <cell r="G11977">
            <v>168833.6</v>
          </cell>
          <cell r="H11977">
            <v>869772.51</v>
          </cell>
          <cell r="I11977">
            <v>0</v>
          </cell>
        </row>
        <row r="11978">
          <cell r="A11978" t="str">
            <v>a</v>
          </cell>
          <cell r="B11978">
            <v>11954</v>
          </cell>
          <cell r="C11978" t="str">
            <v xml:space="preserve">   234778095 - 28824</v>
          </cell>
          <cell r="D11978">
            <v>3432592.55</v>
          </cell>
          <cell r="E11978">
            <v>0</v>
          </cell>
          <cell r="F11978">
            <v>0</v>
          </cell>
          <cell r="G11978">
            <v>69819.740000000005</v>
          </cell>
          <cell r="H11978">
            <v>3362772.81</v>
          </cell>
          <cell r="I11978">
            <v>0</v>
          </cell>
        </row>
        <row r="11979">
          <cell r="A11979" t="str">
            <v>a</v>
          </cell>
          <cell r="B11979">
            <v>11955</v>
          </cell>
          <cell r="C11979" t="str">
            <v xml:space="preserve">   234778105 - 27684</v>
          </cell>
          <cell r="D11979">
            <v>1232146.54</v>
          </cell>
          <cell r="E11979">
            <v>0</v>
          </cell>
          <cell r="F11979">
            <v>0</v>
          </cell>
          <cell r="G11979">
            <v>25062.17</v>
          </cell>
          <cell r="H11979">
            <v>1207084.3700000001</v>
          </cell>
          <cell r="I11979">
            <v>0</v>
          </cell>
        </row>
        <row r="11980">
          <cell r="A11980" t="str">
            <v>a</v>
          </cell>
          <cell r="B11980">
            <v>11956</v>
          </cell>
          <cell r="C11980" t="str">
            <v xml:space="preserve">   234778118 - 28112</v>
          </cell>
          <cell r="D11980">
            <v>236488.74</v>
          </cell>
          <cell r="E11980">
            <v>0</v>
          </cell>
          <cell r="F11980">
            <v>0</v>
          </cell>
          <cell r="G11980">
            <v>91076.09</v>
          </cell>
          <cell r="H11980">
            <v>145412.65</v>
          </cell>
          <cell r="I11980">
            <v>0</v>
          </cell>
        </row>
        <row r="11981">
          <cell r="A11981" t="str">
            <v>a</v>
          </cell>
          <cell r="B11981">
            <v>11957</v>
          </cell>
          <cell r="C11981" t="str">
            <v xml:space="preserve">   234778121 - 28124</v>
          </cell>
          <cell r="D11981">
            <v>724316.61</v>
          </cell>
          <cell r="E11981">
            <v>0</v>
          </cell>
          <cell r="F11981">
            <v>0</v>
          </cell>
          <cell r="G11981">
            <v>41037.360000000001</v>
          </cell>
          <cell r="H11981">
            <v>683279.25</v>
          </cell>
          <cell r="I11981">
            <v>0</v>
          </cell>
        </row>
        <row r="11982">
          <cell r="A11982" t="str">
            <v>a</v>
          </cell>
          <cell r="B11982">
            <v>11958</v>
          </cell>
          <cell r="C11982" t="str">
            <v xml:space="preserve">   234778134 - 28169</v>
          </cell>
          <cell r="D11982">
            <v>2067154.96</v>
          </cell>
          <cell r="E11982">
            <v>0</v>
          </cell>
          <cell r="F11982">
            <v>0</v>
          </cell>
          <cell r="G11982">
            <v>42631.43</v>
          </cell>
          <cell r="H11982">
            <v>2024523.53</v>
          </cell>
          <cell r="I11982">
            <v>0</v>
          </cell>
        </row>
        <row r="11983">
          <cell r="A11983" t="str">
            <v>a</v>
          </cell>
          <cell r="B11983">
            <v>11959</v>
          </cell>
          <cell r="C11983" t="str">
            <v xml:space="preserve">   234778150 - 28256</v>
          </cell>
          <cell r="D11983">
            <v>1378037.23</v>
          </cell>
          <cell r="E11983">
            <v>0</v>
          </cell>
          <cell r="F11983">
            <v>0</v>
          </cell>
          <cell r="G11983">
            <v>46957.68</v>
          </cell>
          <cell r="H11983">
            <v>1331079.55</v>
          </cell>
          <cell r="I11983">
            <v>0</v>
          </cell>
        </row>
        <row r="11984">
          <cell r="A11984" t="str">
            <v>a</v>
          </cell>
          <cell r="B11984">
            <v>11960</v>
          </cell>
          <cell r="C11984" t="str">
            <v xml:space="preserve">   234778163 - 28323</v>
          </cell>
          <cell r="D11984">
            <v>876786.25</v>
          </cell>
          <cell r="E11984">
            <v>0</v>
          </cell>
          <cell r="F11984">
            <v>0</v>
          </cell>
          <cell r="G11984">
            <v>44142</v>
          </cell>
          <cell r="H11984">
            <v>832644.25</v>
          </cell>
          <cell r="I11984">
            <v>0</v>
          </cell>
        </row>
        <row r="11985">
          <cell r="A11985" t="str">
            <v>a</v>
          </cell>
          <cell r="B11985">
            <v>11961</v>
          </cell>
          <cell r="C11985" t="str">
            <v xml:space="preserve">   234778176 - 28764</v>
          </cell>
          <cell r="D11985">
            <v>677483.79</v>
          </cell>
          <cell r="E11985">
            <v>0</v>
          </cell>
          <cell r="F11985">
            <v>0</v>
          </cell>
          <cell r="G11985">
            <v>110130.34</v>
          </cell>
          <cell r="H11985">
            <v>567353.44999999995</v>
          </cell>
          <cell r="I11985">
            <v>0</v>
          </cell>
        </row>
        <row r="11986">
          <cell r="A11986" t="str">
            <v>a</v>
          </cell>
          <cell r="B11986">
            <v>11962</v>
          </cell>
          <cell r="C11986" t="str">
            <v xml:space="preserve">   234778189 - 28803</v>
          </cell>
          <cell r="D11986">
            <v>812822.17</v>
          </cell>
          <cell r="E11986">
            <v>0</v>
          </cell>
          <cell r="F11986">
            <v>0</v>
          </cell>
          <cell r="G11986">
            <v>132130.62</v>
          </cell>
          <cell r="H11986">
            <v>680691.55</v>
          </cell>
          <cell r="I11986">
            <v>0</v>
          </cell>
        </row>
        <row r="11987">
          <cell r="A11987" t="str">
            <v>a</v>
          </cell>
          <cell r="B11987">
            <v>11963</v>
          </cell>
          <cell r="C11987" t="str">
            <v xml:space="preserve">   234778192 - 28812</v>
          </cell>
          <cell r="D11987">
            <v>1748936.85</v>
          </cell>
          <cell r="E11987">
            <v>0</v>
          </cell>
          <cell r="F11987">
            <v>0</v>
          </cell>
          <cell r="G11987">
            <v>105895.81</v>
          </cell>
          <cell r="H11987">
            <v>1643041.04</v>
          </cell>
          <cell r="I11987">
            <v>0</v>
          </cell>
        </row>
        <row r="11988">
          <cell r="A11988" t="str">
            <v>a</v>
          </cell>
          <cell r="B11988">
            <v>11964</v>
          </cell>
          <cell r="C11988" t="str">
            <v xml:space="preserve">   234778202 - 27378</v>
          </cell>
          <cell r="D11988">
            <v>3445258.25</v>
          </cell>
          <cell r="E11988">
            <v>0</v>
          </cell>
          <cell r="F11988">
            <v>0.01</v>
          </cell>
          <cell r="G11988">
            <v>71052.42</v>
          </cell>
          <cell r="H11988">
            <v>3374205.84</v>
          </cell>
          <cell r="I11988">
            <v>0</v>
          </cell>
        </row>
        <row r="11989">
          <cell r="A11989" t="str">
            <v>a</v>
          </cell>
          <cell r="B11989">
            <v>11965</v>
          </cell>
          <cell r="C11989" t="str">
            <v xml:space="preserve">   234778215 - 28075</v>
          </cell>
          <cell r="D11989">
            <v>417810.37</v>
          </cell>
          <cell r="E11989">
            <v>0</v>
          </cell>
          <cell r="F11989">
            <v>0</v>
          </cell>
          <cell r="G11989">
            <v>61529.61</v>
          </cell>
          <cell r="H11989">
            <v>356280.76</v>
          </cell>
          <cell r="I11989">
            <v>0</v>
          </cell>
        </row>
        <row r="11990">
          <cell r="A11990" t="str">
            <v>a</v>
          </cell>
          <cell r="B11990">
            <v>11966</v>
          </cell>
          <cell r="C11990" t="str">
            <v xml:space="preserve">   234778228 - 28151</v>
          </cell>
          <cell r="D11990">
            <v>92306.4</v>
          </cell>
          <cell r="E11990">
            <v>0</v>
          </cell>
          <cell r="F11990">
            <v>0.06</v>
          </cell>
          <cell r="G11990">
            <v>42737.02</v>
          </cell>
          <cell r="H11990">
            <v>49569.440000000002</v>
          </cell>
          <cell r="I11990">
            <v>0</v>
          </cell>
        </row>
        <row r="11991">
          <cell r="A11991" t="str">
            <v>a</v>
          </cell>
          <cell r="B11991">
            <v>11967</v>
          </cell>
          <cell r="C11991" t="str">
            <v xml:space="preserve">   234778231 - 28160</v>
          </cell>
          <cell r="D11991">
            <v>4586266.42</v>
          </cell>
          <cell r="E11991">
            <v>0</v>
          </cell>
          <cell r="F11991">
            <v>0.03</v>
          </cell>
          <cell r="G11991">
            <v>230896.65</v>
          </cell>
          <cell r="H11991">
            <v>4355369.8</v>
          </cell>
          <cell r="I11991">
            <v>0</v>
          </cell>
        </row>
        <row r="11992">
          <cell r="A11992" t="str">
            <v>a</v>
          </cell>
          <cell r="B11992">
            <v>11968</v>
          </cell>
          <cell r="C11992" t="str">
            <v xml:space="preserve">   234778244 - 28208</v>
          </cell>
          <cell r="D11992">
            <v>273368.11</v>
          </cell>
          <cell r="E11992">
            <v>0</v>
          </cell>
          <cell r="F11992">
            <v>0</v>
          </cell>
          <cell r="G11992">
            <v>73662.570000000007</v>
          </cell>
          <cell r="H11992">
            <v>199705.54</v>
          </cell>
          <cell r="I11992">
            <v>0</v>
          </cell>
        </row>
        <row r="11993">
          <cell r="A11993" t="str">
            <v>a</v>
          </cell>
          <cell r="B11993">
            <v>11969</v>
          </cell>
          <cell r="C11993" t="str">
            <v xml:space="preserve">   234778257 - 28298</v>
          </cell>
          <cell r="D11993">
            <v>1223646.7</v>
          </cell>
          <cell r="E11993">
            <v>0</v>
          </cell>
          <cell r="F11993">
            <v>0</v>
          </cell>
          <cell r="G11993">
            <v>61604.800000000003</v>
          </cell>
          <cell r="H11993">
            <v>1162041.8999999999</v>
          </cell>
          <cell r="I11993">
            <v>0</v>
          </cell>
        </row>
        <row r="11994">
          <cell r="A11994" t="str">
            <v>a</v>
          </cell>
          <cell r="B11994">
            <v>11970</v>
          </cell>
          <cell r="C11994" t="str">
            <v xml:space="preserve">   234778260 - 28307</v>
          </cell>
          <cell r="D11994">
            <v>845589.43</v>
          </cell>
          <cell r="E11994">
            <v>0</v>
          </cell>
          <cell r="F11994">
            <v>0.01</v>
          </cell>
          <cell r="G11994">
            <v>17199.5</v>
          </cell>
          <cell r="H11994">
            <v>828389.94</v>
          </cell>
          <cell r="I11994">
            <v>0</v>
          </cell>
        </row>
        <row r="11995">
          <cell r="A11995" t="str">
            <v>a</v>
          </cell>
          <cell r="B11995">
            <v>11971</v>
          </cell>
          <cell r="C11995" t="str">
            <v xml:space="preserve">   234778273 - 28755</v>
          </cell>
          <cell r="D11995">
            <v>304258.90999999997</v>
          </cell>
          <cell r="E11995">
            <v>0</v>
          </cell>
          <cell r="F11995">
            <v>0</v>
          </cell>
          <cell r="G11995">
            <v>304258.90999999997</v>
          </cell>
          <cell r="H11995">
            <v>0</v>
          </cell>
          <cell r="I11995">
            <v>0</v>
          </cell>
        </row>
        <row r="11996">
          <cell r="A11996" t="str">
            <v>a</v>
          </cell>
          <cell r="B11996">
            <v>11972</v>
          </cell>
          <cell r="C11996" t="str">
            <v xml:space="preserve">   234778286 - 28794</v>
          </cell>
          <cell r="D11996">
            <v>789730.96</v>
          </cell>
          <cell r="E11996">
            <v>0</v>
          </cell>
          <cell r="F11996">
            <v>0</v>
          </cell>
          <cell r="G11996">
            <v>135301.78</v>
          </cell>
          <cell r="H11996">
            <v>654429.18000000005</v>
          </cell>
          <cell r="I11996">
            <v>0</v>
          </cell>
        </row>
        <row r="11997">
          <cell r="A11997" t="str">
            <v>a</v>
          </cell>
          <cell r="B11997">
            <v>11973</v>
          </cell>
          <cell r="C11997" t="str">
            <v xml:space="preserve">   234778299 - 28836</v>
          </cell>
          <cell r="D11997">
            <v>1918033.28</v>
          </cell>
          <cell r="E11997">
            <v>0</v>
          </cell>
          <cell r="F11997">
            <v>0</v>
          </cell>
          <cell r="G11997">
            <v>39013.26</v>
          </cell>
          <cell r="H11997">
            <v>1879020.02</v>
          </cell>
          <cell r="I11997">
            <v>0</v>
          </cell>
        </row>
        <row r="11998">
          <cell r="A11998" t="str">
            <v>a</v>
          </cell>
          <cell r="B11998">
            <v>11974</v>
          </cell>
          <cell r="C11998" t="str">
            <v xml:space="preserve">   234778309 - 27813</v>
          </cell>
          <cell r="D11998">
            <v>2735141.29</v>
          </cell>
          <cell r="E11998">
            <v>0</v>
          </cell>
          <cell r="F11998">
            <v>0</v>
          </cell>
          <cell r="G11998">
            <v>2049376.72</v>
          </cell>
          <cell r="H11998">
            <v>685764.57</v>
          </cell>
          <cell r="I11998">
            <v>0</v>
          </cell>
        </row>
        <row r="11999">
          <cell r="A11999" t="str">
            <v>a</v>
          </cell>
          <cell r="B11999">
            <v>11975</v>
          </cell>
          <cell r="C11999" t="str">
            <v xml:space="preserve">   234778312 - 27990</v>
          </cell>
          <cell r="D11999">
            <v>2678492.88</v>
          </cell>
          <cell r="E11999">
            <v>0</v>
          </cell>
          <cell r="F11999">
            <v>0</v>
          </cell>
          <cell r="G11999">
            <v>798269.48</v>
          </cell>
          <cell r="H11999">
            <v>1880223.4</v>
          </cell>
          <cell r="I11999">
            <v>0</v>
          </cell>
        </row>
        <row r="12000">
          <cell r="A12000" t="str">
            <v>a</v>
          </cell>
          <cell r="B12000">
            <v>11976</v>
          </cell>
          <cell r="C12000" t="str">
            <v xml:space="preserve">   234778325 - 28142</v>
          </cell>
          <cell r="D12000">
            <v>409567.09</v>
          </cell>
          <cell r="E12000">
            <v>0</v>
          </cell>
          <cell r="F12000">
            <v>0</v>
          </cell>
          <cell r="G12000">
            <v>84798.32</v>
          </cell>
          <cell r="H12000">
            <v>324768.77</v>
          </cell>
          <cell r="I12000">
            <v>0</v>
          </cell>
        </row>
        <row r="12001">
          <cell r="A12001" t="str">
            <v>a</v>
          </cell>
          <cell r="B12001">
            <v>11977</v>
          </cell>
          <cell r="C12001" t="str">
            <v xml:space="preserve">   234778341 - 28199</v>
          </cell>
          <cell r="D12001">
            <v>938902.36</v>
          </cell>
          <cell r="E12001">
            <v>0</v>
          </cell>
          <cell r="F12001">
            <v>0</v>
          </cell>
          <cell r="G12001">
            <v>160858.79</v>
          </cell>
          <cell r="H12001">
            <v>778043.57</v>
          </cell>
          <cell r="I12001">
            <v>0</v>
          </cell>
        </row>
        <row r="12002">
          <cell r="A12002" t="str">
            <v>a</v>
          </cell>
          <cell r="B12002">
            <v>11978</v>
          </cell>
          <cell r="C12002" t="str">
            <v xml:space="preserve">   234778354 - 28289</v>
          </cell>
          <cell r="D12002">
            <v>597236.54</v>
          </cell>
          <cell r="E12002">
            <v>0</v>
          </cell>
          <cell r="F12002">
            <v>0</v>
          </cell>
          <cell r="G12002">
            <v>57559.199999999997</v>
          </cell>
          <cell r="H12002">
            <v>539677.34</v>
          </cell>
          <cell r="I12002">
            <v>0</v>
          </cell>
        </row>
        <row r="12003">
          <cell r="A12003" t="str">
            <v>a</v>
          </cell>
          <cell r="B12003">
            <v>11979</v>
          </cell>
          <cell r="C12003" t="str">
            <v xml:space="preserve">   234778367 - 28689</v>
          </cell>
          <cell r="D12003">
            <v>1036393.59</v>
          </cell>
          <cell r="E12003">
            <v>0</v>
          </cell>
          <cell r="F12003">
            <v>0</v>
          </cell>
          <cell r="G12003">
            <v>51332.55</v>
          </cell>
          <cell r="H12003">
            <v>985061.04</v>
          </cell>
          <cell r="I12003">
            <v>0</v>
          </cell>
        </row>
        <row r="12004">
          <cell r="A12004" t="str">
            <v>a</v>
          </cell>
          <cell r="B12004">
            <v>11980</v>
          </cell>
          <cell r="C12004" t="str">
            <v xml:space="preserve">   234778370 - 28746</v>
          </cell>
          <cell r="D12004">
            <v>451567.89</v>
          </cell>
          <cell r="E12004">
            <v>0</v>
          </cell>
          <cell r="F12004">
            <v>0</v>
          </cell>
          <cell r="G12004">
            <v>73405.899999999994</v>
          </cell>
          <cell r="H12004">
            <v>378161.99</v>
          </cell>
          <cell r="I12004">
            <v>0</v>
          </cell>
        </row>
        <row r="12005">
          <cell r="A12005" t="str">
            <v>a</v>
          </cell>
          <cell r="B12005">
            <v>11981</v>
          </cell>
          <cell r="C12005" t="str">
            <v xml:space="preserve">   234778383 - 28785</v>
          </cell>
          <cell r="D12005">
            <v>2196184.79</v>
          </cell>
          <cell r="E12005">
            <v>0</v>
          </cell>
          <cell r="F12005">
            <v>0</v>
          </cell>
          <cell r="G12005">
            <v>44058.96</v>
          </cell>
          <cell r="H12005">
            <v>2152125.83</v>
          </cell>
          <cell r="I12005">
            <v>0</v>
          </cell>
        </row>
        <row r="12006">
          <cell r="A12006" t="str">
            <v>a</v>
          </cell>
          <cell r="B12006">
            <v>11982</v>
          </cell>
          <cell r="C12006" t="str">
            <v xml:space="preserve">   234778396 - 28827</v>
          </cell>
          <cell r="D12006">
            <v>572890.06000000006</v>
          </cell>
          <cell r="E12006">
            <v>0</v>
          </cell>
          <cell r="F12006">
            <v>0</v>
          </cell>
          <cell r="G12006">
            <v>572890.06000000006</v>
          </cell>
          <cell r="H12006">
            <v>0</v>
          </cell>
          <cell r="I12006">
            <v>0</v>
          </cell>
        </row>
        <row r="12007">
          <cell r="A12007" t="str">
            <v>a</v>
          </cell>
          <cell r="B12007">
            <v>11983</v>
          </cell>
          <cell r="C12007" t="str">
            <v xml:space="preserve">   234778406 - 27786</v>
          </cell>
          <cell r="D12007">
            <v>2746363.03</v>
          </cell>
          <cell r="E12007">
            <v>0</v>
          </cell>
          <cell r="F12007">
            <v>0</v>
          </cell>
          <cell r="G12007">
            <v>56638.91</v>
          </cell>
          <cell r="H12007">
            <v>2689724.12</v>
          </cell>
          <cell r="I12007">
            <v>0</v>
          </cell>
        </row>
        <row r="12008">
          <cell r="A12008" t="str">
            <v>a</v>
          </cell>
          <cell r="B12008">
            <v>11984</v>
          </cell>
          <cell r="C12008" t="str">
            <v xml:space="preserve">   234778419 - 28118</v>
          </cell>
          <cell r="D12008">
            <v>245176.73</v>
          </cell>
          <cell r="E12008">
            <v>0</v>
          </cell>
          <cell r="F12008">
            <v>0</v>
          </cell>
          <cell r="G12008">
            <v>61823.75</v>
          </cell>
          <cell r="H12008">
            <v>183352.98</v>
          </cell>
          <cell r="I12008">
            <v>0</v>
          </cell>
        </row>
        <row r="12009">
          <cell r="A12009" t="str">
            <v>a</v>
          </cell>
          <cell r="B12009">
            <v>11985</v>
          </cell>
          <cell r="C12009" t="str">
            <v xml:space="preserve">   234778422 - 28127</v>
          </cell>
          <cell r="D12009">
            <v>208950.29</v>
          </cell>
          <cell r="E12009">
            <v>0</v>
          </cell>
          <cell r="F12009">
            <v>0</v>
          </cell>
          <cell r="G12009">
            <v>88037.13</v>
          </cell>
          <cell r="H12009">
            <v>120913.16</v>
          </cell>
          <cell r="I12009">
            <v>0</v>
          </cell>
        </row>
        <row r="12010">
          <cell r="A12010" t="str">
            <v>a</v>
          </cell>
          <cell r="B12010">
            <v>11986</v>
          </cell>
          <cell r="C12010" t="str">
            <v xml:space="preserve">   234778435 - 28172</v>
          </cell>
          <cell r="D12010">
            <v>208766.61</v>
          </cell>
          <cell r="E12010">
            <v>0</v>
          </cell>
          <cell r="F12010">
            <v>0</v>
          </cell>
          <cell r="G12010">
            <v>208766.61</v>
          </cell>
          <cell r="H12010">
            <v>0</v>
          </cell>
          <cell r="I12010">
            <v>0</v>
          </cell>
        </row>
        <row r="12011">
          <cell r="A12011" t="str">
            <v>a</v>
          </cell>
          <cell r="B12011">
            <v>11987</v>
          </cell>
          <cell r="C12011" t="str">
            <v xml:space="preserve">   234778451 - 28265</v>
          </cell>
          <cell r="D12011">
            <v>526896.05000000005</v>
          </cell>
          <cell r="E12011">
            <v>0</v>
          </cell>
          <cell r="F12011">
            <v>0</v>
          </cell>
          <cell r="G12011">
            <v>526896.05000000005</v>
          </cell>
          <cell r="H12011">
            <v>0</v>
          </cell>
          <cell r="I12011">
            <v>0</v>
          </cell>
        </row>
        <row r="12012">
          <cell r="A12012" t="str">
            <v>a</v>
          </cell>
          <cell r="B12012">
            <v>11988</v>
          </cell>
          <cell r="C12012" t="str">
            <v xml:space="preserve">   234778464 - 28329</v>
          </cell>
          <cell r="D12012">
            <v>640026.6</v>
          </cell>
          <cell r="E12012">
            <v>0</v>
          </cell>
          <cell r="F12012">
            <v>0</v>
          </cell>
          <cell r="G12012">
            <v>32807.07</v>
          </cell>
          <cell r="H12012">
            <v>607219.53</v>
          </cell>
          <cell r="I12012">
            <v>0</v>
          </cell>
        </row>
        <row r="12013">
          <cell r="A12013" t="str">
            <v>a</v>
          </cell>
          <cell r="B12013">
            <v>11989</v>
          </cell>
          <cell r="C12013" t="str">
            <v xml:space="preserve">   234778477 - 28767</v>
          </cell>
          <cell r="D12013">
            <v>443139.94</v>
          </cell>
          <cell r="E12013">
            <v>0</v>
          </cell>
          <cell r="F12013">
            <v>0</v>
          </cell>
          <cell r="G12013">
            <v>104642.06</v>
          </cell>
          <cell r="H12013">
            <v>338497.88</v>
          </cell>
          <cell r="I12013">
            <v>0</v>
          </cell>
        </row>
        <row r="12014">
          <cell r="A12014" t="str">
            <v>a</v>
          </cell>
          <cell r="B12014">
            <v>11990</v>
          </cell>
          <cell r="C12014" t="str">
            <v xml:space="preserve">   234778493 - 28815</v>
          </cell>
          <cell r="D12014">
            <v>3389696.2</v>
          </cell>
          <cell r="E12014">
            <v>0</v>
          </cell>
          <cell r="F12014">
            <v>0</v>
          </cell>
          <cell r="G12014">
            <v>3389696.2</v>
          </cell>
          <cell r="H12014">
            <v>0</v>
          </cell>
          <cell r="I12014">
            <v>0</v>
          </cell>
        </row>
        <row r="12015">
          <cell r="A12015" t="str">
            <v>a</v>
          </cell>
          <cell r="B12015">
            <v>11991</v>
          </cell>
          <cell r="C12015" t="str">
            <v xml:space="preserve">   234778503 - 27400</v>
          </cell>
          <cell r="D12015">
            <v>503918.3</v>
          </cell>
          <cell r="E12015">
            <v>0</v>
          </cell>
          <cell r="F12015">
            <v>0</v>
          </cell>
          <cell r="G12015">
            <v>503918.3</v>
          </cell>
          <cell r="H12015">
            <v>0</v>
          </cell>
          <cell r="I12015">
            <v>0</v>
          </cell>
        </row>
        <row r="12016">
          <cell r="A12016" t="str">
            <v>a</v>
          </cell>
          <cell r="B12016">
            <v>11992</v>
          </cell>
          <cell r="C12016" t="str">
            <v xml:space="preserve">   234778516 - 28078</v>
          </cell>
          <cell r="D12016">
            <v>876786.25</v>
          </cell>
          <cell r="E12016">
            <v>0</v>
          </cell>
          <cell r="F12016">
            <v>0</v>
          </cell>
          <cell r="G12016">
            <v>44142</v>
          </cell>
          <cell r="H12016">
            <v>832644.25</v>
          </cell>
          <cell r="I12016">
            <v>0</v>
          </cell>
        </row>
        <row r="12017">
          <cell r="A12017" t="str">
            <v>a</v>
          </cell>
          <cell r="B12017">
            <v>11993</v>
          </cell>
          <cell r="C12017" t="str">
            <v xml:space="preserve">   234778529 - 28154</v>
          </cell>
          <cell r="D12017">
            <v>653227.44999999995</v>
          </cell>
          <cell r="E12017">
            <v>0</v>
          </cell>
          <cell r="F12017">
            <v>0.01</v>
          </cell>
          <cell r="G12017">
            <v>257155.37</v>
          </cell>
          <cell r="H12017">
            <v>396072.09</v>
          </cell>
          <cell r="I12017">
            <v>0</v>
          </cell>
        </row>
        <row r="12018">
          <cell r="A12018" t="str">
            <v>a</v>
          </cell>
          <cell r="B12018">
            <v>11994</v>
          </cell>
          <cell r="C12018" t="str">
            <v xml:space="preserve">   234778532 - 28163</v>
          </cell>
          <cell r="D12018">
            <v>255352.13</v>
          </cell>
          <cell r="E12018">
            <v>0</v>
          </cell>
          <cell r="F12018">
            <v>0</v>
          </cell>
          <cell r="G12018">
            <v>46022.98</v>
          </cell>
          <cell r="H12018">
            <v>209329.15</v>
          </cell>
          <cell r="I12018">
            <v>0</v>
          </cell>
        </row>
        <row r="12019">
          <cell r="A12019" t="str">
            <v>a</v>
          </cell>
          <cell r="B12019">
            <v>11995</v>
          </cell>
          <cell r="C12019" t="str">
            <v xml:space="preserve">   234778545 - 28223</v>
          </cell>
          <cell r="D12019">
            <v>614973.06999999995</v>
          </cell>
          <cell r="E12019">
            <v>0</v>
          </cell>
          <cell r="F12019">
            <v>0</v>
          </cell>
          <cell r="G12019">
            <v>614973.06999999995</v>
          </cell>
          <cell r="H12019">
            <v>0</v>
          </cell>
          <cell r="I12019">
            <v>0</v>
          </cell>
        </row>
        <row r="12020">
          <cell r="A12020" t="str">
            <v>a</v>
          </cell>
          <cell r="B12020">
            <v>11996</v>
          </cell>
          <cell r="C12020" t="str">
            <v xml:space="preserve">   234778558 - 28301</v>
          </cell>
          <cell r="D12020">
            <v>653227.44999999995</v>
          </cell>
          <cell r="E12020">
            <v>0</v>
          </cell>
          <cell r="F12020">
            <v>0.01</v>
          </cell>
          <cell r="G12020">
            <v>653227.46</v>
          </cell>
          <cell r="H12020">
            <v>0</v>
          </cell>
          <cell r="I12020">
            <v>0</v>
          </cell>
        </row>
        <row r="12021">
          <cell r="A12021" t="str">
            <v>a</v>
          </cell>
          <cell r="B12021">
            <v>11997</v>
          </cell>
          <cell r="C12021" t="str">
            <v xml:space="preserve">   234778561 - 28314</v>
          </cell>
          <cell r="D12021">
            <v>592190.5</v>
          </cell>
          <cell r="E12021">
            <v>0</v>
          </cell>
          <cell r="F12021">
            <v>0</v>
          </cell>
          <cell r="G12021">
            <v>64815.76</v>
          </cell>
          <cell r="H12021">
            <v>527374.74</v>
          </cell>
          <cell r="I12021">
            <v>0</v>
          </cell>
        </row>
        <row r="12022">
          <cell r="A12022" t="str">
            <v>a</v>
          </cell>
          <cell r="B12022">
            <v>11998</v>
          </cell>
          <cell r="C12022" t="str">
            <v xml:space="preserve">   234778574 - 28758</v>
          </cell>
          <cell r="D12022">
            <v>1479203.02</v>
          </cell>
          <cell r="E12022">
            <v>0</v>
          </cell>
          <cell r="F12022">
            <v>0</v>
          </cell>
          <cell r="G12022">
            <v>1479203.02</v>
          </cell>
          <cell r="H12022">
            <v>0</v>
          </cell>
          <cell r="I12022">
            <v>0</v>
          </cell>
        </row>
        <row r="12023">
          <cell r="A12023" t="str">
            <v>a</v>
          </cell>
          <cell r="B12023">
            <v>11999</v>
          </cell>
          <cell r="C12023" t="str">
            <v xml:space="preserve">   234778587 - 28797</v>
          </cell>
          <cell r="D12023">
            <v>1654974.85</v>
          </cell>
          <cell r="E12023">
            <v>0</v>
          </cell>
          <cell r="F12023">
            <v>0.01</v>
          </cell>
          <cell r="G12023">
            <v>81970.95</v>
          </cell>
          <cell r="H12023">
            <v>1573003.91</v>
          </cell>
          <cell r="I12023">
            <v>0</v>
          </cell>
        </row>
        <row r="12024">
          <cell r="A12024" t="str">
            <v>a</v>
          </cell>
          <cell r="B12024">
            <v>12000</v>
          </cell>
          <cell r="C12024" t="str">
            <v xml:space="preserve">   234778590 - 28806</v>
          </cell>
          <cell r="D12024">
            <v>943186.37</v>
          </cell>
          <cell r="E12024">
            <v>0</v>
          </cell>
          <cell r="F12024">
            <v>0</v>
          </cell>
          <cell r="G12024">
            <v>46716</v>
          </cell>
          <cell r="H12024">
            <v>896470.37</v>
          </cell>
          <cell r="I12024">
            <v>0</v>
          </cell>
        </row>
        <row r="12025">
          <cell r="A12025" t="str">
            <v>a</v>
          </cell>
          <cell r="B12025">
            <v>12001</v>
          </cell>
          <cell r="C12025" t="str">
            <v xml:space="preserve">   234778600 - 27372</v>
          </cell>
          <cell r="D12025">
            <v>494586.46</v>
          </cell>
          <cell r="E12025">
            <v>0</v>
          </cell>
          <cell r="F12025">
            <v>0</v>
          </cell>
          <cell r="G12025">
            <v>47666.18</v>
          </cell>
          <cell r="H12025">
            <v>446920.28</v>
          </cell>
          <cell r="I12025">
            <v>0</v>
          </cell>
        </row>
        <row r="12026">
          <cell r="A12026" t="str">
            <v>a</v>
          </cell>
          <cell r="B12026">
            <v>12002</v>
          </cell>
          <cell r="C12026" t="str">
            <v xml:space="preserve">   234778613 - 28069</v>
          </cell>
          <cell r="D12026">
            <v>2383713.8199999998</v>
          </cell>
          <cell r="E12026">
            <v>0</v>
          </cell>
          <cell r="F12026">
            <v>0</v>
          </cell>
          <cell r="G12026">
            <v>2383713.8199999998</v>
          </cell>
          <cell r="H12026">
            <v>0</v>
          </cell>
          <cell r="I12026">
            <v>0</v>
          </cell>
        </row>
        <row r="12027">
          <cell r="A12027" t="str">
            <v>a</v>
          </cell>
          <cell r="B12027">
            <v>12003</v>
          </cell>
          <cell r="C12027" t="str">
            <v xml:space="preserve">   234778626 - 28145</v>
          </cell>
          <cell r="D12027">
            <v>606365.46</v>
          </cell>
          <cell r="E12027">
            <v>0</v>
          </cell>
          <cell r="F12027">
            <v>0</v>
          </cell>
          <cell r="G12027">
            <v>12505.23</v>
          </cell>
          <cell r="H12027">
            <v>593860.23</v>
          </cell>
          <cell r="I12027">
            <v>0</v>
          </cell>
        </row>
        <row r="12028">
          <cell r="A12028" t="str">
            <v>a</v>
          </cell>
          <cell r="B12028">
            <v>12004</v>
          </cell>
          <cell r="C12028" t="str">
            <v xml:space="preserve">   234778639 - 28187</v>
          </cell>
          <cell r="D12028">
            <v>878656.24</v>
          </cell>
          <cell r="E12028">
            <v>0</v>
          </cell>
          <cell r="F12028">
            <v>0</v>
          </cell>
          <cell r="G12028">
            <v>111461.23</v>
          </cell>
          <cell r="H12028">
            <v>767195.01</v>
          </cell>
          <cell r="I12028">
            <v>0</v>
          </cell>
        </row>
        <row r="12029">
          <cell r="A12029" t="str">
            <v>a</v>
          </cell>
          <cell r="B12029">
            <v>12005</v>
          </cell>
          <cell r="C12029" t="str">
            <v xml:space="preserve">   234778642 - 28202</v>
          </cell>
          <cell r="D12029">
            <v>552070.65</v>
          </cell>
          <cell r="E12029">
            <v>0</v>
          </cell>
          <cell r="F12029">
            <v>0.01</v>
          </cell>
          <cell r="G12029">
            <v>105230.12</v>
          </cell>
          <cell r="H12029">
            <v>446840.54</v>
          </cell>
          <cell r="I12029">
            <v>0</v>
          </cell>
        </row>
        <row r="12030">
          <cell r="A12030" t="str">
            <v>a</v>
          </cell>
          <cell r="B12030">
            <v>12006</v>
          </cell>
          <cell r="C12030" t="str">
            <v xml:space="preserve">   234778655 - 28292</v>
          </cell>
          <cell r="D12030">
            <v>483255.36</v>
          </cell>
          <cell r="E12030">
            <v>0</v>
          </cell>
          <cell r="F12030">
            <v>0</v>
          </cell>
          <cell r="G12030">
            <v>9829.56</v>
          </cell>
          <cell r="H12030">
            <v>473425.8</v>
          </cell>
          <cell r="I12030">
            <v>0</v>
          </cell>
        </row>
        <row r="12031">
          <cell r="A12031" t="str">
            <v>a</v>
          </cell>
          <cell r="B12031">
            <v>12007</v>
          </cell>
          <cell r="C12031" t="str">
            <v xml:space="preserve">   234778668 - 28723</v>
          </cell>
          <cell r="D12031">
            <v>2525002.9300000002</v>
          </cell>
          <cell r="E12031">
            <v>0</v>
          </cell>
          <cell r="F12031">
            <v>0.01</v>
          </cell>
          <cell r="G12031">
            <v>51111.85</v>
          </cell>
          <cell r="H12031">
            <v>2473891.09</v>
          </cell>
          <cell r="I12031">
            <v>0</v>
          </cell>
        </row>
        <row r="12032">
          <cell r="A12032" t="str">
            <v>a</v>
          </cell>
          <cell r="B12032">
            <v>12008</v>
          </cell>
          <cell r="C12032" t="str">
            <v xml:space="preserve">   234778671 - 28749</v>
          </cell>
          <cell r="D12032">
            <v>1281975.99</v>
          </cell>
          <cell r="E12032">
            <v>0</v>
          </cell>
          <cell r="F12032">
            <v>0</v>
          </cell>
          <cell r="G12032">
            <v>26075.69</v>
          </cell>
          <cell r="H12032">
            <v>1255900.3</v>
          </cell>
          <cell r="I12032">
            <v>0</v>
          </cell>
        </row>
        <row r="12033">
          <cell r="A12033" t="str">
            <v>a</v>
          </cell>
          <cell r="B12033">
            <v>12009</v>
          </cell>
          <cell r="C12033" t="str">
            <v xml:space="preserve">   234778684 - 28788</v>
          </cell>
          <cell r="D12033">
            <v>1043167.4</v>
          </cell>
          <cell r="E12033">
            <v>0</v>
          </cell>
          <cell r="F12033">
            <v>0</v>
          </cell>
          <cell r="G12033">
            <v>51668.08</v>
          </cell>
          <cell r="H12033">
            <v>991499.32</v>
          </cell>
          <cell r="I12033">
            <v>0</v>
          </cell>
        </row>
        <row r="12034">
          <cell r="A12034" t="str">
            <v>a</v>
          </cell>
          <cell r="B12034">
            <v>12010</v>
          </cell>
          <cell r="C12034" t="str">
            <v xml:space="preserve">   234778697 - 28830</v>
          </cell>
          <cell r="D12034">
            <v>3390614.41</v>
          </cell>
          <cell r="E12034">
            <v>0</v>
          </cell>
          <cell r="F12034">
            <v>0</v>
          </cell>
          <cell r="G12034">
            <v>3390614.41</v>
          </cell>
          <cell r="H12034">
            <v>0</v>
          </cell>
          <cell r="I12034">
            <v>0</v>
          </cell>
        </row>
        <row r="12035">
          <cell r="A12035" t="str">
            <v>a</v>
          </cell>
          <cell r="B12035">
            <v>12011</v>
          </cell>
          <cell r="C12035" t="str">
            <v xml:space="preserve">   234778707 - 27798</v>
          </cell>
          <cell r="D12035">
            <v>2602865.0699999998</v>
          </cell>
          <cell r="E12035">
            <v>0</v>
          </cell>
          <cell r="F12035">
            <v>0.01</v>
          </cell>
          <cell r="G12035">
            <v>53679.56</v>
          </cell>
          <cell r="H12035">
            <v>2549185.52</v>
          </cell>
          <cell r="I12035">
            <v>0</v>
          </cell>
        </row>
        <row r="12036">
          <cell r="A12036" t="str">
            <v>a</v>
          </cell>
          <cell r="B12036">
            <v>12012</v>
          </cell>
          <cell r="C12036" t="str">
            <v xml:space="preserve">   234778710 - 27819</v>
          </cell>
          <cell r="D12036">
            <v>2059772.26</v>
          </cell>
          <cell r="E12036">
            <v>0</v>
          </cell>
          <cell r="F12036">
            <v>0.01</v>
          </cell>
          <cell r="G12036">
            <v>42479.21</v>
          </cell>
          <cell r="H12036">
            <v>2017293.06</v>
          </cell>
          <cell r="I12036">
            <v>0</v>
          </cell>
        </row>
        <row r="12037">
          <cell r="A12037" t="str">
            <v>a</v>
          </cell>
          <cell r="B12037">
            <v>12013</v>
          </cell>
          <cell r="C12037" t="str">
            <v xml:space="preserve">   234778723 - 28133</v>
          </cell>
          <cell r="D12037">
            <v>216380.61</v>
          </cell>
          <cell r="E12037">
            <v>0</v>
          </cell>
          <cell r="F12037">
            <v>0</v>
          </cell>
          <cell r="G12037">
            <v>87217.600000000006</v>
          </cell>
          <cell r="H12037">
            <v>129163.01</v>
          </cell>
          <cell r="I12037">
            <v>0</v>
          </cell>
        </row>
        <row r="12038">
          <cell r="A12038" t="str">
            <v>a</v>
          </cell>
          <cell r="B12038">
            <v>12014</v>
          </cell>
          <cell r="C12038" t="str">
            <v xml:space="preserve">   234778736 - 28175</v>
          </cell>
          <cell r="D12038">
            <v>405447.67</v>
          </cell>
          <cell r="E12038">
            <v>0</v>
          </cell>
          <cell r="F12038">
            <v>0</v>
          </cell>
          <cell r="G12038">
            <v>405447.67</v>
          </cell>
          <cell r="H12038">
            <v>0</v>
          </cell>
          <cell r="I12038">
            <v>0</v>
          </cell>
        </row>
        <row r="12039">
          <cell r="A12039" t="str">
            <v>a</v>
          </cell>
          <cell r="B12039">
            <v>12015</v>
          </cell>
          <cell r="C12039" t="str">
            <v xml:space="preserve">   234778749 - 28247</v>
          </cell>
          <cell r="D12039">
            <v>1676600.3</v>
          </cell>
          <cell r="E12039">
            <v>0</v>
          </cell>
          <cell r="F12039">
            <v>0.01</v>
          </cell>
          <cell r="G12039">
            <v>34102.47</v>
          </cell>
          <cell r="H12039">
            <v>1642497.84</v>
          </cell>
          <cell r="I12039">
            <v>0</v>
          </cell>
        </row>
        <row r="12040">
          <cell r="A12040" t="str">
            <v>a</v>
          </cell>
          <cell r="B12040">
            <v>12016</v>
          </cell>
          <cell r="C12040" t="str">
            <v xml:space="preserve">   234778752 - 28277</v>
          </cell>
          <cell r="D12040">
            <v>691028.61</v>
          </cell>
          <cell r="E12040">
            <v>0</v>
          </cell>
          <cell r="F12040">
            <v>0</v>
          </cell>
          <cell r="G12040">
            <v>34226.660000000003</v>
          </cell>
          <cell r="H12040">
            <v>656801.94999999995</v>
          </cell>
          <cell r="I12040">
            <v>0</v>
          </cell>
        </row>
        <row r="12041">
          <cell r="A12041" t="str">
            <v>a</v>
          </cell>
          <cell r="B12041">
            <v>12017</v>
          </cell>
          <cell r="C12041" t="str">
            <v xml:space="preserve">   234778765 - 28674</v>
          </cell>
          <cell r="D12041">
            <v>481750.69</v>
          </cell>
          <cell r="E12041">
            <v>0</v>
          </cell>
          <cell r="F12041">
            <v>0</v>
          </cell>
          <cell r="G12041">
            <v>481750.69</v>
          </cell>
          <cell r="H12041">
            <v>0</v>
          </cell>
          <cell r="I12041">
            <v>0</v>
          </cell>
        </row>
        <row r="12042">
          <cell r="A12042" t="str">
            <v>a</v>
          </cell>
          <cell r="B12042">
            <v>12018</v>
          </cell>
          <cell r="C12042" t="str">
            <v xml:space="preserve">   234778778 - 28770</v>
          </cell>
          <cell r="D12042">
            <v>2022758.88</v>
          </cell>
          <cell r="E12042">
            <v>0</v>
          </cell>
          <cell r="F12042">
            <v>0</v>
          </cell>
          <cell r="G12042">
            <v>100187.27</v>
          </cell>
          <cell r="H12042">
            <v>1922571.61</v>
          </cell>
          <cell r="I12042">
            <v>0</v>
          </cell>
        </row>
        <row r="12043">
          <cell r="A12043" t="str">
            <v>a</v>
          </cell>
          <cell r="B12043">
            <v>12019</v>
          </cell>
          <cell r="C12043" t="str">
            <v xml:space="preserve">   234778781 - 28779</v>
          </cell>
          <cell r="D12043">
            <v>2740075.71</v>
          </cell>
          <cell r="E12043">
            <v>0</v>
          </cell>
          <cell r="F12043">
            <v>0</v>
          </cell>
          <cell r="G12043">
            <v>2740075.71</v>
          </cell>
          <cell r="H12043">
            <v>0</v>
          </cell>
          <cell r="I12043">
            <v>0</v>
          </cell>
        </row>
        <row r="12044">
          <cell r="A12044" t="str">
            <v>a</v>
          </cell>
          <cell r="B12044">
            <v>12020</v>
          </cell>
          <cell r="C12044" t="str">
            <v xml:space="preserve">   234778794 - 28821</v>
          </cell>
          <cell r="D12044">
            <v>368286.49</v>
          </cell>
          <cell r="E12044">
            <v>0</v>
          </cell>
          <cell r="F12044">
            <v>0</v>
          </cell>
          <cell r="G12044">
            <v>124752.19</v>
          </cell>
          <cell r="H12044">
            <v>243534.3</v>
          </cell>
          <cell r="I12044">
            <v>0</v>
          </cell>
        </row>
        <row r="12045">
          <cell r="A12045" t="str">
            <v>a</v>
          </cell>
          <cell r="B12045">
            <v>12021</v>
          </cell>
          <cell r="C12045" t="str">
            <v xml:space="preserve">   234778804 - 27426</v>
          </cell>
          <cell r="D12045">
            <v>1319299.22</v>
          </cell>
          <cell r="E12045">
            <v>0</v>
          </cell>
          <cell r="F12045">
            <v>0</v>
          </cell>
          <cell r="G12045">
            <v>26834.83</v>
          </cell>
          <cell r="H12045">
            <v>1292464.3899999999</v>
          </cell>
          <cell r="I12045">
            <v>0</v>
          </cell>
        </row>
        <row r="12046">
          <cell r="A12046" t="str">
            <v>a</v>
          </cell>
          <cell r="B12046">
            <v>12022</v>
          </cell>
          <cell r="C12046" t="str">
            <v xml:space="preserve">   234778817 - 28109</v>
          </cell>
          <cell r="D12046">
            <v>1295782.8899999999</v>
          </cell>
          <cell r="E12046">
            <v>0</v>
          </cell>
          <cell r="F12046">
            <v>0</v>
          </cell>
          <cell r="G12046">
            <v>72147.210000000006</v>
          </cell>
          <cell r="H12046">
            <v>1223635.68</v>
          </cell>
          <cell r="I12046">
            <v>0</v>
          </cell>
        </row>
        <row r="12047">
          <cell r="A12047" t="str">
            <v>a</v>
          </cell>
          <cell r="B12047">
            <v>12023</v>
          </cell>
          <cell r="C12047" t="str">
            <v xml:space="preserve">   234778820 - 28121</v>
          </cell>
          <cell r="D12047">
            <v>884035.71</v>
          </cell>
          <cell r="E12047">
            <v>0</v>
          </cell>
          <cell r="F12047">
            <v>0</v>
          </cell>
          <cell r="G12047">
            <v>18812.63</v>
          </cell>
          <cell r="H12047">
            <v>865223.08</v>
          </cell>
          <cell r="I12047">
            <v>0</v>
          </cell>
        </row>
        <row r="12048">
          <cell r="A12048" t="str">
            <v>a</v>
          </cell>
          <cell r="B12048">
            <v>12024</v>
          </cell>
          <cell r="C12048" t="str">
            <v xml:space="preserve">   234778833 - 28166</v>
          </cell>
          <cell r="D12048">
            <v>262144.05</v>
          </cell>
          <cell r="E12048">
            <v>0</v>
          </cell>
          <cell r="F12048">
            <v>0</v>
          </cell>
          <cell r="G12048">
            <v>122078.11</v>
          </cell>
          <cell r="H12048">
            <v>140065.94</v>
          </cell>
          <cell r="I12048">
            <v>0</v>
          </cell>
        </row>
        <row r="12049">
          <cell r="A12049" t="str">
            <v>a</v>
          </cell>
          <cell r="B12049">
            <v>12025</v>
          </cell>
          <cell r="C12049" t="str">
            <v xml:space="preserve">   234778846 - 28226</v>
          </cell>
          <cell r="D12049">
            <v>1311560.02</v>
          </cell>
          <cell r="E12049">
            <v>0</v>
          </cell>
          <cell r="F12049">
            <v>0</v>
          </cell>
          <cell r="G12049">
            <v>26677.46</v>
          </cell>
          <cell r="H12049">
            <v>1284882.56</v>
          </cell>
          <cell r="I12049">
            <v>0</v>
          </cell>
        </row>
        <row r="12050">
          <cell r="A12050" t="str">
            <v>a</v>
          </cell>
          <cell r="B12050">
            <v>12026</v>
          </cell>
          <cell r="C12050" t="str">
            <v xml:space="preserve">   234778859 - 28304</v>
          </cell>
          <cell r="D12050">
            <v>214030.56</v>
          </cell>
          <cell r="E12050">
            <v>0</v>
          </cell>
          <cell r="F12050">
            <v>0</v>
          </cell>
          <cell r="G12050">
            <v>214030.56</v>
          </cell>
          <cell r="H12050">
            <v>0</v>
          </cell>
          <cell r="I12050">
            <v>0</v>
          </cell>
        </row>
        <row r="12051">
          <cell r="A12051" t="str">
            <v>a</v>
          </cell>
          <cell r="B12051">
            <v>12027</v>
          </cell>
          <cell r="C12051" t="str">
            <v xml:space="preserve">   234778875 - 28761</v>
          </cell>
          <cell r="D12051">
            <v>2660227.2200000002</v>
          </cell>
          <cell r="E12051">
            <v>0</v>
          </cell>
          <cell r="F12051">
            <v>0</v>
          </cell>
          <cell r="G12051">
            <v>430262.15</v>
          </cell>
          <cell r="H12051">
            <v>2229965.0699999998</v>
          </cell>
          <cell r="I12051">
            <v>0</v>
          </cell>
        </row>
        <row r="12052">
          <cell r="A12052" t="str">
            <v>a</v>
          </cell>
          <cell r="B12052">
            <v>12028</v>
          </cell>
          <cell r="C12052" t="str">
            <v xml:space="preserve">   234778888 - 28800</v>
          </cell>
          <cell r="D12052">
            <v>3906427.37</v>
          </cell>
          <cell r="E12052">
            <v>0</v>
          </cell>
          <cell r="F12052">
            <v>0</v>
          </cell>
          <cell r="G12052">
            <v>3906427.37</v>
          </cell>
          <cell r="H12052">
            <v>0</v>
          </cell>
          <cell r="I12052">
            <v>0</v>
          </cell>
        </row>
        <row r="12053">
          <cell r="A12053" t="str">
            <v>a</v>
          </cell>
          <cell r="B12053">
            <v>12029</v>
          </cell>
          <cell r="C12053" t="str">
            <v xml:space="preserve">   234778891 - 28809</v>
          </cell>
          <cell r="D12053">
            <v>4027603.39</v>
          </cell>
          <cell r="E12053">
            <v>0</v>
          </cell>
          <cell r="F12053">
            <v>0.01</v>
          </cell>
          <cell r="G12053">
            <v>83062.27</v>
          </cell>
          <cell r="H12053">
            <v>3944541.13</v>
          </cell>
          <cell r="I12053">
            <v>0</v>
          </cell>
        </row>
        <row r="12054">
          <cell r="A12054" t="str">
            <v>a</v>
          </cell>
          <cell r="B12054">
            <v>12030</v>
          </cell>
          <cell r="C12054" t="str">
            <v xml:space="preserve">   234778901 - 27375</v>
          </cell>
          <cell r="D12054">
            <v>1525757.26</v>
          </cell>
          <cell r="E12054">
            <v>0</v>
          </cell>
          <cell r="F12054">
            <v>0.02</v>
          </cell>
          <cell r="G12054">
            <v>31466.1</v>
          </cell>
          <cell r="H12054">
            <v>1494291.18</v>
          </cell>
          <cell r="I12054">
            <v>0</v>
          </cell>
        </row>
        <row r="12055">
          <cell r="A12055" t="str">
            <v>a</v>
          </cell>
          <cell r="B12055">
            <v>12031</v>
          </cell>
          <cell r="C12055" t="str">
            <v xml:space="preserve">   234778914 - 28072</v>
          </cell>
          <cell r="D12055">
            <v>1365622.52</v>
          </cell>
          <cell r="E12055">
            <v>0</v>
          </cell>
          <cell r="F12055">
            <v>0</v>
          </cell>
          <cell r="G12055">
            <v>28556.15</v>
          </cell>
          <cell r="H12055">
            <v>1337066.3700000001</v>
          </cell>
          <cell r="I12055">
            <v>0</v>
          </cell>
        </row>
        <row r="12056">
          <cell r="A12056" t="str">
            <v>a</v>
          </cell>
          <cell r="B12056">
            <v>12032</v>
          </cell>
          <cell r="C12056" t="str">
            <v xml:space="preserve">   234778930 - 28157</v>
          </cell>
          <cell r="D12056">
            <v>240619.2</v>
          </cell>
          <cell r="E12056">
            <v>0</v>
          </cell>
          <cell r="F12056">
            <v>0</v>
          </cell>
          <cell r="G12056">
            <v>47501.54</v>
          </cell>
          <cell r="H12056">
            <v>193117.66</v>
          </cell>
          <cell r="I12056">
            <v>0</v>
          </cell>
        </row>
        <row r="12057">
          <cell r="A12057" t="str">
            <v>a</v>
          </cell>
          <cell r="B12057">
            <v>12033</v>
          </cell>
          <cell r="C12057" t="str">
            <v xml:space="preserve">   234778943 - 28205</v>
          </cell>
          <cell r="D12057">
            <v>1408344.25</v>
          </cell>
          <cell r="E12057">
            <v>0</v>
          </cell>
          <cell r="F12057">
            <v>0</v>
          </cell>
          <cell r="G12057">
            <v>28646.05</v>
          </cell>
          <cell r="H12057">
            <v>1379698.2</v>
          </cell>
          <cell r="I12057">
            <v>0</v>
          </cell>
        </row>
        <row r="12058">
          <cell r="A12058" t="str">
            <v>a</v>
          </cell>
          <cell r="B12058">
            <v>12034</v>
          </cell>
          <cell r="C12058" t="str">
            <v xml:space="preserve">   234778956 - 28295</v>
          </cell>
          <cell r="D12058">
            <v>278108.06</v>
          </cell>
          <cell r="E12058">
            <v>0</v>
          </cell>
          <cell r="F12058">
            <v>0.01</v>
          </cell>
          <cell r="G12058">
            <v>98195.199999999997</v>
          </cell>
          <cell r="H12058">
            <v>179912.87</v>
          </cell>
          <cell r="I12058">
            <v>0</v>
          </cell>
        </row>
        <row r="12059">
          <cell r="A12059" t="str">
            <v>a</v>
          </cell>
          <cell r="B12059">
            <v>12035</v>
          </cell>
          <cell r="C12059" t="str">
            <v xml:space="preserve">   234778969 - 28743</v>
          </cell>
          <cell r="D12059">
            <v>578861.44999999995</v>
          </cell>
          <cell r="E12059">
            <v>0</v>
          </cell>
          <cell r="F12059">
            <v>0</v>
          </cell>
          <cell r="G12059">
            <v>578861.44999999995</v>
          </cell>
          <cell r="H12059">
            <v>0</v>
          </cell>
          <cell r="I12059">
            <v>0</v>
          </cell>
        </row>
        <row r="12060">
          <cell r="A12060" t="str">
            <v>a</v>
          </cell>
          <cell r="B12060">
            <v>12036</v>
          </cell>
          <cell r="C12060" t="str">
            <v xml:space="preserve">   234778972 - 28752</v>
          </cell>
          <cell r="D12060">
            <v>556420.43999999994</v>
          </cell>
          <cell r="E12060">
            <v>0</v>
          </cell>
          <cell r="F12060">
            <v>0.02</v>
          </cell>
          <cell r="G12060">
            <v>27559.51</v>
          </cell>
          <cell r="H12060">
            <v>528860.94999999995</v>
          </cell>
          <cell r="I12060">
            <v>0</v>
          </cell>
        </row>
        <row r="12061">
          <cell r="A12061" t="str">
            <v>a</v>
          </cell>
          <cell r="B12061">
            <v>12037</v>
          </cell>
          <cell r="C12061" t="str">
            <v xml:space="preserve">   234778985 - 28791</v>
          </cell>
          <cell r="D12061">
            <v>1882395.11</v>
          </cell>
          <cell r="E12061">
            <v>0</v>
          </cell>
          <cell r="F12061">
            <v>0</v>
          </cell>
          <cell r="G12061">
            <v>177790.98</v>
          </cell>
          <cell r="H12061">
            <v>1704604.13</v>
          </cell>
          <cell r="I12061">
            <v>0</v>
          </cell>
        </row>
        <row r="12062">
          <cell r="A12062" t="str">
            <v>a</v>
          </cell>
          <cell r="B12062">
            <v>12038</v>
          </cell>
          <cell r="C12062" t="str">
            <v xml:space="preserve">   234778998 - 28833</v>
          </cell>
          <cell r="D12062">
            <v>1408891.79</v>
          </cell>
          <cell r="E12062">
            <v>0</v>
          </cell>
          <cell r="F12062">
            <v>0</v>
          </cell>
          <cell r="G12062">
            <v>229026.46</v>
          </cell>
          <cell r="H12062">
            <v>1179865.33</v>
          </cell>
          <cell r="I12062">
            <v>0</v>
          </cell>
        </row>
        <row r="12063">
          <cell r="A12063" t="str">
            <v>a</v>
          </cell>
          <cell r="B12063">
            <v>12039</v>
          </cell>
          <cell r="C12063" t="str">
            <v xml:space="preserve">   242778003 - 30517</v>
          </cell>
          <cell r="D12063">
            <v>322731.34000000003</v>
          </cell>
          <cell r="E12063">
            <v>0</v>
          </cell>
          <cell r="F12063">
            <v>0</v>
          </cell>
          <cell r="G12063">
            <v>17439.72</v>
          </cell>
          <cell r="H12063">
            <v>305291.62</v>
          </cell>
          <cell r="I12063">
            <v>0</v>
          </cell>
        </row>
        <row r="12064">
          <cell r="A12064" t="str">
            <v>a</v>
          </cell>
          <cell r="B12064">
            <v>12040</v>
          </cell>
          <cell r="C12064" t="str">
            <v xml:space="preserve">   242778016 - 30562</v>
          </cell>
          <cell r="D12064">
            <v>943903.11</v>
          </cell>
          <cell r="E12064">
            <v>0</v>
          </cell>
          <cell r="F12064">
            <v>0</v>
          </cell>
          <cell r="G12064">
            <v>21252.04</v>
          </cell>
          <cell r="H12064">
            <v>922651.07</v>
          </cell>
          <cell r="I12064">
            <v>0</v>
          </cell>
        </row>
        <row r="12065">
          <cell r="A12065" t="str">
            <v>a</v>
          </cell>
          <cell r="B12065">
            <v>12041</v>
          </cell>
          <cell r="C12065" t="str">
            <v xml:space="preserve">   242778029 - 30607</v>
          </cell>
          <cell r="D12065">
            <v>1110202.1200000001</v>
          </cell>
          <cell r="E12065">
            <v>0</v>
          </cell>
          <cell r="F12065">
            <v>0</v>
          </cell>
          <cell r="G12065">
            <v>109528.54</v>
          </cell>
          <cell r="H12065">
            <v>1000673.58</v>
          </cell>
          <cell r="I12065">
            <v>0</v>
          </cell>
        </row>
        <row r="12066">
          <cell r="A12066" t="str">
            <v>a</v>
          </cell>
          <cell r="B12066">
            <v>12042</v>
          </cell>
          <cell r="C12066" t="str">
            <v xml:space="preserve">   242778032 - 30619</v>
          </cell>
          <cell r="D12066">
            <v>1360914.29</v>
          </cell>
          <cell r="E12066">
            <v>0</v>
          </cell>
          <cell r="F12066">
            <v>0</v>
          </cell>
          <cell r="G12066">
            <v>66319.199999999997</v>
          </cell>
          <cell r="H12066">
            <v>1294595.0900000001</v>
          </cell>
          <cell r="I12066">
            <v>0</v>
          </cell>
        </row>
        <row r="12067">
          <cell r="A12067" t="str">
            <v>a</v>
          </cell>
          <cell r="B12067">
            <v>12043</v>
          </cell>
          <cell r="C12067" t="str">
            <v xml:space="preserve">   242778045 - 30774</v>
          </cell>
          <cell r="D12067">
            <v>2620912.89</v>
          </cell>
          <cell r="E12067">
            <v>0</v>
          </cell>
          <cell r="F12067">
            <v>0</v>
          </cell>
          <cell r="G12067">
            <v>894796.37</v>
          </cell>
          <cell r="H12067">
            <v>1726116.52</v>
          </cell>
          <cell r="I12067">
            <v>0</v>
          </cell>
        </row>
        <row r="12068">
          <cell r="A12068" t="str">
            <v>a</v>
          </cell>
          <cell r="B12068">
            <v>12044</v>
          </cell>
          <cell r="C12068" t="str">
            <v xml:space="preserve">   242778061 - 31038</v>
          </cell>
          <cell r="D12068">
            <v>3160621.75</v>
          </cell>
          <cell r="E12068">
            <v>0</v>
          </cell>
          <cell r="F12068">
            <v>0</v>
          </cell>
          <cell r="G12068">
            <v>73362.350000000006</v>
          </cell>
          <cell r="H12068">
            <v>3087259.4</v>
          </cell>
          <cell r="I12068">
            <v>0</v>
          </cell>
        </row>
        <row r="12069">
          <cell r="A12069" t="str">
            <v>a</v>
          </cell>
          <cell r="B12069">
            <v>12045</v>
          </cell>
          <cell r="C12069" t="str">
            <v xml:space="preserve">   242778074 - 31083</v>
          </cell>
          <cell r="D12069">
            <v>2138165.08</v>
          </cell>
          <cell r="E12069">
            <v>0</v>
          </cell>
          <cell r="F12069">
            <v>0</v>
          </cell>
          <cell r="G12069">
            <v>46478.12</v>
          </cell>
          <cell r="H12069">
            <v>2091686.96</v>
          </cell>
          <cell r="I12069">
            <v>0</v>
          </cell>
        </row>
        <row r="12070">
          <cell r="A12070" t="str">
            <v>a</v>
          </cell>
          <cell r="B12070">
            <v>12046</v>
          </cell>
          <cell r="C12070" t="str">
            <v xml:space="preserve">   242778087 - 31164</v>
          </cell>
          <cell r="D12070">
            <v>1309359.6599999999</v>
          </cell>
          <cell r="E12070">
            <v>0</v>
          </cell>
          <cell r="F12070">
            <v>0</v>
          </cell>
          <cell r="G12070">
            <v>29609.21</v>
          </cell>
          <cell r="H12070">
            <v>1279750.45</v>
          </cell>
          <cell r="I12070">
            <v>0</v>
          </cell>
        </row>
        <row r="12071">
          <cell r="A12071" t="str">
            <v>a</v>
          </cell>
          <cell r="B12071">
            <v>12047</v>
          </cell>
          <cell r="C12071" t="str">
            <v xml:space="preserve">   242778090 - 31173</v>
          </cell>
          <cell r="D12071">
            <v>1125814.3500000001</v>
          </cell>
          <cell r="E12071">
            <v>0</v>
          </cell>
          <cell r="F12071">
            <v>0</v>
          </cell>
          <cell r="G12071">
            <v>25243.31</v>
          </cell>
          <cell r="H12071">
            <v>1100571.04</v>
          </cell>
          <cell r="I12071">
            <v>0</v>
          </cell>
        </row>
        <row r="12072">
          <cell r="A12072" t="str">
            <v>a</v>
          </cell>
          <cell r="B12072">
            <v>12048</v>
          </cell>
          <cell r="C12072" t="str">
            <v xml:space="preserve">   242778100 - 30490</v>
          </cell>
          <cell r="D12072">
            <v>280027.40999999997</v>
          </cell>
          <cell r="E12072">
            <v>0</v>
          </cell>
          <cell r="F12072">
            <v>0</v>
          </cell>
          <cell r="G12072">
            <v>26904.69</v>
          </cell>
          <cell r="H12072">
            <v>253122.72</v>
          </cell>
          <cell r="I12072">
            <v>0</v>
          </cell>
        </row>
        <row r="12073">
          <cell r="A12073" t="str">
            <v>a</v>
          </cell>
          <cell r="B12073">
            <v>12049</v>
          </cell>
          <cell r="C12073" t="str">
            <v xml:space="preserve">   242778113 - 30553</v>
          </cell>
          <cell r="D12073">
            <v>1264963.95</v>
          </cell>
          <cell r="E12073">
            <v>0</v>
          </cell>
          <cell r="F12073">
            <v>0</v>
          </cell>
          <cell r="G12073">
            <v>205239.37</v>
          </cell>
          <cell r="H12073">
            <v>1059724.58</v>
          </cell>
          <cell r="I12073">
            <v>0</v>
          </cell>
        </row>
        <row r="12074">
          <cell r="A12074" t="str">
            <v>a</v>
          </cell>
          <cell r="B12074">
            <v>12050</v>
          </cell>
          <cell r="C12074" t="str">
            <v xml:space="preserve">   242778126 - 30598</v>
          </cell>
          <cell r="D12074">
            <v>1908520.58</v>
          </cell>
          <cell r="E12074">
            <v>0</v>
          </cell>
          <cell r="F12074">
            <v>0</v>
          </cell>
          <cell r="G12074">
            <v>44882.92</v>
          </cell>
          <cell r="H12074">
            <v>1863637.66</v>
          </cell>
          <cell r="I12074">
            <v>0</v>
          </cell>
        </row>
        <row r="12075">
          <cell r="A12075" t="str">
            <v>a</v>
          </cell>
          <cell r="B12075">
            <v>12051</v>
          </cell>
          <cell r="C12075" t="str">
            <v xml:space="preserve">   242778142 - 30765</v>
          </cell>
          <cell r="D12075">
            <v>2349089.64</v>
          </cell>
          <cell r="E12075">
            <v>0</v>
          </cell>
          <cell r="F12075">
            <v>0</v>
          </cell>
          <cell r="G12075">
            <v>51063.1</v>
          </cell>
          <cell r="H12075">
            <v>2298026.54</v>
          </cell>
          <cell r="I12075">
            <v>0</v>
          </cell>
        </row>
        <row r="12076">
          <cell r="A12076" t="str">
            <v>a</v>
          </cell>
          <cell r="B12076">
            <v>12052</v>
          </cell>
          <cell r="C12076" t="str">
            <v xml:space="preserve">   242778155 - 31008</v>
          </cell>
          <cell r="D12076">
            <v>1444276.45</v>
          </cell>
          <cell r="E12076">
            <v>0</v>
          </cell>
          <cell r="F12076">
            <v>0</v>
          </cell>
          <cell r="G12076">
            <v>33088.629999999997</v>
          </cell>
          <cell r="H12076">
            <v>1411187.82</v>
          </cell>
          <cell r="I12076">
            <v>0</v>
          </cell>
        </row>
        <row r="12077">
          <cell r="A12077" t="str">
            <v>a</v>
          </cell>
          <cell r="B12077">
            <v>12053</v>
          </cell>
          <cell r="C12077" t="str">
            <v xml:space="preserve">   242778168 - 31062</v>
          </cell>
          <cell r="D12077">
            <v>3288725.52</v>
          </cell>
          <cell r="E12077">
            <v>0</v>
          </cell>
          <cell r="F12077">
            <v>0</v>
          </cell>
          <cell r="G12077">
            <v>71488.289999999994</v>
          </cell>
          <cell r="H12077">
            <v>3217237.23</v>
          </cell>
          <cell r="I12077">
            <v>0</v>
          </cell>
        </row>
        <row r="12078">
          <cell r="A12078" t="str">
            <v>a</v>
          </cell>
          <cell r="B12078">
            <v>12054</v>
          </cell>
          <cell r="C12078" t="str">
            <v xml:space="preserve">   242778171 - 31074</v>
          </cell>
          <cell r="D12078">
            <v>6225087.5800000001</v>
          </cell>
          <cell r="E12078">
            <v>0</v>
          </cell>
          <cell r="F12078">
            <v>0</v>
          </cell>
          <cell r="G12078">
            <v>135317.15</v>
          </cell>
          <cell r="H12078">
            <v>6089770.4299999997</v>
          </cell>
          <cell r="I12078">
            <v>0</v>
          </cell>
        </row>
        <row r="12079">
          <cell r="A12079" t="str">
            <v>a</v>
          </cell>
          <cell r="B12079">
            <v>12055</v>
          </cell>
          <cell r="C12079" t="str">
            <v xml:space="preserve">   242778184 - 31128</v>
          </cell>
          <cell r="D12079">
            <v>2244349.5699999998</v>
          </cell>
          <cell r="E12079">
            <v>0</v>
          </cell>
          <cell r="F12079">
            <v>0</v>
          </cell>
          <cell r="G12079">
            <v>118866.08</v>
          </cell>
          <cell r="H12079">
            <v>2125483.4900000002</v>
          </cell>
          <cell r="I12079">
            <v>0</v>
          </cell>
        </row>
        <row r="12080">
          <cell r="A12080" t="str">
            <v>a</v>
          </cell>
          <cell r="B12080">
            <v>12056</v>
          </cell>
          <cell r="C12080" t="str">
            <v xml:space="preserve">   242778197 - 31194</v>
          </cell>
          <cell r="D12080">
            <v>1373471.03</v>
          </cell>
          <cell r="E12080">
            <v>0</v>
          </cell>
          <cell r="F12080">
            <v>0</v>
          </cell>
          <cell r="G12080">
            <v>72012.19</v>
          </cell>
          <cell r="H12080">
            <v>1301458.8400000001</v>
          </cell>
          <cell r="I12080">
            <v>0</v>
          </cell>
        </row>
        <row r="12081">
          <cell r="A12081" t="str">
            <v>a</v>
          </cell>
          <cell r="B12081">
            <v>12057</v>
          </cell>
          <cell r="C12081" t="str">
            <v xml:space="preserve">   242778210 - 30541</v>
          </cell>
          <cell r="D12081">
            <v>1754904.75</v>
          </cell>
          <cell r="E12081">
            <v>0</v>
          </cell>
          <cell r="F12081">
            <v>0</v>
          </cell>
          <cell r="G12081">
            <v>38828.300000000003</v>
          </cell>
          <cell r="H12081">
            <v>1716076.45</v>
          </cell>
          <cell r="I12081">
            <v>0</v>
          </cell>
        </row>
        <row r="12082">
          <cell r="A12082" t="str">
            <v>a</v>
          </cell>
          <cell r="B12082">
            <v>12058</v>
          </cell>
          <cell r="C12082" t="str">
            <v xml:space="preserve">   242778223 - 30586</v>
          </cell>
          <cell r="D12082">
            <v>1500759.92</v>
          </cell>
          <cell r="E12082">
            <v>0</v>
          </cell>
          <cell r="F12082">
            <v>0</v>
          </cell>
          <cell r="G12082">
            <v>34238.32</v>
          </cell>
          <cell r="H12082">
            <v>1466521.6000000001</v>
          </cell>
          <cell r="I12082">
            <v>0</v>
          </cell>
        </row>
        <row r="12083">
          <cell r="A12083" t="str">
            <v>a</v>
          </cell>
          <cell r="B12083">
            <v>12059</v>
          </cell>
          <cell r="C12083" t="str">
            <v xml:space="preserve">   242778236 - 30634</v>
          </cell>
          <cell r="D12083">
            <v>1848027.91</v>
          </cell>
          <cell r="E12083">
            <v>0</v>
          </cell>
          <cell r="F12083">
            <v>0</v>
          </cell>
          <cell r="G12083">
            <v>1848027.91</v>
          </cell>
          <cell r="H12083">
            <v>0</v>
          </cell>
          <cell r="I12083">
            <v>0</v>
          </cell>
        </row>
        <row r="12084">
          <cell r="A12084" t="str">
            <v>a</v>
          </cell>
          <cell r="B12084">
            <v>12060</v>
          </cell>
          <cell r="C12084" t="str">
            <v xml:space="preserve">   242778249 - 30786</v>
          </cell>
          <cell r="D12084">
            <v>325189.90999999997</v>
          </cell>
          <cell r="E12084">
            <v>0</v>
          </cell>
          <cell r="F12084">
            <v>0</v>
          </cell>
          <cell r="G12084">
            <v>16106.68</v>
          </cell>
          <cell r="H12084">
            <v>309083.23</v>
          </cell>
          <cell r="I12084">
            <v>0</v>
          </cell>
        </row>
        <row r="12085">
          <cell r="A12085" t="str">
            <v>a</v>
          </cell>
          <cell r="B12085">
            <v>12061</v>
          </cell>
          <cell r="C12085" t="str">
            <v xml:space="preserve">   242778252 - 30999</v>
          </cell>
          <cell r="D12085">
            <v>906983.85</v>
          </cell>
          <cell r="E12085">
            <v>0</v>
          </cell>
          <cell r="F12085">
            <v>0</v>
          </cell>
          <cell r="G12085">
            <v>906983.85</v>
          </cell>
          <cell r="H12085">
            <v>0</v>
          </cell>
          <cell r="I12085">
            <v>0</v>
          </cell>
        </row>
        <row r="12086">
          <cell r="A12086" t="str">
            <v>a</v>
          </cell>
          <cell r="B12086">
            <v>12062</v>
          </cell>
          <cell r="C12086" t="str">
            <v xml:space="preserve">   242778278 - 31104</v>
          </cell>
          <cell r="D12086">
            <v>4610938.5599999996</v>
          </cell>
          <cell r="E12086">
            <v>0</v>
          </cell>
          <cell r="F12086">
            <v>0</v>
          </cell>
          <cell r="G12086">
            <v>4610938.5599999996</v>
          </cell>
          <cell r="H12086">
            <v>0</v>
          </cell>
          <cell r="I12086">
            <v>0</v>
          </cell>
        </row>
        <row r="12087">
          <cell r="A12087" t="str">
            <v>a</v>
          </cell>
          <cell r="B12087">
            <v>12063</v>
          </cell>
          <cell r="C12087" t="str">
            <v xml:space="preserve">   242778281 - 31119</v>
          </cell>
          <cell r="D12087">
            <v>1355215.22</v>
          </cell>
          <cell r="E12087">
            <v>0</v>
          </cell>
          <cell r="F12087">
            <v>0</v>
          </cell>
          <cell r="G12087">
            <v>66778.429999999993</v>
          </cell>
          <cell r="H12087">
            <v>1288436.79</v>
          </cell>
          <cell r="I12087">
            <v>0</v>
          </cell>
        </row>
        <row r="12088">
          <cell r="A12088" t="str">
            <v>a</v>
          </cell>
          <cell r="B12088">
            <v>12064</v>
          </cell>
          <cell r="C12088" t="str">
            <v xml:space="preserve">   242778294 - 31185</v>
          </cell>
          <cell r="D12088">
            <v>2303428.7999999998</v>
          </cell>
          <cell r="E12088">
            <v>0</v>
          </cell>
          <cell r="F12088">
            <v>0</v>
          </cell>
          <cell r="G12088">
            <v>114088.83</v>
          </cell>
          <cell r="H12088">
            <v>2189339.9700000002</v>
          </cell>
          <cell r="I12088">
            <v>0</v>
          </cell>
        </row>
        <row r="12089">
          <cell r="A12089" t="str">
            <v>a</v>
          </cell>
          <cell r="B12089">
            <v>12065</v>
          </cell>
          <cell r="C12089" t="str">
            <v xml:space="preserve">   242778304 - 30520</v>
          </cell>
          <cell r="D12089">
            <v>2168352.4500000002</v>
          </cell>
          <cell r="E12089">
            <v>0</v>
          </cell>
          <cell r="F12089">
            <v>0</v>
          </cell>
          <cell r="G12089">
            <v>2168352.4500000002</v>
          </cell>
          <cell r="H12089">
            <v>0</v>
          </cell>
          <cell r="I12089">
            <v>0</v>
          </cell>
        </row>
        <row r="12090">
          <cell r="A12090" t="str">
            <v>a</v>
          </cell>
          <cell r="B12090">
            <v>12066</v>
          </cell>
          <cell r="C12090" t="str">
            <v xml:space="preserve">   242778317 - 30565</v>
          </cell>
          <cell r="D12090">
            <v>903920.12</v>
          </cell>
          <cell r="E12090">
            <v>0</v>
          </cell>
          <cell r="F12090">
            <v>0</v>
          </cell>
          <cell r="G12090">
            <v>259994.35</v>
          </cell>
          <cell r="H12090">
            <v>643925.77</v>
          </cell>
          <cell r="I12090">
            <v>0</v>
          </cell>
        </row>
        <row r="12091">
          <cell r="A12091" t="str">
            <v>a</v>
          </cell>
          <cell r="B12091">
            <v>12067</v>
          </cell>
          <cell r="C12091" t="str">
            <v xml:space="preserve">   242778320 - 30577</v>
          </cell>
          <cell r="D12091">
            <v>880893.35</v>
          </cell>
          <cell r="E12091">
            <v>0</v>
          </cell>
          <cell r="F12091">
            <v>0</v>
          </cell>
          <cell r="G12091">
            <v>19490.240000000002</v>
          </cell>
          <cell r="H12091">
            <v>861403.11</v>
          </cell>
          <cell r="I12091">
            <v>0</v>
          </cell>
        </row>
        <row r="12092">
          <cell r="A12092" t="str">
            <v>a</v>
          </cell>
          <cell r="B12092">
            <v>12068</v>
          </cell>
          <cell r="C12092" t="str">
            <v xml:space="preserve">   242778333 - 30622</v>
          </cell>
          <cell r="D12092">
            <v>1558732.49</v>
          </cell>
          <cell r="E12092">
            <v>0</v>
          </cell>
          <cell r="F12092">
            <v>0</v>
          </cell>
          <cell r="G12092">
            <v>80413.850000000006</v>
          </cell>
          <cell r="H12092">
            <v>1478318.64</v>
          </cell>
          <cell r="I12092">
            <v>0</v>
          </cell>
        </row>
        <row r="12093">
          <cell r="A12093" t="str">
            <v>a</v>
          </cell>
          <cell r="B12093">
            <v>12069</v>
          </cell>
          <cell r="C12093" t="str">
            <v xml:space="preserve">   242778346 - 30777</v>
          </cell>
          <cell r="D12093">
            <v>1625949.73</v>
          </cell>
          <cell r="E12093">
            <v>0</v>
          </cell>
          <cell r="F12093">
            <v>0</v>
          </cell>
          <cell r="G12093">
            <v>80533.279999999999</v>
          </cell>
          <cell r="H12093">
            <v>1545416.45</v>
          </cell>
          <cell r="I12093">
            <v>0</v>
          </cell>
        </row>
        <row r="12094">
          <cell r="A12094" t="str">
            <v>a</v>
          </cell>
          <cell r="B12094">
            <v>12070</v>
          </cell>
          <cell r="C12094" t="str">
            <v xml:space="preserve">   242778359 - 31026</v>
          </cell>
          <cell r="D12094">
            <v>755754.99</v>
          </cell>
          <cell r="E12094">
            <v>0</v>
          </cell>
          <cell r="F12094">
            <v>0</v>
          </cell>
          <cell r="G12094">
            <v>755754.99</v>
          </cell>
          <cell r="H12094">
            <v>0</v>
          </cell>
          <cell r="I12094">
            <v>0</v>
          </cell>
        </row>
        <row r="12095">
          <cell r="A12095" t="str">
            <v>a</v>
          </cell>
          <cell r="B12095">
            <v>12071</v>
          </cell>
          <cell r="C12095" t="str">
            <v xml:space="preserve">   242778362 - 31041</v>
          </cell>
          <cell r="D12095">
            <v>3968609.58</v>
          </cell>
          <cell r="E12095">
            <v>0</v>
          </cell>
          <cell r="F12095">
            <v>0</v>
          </cell>
          <cell r="G12095">
            <v>90539.76</v>
          </cell>
          <cell r="H12095">
            <v>3878069.82</v>
          </cell>
          <cell r="I12095">
            <v>0</v>
          </cell>
        </row>
        <row r="12096">
          <cell r="A12096" t="str">
            <v>a</v>
          </cell>
          <cell r="B12096">
            <v>12072</v>
          </cell>
          <cell r="C12096" t="str">
            <v xml:space="preserve">   242778375 - 31086</v>
          </cell>
          <cell r="D12096">
            <v>2432985.7000000002</v>
          </cell>
          <cell r="E12096">
            <v>0</v>
          </cell>
          <cell r="F12096">
            <v>0</v>
          </cell>
          <cell r="G12096">
            <v>52886.81</v>
          </cell>
          <cell r="H12096">
            <v>2380098.89</v>
          </cell>
          <cell r="I12096">
            <v>0</v>
          </cell>
        </row>
        <row r="12097">
          <cell r="A12097" t="str">
            <v>a</v>
          </cell>
          <cell r="B12097">
            <v>12073</v>
          </cell>
          <cell r="C12097" t="str">
            <v xml:space="preserve">   242778388 - 31167</v>
          </cell>
          <cell r="D12097">
            <v>578224.85</v>
          </cell>
          <cell r="E12097">
            <v>0</v>
          </cell>
          <cell r="F12097">
            <v>0</v>
          </cell>
          <cell r="G12097">
            <v>28962.76</v>
          </cell>
          <cell r="H12097">
            <v>549262.09</v>
          </cell>
          <cell r="I12097">
            <v>0</v>
          </cell>
        </row>
        <row r="12098">
          <cell r="A12098" t="str">
            <v>a</v>
          </cell>
          <cell r="B12098">
            <v>12074</v>
          </cell>
          <cell r="C12098" t="str">
            <v xml:space="preserve">   242778391 - 31176</v>
          </cell>
          <cell r="D12098">
            <v>1083966.48</v>
          </cell>
          <cell r="E12098">
            <v>0</v>
          </cell>
          <cell r="F12098">
            <v>0</v>
          </cell>
          <cell r="G12098">
            <v>53688.84</v>
          </cell>
          <cell r="H12098">
            <v>1030277.64</v>
          </cell>
          <cell r="I12098">
            <v>0</v>
          </cell>
        </row>
        <row r="12099">
          <cell r="A12099" t="str">
            <v>a</v>
          </cell>
          <cell r="B12099">
            <v>12075</v>
          </cell>
          <cell r="C12099" t="str">
            <v xml:space="preserve">   242778401 - 30508</v>
          </cell>
          <cell r="D12099">
            <v>1345936.74</v>
          </cell>
          <cell r="E12099">
            <v>0</v>
          </cell>
          <cell r="F12099">
            <v>0</v>
          </cell>
          <cell r="G12099">
            <v>406561.86</v>
          </cell>
          <cell r="H12099">
            <v>939374.88</v>
          </cell>
          <cell r="I12099">
            <v>0</v>
          </cell>
        </row>
        <row r="12100">
          <cell r="A12100" t="str">
            <v>a</v>
          </cell>
          <cell r="B12100">
            <v>12076</v>
          </cell>
          <cell r="C12100" t="str">
            <v xml:space="preserve">   242778414 - 30556</v>
          </cell>
          <cell r="D12100">
            <v>1100761.6399999999</v>
          </cell>
          <cell r="E12100">
            <v>0</v>
          </cell>
          <cell r="F12100">
            <v>0</v>
          </cell>
          <cell r="G12100">
            <v>24783.7</v>
          </cell>
          <cell r="H12100">
            <v>1075977.94</v>
          </cell>
          <cell r="I12100">
            <v>0</v>
          </cell>
        </row>
        <row r="12101">
          <cell r="A12101" t="str">
            <v>a</v>
          </cell>
          <cell r="B12101">
            <v>12077</v>
          </cell>
          <cell r="C12101" t="str">
            <v xml:space="preserve">   242778427 - 30601</v>
          </cell>
          <cell r="D12101">
            <v>1438616.39</v>
          </cell>
          <cell r="E12101">
            <v>0</v>
          </cell>
          <cell r="F12101">
            <v>0</v>
          </cell>
          <cell r="G12101">
            <v>73996.41</v>
          </cell>
          <cell r="H12101">
            <v>1364619.98</v>
          </cell>
          <cell r="I12101">
            <v>0</v>
          </cell>
        </row>
        <row r="12102">
          <cell r="A12102" t="str">
            <v>a</v>
          </cell>
          <cell r="B12102">
            <v>12078</v>
          </cell>
          <cell r="C12102" t="str">
            <v xml:space="preserve">   242778430 - 30610</v>
          </cell>
          <cell r="D12102">
            <v>263156.33</v>
          </cell>
          <cell r="E12102">
            <v>0</v>
          </cell>
          <cell r="F12102">
            <v>0</v>
          </cell>
          <cell r="G12102">
            <v>45248.23</v>
          </cell>
          <cell r="H12102">
            <v>217908.1</v>
          </cell>
          <cell r="I12102">
            <v>0</v>
          </cell>
        </row>
        <row r="12103">
          <cell r="A12103" t="str">
            <v>a</v>
          </cell>
          <cell r="B12103">
            <v>12079</v>
          </cell>
          <cell r="C12103" t="str">
            <v xml:space="preserve">   242778443 - 30768</v>
          </cell>
          <cell r="D12103">
            <v>2383867.29</v>
          </cell>
          <cell r="E12103">
            <v>0</v>
          </cell>
          <cell r="F12103">
            <v>0</v>
          </cell>
          <cell r="G12103">
            <v>2383867.29</v>
          </cell>
          <cell r="H12103">
            <v>0</v>
          </cell>
          <cell r="I12103">
            <v>0</v>
          </cell>
        </row>
        <row r="12104">
          <cell r="A12104" t="str">
            <v>a</v>
          </cell>
          <cell r="B12104">
            <v>12080</v>
          </cell>
          <cell r="C12104" t="str">
            <v xml:space="preserve">   242778456 - 31011</v>
          </cell>
          <cell r="D12104">
            <v>607136.05000000005</v>
          </cell>
          <cell r="E12104">
            <v>0</v>
          </cell>
          <cell r="F12104">
            <v>0</v>
          </cell>
          <cell r="G12104">
            <v>30410.87</v>
          </cell>
          <cell r="H12104">
            <v>576725.18000000005</v>
          </cell>
          <cell r="I12104">
            <v>0</v>
          </cell>
        </row>
        <row r="12105">
          <cell r="A12105" t="str">
            <v>a</v>
          </cell>
          <cell r="B12105">
            <v>12081</v>
          </cell>
          <cell r="C12105" t="str">
            <v xml:space="preserve">   242778469 - 31065</v>
          </cell>
          <cell r="D12105">
            <v>1726840.69</v>
          </cell>
          <cell r="E12105">
            <v>0</v>
          </cell>
          <cell r="F12105">
            <v>0</v>
          </cell>
          <cell r="G12105">
            <v>38206.65</v>
          </cell>
          <cell r="H12105">
            <v>1688634.04</v>
          </cell>
          <cell r="I12105">
            <v>0</v>
          </cell>
        </row>
        <row r="12106">
          <cell r="A12106" t="str">
            <v>a</v>
          </cell>
          <cell r="B12106">
            <v>12082</v>
          </cell>
          <cell r="C12106" t="str">
            <v xml:space="preserve">   242778472 - 31077</v>
          </cell>
          <cell r="D12106">
            <v>1360914.29</v>
          </cell>
          <cell r="E12106">
            <v>0</v>
          </cell>
          <cell r="F12106">
            <v>0</v>
          </cell>
          <cell r="G12106">
            <v>66319.199999999997</v>
          </cell>
          <cell r="H12106">
            <v>1294595.0900000001</v>
          </cell>
          <cell r="I12106">
            <v>0</v>
          </cell>
        </row>
        <row r="12107">
          <cell r="A12107" t="str">
            <v>a</v>
          </cell>
          <cell r="B12107">
            <v>12083</v>
          </cell>
          <cell r="C12107" t="str">
            <v xml:space="preserve">   242778485 - 31131</v>
          </cell>
          <cell r="D12107">
            <v>928346.03</v>
          </cell>
          <cell r="E12107">
            <v>0</v>
          </cell>
          <cell r="F12107">
            <v>0</v>
          </cell>
          <cell r="G12107">
            <v>79705.7</v>
          </cell>
          <cell r="H12107">
            <v>848640.33</v>
          </cell>
          <cell r="I12107">
            <v>0</v>
          </cell>
        </row>
        <row r="12108">
          <cell r="A12108" t="str">
            <v>a</v>
          </cell>
          <cell r="B12108">
            <v>12084</v>
          </cell>
          <cell r="C12108" t="str">
            <v xml:space="preserve">   242778498 - 31197</v>
          </cell>
          <cell r="D12108">
            <v>1884311.49</v>
          </cell>
          <cell r="E12108">
            <v>0</v>
          </cell>
          <cell r="F12108">
            <v>0</v>
          </cell>
          <cell r="G12108">
            <v>99797.64</v>
          </cell>
          <cell r="H12108">
            <v>1784513.85</v>
          </cell>
          <cell r="I12108">
            <v>0</v>
          </cell>
        </row>
        <row r="12109">
          <cell r="A12109" t="str">
            <v>a</v>
          </cell>
          <cell r="B12109">
            <v>12085</v>
          </cell>
          <cell r="C12109" t="str">
            <v xml:space="preserve">   242778508 - 30535</v>
          </cell>
          <cell r="D12109">
            <v>2423772.4900000002</v>
          </cell>
          <cell r="E12109">
            <v>0</v>
          </cell>
          <cell r="F12109">
            <v>0</v>
          </cell>
          <cell r="G12109">
            <v>127080.29</v>
          </cell>
          <cell r="H12109">
            <v>2296692.2000000002</v>
          </cell>
          <cell r="I12109">
            <v>0</v>
          </cell>
        </row>
        <row r="12110">
          <cell r="A12110" t="str">
            <v>a</v>
          </cell>
          <cell r="B12110">
            <v>12086</v>
          </cell>
          <cell r="C12110" t="str">
            <v xml:space="preserve">   242778511 - 30547</v>
          </cell>
          <cell r="D12110">
            <v>1259015.17</v>
          </cell>
          <cell r="E12110">
            <v>0</v>
          </cell>
          <cell r="F12110">
            <v>0</v>
          </cell>
          <cell r="G12110">
            <v>1259015.17</v>
          </cell>
          <cell r="H12110">
            <v>0</v>
          </cell>
          <cell r="I12110">
            <v>0</v>
          </cell>
        </row>
        <row r="12111">
          <cell r="A12111" t="str">
            <v>a</v>
          </cell>
          <cell r="B12111">
            <v>12087</v>
          </cell>
          <cell r="C12111" t="str">
            <v xml:space="preserve">   242778524 - 30589</v>
          </cell>
          <cell r="D12111">
            <v>263225.42</v>
          </cell>
          <cell r="E12111">
            <v>0</v>
          </cell>
          <cell r="F12111">
            <v>0</v>
          </cell>
          <cell r="G12111">
            <v>45178.71</v>
          </cell>
          <cell r="H12111">
            <v>218046.71</v>
          </cell>
          <cell r="I12111">
            <v>0</v>
          </cell>
        </row>
        <row r="12112">
          <cell r="A12112" t="str">
            <v>a</v>
          </cell>
          <cell r="B12112">
            <v>12088</v>
          </cell>
          <cell r="C12112" t="str">
            <v xml:space="preserve">   242778537 - 30740</v>
          </cell>
          <cell r="D12112">
            <v>350276.92</v>
          </cell>
          <cell r="E12112">
            <v>0</v>
          </cell>
          <cell r="F12112">
            <v>0</v>
          </cell>
          <cell r="G12112">
            <v>350276.92</v>
          </cell>
          <cell r="H12112">
            <v>0</v>
          </cell>
          <cell r="I12112">
            <v>0</v>
          </cell>
        </row>
        <row r="12113">
          <cell r="A12113" t="str">
            <v>a</v>
          </cell>
          <cell r="B12113">
            <v>12089</v>
          </cell>
          <cell r="C12113" t="str">
            <v xml:space="preserve">   242778540 - 30749</v>
          </cell>
          <cell r="D12113">
            <v>569190.39</v>
          </cell>
          <cell r="E12113">
            <v>0</v>
          </cell>
          <cell r="F12113">
            <v>0</v>
          </cell>
          <cell r="G12113">
            <v>28046.94</v>
          </cell>
          <cell r="H12113">
            <v>541143.44999999995</v>
          </cell>
          <cell r="I12113">
            <v>0</v>
          </cell>
        </row>
        <row r="12114">
          <cell r="A12114" t="str">
            <v>a</v>
          </cell>
          <cell r="B12114">
            <v>12090</v>
          </cell>
          <cell r="C12114" t="str">
            <v xml:space="preserve">   242778553 - 31002</v>
          </cell>
          <cell r="D12114">
            <v>1063999.45</v>
          </cell>
          <cell r="E12114">
            <v>0</v>
          </cell>
          <cell r="F12114">
            <v>0</v>
          </cell>
          <cell r="G12114">
            <v>23128.560000000001</v>
          </cell>
          <cell r="H12114">
            <v>1040870.89</v>
          </cell>
          <cell r="I12114">
            <v>0</v>
          </cell>
        </row>
        <row r="12115">
          <cell r="A12115" t="str">
            <v>a</v>
          </cell>
          <cell r="B12115">
            <v>12091</v>
          </cell>
          <cell r="C12115" t="str">
            <v xml:space="preserve">   242778566 - 31056</v>
          </cell>
          <cell r="D12115">
            <v>1246668.52</v>
          </cell>
          <cell r="E12115">
            <v>0</v>
          </cell>
          <cell r="F12115">
            <v>0</v>
          </cell>
          <cell r="G12115">
            <v>64123.45</v>
          </cell>
          <cell r="H12115">
            <v>1182545.07</v>
          </cell>
          <cell r="I12115">
            <v>0</v>
          </cell>
        </row>
        <row r="12116">
          <cell r="A12116" t="str">
            <v>a</v>
          </cell>
          <cell r="B12116">
            <v>12092</v>
          </cell>
          <cell r="C12116" t="str">
            <v xml:space="preserve">   242778579 - 31110</v>
          </cell>
          <cell r="D12116">
            <v>1056916.21</v>
          </cell>
          <cell r="E12116">
            <v>0</v>
          </cell>
          <cell r="F12116">
            <v>0</v>
          </cell>
          <cell r="G12116">
            <v>52079.7</v>
          </cell>
          <cell r="H12116">
            <v>1004836.51</v>
          </cell>
          <cell r="I12116">
            <v>0</v>
          </cell>
        </row>
        <row r="12117">
          <cell r="A12117" t="str">
            <v>a</v>
          </cell>
          <cell r="B12117">
            <v>12093</v>
          </cell>
          <cell r="C12117" t="str">
            <v xml:space="preserve">   242778582 - 31122</v>
          </cell>
          <cell r="D12117">
            <v>968010.83</v>
          </cell>
          <cell r="E12117">
            <v>0</v>
          </cell>
          <cell r="F12117">
            <v>0</v>
          </cell>
          <cell r="G12117">
            <v>47698.87</v>
          </cell>
          <cell r="H12117">
            <v>920311.96</v>
          </cell>
          <cell r="I12117">
            <v>0</v>
          </cell>
        </row>
        <row r="12118">
          <cell r="A12118" t="str">
            <v>a</v>
          </cell>
          <cell r="B12118">
            <v>12094</v>
          </cell>
          <cell r="C12118" t="str">
            <v xml:space="preserve">   242778595 - 31188</v>
          </cell>
          <cell r="D12118">
            <v>1891011.55</v>
          </cell>
          <cell r="E12118">
            <v>0</v>
          </cell>
          <cell r="F12118">
            <v>0</v>
          </cell>
          <cell r="G12118">
            <v>683597.04</v>
          </cell>
          <cell r="H12118">
            <v>1207414.51</v>
          </cell>
          <cell r="I12118">
            <v>0</v>
          </cell>
        </row>
        <row r="12119">
          <cell r="A12119" t="str">
            <v>a</v>
          </cell>
          <cell r="B12119">
            <v>12095</v>
          </cell>
          <cell r="C12119" t="str">
            <v xml:space="preserve">   242778605 - 30526</v>
          </cell>
          <cell r="D12119">
            <v>825571.26</v>
          </cell>
          <cell r="E12119">
            <v>0</v>
          </cell>
          <cell r="F12119">
            <v>0</v>
          </cell>
          <cell r="G12119">
            <v>18587.830000000002</v>
          </cell>
          <cell r="H12119">
            <v>806983.43</v>
          </cell>
          <cell r="I12119">
            <v>0</v>
          </cell>
        </row>
        <row r="12120">
          <cell r="A12120" t="str">
            <v>a</v>
          </cell>
          <cell r="B12120">
            <v>12096</v>
          </cell>
          <cell r="C12120" t="str">
            <v xml:space="preserve">   242778618 - 30568</v>
          </cell>
          <cell r="D12120">
            <v>1637911.11</v>
          </cell>
          <cell r="E12120">
            <v>0</v>
          </cell>
          <cell r="F12120">
            <v>0</v>
          </cell>
          <cell r="G12120">
            <v>1637911.11</v>
          </cell>
          <cell r="H12120">
            <v>0</v>
          </cell>
          <cell r="I12120">
            <v>0</v>
          </cell>
        </row>
        <row r="12121">
          <cell r="A12121" t="str">
            <v>a</v>
          </cell>
          <cell r="B12121">
            <v>12097</v>
          </cell>
          <cell r="C12121" t="str">
            <v xml:space="preserve">   242778621 - 30580</v>
          </cell>
          <cell r="D12121">
            <v>1301005.8700000001</v>
          </cell>
          <cell r="E12121">
            <v>0</v>
          </cell>
          <cell r="F12121">
            <v>0</v>
          </cell>
          <cell r="G12121">
            <v>65166.22</v>
          </cell>
          <cell r="H12121">
            <v>1235839.6499999999</v>
          </cell>
          <cell r="I12121">
            <v>0</v>
          </cell>
        </row>
        <row r="12122">
          <cell r="A12122" t="str">
            <v>a</v>
          </cell>
          <cell r="B12122">
            <v>12098</v>
          </cell>
          <cell r="C12122" t="str">
            <v xml:space="preserve">   242778634 - 30625</v>
          </cell>
          <cell r="D12122">
            <v>747104.86</v>
          </cell>
          <cell r="E12122">
            <v>0</v>
          </cell>
          <cell r="F12122">
            <v>0</v>
          </cell>
          <cell r="G12122">
            <v>38542.61</v>
          </cell>
          <cell r="H12122">
            <v>708562.25</v>
          </cell>
          <cell r="I12122">
            <v>0</v>
          </cell>
        </row>
        <row r="12123">
          <cell r="A12123" t="str">
            <v>a</v>
          </cell>
          <cell r="B12123">
            <v>12099</v>
          </cell>
          <cell r="C12123" t="str">
            <v xml:space="preserve">   242778647 - 30780</v>
          </cell>
          <cell r="D12123">
            <v>677479.07</v>
          </cell>
          <cell r="E12123">
            <v>0</v>
          </cell>
          <cell r="F12123">
            <v>0</v>
          </cell>
          <cell r="G12123">
            <v>33555.519999999997</v>
          </cell>
          <cell r="H12123">
            <v>643923.55000000005</v>
          </cell>
          <cell r="I12123">
            <v>0</v>
          </cell>
        </row>
        <row r="12124">
          <cell r="A12124" t="str">
            <v>a</v>
          </cell>
          <cell r="B12124">
            <v>12100</v>
          </cell>
          <cell r="C12124" t="str">
            <v xml:space="preserve">   242778650 - 30789</v>
          </cell>
          <cell r="D12124">
            <v>711353</v>
          </cell>
          <cell r="E12124">
            <v>0</v>
          </cell>
          <cell r="F12124">
            <v>0</v>
          </cell>
          <cell r="G12124">
            <v>35233.32</v>
          </cell>
          <cell r="H12124">
            <v>676119.68</v>
          </cell>
          <cell r="I12124">
            <v>0</v>
          </cell>
        </row>
        <row r="12125">
          <cell r="A12125" t="str">
            <v>a</v>
          </cell>
          <cell r="B12125">
            <v>12101</v>
          </cell>
          <cell r="C12125" t="str">
            <v xml:space="preserve">   242778663 - 31044</v>
          </cell>
          <cell r="D12125">
            <v>7962358.9299999997</v>
          </cell>
          <cell r="E12125">
            <v>0</v>
          </cell>
          <cell r="F12125">
            <v>0</v>
          </cell>
          <cell r="G12125">
            <v>182711.34</v>
          </cell>
          <cell r="H12125">
            <v>7779647.5899999999</v>
          </cell>
          <cell r="I12125">
            <v>0</v>
          </cell>
        </row>
        <row r="12126">
          <cell r="A12126" t="str">
            <v>a</v>
          </cell>
          <cell r="B12126">
            <v>12102</v>
          </cell>
          <cell r="C12126" t="str">
            <v xml:space="preserve">   242778676 - 31095</v>
          </cell>
          <cell r="D12126">
            <v>1758313.91</v>
          </cell>
          <cell r="E12126">
            <v>0</v>
          </cell>
          <cell r="F12126">
            <v>0</v>
          </cell>
          <cell r="G12126">
            <v>38389.96</v>
          </cell>
          <cell r="H12126">
            <v>1719923.95</v>
          </cell>
          <cell r="I12126">
            <v>0</v>
          </cell>
        </row>
        <row r="12127">
          <cell r="A12127" t="str">
            <v>a</v>
          </cell>
          <cell r="B12127">
            <v>12103</v>
          </cell>
          <cell r="C12127" t="str">
            <v xml:space="preserve">   242778689 - 31170</v>
          </cell>
          <cell r="D12127">
            <v>793655.04</v>
          </cell>
          <cell r="E12127">
            <v>0</v>
          </cell>
          <cell r="F12127">
            <v>0</v>
          </cell>
          <cell r="G12127">
            <v>39107.480000000003</v>
          </cell>
          <cell r="H12127">
            <v>754547.56</v>
          </cell>
          <cell r="I12127">
            <v>0</v>
          </cell>
        </row>
        <row r="12128">
          <cell r="A12128" t="str">
            <v>a</v>
          </cell>
          <cell r="B12128">
            <v>12104</v>
          </cell>
          <cell r="C12128" t="str">
            <v xml:space="preserve">   242778692 - 31179</v>
          </cell>
          <cell r="D12128">
            <v>338755.2</v>
          </cell>
          <cell r="E12128">
            <v>0</v>
          </cell>
          <cell r="F12128">
            <v>0</v>
          </cell>
          <cell r="G12128">
            <v>338755.2</v>
          </cell>
          <cell r="H12128">
            <v>0</v>
          </cell>
          <cell r="I12128">
            <v>0</v>
          </cell>
        </row>
        <row r="12129">
          <cell r="A12129" t="str">
            <v>a</v>
          </cell>
          <cell r="B12129">
            <v>12105</v>
          </cell>
          <cell r="C12129" t="str">
            <v xml:space="preserve">   242778702 - 30514</v>
          </cell>
          <cell r="D12129">
            <v>1279213.25</v>
          </cell>
          <cell r="E12129">
            <v>0</v>
          </cell>
          <cell r="F12129">
            <v>0</v>
          </cell>
          <cell r="G12129">
            <v>67070.19</v>
          </cell>
          <cell r="H12129">
            <v>1212143.06</v>
          </cell>
          <cell r="I12129">
            <v>0</v>
          </cell>
        </row>
        <row r="12130">
          <cell r="A12130" t="str">
            <v>a</v>
          </cell>
          <cell r="B12130">
            <v>12106</v>
          </cell>
          <cell r="C12130" t="str">
            <v xml:space="preserve">   242778715 - 30559</v>
          </cell>
          <cell r="D12130">
            <v>404757.35</v>
          </cell>
          <cell r="E12130">
            <v>0</v>
          </cell>
          <cell r="F12130">
            <v>0</v>
          </cell>
          <cell r="G12130">
            <v>404757.35</v>
          </cell>
          <cell r="H12130">
            <v>0</v>
          </cell>
          <cell r="I12130">
            <v>0</v>
          </cell>
        </row>
        <row r="12131">
          <cell r="A12131" t="str">
            <v>a</v>
          </cell>
          <cell r="B12131">
            <v>12107</v>
          </cell>
          <cell r="C12131" t="str">
            <v xml:space="preserve">   242778728 - 30604</v>
          </cell>
          <cell r="D12131">
            <v>4492980.59</v>
          </cell>
          <cell r="E12131">
            <v>0</v>
          </cell>
          <cell r="F12131">
            <v>0</v>
          </cell>
          <cell r="G12131">
            <v>103866.38</v>
          </cell>
          <cell r="H12131">
            <v>4389114.21</v>
          </cell>
          <cell r="I12131">
            <v>0</v>
          </cell>
        </row>
        <row r="12132">
          <cell r="A12132" t="str">
            <v>a</v>
          </cell>
          <cell r="B12132">
            <v>12108</v>
          </cell>
          <cell r="C12132" t="str">
            <v xml:space="preserve">   242778731 - 30613</v>
          </cell>
          <cell r="D12132">
            <v>3678333.2</v>
          </cell>
          <cell r="E12132">
            <v>0</v>
          </cell>
          <cell r="F12132">
            <v>0</v>
          </cell>
          <cell r="G12132">
            <v>83917.440000000002</v>
          </cell>
          <cell r="H12132">
            <v>3594415.76</v>
          </cell>
          <cell r="I12132">
            <v>0</v>
          </cell>
        </row>
        <row r="12133">
          <cell r="A12133" t="str">
            <v>a</v>
          </cell>
          <cell r="B12133">
            <v>12109</v>
          </cell>
          <cell r="C12133" t="str">
            <v xml:space="preserve">   242778744 - 30771</v>
          </cell>
          <cell r="D12133">
            <v>2349089.64</v>
          </cell>
          <cell r="E12133">
            <v>0</v>
          </cell>
          <cell r="F12133">
            <v>0</v>
          </cell>
          <cell r="G12133">
            <v>51063.1</v>
          </cell>
          <cell r="H12133">
            <v>2298026.54</v>
          </cell>
          <cell r="I12133">
            <v>0</v>
          </cell>
        </row>
        <row r="12134">
          <cell r="A12134" t="str">
            <v>a</v>
          </cell>
          <cell r="B12134">
            <v>12110</v>
          </cell>
          <cell r="C12134" t="str">
            <v xml:space="preserve">   242778757 - 31017</v>
          </cell>
          <cell r="D12134">
            <v>1201946.1100000001</v>
          </cell>
          <cell r="E12134">
            <v>0</v>
          </cell>
          <cell r="F12134">
            <v>0</v>
          </cell>
          <cell r="G12134">
            <v>63890.23</v>
          </cell>
          <cell r="H12134">
            <v>1138055.8799999999</v>
          </cell>
          <cell r="I12134">
            <v>0</v>
          </cell>
        </row>
        <row r="12135">
          <cell r="A12135" t="str">
            <v>a</v>
          </cell>
          <cell r="B12135">
            <v>12111</v>
          </cell>
          <cell r="C12135" t="str">
            <v xml:space="preserve">   242778760 - 31029</v>
          </cell>
          <cell r="D12135">
            <v>693034.68</v>
          </cell>
          <cell r="E12135">
            <v>0</v>
          </cell>
          <cell r="F12135">
            <v>0</v>
          </cell>
          <cell r="G12135">
            <v>36236.589999999997</v>
          </cell>
          <cell r="H12135">
            <v>656798.09</v>
          </cell>
          <cell r="I12135">
            <v>0</v>
          </cell>
        </row>
        <row r="12136">
          <cell r="A12136" t="str">
            <v>a</v>
          </cell>
          <cell r="B12136">
            <v>12112</v>
          </cell>
          <cell r="C12136" t="str">
            <v xml:space="preserve">   242778786 - 31161</v>
          </cell>
          <cell r="D12136">
            <v>642827.28</v>
          </cell>
          <cell r="E12136">
            <v>0</v>
          </cell>
          <cell r="F12136">
            <v>0</v>
          </cell>
          <cell r="G12136">
            <v>112128.45</v>
          </cell>
          <cell r="H12136">
            <v>530698.82999999996</v>
          </cell>
          <cell r="I12136">
            <v>0</v>
          </cell>
        </row>
        <row r="12137">
          <cell r="A12137" t="str">
            <v>a</v>
          </cell>
          <cell r="B12137">
            <v>12113</v>
          </cell>
          <cell r="C12137" t="str">
            <v xml:space="preserve">   242778799 - 31200</v>
          </cell>
          <cell r="D12137">
            <v>445364.19</v>
          </cell>
          <cell r="E12137">
            <v>0</v>
          </cell>
          <cell r="F12137">
            <v>0</v>
          </cell>
          <cell r="G12137">
            <v>74173.119999999995</v>
          </cell>
          <cell r="H12137">
            <v>371191.07</v>
          </cell>
          <cell r="I12137">
            <v>0</v>
          </cell>
        </row>
        <row r="12138">
          <cell r="A12138" t="str">
            <v>a</v>
          </cell>
          <cell r="B12138">
            <v>12114</v>
          </cell>
          <cell r="C12138" t="str">
            <v xml:space="preserve">   242778809 - 30538</v>
          </cell>
          <cell r="D12138">
            <v>570547.09</v>
          </cell>
          <cell r="E12138">
            <v>0</v>
          </cell>
          <cell r="F12138">
            <v>0</v>
          </cell>
          <cell r="G12138">
            <v>97573.81</v>
          </cell>
          <cell r="H12138">
            <v>472973.28</v>
          </cell>
          <cell r="I12138">
            <v>0</v>
          </cell>
        </row>
        <row r="12139">
          <cell r="A12139" t="str">
            <v>a</v>
          </cell>
          <cell r="B12139">
            <v>12115</v>
          </cell>
          <cell r="C12139" t="str">
            <v xml:space="preserve">   242778812 - 30550</v>
          </cell>
          <cell r="D12139">
            <v>1355215.22</v>
          </cell>
          <cell r="E12139">
            <v>0</v>
          </cell>
          <cell r="F12139">
            <v>0</v>
          </cell>
          <cell r="G12139">
            <v>1355215.22</v>
          </cell>
          <cell r="H12139">
            <v>0</v>
          </cell>
          <cell r="I12139">
            <v>0</v>
          </cell>
        </row>
        <row r="12140">
          <cell r="A12140" t="str">
            <v>a</v>
          </cell>
          <cell r="B12140">
            <v>12116</v>
          </cell>
          <cell r="C12140" t="str">
            <v xml:space="preserve">   242778825 - 30592</v>
          </cell>
          <cell r="D12140">
            <v>1435630.49</v>
          </cell>
          <cell r="E12140">
            <v>0</v>
          </cell>
          <cell r="F12140">
            <v>0</v>
          </cell>
          <cell r="G12140">
            <v>33188.160000000003</v>
          </cell>
          <cell r="H12140">
            <v>1402442.33</v>
          </cell>
          <cell r="I12140">
            <v>0</v>
          </cell>
        </row>
        <row r="12141">
          <cell r="A12141" t="str">
            <v>a</v>
          </cell>
          <cell r="B12141">
            <v>12117</v>
          </cell>
          <cell r="C12141" t="str">
            <v xml:space="preserve">   242778838 - 30743</v>
          </cell>
          <cell r="D12141">
            <v>704759.18</v>
          </cell>
          <cell r="E12141">
            <v>0</v>
          </cell>
          <cell r="F12141">
            <v>0</v>
          </cell>
          <cell r="G12141">
            <v>704759.18</v>
          </cell>
          <cell r="H12141">
            <v>0</v>
          </cell>
          <cell r="I12141">
            <v>0</v>
          </cell>
        </row>
        <row r="12142">
          <cell r="A12142" t="str">
            <v>a</v>
          </cell>
          <cell r="B12142">
            <v>12118</v>
          </cell>
          <cell r="C12142" t="str">
            <v xml:space="preserve">   242778841 - 30762</v>
          </cell>
          <cell r="D12142">
            <v>5285451.7300000004</v>
          </cell>
          <cell r="E12142">
            <v>0</v>
          </cell>
          <cell r="F12142">
            <v>0</v>
          </cell>
          <cell r="G12142">
            <v>5285451.7300000004</v>
          </cell>
          <cell r="H12142">
            <v>0</v>
          </cell>
          <cell r="I12142">
            <v>0</v>
          </cell>
        </row>
        <row r="12143">
          <cell r="A12143" t="str">
            <v>a</v>
          </cell>
          <cell r="B12143">
            <v>12119</v>
          </cell>
          <cell r="C12143" t="str">
            <v xml:space="preserve">   242778854 - 31005</v>
          </cell>
          <cell r="D12143">
            <v>1996726.2</v>
          </cell>
          <cell r="E12143">
            <v>0</v>
          </cell>
          <cell r="F12143">
            <v>0</v>
          </cell>
          <cell r="G12143">
            <v>43403.63</v>
          </cell>
          <cell r="H12143">
            <v>1953322.57</v>
          </cell>
          <cell r="I12143">
            <v>0</v>
          </cell>
        </row>
        <row r="12144">
          <cell r="A12144" t="str">
            <v>a</v>
          </cell>
          <cell r="B12144">
            <v>12120</v>
          </cell>
          <cell r="C12144" t="str">
            <v xml:space="preserve">   242778867 - 31059</v>
          </cell>
          <cell r="D12144">
            <v>968312.52</v>
          </cell>
          <cell r="E12144">
            <v>0</v>
          </cell>
          <cell r="F12144">
            <v>0</v>
          </cell>
          <cell r="G12144">
            <v>19425.919999999998</v>
          </cell>
          <cell r="H12144">
            <v>948886.6</v>
          </cell>
          <cell r="I12144">
            <v>0</v>
          </cell>
        </row>
        <row r="12145">
          <cell r="A12145" t="str">
            <v>a</v>
          </cell>
          <cell r="B12145">
            <v>12121</v>
          </cell>
          <cell r="C12145" t="str">
            <v xml:space="preserve">   242778870 - 31071</v>
          </cell>
          <cell r="D12145">
            <v>1468181.04</v>
          </cell>
          <cell r="E12145">
            <v>0</v>
          </cell>
          <cell r="F12145">
            <v>0</v>
          </cell>
          <cell r="G12145">
            <v>1468181.04</v>
          </cell>
          <cell r="H12145">
            <v>0</v>
          </cell>
          <cell r="I12145">
            <v>0</v>
          </cell>
        </row>
        <row r="12146">
          <cell r="A12146" t="str">
            <v>a</v>
          </cell>
          <cell r="B12146">
            <v>12122</v>
          </cell>
          <cell r="C12146" t="str">
            <v xml:space="preserve">   242778883 - 31125</v>
          </cell>
          <cell r="D12146">
            <v>387130.91</v>
          </cell>
          <cell r="E12146">
            <v>0</v>
          </cell>
          <cell r="F12146">
            <v>0</v>
          </cell>
          <cell r="G12146">
            <v>19174.61</v>
          </cell>
          <cell r="H12146">
            <v>367956.3</v>
          </cell>
          <cell r="I12146">
            <v>0</v>
          </cell>
        </row>
        <row r="12147">
          <cell r="A12147" t="str">
            <v>a</v>
          </cell>
          <cell r="B12147">
            <v>12123</v>
          </cell>
          <cell r="C12147" t="str">
            <v xml:space="preserve">   242778896 - 31191</v>
          </cell>
          <cell r="D12147">
            <v>2632486.2000000002</v>
          </cell>
          <cell r="E12147">
            <v>0</v>
          </cell>
          <cell r="F12147">
            <v>0</v>
          </cell>
          <cell r="G12147">
            <v>138023.26999999999</v>
          </cell>
          <cell r="H12147">
            <v>2494462.9300000002</v>
          </cell>
          <cell r="I12147">
            <v>0</v>
          </cell>
        </row>
        <row r="12148">
          <cell r="A12148" t="str">
            <v>a</v>
          </cell>
          <cell r="B12148">
            <v>12124</v>
          </cell>
          <cell r="C12148" t="str">
            <v xml:space="preserve">   242778906 - 30529</v>
          </cell>
          <cell r="D12148">
            <v>1302308.04</v>
          </cell>
          <cell r="E12148">
            <v>0</v>
          </cell>
          <cell r="F12148">
            <v>0</v>
          </cell>
          <cell r="G12148">
            <v>130217.42</v>
          </cell>
          <cell r="H12148">
            <v>1172090.6200000001</v>
          </cell>
          <cell r="I12148">
            <v>0</v>
          </cell>
        </row>
        <row r="12149">
          <cell r="A12149" t="str">
            <v>a</v>
          </cell>
          <cell r="B12149">
            <v>12125</v>
          </cell>
          <cell r="C12149" t="str">
            <v xml:space="preserve">   242778919 - 30574</v>
          </cell>
          <cell r="D12149">
            <v>674595.59</v>
          </cell>
          <cell r="E12149">
            <v>0</v>
          </cell>
          <cell r="F12149">
            <v>0</v>
          </cell>
          <cell r="G12149">
            <v>33789.89</v>
          </cell>
          <cell r="H12149">
            <v>640805.69999999995</v>
          </cell>
          <cell r="I12149">
            <v>0</v>
          </cell>
        </row>
        <row r="12150">
          <cell r="A12150" t="str">
            <v>a</v>
          </cell>
          <cell r="B12150">
            <v>12126</v>
          </cell>
          <cell r="C12150" t="str">
            <v xml:space="preserve">   242778935 - 30631</v>
          </cell>
          <cell r="D12150">
            <v>4110906.88</v>
          </cell>
          <cell r="E12150">
            <v>0</v>
          </cell>
          <cell r="F12150">
            <v>0</v>
          </cell>
          <cell r="G12150">
            <v>89360.37</v>
          </cell>
          <cell r="H12150">
            <v>4021546.51</v>
          </cell>
          <cell r="I12150">
            <v>0</v>
          </cell>
        </row>
        <row r="12151">
          <cell r="A12151" t="str">
            <v>a</v>
          </cell>
          <cell r="B12151">
            <v>12127</v>
          </cell>
          <cell r="C12151" t="str">
            <v xml:space="preserve">   242778948 - 30783</v>
          </cell>
          <cell r="D12151">
            <v>1204197.96</v>
          </cell>
          <cell r="E12151">
            <v>0</v>
          </cell>
          <cell r="F12151">
            <v>0</v>
          </cell>
          <cell r="G12151">
            <v>645644.39</v>
          </cell>
          <cell r="H12151">
            <v>558553.56999999995</v>
          </cell>
          <cell r="I12151">
            <v>0</v>
          </cell>
        </row>
        <row r="12152">
          <cell r="A12152" t="str">
            <v>a</v>
          </cell>
          <cell r="B12152">
            <v>12128</v>
          </cell>
          <cell r="C12152" t="str">
            <v xml:space="preserve">   242778951 - 30996</v>
          </cell>
          <cell r="D12152">
            <v>691651.79</v>
          </cell>
          <cell r="E12152">
            <v>0</v>
          </cell>
          <cell r="F12152">
            <v>0</v>
          </cell>
          <cell r="G12152">
            <v>13875.61</v>
          </cell>
          <cell r="H12152">
            <v>677776.18</v>
          </cell>
          <cell r="I12152">
            <v>0</v>
          </cell>
        </row>
        <row r="12153">
          <cell r="A12153" t="str">
            <v>a</v>
          </cell>
          <cell r="B12153">
            <v>12129</v>
          </cell>
          <cell r="C12153" t="str">
            <v xml:space="preserve">   242778964 - 31047</v>
          </cell>
          <cell r="D12153">
            <v>3074811.49</v>
          </cell>
          <cell r="E12153">
            <v>0</v>
          </cell>
          <cell r="F12153">
            <v>0</v>
          </cell>
          <cell r="G12153">
            <v>72029.350000000006</v>
          </cell>
          <cell r="H12153">
            <v>3002782.14</v>
          </cell>
          <cell r="I12153">
            <v>0</v>
          </cell>
        </row>
        <row r="12154">
          <cell r="A12154" t="str">
            <v>a</v>
          </cell>
          <cell r="B12154">
            <v>12130</v>
          </cell>
          <cell r="C12154" t="str">
            <v xml:space="preserve">   242778977 - 31098</v>
          </cell>
          <cell r="D12154">
            <v>1084172.1599999999</v>
          </cell>
          <cell r="E12154">
            <v>0</v>
          </cell>
          <cell r="F12154">
            <v>0</v>
          </cell>
          <cell r="G12154">
            <v>53422.76</v>
          </cell>
          <cell r="H12154">
            <v>1030749.4</v>
          </cell>
          <cell r="I12154">
            <v>0</v>
          </cell>
        </row>
        <row r="12155">
          <cell r="A12155" t="str">
            <v>a</v>
          </cell>
          <cell r="B12155">
            <v>12131</v>
          </cell>
          <cell r="C12155" t="str">
            <v xml:space="preserve">   242778980 - 31113</v>
          </cell>
          <cell r="D12155">
            <v>1349191.23</v>
          </cell>
          <cell r="E12155">
            <v>0</v>
          </cell>
          <cell r="F12155">
            <v>0</v>
          </cell>
          <cell r="G12155">
            <v>67579.759999999995</v>
          </cell>
          <cell r="H12155">
            <v>1281611.47</v>
          </cell>
          <cell r="I12155">
            <v>0</v>
          </cell>
        </row>
        <row r="12156">
          <cell r="A12156" t="str">
            <v>a</v>
          </cell>
          <cell r="B12156">
            <v>12132</v>
          </cell>
          <cell r="C12156" t="str">
            <v xml:space="preserve">   242778993 - 31182</v>
          </cell>
          <cell r="D12156">
            <v>1253503.3899999999</v>
          </cell>
          <cell r="E12156">
            <v>0</v>
          </cell>
          <cell r="F12156">
            <v>0</v>
          </cell>
          <cell r="G12156">
            <v>27734.51</v>
          </cell>
          <cell r="H12156">
            <v>1225768.8799999999</v>
          </cell>
          <cell r="I12156">
            <v>0</v>
          </cell>
        </row>
        <row r="12157">
          <cell r="A12157" t="str">
            <v>a</v>
          </cell>
          <cell r="B12157">
            <v>12133</v>
          </cell>
          <cell r="C12157" t="str">
            <v xml:space="preserve">   243778002 - 42540</v>
          </cell>
          <cell r="D12157">
            <v>2481796.81</v>
          </cell>
          <cell r="E12157">
            <v>0</v>
          </cell>
          <cell r="F12157">
            <v>0</v>
          </cell>
          <cell r="G12157">
            <v>2481796.81</v>
          </cell>
          <cell r="H12157">
            <v>0</v>
          </cell>
          <cell r="I12157">
            <v>0</v>
          </cell>
        </row>
        <row r="12158">
          <cell r="A12158" t="str">
            <v>a</v>
          </cell>
          <cell r="B12158">
            <v>12134</v>
          </cell>
          <cell r="C12158" t="str">
            <v xml:space="preserve">   243778015 - 43087</v>
          </cell>
          <cell r="D12158">
            <v>2663768.85</v>
          </cell>
          <cell r="E12158">
            <v>0</v>
          </cell>
          <cell r="F12158">
            <v>0</v>
          </cell>
          <cell r="G12158">
            <v>2663768.85</v>
          </cell>
          <cell r="H12158">
            <v>0</v>
          </cell>
          <cell r="I12158">
            <v>0</v>
          </cell>
        </row>
        <row r="12159">
          <cell r="A12159" t="str">
            <v>a</v>
          </cell>
          <cell r="B12159">
            <v>12135</v>
          </cell>
          <cell r="C12159" t="str">
            <v xml:space="preserve">   243778028 - 43126</v>
          </cell>
          <cell r="D12159">
            <v>1354012.92</v>
          </cell>
          <cell r="E12159">
            <v>0</v>
          </cell>
          <cell r="F12159">
            <v>0.01</v>
          </cell>
          <cell r="G12159">
            <v>64265.64</v>
          </cell>
          <cell r="H12159">
            <v>1289747.29</v>
          </cell>
          <cell r="I12159">
            <v>0</v>
          </cell>
        </row>
        <row r="12160">
          <cell r="A12160" t="str">
            <v>a</v>
          </cell>
          <cell r="B12160">
            <v>12136</v>
          </cell>
          <cell r="C12160" t="str">
            <v xml:space="preserve">   243778031 - 43135</v>
          </cell>
          <cell r="D12160">
            <v>1087112.26</v>
          </cell>
          <cell r="E12160">
            <v>0</v>
          </cell>
          <cell r="F12160">
            <v>0.01</v>
          </cell>
          <cell r="G12160">
            <v>51597.74</v>
          </cell>
          <cell r="H12160">
            <v>1035514.53</v>
          </cell>
          <cell r="I12160">
            <v>0</v>
          </cell>
        </row>
        <row r="12161">
          <cell r="A12161" t="str">
            <v>a</v>
          </cell>
          <cell r="B12161">
            <v>12137</v>
          </cell>
          <cell r="C12161" t="str">
            <v xml:space="preserve">   243778044 - 43506</v>
          </cell>
          <cell r="D12161">
            <v>5038326.53</v>
          </cell>
          <cell r="E12161">
            <v>0</v>
          </cell>
          <cell r="F12161">
            <v>0</v>
          </cell>
          <cell r="G12161">
            <v>47616.57</v>
          </cell>
          <cell r="H12161">
            <v>4990709.96</v>
          </cell>
          <cell r="I12161">
            <v>0</v>
          </cell>
        </row>
        <row r="12162">
          <cell r="A12162" t="str">
            <v>a</v>
          </cell>
          <cell r="B12162">
            <v>12138</v>
          </cell>
          <cell r="C12162" t="str">
            <v xml:space="preserve">   243778057 - 43722</v>
          </cell>
          <cell r="D12162">
            <v>2853388.89</v>
          </cell>
          <cell r="E12162">
            <v>0</v>
          </cell>
          <cell r="F12162">
            <v>0</v>
          </cell>
          <cell r="G12162">
            <v>26967.02</v>
          </cell>
          <cell r="H12162">
            <v>2826421.87</v>
          </cell>
          <cell r="I12162">
            <v>0</v>
          </cell>
        </row>
        <row r="12163">
          <cell r="A12163" t="str">
            <v>a</v>
          </cell>
          <cell r="B12163">
            <v>12139</v>
          </cell>
          <cell r="C12163" t="str">
            <v xml:space="preserve">   243778060 - 43731</v>
          </cell>
          <cell r="D12163">
            <v>3424859.39</v>
          </cell>
          <cell r="E12163">
            <v>0</v>
          </cell>
          <cell r="F12163">
            <v>0</v>
          </cell>
          <cell r="G12163">
            <v>3424859.39</v>
          </cell>
          <cell r="H12163">
            <v>0</v>
          </cell>
          <cell r="I12163">
            <v>0</v>
          </cell>
        </row>
        <row r="12164">
          <cell r="A12164" t="str">
            <v>a</v>
          </cell>
          <cell r="B12164">
            <v>12140</v>
          </cell>
          <cell r="C12164" t="str">
            <v xml:space="preserve">   243778073 - 44208</v>
          </cell>
          <cell r="D12164">
            <v>3371189.17</v>
          </cell>
          <cell r="E12164">
            <v>0</v>
          </cell>
          <cell r="F12164">
            <v>0.01</v>
          </cell>
          <cell r="G12164">
            <v>31860.73</v>
          </cell>
          <cell r="H12164">
            <v>3339328.45</v>
          </cell>
          <cell r="I12164">
            <v>0</v>
          </cell>
        </row>
        <row r="12165">
          <cell r="A12165" t="str">
            <v>a</v>
          </cell>
          <cell r="B12165">
            <v>12141</v>
          </cell>
          <cell r="C12165" t="str">
            <v xml:space="preserve">   243778086 - 44480</v>
          </cell>
          <cell r="D12165">
            <v>2024347.68</v>
          </cell>
          <cell r="E12165">
            <v>0</v>
          </cell>
          <cell r="F12165">
            <v>0</v>
          </cell>
          <cell r="G12165">
            <v>2024347.68</v>
          </cell>
          <cell r="H12165">
            <v>0</v>
          </cell>
          <cell r="I12165">
            <v>0</v>
          </cell>
        </row>
        <row r="12166">
          <cell r="A12166" t="str">
            <v>a</v>
          </cell>
          <cell r="B12166">
            <v>12142</v>
          </cell>
          <cell r="C12166" t="str">
            <v xml:space="preserve">   243778099 - 44939</v>
          </cell>
          <cell r="D12166">
            <v>3255098.15</v>
          </cell>
          <cell r="E12166">
            <v>0</v>
          </cell>
          <cell r="F12166">
            <v>0.01</v>
          </cell>
          <cell r="G12166">
            <v>30387.54</v>
          </cell>
          <cell r="H12166">
            <v>3224710.62</v>
          </cell>
          <cell r="I12166">
            <v>0</v>
          </cell>
        </row>
        <row r="12167">
          <cell r="A12167" t="str">
            <v>a</v>
          </cell>
          <cell r="B12167">
            <v>12143</v>
          </cell>
          <cell r="C12167" t="str">
            <v xml:space="preserve">   243778109 - 42561</v>
          </cell>
          <cell r="D12167">
            <v>1557114.87</v>
          </cell>
          <cell r="E12167">
            <v>0</v>
          </cell>
          <cell r="F12167">
            <v>0.01</v>
          </cell>
          <cell r="G12167">
            <v>73905.490000000005</v>
          </cell>
          <cell r="H12167">
            <v>1483209.39</v>
          </cell>
          <cell r="I12167">
            <v>0</v>
          </cell>
        </row>
        <row r="12168">
          <cell r="A12168" t="str">
            <v>a</v>
          </cell>
          <cell r="B12168">
            <v>12144</v>
          </cell>
          <cell r="C12168" t="str">
            <v xml:space="preserve">   243778112 - 42570</v>
          </cell>
          <cell r="D12168">
            <v>1778995.1</v>
          </cell>
          <cell r="E12168">
            <v>0</v>
          </cell>
          <cell r="F12168">
            <v>0</v>
          </cell>
          <cell r="G12168">
            <v>84436.58</v>
          </cell>
          <cell r="H12168">
            <v>1694558.52</v>
          </cell>
          <cell r="I12168">
            <v>0</v>
          </cell>
        </row>
        <row r="12169">
          <cell r="A12169" t="str">
            <v>a</v>
          </cell>
          <cell r="B12169">
            <v>12145</v>
          </cell>
          <cell r="C12169" t="str">
            <v xml:space="preserve">   243778125 - 43117</v>
          </cell>
          <cell r="D12169">
            <v>4788904.42</v>
          </cell>
          <cell r="E12169">
            <v>0</v>
          </cell>
          <cell r="F12169">
            <v>0</v>
          </cell>
          <cell r="G12169">
            <v>45259.37</v>
          </cell>
          <cell r="H12169">
            <v>4743645.05</v>
          </cell>
          <cell r="I12169">
            <v>0</v>
          </cell>
        </row>
        <row r="12170">
          <cell r="A12170" t="str">
            <v>a</v>
          </cell>
          <cell r="B12170">
            <v>12146</v>
          </cell>
          <cell r="C12170" t="str">
            <v xml:space="preserve">   243778138 - 43488</v>
          </cell>
          <cell r="D12170">
            <v>505825.57</v>
          </cell>
          <cell r="E12170">
            <v>0</v>
          </cell>
          <cell r="F12170">
            <v>0</v>
          </cell>
          <cell r="G12170">
            <v>147480.75</v>
          </cell>
          <cell r="H12170">
            <v>358344.82</v>
          </cell>
          <cell r="I12170">
            <v>0</v>
          </cell>
        </row>
        <row r="12171">
          <cell r="A12171" t="str">
            <v>a</v>
          </cell>
          <cell r="B12171">
            <v>12147</v>
          </cell>
          <cell r="C12171" t="str">
            <v xml:space="preserve">   243778141 - 43497</v>
          </cell>
          <cell r="D12171">
            <v>2715910.12</v>
          </cell>
          <cell r="E12171">
            <v>0</v>
          </cell>
          <cell r="F12171">
            <v>0</v>
          </cell>
          <cell r="G12171">
            <v>25353.97</v>
          </cell>
          <cell r="H12171">
            <v>2690556.15</v>
          </cell>
          <cell r="I12171">
            <v>0</v>
          </cell>
        </row>
        <row r="12172">
          <cell r="A12172" t="str">
            <v>a</v>
          </cell>
          <cell r="B12172">
            <v>12148</v>
          </cell>
          <cell r="C12172" t="str">
            <v xml:space="preserve">   243778154 - 43713</v>
          </cell>
          <cell r="D12172">
            <v>1631081.18</v>
          </cell>
          <cell r="E12172">
            <v>0</v>
          </cell>
          <cell r="F12172">
            <v>0</v>
          </cell>
          <cell r="G12172">
            <v>76814.95</v>
          </cell>
          <cell r="H12172">
            <v>1554266.23</v>
          </cell>
          <cell r="I12172">
            <v>0</v>
          </cell>
        </row>
        <row r="12173">
          <cell r="A12173" t="str">
            <v>a</v>
          </cell>
          <cell r="B12173">
            <v>12149</v>
          </cell>
          <cell r="C12173" t="str">
            <v xml:space="preserve">   243778167 - 44163</v>
          </cell>
          <cell r="D12173">
            <v>1623875.52</v>
          </cell>
          <cell r="E12173">
            <v>0</v>
          </cell>
          <cell r="F12173">
            <v>0</v>
          </cell>
          <cell r="G12173">
            <v>32884.97</v>
          </cell>
          <cell r="H12173">
            <v>1590990.55</v>
          </cell>
          <cell r="I12173">
            <v>0</v>
          </cell>
        </row>
        <row r="12174">
          <cell r="A12174" t="str">
            <v>a</v>
          </cell>
          <cell r="B12174">
            <v>12150</v>
          </cell>
          <cell r="C12174" t="str">
            <v xml:space="preserve">   243778170 - 44184</v>
          </cell>
          <cell r="D12174">
            <v>3292371.79</v>
          </cell>
          <cell r="E12174">
            <v>0</v>
          </cell>
          <cell r="F12174">
            <v>0</v>
          </cell>
          <cell r="G12174">
            <v>3292371.79</v>
          </cell>
          <cell r="H12174">
            <v>0</v>
          </cell>
          <cell r="I12174">
            <v>0</v>
          </cell>
        </row>
        <row r="12175">
          <cell r="A12175" t="str">
            <v>a</v>
          </cell>
          <cell r="B12175">
            <v>12151</v>
          </cell>
          <cell r="C12175" t="str">
            <v xml:space="preserve">   243778183 - 44471</v>
          </cell>
          <cell r="D12175">
            <v>732402.35</v>
          </cell>
          <cell r="E12175">
            <v>0</v>
          </cell>
          <cell r="F12175">
            <v>0</v>
          </cell>
          <cell r="G12175">
            <v>104445.59</v>
          </cell>
          <cell r="H12175">
            <v>627956.76</v>
          </cell>
          <cell r="I12175">
            <v>0</v>
          </cell>
        </row>
        <row r="12176">
          <cell r="A12176" t="str">
            <v>a</v>
          </cell>
          <cell r="B12176">
            <v>12152</v>
          </cell>
          <cell r="C12176" t="str">
            <v xml:space="preserve">   243778196 - 44706</v>
          </cell>
          <cell r="D12176">
            <v>2976981.89</v>
          </cell>
          <cell r="E12176">
            <v>0</v>
          </cell>
          <cell r="F12176">
            <v>0.01</v>
          </cell>
          <cell r="G12176">
            <v>2154617.5299999998</v>
          </cell>
          <cell r="H12176">
            <v>822364.37</v>
          </cell>
          <cell r="I12176">
            <v>0</v>
          </cell>
        </row>
        <row r="12177">
          <cell r="A12177" t="str">
            <v>a</v>
          </cell>
          <cell r="B12177">
            <v>12153</v>
          </cell>
          <cell r="C12177" t="str">
            <v xml:space="preserve">   243778206 - 42552</v>
          </cell>
          <cell r="D12177">
            <v>2016099.13</v>
          </cell>
          <cell r="E12177">
            <v>0</v>
          </cell>
          <cell r="F12177">
            <v>0.04</v>
          </cell>
          <cell r="G12177">
            <v>95690.32</v>
          </cell>
          <cell r="H12177">
            <v>1920408.85</v>
          </cell>
          <cell r="I12177">
            <v>0</v>
          </cell>
        </row>
        <row r="12178">
          <cell r="A12178" t="str">
            <v>a</v>
          </cell>
          <cell r="B12178">
            <v>12154</v>
          </cell>
          <cell r="C12178" t="str">
            <v xml:space="preserve">   243778219 - 43099</v>
          </cell>
          <cell r="D12178">
            <v>3392065.22</v>
          </cell>
          <cell r="E12178">
            <v>0</v>
          </cell>
          <cell r="F12178">
            <v>0.01</v>
          </cell>
          <cell r="G12178">
            <v>336892.27</v>
          </cell>
          <cell r="H12178">
            <v>3055172.96</v>
          </cell>
          <cell r="I12178">
            <v>0</v>
          </cell>
        </row>
        <row r="12179">
          <cell r="A12179" t="str">
            <v>a</v>
          </cell>
          <cell r="B12179">
            <v>12155</v>
          </cell>
          <cell r="C12179" t="str">
            <v xml:space="preserve">   243778222 - 43108</v>
          </cell>
          <cell r="D12179">
            <v>2893232.09</v>
          </cell>
          <cell r="E12179">
            <v>0</v>
          </cell>
          <cell r="F12179">
            <v>0</v>
          </cell>
          <cell r="G12179">
            <v>27343.59</v>
          </cell>
          <cell r="H12179">
            <v>2865888.5</v>
          </cell>
          <cell r="I12179">
            <v>0</v>
          </cell>
        </row>
        <row r="12180">
          <cell r="A12180" t="str">
            <v>a</v>
          </cell>
          <cell r="B12180">
            <v>12156</v>
          </cell>
          <cell r="C12180" t="str">
            <v xml:space="preserve">   243778235 - 43147</v>
          </cell>
          <cell r="D12180">
            <v>3275117.05</v>
          </cell>
          <cell r="E12180">
            <v>0</v>
          </cell>
          <cell r="F12180">
            <v>0</v>
          </cell>
          <cell r="G12180">
            <v>99829.32</v>
          </cell>
          <cell r="H12180">
            <v>3175287.73</v>
          </cell>
          <cell r="I12180">
            <v>0</v>
          </cell>
        </row>
        <row r="12181">
          <cell r="A12181" t="str">
            <v>a</v>
          </cell>
          <cell r="B12181">
            <v>12157</v>
          </cell>
          <cell r="C12181" t="str">
            <v xml:space="preserve">   243778248 - 43695</v>
          </cell>
          <cell r="D12181">
            <v>1820437.53</v>
          </cell>
          <cell r="E12181">
            <v>0</v>
          </cell>
          <cell r="F12181">
            <v>0</v>
          </cell>
          <cell r="G12181">
            <v>86826.01</v>
          </cell>
          <cell r="H12181">
            <v>1733611.52</v>
          </cell>
          <cell r="I12181">
            <v>0</v>
          </cell>
        </row>
        <row r="12182">
          <cell r="A12182" t="str">
            <v>a</v>
          </cell>
          <cell r="B12182">
            <v>12158</v>
          </cell>
          <cell r="C12182" t="str">
            <v xml:space="preserve">   243778251 - 43704</v>
          </cell>
          <cell r="D12182">
            <v>2793527.58</v>
          </cell>
          <cell r="E12182">
            <v>0</v>
          </cell>
          <cell r="F12182">
            <v>0</v>
          </cell>
          <cell r="G12182">
            <v>26401.27</v>
          </cell>
          <cell r="H12182">
            <v>2767126.31</v>
          </cell>
          <cell r="I12182">
            <v>0</v>
          </cell>
        </row>
        <row r="12183">
          <cell r="A12183" t="str">
            <v>a</v>
          </cell>
          <cell r="B12183">
            <v>12159</v>
          </cell>
          <cell r="C12183" t="str">
            <v xml:space="preserve">   243778277 - 44235</v>
          </cell>
          <cell r="D12183">
            <v>1486065.06</v>
          </cell>
          <cell r="E12183">
            <v>0</v>
          </cell>
          <cell r="F12183">
            <v>0</v>
          </cell>
          <cell r="G12183">
            <v>1486065.06</v>
          </cell>
          <cell r="H12183">
            <v>0</v>
          </cell>
          <cell r="I12183">
            <v>0</v>
          </cell>
        </row>
        <row r="12184">
          <cell r="A12184" t="str">
            <v>a</v>
          </cell>
          <cell r="B12184">
            <v>12160</v>
          </cell>
          <cell r="C12184" t="str">
            <v xml:space="preserve">   243778280 - 44259</v>
          </cell>
          <cell r="D12184">
            <v>3407949.56</v>
          </cell>
          <cell r="E12184">
            <v>0</v>
          </cell>
          <cell r="F12184">
            <v>0</v>
          </cell>
          <cell r="G12184">
            <v>69014.14</v>
          </cell>
          <cell r="H12184">
            <v>3338935.42</v>
          </cell>
          <cell r="I12184">
            <v>0</v>
          </cell>
        </row>
        <row r="12185">
          <cell r="A12185" t="str">
            <v>a</v>
          </cell>
          <cell r="B12185">
            <v>12161</v>
          </cell>
          <cell r="C12185" t="str">
            <v xml:space="preserve">   243778293 - 44697</v>
          </cell>
          <cell r="D12185">
            <v>4783915.9800000004</v>
          </cell>
          <cell r="E12185">
            <v>0</v>
          </cell>
          <cell r="F12185">
            <v>0</v>
          </cell>
          <cell r="G12185">
            <v>45212.2</v>
          </cell>
          <cell r="H12185">
            <v>4738703.78</v>
          </cell>
          <cell r="I12185">
            <v>0</v>
          </cell>
        </row>
        <row r="12186">
          <cell r="A12186" t="str">
            <v>a</v>
          </cell>
          <cell r="B12186">
            <v>12162</v>
          </cell>
          <cell r="C12186" t="str">
            <v xml:space="preserve">   243778303 - 42543</v>
          </cell>
          <cell r="D12186">
            <v>1483792.08</v>
          </cell>
          <cell r="E12186">
            <v>0</v>
          </cell>
          <cell r="F12186">
            <v>0</v>
          </cell>
          <cell r="G12186">
            <v>74701.850000000006</v>
          </cell>
          <cell r="H12186">
            <v>1409090.23</v>
          </cell>
          <cell r="I12186">
            <v>0</v>
          </cell>
        </row>
        <row r="12187">
          <cell r="A12187" t="str">
            <v>a</v>
          </cell>
          <cell r="B12187">
            <v>12163</v>
          </cell>
          <cell r="C12187" t="str">
            <v xml:space="preserve">   243778316 - 43090</v>
          </cell>
          <cell r="D12187">
            <v>6142562.4299999997</v>
          </cell>
          <cell r="E12187">
            <v>0</v>
          </cell>
          <cell r="F12187">
            <v>0</v>
          </cell>
          <cell r="G12187">
            <v>91092.1</v>
          </cell>
          <cell r="H12187">
            <v>6051470.3300000001</v>
          </cell>
          <cell r="I12187">
            <v>0</v>
          </cell>
        </row>
        <row r="12188">
          <cell r="A12188" t="str">
            <v>a</v>
          </cell>
          <cell r="B12188">
            <v>12164</v>
          </cell>
          <cell r="C12188" t="str">
            <v xml:space="preserve">   243778329 - 43129</v>
          </cell>
          <cell r="D12188">
            <v>3376928.39</v>
          </cell>
          <cell r="E12188">
            <v>0</v>
          </cell>
          <cell r="F12188">
            <v>0</v>
          </cell>
          <cell r="G12188">
            <v>69297.36</v>
          </cell>
          <cell r="H12188">
            <v>3307631.03</v>
          </cell>
          <cell r="I12188">
            <v>0</v>
          </cell>
        </row>
        <row r="12189">
          <cell r="A12189" t="str">
            <v>a</v>
          </cell>
          <cell r="B12189">
            <v>12165</v>
          </cell>
          <cell r="C12189" t="str">
            <v xml:space="preserve">   243778332 - 43138</v>
          </cell>
          <cell r="D12189">
            <v>2781352.3</v>
          </cell>
          <cell r="E12189">
            <v>0</v>
          </cell>
          <cell r="F12189">
            <v>0</v>
          </cell>
          <cell r="G12189">
            <v>73631.55</v>
          </cell>
          <cell r="H12189">
            <v>2707720.75</v>
          </cell>
          <cell r="I12189">
            <v>0</v>
          </cell>
        </row>
        <row r="12190">
          <cell r="A12190" t="str">
            <v>a</v>
          </cell>
          <cell r="B12190">
            <v>12166</v>
          </cell>
          <cell r="C12190" t="str">
            <v xml:space="preserve">   243778345 - 43509</v>
          </cell>
          <cell r="D12190">
            <v>3886343.28</v>
          </cell>
          <cell r="E12190">
            <v>0</v>
          </cell>
          <cell r="F12190">
            <v>0</v>
          </cell>
          <cell r="G12190">
            <v>3886343.28</v>
          </cell>
          <cell r="H12190">
            <v>0</v>
          </cell>
          <cell r="I12190">
            <v>0</v>
          </cell>
        </row>
        <row r="12191">
          <cell r="A12191" t="str">
            <v>a</v>
          </cell>
          <cell r="B12191">
            <v>12167</v>
          </cell>
          <cell r="C12191" t="str">
            <v xml:space="preserve">   243778358 - 43725</v>
          </cell>
          <cell r="D12191">
            <v>3322302.44</v>
          </cell>
          <cell r="E12191">
            <v>0</v>
          </cell>
          <cell r="F12191">
            <v>0</v>
          </cell>
          <cell r="G12191">
            <v>31398.67</v>
          </cell>
          <cell r="H12191">
            <v>3290903.77</v>
          </cell>
          <cell r="I12191">
            <v>0</v>
          </cell>
        </row>
        <row r="12192">
          <cell r="A12192" t="str">
            <v>a</v>
          </cell>
          <cell r="B12192">
            <v>12168</v>
          </cell>
          <cell r="C12192" t="str">
            <v xml:space="preserve">   243778361 - 43734</v>
          </cell>
          <cell r="D12192">
            <v>4330334.74</v>
          </cell>
          <cell r="E12192">
            <v>0</v>
          </cell>
          <cell r="F12192">
            <v>0</v>
          </cell>
          <cell r="G12192">
            <v>87693.34</v>
          </cell>
          <cell r="H12192">
            <v>4242641.4000000004</v>
          </cell>
          <cell r="I12192">
            <v>0</v>
          </cell>
        </row>
        <row r="12193">
          <cell r="A12193" t="str">
            <v>a</v>
          </cell>
          <cell r="B12193">
            <v>12169</v>
          </cell>
          <cell r="C12193" t="str">
            <v xml:space="preserve">   243778374 - 44214</v>
          </cell>
          <cell r="D12193">
            <v>2176800.2000000002</v>
          </cell>
          <cell r="E12193">
            <v>0</v>
          </cell>
          <cell r="F12193">
            <v>0</v>
          </cell>
          <cell r="G12193">
            <v>2176800.2000000002</v>
          </cell>
          <cell r="H12193">
            <v>0</v>
          </cell>
          <cell r="I12193">
            <v>0</v>
          </cell>
        </row>
        <row r="12194">
          <cell r="A12194" t="str">
            <v>a</v>
          </cell>
          <cell r="B12194">
            <v>12170</v>
          </cell>
          <cell r="C12194" t="str">
            <v xml:space="preserve">   243778387 - 44483</v>
          </cell>
          <cell r="D12194">
            <v>5187864.4400000004</v>
          </cell>
          <cell r="E12194">
            <v>0</v>
          </cell>
          <cell r="F12194">
            <v>0</v>
          </cell>
          <cell r="G12194">
            <v>49029.84</v>
          </cell>
          <cell r="H12194">
            <v>5138834.5999999996</v>
          </cell>
          <cell r="I12194">
            <v>0</v>
          </cell>
        </row>
        <row r="12195">
          <cell r="A12195" t="str">
            <v>a</v>
          </cell>
          <cell r="B12195">
            <v>12171</v>
          </cell>
          <cell r="C12195" t="str">
            <v xml:space="preserve">   243778390 - 44492</v>
          </cell>
          <cell r="D12195">
            <v>2496240.91</v>
          </cell>
          <cell r="E12195">
            <v>0</v>
          </cell>
          <cell r="F12195">
            <v>0</v>
          </cell>
          <cell r="G12195">
            <v>23303.31</v>
          </cell>
          <cell r="H12195">
            <v>2472937.6</v>
          </cell>
          <cell r="I12195">
            <v>0</v>
          </cell>
        </row>
        <row r="12196">
          <cell r="A12196" t="str">
            <v>a</v>
          </cell>
          <cell r="B12196">
            <v>12172</v>
          </cell>
          <cell r="C12196" t="str">
            <v xml:space="preserve">   243778400 - 42212</v>
          </cell>
          <cell r="D12196">
            <v>964787.73</v>
          </cell>
          <cell r="E12196">
            <v>0</v>
          </cell>
          <cell r="F12196">
            <v>0</v>
          </cell>
          <cell r="G12196">
            <v>964787.73</v>
          </cell>
          <cell r="H12196">
            <v>0</v>
          </cell>
          <cell r="I12196">
            <v>0</v>
          </cell>
        </row>
        <row r="12197">
          <cell r="A12197" t="str">
            <v>a</v>
          </cell>
          <cell r="B12197">
            <v>12173</v>
          </cell>
          <cell r="C12197" t="str">
            <v xml:space="preserve">   243778413 - 42573</v>
          </cell>
          <cell r="D12197">
            <v>1877739.38</v>
          </cell>
          <cell r="E12197">
            <v>0</v>
          </cell>
          <cell r="F12197">
            <v>0</v>
          </cell>
          <cell r="G12197">
            <v>1877739.38</v>
          </cell>
          <cell r="H12197">
            <v>0</v>
          </cell>
          <cell r="I12197">
            <v>0</v>
          </cell>
        </row>
        <row r="12198">
          <cell r="A12198" t="str">
            <v>a</v>
          </cell>
          <cell r="B12198">
            <v>12174</v>
          </cell>
          <cell r="C12198" t="str">
            <v xml:space="preserve">   243778426 - 43120</v>
          </cell>
          <cell r="D12198">
            <v>2376858.2599999998</v>
          </cell>
          <cell r="E12198">
            <v>0</v>
          </cell>
          <cell r="F12198">
            <v>0</v>
          </cell>
          <cell r="G12198">
            <v>2376858.2599999998</v>
          </cell>
          <cell r="H12198">
            <v>0</v>
          </cell>
          <cell r="I12198">
            <v>0</v>
          </cell>
        </row>
        <row r="12199">
          <cell r="A12199" t="str">
            <v>a</v>
          </cell>
          <cell r="B12199">
            <v>12175</v>
          </cell>
          <cell r="C12199" t="str">
            <v xml:space="preserve">   243778439 - 43491</v>
          </cell>
          <cell r="D12199">
            <v>2040890.79</v>
          </cell>
          <cell r="E12199">
            <v>0</v>
          </cell>
          <cell r="F12199">
            <v>0.01</v>
          </cell>
          <cell r="G12199">
            <v>310598.06</v>
          </cell>
          <cell r="H12199">
            <v>1730292.74</v>
          </cell>
          <cell r="I12199">
            <v>0</v>
          </cell>
        </row>
        <row r="12200">
          <cell r="A12200" t="str">
            <v>a</v>
          </cell>
          <cell r="B12200">
            <v>12176</v>
          </cell>
          <cell r="C12200" t="str">
            <v xml:space="preserve">   243778442 - 43500</v>
          </cell>
          <cell r="D12200">
            <v>3582078.36</v>
          </cell>
          <cell r="E12200">
            <v>0</v>
          </cell>
          <cell r="F12200">
            <v>0</v>
          </cell>
          <cell r="G12200">
            <v>72540.460000000006</v>
          </cell>
          <cell r="H12200">
            <v>3509537.9</v>
          </cell>
          <cell r="I12200">
            <v>0</v>
          </cell>
        </row>
        <row r="12201">
          <cell r="A12201" t="str">
            <v>a</v>
          </cell>
          <cell r="B12201">
            <v>12177</v>
          </cell>
          <cell r="C12201" t="str">
            <v xml:space="preserve">   243778455 - 43716</v>
          </cell>
          <cell r="D12201">
            <v>5567558.6100000003</v>
          </cell>
          <cell r="E12201">
            <v>0</v>
          </cell>
          <cell r="F12201">
            <v>0</v>
          </cell>
          <cell r="G12201">
            <v>70918.2</v>
          </cell>
          <cell r="H12201">
            <v>5496640.4100000001</v>
          </cell>
          <cell r="I12201">
            <v>0</v>
          </cell>
        </row>
        <row r="12202">
          <cell r="A12202" t="str">
            <v>a</v>
          </cell>
          <cell r="B12202">
            <v>12178</v>
          </cell>
          <cell r="C12202" t="str">
            <v xml:space="preserve">   243778468 - 44169</v>
          </cell>
          <cell r="D12202">
            <v>1526595.94</v>
          </cell>
          <cell r="E12202">
            <v>0</v>
          </cell>
          <cell r="F12202">
            <v>0</v>
          </cell>
          <cell r="G12202">
            <v>133786.75</v>
          </cell>
          <cell r="H12202">
            <v>1392809.19</v>
          </cell>
          <cell r="I12202">
            <v>0</v>
          </cell>
        </row>
        <row r="12203">
          <cell r="A12203" t="str">
            <v>a</v>
          </cell>
          <cell r="B12203">
            <v>12179</v>
          </cell>
          <cell r="C12203" t="str">
            <v xml:space="preserve">   243778471 - 44190</v>
          </cell>
          <cell r="D12203">
            <v>1392984.28</v>
          </cell>
          <cell r="E12203">
            <v>0</v>
          </cell>
          <cell r="F12203">
            <v>0</v>
          </cell>
          <cell r="G12203">
            <v>28209.200000000001</v>
          </cell>
          <cell r="H12203">
            <v>1364775.08</v>
          </cell>
          <cell r="I12203">
            <v>0</v>
          </cell>
        </row>
        <row r="12204">
          <cell r="A12204" t="str">
            <v>a</v>
          </cell>
          <cell r="B12204">
            <v>12180</v>
          </cell>
          <cell r="C12204" t="str">
            <v xml:space="preserve">   243778484 - 44474</v>
          </cell>
          <cell r="D12204">
            <v>5387397.7000000002</v>
          </cell>
          <cell r="E12204">
            <v>0</v>
          </cell>
          <cell r="F12204">
            <v>0</v>
          </cell>
          <cell r="G12204">
            <v>50915.63</v>
          </cell>
          <cell r="H12204">
            <v>5336482.07</v>
          </cell>
          <cell r="I12204">
            <v>0</v>
          </cell>
        </row>
        <row r="12205">
          <cell r="A12205" t="str">
            <v>a</v>
          </cell>
          <cell r="B12205">
            <v>12181</v>
          </cell>
          <cell r="C12205" t="str">
            <v xml:space="preserve">   243778497 - 44795</v>
          </cell>
          <cell r="D12205">
            <v>3042949.68</v>
          </cell>
          <cell r="E12205">
            <v>0</v>
          </cell>
          <cell r="F12205">
            <v>0</v>
          </cell>
          <cell r="G12205">
            <v>3042949.68</v>
          </cell>
          <cell r="H12205">
            <v>0</v>
          </cell>
          <cell r="I12205">
            <v>0</v>
          </cell>
        </row>
        <row r="12206">
          <cell r="A12206" t="str">
            <v>a</v>
          </cell>
          <cell r="B12206">
            <v>12182</v>
          </cell>
          <cell r="C12206" t="str">
            <v xml:space="preserve">   243778507 - 42555</v>
          </cell>
          <cell r="D12206">
            <v>1182000.76</v>
          </cell>
          <cell r="E12206">
            <v>0</v>
          </cell>
          <cell r="F12206">
            <v>0</v>
          </cell>
          <cell r="G12206">
            <v>23818.57</v>
          </cell>
          <cell r="H12206">
            <v>1158182.19</v>
          </cell>
          <cell r="I12206">
            <v>0</v>
          </cell>
        </row>
        <row r="12207">
          <cell r="A12207" t="str">
            <v>a</v>
          </cell>
          <cell r="B12207">
            <v>12183</v>
          </cell>
          <cell r="C12207" t="str">
            <v xml:space="preserve">   243778510 - 42564</v>
          </cell>
          <cell r="D12207">
            <v>1908388.47</v>
          </cell>
          <cell r="E12207">
            <v>0</v>
          </cell>
          <cell r="F12207">
            <v>0</v>
          </cell>
          <cell r="G12207">
            <v>38646.629999999997</v>
          </cell>
          <cell r="H12207">
            <v>1869741.84</v>
          </cell>
          <cell r="I12207">
            <v>0</v>
          </cell>
        </row>
        <row r="12208">
          <cell r="A12208" t="str">
            <v>a</v>
          </cell>
          <cell r="B12208">
            <v>12184</v>
          </cell>
          <cell r="C12208" t="str">
            <v xml:space="preserve">   243778523 - 43111</v>
          </cell>
          <cell r="D12208">
            <v>6285437.0499999998</v>
          </cell>
          <cell r="E12208">
            <v>0</v>
          </cell>
          <cell r="F12208">
            <v>0.01</v>
          </cell>
          <cell r="G12208">
            <v>59402.9</v>
          </cell>
          <cell r="H12208">
            <v>6226034.1600000001</v>
          </cell>
          <cell r="I12208">
            <v>0</v>
          </cell>
        </row>
        <row r="12209">
          <cell r="A12209" t="str">
            <v>a</v>
          </cell>
          <cell r="B12209">
            <v>12185</v>
          </cell>
          <cell r="C12209" t="str">
            <v xml:space="preserve">   243778536 - 43150</v>
          </cell>
          <cell r="D12209">
            <v>3557821.98</v>
          </cell>
          <cell r="E12209">
            <v>0</v>
          </cell>
          <cell r="F12209">
            <v>0</v>
          </cell>
          <cell r="G12209">
            <v>168865.23</v>
          </cell>
          <cell r="H12209">
            <v>3388956.75</v>
          </cell>
          <cell r="I12209">
            <v>0</v>
          </cell>
        </row>
        <row r="12210">
          <cell r="A12210" t="str">
            <v>a</v>
          </cell>
          <cell r="B12210">
            <v>12186</v>
          </cell>
          <cell r="C12210" t="str">
            <v xml:space="preserve">   243778549 - 43698</v>
          </cell>
          <cell r="D12210">
            <v>1895608</v>
          </cell>
          <cell r="E12210">
            <v>0</v>
          </cell>
          <cell r="F12210">
            <v>0</v>
          </cell>
          <cell r="G12210">
            <v>17915.14</v>
          </cell>
          <cell r="H12210">
            <v>1877692.86</v>
          </cell>
          <cell r="I12210">
            <v>0</v>
          </cell>
        </row>
        <row r="12211">
          <cell r="A12211" t="str">
            <v>a</v>
          </cell>
          <cell r="B12211">
            <v>12187</v>
          </cell>
          <cell r="C12211" t="str">
            <v xml:space="preserve">   243778552 - 43707</v>
          </cell>
          <cell r="D12211">
            <v>2083887.33</v>
          </cell>
          <cell r="E12211">
            <v>0</v>
          </cell>
          <cell r="F12211">
            <v>0</v>
          </cell>
          <cell r="G12211">
            <v>97384.5</v>
          </cell>
          <cell r="H12211">
            <v>1986502.83</v>
          </cell>
          <cell r="I12211">
            <v>0</v>
          </cell>
        </row>
        <row r="12212">
          <cell r="A12212" t="str">
            <v>a</v>
          </cell>
          <cell r="B12212">
            <v>12188</v>
          </cell>
          <cell r="C12212" t="str">
            <v xml:space="preserve">   243778565 - 44151</v>
          </cell>
          <cell r="D12212">
            <v>518243.46</v>
          </cell>
          <cell r="E12212">
            <v>0</v>
          </cell>
          <cell r="F12212">
            <v>0</v>
          </cell>
          <cell r="G12212">
            <v>77285.48</v>
          </cell>
          <cell r="H12212">
            <v>440957.98</v>
          </cell>
          <cell r="I12212">
            <v>0</v>
          </cell>
        </row>
        <row r="12213">
          <cell r="A12213" t="str">
            <v>a</v>
          </cell>
          <cell r="B12213">
            <v>12189</v>
          </cell>
          <cell r="C12213" t="str">
            <v xml:space="preserve">   243778578 - 44244</v>
          </cell>
          <cell r="D12213">
            <v>5986130.5199999996</v>
          </cell>
          <cell r="E12213">
            <v>0</v>
          </cell>
          <cell r="F12213">
            <v>0</v>
          </cell>
          <cell r="G12213">
            <v>5986130.5199999996</v>
          </cell>
          <cell r="H12213">
            <v>0</v>
          </cell>
          <cell r="I12213">
            <v>0</v>
          </cell>
        </row>
        <row r="12214">
          <cell r="A12214" t="str">
            <v>a</v>
          </cell>
          <cell r="B12214">
            <v>12190</v>
          </cell>
          <cell r="C12214" t="str">
            <v xml:space="preserve">   243778581 - 44465</v>
          </cell>
          <cell r="D12214">
            <v>2706459.21</v>
          </cell>
          <cell r="E12214">
            <v>0</v>
          </cell>
          <cell r="F12214">
            <v>0</v>
          </cell>
          <cell r="G12214">
            <v>54808.34</v>
          </cell>
          <cell r="H12214">
            <v>2651650.87</v>
          </cell>
          <cell r="I12214">
            <v>0</v>
          </cell>
        </row>
        <row r="12215">
          <cell r="A12215" t="str">
            <v>a</v>
          </cell>
          <cell r="B12215">
            <v>12191</v>
          </cell>
          <cell r="C12215" t="str">
            <v xml:space="preserve">   243778594 - 44700</v>
          </cell>
          <cell r="D12215">
            <v>3442025.06</v>
          </cell>
          <cell r="E12215">
            <v>0</v>
          </cell>
          <cell r="F12215">
            <v>0</v>
          </cell>
          <cell r="G12215">
            <v>3137403.77</v>
          </cell>
          <cell r="H12215">
            <v>304621.28999999998</v>
          </cell>
          <cell r="I12215">
            <v>0</v>
          </cell>
        </row>
        <row r="12216">
          <cell r="A12216" t="str">
            <v>a</v>
          </cell>
          <cell r="B12216">
            <v>12192</v>
          </cell>
          <cell r="C12216" t="str">
            <v xml:space="preserve">   243778604 - 42546</v>
          </cell>
          <cell r="D12216">
            <v>2958312.89</v>
          </cell>
          <cell r="E12216">
            <v>0</v>
          </cell>
          <cell r="F12216">
            <v>0.01</v>
          </cell>
          <cell r="G12216">
            <v>60710.74</v>
          </cell>
          <cell r="H12216">
            <v>2897602.16</v>
          </cell>
          <cell r="I12216">
            <v>0</v>
          </cell>
        </row>
        <row r="12217">
          <cell r="A12217" t="str">
            <v>a</v>
          </cell>
          <cell r="B12217">
            <v>12193</v>
          </cell>
          <cell r="C12217" t="str">
            <v xml:space="preserve">   243778617 - 43093</v>
          </cell>
          <cell r="D12217">
            <v>2029777.1</v>
          </cell>
          <cell r="E12217">
            <v>0</v>
          </cell>
          <cell r="F12217">
            <v>0</v>
          </cell>
          <cell r="G12217">
            <v>41104.89</v>
          </cell>
          <cell r="H12217">
            <v>1988672.21</v>
          </cell>
          <cell r="I12217">
            <v>0</v>
          </cell>
        </row>
        <row r="12218">
          <cell r="A12218" t="str">
            <v>a</v>
          </cell>
          <cell r="B12218">
            <v>12194</v>
          </cell>
          <cell r="C12218" t="str">
            <v xml:space="preserve">   243778620 - 43102</v>
          </cell>
          <cell r="D12218">
            <v>1759585.81</v>
          </cell>
          <cell r="E12218">
            <v>0</v>
          </cell>
          <cell r="F12218">
            <v>0.01</v>
          </cell>
          <cell r="G12218">
            <v>41836.18</v>
          </cell>
          <cell r="H12218">
            <v>1717749.64</v>
          </cell>
          <cell r="I12218">
            <v>0</v>
          </cell>
        </row>
        <row r="12219">
          <cell r="A12219" t="str">
            <v>a</v>
          </cell>
          <cell r="B12219">
            <v>12195</v>
          </cell>
          <cell r="C12219" t="str">
            <v xml:space="preserve">   243778633 - 43141</v>
          </cell>
          <cell r="D12219">
            <v>3337712.83</v>
          </cell>
          <cell r="E12219">
            <v>0</v>
          </cell>
          <cell r="F12219">
            <v>0</v>
          </cell>
          <cell r="G12219">
            <v>3337712.83</v>
          </cell>
          <cell r="H12219">
            <v>0</v>
          </cell>
          <cell r="I12219">
            <v>0</v>
          </cell>
        </row>
        <row r="12220">
          <cell r="A12220" t="str">
            <v>a</v>
          </cell>
          <cell r="B12220">
            <v>12196</v>
          </cell>
          <cell r="C12220" t="str">
            <v xml:space="preserve">   243778659 - 43728</v>
          </cell>
          <cell r="D12220">
            <v>2183120.0499999998</v>
          </cell>
          <cell r="E12220">
            <v>0</v>
          </cell>
          <cell r="F12220">
            <v>0</v>
          </cell>
          <cell r="G12220">
            <v>102021.85</v>
          </cell>
          <cell r="H12220">
            <v>2081098.2</v>
          </cell>
          <cell r="I12220">
            <v>0</v>
          </cell>
        </row>
        <row r="12221">
          <cell r="A12221" t="str">
            <v>a</v>
          </cell>
          <cell r="B12221">
            <v>12197</v>
          </cell>
          <cell r="C12221" t="str">
            <v xml:space="preserve">   243778662 - 43749</v>
          </cell>
          <cell r="D12221">
            <v>1726613.58</v>
          </cell>
          <cell r="E12221">
            <v>0</v>
          </cell>
          <cell r="F12221">
            <v>0</v>
          </cell>
          <cell r="G12221">
            <v>1726613.58</v>
          </cell>
          <cell r="H12221">
            <v>0</v>
          </cell>
          <cell r="I12221">
            <v>0</v>
          </cell>
        </row>
        <row r="12222">
          <cell r="A12222" t="str">
            <v>a</v>
          </cell>
          <cell r="B12222">
            <v>12198</v>
          </cell>
          <cell r="C12222" t="str">
            <v xml:space="preserve">   243778675 - 44220</v>
          </cell>
          <cell r="D12222">
            <v>3109443.03</v>
          </cell>
          <cell r="E12222">
            <v>0</v>
          </cell>
          <cell r="F12222">
            <v>0</v>
          </cell>
          <cell r="G12222">
            <v>254911.85</v>
          </cell>
          <cell r="H12222">
            <v>2854531.18</v>
          </cell>
          <cell r="I12222">
            <v>0</v>
          </cell>
        </row>
        <row r="12223">
          <cell r="A12223" t="str">
            <v>a</v>
          </cell>
          <cell r="B12223">
            <v>12199</v>
          </cell>
          <cell r="C12223" t="str">
            <v xml:space="preserve">   243778688 - 44486</v>
          </cell>
          <cell r="D12223">
            <v>634748.71</v>
          </cell>
          <cell r="E12223">
            <v>0</v>
          </cell>
          <cell r="F12223">
            <v>0</v>
          </cell>
          <cell r="G12223">
            <v>90519.5</v>
          </cell>
          <cell r="H12223">
            <v>544229.21</v>
          </cell>
          <cell r="I12223">
            <v>0</v>
          </cell>
        </row>
        <row r="12224">
          <cell r="A12224" t="str">
            <v>a</v>
          </cell>
          <cell r="B12224">
            <v>12200</v>
          </cell>
          <cell r="C12224" t="str">
            <v xml:space="preserve">   243778691 - 44495</v>
          </cell>
          <cell r="D12224">
            <v>1345428.93</v>
          </cell>
          <cell r="E12224">
            <v>0</v>
          </cell>
          <cell r="F12224">
            <v>0</v>
          </cell>
          <cell r="G12224">
            <v>1345428.93</v>
          </cell>
          <cell r="H12224">
            <v>0</v>
          </cell>
          <cell r="I12224">
            <v>0</v>
          </cell>
        </row>
        <row r="12225">
          <cell r="A12225" t="str">
            <v>a</v>
          </cell>
          <cell r="B12225">
            <v>12201</v>
          </cell>
          <cell r="C12225" t="str">
            <v xml:space="preserve">   243778701 - 42215</v>
          </cell>
          <cell r="D12225">
            <v>2992998.71</v>
          </cell>
          <cell r="E12225">
            <v>0</v>
          </cell>
          <cell r="F12225">
            <v>0</v>
          </cell>
          <cell r="G12225">
            <v>2992998.71</v>
          </cell>
          <cell r="H12225">
            <v>0</v>
          </cell>
          <cell r="I12225">
            <v>0</v>
          </cell>
        </row>
        <row r="12226">
          <cell r="A12226" t="str">
            <v>a</v>
          </cell>
          <cell r="B12226">
            <v>12202</v>
          </cell>
          <cell r="C12226" t="str">
            <v xml:space="preserve">   243778714 - 42636</v>
          </cell>
          <cell r="D12226">
            <v>5422965.3099999996</v>
          </cell>
          <cell r="E12226">
            <v>0</v>
          </cell>
          <cell r="F12226">
            <v>0</v>
          </cell>
          <cell r="G12226">
            <v>50533.41</v>
          </cell>
          <cell r="H12226">
            <v>5372431.9000000004</v>
          </cell>
          <cell r="I12226">
            <v>0</v>
          </cell>
        </row>
        <row r="12227">
          <cell r="A12227" t="str">
            <v>a</v>
          </cell>
          <cell r="B12227">
            <v>12203</v>
          </cell>
          <cell r="C12227" t="str">
            <v xml:space="preserve">   243778727 - 43123</v>
          </cell>
          <cell r="D12227">
            <v>2120040.75</v>
          </cell>
          <cell r="E12227">
            <v>0</v>
          </cell>
          <cell r="F12227">
            <v>0.01</v>
          </cell>
          <cell r="G12227">
            <v>20036.259999999998</v>
          </cell>
          <cell r="H12227">
            <v>2100004.5</v>
          </cell>
          <cell r="I12227">
            <v>0</v>
          </cell>
        </row>
        <row r="12228">
          <cell r="A12228" t="str">
            <v>a</v>
          </cell>
          <cell r="B12228">
            <v>12204</v>
          </cell>
          <cell r="C12228" t="str">
            <v xml:space="preserve">   243778730 - 43132</v>
          </cell>
          <cell r="D12228">
            <v>2990480.1</v>
          </cell>
          <cell r="E12228">
            <v>0</v>
          </cell>
          <cell r="F12228">
            <v>0.01</v>
          </cell>
          <cell r="G12228">
            <v>28612.639999999999</v>
          </cell>
          <cell r="H12228">
            <v>2961867.47</v>
          </cell>
          <cell r="I12228">
            <v>0</v>
          </cell>
        </row>
        <row r="12229">
          <cell r="A12229" t="str">
            <v>a</v>
          </cell>
          <cell r="B12229">
            <v>12205</v>
          </cell>
          <cell r="C12229" t="str">
            <v xml:space="preserve">   243778743 - 43503</v>
          </cell>
          <cell r="D12229">
            <v>6645029.4699999997</v>
          </cell>
          <cell r="E12229">
            <v>0</v>
          </cell>
          <cell r="F12229">
            <v>0</v>
          </cell>
          <cell r="G12229">
            <v>6645029.4699999997</v>
          </cell>
          <cell r="H12229">
            <v>0</v>
          </cell>
          <cell r="I12229">
            <v>0</v>
          </cell>
        </row>
        <row r="12230">
          <cell r="A12230" t="str">
            <v>a</v>
          </cell>
          <cell r="B12230">
            <v>12206</v>
          </cell>
          <cell r="C12230" t="str">
            <v xml:space="preserve">   243778756 - 43719</v>
          </cell>
          <cell r="D12230">
            <v>3741281.85</v>
          </cell>
          <cell r="E12230">
            <v>0</v>
          </cell>
          <cell r="F12230">
            <v>0</v>
          </cell>
          <cell r="G12230">
            <v>75764.47</v>
          </cell>
          <cell r="H12230">
            <v>3665517.38</v>
          </cell>
          <cell r="I12230">
            <v>0</v>
          </cell>
        </row>
        <row r="12231">
          <cell r="A12231" t="str">
            <v>a</v>
          </cell>
          <cell r="B12231">
            <v>12207</v>
          </cell>
          <cell r="C12231" t="str">
            <v xml:space="preserve">   243778769 - 44181</v>
          </cell>
          <cell r="D12231">
            <v>802712.97</v>
          </cell>
          <cell r="E12231">
            <v>0</v>
          </cell>
          <cell r="F12231">
            <v>0.01</v>
          </cell>
          <cell r="G12231">
            <v>114472.41</v>
          </cell>
          <cell r="H12231">
            <v>688240.57</v>
          </cell>
          <cell r="I12231">
            <v>0</v>
          </cell>
        </row>
        <row r="12232">
          <cell r="A12232" t="str">
            <v>a</v>
          </cell>
          <cell r="B12232">
            <v>12208</v>
          </cell>
          <cell r="C12232" t="str">
            <v xml:space="preserve">   243778772 - 44202</v>
          </cell>
          <cell r="D12232">
            <v>1300263.54</v>
          </cell>
          <cell r="E12232">
            <v>0</v>
          </cell>
          <cell r="F12232">
            <v>0</v>
          </cell>
          <cell r="G12232">
            <v>354332.3</v>
          </cell>
          <cell r="H12232">
            <v>945931.24</v>
          </cell>
          <cell r="I12232">
            <v>0</v>
          </cell>
        </row>
        <row r="12233">
          <cell r="A12233" t="str">
            <v>a</v>
          </cell>
          <cell r="B12233">
            <v>12209</v>
          </cell>
          <cell r="C12233" t="str">
            <v xml:space="preserve">   243778785 - 44477</v>
          </cell>
          <cell r="D12233">
            <v>6263445.0599999996</v>
          </cell>
          <cell r="E12233">
            <v>0</v>
          </cell>
          <cell r="F12233">
            <v>0.01</v>
          </cell>
          <cell r="G12233">
            <v>109809.09</v>
          </cell>
          <cell r="H12233">
            <v>6153635.9800000004</v>
          </cell>
          <cell r="I12233">
            <v>0</v>
          </cell>
        </row>
        <row r="12234">
          <cell r="A12234" t="str">
            <v>a</v>
          </cell>
          <cell r="B12234">
            <v>12210</v>
          </cell>
          <cell r="C12234" t="str">
            <v xml:space="preserve">   243778798 - 44933</v>
          </cell>
          <cell r="D12234">
            <v>20335264.620000001</v>
          </cell>
          <cell r="E12234">
            <v>0</v>
          </cell>
          <cell r="F12234">
            <v>0</v>
          </cell>
          <cell r="G12234">
            <v>20335264.620000001</v>
          </cell>
          <cell r="H12234">
            <v>0</v>
          </cell>
          <cell r="I12234">
            <v>0</v>
          </cell>
        </row>
        <row r="12235">
          <cell r="A12235" t="str">
            <v>a</v>
          </cell>
          <cell r="B12235">
            <v>12211</v>
          </cell>
          <cell r="C12235" t="str">
            <v xml:space="preserve">   243778808 - 42558</v>
          </cell>
          <cell r="D12235">
            <v>3816776.9</v>
          </cell>
          <cell r="E12235">
            <v>0</v>
          </cell>
          <cell r="F12235">
            <v>0.01</v>
          </cell>
          <cell r="G12235">
            <v>77293.33</v>
          </cell>
          <cell r="H12235">
            <v>3739483.58</v>
          </cell>
          <cell r="I12235">
            <v>0</v>
          </cell>
        </row>
        <row r="12236">
          <cell r="A12236" t="str">
            <v>a</v>
          </cell>
          <cell r="B12236">
            <v>12212</v>
          </cell>
          <cell r="C12236" t="str">
            <v xml:space="preserve">   243778811 - 42567</v>
          </cell>
          <cell r="D12236">
            <v>2688132.16</v>
          </cell>
          <cell r="E12236">
            <v>0</v>
          </cell>
          <cell r="F12236">
            <v>0</v>
          </cell>
          <cell r="G12236">
            <v>127587.04</v>
          </cell>
          <cell r="H12236">
            <v>2560545.12</v>
          </cell>
          <cell r="I12236">
            <v>0</v>
          </cell>
        </row>
        <row r="12237">
          <cell r="A12237" t="str">
            <v>a</v>
          </cell>
          <cell r="B12237">
            <v>12213</v>
          </cell>
          <cell r="C12237" t="str">
            <v xml:space="preserve">   243778824 - 43114</v>
          </cell>
          <cell r="D12237">
            <v>5786592.8399999999</v>
          </cell>
          <cell r="E12237">
            <v>0</v>
          </cell>
          <cell r="F12237">
            <v>0</v>
          </cell>
          <cell r="G12237">
            <v>54688.38</v>
          </cell>
          <cell r="H12237">
            <v>5731904.46</v>
          </cell>
          <cell r="I12237">
            <v>0</v>
          </cell>
        </row>
        <row r="12238">
          <cell r="A12238" t="str">
            <v>a</v>
          </cell>
          <cell r="B12238">
            <v>12214</v>
          </cell>
          <cell r="C12238" t="str">
            <v xml:space="preserve">   243778837 - 43153</v>
          </cell>
          <cell r="D12238">
            <v>986047.09</v>
          </cell>
          <cell r="E12238">
            <v>0</v>
          </cell>
          <cell r="F12238">
            <v>0</v>
          </cell>
          <cell r="G12238">
            <v>986047.09</v>
          </cell>
          <cell r="H12238">
            <v>0</v>
          </cell>
          <cell r="I12238">
            <v>0</v>
          </cell>
        </row>
        <row r="12239">
          <cell r="A12239" t="str">
            <v>a</v>
          </cell>
          <cell r="B12239">
            <v>12215</v>
          </cell>
          <cell r="C12239" t="str">
            <v xml:space="preserve">   243778840 - 43494</v>
          </cell>
          <cell r="D12239">
            <v>4647232.67</v>
          </cell>
          <cell r="E12239">
            <v>0</v>
          </cell>
          <cell r="F12239">
            <v>0</v>
          </cell>
          <cell r="G12239">
            <v>43920.42</v>
          </cell>
          <cell r="H12239">
            <v>4603312.25</v>
          </cell>
          <cell r="I12239">
            <v>0</v>
          </cell>
        </row>
        <row r="12240">
          <cell r="A12240" t="str">
            <v>a</v>
          </cell>
          <cell r="B12240">
            <v>12216</v>
          </cell>
          <cell r="C12240" t="str">
            <v xml:space="preserve">   243778853 - 43710</v>
          </cell>
          <cell r="D12240">
            <v>6177435.0499999998</v>
          </cell>
          <cell r="E12240">
            <v>0</v>
          </cell>
          <cell r="F12240">
            <v>0.01</v>
          </cell>
          <cell r="G12240">
            <v>91609.27</v>
          </cell>
          <cell r="H12240">
            <v>6085825.79</v>
          </cell>
          <cell r="I12240">
            <v>0</v>
          </cell>
        </row>
        <row r="12241">
          <cell r="A12241" t="str">
            <v>a</v>
          </cell>
          <cell r="B12241">
            <v>12217</v>
          </cell>
          <cell r="C12241" t="str">
            <v xml:space="preserve">   243778866 - 44160</v>
          </cell>
          <cell r="D12241">
            <v>3392140.64</v>
          </cell>
          <cell r="E12241">
            <v>0</v>
          </cell>
          <cell r="F12241">
            <v>0</v>
          </cell>
          <cell r="G12241">
            <v>32058.68</v>
          </cell>
          <cell r="H12241">
            <v>3360081.96</v>
          </cell>
          <cell r="I12241">
            <v>0</v>
          </cell>
        </row>
        <row r="12242">
          <cell r="A12242" t="str">
            <v>a</v>
          </cell>
          <cell r="B12242">
            <v>12218</v>
          </cell>
          <cell r="C12242" t="str">
            <v xml:space="preserve">   243778879 - 44252</v>
          </cell>
          <cell r="D12242">
            <v>3690449.47</v>
          </cell>
          <cell r="E12242">
            <v>0</v>
          </cell>
          <cell r="F12242">
            <v>0</v>
          </cell>
          <cell r="G12242">
            <v>34877.949999999997</v>
          </cell>
          <cell r="H12242">
            <v>3655571.52</v>
          </cell>
          <cell r="I12242">
            <v>0</v>
          </cell>
        </row>
        <row r="12243">
          <cell r="A12243" t="str">
            <v>a</v>
          </cell>
          <cell r="B12243">
            <v>12219</v>
          </cell>
          <cell r="C12243" t="str">
            <v xml:space="preserve">   243778882 - 44468</v>
          </cell>
          <cell r="D12243">
            <v>4676447.21</v>
          </cell>
          <cell r="E12243">
            <v>0</v>
          </cell>
          <cell r="F12243">
            <v>0</v>
          </cell>
          <cell r="G12243">
            <v>94702.399999999994</v>
          </cell>
          <cell r="H12243">
            <v>4581744.8099999996</v>
          </cell>
          <cell r="I12243">
            <v>0</v>
          </cell>
        </row>
        <row r="12244">
          <cell r="A12244" t="str">
            <v>a</v>
          </cell>
          <cell r="B12244">
            <v>12220</v>
          </cell>
          <cell r="C12244" t="str">
            <v xml:space="preserve">   243778895 - 44703</v>
          </cell>
          <cell r="D12244">
            <v>3417082.83</v>
          </cell>
          <cell r="E12244">
            <v>0</v>
          </cell>
          <cell r="F12244">
            <v>0</v>
          </cell>
          <cell r="G12244">
            <v>32294.46</v>
          </cell>
          <cell r="H12244">
            <v>3384788.37</v>
          </cell>
          <cell r="I12244">
            <v>0</v>
          </cell>
        </row>
        <row r="12245">
          <cell r="A12245" t="str">
            <v>a</v>
          </cell>
          <cell r="B12245">
            <v>12221</v>
          </cell>
          <cell r="C12245" t="str">
            <v xml:space="preserve">   243778905 - 42549</v>
          </cell>
          <cell r="D12245">
            <v>3524779.21</v>
          </cell>
          <cell r="E12245">
            <v>0</v>
          </cell>
          <cell r="F12245">
            <v>0</v>
          </cell>
          <cell r="G12245">
            <v>33724.730000000003</v>
          </cell>
          <cell r="H12245">
            <v>3491054.48</v>
          </cell>
          <cell r="I12245">
            <v>0</v>
          </cell>
        </row>
        <row r="12246">
          <cell r="A12246" t="str">
            <v>a</v>
          </cell>
          <cell r="B12246">
            <v>12222</v>
          </cell>
          <cell r="C12246" t="str">
            <v xml:space="preserve">   243778918 - 43096</v>
          </cell>
          <cell r="D12246">
            <v>513664.01</v>
          </cell>
          <cell r="E12246">
            <v>0</v>
          </cell>
          <cell r="F12246">
            <v>0</v>
          </cell>
          <cell r="G12246">
            <v>144758.31</v>
          </cell>
          <cell r="H12246">
            <v>368905.7</v>
          </cell>
          <cell r="I12246">
            <v>0</v>
          </cell>
        </row>
        <row r="12247">
          <cell r="A12247" t="str">
            <v>a</v>
          </cell>
          <cell r="B12247">
            <v>12223</v>
          </cell>
          <cell r="C12247" t="str">
            <v xml:space="preserve">   243778921 - 43105</v>
          </cell>
          <cell r="D12247">
            <v>5989988.1100000003</v>
          </cell>
          <cell r="E12247">
            <v>0</v>
          </cell>
          <cell r="F12247">
            <v>0</v>
          </cell>
          <cell r="G12247">
            <v>56610.59</v>
          </cell>
          <cell r="H12247">
            <v>5933377.5199999996</v>
          </cell>
          <cell r="I12247">
            <v>0</v>
          </cell>
        </row>
        <row r="12248">
          <cell r="A12248" t="str">
            <v>a</v>
          </cell>
          <cell r="B12248">
            <v>12224</v>
          </cell>
          <cell r="C12248" t="str">
            <v xml:space="preserve">   243778934 - 43144</v>
          </cell>
          <cell r="D12248">
            <v>2688132.16</v>
          </cell>
          <cell r="E12248">
            <v>0</v>
          </cell>
          <cell r="F12248">
            <v>0</v>
          </cell>
          <cell r="G12248">
            <v>2688132.16</v>
          </cell>
          <cell r="H12248">
            <v>0</v>
          </cell>
          <cell r="I12248">
            <v>0</v>
          </cell>
        </row>
        <row r="12249">
          <cell r="A12249" t="str">
            <v>a</v>
          </cell>
          <cell r="B12249">
            <v>12225</v>
          </cell>
          <cell r="C12249" t="str">
            <v xml:space="preserve">   243778947 - 43692</v>
          </cell>
          <cell r="D12249">
            <v>1955526.07</v>
          </cell>
          <cell r="E12249">
            <v>0</v>
          </cell>
          <cell r="F12249">
            <v>0.01</v>
          </cell>
          <cell r="G12249">
            <v>253483.57</v>
          </cell>
          <cell r="H12249">
            <v>1702042.51</v>
          </cell>
          <cell r="I12249">
            <v>0</v>
          </cell>
        </row>
        <row r="12250">
          <cell r="A12250" t="str">
            <v>a</v>
          </cell>
          <cell r="B12250">
            <v>12226</v>
          </cell>
          <cell r="C12250" t="str">
            <v xml:space="preserve">   243778950 - 43701</v>
          </cell>
          <cell r="D12250">
            <v>2394452.2200000002</v>
          </cell>
          <cell r="E12250">
            <v>0</v>
          </cell>
          <cell r="F12250">
            <v>0</v>
          </cell>
          <cell r="G12250">
            <v>22629.66</v>
          </cell>
          <cell r="H12250">
            <v>2371822.56</v>
          </cell>
          <cell r="I12250">
            <v>0</v>
          </cell>
        </row>
        <row r="12251">
          <cell r="A12251" t="str">
            <v>a</v>
          </cell>
          <cell r="B12251">
            <v>12227</v>
          </cell>
          <cell r="C12251" t="str">
            <v xml:space="preserve">   243778963 - 43752</v>
          </cell>
          <cell r="D12251">
            <v>2955214.66</v>
          </cell>
          <cell r="E12251">
            <v>0</v>
          </cell>
          <cell r="F12251">
            <v>0</v>
          </cell>
          <cell r="G12251">
            <v>2955214.66</v>
          </cell>
          <cell r="H12251">
            <v>0</v>
          </cell>
          <cell r="I12251">
            <v>0</v>
          </cell>
        </row>
        <row r="12252">
          <cell r="A12252" t="str">
            <v>a</v>
          </cell>
          <cell r="B12252">
            <v>12228</v>
          </cell>
          <cell r="C12252" t="str">
            <v xml:space="preserve">   243778976 - 44223</v>
          </cell>
          <cell r="D12252">
            <v>2967956.81</v>
          </cell>
          <cell r="E12252">
            <v>0</v>
          </cell>
          <cell r="F12252">
            <v>0</v>
          </cell>
          <cell r="G12252">
            <v>140868.44</v>
          </cell>
          <cell r="H12252">
            <v>2827088.37</v>
          </cell>
          <cell r="I12252">
            <v>0</v>
          </cell>
        </row>
        <row r="12253">
          <cell r="A12253" t="str">
            <v>a</v>
          </cell>
          <cell r="B12253">
            <v>12229</v>
          </cell>
          <cell r="C12253" t="str">
            <v xml:space="preserve">   243778989 - 44489</v>
          </cell>
          <cell r="D12253">
            <v>2351236.4300000002</v>
          </cell>
          <cell r="E12253">
            <v>0</v>
          </cell>
          <cell r="F12253">
            <v>0</v>
          </cell>
          <cell r="G12253">
            <v>47614.73</v>
          </cell>
          <cell r="H12253">
            <v>2303621.7000000002</v>
          </cell>
          <cell r="I12253">
            <v>0</v>
          </cell>
        </row>
        <row r="12254">
          <cell r="A12254" t="str">
            <v>a</v>
          </cell>
          <cell r="B12254">
            <v>12230</v>
          </cell>
          <cell r="C12254" t="str">
            <v xml:space="preserve">   243778992 - 44694</v>
          </cell>
          <cell r="D12254">
            <v>5038825.38</v>
          </cell>
          <cell r="E12254">
            <v>0</v>
          </cell>
          <cell r="F12254">
            <v>0</v>
          </cell>
          <cell r="G12254">
            <v>47621.31</v>
          </cell>
          <cell r="H12254">
            <v>4991204.07</v>
          </cell>
          <cell r="I12254">
            <v>0</v>
          </cell>
        </row>
        <row r="12255">
          <cell r="A12255" t="str">
            <v>a</v>
          </cell>
          <cell r="B12255">
            <v>12231</v>
          </cell>
          <cell r="C12255" t="str">
            <v xml:space="preserve">   244778001 - 28842</v>
          </cell>
          <cell r="D12255">
            <v>2146479.71</v>
          </cell>
          <cell r="E12255">
            <v>0</v>
          </cell>
          <cell r="F12255">
            <v>0.01</v>
          </cell>
          <cell r="G12255">
            <v>160939.04999999999</v>
          </cell>
          <cell r="H12255">
            <v>1985540.67</v>
          </cell>
          <cell r="I12255">
            <v>0</v>
          </cell>
        </row>
        <row r="12256">
          <cell r="A12256" t="str">
            <v>a</v>
          </cell>
          <cell r="B12256">
            <v>12232</v>
          </cell>
          <cell r="C12256" t="str">
            <v xml:space="preserve">   244778014 - 28899</v>
          </cell>
          <cell r="D12256">
            <v>1246655.3600000001</v>
          </cell>
          <cell r="E12256">
            <v>0</v>
          </cell>
          <cell r="F12256">
            <v>0</v>
          </cell>
          <cell r="G12256">
            <v>208008.8</v>
          </cell>
          <cell r="H12256">
            <v>1038646.56</v>
          </cell>
          <cell r="I12256">
            <v>0</v>
          </cell>
        </row>
        <row r="12257">
          <cell r="A12257" t="str">
            <v>a</v>
          </cell>
          <cell r="B12257">
            <v>12233</v>
          </cell>
          <cell r="C12257" t="str">
            <v xml:space="preserve">   244778027 - 29231</v>
          </cell>
          <cell r="D12257">
            <v>921195.88</v>
          </cell>
          <cell r="E12257">
            <v>0</v>
          </cell>
          <cell r="F12257">
            <v>0</v>
          </cell>
          <cell r="G12257">
            <v>45862.559999999998</v>
          </cell>
          <cell r="H12257">
            <v>875333.32</v>
          </cell>
          <cell r="I12257">
            <v>0</v>
          </cell>
        </row>
        <row r="12258">
          <cell r="A12258" t="str">
            <v>a</v>
          </cell>
          <cell r="B12258">
            <v>12234</v>
          </cell>
          <cell r="C12258" t="str">
            <v xml:space="preserve">   244778030 - 29249</v>
          </cell>
          <cell r="D12258">
            <v>2931622.46</v>
          </cell>
          <cell r="E12258">
            <v>0</v>
          </cell>
          <cell r="F12258">
            <v>0.02</v>
          </cell>
          <cell r="G12258">
            <v>59342.720000000001</v>
          </cell>
          <cell r="H12258">
            <v>2872279.76</v>
          </cell>
          <cell r="I12258">
            <v>0</v>
          </cell>
        </row>
        <row r="12259">
          <cell r="A12259" t="str">
            <v>a</v>
          </cell>
          <cell r="B12259">
            <v>12235</v>
          </cell>
          <cell r="C12259" t="str">
            <v xml:space="preserve">   244778043 - 29448</v>
          </cell>
          <cell r="D12259">
            <v>1576518.8</v>
          </cell>
          <cell r="E12259">
            <v>0</v>
          </cell>
          <cell r="F12259">
            <v>0</v>
          </cell>
          <cell r="G12259">
            <v>493852.67</v>
          </cell>
          <cell r="H12259">
            <v>1082666.1299999999</v>
          </cell>
          <cell r="I12259">
            <v>0</v>
          </cell>
        </row>
        <row r="12260">
          <cell r="A12260" t="str">
            <v>a</v>
          </cell>
          <cell r="B12260">
            <v>12236</v>
          </cell>
          <cell r="C12260" t="str">
            <v xml:space="preserve">   244778056 - 29658</v>
          </cell>
          <cell r="D12260">
            <v>1151548.3799999999</v>
          </cell>
          <cell r="E12260">
            <v>0</v>
          </cell>
          <cell r="F12260">
            <v>0</v>
          </cell>
          <cell r="G12260">
            <v>1151548.3799999999</v>
          </cell>
          <cell r="H12260">
            <v>0</v>
          </cell>
          <cell r="I12260">
            <v>0</v>
          </cell>
        </row>
        <row r="12261">
          <cell r="A12261" t="str">
            <v>a</v>
          </cell>
          <cell r="B12261">
            <v>12237</v>
          </cell>
          <cell r="C12261" t="str">
            <v xml:space="preserve">   244778069 - 30475</v>
          </cell>
          <cell r="D12261">
            <v>526896.05000000005</v>
          </cell>
          <cell r="E12261">
            <v>0</v>
          </cell>
          <cell r="F12261">
            <v>0</v>
          </cell>
          <cell r="G12261">
            <v>49764.959999999999</v>
          </cell>
          <cell r="H12261">
            <v>477131.09</v>
          </cell>
          <cell r="I12261">
            <v>0</v>
          </cell>
        </row>
        <row r="12262">
          <cell r="A12262" t="str">
            <v>a</v>
          </cell>
          <cell r="B12262">
            <v>12238</v>
          </cell>
          <cell r="C12262" t="str">
            <v xml:space="preserve">   244778072 - 30637</v>
          </cell>
          <cell r="D12262">
            <v>1199349.6399999999</v>
          </cell>
          <cell r="E12262">
            <v>0</v>
          </cell>
          <cell r="F12262">
            <v>0</v>
          </cell>
          <cell r="G12262">
            <v>58751.33</v>
          </cell>
          <cell r="H12262">
            <v>1140598.31</v>
          </cell>
          <cell r="I12262">
            <v>0</v>
          </cell>
        </row>
        <row r="12263">
          <cell r="A12263" t="str">
            <v>a</v>
          </cell>
          <cell r="B12263">
            <v>12239</v>
          </cell>
          <cell r="C12263" t="str">
            <v xml:space="preserve">   244778085 - 30677</v>
          </cell>
          <cell r="D12263">
            <v>540102.39</v>
          </cell>
          <cell r="E12263">
            <v>0</v>
          </cell>
          <cell r="F12263">
            <v>0</v>
          </cell>
          <cell r="G12263">
            <v>540102.39</v>
          </cell>
          <cell r="H12263">
            <v>0</v>
          </cell>
          <cell r="I12263">
            <v>0</v>
          </cell>
        </row>
        <row r="12264">
          <cell r="A12264" t="str">
            <v>a</v>
          </cell>
          <cell r="B12264">
            <v>12240</v>
          </cell>
          <cell r="C12264" t="str">
            <v xml:space="preserve">   244778098 - 30734</v>
          </cell>
          <cell r="D12264">
            <v>1922903.37</v>
          </cell>
          <cell r="E12264">
            <v>0</v>
          </cell>
          <cell r="F12264">
            <v>0</v>
          </cell>
          <cell r="G12264">
            <v>39461.97</v>
          </cell>
          <cell r="H12264">
            <v>1883441.4</v>
          </cell>
          <cell r="I12264">
            <v>0</v>
          </cell>
        </row>
        <row r="12265">
          <cell r="A12265" t="str">
            <v>a</v>
          </cell>
          <cell r="B12265">
            <v>12241</v>
          </cell>
          <cell r="C12265" t="str">
            <v xml:space="preserve">   244778108 - 28863</v>
          </cell>
          <cell r="D12265">
            <v>1422007.22</v>
          </cell>
          <cell r="E12265">
            <v>0</v>
          </cell>
          <cell r="F12265">
            <v>0.04</v>
          </cell>
          <cell r="G12265">
            <v>28923.99</v>
          </cell>
          <cell r="H12265">
            <v>1393083.27</v>
          </cell>
          <cell r="I12265">
            <v>0</v>
          </cell>
        </row>
        <row r="12266">
          <cell r="A12266" t="str">
            <v>a</v>
          </cell>
          <cell r="B12266">
            <v>12242</v>
          </cell>
          <cell r="C12266" t="str">
            <v xml:space="preserve">   244778111 - 28884</v>
          </cell>
          <cell r="D12266">
            <v>3784098.93</v>
          </cell>
          <cell r="E12266">
            <v>0</v>
          </cell>
          <cell r="F12266">
            <v>0</v>
          </cell>
          <cell r="G12266">
            <v>283724.63</v>
          </cell>
          <cell r="H12266">
            <v>3500374.3</v>
          </cell>
          <cell r="I12266">
            <v>0</v>
          </cell>
        </row>
        <row r="12267">
          <cell r="A12267" t="str">
            <v>a</v>
          </cell>
          <cell r="B12267">
            <v>12243</v>
          </cell>
          <cell r="C12267" t="str">
            <v xml:space="preserve">   244778124 - 29219</v>
          </cell>
          <cell r="D12267">
            <v>758546.38</v>
          </cell>
          <cell r="E12267">
            <v>0</v>
          </cell>
          <cell r="F12267">
            <v>0</v>
          </cell>
          <cell r="G12267">
            <v>758546.38</v>
          </cell>
          <cell r="H12267">
            <v>0</v>
          </cell>
          <cell r="I12267">
            <v>0</v>
          </cell>
        </row>
        <row r="12268">
          <cell r="A12268" t="str">
            <v>a</v>
          </cell>
          <cell r="B12268">
            <v>12244</v>
          </cell>
          <cell r="C12268" t="str">
            <v xml:space="preserve">   244778137 - 29288</v>
          </cell>
          <cell r="D12268">
            <v>2256006.52</v>
          </cell>
          <cell r="E12268">
            <v>0</v>
          </cell>
          <cell r="F12268">
            <v>0.01</v>
          </cell>
          <cell r="G12268">
            <v>45887.71</v>
          </cell>
          <cell r="H12268">
            <v>2210118.8199999998</v>
          </cell>
          <cell r="I12268">
            <v>0</v>
          </cell>
        </row>
        <row r="12269">
          <cell r="A12269" t="str">
            <v>a</v>
          </cell>
          <cell r="B12269">
            <v>12245</v>
          </cell>
          <cell r="C12269" t="str">
            <v xml:space="preserve">   244778140 - 29372</v>
          </cell>
          <cell r="D12269">
            <v>2615072.84</v>
          </cell>
          <cell r="E12269">
            <v>0</v>
          </cell>
          <cell r="F12269">
            <v>0</v>
          </cell>
          <cell r="G12269">
            <v>2615072.84</v>
          </cell>
          <cell r="H12269">
            <v>0</v>
          </cell>
          <cell r="I12269">
            <v>0</v>
          </cell>
        </row>
        <row r="12270">
          <cell r="A12270" t="str">
            <v>a</v>
          </cell>
          <cell r="B12270">
            <v>12246</v>
          </cell>
          <cell r="C12270" t="str">
            <v xml:space="preserve">   244778153 - 29523</v>
          </cell>
          <cell r="D12270">
            <v>789596.48</v>
          </cell>
          <cell r="E12270">
            <v>0</v>
          </cell>
          <cell r="F12270">
            <v>0</v>
          </cell>
          <cell r="G12270">
            <v>39310.76</v>
          </cell>
          <cell r="H12270">
            <v>750285.72</v>
          </cell>
          <cell r="I12270">
            <v>0</v>
          </cell>
        </row>
        <row r="12271">
          <cell r="A12271" t="str">
            <v>a</v>
          </cell>
          <cell r="B12271">
            <v>12247</v>
          </cell>
          <cell r="C12271" t="str">
            <v xml:space="preserve">   244778166 - 30412</v>
          </cell>
          <cell r="D12271">
            <v>717979.41</v>
          </cell>
          <cell r="E12271">
            <v>0</v>
          </cell>
          <cell r="F12271">
            <v>0</v>
          </cell>
          <cell r="G12271">
            <v>14603.87</v>
          </cell>
          <cell r="H12271">
            <v>703375.54</v>
          </cell>
          <cell r="I12271">
            <v>0</v>
          </cell>
        </row>
        <row r="12272">
          <cell r="A12272" t="str">
            <v>a</v>
          </cell>
          <cell r="B12272">
            <v>12248</v>
          </cell>
          <cell r="C12272" t="str">
            <v xml:space="preserve">   244778179 - 30658</v>
          </cell>
          <cell r="D12272">
            <v>1032451.17</v>
          </cell>
          <cell r="E12272">
            <v>0</v>
          </cell>
          <cell r="F12272">
            <v>0</v>
          </cell>
          <cell r="G12272">
            <v>21188.03</v>
          </cell>
          <cell r="H12272">
            <v>1011263.14</v>
          </cell>
          <cell r="I12272">
            <v>0</v>
          </cell>
        </row>
        <row r="12273">
          <cell r="A12273" t="str">
            <v>a</v>
          </cell>
          <cell r="B12273">
            <v>12249</v>
          </cell>
          <cell r="C12273" t="str">
            <v xml:space="preserve">   244778182 - 30668</v>
          </cell>
          <cell r="D12273">
            <v>1093690.01</v>
          </cell>
          <cell r="E12273">
            <v>0</v>
          </cell>
          <cell r="F12273">
            <v>0.01</v>
          </cell>
          <cell r="G12273">
            <v>22444.84</v>
          </cell>
          <cell r="H12273">
            <v>1071245.18</v>
          </cell>
          <cell r="I12273">
            <v>0</v>
          </cell>
        </row>
        <row r="12274">
          <cell r="A12274" t="str">
            <v>a</v>
          </cell>
          <cell r="B12274">
            <v>12250</v>
          </cell>
          <cell r="C12274" t="str">
            <v xml:space="preserve">   244778195 - 30719</v>
          </cell>
          <cell r="D12274">
            <v>1173489.68</v>
          </cell>
          <cell r="E12274">
            <v>0</v>
          </cell>
          <cell r="F12274">
            <v>0</v>
          </cell>
          <cell r="G12274">
            <v>268774.95</v>
          </cell>
          <cell r="H12274">
            <v>904714.73</v>
          </cell>
          <cell r="I12274">
            <v>0</v>
          </cell>
        </row>
        <row r="12275">
          <cell r="A12275" t="str">
            <v>a</v>
          </cell>
          <cell r="B12275">
            <v>12251</v>
          </cell>
          <cell r="C12275" t="str">
            <v xml:space="preserve">   244778205 - 28854</v>
          </cell>
          <cell r="D12275">
            <v>535044.69999999995</v>
          </cell>
          <cell r="E12275">
            <v>0</v>
          </cell>
          <cell r="F12275">
            <v>0</v>
          </cell>
          <cell r="G12275">
            <v>535044.69999999995</v>
          </cell>
          <cell r="H12275">
            <v>0</v>
          </cell>
          <cell r="I12275">
            <v>0</v>
          </cell>
        </row>
        <row r="12276">
          <cell r="A12276" t="str">
            <v>a</v>
          </cell>
          <cell r="B12276">
            <v>12252</v>
          </cell>
          <cell r="C12276" t="str">
            <v xml:space="preserve">   244778218 - 29133</v>
          </cell>
          <cell r="D12276">
            <v>682811.28</v>
          </cell>
          <cell r="E12276">
            <v>0</v>
          </cell>
          <cell r="F12276">
            <v>0</v>
          </cell>
          <cell r="G12276">
            <v>14278.04</v>
          </cell>
          <cell r="H12276">
            <v>668533.24</v>
          </cell>
          <cell r="I12276">
            <v>0</v>
          </cell>
        </row>
        <row r="12277">
          <cell r="A12277" t="str">
            <v>a</v>
          </cell>
          <cell r="B12277">
            <v>12253</v>
          </cell>
          <cell r="C12277" t="str">
            <v xml:space="preserve">   244778221 - 29210</v>
          </cell>
          <cell r="D12277">
            <v>1355794.66</v>
          </cell>
          <cell r="E12277">
            <v>0</v>
          </cell>
          <cell r="F12277">
            <v>0</v>
          </cell>
          <cell r="G12277">
            <v>29912.2</v>
          </cell>
          <cell r="H12277">
            <v>1325882.46</v>
          </cell>
          <cell r="I12277">
            <v>0</v>
          </cell>
        </row>
        <row r="12278">
          <cell r="A12278" t="str">
            <v>a</v>
          </cell>
          <cell r="B12278">
            <v>12254</v>
          </cell>
          <cell r="C12278" t="str">
            <v xml:space="preserve">   244778234 - 29273</v>
          </cell>
          <cell r="D12278">
            <v>1727322.62</v>
          </cell>
          <cell r="E12278">
            <v>0</v>
          </cell>
          <cell r="F12278">
            <v>0.01</v>
          </cell>
          <cell r="G12278">
            <v>85554.32</v>
          </cell>
          <cell r="H12278">
            <v>1641768.31</v>
          </cell>
          <cell r="I12278">
            <v>0</v>
          </cell>
        </row>
        <row r="12279">
          <cell r="A12279" t="str">
            <v>a</v>
          </cell>
          <cell r="B12279">
            <v>12255</v>
          </cell>
          <cell r="C12279" t="str">
            <v xml:space="preserve">   244778247 - 29490</v>
          </cell>
          <cell r="D12279">
            <v>1318475.1200000001</v>
          </cell>
          <cell r="E12279">
            <v>0</v>
          </cell>
          <cell r="F12279">
            <v>0.03</v>
          </cell>
          <cell r="G12279">
            <v>72049.440000000002</v>
          </cell>
          <cell r="H12279">
            <v>1246425.71</v>
          </cell>
          <cell r="I12279">
            <v>0</v>
          </cell>
        </row>
        <row r="12280">
          <cell r="A12280" t="str">
            <v>a</v>
          </cell>
          <cell r="B12280">
            <v>12256</v>
          </cell>
          <cell r="C12280" t="str">
            <v xml:space="preserve">   244778250 - 29511</v>
          </cell>
          <cell r="D12280">
            <v>1068868.3899999999</v>
          </cell>
          <cell r="E12280">
            <v>0</v>
          </cell>
          <cell r="F12280">
            <v>0.01</v>
          </cell>
          <cell r="G12280">
            <v>23060.46</v>
          </cell>
          <cell r="H12280">
            <v>1045807.94</v>
          </cell>
          <cell r="I12280">
            <v>0</v>
          </cell>
        </row>
        <row r="12281">
          <cell r="A12281" t="str">
            <v>a</v>
          </cell>
          <cell r="B12281">
            <v>12257</v>
          </cell>
          <cell r="C12281" t="str">
            <v xml:space="preserve">   244778263 - 29965</v>
          </cell>
          <cell r="D12281">
            <v>1718546</v>
          </cell>
          <cell r="E12281">
            <v>0</v>
          </cell>
          <cell r="F12281">
            <v>0</v>
          </cell>
          <cell r="G12281">
            <v>582600.78</v>
          </cell>
          <cell r="H12281">
            <v>1135945.22</v>
          </cell>
          <cell r="I12281">
            <v>0</v>
          </cell>
        </row>
        <row r="12282">
          <cell r="A12282" t="str">
            <v>a</v>
          </cell>
          <cell r="B12282">
            <v>12258</v>
          </cell>
          <cell r="C12282" t="str">
            <v xml:space="preserve">   244778276 - 30649</v>
          </cell>
          <cell r="D12282">
            <v>1932764.45</v>
          </cell>
          <cell r="E12282">
            <v>0</v>
          </cell>
          <cell r="F12282">
            <v>0</v>
          </cell>
          <cell r="G12282">
            <v>1932764.45</v>
          </cell>
          <cell r="H12282">
            <v>0</v>
          </cell>
          <cell r="I12282">
            <v>0</v>
          </cell>
        </row>
        <row r="12283">
          <cell r="A12283" t="str">
            <v>a</v>
          </cell>
          <cell r="B12283">
            <v>12259</v>
          </cell>
          <cell r="C12283" t="str">
            <v xml:space="preserve">   244778289 - 30689</v>
          </cell>
          <cell r="D12283">
            <v>742913.97</v>
          </cell>
          <cell r="E12283">
            <v>0</v>
          </cell>
          <cell r="F12283">
            <v>0</v>
          </cell>
          <cell r="G12283">
            <v>55702.29</v>
          </cell>
          <cell r="H12283">
            <v>687211.68</v>
          </cell>
          <cell r="I12283">
            <v>0</v>
          </cell>
        </row>
        <row r="12284">
          <cell r="A12284" t="str">
            <v>a</v>
          </cell>
          <cell r="B12284">
            <v>12260</v>
          </cell>
          <cell r="C12284" t="str">
            <v xml:space="preserve">   244778292 - 30698</v>
          </cell>
          <cell r="D12284">
            <v>986235.44</v>
          </cell>
          <cell r="E12284">
            <v>0</v>
          </cell>
          <cell r="F12284">
            <v>0</v>
          </cell>
          <cell r="G12284">
            <v>986235.44</v>
          </cell>
          <cell r="H12284">
            <v>0</v>
          </cell>
          <cell r="I12284">
            <v>0</v>
          </cell>
        </row>
        <row r="12285">
          <cell r="A12285" t="str">
            <v>a</v>
          </cell>
          <cell r="B12285">
            <v>12261</v>
          </cell>
          <cell r="C12285" t="str">
            <v xml:space="preserve">   244778302 - 28845</v>
          </cell>
          <cell r="D12285">
            <v>2653841.85</v>
          </cell>
          <cell r="E12285">
            <v>0</v>
          </cell>
          <cell r="F12285">
            <v>0</v>
          </cell>
          <cell r="G12285">
            <v>2653841.85</v>
          </cell>
          <cell r="H12285">
            <v>0</v>
          </cell>
          <cell r="I12285">
            <v>0</v>
          </cell>
        </row>
        <row r="12286">
          <cell r="A12286" t="str">
            <v>a</v>
          </cell>
          <cell r="B12286">
            <v>12262</v>
          </cell>
          <cell r="C12286" t="str">
            <v xml:space="preserve">   244778315 - 28902</v>
          </cell>
          <cell r="D12286">
            <v>1402712.33</v>
          </cell>
          <cell r="E12286">
            <v>0</v>
          </cell>
          <cell r="F12286">
            <v>0</v>
          </cell>
          <cell r="G12286">
            <v>1402712.33</v>
          </cell>
          <cell r="H12286">
            <v>0</v>
          </cell>
          <cell r="I12286">
            <v>0</v>
          </cell>
        </row>
        <row r="12287">
          <cell r="A12287" t="str">
            <v>a</v>
          </cell>
          <cell r="B12287">
            <v>12263</v>
          </cell>
          <cell r="C12287" t="str">
            <v xml:space="preserve">   244778328 - 29234</v>
          </cell>
          <cell r="D12287">
            <v>786565.25</v>
          </cell>
          <cell r="E12287">
            <v>0</v>
          </cell>
          <cell r="F12287">
            <v>0</v>
          </cell>
          <cell r="G12287">
            <v>786565.25</v>
          </cell>
          <cell r="H12287">
            <v>0</v>
          </cell>
          <cell r="I12287">
            <v>0</v>
          </cell>
        </row>
        <row r="12288">
          <cell r="A12288" t="str">
            <v>a</v>
          </cell>
          <cell r="B12288">
            <v>12264</v>
          </cell>
          <cell r="C12288" t="str">
            <v xml:space="preserve">   244778331 - 29255</v>
          </cell>
          <cell r="D12288">
            <v>471825.44</v>
          </cell>
          <cell r="E12288">
            <v>0</v>
          </cell>
          <cell r="F12288">
            <v>0.04</v>
          </cell>
          <cell r="G12288">
            <v>471825.48</v>
          </cell>
          <cell r="H12288">
            <v>0</v>
          </cell>
          <cell r="I12288">
            <v>0</v>
          </cell>
        </row>
        <row r="12289">
          <cell r="A12289" t="str">
            <v>a</v>
          </cell>
          <cell r="B12289">
            <v>12265</v>
          </cell>
          <cell r="C12289" t="str">
            <v xml:space="preserve">   244778344 - 29457</v>
          </cell>
          <cell r="D12289">
            <v>745972.83</v>
          </cell>
          <cell r="E12289">
            <v>0</v>
          </cell>
          <cell r="F12289">
            <v>0</v>
          </cell>
          <cell r="G12289">
            <v>745972.83</v>
          </cell>
          <cell r="H12289">
            <v>0</v>
          </cell>
          <cell r="I12289">
            <v>0</v>
          </cell>
        </row>
        <row r="12290">
          <cell r="A12290" t="str">
            <v>a</v>
          </cell>
          <cell r="B12290">
            <v>12266</v>
          </cell>
          <cell r="C12290" t="str">
            <v xml:space="preserve">   244778357 - 29661</v>
          </cell>
          <cell r="D12290">
            <v>3096367.48</v>
          </cell>
          <cell r="E12290">
            <v>0</v>
          </cell>
          <cell r="F12290">
            <v>0</v>
          </cell>
          <cell r="G12290">
            <v>63543.91</v>
          </cell>
          <cell r="H12290">
            <v>3032823.57</v>
          </cell>
          <cell r="I12290">
            <v>0</v>
          </cell>
        </row>
        <row r="12291">
          <cell r="A12291" t="str">
            <v>a</v>
          </cell>
          <cell r="B12291">
            <v>12267</v>
          </cell>
          <cell r="C12291" t="str">
            <v xml:space="preserve">   244778360 - 29950</v>
          </cell>
          <cell r="D12291">
            <v>1383186.99</v>
          </cell>
          <cell r="E12291">
            <v>0</v>
          </cell>
          <cell r="F12291">
            <v>0</v>
          </cell>
          <cell r="G12291">
            <v>27748.95</v>
          </cell>
          <cell r="H12291">
            <v>1355438.04</v>
          </cell>
          <cell r="I12291">
            <v>0</v>
          </cell>
        </row>
        <row r="12292">
          <cell r="A12292" t="str">
            <v>a</v>
          </cell>
          <cell r="B12292">
            <v>12268</v>
          </cell>
          <cell r="C12292" t="str">
            <v xml:space="preserve">   244778373 - 30640</v>
          </cell>
          <cell r="D12292">
            <v>592775.9</v>
          </cell>
          <cell r="E12292">
            <v>0</v>
          </cell>
          <cell r="F12292">
            <v>0</v>
          </cell>
          <cell r="G12292">
            <v>11999.13</v>
          </cell>
          <cell r="H12292">
            <v>580776.77</v>
          </cell>
          <cell r="I12292">
            <v>0</v>
          </cell>
        </row>
        <row r="12293">
          <cell r="A12293" t="str">
            <v>a</v>
          </cell>
          <cell r="B12293">
            <v>12269</v>
          </cell>
          <cell r="C12293" t="str">
            <v xml:space="preserve">   244778386 - 30680</v>
          </cell>
          <cell r="D12293">
            <v>1084714.74</v>
          </cell>
          <cell r="E12293">
            <v>0</v>
          </cell>
          <cell r="F12293">
            <v>0.01</v>
          </cell>
          <cell r="G12293">
            <v>22260.62</v>
          </cell>
          <cell r="H12293">
            <v>1062454.1299999999</v>
          </cell>
          <cell r="I12293">
            <v>0</v>
          </cell>
        </row>
        <row r="12294">
          <cell r="A12294" t="str">
            <v>a</v>
          </cell>
          <cell r="B12294">
            <v>12270</v>
          </cell>
          <cell r="C12294" t="str">
            <v xml:space="preserve">   244778399 - 30870</v>
          </cell>
          <cell r="D12294">
            <v>297754.19</v>
          </cell>
          <cell r="E12294">
            <v>0</v>
          </cell>
          <cell r="F12294">
            <v>0</v>
          </cell>
          <cell r="G12294">
            <v>6474.59</v>
          </cell>
          <cell r="H12294">
            <v>291279.59999999998</v>
          </cell>
          <cell r="I12294">
            <v>0</v>
          </cell>
        </row>
        <row r="12295">
          <cell r="A12295" t="str">
            <v>a</v>
          </cell>
          <cell r="B12295">
            <v>12271</v>
          </cell>
          <cell r="C12295" t="str">
            <v xml:space="preserve">   244778409 - 28866</v>
          </cell>
          <cell r="D12295">
            <v>1437711.39</v>
          </cell>
          <cell r="E12295">
            <v>0</v>
          </cell>
          <cell r="F12295">
            <v>0</v>
          </cell>
          <cell r="G12295">
            <v>29243.41</v>
          </cell>
          <cell r="H12295">
            <v>1408467.98</v>
          </cell>
          <cell r="I12295">
            <v>0</v>
          </cell>
        </row>
        <row r="12296">
          <cell r="A12296" t="str">
            <v>a</v>
          </cell>
          <cell r="B12296">
            <v>12272</v>
          </cell>
          <cell r="C12296" t="str">
            <v xml:space="preserve">   244778412 - 28890</v>
          </cell>
          <cell r="D12296">
            <v>434655.63</v>
          </cell>
          <cell r="E12296">
            <v>0</v>
          </cell>
          <cell r="F12296">
            <v>0</v>
          </cell>
          <cell r="G12296">
            <v>99422.22</v>
          </cell>
          <cell r="H12296">
            <v>335233.40999999997</v>
          </cell>
          <cell r="I12296">
            <v>0</v>
          </cell>
        </row>
        <row r="12297">
          <cell r="A12297" t="str">
            <v>a</v>
          </cell>
          <cell r="B12297">
            <v>12273</v>
          </cell>
          <cell r="C12297" t="str">
            <v xml:space="preserve">   244778425 - 29222</v>
          </cell>
          <cell r="D12297">
            <v>591681.24</v>
          </cell>
          <cell r="E12297">
            <v>0</v>
          </cell>
          <cell r="F12297">
            <v>0</v>
          </cell>
          <cell r="G12297">
            <v>12034.95</v>
          </cell>
          <cell r="H12297">
            <v>579646.29</v>
          </cell>
          <cell r="I12297">
            <v>0</v>
          </cell>
        </row>
        <row r="12298">
          <cell r="A12298" t="str">
            <v>a</v>
          </cell>
          <cell r="B12298">
            <v>12274</v>
          </cell>
          <cell r="C12298" t="str">
            <v xml:space="preserve">   244778438 - 29360</v>
          </cell>
          <cell r="D12298">
            <v>3266195.04</v>
          </cell>
          <cell r="E12298">
            <v>0</v>
          </cell>
          <cell r="F12298">
            <v>0</v>
          </cell>
          <cell r="G12298">
            <v>3266195.04</v>
          </cell>
          <cell r="H12298">
            <v>0</v>
          </cell>
          <cell r="I12298">
            <v>0</v>
          </cell>
        </row>
        <row r="12299">
          <cell r="A12299" t="str">
            <v>a</v>
          </cell>
          <cell r="B12299">
            <v>12275</v>
          </cell>
          <cell r="C12299" t="str">
            <v xml:space="preserve">   244778441 - 29375</v>
          </cell>
          <cell r="D12299">
            <v>3423854.68</v>
          </cell>
          <cell r="E12299">
            <v>0</v>
          </cell>
          <cell r="F12299">
            <v>0</v>
          </cell>
          <cell r="G12299">
            <v>69306.64</v>
          </cell>
          <cell r="H12299">
            <v>3354548.04</v>
          </cell>
          <cell r="I12299">
            <v>0</v>
          </cell>
        </row>
        <row r="12300">
          <cell r="A12300" t="str">
            <v>a</v>
          </cell>
          <cell r="B12300">
            <v>12276</v>
          </cell>
          <cell r="C12300" t="str">
            <v xml:space="preserve">   244778454 - 29526</v>
          </cell>
          <cell r="D12300">
            <v>910609.41</v>
          </cell>
          <cell r="E12300">
            <v>0</v>
          </cell>
          <cell r="F12300">
            <v>0</v>
          </cell>
          <cell r="G12300">
            <v>67289.27</v>
          </cell>
          <cell r="H12300">
            <v>843320.14</v>
          </cell>
          <cell r="I12300">
            <v>0</v>
          </cell>
        </row>
        <row r="12301">
          <cell r="A12301" t="str">
            <v>a</v>
          </cell>
          <cell r="B12301">
            <v>12277</v>
          </cell>
          <cell r="C12301" t="str">
            <v xml:space="preserve">   244778467 - 30433</v>
          </cell>
          <cell r="D12301">
            <v>1528509.82</v>
          </cell>
          <cell r="E12301">
            <v>0</v>
          </cell>
          <cell r="F12301">
            <v>0.01</v>
          </cell>
          <cell r="G12301">
            <v>31090.26</v>
          </cell>
          <cell r="H12301">
            <v>1497419.57</v>
          </cell>
          <cell r="I12301">
            <v>0</v>
          </cell>
        </row>
        <row r="12302">
          <cell r="A12302" t="str">
            <v>a</v>
          </cell>
          <cell r="B12302">
            <v>12278</v>
          </cell>
          <cell r="C12302" t="str">
            <v xml:space="preserve">   244778470 - 30511</v>
          </cell>
          <cell r="D12302">
            <v>1141944.26</v>
          </cell>
          <cell r="E12302">
            <v>0</v>
          </cell>
          <cell r="F12302">
            <v>0</v>
          </cell>
          <cell r="G12302">
            <v>1141944.26</v>
          </cell>
          <cell r="H12302">
            <v>0</v>
          </cell>
          <cell r="I12302">
            <v>0</v>
          </cell>
        </row>
        <row r="12303">
          <cell r="A12303" t="str">
            <v>a</v>
          </cell>
          <cell r="B12303">
            <v>12279</v>
          </cell>
          <cell r="C12303" t="str">
            <v xml:space="preserve">   244778483 - 30671</v>
          </cell>
          <cell r="D12303">
            <v>2958406.1</v>
          </cell>
          <cell r="E12303">
            <v>0</v>
          </cell>
          <cell r="F12303">
            <v>0.01</v>
          </cell>
          <cell r="G12303">
            <v>1045050.14</v>
          </cell>
          <cell r="H12303">
            <v>1913355.97</v>
          </cell>
          <cell r="I12303">
            <v>0</v>
          </cell>
        </row>
        <row r="12304">
          <cell r="A12304" t="str">
            <v>a</v>
          </cell>
          <cell r="B12304">
            <v>12280</v>
          </cell>
          <cell r="C12304" t="str">
            <v xml:space="preserve">   244778496 - 30728</v>
          </cell>
          <cell r="D12304">
            <v>1811221.48</v>
          </cell>
          <cell r="E12304">
            <v>0</v>
          </cell>
          <cell r="F12304">
            <v>0</v>
          </cell>
          <cell r="G12304">
            <v>1811221.48</v>
          </cell>
          <cell r="H12304">
            <v>0</v>
          </cell>
          <cell r="I12304">
            <v>0</v>
          </cell>
        </row>
        <row r="12305">
          <cell r="A12305" t="str">
            <v>a</v>
          </cell>
          <cell r="B12305">
            <v>12281</v>
          </cell>
          <cell r="C12305" t="str">
            <v xml:space="preserve">   244778506 - 28857</v>
          </cell>
          <cell r="D12305">
            <v>3866042.98</v>
          </cell>
          <cell r="E12305">
            <v>0</v>
          </cell>
          <cell r="F12305">
            <v>0</v>
          </cell>
          <cell r="G12305">
            <v>78636.210000000006</v>
          </cell>
          <cell r="H12305">
            <v>3787406.77</v>
          </cell>
          <cell r="I12305">
            <v>0</v>
          </cell>
        </row>
        <row r="12306">
          <cell r="A12306" t="str">
            <v>a</v>
          </cell>
          <cell r="B12306">
            <v>12282</v>
          </cell>
          <cell r="C12306" t="str">
            <v xml:space="preserve">   244778519 - 29136</v>
          </cell>
          <cell r="D12306">
            <v>777277.57</v>
          </cell>
          <cell r="E12306">
            <v>0</v>
          </cell>
          <cell r="F12306">
            <v>0</v>
          </cell>
          <cell r="G12306">
            <v>94683.98</v>
          </cell>
          <cell r="H12306">
            <v>682593.59</v>
          </cell>
          <cell r="I12306">
            <v>0</v>
          </cell>
        </row>
        <row r="12307">
          <cell r="A12307" t="str">
            <v>a</v>
          </cell>
          <cell r="B12307">
            <v>12283</v>
          </cell>
          <cell r="C12307" t="str">
            <v xml:space="preserve">   244778522 - 29213</v>
          </cell>
          <cell r="D12307">
            <v>1257935.57</v>
          </cell>
          <cell r="E12307">
            <v>0</v>
          </cell>
          <cell r="F12307">
            <v>0</v>
          </cell>
          <cell r="G12307">
            <v>1257935.57</v>
          </cell>
          <cell r="H12307">
            <v>0</v>
          </cell>
          <cell r="I12307">
            <v>0</v>
          </cell>
        </row>
        <row r="12308">
          <cell r="A12308" t="str">
            <v>a</v>
          </cell>
          <cell r="B12308">
            <v>12284</v>
          </cell>
          <cell r="C12308" t="str">
            <v xml:space="preserve">   244778535 - 29276</v>
          </cell>
          <cell r="D12308">
            <v>1952979.58</v>
          </cell>
          <cell r="E12308">
            <v>0</v>
          </cell>
          <cell r="F12308">
            <v>0.01</v>
          </cell>
          <cell r="G12308">
            <v>40079.21</v>
          </cell>
          <cell r="H12308">
            <v>1912900.38</v>
          </cell>
          <cell r="I12308">
            <v>0</v>
          </cell>
        </row>
        <row r="12309">
          <cell r="A12309" t="str">
            <v>a</v>
          </cell>
          <cell r="B12309">
            <v>12285</v>
          </cell>
          <cell r="C12309" t="str">
            <v xml:space="preserve">   244778548 - 29493</v>
          </cell>
          <cell r="D12309">
            <v>212980.04</v>
          </cell>
          <cell r="E12309">
            <v>0</v>
          </cell>
          <cell r="F12309">
            <v>0</v>
          </cell>
          <cell r="G12309">
            <v>65977.88</v>
          </cell>
          <cell r="H12309">
            <v>147002.16</v>
          </cell>
          <cell r="I12309">
            <v>0</v>
          </cell>
        </row>
        <row r="12310">
          <cell r="A12310" t="str">
            <v>a</v>
          </cell>
          <cell r="B12310">
            <v>12286</v>
          </cell>
          <cell r="C12310" t="str">
            <v xml:space="preserve">   244778551 - 29514</v>
          </cell>
          <cell r="D12310">
            <v>632195.03</v>
          </cell>
          <cell r="E12310">
            <v>0</v>
          </cell>
          <cell r="F12310">
            <v>0</v>
          </cell>
          <cell r="G12310">
            <v>102768.27</v>
          </cell>
          <cell r="H12310">
            <v>529426.76</v>
          </cell>
          <cell r="I12310">
            <v>0</v>
          </cell>
        </row>
        <row r="12311">
          <cell r="A12311" t="str">
            <v>a</v>
          </cell>
          <cell r="B12311">
            <v>12287</v>
          </cell>
          <cell r="C12311" t="str">
            <v xml:space="preserve">   244778564 - 29968</v>
          </cell>
          <cell r="D12311">
            <v>3951839.14</v>
          </cell>
          <cell r="E12311">
            <v>0</v>
          </cell>
          <cell r="F12311">
            <v>0</v>
          </cell>
          <cell r="G12311">
            <v>79994.23</v>
          </cell>
          <cell r="H12311">
            <v>3871844.91</v>
          </cell>
          <cell r="I12311">
            <v>0</v>
          </cell>
        </row>
        <row r="12312">
          <cell r="A12312" t="str">
            <v>a</v>
          </cell>
          <cell r="B12312">
            <v>12288</v>
          </cell>
          <cell r="C12312" t="str">
            <v xml:space="preserve">   244778577 - 30652</v>
          </cell>
          <cell r="D12312">
            <v>1365343.98</v>
          </cell>
          <cell r="E12312">
            <v>0</v>
          </cell>
          <cell r="F12312">
            <v>0</v>
          </cell>
          <cell r="G12312">
            <v>1365343.98</v>
          </cell>
          <cell r="H12312">
            <v>0</v>
          </cell>
          <cell r="I12312">
            <v>0</v>
          </cell>
        </row>
        <row r="12313">
          <cell r="A12313" t="str">
            <v>a</v>
          </cell>
          <cell r="B12313">
            <v>12289</v>
          </cell>
          <cell r="C12313" t="str">
            <v xml:space="preserve">   244778580 - 30662</v>
          </cell>
          <cell r="D12313">
            <v>1564947.54</v>
          </cell>
          <cell r="E12313">
            <v>0</v>
          </cell>
          <cell r="F12313">
            <v>0</v>
          </cell>
          <cell r="G12313">
            <v>32115.97</v>
          </cell>
          <cell r="H12313">
            <v>1532831.57</v>
          </cell>
          <cell r="I12313">
            <v>0</v>
          </cell>
        </row>
        <row r="12314">
          <cell r="A12314" t="str">
            <v>a</v>
          </cell>
          <cell r="B12314">
            <v>12290</v>
          </cell>
          <cell r="C12314" t="str">
            <v xml:space="preserve">   244778593 - 30701</v>
          </cell>
          <cell r="D12314">
            <v>574072.78</v>
          </cell>
          <cell r="E12314">
            <v>0</v>
          </cell>
          <cell r="F12314">
            <v>0</v>
          </cell>
          <cell r="G12314">
            <v>574072.78</v>
          </cell>
          <cell r="H12314">
            <v>0</v>
          </cell>
          <cell r="I12314">
            <v>0</v>
          </cell>
        </row>
        <row r="12315">
          <cell r="A12315" t="str">
            <v>a</v>
          </cell>
          <cell r="B12315">
            <v>12291</v>
          </cell>
          <cell r="C12315" t="str">
            <v xml:space="preserve">   244778603 - 28848</v>
          </cell>
          <cell r="D12315">
            <v>1416347</v>
          </cell>
          <cell r="E12315">
            <v>0</v>
          </cell>
          <cell r="F12315">
            <v>0</v>
          </cell>
          <cell r="G12315">
            <v>1416347</v>
          </cell>
          <cell r="H12315">
            <v>0</v>
          </cell>
          <cell r="I12315">
            <v>0</v>
          </cell>
        </row>
        <row r="12316">
          <cell r="A12316" t="str">
            <v>a</v>
          </cell>
          <cell r="B12316">
            <v>12292</v>
          </cell>
          <cell r="C12316" t="str">
            <v xml:space="preserve">   244778616 - 29127</v>
          </cell>
          <cell r="D12316">
            <v>1320902.23</v>
          </cell>
          <cell r="E12316">
            <v>0</v>
          </cell>
          <cell r="F12316">
            <v>0</v>
          </cell>
          <cell r="G12316">
            <v>1320902.23</v>
          </cell>
          <cell r="H12316">
            <v>0</v>
          </cell>
          <cell r="I12316">
            <v>0</v>
          </cell>
        </row>
        <row r="12317">
          <cell r="A12317" t="str">
            <v>a</v>
          </cell>
          <cell r="B12317">
            <v>12293</v>
          </cell>
          <cell r="C12317" t="str">
            <v xml:space="preserve">   244778629 - 29246</v>
          </cell>
          <cell r="D12317">
            <v>421038.33</v>
          </cell>
          <cell r="E12317">
            <v>0</v>
          </cell>
          <cell r="F12317">
            <v>0</v>
          </cell>
          <cell r="G12317">
            <v>137103.6</v>
          </cell>
          <cell r="H12317">
            <v>283934.73</v>
          </cell>
          <cell r="I12317">
            <v>0</v>
          </cell>
        </row>
        <row r="12318">
          <cell r="A12318" t="str">
            <v>a</v>
          </cell>
          <cell r="B12318">
            <v>12294</v>
          </cell>
          <cell r="C12318" t="str">
            <v xml:space="preserve">   244778632 - 29261</v>
          </cell>
          <cell r="D12318">
            <v>1863855.2</v>
          </cell>
          <cell r="E12318">
            <v>0</v>
          </cell>
          <cell r="F12318">
            <v>0</v>
          </cell>
          <cell r="G12318">
            <v>1863855.2</v>
          </cell>
          <cell r="H12318">
            <v>0</v>
          </cell>
          <cell r="I12318">
            <v>0</v>
          </cell>
        </row>
        <row r="12319">
          <cell r="A12319" t="str">
            <v>a</v>
          </cell>
          <cell r="B12319">
            <v>12295</v>
          </cell>
          <cell r="C12319" t="str">
            <v xml:space="preserve">   244778645 - 29460</v>
          </cell>
          <cell r="D12319">
            <v>650635.63</v>
          </cell>
          <cell r="E12319">
            <v>0</v>
          </cell>
          <cell r="F12319">
            <v>0</v>
          </cell>
          <cell r="G12319">
            <v>103079.91</v>
          </cell>
          <cell r="H12319">
            <v>547555.72</v>
          </cell>
          <cell r="I12319">
            <v>0</v>
          </cell>
        </row>
        <row r="12320">
          <cell r="A12320" t="str">
            <v>a</v>
          </cell>
          <cell r="B12320">
            <v>12296</v>
          </cell>
          <cell r="C12320" t="str">
            <v xml:space="preserve">   244778658 - 29664</v>
          </cell>
          <cell r="D12320">
            <v>1255277.52</v>
          </cell>
          <cell r="E12320">
            <v>0</v>
          </cell>
          <cell r="F12320">
            <v>0.02</v>
          </cell>
          <cell r="G12320">
            <v>204443.24</v>
          </cell>
          <cell r="H12320">
            <v>1050834.3</v>
          </cell>
          <cell r="I12320">
            <v>0</v>
          </cell>
        </row>
        <row r="12321">
          <cell r="A12321" t="str">
            <v>a</v>
          </cell>
          <cell r="B12321">
            <v>12297</v>
          </cell>
          <cell r="C12321" t="str">
            <v xml:space="preserve">   244778661 - 29956</v>
          </cell>
          <cell r="D12321">
            <v>3556655.23</v>
          </cell>
          <cell r="E12321">
            <v>0</v>
          </cell>
          <cell r="F12321">
            <v>0</v>
          </cell>
          <cell r="G12321">
            <v>71994.77</v>
          </cell>
          <cell r="H12321">
            <v>3484660.46</v>
          </cell>
          <cell r="I12321">
            <v>0</v>
          </cell>
        </row>
        <row r="12322">
          <cell r="A12322" t="str">
            <v>a</v>
          </cell>
          <cell r="B12322">
            <v>12298</v>
          </cell>
          <cell r="C12322" t="str">
            <v xml:space="preserve">   244778674 - 30643</v>
          </cell>
          <cell r="D12322">
            <v>1372238.49</v>
          </cell>
          <cell r="E12322">
            <v>0</v>
          </cell>
          <cell r="F12322">
            <v>0.01</v>
          </cell>
          <cell r="G12322">
            <v>508668.69</v>
          </cell>
          <cell r="H12322">
            <v>863569.81</v>
          </cell>
          <cell r="I12322">
            <v>0</v>
          </cell>
        </row>
        <row r="12323">
          <cell r="A12323" t="str">
            <v>a</v>
          </cell>
          <cell r="B12323">
            <v>12299</v>
          </cell>
          <cell r="C12323" t="str">
            <v xml:space="preserve">   244778687 - 30683</v>
          </cell>
          <cell r="D12323">
            <v>1449766.1</v>
          </cell>
          <cell r="E12323">
            <v>0</v>
          </cell>
          <cell r="F12323">
            <v>0</v>
          </cell>
          <cell r="G12323">
            <v>29488.57</v>
          </cell>
          <cell r="H12323">
            <v>1420277.53</v>
          </cell>
          <cell r="I12323">
            <v>0</v>
          </cell>
        </row>
        <row r="12324">
          <cell r="A12324" t="str">
            <v>a</v>
          </cell>
          <cell r="B12324">
            <v>12300</v>
          </cell>
          <cell r="C12324" t="str">
            <v xml:space="preserve">   244778690 - 30692</v>
          </cell>
          <cell r="D12324">
            <v>1084714.74</v>
          </cell>
          <cell r="E12324">
            <v>0</v>
          </cell>
          <cell r="F12324">
            <v>0.01</v>
          </cell>
          <cell r="G12324">
            <v>22260.62</v>
          </cell>
          <cell r="H12324">
            <v>1062454.1299999999</v>
          </cell>
          <cell r="I12324">
            <v>0</v>
          </cell>
        </row>
        <row r="12325">
          <cell r="A12325" t="str">
            <v>a</v>
          </cell>
          <cell r="B12325">
            <v>12301</v>
          </cell>
          <cell r="C12325" t="str">
            <v xml:space="preserve">   244778700 - 28839</v>
          </cell>
          <cell r="D12325">
            <v>1369145.64</v>
          </cell>
          <cell r="E12325">
            <v>0</v>
          </cell>
          <cell r="F12325">
            <v>0</v>
          </cell>
          <cell r="G12325">
            <v>455815.37</v>
          </cell>
          <cell r="H12325">
            <v>913330.27</v>
          </cell>
          <cell r="I12325">
            <v>0</v>
          </cell>
        </row>
        <row r="12326">
          <cell r="A12326" t="str">
            <v>a</v>
          </cell>
          <cell r="B12326">
            <v>12302</v>
          </cell>
          <cell r="C12326" t="str">
            <v xml:space="preserve">   244778713 - 28893</v>
          </cell>
          <cell r="D12326">
            <v>890468.15</v>
          </cell>
          <cell r="E12326">
            <v>0</v>
          </cell>
          <cell r="F12326">
            <v>0</v>
          </cell>
          <cell r="G12326">
            <v>148577.70000000001</v>
          </cell>
          <cell r="H12326">
            <v>741890.45</v>
          </cell>
          <cell r="I12326">
            <v>0</v>
          </cell>
        </row>
        <row r="12327">
          <cell r="A12327" t="str">
            <v>a</v>
          </cell>
          <cell r="B12327">
            <v>12303</v>
          </cell>
          <cell r="C12327" t="str">
            <v xml:space="preserve">   244778726 - 29225</v>
          </cell>
          <cell r="D12327">
            <v>1099540.93</v>
          </cell>
          <cell r="E12327">
            <v>0</v>
          </cell>
          <cell r="F12327">
            <v>0.01</v>
          </cell>
          <cell r="G12327">
            <v>22364.95</v>
          </cell>
          <cell r="H12327">
            <v>1077175.99</v>
          </cell>
          <cell r="I12327">
            <v>0</v>
          </cell>
        </row>
        <row r="12328">
          <cell r="A12328" t="str">
            <v>a</v>
          </cell>
          <cell r="B12328">
            <v>12304</v>
          </cell>
          <cell r="C12328" t="str">
            <v xml:space="preserve">   244778739 - 29366</v>
          </cell>
          <cell r="D12328">
            <v>5201272.3899999997</v>
          </cell>
          <cell r="E12328">
            <v>0</v>
          </cell>
          <cell r="F12328">
            <v>0</v>
          </cell>
          <cell r="G12328">
            <v>5201272.3899999997</v>
          </cell>
          <cell r="H12328">
            <v>0</v>
          </cell>
          <cell r="I12328">
            <v>0</v>
          </cell>
        </row>
        <row r="12329">
          <cell r="A12329" t="str">
            <v>a</v>
          </cell>
          <cell r="B12329">
            <v>12305</v>
          </cell>
          <cell r="C12329" t="str">
            <v xml:space="preserve">   244778742 - 29381</v>
          </cell>
          <cell r="D12329">
            <v>630694.01</v>
          </cell>
          <cell r="E12329">
            <v>0</v>
          </cell>
          <cell r="F12329">
            <v>0</v>
          </cell>
          <cell r="G12329">
            <v>100115.54</v>
          </cell>
          <cell r="H12329">
            <v>530578.47</v>
          </cell>
          <cell r="I12329">
            <v>0</v>
          </cell>
        </row>
        <row r="12330">
          <cell r="A12330" t="str">
            <v>a</v>
          </cell>
          <cell r="B12330">
            <v>12306</v>
          </cell>
          <cell r="C12330" t="str">
            <v xml:space="preserve">   244778755 - 29529</v>
          </cell>
          <cell r="D12330">
            <v>1299596.33</v>
          </cell>
          <cell r="E12330">
            <v>0</v>
          </cell>
          <cell r="F12330">
            <v>0</v>
          </cell>
          <cell r="G12330">
            <v>120696.2</v>
          </cell>
          <cell r="H12330">
            <v>1178900.1299999999</v>
          </cell>
          <cell r="I12330">
            <v>0</v>
          </cell>
        </row>
        <row r="12331">
          <cell r="A12331" t="str">
            <v>a</v>
          </cell>
          <cell r="B12331">
            <v>12307</v>
          </cell>
          <cell r="C12331" t="str">
            <v xml:space="preserve">   244778768 - 30454</v>
          </cell>
          <cell r="D12331">
            <v>245524.31</v>
          </cell>
          <cell r="E12331">
            <v>0</v>
          </cell>
          <cell r="F12331">
            <v>0</v>
          </cell>
          <cell r="G12331">
            <v>245524.31</v>
          </cell>
          <cell r="H12331">
            <v>0</v>
          </cell>
          <cell r="I12331">
            <v>0</v>
          </cell>
        </row>
        <row r="12332">
          <cell r="A12332" t="str">
            <v>a</v>
          </cell>
          <cell r="B12332">
            <v>12308</v>
          </cell>
          <cell r="C12332" t="str">
            <v xml:space="preserve">   244778771 - 30616</v>
          </cell>
          <cell r="D12332">
            <v>1642849.74</v>
          </cell>
          <cell r="E12332">
            <v>0</v>
          </cell>
          <cell r="F12332">
            <v>0</v>
          </cell>
          <cell r="G12332">
            <v>33714.71</v>
          </cell>
          <cell r="H12332">
            <v>1609135.03</v>
          </cell>
          <cell r="I12332">
            <v>0</v>
          </cell>
        </row>
        <row r="12333">
          <cell r="A12333" t="str">
            <v>a</v>
          </cell>
          <cell r="B12333">
            <v>12309</v>
          </cell>
          <cell r="C12333" t="str">
            <v xml:space="preserve">   244778784 - 30674</v>
          </cell>
          <cell r="D12333">
            <v>1668710.39</v>
          </cell>
          <cell r="E12333">
            <v>0</v>
          </cell>
          <cell r="F12333">
            <v>0.01</v>
          </cell>
          <cell r="G12333">
            <v>33941.99</v>
          </cell>
          <cell r="H12333">
            <v>1634768.41</v>
          </cell>
          <cell r="I12333">
            <v>0</v>
          </cell>
        </row>
        <row r="12334">
          <cell r="A12334" t="str">
            <v>a</v>
          </cell>
          <cell r="B12334">
            <v>12310</v>
          </cell>
          <cell r="C12334" t="str">
            <v xml:space="preserve">   244778807 - 28860</v>
          </cell>
          <cell r="D12334">
            <v>1162352.8400000001</v>
          </cell>
          <cell r="E12334">
            <v>0</v>
          </cell>
          <cell r="F12334">
            <v>0</v>
          </cell>
          <cell r="G12334">
            <v>23642.5</v>
          </cell>
          <cell r="H12334">
            <v>1138710.3400000001</v>
          </cell>
          <cell r="I12334">
            <v>0</v>
          </cell>
        </row>
        <row r="12335">
          <cell r="A12335" t="str">
            <v>a</v>
          </cell>
          <cell r="B12335">
            <v>12311</v>
          </cell>
          <cell r="C12335" t="str">
            <v xml:space="preserve">   244778810 - 28878</v>
          </cell>
          <cell r="D12335">
            <v>722649.35</v>
          </cell>
          <cell r="E12335">
            <v>0</v>
          </cell>
          <cell r="F12335">
            <v>0</v>
          </cell>
          <cell r="G12335">
            <v>117472.32000000001</v>
          </cell>
          <cell r="H12335">
            <v>605177.03</v>
          </cell>
          <cell r="I12335">
            <v>0</v>
          </cell>
        </row>
        <row r="12336">
          <cell r="A12336" t="str">
            <v>a</v>
          </cell>
          <cell r="B12336">
            <v>12312</v>
          </cell>
          <cell r="C12336" t="str">
            <v xml:space="preserve">   244778823 - 29216</v>
          </cell>
          <cell r="D12336">
            <v>1047242.77</v>
          </cell>
          <cell r="E12336">
            <v>0</v>
          </cell>
          <cell r="F12336">
            <v>0</v>
          </cell>
          <cell r="G12336">
            <v>21491.58</v>
          </cell>
          <cell r="H12336">
            <v>1025751.19</v>
          </cell>
          <cell r="I12336">
            <v>0</v>
          </cell>
        </row>
        <row r="12337">
          <cell r="A12337" t="str">
            <v>a</v>
          </cell>
          <cell r="B12337">
            <v>12313</v>
          </cell>
          <cell r="C12337" t="str">
            <v xml:space="preserve">   244778836 - 29279</v>
          </cell>
          <cell r="D12337">
            <v>5121597.42</v>
          </cell>
          <cell r="E12337">
            <v>0</v>
          </cell>
          <cell r="F12337">
            <v>0</v>
          </cell>
          <cell r="G12337">
            <v>103672.8</v>
          </cell>
          <cell r="H12337">
            <v>5017924.62</v>
          </cell>
          <cell r="I12337">
            <v>0</v>
          </cell>
        </row>
        <row r="12338">
          <cell r="A12338" t="str">
            <v>a</v>
          </cell>
          <cell r="B12338">
            <v>12314</v>
          </cell>
          <cell r="C12338" t="str">
            <v xml:space="preserve">   244778849 - 29499</v>
          </cell>
          <cell r="D12338">
            <v>365480.77</v>
          </cell>
          <cell r="E12338">
            <v>0</v>
          </cell>
          <cell r="F12338">
            <v>0</v>
          </cell>
          <cell r="G12338">
            <v>108308.16</v>
          </cell>
          <cell r="H12338">
            <v>257172.61</v>
          </cell>
          <cell r="I12338">
            <v>0</v>
          </cell>
        </row>
        <row r="12339">
          <cell r="A12339" t="str">
            <v>a</v>
          </cell>
          <cell r="B12339">
            <v>12315</v>
          </cell>
          <cell r="C12339" t="str">
            <v xml:space="preserve">   244778852 - 29517</v>
          </cell>
          <cell r="D12339">
            <v>883475.57</v>
          </cell>
          <cell r="E12339">
            <v>0</v>
          </cell>
          <cell r="F12339">
            <v>0</v>
          </cell>
          <cell r="G12339">
            <v>883475.57</v>
          </cell>
          <cell r="H12339">
            <v>0</v>
          </cell>
          <cell r="I12339">
            <v>0</v>
          </cell>
        </row>
        <row r="12340">
          <cell r="A12340" t="str">
            <v>a</v>
          </cell>
          <cell r="B12340">
            <v>12316</v>
          </cell>
          <cell r="C12340" t="str">
            <v xml:space="preserve">   244778865 - 30391</v>
          </cell>
          <cell r="D12340">
            <v>1360866.86</v>
          </cell>
          <cell r="E12340">
            <v>0</v>
          </cell>
          <cell r="F12340">
            <v>0</v>
          </cell>
          <cell r="G12340">
            <v>27680.34</v>
          </cell>
          <cell r="H12340">
            <v>1333186.52</v>
          </cell>
          <cell r="I12340">
            <v>0</v>
          </cell>
        </row>
        <row r="12341">
          <cell r="A12341" t="str">
            <v>a</v>
          </cell>
          <cell r="B12341">
            <v>12317</v>
          </cell>
          <cell r="C12341" t="str">
            <v xml:space="preserve">   244778878 - 30655</v>
          </cell>
          <cell r="D12341">
            <v>1537336.61</v>
          </cell>
          <cell r="E12341">
            <v>0</v>
          </cell>
          <cell r="F12341">
            <v>0</v>
          </cell>
          <cell r="G12341">
            <v>31549.35</v>
          </cell>
          <cell r="H12341">
            <v>1505787.26</v>
          </cell>
          <cell r="I12341">
            <v>0</v>
          </cell>
        </row>
        <row r="12342">
          <cell r="A12342" t="str">
            <v>a</v>
          </cell>
          <cell r="B12342">
            <v>12318</v>
          </cell>
          <cell r="C12342" t="str">
            <v xml:space="preserve">   244778881 - 30665</v>
          </cell>
          <cell r="D12342">
            <v>512947.94</v>
          </cell>
          <cell r="E12342">
            <v>0</v>
          </cell>
          <cell r="F12342">
            <v>0</v>
          </cell>
          <cell r="G12342">
            <v>83542.27</v>
          </cell>
          <cell r="H12342">
            <v>429405.67</v>
          </cell>
          <cell r="I12342">
            <v>0</v>
          </cell>
        </row>
        <row r="12343">
          <cell r="A12343" t="str">
            <v>a</v>
          </cell>
          <cell r="B12343">
            <v>12319</v>
          </cell>
          <cell r="C12343" t="str">
            <v xml:space="preserve">   244778894 - 30704</v>
          </cell>
          <cell r="D12343">
            <v>521550.94</v>
          </cell>
          <cell r="E12343">
            <v>0</v>
          </cell>
          <cell r="F12343">
            <v>0</v>
          </cell>
          <cell r="G12343">
            <v>119455.53</v>
          </cell>
          <cell r="H12343">
            <v>402095.41</v>
          </cell>
          <cell r="I12343">
            <v>0</v>
          </cell>
        </row>
        <row r="12344">
          <cell r="A12344" t="str">
            <v>a</v>
          </cell>
          <cell r="B12344">
            <v>12320</v>
          </cell>
          <cell r="C12344" t="str">
            <v xml:space="preserve">   244778904 - 28851</v>
          </cell>
          <cell r="D12344">
            <v>2882463.82</v>
          </cell>
          <cell r="E12344">
            <v>0</v>
          </cell>
          <cell r="F12344">
            <v>0</v>
          </cell>
          <cell r="G12344">
            <v>58630</v>
          </cell>
          <cell r="H12344">
            <v>2823833.82</v>
          </cell>
          <cell r="I12344">
            <v>0</v>
          </cell>
        </row>
        <row r="12345">
          <cell r="A12345" t="str">
            <v>a</v>
          </cell>
          <cell r="B12345">
            <v>12321</v>
          </cell>
          <cell r="C12345" t="str">
            <v xml:space="preserve">   244778917 - 29130</v>
          </cell>
          <cell r="D12345">
            <v>751850.97</v>
          </cell>
          <cell r="E12345">
            <v>0</v>
          </cell>
          <cell r="F12345">
            <v>0</v>
          </cell>
          <cell r="G12345">
            <v>119347.84</v>
          </cell>
          <cell r="H12345">
            <v>632503.13</v>
          </cell>
          <cell r="I12345">
            <v>0</v>
          </cell>
        </row>
        <row r="12346">
          <cell r="A12346" t="str">
            <v>a</v>
          </cell>
          <cell r="B12346">
            <v>12322</v>
          </cell>
          <cell r="C12346" t="str">
            <v xml:space="preserve">   244778933 - 29267</v>
          </cell>
          <cell r="D12346">
            <v>831323</v>
          </cell>
          <cell r="E12346">
            <v>0</v>
          </cell>
          <cell r="F12346">
            <v>0</v>
          </cell>
          <cell r="G12346">
            <v>831323</v>
          </cell>
          <cell r="H12346">
            <v>0</v>
          </cell>
          <cell r="I12346">
            <v>0</v>
          </cell>
        </row>
        <row r="12347">
          <cell r="A12347" t="str">
            <v>a</v>
          </cell>
          <cell r="B12347">
            <v>12323</v>
          </cell>
          <cell r="C12347" t="str">
            <v xml:space="preserve">   244778946 - 29481</v>
          </cell>
          <cell r="D12347">
            <v>591923.21</v>
          </cell>
          <cell r="E12347">
            <v>0</v>
          </cell>
          <cell r="F12347">
            <v>0</v>
          </cell>
          <cell r="G12347">
            <v>116853.81</v>
          </cell>
          <cell r="H12347">
            <v>475069.4</v>
          </cell>
          <cell r="I12347">
            <v>0</v>
          </cell>
        </row>
        <row r="12348">
          <cell r="A12348" t="str">
            <v>a</v>
          </cell>
          <cell r="B12348">
            <v>12324</v>
          </cell>
          <cell r="C12348" t="str">
            <v xml:space="preserve">   244778959 - 29944</v>
          </cell>
          <cell r="D12348">
            <v>1199664.78</v>
          </cell>
          <cell r="E12348">
            <v>0</v>
          </cell>
          <cell r="F12348">
            <v>0</v>
          </cell>
          <cell r="G12348">
            <v>190433.21</v>
          </cell>
          <cell r="H12348">
            <v>1009231.57</v>
          </cell>
          <cell r="I12348">
            <v>0</v>
          </cell>
        </row>
        <row r="12349">
          <cell r="A12349" t="str">
            <v>a</v>
          </cell>
          <cell r="B12349">
            <v>12325</v>
          </cell>
          <cell r="C12349" t="str">
            <v xml:space="preserve">   244778962 - 29962</v>
          </cell>
          <cell r="D12349">
            <v>3811439.71</v>
          </cell>
          <cell r="E12349">
            <v>0</v>
          </cell>
          <cell r="F12349">
            <v>0</v>
          </cell>
          <cell r="G12349">
            <v>3811439.71</v>
          </cell>
          <cell r="H12349">
            <v>0</v>
          </cell>
          <cell r="I12349">
            <v>0</v>
          </cell>
        </row>
        <row r="12350">
          <cell r="A12350" t="str">
            <v>a</v>
          </cell>
          <cell r="B12350">
            <v>12326</v>
          </cell>
          <cell r="C12350" t="str">
            <v xml:space="preserve">   244778975 - 30646</v>
          </cell>
          <cell r="D12350">
            <v>1326053.55</v>
          </cell>
          <cell r="E12350">
            <v>0</v>
          </cell>
          <cell r="F12350">
            <v>0</v>
          </cell>
          <cell r="G12350">
            <v>28218.93</v>
          </cell>
          <cell r="H12350">
            <v>1297834.6200000001</v>
          </cell>
          <cell r="I12350">
            <v>0</v>
          </cell>
        </row>
        <row r="12351">
          <cell r="A12351" t="str">
            <v>a</v>
          </cell>
          <cell r="B12351">
            <v>12327</v>
          </cell>
          <cell r="C12351" t="str">
            <v xml:space="preserve">   244778988 - 30686</v>
          </cell>
          <cell r="D12351">
            <v>1443056.62</v>
          </cell>
          <cell r="E12351">
            <v>0</v>
          </cell>
          <cell r="F12351">
            <v>0</v>
          </cell>
          <cell r="G12351">
            <v>330081.82</v>
          </cell>
          <cell r="H12351">
            <v>1112974.8</v>
          </cell>
          <cell r="I12351">
            <v>0</v>
          </cell>
        </row>
        <row r="12352">
          <cell r="A12352" t="str">
            <v>a</v>
          </cell>
          <cell r="B12352">
            <v>12328</v>
          </cell>
          <cell r="C12352" t="str">
            <v xml:space="preserve">   244778991 - 30695</v>
          </cell>
          <cell r="D12352">
            <v>1104471.6000000001</v>
          </cell>
          <cell r="E12352">
            <v>0</v>
          </cell>
          <cell r="F12352">
            <v>0</v>
          </cell>
          <cell r="G12352">
            <v>1104471.6000000001</v>
          </cell>
          <cell r="H12352">
            <v>0</v>
          </cell>
          <cell r="I12352">
            <v>0</v>
          </cell>
        </row>
        <row r="12353">
          <cell r="A12353" t="str">
            <v>a</v>
          </cell>
          <cell r="B12353">
            <v>12329</v>
          </cell>
          <cell r="C12353" t="str">
            <v xml:space="preserve">   252778006 - 31224</v>
          </cell>
          <cell r="D12353">
            <v>3095817.98</v>
          </cell>
          <cell r="E12353">
            <v>0</v>
          </cell>
          <cell r="F12353">
            <v>0</v>
          </cell>
          <cell r="G12353">
            <v>71039.399999999994</v>
          </cell>
          <cell r="H12353">
            <v>3024778.58</v>
          </cell>
          <cell r="I12353">
            <v>0</v>
          </cell>
        </row>
        <row r="12354">
          <cell r="A12354" t="str">
            <v>a</v>
          </cell>
          <cell r="B12354">
            <v>12330</v>
          </cell>
          <cell r="C12354" t="str">
            <v xml:space="preserve">   252778019 - 31264</v>
          </cell>
          <cell r="D12354">
            <v>1867459.89</v>
          </cell>
          <cell r="E12354">
            <v>0</v>
          </cell>
          <cell r="F12354">
            <v>0</v>
          </cell>
          <cell r="G12354">
            <v>1867459.89</v>
          </cell>
          <cell r="H12354">
            <v>0</v>
          </cell>
          <cell r="I12354">
            <v>0</v>
          </cell>
        </row>
        <row r="12355">
          <cell r="A12355" t="str">
            <v>a</v>
          </cell>
          <cell r="B12355">
            <v>12331</v>
          </cell>
          <cell r="C12355" t="str">
            <v xml:space="preserve">   252778022 - 31273</v>
          </cell>
          <cell r="D12355">
            <v>1154137.19</v>
          </cell>
          <cell r="E12355">
            <v>0</v>
          </cell>
          <cell r="F12355">
            <v>0</v>
          </cell>
          <cell r="G12355">
            <v>1154137.19</v>
          </cell>
          <cell r="H12355">
            <v>0</v>
          </cell>
          <cell r="I12355">
            <v>0</v>
          </cell>
        </row>
        <row r="12356">
          <cell r="A12356" t="str">
            <v>a</v>
          </cell>
          <cell r="B12356">
            <v>12332</v>
          </cell>
          <cell r="C12356" t="str">
            <v xml:space="preserve">   252778035 - 31342</v>
          </cell>
          <cell r="D12356">
            <v>2945033.43</v>
          </cell>
          <cell r="E12356">
            <v>0</v>
          </cell>
          <cell r="F12356">
            <v>0</v>
          </cell>
          <cell r="G12356">
            <v>2945033.43</v>
          </cell>
          <cell r="H12356">
            <v>0</v>
          </cell>
          <cell r="I12356">
            <v>0</v>
          </cell>
        </row>
        <row r="12357">
          <cell r="A12357" t="str">
            <v>a</v>
          </cell>
          <cell r="B12357">
            <v>12333</v>
          </cell>
          <cell r="C12357" t="str">
            <v xml:space="preserve">   252778064 - 31429</v>
          </cell>
          <cell r="D12357">
            <v>1408504.7</v>
          </cell>
          <cell r="E12357">
            <v>0</v>
          </cell>
          <cell r="F12357">
            <v>0</v>
          </cell>
          <cell r="G12357">
            <v>78528.53</v>
          </cell>
          <cell r="H12357">
            <v>1329976.17</v>
          </cell>
          <cell r="I12357">
            <v>0</v>
          </cell>
        </row>
        <row r="12358">
          <cell r="A12358" t="str">
            <v>a</v>
          </cell>
          <cell r="B12358">
            <v>12334</v>
          </cell>
          <cell r="C12358" t="str">
            <v xml:space="preserve">   252778077 - 31483</v>
          </cell>
          <cell r="D12358">
            <v>748502.84</v>
          </cell>
          <cell r="E12358">
            <v>0</v>
          </cell>
          <cell r="F12358">
            <v>0</v>
          </cell>
          <cell r="G12358">
            <v>36475.5</v>
          </cell>
          <cell r="H12358">
            <v>712027.34</v>
          </cell>
          <cell r="I12358">
            <v>0</v>
          </cell>
        </row>
        <row r="12359">
          <cell r="A12359" t="str">
            <v>a</v>
          </cell>
          <cell r="B12359">
            <v>12335</v>
          </cell>
          <cell r="C12359" t="str">
            <v xml:space="preserve">   252778080 - 31495</v>
          </cell>
          <cell r="D12359">
            <v>1032721.47</v>
          </cell>
          <cell r="E12359">
            <v>0</v>
          </cell>
          <cell r="F12359">
            <v>0</v>
          </cell>
          <cell r="G12359">
            <v>52731.02</v>
          </cell>
          <cell r="H12359">
            <v>979990.45</v>
          </cell>
          <cell r="I12359">
            <v>0</v>
          </cell>
        </row>
        <row r="12360">
          <cell r="A12360" t="str">
            <v>a</v>
          </cell>
          <cell r="B12360">
            <v>12336</v>
          </cell>
          <cell r="C12360" t="str">
            <v xml:space="preserve">   252778103 - 31215</v>
          </cell>
          <cell r="D12360">
            <v>3298951.22</v>
          </cell>
          <cell r="E12360">
            <v>0</v>
          </cell>
          <cell r="F12360">
            <v>0</v>
          </cell>
          <cell r="G12360">
            <v>77581.81</v>
          </cell>
          <cell r="H12360">
            <v>3221369.41</v>
          </cell>
          <cell r="I12360">
            <v>0</v>
          </cell>
        </row>
        <row r="12361">
          <cell r="A12361" t="str">
            <v>a</v>
          </cell>
          <cell r="B12361">
            <v>12337</v>
          </cell>
          <cell r="C12361" t="str">
            <v xml:space="preserve">   252778116 - 31254</v>
          </cell>
          <cell r="D12361">
            <v>1106642.8899999999</v>
          </cell>
          <cell r="E12361">
            <v>0</v>
          </cell>
          <cell r="F12361">
            <v>0</v>
          </cell>
          <cell r="G12361">
            <v>22201.02</v>
          </cell>
          <cell r="H12361">
            <v>1084441.8700000001</v>
          </cell>
          <cell r="I12361">
            <v>0</v>
          </cell>
        </row>
        <row r="12362">
          <cell r="A12362" t="str">
            <v>a</v>
          </cell>
          <cell r="B12362">
            <v>12338</v>
          </cell>
          <cell r="C12362" t="str">
            <v xml:space="preserve">   252778145 - 31372</v>
          </cell>
          <cell r="D12362">
            <v>1264020.75</v>
          </cell>
          <cell r="E12362">
            <v>0</v>
          </cell>
          <cell r="F12362">
            <v>0</v>
          </cell>
          <cell r="G12362">
            <v>66993.73</v>
          </cell>
          <cell r="H12362">
            <v>1197027.02</v>
          </cell>
          <cell r="I12362">
            <v>0</v>
          </cell>
        </row>
        <row r="12363">
          <cell r="A12363" t="str">
            <v>a</v>
          </cell>
          <cell r="B12363">
            <v>12339</v>
          </cell>
          <cell r="C12363" t="str">
            <v xml:space="preserve">   252778158 - 31411</v>
          </cell>
          <cell r="D12363">
            <v>2023995.23</v>
          </cell>
          <cell r="E12363">
            <v>0</v>
          </cell>
          <cell r="F12363">
            <v>0</v>
          </cell>
          <cell r="G12363">
            <v>47078.13</v>
          </cell>
          <cell r="H12363">
            <v>1976917.1</v>
          </cell>
          <cell r="I12363">
            <v>0</v>
          </cell>
        </row>
        <row r="12364">
          <cell r="A12364" t="str">
            <v>a</v>
          </cell>
          <cell r="B12364">
            <v>12340</v>
          </cell>
          <cell r="C12364" t="str">
            <v xml:space="preserve">   252778161 - 31420</v>
          </cell>
          <cell r="D12364">
            <v>670395.25</v>
          </cell>
          <cell r="E12364">
            <v>0</v>
          </cell>
          <cell r="F12364">
            <v>0</v>
          </cell>
          <cell r="G12364">
            <v>34482.339999999997</v>
          </cell>
          <cell r="H12364">
            <v>635912.91</v>
          </cell>
          <cell r="I12364">
            <v>0</v>
          </cell>
        </row>
        <row r="12365">
          <cell r="A12365" t="str">
            <v>a</v>
          </cell>
          <cell r="B12365">
            <v>12341</v>
          </cell>
          <cell r="C12365" t="str">
            <v xml:space="preserve">   252778174 - 31462</v>
          </cell>
          <cell r="D12365">
            <v>1149615.1000000001</v>
          </cell>
          <cell r="E12365">
            <v>0</v>
          </cell>
          <cell r="F12365">
            <v>0</v>
          </cell>
          <cell r="G12365">
            <v>24224.47</v>
          </cell>
          <cell r="H12365">
            <v>1125390.6299999999</v>
          </cell>
          <cell r="I12365">
            <v>0</v>
          </cell>
        </row>
        <row r="12366">
          <cell r="A12366" t="str">
            <v>a</v>
          </cell>
          <cell r="B12366">
            <v>12342</v>
          </cell>
          <cell r="C12366" t="str">
            <v xml:space="preserve">   252778187 - 31552</v>
          </cell>
          <cell r="D12366">
            <v>680457.16</v>
          </cell>
          <cell r="E12366">
            <v>0</v>
          </cell>
          <cell r="F12366">
            <v>0</v>
          </cell>
          <cell r="G12366">
            <v>680457.16</v>
          </cell>
          <cell r="H12366">
            <v>0</v>
          </cell>
          <cell r="I12366">
            <v>0</v>
          </cell>
        </row>
        <row r="12367">
          <cell r="A12367" t="str">
            <v>a</v>
          </cell>
          <cell r="B12367">
            <v>12343</v>
          </cell>
          <cell r="C12367" t="str">
            <v xml:space="preserve">   252778190 - 31582</v>
          </cell>
          <cell r="D12367">
            <v>1588290.57</v>
          </cell>
          <cell r="E12367">
            <v>0</v>
          </cell>
          <cell r="F12367">
            <v>0</v>
          </cell>
          <cell r="G12367">
            <v>1588290.57</v>
          </cell>
          <cell r="H12367">
            <v>0</v>
          </cell>
          <cell r="I12367">
            <v>0</v>
          </cell>
        </row>
        <row r="12368">
          <cell r="A12368" t="str">
            <v>a</v>
          </cell>
          <cell r="B12368">
            <v>12344</v>
          </cell>
          <cell r="C12368" t="str">
            <v xml:space="preserve">   252778213 - 31245</v>
          </cell>
          <cell r="D12368">
            <v>1430257.64</v>
          </cell>
          <cell r="E12368">
            <v>0</v>
          </cell>
          <cell r="F12368">
            <v>0</v>
          </cell>
          <cell r="G12368">
            <v>103618.52</v>
          </cell>
          <cell r="H12368">
            <v>1326639.1200000001</v>
          </cell>
          <cell r="I12368">
            <v>0</v>
          </cell>
        </row>
        <row r="12369">
          <cell r="A12369" t="str">
            <v>a</v>
          </cell>
          <cell r="B12369">
            <v>12345</v>
          </cell>
          <cell r="C12369" t="str">
            <v xml:space="preserve">   252778226 - 31285</v>
          </cell>
          <cell r="D12369">
            <v>1923561.99</v>
          </cell>
          <cell r="E12369">
            <v>0</v>
          </cell>
          <cell r="F12369">
            <v>0</v>
          </cell>
          <cell r="G12369">
            <v>1923561.99</v>
          </cell>
          <cell r="H12369">
            <v>0</v>
          </cell>
          <cell r="I12369">
            <v>0</v>
          </cell>
        </row>
        <row r="12370">
          <cell r="A12370" t="str">
            <v>a</v>
          </cell>
          <cell r="B12370">
            <v>12346</v>
          </cell>
          <cell r="C12370" t="str">
            <v xml:space="preserve">   252778239 - 31354</v>
          </cell>
          <cell r="D12370">
            <v>688623.79</v>
          </cell>
          <cell r="E12370">
            <v>0</v>
          </cell>
          <cell r="F12370">
            <v>0</v>
          </cell>
          <cell r="G12370">
            <v>30377.87</v>
          </cell>
          <cell r="H12370">
            <v>658245.92000000004</v>
          </cell>
          <cell r="I12370">
            <v>0</v>
          </cell>
        </row>
        <row r="12371">
          <cell r="A12371" t="str">
            <v>a</v>
          </cell>
          <cell r="B12371">
            <v>12347</v>
          </cell>
          <cell r="C12371" t="str">
            <v xml:space="preserve">   252778242 - 31363</v>
          </cell>
          <cell r="D12371">
            <v>1708705</v>
          </cell>
          <cell r="E12371">
            <v>0</v>
          </cell>
          <cell r="F12371">
            <v>0</v>
          </cell>
          <cell r="G12371">
            <v>39209.49</v>
          </cell>
          <cell r="H12371">
            <v>1669495.51</v>
          </cell>
          <cell r="I12371">
            <v>0</v>
          </cell>
        </row>
        <row r="12372">
          <cell r="A12372" t="str">
            <v>a</v>
          </cell>
          <cell r="B12372">
            <v>12348</v>
          </cell>
          <cell r="C12372" t="str">
            <v xml:space="preserve">   252778255 - 31402</v>
          </cell>
          <cell r="D12372">
            <v>4958905.75</v>
          </cell>
          <cell r="E12372">
            <v>0</v>
          </cell>
          <cell r="F12372">
            <v>0</v>
          </cell>
          <cell r="G12372">
            <v>116165.4</v>
          </cell>
          <cell r="H12372">
            <v>4842740.3499999996</v>
          </cell>
          <cell r="I12372">
            <v>0</v>
          </cell>
        </row>
        <row r="12373">
          <cell r="A12373" t="str">
            <v>a</v>
          </cell>
          <cell r="B12373">
            <v>12349</v>
          </cell>
          <cell r="C12373" t="str">
            <v xml:space="preserve">   252778268 - 31441</v>
          </cell>
          <cell r="D12373">
            <v>967180.28</v>
          </cell>
          <cell r="E12373">
            <v>0</v>
          </cell>
          <cell r="F12373">
            <v>0</v>
          </cell>
          <cell r="G12373">
            <v>838546.31</v>
          </cell>
          <cell r="H12373">
            <v>128633.97</v>
          </cell>
          <cell r="I12373">
            <v>0</v>
          </cell>
        </row>
        <row r="12374">
          <cell r="A12374" t="str">
            <v>a</v>
          </cell>
          <cell r="B12374">
            <v>12350</v>
          </cell>
          <cell r="C12374" t="str">
            <v xml:space="preserve">   252778271 - 31450</v>
          </cell>
          <cell r="D12374">
            <v>4395324.7300000004</v>
          </cell>
          <cell r="E12374">
            <v>0</v>
          </cell>
          <cell r="F12374">
            <v>0</v>
          </cell>
          <cell r="G12374">
            <v>418708.98</v>
          </cell>
          <cell r="H12374">
            <v>3976615.75</v>
          </cell>
          <cell r="I12374">
            <v>0</v>
          </cell>
        </row>
        <row r="12375">
          <cell r="A12375" t="str">
            <v>a</v>
          </cell>
          <cell r="B12375">
            <v>12351</v>
          </cell>
          <cell r="C12375" t="str">
            <v xml:space="preserve">   252778284 - 31525</v>
          </cell>
          <cell r="D12375">
            <v>511187.44</v>
          </cell>
          <cell r="E12375">
            <v>0</v>
          </cell>
          <cell r="F12375">
            <v>0</v>
          </cell>
          <cell r="G12375">
            <v>83378.559999999998</v>
          </cell>
          <cell r="H12375">
            <v>427808.88</v>
          </cell>
          <cell r="I12375">
            <v>0</v>
          </cell>
        </row>
        <row r="12376">
          <cell r="A12376" t="str">
            <v>a</v>
          </cell>
          <cell r="B12376">
            <v>12352</v>
          </cell>
          <cell r="C12376" t="str">
            <v xml:space="preserve">   252778297 - 31648</v>
          </cell>
          <cell r="D12376">
            <v>872499.92</v>
          </cell>
          <cell r="E12376">
            <v>0</v>
          </cell>
          <cell r="F12376">
            <v>0</v>
          </cell>
          <cell r="G12376">
            <v>248500.07</v>
          </cell>
          <cell r="H12376">
            <v>623999.85</v>
          </cell>
          <cell r="I12376">
            <v>0</v>
          </cell>
        </row>
        <row r="12377">
          <cell r="A12377" t="str">
            <v>a</v>
          </cell>
          <cell r="B12377">
            <v>12353</v>
          </cell>
          <cell r="C12377" t="str">
            <v xml:space="preserve">   252778307 - 31227</v>
          </cell>
          <cell r="D12377">
            <v>860830.76</v>
          </cell>
          <cell r="E12377">
            <v>0</v>
          </cell>
          <cell r="F12377">
            <v>0</v>
          </cell>
          <cell r="G12377">
            <v>145769.16</v>
          </cell>
          <cell r="H12377">
            <v>715061.6</v>
          </cell>
          <cell r="I12377">
            <v>0</v>
          </cell>
        </row>
        <row r="12378">
          <cell r="A12378" t="str">
            <v>a</v>
          </cell>
          <cell r="B12378">
            <v>12354</v>
          </cell>
          <cell r="C12378" t="str">
            <v xml:space="preserve">   252778310 - 31236</v>
          </cell>
          <cell r="D12378">
            <v>811017.48</v>
          </cell>
          <cell r="E12378">
            <v>0</v>
          </cell>
          <cell r="F12378">
            <v>0</v>
          </cell>
          <cell r="G12378">
            <v>298356.77</v>
          </cell>
          <cell r="H12378">
            <v>512660.71</v>
          </cell>
          <cell r="I12378">
            <v>0</v>
          </cell>
        </row>
        <row r="12379">
          <cell r="A12379" t="str">
            <v>a</v>
          </cell>
          <cell r="B12379">
            <v>12355</v>
          </cell>
          <cell r="C12379" t="str">
            <v xml:space="preserve">   252778323 - 31276</v>
          </cell>
          <cell r="D12379">
            <v>950527.74</v>
          </cell>
          <cell r="E12379">
            <v>0</v>
          </cell>
          <cell r="F12379">
            <v>0</v>
          </cell>
          <cell r="G12379">
            <v>950527.74</v>
          </cell>
          <cell r="H12379">
            <v>0</v>
          </cell>
          <cell r="I12379">
            <v>0</v>
          </cell>
        </row>
        <row r="12380">
          <cell r="A12380" t="str">
            <v>a</v>
          </cell>
          <cell r="B12380">
            <v>12356</v>
          </cell>
          <cell r="C12380" t="str">
            <v xml:space="preserve">   252778336 - 31345</v>
          </cell>
          <cell r="D12380">
            <v>2331180.42</v>
          </cell>
          <cell r="E12380">
            <v>0</v>
          </cell>
          <cell r="F12380">
            <v>0</v>
          </cell>
          <cell r="G12380">
            <v>53183.53</v>
          </cell>
          <cell r="H12380">
            <v>2277996.89</v>
          </cell>
          <cell r="I12380">
            <v>0</v>
          </cell>
        </row>
        <row r="12381">
          <cell r="A12381" t="str">
            <v>a</v>
          </cell>
          <cell r="B12381">
            <v>12357</v>
          </cell>
          <cell r="C12381" t="str">
            <v xml:space="preserve">   252778352 - 31393</v>
          </cell>
          <cell r="D12381">
            <v>1034326.03</v>
          </cell>
          <cell r="E12381">
            <v>0</v>
          </cell>
          <cell r="F12381">
            <v>0</v>
          </cell>
          <cell r="G12381">
            <v>324380.5</v>
          </cell>
          <cell r="H12381">
            <v>709945.53</v>
          </cell>
          <cell r="I12381">
            <v>0</v>
          </cell>
        </row>
        <row r="12382">
          <cell r="A12382" t="str">
            <v>a</v>
          </cell>
          <cell r="B12382">
            <v>12358</v>
          </cell>
          <cell r="C12382" t="str">
            <v xml:space="preserve">   252778365 - 31432</v>
          </cell>
          <cell r="D12382">
            <v>1307875.2</v>
          </cell>
          <cell r="E12382">
            <v>0</v>
          </cell>
          <cell r="F12382">
            <v>0</v>
          </cell>
          <cell r="G12382">
            <v>333123.44</v>
          </cell>
          <cell r="H12382">
            <v>974751.76</v>
          </cell>
          <cell r="I12382">
            <v>0</v>
          </cell>
        </row>
        <row r="12383">
          <cell r="A12383" t="str">
            <v>a</v>
          </cell>
          <cell r="B12383">
            <v>12359</v>
          </cell>
          <cell r="C12383" t="str">
            <v xml:space="preserve">   252778378 - 31486</v>
          </cell>
          <cell r="D12383">
            <v>604535.25</v>
          </cell>
          <cell r="E12383">
            <v>0</v>
          </cell>
          <cell r="F12383">
            <v>0</v>
          </cell>
          <cell r="G12383">
            <v>31834.69</v>
          </cell>
          <cell r="H12383">
            <v>572700.56000000006</v>
          </cell>
          <cell r="I12383">
            <v>0</v>
          </cell>
        </row>
        <row r="12384">
          <cell r="A12384" t="str">
            <v>a</v>
          </cell>
          <cell r="B12384">
            <v>12360</v>
          </cell>
          <cell r="C12384" t="str">
            <v xml:space="preserve">   252778381 - 31504</v>
          </cell>
          <cell r="D12384">
            <v>1464360.92</v>
          </cell>
          <cell r="E12384">
            <v>0</v>
          </cell>
          <cell r="F12384">
            <v>0</v>
          </cell>
          <cell r="G12384">
            <v>32399.25</v>
          </cell>
          <cell r="H12384">
            <v>1431961.67</v>
          </cell>
          <cell r="I12384">
            <v>0</v>
          </cell>
        </row>
        <row r="12385">
          <cell r="A12385" t="str">
            <v>a</v>
          </cell>
          <cell r="B12385">
            <v>12361</v>
          </cell>
          <cell r="C12385" t="str">
            <v xml:space="preserve">   252778394 - 31627</v>
          </cell>
          <cell r="D12385">
            <v>1946388.55</v>
          </cell>
          <cell r="E12385">
            <v>0</v>
          </cell>
          <cell r="F12385">
            <v>0</v>
          </cell>
          <cell r="G12385">
            <v>1277396.28</v>
          </cell>
          <cell r="H12385">
            <v>668992.27</v>
          </cell>
          <cell r="I12385">
            <v>0</v>
          </cell>
        </row>
        <row r="12386">
          <cell r="A12386" t="str">
            <v>a</v>
          </cell>
          <cell r="B12386">
            <v>12362</v>
          </cell>
          <cell r="C12386" t="str">
            <v xml:space="preserve">   252778404 - 31218</v>
          </cell>
          <cell r="D12386">
            <v>2548648.13</v>
          </cell>
          <cell r="E12386">
            <v>0</v>
          </cell>
          <cell r="F12386">
            <v>0</v>
          </cell>
          <cell r="G12386">
            <v>1028116.24</v>
          </cell>
          <cell r="H12386">
            <v>1520531.89</v>
          </cell>
          <cell r="I12386">
            <v>0</v>
          </cell>
        </row>
        <row r="12387">
          <cell r="A12387" t="str">
            <v>a</v>
          </cell>
          <cell r="B12387">
            <v>12363</v>
          </cell>
          <cell r="C12387" t="str">
            <v xml:space="preserve">   252778417 - 31257</v>
          </cell>
          <cell r="D12387">
            <v>1992482.86</v>
          </cell>
          <cell r="E12387">
            <v>0</v>
          </cell>
          <cell r="F12387">
            <v>0</v>
          </cell>
          <cell r="G12387">
            <v>1992482.86</v>
          </cell>
          <cell r="H12387">
            <v>0</v>
          </cell>
          <cell r="I12387">
            <v>0</v>
          </cell>
        </row>
        <row r="12388">
          <cell r="A12388" t="str">
            <v>a</v>
          </cell>
          <cell r="B12388">
            <v>12364</v>
          </cell>
          <cell r="C12388" t="str">
            <v xml:space="preserve">   252778420 - 31267</v>
          </cell>
          <cell r="D12388">
            <v>710038.79</v>
          </cell>
          <cell r="E12388">
            <v>0</v>
          </cell>
          <cell r="F12388">
            <v>0</v>
          </cell>
          <cell r="G12388">
            <v>6434.16</v>
          </cell>
          <cell r="H12388">
            <v>703604.63</v>
          </cell>
          <cell r="I12388">
            <v>0</v>
          </cell>
        </row>
        <row r="12389">
          <cell r="A12389" t="str">
            <v>a</v>
          </cell>
          <cell r="B12389">
            <v>12365</v>
          </cell>
          <cell r="C12389" t="str">
            <v xml:space="preserve">   252778433 - 31336</v>
          </cell>
          <cell r="D12389">
            <v>1432056.76</v>
          </cell>
          <cell r="E12389">
            <v>0</v>
          </cell>
          <cell r="F12389">
            <v>0</v>
          </cell>
          <cell r="G12389">
            <v>33105.51</v>
          </cell>
          <cell r="H12389">
            <v>1398951.25</v>
          </cell>
          <cell r="I12389">
            <v>0</v>
          </cell>
        </row>
        <row r="12390">
          <cell r="A12390" t="str">
            <v>a</v>
          </cell>
          <cell r="B12390">
            <v>12366</v>
          </cell>
          <cell r="C12390" t="str">
            <v xml:space="preserve">   252778446 - 31375</v>
          </cell>
          <cell r="D12390">
            <v>2741190.76</v>
          </cell>
          <cell r="E12390">
            <v>0</v>
          </cell>
          <cell r="F12390">
            <v>0</v>
          </cell>
          <cell r="G12390">
            <v>2741190.76</v>
          </cell>
          <cell r="H12390">
            <v>0</v>
          </cell>
          <cell r="I12390">
            <v>0</v>
          </cell>
        </row>
        <row r="12391">
          <cell r="A12391" t="str">
            <v>a</v>
          </cell>
          <cell r="B12391">
            <v>12367</v>
          </cell>
          <cell r="C12391" t="str">
            <v xml:space="preserve">   252778459 - 31414</v>
          </cell>
          <cell r="D12391">
            <v>1812262.94</v>
          </cell>
          <cell r="E12391">
            <v>0</v>
          </cell>
          <cell r="F12391">
            <v>0</v>
          </cell>
          <cell r="G12391">
            <v>41027.08</v>
          </cell>
          <cell r="H12391">
            <v>1771235.86</v>
          </cell>
          <cell r="I12391">
            <v>0</v>
          </cell>
        </row>
        <row r="12392">
          <cell r="A12392" t="str">
            <v>a</v>
          </cell>
          <cell r="B12392">
            <v>12368</v>
          </cell>
          <cell r="C12392" t="str">
            <v xml:space="preserve">   252778462 - 31423</v>
          </cell>
          <cell r="D12392">
            <v>337210.11</v>
          </cell>
          <cell r="E12392">
            <v>0</v>
          </cell>
          <cell r="F12392">
            <v>0</v>
          </cell>
          <cell r="G12392">
            <v>337210.11</v>
          </cell>
          <cell r="H12392">
            <v>0</v>
          </cell>
          <cell r="I12392">
            <v>0</v>
          </cell>
        </row>
        <row r="12393">
          <cell r="A12393" t="str">
            <v>a</v>
          </cell>
          <cell r="B12393">
            <v>12369</v>
          </cell>
          <cell r="C12393" t="str">
            <v xml:space="preserve">   252778475 - 31468</v>
          </cell>
          <cell r="D12393">
            <v>1508014.71</v>
          </cell>
          <cell r="E12393">
            <v>0</v>
          </cell>
          <cell r="F12393">
            <v>0</v>
          </cell>
          <cell r="G12393">
            <v>33365.71</v>
          </cell>
          <cell r="H12393">
            <v>1474649</v>
          </cell>
          <cell r="I12393">
            <v>0</v>
          </cell>
        </row>
        <row r="12394">
          <cell r="A12394" t="str">
            <v>a</v>
          </cell>
          <cell r="B12394">
            <v>12370</v>
          </cell>
          <cell r="C12394" t="str">
            <v xml:space="preserve">   252778488 - 31561</v>
          </cell>
          <cell r="D12394">
            <v>2072726.15</v>
          </cell>
          <cell r="E12394">
            <v>0</v>
          </cell>
          <cell r="F12394">
            <v>0</v>
          </cell>
          <cell r="G12394">
            <v>45055.68</v>
          </cell>
          <cell r="H12394">
            <v>2027670.47</v>
          </cell>
          <cell r="I12394">
            <v>0</v>
          </cell>
        </row>
        <row r="12395">
          <cell r="A12395" t="str">
            <v>a</v>
          </cell>
          <cell r="B12395">
            <v>12371</v>
          </cell>
          <cell r="C12395" t="str">
            <v xml:space="preserve">   252778491 - 31591</v>
          </cell>
          <cell r="D12395">
            <v>252686.47</v>
          </cell>
          <cell r="E12395">
            <v>0</v>
          </cell>
          <cell r="F12395">
            <v>0</v>
          </cell>
          <cell r="G12395">
            <v>82213.2</v>
          </cell>
          <cell r="H12395">
            <v>170473.27</v>
          </cell>
          <cell r="I12395">
            <v>0</v>
          </cell>
        </row>
        <row r="12396">
          <cell r="A12396" t="str">
            <v>a</v>
          </cell>
          <cell r="B12396">
            <v>12372</v>
          </cell>
          <cell r="C12396" t="str">
            <v xml:space="preserve">   252778501 - 31206</v>
          </cell>
          <cell r="D12396">
            <v>2105885.7200000002</v>
          </cell>
          <cell r="E12396">
            <v>0</v>
          </cell>
          <cell r="F12396">
            <v>0</v>
          </cell>
          <cell r="G12396">
            <v>46593.95</v>
          </cell>
          <cell r="H12396">
            <v>2059291.77</v>
          </cell>
          <cell r="I12396">
            <v>0</v>
          </cell>
        </row>
        <row r="12397">
          <cell r="A12397" t="str">
            <v>a</v>
          </cell>
          <cell r="B12397">
            <v>12373</v>
          </cell>
          <cell r="C12397" t="str">
            <v xml:space="preserve">   252778514 - 31248</v>
          </cell>
          <cell r="D12397">
            <v>826492.24</v>
          </cell>
          <cell r="E12397">
            <v>0</v>
          </cell>
          <cell r="F12397">
            <v>0</v>
          </cell>
          <cell r="G12397">
            <v>480351.95</v>
          </cell>
          <cell r="H12397">
            <v>346140.29</v>
          </cell>
          <cell r="I12397">
            <v>0</v>
          </cell>
        </row>
        <row r="12398">
          <cell r="A12398" t="str">
            <v>a</v>
          </cell>
          <cell r="B12398">
            <v>12374</v>
          </cell>
          <cell r="C12398" t="str">
            <v xml:space="preserve">   252778527 - 31288</v>
          </cell>
          <cell r="D12398">
            <v>1083966.48</v>
          </cell>
          <cell r="E12398">
            <v>0</v>
          </cell>
          <cell r="F12398">
            <v>0</v>
          </cell>
          <cell r="G12398">
            <v>1083966.48</v>
          </cell>
          <cell r="H12398">
            <v>0</v>
          </cell>
          <cell r="I12398">
            <v>0</v>
          </cell>
        </row>
        <row r="12399">
          <cell r="A12399" t="str">
            <v>a</v>
          </cell>
          <cell r="B12399">
            <v>12375</v>
          </cell>
          <cell r="C12399" t="str">
            <v xml:space="preserve">   252778543 - 31366</v>
          </cell>
          <cell r="D12399">
            <v>656410.13</v>
          </cell>
          <cell r="E12399">
            <v>0</v>
          </cell>
          <cell r="F12399">
            <v>0</v>
          </cell>
          <cell r="G12399">
            <v>656410.13</v>
          </cell>
          <cell r="H12399">
            <v>0</v>
          </cell>
          <cell r="I12399">
            <v>0</v>
          </cell>
        </row>
        <row r="12400">
          <cell r="A12400" t="str">
            <v>a</v>
          </cell>
          <cell r="B12400">
            <v>12376</v>
          </cell>
          <cell r="C12400" t="str">
            <v xml:space="preserve">   252778556 - 31405</v>
          </cell>
          <cell r="D12400">
            <v>1493524.48</v>
          </cell>
          <cell r="E12400">
            <v>0</v>
          </cell>
          <cell r="F12400">
            <v>0</v>
          </cell>
          <cell r="G12400">
            <v>35728.74</v>
          </cell>
          <cell r="H12400">
            <v>1457795.74</v>
          </cell>
          <cell r="I12400">
            <v>0</v>
          </cell>
        </row>
        <row r="12401">
          <cell r="A12401" t="str">
            <v>a</v>
          </cell>
          <cell r="B12401">
            <v>12377</v>
          </cell>
          <cell r="C12401" t="str">
            <v xml:space="preserve">   252778569 - 31444</v>
          </cell>
          <cell r="D12401">
            <v>914685.79</v>
          </cell>
          <cell r="E12401">
            <v>0</v>
          </cell>
          <cell r="F12401">
            <v>0</v>
          </cell>
          <cell r="G12401">
            <v>914685.79</v>
          </cell>
          <cell r="H12401">
            <v>0</v>
          </cell>
          <cell r="I12401">
            <v>0</v>
          </cell>
        </row>
        <row r="12402">
          <cell r="A12402" t="str">
            <v>a</v>
          </cell>
          <cell r="B12402">
            <v>12378</v>
          </cell>
          <cell r="C12402" t="str">
            <v xml:space="preserve">   252778572 - 31453</v>
          </cell>
          <cell r="D12402">
            <v>729061.22</v>
          </cell>
          <cell r="E12402">
            <v>0</v>
          </cell>
          <cell r="F12402">
            <v>0</v>
          </cell>
          <cell r="G12402">
            <v>35528.160000000003</v>
          </cell>
          <cell r="H12402">
            <v>693533.06</v>
          </cell>
          <cell r="I12402">
            <v>0</v>
          </cell>
        </row>
        <row r="12403">
          <cell r="A12403" t="str">
            <v>a</v>
          </cell>
          <cell r="B12403">
            <v>12379</v>
          </cell>
          <cell r="C12403" t="str">
            <v xml:space="preserve">   252778585 - 31537</v>
          </cell>
          <cell r="D12403">
            <v>1644362.73</v>
          </cell>
          <cell r="E12403">
            <v>0</v>
          </cell>
          <cell r="F12403">
            <v>0</v>
          </cell>
          <cell r="G12403">
            <v>1644362.73</v>
          </cell>
          <cell r="H12403">
            <v>0</v>
          </cell>
          <cell r="I12403">
            <v>0</v>
          </cell>
        </row>
        <row r="12404">
          <cell r="A12404" t="str">
            <v>a</v>
          </cell>
          <cell r="B12404">
            <v>12380</v>
          </cell>
          <cell r="C12404" t="str">
            <v xml:space="preserve">   252778598 - 31654</v>
          </cell>
          <cell r="D12404">
            <v>1666483.88</v>
          </cell>
          <cell r="E12404">
            <v>0</v>
          </cell>
          <cell r="F12404">
            <v>0</v>
          </cell>
          <cell r="G12404">
            <v>84430.19</v>
          </cell>
          <cell r="H12404">
            <v>1582053.69</v>
          </cell>
          <cell r="I12404">
            <v>0</v>
          </cell>
        </row>
        <row r="12405">
          <cell r="A12405" t="str">
            <v>a</v>
          </cell>
          <cell r="B12405">
            <v>12381</v>
          </cell>
          <cell r="C12405" t="str">
            <v xml:space="preserve">   252778608 - 31230</v>
          </cell>
          <cell r="D12405">
            <v>2736272.94</v>
          </cell>
          <cell r="E12405">
            <v>0</v>
          </cell>
          <cell r="F12405">
            <v>0</v>
          </cell>
          <cell r="G12405">
            <v>2736272.94</v>
          </cell>
          <cell r="H12405">
            <v>0</v>
          </cell>
          <cell r="I12405">
            <v>0</v>
          </cell>
        </row>
        <row r="12406">
          <cell r="A12406" t="str">
            <v>a</v>
          </cell>
          <cell r="B12406">
            <v>12382</v>
          </cell>
          <cell r="C12406" t="str">
            <v xml:space="preserve">   252778611 - 31239</v>
          </cell>
          <cell r="D12406">
            <v>3484117.23</v>
          </cell>
          <cell r="E12406">
            <v>0</v>
          </cell>
          <cell r="F12406">
            <v>0</v>
          </cell>
          <cell r="G12406">
            <v>2002976.34</v>
          </cell>
          <cell r="H12406">
            <v>1481140.89</v>
          </cell>
          <cell r="I12406">
            <v>0</v>
          </cell>
        </row>
        <row r="12407">
          <cell r="A12407" t="str">
            <v>a</v>
          </cell>
          <cell r="B12407">
            <v>12383</v>
          </cell>
          <cell r="C12407" t="str">
            <v xml:space="preserve">   252778637 - 31348</v>
          </cell>
          <cell r="D12407">
            <v>3516509.65</v>
          </cell>
          <cell r="E12407">
            <v>0</v>
          </cell>
          <cell r="F12407">
            <v>0</v>
          </cell>
          <cell r="G12407">
            <v>77455.7</v>
          </cell>
          <cell r="H12407">
            <v>3439053.95</v>
          </cell>
          <cell r="I12407">
            <v>0</v>
          </cell>
        </row>
        <row r="12408">
          <cell r="A12408" t="str">
            <v>a</v>
          </cell>
          <cell r="B12408">
            <v>12384</v>
          </cell>
          <cell r="C12408" t="str">
            <v xml:space="preserve">   252778640 - 31357</v>
          </cell>
          <cell r="D12408">
            <v>2118998.2400000002</v>
          </cell>
          <cell r="E12408">
            <v>0</v>
          </cell>
          <cell r="F12408">
            <v>0</v>
          </cell>
          <cell r="G12408">
            <v>2118998.2400000002</v>
          </cell>
          <cell r="H12408">
            <v>0</v>
          </cell>
          <cell r="I12408">
            <v>0</v>
          </cell>
        </row>
        <row r="12409">
          <cell r="A12409" t="str">
            <v>a</v>
          </cell>
          <cell r="B12409">
            <v>12385</v>
          </cell>
          <cell r="C12409" t="str">
            <v xml:space="preserve">   252778679 - 31492</v>
          </cell>
          <cell r="D12409">
            <v>1519999.16</v>
          </cell>
          <cell r="E12409">
            <v>0</v>
          </cell>
          <cell r="F12409">
            <v>0</v>
          </cell>
          <cell r="G12409">
            <v>33040.800000000003</v>
          </cell>
          <cell r="H12409">
            <v>1486958.36</v>
          </cell>
          <cell r="I12409">
            <v>0</v>
          </cell>
        </row>
        <row r="12410">
          <cell r="A12410" t="str">
            <v>a</v>
          </cell>
          <cell r="B12410">
            <v>12386</v>
          </cell>
          <cell r="C12410" t="str">
            <v xml:space="preserve">   252778682 - 31510</v>
          </cell>
          <cell r="D12410">
            <v>2487271.41</v>
          </cell>
          <cell r="E12410">
            <v>0</v>
          </cell>
          <cell r="F12410">
            <v>0</v>
          </cell>
          <cell r="G12410">
            <v>54066.82</v>
          </cell>
          <cell r="H12410">
            <v>2433204.59</v>
          </cell>
          <cell r="I12410">
            <v>0</v>
          </cell>
        </row>
        <row r="12411">
          <cell r="A12411" t="str">
            <v>a</v>
          </cell>
          <cell r="B12411">
            <v>12387</v>
          </cell>
          <cell r="C12411" t="str">
            <v xml:space="preserve">   252778695 - 31633</v>
          </cell>
          <cell r="D12411">
            <v>972567.66</v>
          </cell>
          <cell r="E12411">
            <v>0</v>
          </cell>
          <cell r="F12411">
            <v>0</v>
          </cell>
          <cell r="G12411">
            <v>47394.49</v>
          </cell>
          <cell r="H12411">
            <v>925173.17</v>
          </cell>
          <cell r="I12411">
            <v>0</v>
          </cell>
        </row>
        <row r="12412">
          <cell r="A12412" t="str">
            <v>a</v>
          </cell>
          <cell r="B12412">
            <v>12388</v>
          </cell>
          <cell r="C12412" t="str">
            <v xml:space="preserve">   252778705 - 31221</v>
          </cell>
          <cell r="D12412">
            <v>952071.64</v>
          </cell>
          <cell r="E12412">
            <v>0</v>
          </cell>
          <cell r="F12412">
            <v>0</v>
          </cell>
          <cell r="G12412">
            <v>952071.64</v>
          </cell>
          <cell r="H12412">
            <v>0</v>
          </cell>
          <cell r="I12412">
            <v>0</v>
          </cell>
        </row>
        <row r="12413">
          <cell r="A12413" t="str">
            <v>a</v>
          </cell>
          <cell r="B12413">
            <v>12389</v>
          </cell>
          <cell r="C12413" t="str">
            <v xml:space="preserve">   252778718 - 31261</v>
          </cell>
          <cell r="D12413">
            <v>1549156.57</v>
          </cell>
          <cell r="E12413">
            <v>0</v>
          </cell>
          <cell r="F12413">
            <v>0</v>
          </cell>
          <cell r="G12413">
            <v>148512.54999999999</v>
          </cell>
          <cell r="H12413">
            <v>1400644.02</v>
          </cell>
          <cell r="I12413">
            <v>0</v>
          </cell>
        </row>
        <row r="12414">
          <cell r="A12414" t="str">
            <v>a</v>
          </cell>
          <cell r="B12414">
            <v>12390</v>
          </cell>
          <cell r="C12414" t="str">
            <v xml:space="preserve">   252778721 - 31270</v>
          </cell>
          <cell r="D12414">
            <v>604568.68999999994</v>
          </cell>
          <cell r="E12414">
            <v>0</v>
          </cell>
          <cell r="F12414">
            <v>0</v>
          </cell>
          <cell r="G12414">
            <v>604568.68999999994</v>
          </cell>
          <cell r="H12414">
            <v>0</v>
          </cell>
          <cell r="I12414">
            <v>0</v>
          </cell>
        </row>
        <row r="12415">
          <cell r="A12415" t="str">
            <v>a</v>
          </cell>
          <cell r="B12415">
            <v>12391</v>
          </cell>
          <cell r="C12415" t="str">
            <v xml:space="preserve">   252778734 - 31339</v>
          </cell>
          <cell r="D12415">
            <v>2702110.02</v>
          </cell>
          <cell r="E12415">
            <v>0</v>
          </cell>
          <cell r="F12415">
            <v>0</v>
          </cell>
          <cell r="G12415">
            <v>2702110.02</v>
          </cell>
          <cell r="H12415">
            <v>0</v>
          </cell>
          <cell r="I12415">
            <v>0</v>
          </cell>
        </row>
        <row r="12416">
          <cell r="A12416" t="str">
            <v>a</v>
          </cell>
          <cell r="B12416">
            <v>12392</v>
          </cell>
          <cell r="C12416" t="str">
            <v xml:space="preserve">   252778747 - 31378</v>
          </cell>
          <cell r="D12416">
            <v>571044.47</v>
          </cell>
          <cell r="E12416">
            <v>0</v>
          </cell>
          <cell r="F12416">
            <v>0</v>
          </cell>
          <cell r="G12416">
            <v>28138.31</v>
          </cell>
          <cell r="H12416">
            <v>542906.16</v>
          </cell>
          <cell r="I12416">
            <v>0</v>
          </cell>
        </row>
        <row r="12417">
          <cell r="A12417" t="str">
            <v>a</v>
          </cell>
          <cell r="B12417">
            <v>12393</v>
          </cell>
          <cell r="C12417" t="str">
            <v xml:space="preserve">   252778750 - 31387</v>
          </cell>
          <cell r="D12417">
            <v>1386227.39</v>
          </cell>
          <cell r="E12417">
            <v>0</v>
          </cell>
          <cell r="F12417">
            <v>0</v>
          </cell>
          <cell r="G12417">
            <v>90786.95</v>
          </cell>
          <cell r="H12417">
            <v>1295440.44</v>
          </cell>
          <cell r="I12417">
            <v>0</v>
          </cell>
        </row>
        <row r="12418">
          <cell r="A12418" t="str">
            <v>a</v>
          </cell>
          <cell r="B12418">
            <v>12394</v>
          </cell>
          <cell r="C12418" t="str">
            <v xml:space="preserve">   252778763 - 31426</v>
          </cell>
          <cell r="D12418">
            <v>2251215.85</v>
          </cell>
          <cell r="E12418">
            <v>0</v>
          </cell>
          <cell r="F12418">
            <v>0</v>
          </cell>
          <cell r="G12418">
            <v>52042.43</v>
          </cell>
          <cell r="H12418">
            <v>2199173.42</v>
          </cell>
          <cell r="I12418">
            <v>0</v>
          </cell>
        </row>
        <row r="12419">
          <cell r="A12419" t="str">
            <v>a</v>
          </cell>
          <cell r="B12419">
            <v>12395</v>
          </cell>
          <cell r="C12419" t="str">
            <v xml:space="preserve">   252778776 - 31474</v>
          </cell>
          <cell r="D12419">
            <v>2146752.09</v>
          </cell>
          <cell r="E12419">
            <v>0</v>
          </cell>
          <cell r="F12419">
            <v>0</v>
          </cell>
          <cell r="G12419">
            <v>2146752.09</v>
          </cell>
          <cell r="H12419">
            <v>0</v>
          </cell>
          <cell r="I12419">
            <v>0</v>
          </cell>
        </row>
        <row r="12420">
          <cell r="A12420" t="str">
            <v>a</v>
          </cell>
          <cell r="B12420">
            <v>12396</v>
          </cell>
          <cell r="C12420" t="str">
            <v xml:space="preserve">   252778789 - 31567</v>
          </cell>
          <cell r="D12420">
            <v>1370982.73</v>
          </cell>
          <cell r="E12420">
            <v>0</v>
          </cell>
          <cell r="F12420">
            <v>0</v>
          </cell>
          <cell r="G12420">
            <v>75734.460000000006</v>
          </cell>
          <cell r="H12420">
            <v>1295248.27</v>
          </cell>
          <cell r="I12420">
            <v>0</v>
          </cell>
        </row>
        <row r="12421">
          <cell r="A12421" t="str">
            <v>a</v>
          </cell>
          <cell r="B12421">
            <v>12397</v>
          </cell>
          <cell r="C12421" t="str">
            <v xml:space="preserve">   252778792 - 31600</v>
          </cell>
          <cell r="D12421">
            <v>979421.89</v>
          </cell>
          <cell r="E12421">
            <v>0</v>
          </cell>
          <cell r="F12421">
            <v>0</v>
          </cell>
          <cell r="G12421">
            <v>47776.99</v>
          </cell>
          <cell r="H12421">
            <v>931644.9</v>
          </cell>
          <cell r="I12421">
            <v>0</v>
          </cell>
        </row>
        <row r="12422">
          <cell r="A12422" t="str">
            <v>a</v>
          </cell>
          <cell r="B12422">
            <v>12398</v>
          </cell>
          <cell r="C12422" t="str">
            <v xml:space="preserve">   252778802 - 31209</v>
          </cell>
          <cell r="D12422">
            <v>665483.30000000005</v>
          </cell>
          <cell r="E12422">
            <v>0</v>
          </cell>
          <cell r="F12422">
            <v>0</v>
          </cell>
          <cell r="G12422">
            <v>113521.67</v>
          </cell>
          <cell r="H12422">
            <v>551961.63</v>
          </cell>
          <cell r="I12422">
            <v>0</v>
          </cell>
        </row>
        <row r="12423">
          <cell r="A12423" t="str">
            <v>a</v>
          </cell>
          <cell r="B12423">
            <v>12399</v>
          </cell>
          <cell r="C12423" t="str">
            <v xml:space="preserve">   252778815 - 31251</v>
          </cell>
          <cell r="D12423">
            <v>297410.27</v>
          </cell>
          <cell r="E12423">
            <v>0</v>
          </cell>
          <cell r="F12423">
            <v>0</v>
          </cell>
          <cell r="G12423">
            <v>5966.51</v>
          </cell>
          <cell r="H12423">
            <v>291443.76</v>
          </cell>
          <cell r="I12423">
            <v>0</v>
          </cell>
        </row>
        <row r="12424">
          <cell r="A12424" t="str">
            <v>a</v>
          </cell>
          <cell r="B12424">
            <v>12400</v>
          </cell>
          <cell r="C12424" t="str">
            <v xml:space="preserve">   252778828 - 31291</v>
          </cell>
          <cell r="D12424">
            <v>3868123.14</v>
          </cell>
          <cell r="E12424">
            <v>0</v>
          </cell>
          <cell r="F12424">
            <v>0</v>
          </cell>
          <cell r="G12424">
            <v>85582.92</v>
          </cell>
          <cell r="H12424">
            <v>3782540.22</v>
          </cell>
          <cell r="I12424">
            <v>0</v>
          </cell>
        </row>
        <row r="12425">
          <cell r="A12425" t="str">
            <v>a</v>
          </cell>
          <cell r="B12425">
            <v>12401</v>
          </cell>
          <cell r="C12425" t="str">
            <v xml:space="preserve">   252778831 - 31330</v>
          </cell>
          <cell r="D12425">
            <v>2219590.37</v>
          </cell>
          <cell r="E12425">
            <v>0</v>
          </cell>
          <cell r="F12425">
            <v>0</v>
          </cell>
          <cell r="G12425">
            <v>49755.1</v>
          </cell>
          <cell r="H12425">
            <v>2169835.27</v>
          </cell>
          <cell r="I12425">
            <v>0</v>
          </cell>
        </row>
        <row r="12426">
          <cell r="A12426" t="str">
            <v>a</v>
          </cell>
          <cell r="B12426">
            <v>12402</v>
          </cell>
          <cell r="C12426" t="str">
            <v xml:space="preserve">   252778844 - 31369</v>
          </cell>
          <cell r="D12426">
            <v>1841817.68</v>
          </cell>
          <cell r="E12426">
            <v>0</v>
          </cell>
          <cell r="F12426">
            <v>0</v>
          </cell>
          <cell r="G12426">
            <v>42264.03</v>
          </cell>
          <cell r="H12426">
            <v>1799553.65</v>
          </cell>
          <cell r="I12426">
            <v>0</v>
          </cell>
        </row>
        <row r="12427">
          <cell r="A12427" t="str">
            <v>a</v>
          </cell>
          <cell r="B12427">
            <v>12403</v>
          </cell>
          <cell r="C12427" t="str">
            <v xml:space="preserve">   252778857 - 31408</v>
          </cell>
          <cell r="D12427">
            <v>1435211.7</v>
          </cell>
          <cell r="E12427">
            <v>0</v>
          </cell>
          <cell r="F12427">
            <v>0</v>
          </cell>
          <cell r="G12427">
            <v>1095586.49</v>
          </cell>
          <cell r="H12427">
            <v>339625.21</v>
          </cell>
          <cell r="I12427">
            <v>0</v>
          </cell>
        </row>
        <row r="12428">
          <cell r="A12428" t="str">
            <v>a</v>
          </cell>
          <cell r="B12428">
            <v>12404</v>
          </cell>
          <cell r="C12428" t="str">
            <v xml:space="preserve">   252778860 - 31417</v>
          </cell>
          <cell r="D12428">
            <v>397224.68</v>
          </cell>
          <cell r="E12428">
            <v>0</v>
          </cell>
          <cell r="F12428">
            <v>0</v>
          </cell>
          <cell r="G12428">
            <v>397224.68</v>
          </cell>
          <cell r="H12428">
            <v>0</v>
          </cell>
          <cell r="I12428">
            <v>0</v>
          </cell>
        </row>
        <row r="12429">
          <cell r="A12429" t="str">
            <v>a</v>
          </cell>
          <cell r="B12429">
            <v>12405</v>
          </cell>
          <cell r="C12429" t="str">
            <v xml:space="preserve">   252778873 - 31456</v>
          </cell>
          <cell r="D12429">
            <v>1625379.35</v>
          </cell>
          <cell r="E12429">
            <v>0</v>
          </cell>
          <cell r="F12429">
            <v>0</v>
          </cell>
          <cell r="G12429">
            <v>85886.49</v>
          </cell>
          <cell r="H12429">
            <v>1539492.86</v>
          </cell>
          <cell r="I12429">
            <v>0</v>
          </cell>
        </row>
        <row r="12430">
          <cell r="A12430" t="str">
            <v>a</v>
          </cell>
          <cell r="B12430">
            <v>12406</v>
          </cell>
          <cell r="C12430" t="str">
            <v xml:space="preserve">   252778886 - 31543</v>
          </cell>
          <cell r="D12430">
            <v>816548.57</v>
          </cell>
          <cell r="E12430">
            <v>0</v>
          </cell>
          <cell r="F12430">
            <v>0</v>
          </cell>
          <cell r="G12430">
            <v>39791.51</v>
          </cell>
          <cell r="H12430">
            <v>776757.06</v>
          </cell>
          <cell r="I12430">
            <v>0</v>
          </cell>
        </row>
        <row r="12431">
          <cell r="A12431" t="str">
            <v>a</v>
          </cell>
          <cell r="B12431">
            <v>12407</v>
          </cell>
          <cell r="C12431" t="str">
            <v xml:space="preserve">   252778899 - 31663</v>
          </cell>
          <cell r="D12431">
            <v>2616496.46</v>
          </cell>
          <cell r="E12431">
            <v>0</v>
          </cell>
          <cell r="F12431">
            <v>0</v>
          </cell>
          <cell r="G12431">
            <v>1457679.56</v>
          </cell>
          <cell r="H12431">
            <v>1158816.8999999999</v>
          </cell>
          <cell r="I12431">
            <v>0</v>
          </cell>
        </row>
        <row r="12432">
          <cell r="A12432" t="str">
            <v>a</v>
          </cell>
          <cell r="B12432">
            <v>12408</v>
          </cell>
          <cell r="C12432" t="str">
            <v xml:space="preserve">   252778909 - 31233</v>
          </cell>
          <cell r="D12432">
            <v>2927354.88</v>
          </cell>
          <cell r="E12432">
            <v>0</v>
          </cell>
          <cell r="F12432">
            <v>0</v>
          </cell>
          <cell r="G12432">
            <v>66784.639999999999</v>
          </cell>
          <cell r="H12432">
            <v>2860570.24</v>
          </cell>
          <cell r="I12432">
            <v>0</v>
          </cell>
        </row>
        <row r="12433">
          <cell r="A12433" t="str">
            <v>a</v>
          </cell>
          <cell r="B12433">
            <v>12409</v>
          </cell>
          <cell r="C12433" t="str">
            <v xml:space="preserve">   252778912 - 31242</v>
          </cell>
          <cell r="D12433">
            <v>674472.39</v>
          </cell>
          <cell r="E12433">
            <v>0</v>
          </cell>
          <cell r="F12433">
            <v>0</v>
          </cell>
          <cell r="G12433">
            <v>35363.14</v>
          </cell>
          <cell r="H12433">
            <v>639109.25</v>
          </cell>
          <cell r="I12433">
            <v>0</v>
          </cell>
        </row>
        <row r="12434">
          <cell r="A12434" t="str">
            <v>a</v>
          </cell>
          <cell r="B12434">
            <v>12410</v>
          </cell>
          <cell r="C12434" t="str">
            <v xml:space="preserve">   252778925 - 31282</v>
          </cell>
          <cell r="D12434">
            <v>1979097.29</v>
          </cell>
          <cell r="E12434">
            <v>0</v>
          </cell>
          <cell r="F12434">
            <v>0</v>
          </cell>
          <cell r="G12434">
            <v>38485.42</v>
          </cell>
          <cell r="H12434">
            <v>1940611.87</v>
          </cell>
          <cell r="I12434">
            <v>0</v>
          </cell>
        </row>
        <row r="12435">
          <cell r="A12435" t="str">
            <v>a</v>
          </cell>
          <cell r="B12435">
            <v>12411</v>
          </cell>
          <cell r="C12435" t="str">
            <v xml:space="preserve">   252778938 - 31351</v>
          </cell>
          <cell r="D12435">
            <v>852727.83</v>
          </cell>
          <cell r="E12435">
            <v>0</v>
          </cell>
          <cell r="F12435">
            <v>0</v>
          </cell>
          <cell r="G12435">
            <v>19452.509999999998</v>
          </cell>
          <cell r="H12435">
            <v>833275.32</v>
          </cell>
          <cell r="I12435">
            <v>0</v>
          </cell>
        </row>
        <row r="12436">
          <cell r="A12436" t="str">
            <v>a</v>
          </cell>
          <cell r="B12436">
            <v>12412</v>
          </cell>
          <cell r="C12436" t="str">
            <v xml:space="preserve">   252778941 - 31360</v>
          </cell>
          <cell r="D12436">
            <v>4103753.96</v>
          </cell>
          <cell r="E12436">
            <v>0</v>
          </cell>
          <cell r="F12436">
            <v>0</v>
          </cell>
          <cell r="G12436">
            <v>4103753.96</v>
          </cell>
          <cell r="H12436">
            <v>0</v>
          </cell>
          <cell r="I12436">
            <v>0</v>
          </cell>
        </row>
        <row r="12437">
          <cell r="A12437" t="str">
            <v>a</v>
          </cell>
          <cell r="B12437">
            <v>12413</v>
          </cell>
          <cell r="C12437" t="str">
            <v xml:space="preserve">   252778954 - 31399</v>
          </cell>
          <cell r="D12437">
            <v>2126100.21</v>
          </cell>
          <cell r="E12437">
            <v>0</v>
          </cell>
          <cell r="F12437">
            <v>0</v>
          </cell>
          <cell r="G12437">
            <v>38523.29</v>
          </cell>
          <cell r="H12437">
            <v>2087576.92</v>
          </cell>
          <cell r="I12437">
            <v>0</v>
          </cell>
        </row>
        <row r="12438">
          <cell r="A12438" t="str">
            <v>a</v>
          </cell>
          <cell r="B12438">
            <v>12414</v>
          </cell>
          <cell r="C12438" t="str">
            <v xml:space="preserve">   252778967 - 31438</v>
          </cell>
          <cell r="D12438">
            <v>313001.8</v>
          </cell>
          <cell r="E12438">
            <v>0</v>
          </cell>
          <cell r="F12438">
            <v>0</v>
          </cell>
          <cell r="G12438">
            <v>313001.8</v>
          </cell>
          <cell r="H12438">
            <v>0</v>
          </cell>
          <cell r="I12438">
            <v>0</v>
          </cell>
        </row>
        <row r="12439">
          <cell r="A12439" t="str">
            <v>a</v>
          </cell>
          <cell r="B12439">
            <v>12415</v>
          </cell>
          <cell r="C12439" t="str">
            <v xml:space="preserve">   252778970 - 31447</v>
          </cell>
          <cell r="D12439">
            <v>955709.74</v>
          </cell>
          <cell r="E12439">
            <v>0</v>
          </cell>
          <cell r="F12439">
            <v>0</v>
          </cell>
          <cell r="G12439">
            <v>49632.63</v>
          </cell>
          <cell r="H12439">
            <v>906077.11</v>
          </cell>
          <cell r="I12439">
            <v>0</v>
          </cell>
        </row>
        <row r="12440">
          <cell r="A12440" t="str">
            <v>a</v>
          </cell>
          <cell r="B12440">
            <v>12416</v>
          </cell>
          <cell r="C12440" t="str">
            <v xml:space="preserve">   252778983 - 31519</v>
          </cell>
          <cell r="D12440">
            <v>1174251.69</v>
          </cell>
          <cell r="E12440">
            <v>0</v>
          </cell>
          <cell r="F12440">
            <v>0</v>
          </cell>
          <cell r="G12440">
            <v>25980.54</v>
          </cell>
          <cell r="H12440">
            <v>1148271.1499999999</v>
          </cell>
          <cell r="I12440">
            <v>0</v>
          </cell>
        </row>
        <row r="12441">
          <cell r="A12441" t="str">
            <v>a</v>
          </cell>
          <cell r="B12441">
            <v>12417</v>
          </cell>
          <cell r="C12441" t="str">
            <v xml:space="preserve">   252778996 - 31636</v>
          </cell>
          <cell r="D12441">
            <v>2054940.43</v>
          </cell>
          <cell r="E12441">
            <v>0</v>
          </cell>
          <cell r="F12441">
            <v>0</v>
          </cell>
          <cell r="G12441">
            <v>2054940.43</v>
          </cell>
          <cell r="H12441">
            <v>0</v>
          </cell>
          <cell r="I12441">
            <v>0</v>
          </cell>
        </row>
        <row r="12442">
          <cell r="A12442" t="str">
            <v>a</v>
          </cell>
          <cell r="B12442">
            <v>12418</v>
          </cell>
          <cell r="C12442" t="str">
            <v xml:space="preserve">   253778005 - 44981</v>
          </cell>
          <cell r="D12442">
            <v>2591532.85</v>
          </cell>
          <cell r="E12442">
            <v>0</v>
          </cell>
          <cell r="F12442">
            <v>0</v>
          </cell>
          <cell r="G12442">
            <v>51791.94</v>
          </cell>
          <cell r="H12442">
            <v>2539740.91</v>
          </cell>
          <cell r="I12442">
            <v>0</v>
          </cell>
        </row>
        <row r="12443">
          <cell r="A12443" t="str">
            <v>a</v>
          </cell>
          <cell r="B12443">
            <v>12419</v>
          </cell>
          <cell r="C12443" t="str">
            <v xml:space="preserve">   253778018 - 45089</v>
          </cell>
          <cell r="D12443">
            <v>2378102.02</v>
          </cell>
          <cell r="E12443">
            <v>0</v>
          </cell>
          <cell r="F12443">
            <v>0</v>
          </cell>
          <cell r="G12443">
            <v>48158.81</v>
          </cell>
          <cell r="H12443">
            <v>2329943.21</v>
          </cell>
          <cell r="I12443">
            <v>0</v>
          </cell>
        </row>
        <row r="12444">
          <cell r="A12444" t="str">
            <v>a</v>
          </cell>
          <cell r="B12444">
            <v>12420</v>
          </cell>
          <cell r="C12444" t="str">
            <v xml:space="preserve">   253778021 - 45112</v>
          </cell>
          <cell r="D12444">
            <v>526719.93000000005</v>
          </cell>
          <cell r="E12444">
            <v>0</v>
          </cell>
          <cell r="F12444">
            <v>0</v>
          </cell>
          <cell r="G12444">
            <v>102206.16</v>
          </cell>
          <cell r="H12444">
            <v>424513.77</v>
          </cell>
          <cell r="I12444">
            <v>0</v>
          </cell>
        </row>
        <row r="12445">
          <cell r="A12445" t="str">
            <v>a</v>
          </cell>
          <cell r="B12445">
            <v>12421</v>
          </cell>
          <cell r="C12445" t="str">
            <v xml:space="preserve">   253778034 - 45788</v>
          </cell>
          <cell r="D12445">
            <v>2146582.52</v>
          </cell>
          <cell r="E12445">
            <v>0</v>
          </cell>
          <cell r="F12445">
            <v>0</v>
          </cell>
          <cell r="G12445">
            <v>20412.919999999998</v>
          </cell>
          <cell r="H12445">
            <v>2126169.6</v>
          </cell>
          <cell r="I12445">
            <v>0</v>
          </cell>
        </row>
        <row r="12446">
          <cell r="A12446" t="str">
            <v>a</v>
          </cell>
          <cell r="B12446">
            <v>12422</v>
          </cell>
          <cell r="C12446" t="str">
            <v xml:space="preserve">   253778047 - 46196</v>
          </cell>
          <cell r="D12446">
            <v>1563881.25</v>
          </cell>
          <cell r="E12446">
            <v>0</v>
          </cell>
          <cell r="F12446">
            <v>0</v>
          </cell>
          <cell r="G12446">
            <v>222325.06</v>
          </cell>
          <cell r="H12446">
            <v>1341556.19</v>
          </cell>
          <cell r="I12446">
            <v>0</v>
          </cell>
        </row>
        <row r="12447">
          <cell r="A12447" t="str">
            <v>a</v>
          </cell>
          <cell r="B12447">
            <v>12423</v>
          </cell>
          <cell r="C12447" t="str">
            <v xml:space="preserve">   253778050 - 46205</v>
          </cell>
          <cell r="D12447">
            <v>5292030.74</v>
          </cell>
          <cell r="E12447">
            <v>0</v>
          </cell>
          <cell r="F12447">
            <v>0</v>
          </cell>
          <cell r="G12447">
            <v>49403.03</v>
          </cell>
          <cell r="H12447">
            <v>5242627.71</v>
          </cell>
          <cell r="I12447">
            <v>0</v>
          </cell>
        </row>
        <row r="12448">
          <cell r="A12448" t="str">
            <v>a</v>
          </cell>
          <cell r="B12448">
            <v>12424</v>
          </cell>
          <cell r="C12448" t="str">
            <v xml:space="preserve">   253778063 - 46244</v>
          </cell>
          <cell r="D12448">
            <v>5252090.88</v>
          </cell>
          <cell r="E12448">
            <v>0</v>
          </cell>
          <cell r="F12448">
            <v>0</v>
          </cell>
          <cell r="G12448">
            <v>5252090.88</v>
          </cell>
          <cell r="H12448">
            <v>0</v>
          </cell>
          <cell r="I12448">
            <v>0</v>
          </cell>
        </row>
        <row r="12449">
          <cell r="A12449" t="str">
            <v>a</v>
          </cell>
          <cell r="B12449">
            <v>12425</v>
          </cell>
          <cell r="C12449" t="str">
            <v xml:space="preserve">   253778076 - 46603</v>
          </cell>
          <cell r="D12449">
            <v>3997010.42</v>
          </cell>
          <cell r="E12449">
            <v>0</v>
          </cell>
          <cell r="F12449">
            <v>0</v>
          </cell>
          <cell r="G12449">
            <v>618677.9</v>
          </cell>
          <cell r="H12449">
            <v>3378332.52</v>
          </cell>
          <cell r="I12449">
            <v>0</v>
          </cell>
        </row>
        <row r="12450">
          <cell r="A12450" t="str">
            <v>a</v>
          </cell>
          <cell r="B12450">
            <v>12426</v>
          </cell>
          <cell r="C12450" t="str">
            <v xml:space="preserve">   253778089 - 46687</v>
          </cell>
          <cell r="D12450">
            <v>5645777.2199999997</v>
          </cell>
          <cell r="E12450">
            <v>0</v>
          </cell>
          <cell r="F12450">
            <v>0</v>
          </cell>
          <cell r="G12450">
            <v>52061.72</v>
          </cell>
          <cell r="H12450">
            <v>5593715.5</v>
          </cell>
          <cell r="I12450">
            <v>0</v>
          </cell>
        </row>
        <row r="12451">
          <cell r="A12451" t="str">
            <v>a</v>
          </cell>
          <cell r="B12451">
            <v>12427</v>
          </cell>
          <cell r="C12451" t="str">
            <v xml:space="preserve">   253778092 - 46711</v>
          </cell>
          <cell r="D12451">
            <v>1797028.66</v>
          </cell>
          <cell r="E12451">
            <v>0</v>
          </cell>
          <cell r="F12451">
            <v>0</v>
          </cell>
          <cell r="G12451">
            <v>35672.769999999997</v>
          </cell>
          <cell r="H12451">
            <v>1761355.89</v>
          </cell>
          <cell r="I12451">
            <v>0</v>
          </cell>
        </row>
        <row r="12452">
          <cell r="A12452" t="str">
            <v>a</v>
          </cell>
          <cell r="B12452">
            <v>12428</v>
          </cell>
          <cell r="C12452" t="str">
            <v xml:space="preserve">   253778102 - 44960</v>
          </cell>
          <cell r="D12452">
            <v>2706369.46</v>
          </cell>
          <cell r="E12452">
            <v>0</v>
          </cell>
          <cell r="F12452">
            <v>0</v>
          </cell>
          <cell r="G12452">
            <v>54806.48</v>
          </cell>
          <cell r="H12452">
            <v>2651562.98</v>
          </cell>
          <cell r="I12452">
            <v>0</v>
          </cell>
        </row>
        <row r="12453">
          <cell r="A12453" t="str">
            <v>a</v>
          </cell>
          <cell r="B12453">
            <v>12429</v>
          </cell>
          <cell r="C12453" t="str">
            <v xml:space="preserve">   253778115 - 45065</v>
          </cell>
          <cell r="D12453">
            <v>6560653.2000000002</v>
          </cell>
          <cell r="E12453">
            <v>0</v>
          </cell>
          <cell r="F12453">
            <v>0</v>
          </cell>
          <cell r="G12453">
            <v>62003.89</v>
          </cell>
          <cell r="H12453">
            <v>6498649.3099999996</v>
          </cell>
          <cell r="I12453">
            <v>0</v>
          </cell>
        </row>
        <row r="12454">
          <cell r="A12454" t="str">
            <v>a</v>
          </cell>
          <cell r="B12454">
            <v>12430</v>
          </cell>
          <cell r="C12454" t="str">
            <v xml:space="preserve">   253778128 - 45722</v>
          </cell>
          <cell r="D12454">
            <v>3194913.52</v>
          </cell>
          <cell r="E12454">
            <v>0</v>
          </cell>
          <cell r="F12454">
            <v>0</v>
          </cell>
          <cell r="G12454">
            <v>30382.06</v>
          </cell>
          <cell r="H12454">
            <v>3164531.46</v>
          </cell>
          <cell r="I12454">
            <v>0</v>
          </cell>
        </row>
        <row r="12455">
          <cell r="A12455" t="str">
            <v>a</v>
          </cell>
          <cell r="B12455">
            <v>12431</v>
          </cell>
          <cell r="C12455" t="str">
            <v xml:space="preserve">   253778131 - 45755</v>
          </cell>
          <cell r="D12455">
            <v>2144585.7000000002</v>
          </cell>
          <cell r="E12455">
            <v>0</v>
          </cell>
          <cell r="F12455">
            <v>0</v>
          </cell>
          <cell r="G12455">
            <v>20393.98</v>
          </cell>
          <cell r="H12455">
            <v>2124191.7200000002</v>
          </cell>
          <cell r="I12455">
            <v>0</v>
          </cell>
        </row>
        <row r="12456">
          <cell r="A12456" t="str">
            <v>a</v>
          </cell>
          <cell r="B12456">
            <v>12432</v>
          </cell>
          <cell r="C12456" t="str">
            <v xml:space="preserve">   253778144 - 46187</v>
          </cell>
          <cell r="D12456">
            <v>1240293.01</v>
          </cell>
          <cell r="E12456">
            <v>0</v>
          </cell>
          <cell r="F12456">
            <v>0</v>
          </cell>
          <cell r="G12456">
            <v>25578.86</v>
          </cell>
          <cell r="H12456">
            <v>1214714.1499999999</v>
          </cell>
          <cell r="I12456">
            <v>0</v>
          </cell>
        </row>
        <row r="12457">
          <cell r="A12457" t="str">
            <v>a</v>
          </cell>
          <cell r="B12457">
            <v>12433</v>
          </cell>
          <cell r="C12457" t="str">
            <v xml:space="preserve">   253778157 - 46226</v>
          </cell>
          <cell r="D12457">
            <v>3394887.64</v>
          </cell>
          <cell r="E12457">
            <v>0</v>
          </cell>
          <cell r="F12457">
            <v>0</v>
          </cell>
          <cell r="G12457">
            <v>31692.55</v>
          </cell>
          <cell r="H12457">
            <v>3363195.09</v>
          </cell>
          <cell r="I12457">
            <v>0</v>
          </cell>
        </row>
        <row r="12458">
          <cell r="A12458" t="str">
            <v>a</v>
          </cell>
          <cell r="B12458">
            <v>12434</v>
          </cell>
          <cell r="C12458" t="str">
            <v xml:space="preserve">   253778160 - 46235</v>
          </cell>
          <cell r="D12458">
            <v>3095338.74</v>
          </cell>
          <cell r="E12458">
            <v>0</v>
          </cell>
          <cell r="F12458">
            <v>0</v>
          </cell>
          <cell r="G12458">
            <v>28896.11</v>
          </cell>
          <cell r="H12458">
            <v>3066442.63</v>
          </cell>
          <cell r="I12458">
            <v>0</v>
          </cell>
        </row>
        <row r="12459">
          <cell r="A12459" t="str">
            <v>a</v>
          </cell>
          <cell r="B12459">
            <v>12435</v>
          </cell>
          <cell r="C12459" t="str">
            <v xml:space="preserve">   253778173 - 46274</v>
          </cell>
          <cell r="D12459">
            <v>4880055.72</v>
          </cell>
          <cell r="E12459">
            <v>0</v>
          </cell>
          <cell r="F12459">
            <v>0</v>
          </cell>
          <cell r="G12459">
            <v>4880055.72</v>
          </cell>
          <cell r="H12459">
            <v>0</v>
          </cell>
          <cell r="I12459">
            <v>0</v>
          </cell>
        </row>
        <row r="12460">
          <cell r="A12460" t="str">
            <v>a</v>
          </cell>
          <cell r="B12460">
            <v>12436</v>
          </cell>
          <cell r="C12460" t="str">
            <v xml:space="preserve">   253778186 - 46678</v>
          </cell>
          <cell r="D12460">
            <v>2182868.0499999998</v>
          </cell>
          <cell r="E12460">
            <v>0</v>
          </cell>
          <cell r="F12460">
            <v>0</v>
          </cell>
          <cell r="G12460">
            <v>43624.78</v>
          </cell>
          <cell r="H12460">
            <v>2139243.27</v>
          </cell>
          <cell r="I12460">
            <v>0</v>
          </cell>
        </row>
        <row r="12461">
          <cell r="A12461" t="str">
            <v>a</v>
          </cell>
          <cell r="B12461">
            <v>12437</v>
          </cell>
          <cell r="C12461" t="str">
            <v xml:space="preserve">   253778199 - 47184</v>
          </cell>
          <cell r="D12461">
            <v>3065200.83</v>
          </cell>
          <cell r="E12461">
            <v>0</v>
          </cell>
          <cell r="F12461">
            <v>0</v>
          </cell>
          <cell r="G12461">
            <v>110680.01</v>
          </cell>
          <cell r="H12461">
            <v>2954520.82</v>
          </cell>
          <cell r="I12461">
            <v>0</v>
          </cell>
        </row>
        <row r="12462">
          <cell r="A12462" t="str">
            <v>a</v>
          </cell>
          <cell r="B12462">
            <v>12438</v>
          </cell>
          <cell r="C12462" t="str">
            <v xml:space="preserve">   253778209 - 45011</v>
          </cell>
          <cell r="D12462">
            <v>3787133.26</v>
          </cell>
          <cell r="E12462">
            <v>0</v>
          </cell>
          <cell r="F12462">
            <v>0</v>
          </cell>
          <cell r="G12462">
            <v>3787133.26</v>
          </cell>
          <cell r="H12462">
            <v>0</v>
          </cell>
          <cell r="I12462">
            <v>0</v>
          </cell>
        </row>
        <row r="12463">
          <cell r="A12463" t="str">
            <v>a</v>
          </cell>
          <cell r="B12463">
            <v>12439</v>
          </cell>
          <cell r="C12463" t="str">
            <v xml:space="preserve">   253778212 - 45035</v>
          </cell>
          <cell r="D12463">
            <v>1638433.44</v>
          </cell>
          <cell r="E12463">
            <v>0</v>
          </cell>
          <cell r="F12463">
            <v>0.01</v>
          </cell>
          <cell r="G12463">
            <v>33169.25</v>
          </cell>
          <cell r="H12463">
            <v>1605264.2</v>
          </cell>
          <cell r="I12463">
            <v>0</v>
          </cell>
        </row>
        <row r="12464">
          <cell r="A12464" t="str">
            <v>a</v>
          </cell>
          <cell r="B12464">
            <v>12440</v>
          </cell>
          <cell r="C12464" t="str">
            <v xml:space="preserve">   253778225 - 45683</v>
          </cell>
          <cell r="D12464">
            <v>1885069.5</v>
          </cell>
          <cell r="E12464">
            <v>0</v>
          </cell>
          <cell r="F12464">
            <v>0</v>
          </cell>
          <cell r="G12464">
            <v>88776.38</v>
          </cell>
          <cell r="H12464">
            <v>1796293.12</v>
          </cell>
          <cell r="I12464">
            <v>0</v>
          </cell>
        </row>
        <row r="12465">
          <cell r="A12465" t="str">
            <v>a</v>
          </cell>
          <cell r="B12465">
            <v>12441</v>
          </cell>
          <cell r="C12465" t="str">
            <v xml:space="preserve">   253778238 - 45827</v>
          </cell>
          <cell r="D12465">
            <v>3275068.08</v>
          </cell>
          <cell r="E12465">
            <v>0</v>
          </cell>
          <cell r="F12465">
            <v>0</v>
          </cell>
          <cell r="G12465">
            <v>3275068.08</v>
          </cell>
          <cell r="H12465">
            <v>0</v>
          </cell>
          <cell r="I12465">
            <v>0</v>
          </cell>
        </row>
        <row r="12466">
          <cell r="A12466" t="str">
            <v>a</v>
          </cell>
          <cell r="B12466">
            <v>12442</v>
          </cell>
          <cell r="C12466" t="str">
            <v xml:space="preserve">   253778241 - 46175</v>
          </cell>
          <cell r="D12466">
            <v>2418358.2000000002</v>
          </cell>
          <cell r="E12466">
            <v>0</v>
          </cell>
          <cell r="F12466">
            <v>0</v>
          </cell>
          <cell r="G12466">
            <v>659421.56999999995</v>
          </cell>
          <cell r="H12466">
            <v>1758936.63</v>
          </cell>
          <cell r="I12466">
            <v>0</v>
          </cell>
        </row>
        <row r="12467">
          <cell r="A12467" t="str">
            <v>a</v>
          </cell>
          <cell r="B12467">
            <v>12443</v>
          </cell>
          <cell r="C12467" t="str">
            <v xml:space="preserve">   253778254 - 46217</v>
          </cell>
          <cell r="D12467">
            <v>4888673.25</v>
          </cell>
          <cell r="E12467">
            <v>0</v>
          </cell>
          <cell r="F12467">
            <v>0</v>
          </cell>
          <cell r="G12467">
            <v>4888673.25</v>
          </cell>
          <cell r="H12467">
            <v>0</v>
          </cell>
          <cell r="I12467">
            <v>0</v>
          </cell>
        </row>
        <row r="12468">
          <cell r="A12468" t="str">
            <v>a</v>
          </cell>
          <cell r="B12468">
            <v>12444</v>
          </cell>
          <cell r="C12468" t="str">
            <v xml:space="preserve">   253778267 - 46256</v>
          </cell>
          <cell r="D12468">
            <v>4290060.21</v>
          </cell>
          <cell r="E12468">
            <v>0</v>
          </cell>
          <cell r="F12468">
            <v>0.01</v>
          </cell>
          <cell r="G12468">
            <v>4290060.22</v>
          </cell>
          <cell r="H12468">
            <v>0</v>
          </cell>
          <cell r="I12468">
            <v>0</v>
          </cell>
        </row>
        <row r="12469">
          <cell r="A12469" t="str">
            <v>a</v>
          </cell>
          <cell r="B12469">
            <v>12445</v>
          </cell>
          <cell r="C12469" t="str">
            <v xml:space="preserve">   253778270 - 46265</v>
          </cell>
          <cell r="D12469">
            <v>3693120.37</v>
          </cell>
          <cell r="E12469">
            <v>0</v>
          </cell>
          <cell r="F12469">
            <v>0</v>
          </cell>
          <cell r="G12469">
            <v>35119.75</v>
          </cell>
          <cell r="H12469">
            <v>3658000.62</v>
          </cell>
          <cell r="I12469">
            <v>0</v>
          </cell>
        </row>
        <row r="12470">
          <cell r="A12470" t="str">
            <v>a</v>
          </cell>
          <cell r="B12470">
            <v>12446</v>
          </cell>
          <cell r="C12470" t="str">
            <v xml:space="preserve">   253778283 - 46668</v>
          </cell>
          <cell r="D12470">
            <v>1737719.66</v>
          </cell>
          <cell r="E12470">
            <v>0</v>
          </cell>
          <cell r="F12470">
            <v>0</v>
          </cell>
          <cell r="G12470">
            <v>1737719.66</v>
          </cell>
          <cell r="H12470">
            <v>0</v>
          </cell>
          <cell r="I12470">
            <v>0</v>
          </cell>
        </row>
        <row r="12471">
          <cell r="A12471" t="str">
            <v>a</v>
          </cell>
          <cell r="B12471">
            <v>12447</v>
          </cell>
          <cell r="C12471" t="str">
            <v xml:space="preserve">   253778296 - 47175</v>
          </cell>
          <cell r="D12471">
            <v>1061334.55</v>
          </cell>
          <cell r="E12471">
            <v>0</v>
          </cell>
          <cell r="F12471">
            <v>0</v>
          </cell>
          <cell r="G12471">
            <v>154511.94</v>
          </cell>
          <cell r="H12471">
            <v>906822.61</v>
          </cell>
          <cell r="I12471">
            <v>0</v>
          </cell>
        </row>
        <row r="12472">
          <cell r="A12472" t="str">
            <v>a</v>
          </cell>
          <cell r="B12472">
            <v>12448</v>
          </cell>
          <cell r="C12472" t="str">
            <v xml:space="preserve">   253778306 - 44987</v>
          </cell>
          <cell r="D12472">
            <v>2774120.69</v>
          </cell>
          <cell r="E12472">
            <v>0</v>
          </cell>
          <cell r="F12472">
            <v>0</v>
          </cell>
          <cell r="G12472">
            <v>2774120.69</v>
          </cell>
          <cell r="H12472">
            <v>0</v>
          </cell>
          <cell r="I12472">
            <v>0</v>
          </cell>
        </row>
        <row r="12473">
          <cell r="A12473" t="str">
            <v>a</v>
          </cell>
          <cell r="B12473">
            <v>12449</v>
          </cell>
          <cell r="C12473" t="str">
            <v xml:space="preserve">   253778319 - 45095</v>
          </cell>
          <cell r="D12473">
            <v>2810859.82</v>
          </cell>
          <cell r="E12473">
            <v>0</v>
          </cell>
          <cell r="F12473">
            <v>0</v>
          </cell>
          <cell r="G12473">
            <v>135507.35999999999</v>
          </cell>
          <cell r="H12473">
            <v>2675352.46</v>
          </cell>
          <cell r="I12473">
            <v>0</v>
          </cell>
        </row>
        <row r="12474">
          <cell r="A12474" t="str">
            <v>a</v>
          </cell>
          <cell r="B12474">
            <v>12450</v>
          </cell>
          <cell r="C12474" t="str">
            <v xml:space="preserve">   253778322 - 45119</v>
          </cell>
          <cell r="D12474">
            <v>9000793.1099999994</v>
          </cell>
          <cell r="E12474">
            <v>0</v>
          </cell>
          <cell r="F12474">
            <v>0</v>
          </cell>
          <cell r="G12474">
            <v>445809.37</v>
          </cell>
          <cell r="H12474">
            <v>8554983.7400000002</v>
          </cell>
          <cell r="I12474">
            <v>0</v>
          </cell>
        </row>
        <row r="12475">
          <cell r="A12475" t="str">
            <v>a</v>
          </cell>
          <cell r="B12475">
            <v>12451</v>
          </cell>
          <cell r="C12475" t="str">
            <v xml:space="preserve">   253778335 - 45800</v>
          </cell>
          <cell r="D12475">
            <v>3139334.14</v>
          </cell>
          <cell r="E12475">
            <v>0</v>
          </cell>
          <cell r="F12475">
            <v>0</v>
          </cell>
          <cell r="G12475">
            <v>63554.18</v>
          </cell>
          <cell r="H12475">
            <v>3075779.96</v>
          </cell>
          <cell r="I12475">
            <v>0</v>
          </cell>
        </row>
        <row r="12476">
          <cell r="A12476" t="str">
            <v>a</v>
          </cell>
          <cell r="B12476">
            <v>12452</v>
          </cell>
          <cell r="C12476" t="str">
            <v xml:space="preserve">   253778348 - 46199</v>
          </cell>
          <cell r="D12476">
            <v>1900973.56</v>
          </cell>
          <cell r="E12476">
            <v>0</v>
          </cell>
          <cell r="F12476">
            <v>0</v>
          </cell>
          <cell r="G12476">
            <v>18077.3</v>
          </cell>
          <cell r="H12476">
            <v>1882896.26</v>
          </cell>
          <cell r="I12476">
            <v>0</v>
          </cell>
        </row>
        <row r="12477">
          <cell r="A12477" t="str">
            <v>a</v>
          </cell>
          <cell r="B12477">
            <v>12453</v>
          </cell>
          <cell r="C12477" t="str">
            <v xml:space="preserve">   253778351 - 46208</v>
          </cell>
          <cell r="D12477">
            <v>1024153.86</v>
          </cell>
          <cell r="E12477">
            <v>0</v>
          </cell>
          <cell r="F12477">
            <v>0</v>
          </cell>
          <cell r="G12477">
            <v>20467.77</v>
          </cell>
          <cell r="H12477">
            <v>1003686.09</v>
          </cell>
          <cell r="I12477">
            <v>0</v>
          </cell>
        </row>
        <row r="12478">
          <cell r="A12478" t="str">
            <v>a</v>
          </cell>
          <cell r="B12478">
            <v>12454</v>
          </cell>
          <cell r="C12478" t="str">
            <v xml:space="preserve">   253778364 - 46247</v>
          </cell>
          <cell r="D12478">
            <v>2457650.16</v>
          </cell>
          <cell r="E12478">
            <v>0</v>
          </cell>
          <cell r="F12478">
            <v>0</v>
          </cell>
          <cell r="G12478">
            <v>49753.81</v>
          </cell>
          <cell r="H12478">
            <v>2407896.35</v>
          </cell>
          <cell r="I12478">
            <v>0</v>
          </cell>
        </row>
        <row r="12479">
          <cell r="A12479" t="str">
            <v>a</v>
          </cell>
          <cell r="B12479">
            <v>12455</v>
          </cell>
          <cell r="C12479" t="str">
            <v xml:space="preserve">   253778377 - 46606</v>
          </cell>
          <cell r="D12479">
            <v>3372477.54</v>
          </cell>
          <cell r="E12479">
            <v>0</v>
          </cell>
          <cell r="F12479">
            <v>0</v>
          </cell>
          <cell r="G12479">
            <v>31098.84</v>
          </cell>
          <cell r="H12479">
            <v>3341378.7</v>
          </cell>
          <cell r="I12479">
            <v>0</v>
          </cell>
        </row>
        <row r="12480">
          <cell r="A12480" t="str">
            <v>a</v>
          </cell>
          <cell r="B12480">
            <v>12456</v>
          </cell>
          <cell r="C12480" t="str">
            <v xml:space="preserve">   253778380 - 46659</v>
          </cell>
          <cell r="D12480">
            <v>349360.76</v>
          </cell>
          <cell r="E12480">
            <v>0</v>
          </cell>
          <cell r="F12480">
            <v>0</v>
          </cell>
          <cell r="G12480">
            <v>349360.76</v>
          </cell>
          <cell r="H12480">
            <v>0</v>
          </cell>
          <cell r="I12480">
            <v>0</v>
          </cell>
        </row>
        <row r="12481">
          <cell r="A12481" t="str">
            <v>a</v>
          </cell>
          <cell r="B12481">
            <v>12457</v>
          </cell>
          <cell r="C12481" t="str">
            <v xml:space="preserve">   253778393 - 46714</v>
          </cell>
          <cell r="D12481">
            <v>4496636.72</v>
          </cell>
          <cell r="E12481">
            <v>0</v>
          </cell>
          <cell r="F12481">
            <v>0</v>
          </cell>
          <cell r="G12481">
            <v>41465.120000000003</v>
          </cell>
          <cell r="H12481">
            <v>4455171.5999999996</v>
          </cell>
          <cell r="I12481">
            <v>0</v>
          </cell>
        </row>
        <row r="12482">
          <cell r="A12482" t="str">
            <v>a</v>
          </cell>
          <cell r="B12482">
            <v>12458</v>
          </cell>
          <cell r="C12482" t="str">
            <v xml:space="preserve">   253778403 - 44969</v>
          </cell>
          <cell r="D12482">
            <v>3681458.43</v>
          </cell>
          <cell r="E12482">
            <v>0</v>
          </cell>
          <cell r="F12482">
            <v>0.02</v>
          </cell>
          <cell r="G12482">
            <v>74553.06</v>
          </cell>
          <cell r="H12482">
            <v>3606905.39</v>
          </cell>
          <cell r="I12482">
            <v>0</v>
          </cell>
        </row>
        <row r="12483">
          <cell r="A12483" t="str">
            <v>a</v>
          </cell>
          <cell r="B12483">
            <v>12459</v>
          </cell>
          <cell r="C12483" t="str">
            <v xml:space="preserve">   253778416 - 45077</v>
          </cell>
          <cell r="D12483">
            <v>2679283.69</v>
          </cell>
          <cell r="E12483">
            <v>0</v>
          </cell>
          <cell r="F12483">
            <v>0</v>
          </cell>
          <cell r="G12483">
            <v>125208.66</v>
          </cell>
          <cell r="H12483">
            <v>2554075.0299999998</v>
          </cell>
          <cell r="I12483">
            <v>0</v>
          </cell>
        </row>
        <row r="12484">
          <cell r="A12484" t="str">
            <v>a</v>
          </cell>
          <cell r="B12484">
            <v>12460</v>
          </cell>
          <cell r="C12484" t="str">
            <v xml:space="preserve">   253778429 - 45737</v>
          </cell>
          <cell r="D12484">
            <v>4185778.88</v>
          </cell>
          <cell r="E12484">
            <v>0</v>
          </cell>
          <cell r="F12484">
            <v>0</v>
          </cell>
          <cell r="G12484">
            <v>4185778.88</v>
          </cell>
          <cell r="H12484">
            <v>0</v>
          </cell>
          <cell r="I12484">
            <v>0</v>
          </cell>
        </row>
        <row r="12485">
          <cell r="A12485" t="str">
            <v>a</v>
          </cell>
          <cell r="B12485">
            <v>12461</v>
          </cell>
          <cell r="C12485" t="str">
            <v xml:space="preserve">   253778432 - 45764</v>
          </cell>
          <cell r="D12485">
            <v>4988442.1100000003</v>
          </cell>
          <cell r="E12485">
            <v>0</v>
          </cell>
          <cell r="F12485">
            <v>0</v>
          </cell>
          <cell r="G12485">
            <v>47145.14</v>
          </cell>
          <cell r="H12485">
            <v>4941296.97</v>
          </cell>
          <cell r="I12485">
            <v>0</v>
          </cell>
        </row>
        <row r="12486">
          <cell r="A12486" t="str">
            <v>a</v>
          </cell>
          <cell r="B12486">
            <v>12462</v>
          </cell>
          <cell r="C12486" t="str">
            <v xml:space="preserve">   253778445 - 46190</v>
          </cell>
          <cell r="D12486">
            <v>2861444.44</v>
          </cell>
          <cell r="E12486">
            <v>0</v>
          </cell>
          <cell r="F12486">
            <v>0</v>
          </cell>
          <cell r="G12486">
            <v>27210.91</v>
          </cell>
          <cell r="H12486">
            <v>2834233.53</v>
          </cell>
          <cell r="I12486">
            <v>0</v>
          </cell>
        </row>
        <row r="12487">
          <cell r="A12487" t="str">
            <v>a</v>
          </cell>
          <cell r="B12487">
            <v>12463</v>
          </cell>
          <cell r="C12487" t="str">
            <v xml:space="preserve">   253778458 - 46229</v>
          </cell>
          <cell r="D12487">
            <v>1486065.06</v>
          </cell>
          <cell r="E12487">
            <v>0</v>
          </cell>
          <cell r="F12487">
            <v>0.01</v>
          </cell>
          <cell r="G12487">
            <v>84036.87</v>
          </cell>
          <cell r="H12487">
            <v>1402028.2</v>
          </cell>
          <cell r="I12487">
            <v>0</v>
          </cell>
        </row>
        <row r="12488">
          <cell r="A12488" t="str">
            <v>a</v>
          </cell>
          <cell r="B12488">
            <v>12464</v>
          </cell>
          <cell r="C12488" t="str">
            <v xml:space="preserve">   253778461 - 46238</v>
          </cell>
          <cell r="D12488">
            <v>1791592.03</v>
          </cell>
          <cell r="E12488">
            <v>0</v>
          </cell>
          <cell r="F12488">
            <v>0</v>
          </cell>
          <cell r="G12488">
            <v>50055.67</v>
          </cell>
          <cell r="H12488">
            <v>1741536.36</v>
          </cell>
          <cell r="I12488">
            <v>0</v>
          </cell>
        </row>
        <row r="12489">
          <cell r="A12489" t="str">
            <v>a</v>
          </cell>
          <cell r="B12489">
            <v>12465</v>
          </cell>
          <cell r="C12489" t="str">
            <v xml:space="preserve">   253778474 - 46277</v>
          </cell>
          <cell r="D12489">
            <v>5218270.9800000004</v>
          </cell>
          <cell r="E12489">
            <v>0</v>
          </cell>
          <cell r="F12489">
            <v>0</v>
          </cell>
          <cell r="G12489">
            <v>105641.08</v>
          </cell>
          <cell r="H12489">
            <v>5112629.9000000004</v>
          </cell>
          <cell r="I12489">
            <v>0</v>
          </cell>
        </row>
        <row r="12490">
          <cell r="A12490" t="str">
            <v>a</v>
          </cell>
          <cell r="B12490">
            <v>12466</v>
          </cell>
          <cell r="C12490" t="str">
            <v xml:space="preserve">   253778487 - 46681</v>
          </cell>
          <cell r="D12490">
            <v>866880.53</v>
          </cell>
          <cell r="E12490">
            <v>0</v>
          </cell>
          <cell r="F12490">
            <v>0</v>
          </cell>
          <cell r="G12490">
            <v>120376.91</v>
          </cell>
          <cell r="H12490">
            <v>746503.62</v>
          </cell>
          <cell r="I12490">
            <v>0</v>
          </cell>
        </row>
        <row r="12491">
          <cell r="A12491" t="str">
            <v>a</v>
          </cell>
          <cell r="B12491">
            <v>12467</v>
          </cell>
          <cell r="C12491" t="str">
            <v xml:space="preserve">   253778490 - 46705</v>
          </cell>
          <cell r="D12491">
            <v>5211550.28</v>
          </cell>
          <cell r="E12491">
            <v>0</v>
          </cell>
          <cell r="F12491">
            <v>0</v>
          </cell>
          <cell r="G12491">
            <v>102788.01</v>
          </cell>
          <cell r="H12491">
            <v>5108762.2699999996</v>
          </cell>
          <cell r="I12491">
            <v>0</v>
          </cell>
        </row>
        <row r="12492">
          <cell r="A12492" t="str">
            <v>a</v>
          </cell>
          <cell r="B12492">
            <v>12468</v>
          </cell>
          <cell r="C12492" t="str">
            <v xml:space="preserve">   253778500 - 44945</v>
          </cell>
          <cell r="D12492">
            <v>3238995.55</v>
          </cell>
          <cell r="E12492">
            <v>0</v>
          </cell>
          <cell r="F12492">
            <v>0</v>
          </cell>
          <cell r="G12492">
            <v>3238995.55</v>
          </cell>
          <cell r="H12492">
            <v>0</v>
          </cell>
          <cell r="I12492">
            <v>0</v>
          </cell>
        </row>
        <row r="12493">
          <cell r="A12493" t="str">
            <v>a</v>
          </cell>
          <cell r="B12493">
            <v>12469</v>
          </cell>
          <cell r="C12493" t="str">
            <v xml:space="preserve">   253778513 - 45044</v>
          </cell>
          <cell r="D12493">
            <v>2679283.69</v>
          </cell>
          <cell r="E12493">
            <v>0</v>
          </cell>
          <cell r="F12493">
            <v>0</v>
          </cell>
          <cell r="G12493">
            <v>125208.66</v>
          </cell>
          <cell r="H12493">
            <v>2554075.0299999998</v>
          </cell>
          <cell r="I12493">
            <v>0</v>
          </cell>
        </row>
        <row r="12494">
          <cell r="A12494" t="str">
            <v>a</v>
          </cell>
          <cell r="B12494">
            <v>12470</v>
          </cell>
          <cell r="C12494" t="str">
            <v xml:space="preserve">   253778526 - 45698</v>
          </cell>
          <cell r="D12494">
            <v>5164714.01</v>
          </cell>
          <cell r="E12494">
            <v>0</v>
          </cell>
          <cell r="F12494">
            <v>0</v>
          </cell>
          <cell r="G12494">
            <v>5164714.01</v>
          </cell>
          <cell r="H12494">
            <v>0</v>
          </cell>
          <cell r="I12494">
            <v>0</v>
          </cell>
        </row>
        <row r="12495">
          <cell r="A12495" t="str">
            <v>a</v>
          </cell>
          <cell r="B12495">
            <v>12471</v>
          </cell>
          <cell r="C12495" t="str">
            <v xml:space="preserve">   253778539 - 45839</v>
          </cell>
          <cell r="D12495">
            <v>2706750.21</v>
          </cell>
          <cell r="E12495">
            <v>0</v>
          </cell>
          <cell r="F12495">
            <v>0</v>
          </cell>
          <cell r="G12495">
            <v>55279.37</v>
          </cell>
          <cell r="H12495">
            <v>2651470.84</v>
          </cell>
          <cell r="I12495">
            <v>0</v>
          </cell>
        </row>
        <row r="12496">
          <cell r="A12496" t="str">
            <v>a</v>
          </cell>
          <cell r="B12496">
            <v>12472</v>
          </cell>
          <cell r="C12496" t="str">
            <v xml:space="preserve">   253778542 - 46178</v>
          </cell>
          <cell r="D12496">
            <v>2276571.7200000002</v>
          </cell>
          <cell r="E12496">
            <v>0</v>
          </cell>
          <cell r="F12496">
            <v>0</v>
          </cell>
          <cell r="G12496">
            <v>21252.62</v>
          </cell>
          <cell r="H12496">
            <v>2255319.1</v>
          </cell>
          <cell r="I12496">
            <v>0</v>
          </cell>
        </row>
        <row r="12497">
          <cell r="A12497" t="str">
            <v>a</v>
          </cell>
          <cell r="B12497">
            <v>12473</v>
          </cell>
          <cell r="C12497" t="str">
            <v xml:space="preserve">   253778555 - 46220</v>
          </cell>
          <cell r="D12497">
            <v>2995489.11</v>
          </cell>
          <cell r="E12497">
            <v>0</v>
          </cell>
          <cell r="F12497">
            <v>0</v>
          </cell>
          <cell r="G12497">
            <v>27963.96</v>
          </cell>
          <cell r="H12497">
            <v>2967525.15</v>
          </cell>
          <cell r="I12497">
            <v>0</v>
          </cell>
        </row>
        <row r="12498">
          <cell r="A12498" t="str">
            <v>a</v>
          </cell>
          <cell r="B12498">
            <v>12474</v>
          </cell>
          <cell r="C12498" t="str">
            <v xml:space="preserve">   253778568 - 46259</v>
          </cell>
          <cell r="D12498">
            <v>2990230.22</v>
          </cell>
          <cell r="E12498">
            <v>0</v>
          </cell>
          <cell r="F12498">
            <v>0</v>
          </cell>
          <cell r="G12498">
            <v>2990230.22</v>
          </cell>
          <cell r="H12498">
            <v>0</v>
          </cell>
          <cell r="I12498">
            <v>0</v>
          </cell>
        </row>
        <row r="12499">
          <cell r="A12499" t="str">
            <v>a</v>
          </cell>
          <cell r="B12499">
            <v>12475</v>
          </cell>
          <cell r="C12499" t="str">
            <v xml:space="preserve">   253778571 - 46268</v>
          </cell>
          <cell r="D12499">
            <v>691922.88</v>
          </cell>
          <cell r="E12499">
            <v>0</v>
          </cell>
          <cell r="F12499">
            <v>0.01</v>
          </cell>
          <cell r="G12499">
            <v>96081.9</v>
          </cell>
          <cell r="H12499">
            <v>595840.99</v>
          </cell>
          <cell r="I12499">
            <v>0</v>
          </cell>
        </row>
        <row r="12500">
          <cell r="A12500" t="str">
            <v>a</v>
          </cell>
          <cell r="B12500">
            <v>12476</v>
          </cell>
          <cell r="C12500" t="str">
            <v xml:space="preserve">   253778584 - 46672</v>
          </cell>
          <cell r="D12500">
            <v>4336988.91</v>
          </cell>
          <cell r="E12500">
            <v>0</v>
          </cell>
          <cell r="F12500">
            <v>0</v>
          </cell>
          <cell r="G12500">
            <v>1369576.72</v>
          </cell>
          <cell r="H12500">
            <v>2967412.19</v>
          </cell>
          <cell r="I12500">
            <v>0</v>
          </cell>
        </row>
        <row r="12501">
          <cell r="A12501" t="str">
            <v>a</v>
          </cell>
          <cell r="B12501">
            <v>12477</v>
          </cell>
          <cell r="C12501" t="str">
            <v xml:space="preserve">   253778597 - 47178</v>
          </cell>
          <cell r="D12501">
            <v>4518620.28</v>
          </cell>
          <cell r="E12501">
            <v>0</v>
          </cell>
          <cell r="F12501">
            <v>0</v>
          </cell>
          <cell r="G12501">
            <v>4518620.28</v>
          </cell>
          <cell r="H12501">
            <v>0</v>
          </cell>
          <cell r="I12501">
            <v>0</v>
          </cell>
        </row>
        <row r="12502">
          <cell r="A12502" t="str">
            <v>a</v>
          </cell>
          <cell r="B12502">
            <v>12478</v>
          </cell>
          <cell r="C12502" t="str">
            <v xml:space="preserve">   253778607 - 44996</v>
          </cell>
          <cell r="D12502">
            <v>525766.97</v>
          </cell>
          <cell r="E12502">
            <v>0</v>
          </cell>
          <cell r="F12502">
            <v>0</v>
          </cell>
          <cell r="G12502">
            <v>143386.14000000001</v>
          </cell>
          <cell r="H12502">
            <v>382380.83</v>
          </cell>
          <cell r="I12502">
            <v>0</v>
          </cell>
        </row>
        <row r="12503">
          <cell r="A12503" t="str">
            <v>a</v>
          </cell>
          <cell r="B12503">
            <v>12479</v>
          </cell>
          <cell r="C12503" t="str">
            <v xml:space="preserve">   253778610 - 45018</v>
          </cell>
          <cell r="D12503">
            <v>5403432.04</v>
          </cell>
          <cell r="E12503">
            <v>0</v>
          </cell>
          <cell r="F12503">
            <v>0</v>
          </cell>
          <cell r="G12503">
            <v>108884.92</v>
          </cell>
          <cell r="H12503">
            <v>5294547.12</v>
          </cell>
          <cell r="I12503">
            <v>0</v>
          </cell>
        </row>
        <row r="12504">
          <cell r="A12504" t="str">
            <v>a</v>
          </cell>
          <cell r="B12504">
            <v>12480</v>
          </cell>
          <cell r="C12504" t="str">
            <v xml:space="preserve">   253778623 - 45128</v>
          </cell>
          <cell r="D12504">
            <v>24403746.010000002</v>
          </cell>
          <cell r="E12504">
            <v>0</v>
          </cell>
          <cell r="F12504">
            <v>0</v>
          </cell>
          <cell r="G12504">
            <v>1176312.92</v>
          </cell>
          <cell r="H12504">
            <v>23227433.09</v>
          </cell>
          <cell r="I12504">
            <v>0</v>
          </cell>
        </row>
        <row r="12505">
          <cell r="A12505" t="str">
            <v>a</v>
          </cell>
          <cell r="B12505">
            <v>12481</v>
          </cell>
          <cell r="C12505" t="str">
            <v xml:space="preserve">   253778636 - 45809</v>
          </cell>
          <cell r="D12505">
            <v>2686469.68</v>
          </cell>
          <cell r="E12505">
            <v>0</v>
          </cell>
          <cell r="F12505">
            <v>0</v>
          </cell>
          <cell r="G12505">
            <v>54403.51</v>
          </cell>
          <cell r="H12505">
            <v>2632066.17</v>
          </cell>
          <cell r="I12505">
            <v>0</v>
          </cell>
        </row>
        <row r="12506">
          <cell r="A12506" t="str">
            <v>a</v>
          </cell>
          <cell r="B12506">
            <v>12482</v>
          </cell>
          <cell r="C12506" t="str">
            <v xml:space="preserve">   253778649 - 46202</v>
          </cell>
          <cell r="D12506">
            <v>535204.99</v>
          </cell>
          <cell r="E12506">
            <v>0</v>
          </cell>
          <cell r="F12506">
            <v>0</v>
          </cell>
          <cell r="G12506">
            <v>57149.72</v>
          </cell>
          <cell r="H12506">
            <v>478055.27</v>
          </cell>
          <cell r="I12506">
            <v>0</v>
          </cell>
        </row>
        <row r="12507">
          <cell r="A12507" t="str">
            <v>a</v>
          </cell>
          <cell r="B12507">
            <v>12483</v>
          </cell>
          <cell r="C12507" t="str">
            <v xml:space="preserve">   253778652 - 46211</v>
          </cell>
          <cell r="D12507">
            <v>4668969.01</v>
          </cell>
          <cell r="E12507">
            <v>0</v>
          </cell>
          <cell r="F12507">
            <v>0</v>
          </cell>
          <cell r="G12507">
            <v>43586.49</v>
          </cell>
          <cell r="H12507">
            <v>4625382.5199999996</v>
          </cell>
          <cell r="I12507">
            <v>0</v>
          </cell>
        </row>
        <row r="12508">
          <cell r="A12508" t="str">
            <v>a</v>
          </cell>
          <cell r="B12508">
            <v>12484</v>
          </cell>
          <cell r="C12508" t="str">
            <v xml:space="preserve">   253778665 - 46250</v>
          </cell>
          <cell r="D12508">
            <v>3131284.61</v>
          </cell>
          <cell r="E12508">
            <v>0</v>
          </cell>
          <cell r="F12508">
            <v>0</v>
          </cell>
          <cell r="G12508">
            <v>29231.65</v>
          </cell>
          <cell r="H12508">
            <v>3102052.96</v>
          </cell>
          <cell r="I12508">
            <v>0</v>
          </cell>
        </row>
        <row r="12509">
          <cell r="A12509" t="str">
            <v>a</v>
          </cell>
          <cell r="B12509">
            <v>12485</v>
          </cell>
          <cell r="C12509" t="str">
            <v xml:space="preserve">   253778678 - 46182</v>
          </cell>
          <cell r="D12509">
            <v>4884042.68</v>
          </cell>
          <cell r="E12509">
            <v>0</v>
          </cell>
          <cell r="F12509">
            <v>0</v>
          </cell>
          <cell r="G12509">
            <v>97607.89</v>
          </cell>
          <cell r="H12509">
            <v>4786434.79</v>
          </cell>
          <cell r="I12509">
            <v>0</v>
          </cell>
        </row>
        <row r="12510">
          <cell r="A12510" t="str">
            <v>a</v>
          </cell>
          <cell r="B12510">
            <v>12486</v>
          </cell>
          <cell r="C12510" t="str">
            <v xml:space="preserve">   253778681 - 46662</v>
          </cell>
          <cell r="D12510">
            <v>5467211</v>
          </cell>
          <cell r="E12510">
            <v>0</v>
          </cell>
          <cell r="F12510">
            <v>0.01</v>
          </cell>
          <cell r="G12510">
            <v>51669.91</v>
          </cell>
          <cell r="H12510">
            <v>5415541.0999999996</v>
          </cell>
          <cell r="I12510">
            <v>0</v>
          </cell>
        </row>
        <row r="12511">
          <cell r="A12511" t="str">
            <v>a</v>
          </cell>
          <cell r="B12511">
            <v>12487</v>
          </cell>
          <cell r="C12511" t="str">
            <v xml:space="preserve">   253778694 - 47168</v>
          </cell>
          <cell r="D12511">
            <v>3460245.28</v>
          </cell>
          <cell r="E12511">
            <v>0</v>
          </cell>
          <cell r="F12511">
            <v>0</v>
          </cell>
          <cell r="G12511">
            <v>161704.66</v>
          </cell>
          <cell r="H12511">
            <v>3298540.62</v>
          </cell>
          <cell r="I12511">
            <v>0</v>
          </cell>
        </row>
        <row r="12512">
          <cell r="A12512" t="str">
            <v>a</v>
          </cell>
          <cell r="B12512">
            <v>12488</v>
          </cell>
          <cell r="C12512" t="str">
            <v xml:space="preserve">   253778704 - 44975</v>
          </cell>
          <cell r="D12512">
            <v>3993985.47</v>
          </cell>
          <cell r="E12512">
            <v>0</v>
          </cell>
          <cell r="F12512">
            <v>0.01</v>
          </cell>
          <cell r="G12512">
            <v>37285.32</v>
          </cell>
          <cell r="H12512">
            <v>3956700.16</v>
          </cell>
          <cell r="I12512">
            <v>0</v>
          </cell>
        </row>
        <row r="12513">
          <cell r="A12513" t="str">
            <v>a</v>
          </cell>
          <cell r="B12513">
            <v>12489</v>
          </cell>
          <cell r="C12513" t="str">
            <v xml:space="preserve">   253778717 - 45084</v>
          </cell>
          <cell r="D12513">
            <v>2491535.04</v>
          </cell>
          <cell r="E12513">
            <v>0</v>
          </cell>
          <cell r="F12513">
            <v>0</v>
          </cell>
          <cell r="G12513">
            <v>2491535.04</v>
          </cell>
          <cell r="H12513">
            <v>0</v>
          </cell>
          <cell r="I12513">
            <v>0</v>
          </cell>
        </row>
        <row r="12514">
          <cell r="A12514" t="str">
            <v>a</v>
          </cell>
          <cell r="B12514">
            <v>12490</v>
          </cell>
          <cell r="C12514" t="str">
            <v xml:space="preserve">   253778720 - 45101</v>
          </cell>
          <cell r="D12514">
            <v>9976884.1999999993</v>
          </cell>
          <cell r="E12514">
            <v>0</v>
          </cell>
          <cell r="F12514">
            <v>0.01</v>
          </cell>
          <cell r="G12514">
            <v>94290.26</v>
          </cell>
          <cell r="H12514">
            <v>9882593.9499999993</v>
          </cell>
          <cell r="I12514">
            <v>0</v>
          </cell>
        </row>
        <row r="12515">
          <cell r="A12515" t="str">
            <v>a</v>
          </cell>
          <cell r="B12515">
            <v>12491</v>
          </cell>
          <cell r="C12515" t="str">
            <v xml:space="preserve">   253778733 - 45779</v>
          </cell>
          <cell r="D12515">
            <v>6110797.75</v>
          </cell>
          <cell r="E12515">
            <v>0</v>
          </cell>
          <cell r="F12515">
            <v>0</v>
          </cell>
          <cell r="G12515">
            <v>57046.53</v>
          </cell>
          <cell r="H12515">
            <v>6053751.2199999997</v>
          </cell>
          <cell r="I12515">
            <v>0</v>
          </cell>
        </row>
        <row r="12516">
          <cell r="A12516" t="str">
            <v>a</v>
          </cell>
          <cell r="B12516">
            <v>12492</v>
          </cell>
          <cell r="C12516" t="str">
            <v xml:space="preserve">   253778746 - 46193</v>
          </cell>
          <cell r="D12516">
            <v>2689702.77</v>
          </cell>
          <cell r="E12516">
            <v>0</v>
          </cell>
          <cell r="F12516">
            <v>0</v>
          </cell>
          <cell r="G12516">
            <v>123767.51</v>
          </cell>
          <cell r="H12516">
            <v>2565935.2599999998</v>
          </cell>
          <cell r="I12516">
            <v>0</v>
          </cell>
        </row>
        <row r="12517">
          <cell r="A12517" t="str">
            <v>a</v>
          </cell>
          <cell r="B12517">
            <v>12493</v>
          </cell>
          <cell r="C12517" t="str">
            <v xml:space="preserve">   253778759 - 46232</v>
          </cell>
          <cell r="D12517">
            <v>3524027.17</v>
          </cell>
          <cell r="E12517">
            <v>0</v>
          </cell>
          <cell r="F12517">
            <v>0</v>
          </cell>
          <cell r="G12517">
            <v>71342.009999999995</v>
          </cell>
          <cell r="H12517">
            <v>3452685.16</v>
          </cell>
          <cell r="I12517">
            <v>0</v>
          </cell>
        </row>
        <row r="12518">
          <cell r="A12518" t="str">
            <v>a</v>
          </cell>
          <cell r="B12518">
            <v>12494</v>
          </cell>
          <cell r="C12518" t="str">
            <v xml:space="preserve">   253778762 - 46241</v>
          </cell>
          <cell r="D12518">
            <v>2865684.57</v>
          </cell>
          <cell r="E12518">
            <v>0</v>
          </cell>
          <cell r="F12518">
            <v>0</v>
          </cell>
          <cell r="G12518">
            <v>798882.47</v>
          </cell>
          <cell r="H12518">
            <v>2066802.1</v>
          </cell>
          <cell r="I12518">
            <v>0</v>
          </cell>
        </row>
        <row r="12519">
          <cell r="A12519" t="str">
            <v>a</v>
          </cell>
          <cell r="B12519">
            <v>12495</v>
          </cell>
          <cell r="C12519" t="str">
            <v xml:space="preserve">   253778775 - 46280</v>
          </cell>
          <cell r="D12519">
            <v>2991666.54</v>
          </cell>
          <cell r="E12519">
            <v>0</v>
          </cell>
          <cell r="F12519">
            <v>0</v>
          </cell>
          <cell r="G12519">
            <v>51105.49</v>
          </cell>
          <cell r="H12519">
            <v>2940561.05</v>
          </cell>
          <cell r="I12519">
            <v>0</v>
          </cell>
        </row>
        <row r="12520">
          <cell r="A12520" t="str">
            <v>a</v>
          </cell>
          <cell r="B12520">
            <v>12496</v>
          </cell>
          <cell r="C12520" t="str">
            <v xml:space="preserve">   253778788 - 46684</v>
          </cell>
          <cell r="D12520">
            <v>5891128.5700000003</v>
          </cell>
          <cell r="E12520">
            <v>0</v>
          </cell>
          <cell r="F12520">
            <v>0</v>
          </cell>
          <cell r="G12520">
            <v>54995.79</v>
          </cell>
          <cell r="H12520">
            <v>5836132.7800000003</v>
          </cell>
          <cell r="I12520">
            <v>0</v>
          </cell>
        </row>
        <row r="12521">
          <cell r="A12521" t="str">
            <v>a</v>
          </cell>
          <cell r="B12521">
            <v>12497</v>
          </cell>
          <cell r="C12521" t="str">
            <v xml:space="preserve">   253778791 - 46708</v>
          </cell>
          <cell r="D12521">
            <v>2248318.36</v>
          </cell>
          <cell r="E12521">
            <v>0</v>
          </cell>
          <cell r="F12521">
            <v>0</v>
          </cell>
          <cell r="G12521">
            <v>2248318.36</v>
          </cell>
          <cell r="H12521">
            <v>0</v>
          </cell>
          <cell r="I12521">
            <v>0</v>
          </cell>
        </row>
        <row r="12522">
          <cell r="A12522" t="str">
            <v>a</v>
          </cell>
          <cell r="B12522">
            <v>12498</v>
          </cell>
          <cell r="C12522" t="str">
            <v xml:space="preserve">   253778801 - 44954</v>
          </cell>
          <cell r="D12522">
            <v>3407949.56</v>
          </cell>
          <cell r="E12522">
            <v>0</v>
          </cell>
          <cell r="F12522">
            <v>0</v>
          </cell>
          <cell r="G12522">
            <v>69014.14</v>
          </cell>
          <cell r="H12522">
            <v>3338935.42</v>
          </cell>
          <cell r="I12522">
            <v>0</v>
          </cell>
        </row>
        <row r="12523">
          <cell r="A12523" t="str">
            <v>a</v>
          </cell>
          <cell r="B12523">
            <v>12499</v>
          </cell>
          <cell r="C12523" t="str">
            <v xml:space="preserve">   253778814 - 45055</v>
          </cell>
          <cell r="D12523">
            <v>3373912.8</v>
          </cell>
          <cell r="E12523">
            <v>0</v>
          </cell>
          <cell r="F12523">
            <v>0</v>
          </cell>
          <cell r="G12523">
            <v>157670.17000000001</v>
          </cell>
          <cell r="H12523">
            <v>3216242.63</v>
          </cell>
          <cell r="I12523">
            <v>0</v>
          </cell>
        </row>
        <row r="12524">
          <cell r="A12524" t="str">
            <v>a</v>
          </cell>
          <cell r="B12524">
            <v>12500</v>
          </cell>
          <cell r="C12524" t="str">
            <v xml:space="preserve">   253778827 - 45713</v>
          </cell>
          <cell r="D12524">
            <v>1338792.74</v>
          </cell>
          <cell r="E12524">
            <v>0</v>
          </cell>
          <cell r="F12524">
            <v>0</v>
          </cell>
          <cell r="G12524">
            <v>251803.93</v>
          </cell>
          <cell r="H12524">
            <v>1086988.81</v>
          </cell>
          <cell r="I12524">
            <v>0</v>
          </cell>
        </row>
        <row r="12525">
          <cell r="A12525" t="str">
            <v>a</v>
          </cell>
          <cell r="B12525">
            <v>12501</v>
          </cell>
          <cell r="C12525" t="str">
            <v xml:space="preserve">   253778830 - 45746</v>
          </cell>
          <cell r="D12525">
            <v>2486042.09</v>
          </cell>
          <cell r="E12525">
            <v>0</v>
          </cell>
          <cell r="F12525">
            <v>0.01</v>
          </cell>
          <cell r="G12525">
            <v>23641.07</v>
          </cell>
          <cell r="H12525">
            <v>2462401.0299999998</v>
          </cell>
          <cell r="I12525">
            <v>0</v>
          </cell>
        </row>
        <row r="12526">
          <cell r="A12526" t="str">
            <v>a</v>
          </cell>
          <cell r="B12526">
            <v>12502</v>
          </cell>
          <cell r="C12526" t="str">
            <v xml:space="preserve">   253778843 - 46181</v>
          </cell>
          <cell r="D12526">
            <v>2984792.32</v>
          </cell>
          <cell r="E12526">
            <v>0</v>
          </cell>
          <cell r="F12526">
            <v>0</v>
          </cell>
          <cell r="G12526">
            <v>83392.78</v>
          </cell>
          <cell r="H12526">
            <v>2901399.54</v>
          </cell>
          <cell r="I12526">
            <v>0</v>
          </cell>
        </row>
        <row r="12527">
          <cell r="A12527" t="str">
            <v>a</v>
          </cell>
          <cell r="B12527">
            <v>12503</v>
          </cell>
          <cell r="C12527" t="str">
            <v xml:space="preserve">   253778856 - 46223</v>
          </cell>
          <cell r="D12527">
            <v>2747575.68</v>
          </cell>
          <cell r="E12527">
            <v>0</v>
          </cell>
          <cell r="F12527">
            <v>0</v>
          </cell>
          <cell r="G12527">
            <v>72815.490000000005</v>
          </cell>
          <cell r="H12527">
            <v>2674760.19</v>
          </cell>
          <cell r="I12527">
            <v>0</v>
          </cell>
        </row>
        <row r="12528">
          <cell r="A12528" t="str">
            <v>a</v>
          </cell>
          <cell r="B12528">
            <v>12504</v>
          </cell>
          <cell r="C12528" t="str">
            <v xml:space="preserve">   253778869 - 46262</v>
          </cell>
          <cell r="D12528">
            <v>3095338.74</v>
          </cell>
          <cell r="E12528">
            <v>0</v>
          </cell>
          <cell r="F12528">
            <v>0</v>
          </cell>
          <cell r="G12528">
            <v>28896.11</v>
          </cell>
          <cell r="H12528">
            <v>3066442.63</v>
          </cell>
          <cell r="I12528">
            <v>0</v>
          </cell>
        </row>
        <row r="12529">
          <cell r="A12529" t="str">
            <v>a</v>
          </cell>
          <cell r="B12529">
            <v>12505</v>
          </cell>
          <cell r="C12529" t="str">
            <v xml:space="preserve">   253778872 - 46271</v>
          </cell>
          <cell r="D12529">
            <v>934984.88</v>
          </cell>
          <cell r="E12529">
            <v>0</v>
          </cell>
          <cell r="F12529">
            <v>0</v>
          </cell>
          <cell r="G12529">
            <v>934984.88</v>
          </cell>
          <cell r="H12529">
            <v>0</v>
          </cell>
          <cell r="I12529">
            <v>0</v>
          </cell>
        </row>
        <row r="12530">
          <cell r="A12530" t="str">
            <v>a</v>
          </cell>
          <cell r="B12530">
            <v>12506</v>
          </cell>
          <cell r="C12530" t="str">
            <v xml:space="preserve">   253778885 - 46675</v>
          </cell>
          <cell r="D12530">
            <v>3417443.91</v>
          </cell>
          <cell r="E12530">
            <v>0</v>
          </cell>
          <cell r="F12530">
            <v>0</v>
          </cell>
          <cell r="G12530">
            <v>31513.47</v>
          </cell>
          <cell r="H12530">
            <v>3385930.44</v>
          </cell>
          <cell r="I12530">
            <v>0</v>
          </cell>
        </row>
        <row r="12531">
          <cell r="A12531" t="str">
            <v>a</v>
          </cell>
          <cell r="B12531">
            <v>12507</v>
          </cell>
          <cell r="C12531" t="str">
            <v xml:space="preserve">   253778898 - 47181</v>
          </cell>
          <cell r="D12531">
            <v>3830706.75</v>
          </cell>
          <cell r="E12531">
            <v>0</v>
          </cell>
          <cell r="F12531">
            <v>0</v>
          </cell>
          <cell r="G12531">
            <v>3830706.75</v>
          </cell>
          <cell r="H12531">
            <v>0</v>
          </cell>
          <cell r="I12531">
            <v>0</v>
          </cell>
        </row>
        <row r="12532">
          <cell r="A12532" t="str">
            <v>a</v>
          </cell>
          <cell r="B12532">
            <v>12508</v>
          </cell>
          <cell r="C12532" t="str">
            <v xml:space="preserve">   253778908 - 45008</v>
          </cell>
          <cell r="D12532">
            <v>3936625.36</v>
          </cell>
          <cell r="E12532">
            <v>0</v>
          </cell>
          <cell r="F12532">
            <v>0</v>
          </cell>
          <cell r="G12532">
            <v>79694.850000000006</v>
          </cell>
          <cell r="H12532">
            <v>3856930.51</v>
          </cell>
          <cell r="I12532">
            <v>0</v>
          </cell>
        </row>
        <row r="12533">
          <cell r="A12533" t="str">
            <v>a</v>
          </cell>
          <cell r="B12533">
            <v>12509</v>
          </cell>
          <cell r="C12533" t="str">
            <v xml:space="preserve">   253778911 - 45023</v>
          </cell>
          <cell r="D12533">
            <v>4513813.78</v>
          </cell>
          <cell r="E12533">
            <v>0</v>
          </cell>
          <cell r="F12533">
            <v>0.01</v>
          </cell>
          <cell r="G12533">
            <v>42924.15</v>
          </cell>
          <cell r="H12533">
            <v>4470889.6399999997</v>
          </cell>
          <cell r="I12533">
            <v>0</v>
          </cell>
        </row>
        <row r="12534">
          <cell r="A12534" t="str">
            <v>a</v>
          </cell>
          <cell r="B12534">
            <v>12510</v>
          </cell>
          <cell r="C12534" t="str">
            <v xml:space="preserve">   253778924 - 45137</v>
          </cell>
          <cell r="D12534">
            <v>650316.36</v>
          </cell>
          <cell r="E12534">
            <v>0</v>
          </cell>
          <cell r="F12534">
            <v>0</v>
          </cell>
          <cell r="G12534">
            <v>176944.21</v>
          </cell>
          <cell r="H12534">
            <v>473372.15</v>
          </cell>
          <cell r="I12534">
            <v>0</v>
          </cell>
        </row>
        <row r="12535">
          <cell r="A12535" t="str">
            <v>a</v>
          </cell>
          <cell r="B12535">
            <v>12511</v>
          </cell>
          <cell r="C12535" t="str">
            <v xml:space="preserve">   253778937 - 45818</v>
          </cell>
          <cell r="D12535">
            <v>3547945.91</v>
          </cell>
          <cell r="E12535">
            <v>0</v>
          </cell>
          <cell r="F12535">
            <v>0.01</v>
          </cell>
          <cell r="G12535">
            <v>71826.25</v>
          </cell>
          <cell r="H12535">
            <v>3476119.67</v>
          </cell>
          <cell r="I12535">
            <v>0</v>
          </cell>
        </row>
        <row r="12536">
          <cell r="A12536" t="str">
            <v>a</v>
          </cell>
          <cell r="B12536">
            <v>12512</v>
          </cell>
          <cell r="C12536" t="str">
            <v xml:space="preserve">   253778940 - 45849</v>
          </cell>
          <cell r="D12536">
            <v>2696835.39</v>
          </cell>
          <cell r="E12536">
            <v>0</v>
          </cell>
          <cell r="F12536">
            <v>0</v>
          </cell>
          <cell r="G12536">
            <v>55076.86</v>
          </cell>
          <cell r="H12536">
            <v>2641758.5299999998</v>
          </cell>
          <cell r="I12536">
            <v>0</v>
          </cell>
        </row>
        <row r="12537">
          <cell r="A12537" t="str">
            <v>a</v>
          </cell>
          <cell r="B12537">
            <v>12513</v>
          </cell>
          <cell r="C12537" t="str">
            <v xml:space="preserve">   253778953 - 46214</v>
          </cell>
          <cell r="D12537">
            <v>2494221.0699999998</v>
          </cell>
          <cell r="E12537">
            <v>0</v>
          </cell>
          <cell r="F12537">
            <v>0</v>
          </cell>
          <cell r="G12537">
            <v>2494221.0699999998</v>
          </cell>
          <cell r="H12537">
            <v>0</v>
          </cell>
          <cell r="I12537">
            <v>0</v>
          </cell>
        </row>
        <row r="12538">
          <cell r="A12538" t="str">
            <v>a</v>
          </cell>
          <cell r="B12538">
            <v>12514</v>
          </cell>
          <cell r="C12538" t="str">
            <v xml:space="preserve">   253778966 - 46253</v>
          </cell>
          <cell r="D12538">
            <v>5403862.3399999999</v>
          </cell>
          <cell r="E12538">
            <v>0</v>
          </cell>
          <cell r="F12538">
            <v>0</v>
          </cell>
          <cell r="G12538">
            <v>5403862.3399999999</v>
          </cell>
          <cell r="H12538">
            <v>0</v>
          </cell>
          <cell r="I12538">
            <v>0</v>
          </cell>
        </row>
        <row r="12539">
          <cell r="A12539" t="str">
            <v>a</v>
          </cell>
          <cell r="B12539">
            <v>12515</v>
          </cell>
          <cell r="C12539" t="str">
            <v xml:space="preserve">   253778979 - 46656</v>
          </cell>
          <cell r="D12539">
            <v>4552594.87</v>
          </cell>
          <cell r="E12539">
            <v>0</v>
          </cell>
          <cell r="F12539">
            <v>0</v>
          </cell>
          <cell r="G12539">
            <v>41981.1</v>
          </cell>
          <cell r="H12539">
            <v>4510613.7699999996</v>
          </cell>
          <cell r="I12539">
            <v>0</v>
          </cell>
        </row>
        <row r="12540">
          <cell r="A12540" t="str">
            <v>a</v>
          </cell>
          <cell r="B12540">
            <v>12516</v>
          </cell>
          <cell r="C12540" t="str">
            <v xml:space="preserve">   253778982 - 46665</v>
          </cell>
          <cell r="D12540">
            <v>2851460.33</v>
          </cell>
          <cell r="E12540">
            <v>0</v>
          </cell>
          <cell r="F12540">
            <v>0</v>
          </cell>
          <cell r="G12540">
            <v>27116</v>
          </cell>
          <cell r="H12540">
            <v>2824344.33</v>
          </cell>
          <cell r="I12540">
            <v>0</v>
          </cell>
        </row>
        <row r="12541">
          <cell r="A12541" t="str">
            <v>a</v>
          </cell>
          <cell r="B12541">
            <v>12517</v>
          </cell>
          <cell r="C12541" t="str">
            <v xml:space="preserve">   253778995 - 47171</v>
          </cell>
          <cell r="D12541">
            <v>3082694.29</v>
          </cell>
          <cell r="E12541">
            <v>0</v>
          </cell>
          <cell r="F12541">
            <v>0</v>
          </cell>
          <cell r="G12541">
            <v>3082694.29</v>
          </cell>
          <cell r="H12541">
            <v>0</v>
          </cell>
          <cell r="I12541">
            <v>0</v>
          </cell>
        </row>
        <row r="12542">
          <cell r="A12542" t="str">
            <v>a</v>
          </cell>
          <cell r="B12542">
            <v>12518</v>
          </cell>
          <cell r="C12542" t="str">
            <v xml:space="preserve">   254778004 - 30891</v>
          </cell>
          <cell r="D12542">
            <v>1360688.39</v>
          </cell>
          <cell r="E12542">
            <v>0</v>
          </cell>
          <cell r="F12542">
            <v>0</v>
          </cell>
          <cell r="G12542">
            <v>66654.64</v>
          </cell>
          <cell r="H12542">
            <v>1294033.75</v>
          </cell>
          <cell r="I12542">
            <v>0</v>
          </cell>
        </row>
        <row r="12543">
          <cell r="A12543" t="str">
            <v>a</v>
          </cell>
          <cell r="B12543">
            <v>12519</v>
          </cell>
          <cell r="C12543" t="str">
            <v xml:space="preserve">   254778017 - 30942</v>
          </cell>
          <cell r="D12543">
            <v>2396233.44</v>
          </cell>
          <cell r="E12543">
            <v>0</v>
          </cell>
          <cell r="F12543">
            <v>0</v>
          </cell>
          <cell r="G12543">
            <v>49175.67</v>
          </cell>
          <cell r="H12543">
            <v>2347057.77</v>
          </cell>
          <cell r="I12543">
            <v>0</v>
          </cell>
        </row>
        <row r="12544">
          <cell r="A12544" t="str">
            <v>a</v>
          </cell>
          <cell r="B12544">
            <v>12520</v>
          </cell>
          <cell r="C12544" t="str">
            <v xml:space="preserve">   254778020 - 30957</v>
          </cell>
          <cell r="D12544">
            <v>260775.51</v>
          </cell>
          <cell r="E12544">
            <v>0</v>
          </cell>
          <cell r="F12544">
            <v>0</v>
          </cell>
          <cell r="G12544">
            <v>59727.75</v>
          </cell>
          <cell r="H12544">
            <v>201047.76</v>
          </cell>
          <cell r="I12544">
            <v>0</v>
          </cell>
        </row>
        <row r="12545">
          <cell r="A12545" t="str">
            <v>a</v>
          </cell>
          <cell r="B12545">
            <v>12521</v>
          </cell>
          <cell r="C12545" t="str">
            <v xml:space="preserve">   254778033 - 31459</v>
          </cell>
          <cell r="D12545">
            <v>6552778.5700000003</v>
          </cell>
          <cell r="E12545">
            <v>0</v>
          </cell>
          <cell r="F12545">
            <v>0</v>
          </cell>
          <cell r="G12545">
            <v>368376.95</v>
          </cell>
          <cell r="H12545">
            <v>6184401.6200000001</v>
          </cell>
          <cell r="I12545">
            <v>0</v>
          </cell>
        </row>
        <row r="12546">
          <cell r="A12546" t="str">
            <v>a</v>
          </cell>
          <cell r="B12546">
            <v>12522</v>
          </cell>
          <cell r="C12546" t="str">
            <v xml:space="preserve">   254778046 - 31624</v>
          </cell>
          <cell r="D12546">
            <v>1916258.23</v>
          </cell>
          <cell r="E12546">
            <v>0</v>
          </cell>
          <cell r="F12546">
            <v>0</v>
          </cell>
          <cell r="G12546">
            <v>38977.120000000003</v>
          </cell>
          <cell r="H12546">
            <v>1877281.11</v>
          </cell>
          <cell r="I12546">
            <v>0</v>
          </cell>
        </row>
        <row r="12547">
          <cell r="A12547" t="str">
            <v>a</v>
          </cell>
          <cell r="B12547">
            <v>12523</v>
          </cell>
          <cell r="C12547" t="str">
            <v xml:space="preserve">   254778059 - 31956</v>
          </cell>
          <cell r="D12547">
            <v>869404.59</v>
          </cell>
          <cell r="E12547">
            <v>0</v>
          </cell>
          <cell r="F12547">
            <v>0</v>
          </cell>
          <cell r="G12547">
            <v>17598.71</v>
          </cell>
          <cell r="H12547">
            <v>851805.88</v>
          </cell>
          <cell r="I12547">
            <v>0</v>
          </cell>
        </row>
        <row r="12548">
          <cell r="A12548" t="str">
            <v>a</v>
          </cell>
          <cell r="B12548">
            <v>12524</v>
          </cell>
          <cell r="C12548" t="str">
            <v xml:space="preserve">   254778062 - 31989</v>
          </cell>
          <cell r="D12548">
            <v>642634.63</v>
          </cell>
          <cell r="E12548">
            <v>0</v>
          </cell>
          <cell r="F12548">
            <v>0</v>
          </cell>
          <cell r="G12548">
            <v>58511.56</v>
          </cell>
          <cell r="H12548">
            <v>584123.06999999995</v>
          </cell>
          <cell r="I12548">
            <v>0</v>
          </cell>
        </row>
        <row r="12549">
          <cell r="A12549" t="str">
            <v>a</v>
          </cell>
          <cell r="B12549">
            <v>12525</v>
          </cell>
          <cell r="C12549" t="str">
            <v xml:space="preserve">   254778075 - 32043</v>
          </cell>
          <cell r="D12549">
            <v>670975.36</v>
          </cell>
          <cell r="E12549">
            <v>0</v>
          </cell>
          <cell r="F12549">
            <v>0</v>
          </cell>
          <cell r="G12549">
            <v>49581.59</v>
          </cell>
          <cell r="H12549">
            <v>621393.77</v>
          </cell>
          <cell r="I12549">
            <v>0</v>
          </cell>
        </row>
        <row r="12550">
          <cell r="A12550" t="str">
            <v>a</v>
          </cell>
          <cell r="B12550">
            <v>12526</v>
          </cell>
          <cell r="C12550" t="str">
            <v xml:space="preserve">   254778088 - 32119</v>
          </cell>
          <cell r="D12550">
            <v>976243.26</v>
          </cell>
          <cell r="E12550">
            <v>0</v>
          </cell>
          <cell r="F12550">
            <v>0</v>
          </cell>
          <cell r="G12550">
            <v>20034.560000000001</v>
          </cell>
          <cell r="H12550">
            <v>956208.7</v>
          </cell>
          <cell r="I12550">
            <v>0</v>
          </cell>
        </row>
        <row r="12551">
          <cell r="A12551" t="str">
            <v>a</v>
          </cell>
          <cell r="B12551">
            <v>12527</v>
          </cell>
          <cell r="C12551" t="str">
            <v xml:space="preserve">   254778091 - 32128</v>
          </cell>
          <cell r="D12551">
            <v>3347484.85</v>
          </cell>
          <cell r="E12551">
            <v>0</v>
          </cell>
          <cell r="F12551">
            <v>0.01</v>
          </cell>
          <cell r="G12551">
            <v>66838.44</v>
          </cell>
          <cell r="H12551">
            <v>3280646.42</v>
          </cell>
          <cell r="I12551">
            <v>0</v>
          </cell>
        </row>
        <row r="12552">
          <cell r="A12552" t="str">
            <v>a</v>
          </cell>
          <cell r="B12552">
            <v>12528</v>
          </cell>
          <cell r="C12552" t="str">
            <v xml:space="preserve">   254778101 - 30876</v>
          </cell>
          <cell r="D12552">
            <v>1090696.54</v>
          </cell>
          <cell r="E12552">
            <v>0</v>
          </cell>
          <cell r="F12552">
            <v>0</v>
          </cell>
          <cell r="G12552">
            <v>57692.22</v>
          </cell>
          <cell r="H12552">
            <v>1033004.32</v>
          </cell>
          <cell r="I12552">
            <v>0</v>
          </cell>
        </row>
        <row r="12553">
          <cell r="A12553" t="str">
            <v>a</v>
          </cell>
          <cell r="B12553">
            <v>12529</v>
          </cell>
          <cell r="C12553" t="str">
            <v xml:space="preserve">   254778114 - 30930</v>
          </cell>
          <cell r="D12553">
            <v>1317164.98</v>
          </cell>
          <cell r="E12553">
            <v>0</v>
          </cell>
          <cell r="F12553">
            <v>0</v>
          </cell>
          <cell r="G12553">
            <v>1317164.98</v>
          </cell>
          <cell r="H12553">
            <v>0</v>
          </cell>
          <cell r="I12553">
            <v>0</v>
          </cell>
        </row>
        <row r="12554">
          <cell r="A12554" t="str">
            <v>a</v>
          </cell>
          <cell r="B12554">
            <v>12530</v>
          </cell>
          <cell r="C12554" t="str">
            <v xml:space="preserve">   254778127 - 31297</v>
          </cell>
          <cell r="D12554">
            <v>745179.05</v>
          </cell>
          <cell r="E12554">
            <v>0</v>
          </cell>
          <cell r="F12554">
            <v>0</v>
          </cell>
          <cell r="G12554">
            <v>215136.99</v>
          </cell>
          <cell r="H12554">
            <v>530042.06000000006</v>
          </cell>
          <cell r="I12554">
            <v>0</v>
          </cell>
        </row>
        <row r="12555">
          <cell r="A12555" t="str">
            <v>a</v>
          </cell>
          <cell r="B12555">
            <v>12531</v>
          </cell>
          <cell r="C12555" t="str">
            <v xml:space="preserve">   254778130 - 31306</v>
          </cell>
          <cell r="D12555">
            <v>649830.66</v>
          </cell>
          <cell r="E12555">
            <v>0</v>
          </cell>
          <cell r="F12555">
            <v>0</v>
          </cell>
          <cell r="G12555">
            <v>100573.23</v>
          </cell>
          <cell r="H12555">
            <v>549257.43000000005</v>
          </cell>
          <cell r="I12555">
            <v>0</v>
          </cell>
        </row>
        <row r="12556">
          <cell r="A12556" t="str">
            <v>a</v>
          </cell>
          <cell r="B12556">
            <v>12532</v>
          </cell>
          <cell r="C12556" t="str">
            <v xml:space="preserve">   254778143 - 31597</v>
          </cell>
          <cell r="D12556">
            <v>2888883.58</v>
          </cell>
          <cell r="E12556">
            <v>0</v>
          </cell>
          <cell r="F12556">
            <v>0</v>
          </cell>
          <cell r="G12556">
            <v>2888883.58</v>
          </cell>
          <cell r="H12556">
            <v>0</v>
          </cell>
          <cell r="I12556">
            <v>0</v>
          </cell>
        </row>
        <row r="12557">
          <cell r="A12557" t="str">
            <v>a</v>
          </cell>
          <cell r="B12557">
            <v>12533</v>
          </cell>
          <cell r="C12557" t="str">
            <v xml:space="preserve">   254778156 - 31872</v>
          </cell>
          <cell r="D12557">
            <v>390646.41</v>
          </cell>
          <cell r="E12557">
            <v>0</v>
          </cell>
          <cell r="F12557">
            <v>0</v>
          </cell>
          <cell r="G12557">
            <v>390646.41</v>
          </cell>
          <cell r="H12557">
            <v>0</v>
          </cell>
          <cell r="I12557">
            <v>0</v>
          </cell>
        </row>
        <row r="12558">
          <cell r="A12558" t="str">
            <v>a</v>
          </cell>
          <cell r="B12558">
            <v>12534</v>
          </cell>
          <cell r="C12558" t="str">
            <v xml:space="preserve">   254778169 - 32022</v>
          </cell>
          <cell r="D12558">
            <v>582896.25</v>
          </cell>
          <cell r="E12558">
            <v>0</v>
          </cell>
          <cell r="F12558">
            <v>0</v>
          </cell>
          <cell r="G12558">
            <v>11799.16</v>
          </cell>
          <cell r="H12558">
            <v>571097.09</v>
          </cell>
          <cell r="I12558">
            <v>0</v>
          </cell>
        </row>
        <row r="12559">
          <cell r="A12559" t="str">
            <v>a</v>
          </cell>
          <cell r="B12559">
            <v>12535</v>
          </cell>
          <cell r="C12559" t="str">
            <v xml:space="preserve">   254778185 - 32107</v>
          </cell>
          <cell r="D12559">
            <v>806046.41</v>
          </cell>
          <cell r="E12559">
            <v>0</v>
          </cell>
          <cell r="F12559">
            <v>0</v>
          </cell>
          <cell r="G12559">
            <v>40129.699999999997</v>
          </cell>
          <cell r="H12559">
            <v>765916.71</v>
          </cell>
          <cell r="I12559">
            <v>0</v>
          </cell>
        </row>
        <row r="12560">
          <cell r="A12560" t="str">
            <v>a</v>
          </cell>
          <cell r="B12560">
            <v>12536</v>
          </cell>
          <cell r="C12560" t="str">
            <v xml:space="preserve">   254778198 - 32221</v>
          </cell>
          <cell r="D12560">
            <v>788391.9</v>
          </cell>
          <cell r="E12560">
            <v>0</v>
          </cell>
          <cell r="F12560">
            <v>0</v>
          </cell>
          <cell r="G12560">
            <v>15958.84</v>
          </cell>
          <cell r="H12560">
            <v>772433.06</v>
          </cell>
          <cell r="I12560">
            <v>0</v>
          </cell>
        </row>
        <row r="12561">
          <cell r="A12561" t="str">
            <v>a</v>
          </cell>
          <cell r="B12561">
            <v>12537</v>
          </cell>
          <cell r="C12561" t="str">
            <v xml:space="preserve">   254778208 - 30903</v>
          </cell>
          <cell r="D12561">
            <v>1684266.13</v>
          </cell>
          <cell r="E12561">
            <v>0</v>
          </cell>
          <cell r="F12561">
            <v>0</v>
          </cell>
          <cell r="G12561">
            <v>34564.639999999999</v>
          </cell>
          <cell r="H12561">
            <v>1649701.49</v>
          </cell>
          <cell r="I12561">
            <v>0</v>
          </cell>
        </row>
        <row r="12562">
          <cell r="A12562" t="str">
            <v>a</v>
          </cell>
          <cell r="B12562">
            <v>12538</v>
          </cell>
          <cell r="C12562" t="str">
            <v xml:space="preserve">   254778211 - 30918</v>
          </cell>
          <cell r="D12562">
            <v>333729.68</v>
          </cell>
          <cell r="E12562">
            <v>0</v>
          </cell>
          <cell r="F12562">
            <v>0</v>
          </cell>
          <cell r="G12562">
            <v>117834.21</v>
          </cell>
          <cell r="H12562">
            <v>215895.47</v>
          </cell>
          <cell r="I12562">
            <v>0</v>
          </cell>
        </row>
        <row r="12563">
          <cell r="A12563" t="str">
            <v>a</v>
          </cell>
          <cell r="B12563">
            <v>12539</v>
          </cell>
          <cell r="C12563" t="str">
            <v xml:space="preserve">   254778224 - 30969</v>
          </cell>
          <cell r="D12563">
            <v>773130.12</v>
          </cell>
          <cell r="E12563">
            <v>0</v>
          </cell>
          <cell r="F12563">
            <v>0</v>
          </cell>
          <cell r="G12563">
            <v>15725.61</v>
          </cell>
          <cell r="H12563">
            <v>757404.51</v>
          </cell>
          <cell r="I12563">
            <v>0</v>
          </cell>
        </row>
        <row r="12564">
          <cell r="A12564" t="str">
            <v>a</v>
          </cell>
          <cell r="B12564">
            <v>12540</v>
          </cell>
          <cell r="C12564" t="str">
            <v xml:space="preserve">   254778237 - 31534</v>
          </cell>
          <cell r="D12564">
            <v>1324762.69</v>
          </cell>
          <cell r="E12564">
            <v>0</v>
          </cell>
          <cell r="F12564">
            <v>0</v>
          </cell>
          <cell r="G12564">
            <v>138651.99</v>
          </cell>
          <cell r="H12564">
            <v>1186110.7</v>
          </cell>
          <cell r="I12564">
            <v>0</v>
          </cell>
        </row>
        <row r="12565">
          <cell r="A12565" t="str">
            <v>a</v>
          </cell>
          <cell r="B12565">
            <v>12541</v>
          </cell>
          <cell r="C12565" t="str">
            <v xml:space="preserve">   254778240 - 31573</v>
          </cell>
          <cell r="D12565">
            <v>3781578.94</v>
          </cell>
          <cell r="E12565">
            <v>0</v>
          </cell>
          <cell r="F12565">
            <v>0</v>
          </cell>
          <cell r="G12565">
            <v>154748.5</v>
          </cell>
          <cell r="H12565">
            <v>3626830.44</v>
          </cell>
          <cell r="I12565">
            <v>0</v>
          </cell>
        </row>
        <row r="12566">
          <cell r="A12566" t="str">
            <v>a</v>
          </cell>
          <cell r="B12566">
            <v>12542</v>
          </cell>
          <cell r="C12566" t="str">
            <v xml:space="preserve">   254778253 - 31863</v>
          </cell>
          <cell r="D12566">
            <v>385400.57</v>
          </cell>
          <cell r="E12566">
            <v>0</v>
          </cell>
          <cell r="F12566">
            <v>0</v>
          </cell>
          <cell r="G12566">
            <v>19403.080000000002</v>
          </cell>
          <cell r="H12566">
            <v>365997.49</v>
          </cell>
          <cell r="I12566">
            <v>0</v>
          </cell>
        </row>
        <row r="12567">
          <cell r="A12567" t="str">
            <v>a</v>
          </cell>
          <cell r="B12567">
            <v>12543</v>
          </cell>
          <cell r="C12567" t="str">
            <v xml:space="preserve">   254778266 - 32007</v>
          </cell>
          <cell r="D12567">
            <v>845570.65</v>
          </cell>
          <cell r="E12567">
            <v>0</v>
          </cell>
          <cell r="F12567">
            <v>0</v>
          </cell>
          <cell r="G12567">
            <v>41421.07</v>
          </cell>
          <cell r="H12567">
            <v>804149.58</v>
          </cell>
          <cell r="I12567">
            <v>0</v>
          </cell>
        </row>
        <row r="12568">
          <cell r="A12568" t="str">
            <v>a</v>
          </cell>
          <cell r="B12568">
            <v>12544</v>
          </cell>
          <cell r="C12568" t="str">
            <v xml:space="preserve">   254778279 - 32061</v>
          </cell>
          <cell r="D12568">
            <v>947471.66</v>
          </cell>
          <cell r="E12568">
            <v>0</v>
          </cell>
          <cell r="F12568">
            <v>0</v>
          </cell>
          <cell r="G12568">
            <v>8588.58</v>
          </cell>
          <cell r="H12568">
            <v>938883.08</v>
          </cell>
          <cell r="I12568">
            <v>0</v>
          </cell>
        </row>
        <row r="12569">
          <cell r="A12569" t="str">
            <v>a</v>
          </cell>
          <cell r="B12569">
            <v>12545</v>
          </cell>
          <cell r="C12569" t="str">
            <v xml:space="preserve">   254778282 - 32092</v>
          </cell>
          <cell r="D12569">
            <v>3291218.66</v>
          </cell>
          <cell r="E12569">
            <v>0</v>
          </cell>
          <cell r="F12569">
            <v>0.02</v>
          </cell>
          <cell r="G12569">
            <v>3291218.68</v>
          </cell>
          <cell r="H12569">
            <v>0</v>
          </cell>
          <cell r="I12569">
            <v>0</v>
          </cell>
        </row>
        <row r="12570">
          <cell r="A12570" t="str">
            <v>a</v>
          </cell>
          <cell r="B12570">
            <v>12546</v>
          </cell>
          <cell r="C12570" t="str">
            <v xml:space="preserve">   254778295 - 32140</v>
          </cell>
          <cell r="D12570">
            <v>2118160.14</v>
          </cell>
          <cell r="E12570">
            <v>0</v>
          </cell>
          <cell r="F12570">
            <v>0</v>
          </cell>
          <cell r="G12570">
            <v>42292.79</v>
          </cell>
          <cell r="H12570">
            <v>2075867.35</v>
          </cell>
          <cell r="I12570">
            <v>0</v>
          </cell>
        </row>
        <row r="12571">
          <cell r="A12571" t="str">
            <v>a</v>
          </cell>
          <cell r="B12571">
            <v>12547</v>
          </cell>
          <cell r="C12571" t="str">
            <v xml:space="preserve">   254778305 - 30894</v>
          </cell>
          <cell r="D12571">
            <v>972643.31</v>
          </cell>
          <cell r="E12571">
            <v>0</v>
          </cell>
          <cell r="F12571">
            <v>0.01</v>
          </cell>
          <cell r="G12571">
            <v>193772.79999999999</v>
          </cell>
          <cell r="H12571">
            <v>778870.52</v>
          </cell>
          <cell r="I12571">
            <v>0</v>
          </cell>
        </row>
        <row r="12572">
          <cell r="A12572" t="str">
            <v>a</v>
          </cell>
          <cell r="B12572">
            <v>12548</v>
          </cell>
          <cell r="C12572" t="str">
            <v xml:space="preserve">   254778318 - 30945</v>
          </cell>
          <cell r="D12572">
            <v>496480.18</v>
          </cell>
          <cell r="E12572">
            <v>0</v>
          </cell>
          <cell r="F12572">
            <v>0</v>
          </cell>
          <cell r="G12572">
            <v>92306.86</v>
          </cell>
          <cell r="H12572">
            <v>404173.32</v>
          </cell>
          <cell r="I12572">
            <v>0</v>
          </cell>
        </row>
        <row r="12573">
          <cell r="A12573" t="str">
            <v>a</v>
          </cell>
          <cell r="B12573">
            <v>12549</v>
          </cell>
          <cell r="C12573" t="str">
            <v xml:space="preserve">   254778321 - 30960</v>
          </cell>
          <cell r="D12573">
            <v>790344.13</v>
          </cell>
          <cell r="E12573">
            <v>0</v>
          </cell>
          <cell r="F12573">
            <v>0</v>
          </cell>
          <cell r="G12573">
            <v>74647.47</v>
          </cell>
          <cell r="H12573">
            <v>715696.66</v>
          </cell>
          <cell r="I12573">
            <v>0</v>
          </cell>
        </row>
        <row r="12574">
          <cell r="A12574" t="str">
            <v>a</v>
          </cell>
          <cell r="B12574">
            <v>12550</v>
          </cell>
          <cell r="C12574" t="str">
            <v xml:space="preserve">   254778334 - 31501</v>
          </cell>
          <cell r="D12574">
            <v>2147121.12</v>
          </cell>
          <cell r="E12574">
            <v>0</v>
          </cell>
          <cell r="F12574">
            <v>0</v>
          </cell>
          <cell r="G12574">
            <v>158661.07999999999</v>
          </cell>
          <cell r="H12574">
            <v>1988460.04</v>
          </cell>
          <cell r="I12574">
            <v>0</v>
          </cell>
        </row>
        <row r="12575">
          <cell r="A12575" t="str">
            <v>a</v>
          </cell>
          <cell r="B12575">
            <v>12551</v>
          </cell>
          <cell r="C12575" t="str">
            <v xml:space="preserve">   254778347 - 31639</v>
          </cell>
          <cell r="D12575">
            <v>1977852.25</v>
          </cell>
          <cell r="E12575">
            <v>0</v>
          </cell>
          <cell r="F12575">
            <v>0</v>
          </cell>
          <cell r="G12575">
            <v>40229.94</v>
          </cell>
          <cell r="H12575">
            <v>1937622.31</v>
          </cell>
          <cell r="I12575">
            <v>0</v>
          </cell>
        </row>
        <row r="12576">
          <cell r="A12576" t="str">
            <v>a</v>
          </cell>
          <cell r="B12576">
            <v>12552</v>
          </cell>
          <cell r="C12576" t="str">
            <v xml:space="preserve">   254778350 - 31851</v>
          </cell>
          <cell r="D12576">
            <v>726173.17</v>
          </cell>
          <cell r="E12576">
            <v>0</v>
          </cell>
          <cell r="F12576">
            <v>0</v>
          </cell>
          <cell r="G12576">
            <v>14568.17</v>
          </cell>
          <cell r="H12576">
            <v>711605</v>
          </cell>
          <cell r="I12576">
            <v>0</v>
          </cell>
        </row>
        <row r="12577">
          <cell r="A12577" t="str">
            <v>a</v>
          </cell>
          <cell r="B12577">
            <v>12553</v>
          </cell>
          <cell r="C12577" t="str">
            <v xml:space="preserve">   254778376 - 32046</v>
          </cell>
          <cell r="D12577">
            <v>960100.63</v>
          </cell>
          <cell r="E12577">
            <v>0</v>
          </cell>
          <cell r="F12577">
            <v>0</v>
          </cell>
          <cell r="G12577">
            <v>19170.099999999999</v>
          </cell>
          <cell r="H12577">
            <v>940930.53</v>
          </cell>
          <cell r="I12577">
            <v>0</v>
          </cell>
        </row>
        <row r="12578">
          <cell r="A12578" t="str">
            <v>a</v>
          </cell>
          <cell r="B12578">
            <v>12554</v>
          </cell>
          <cell r="C12578" t="str">
            <v xml:space="preserve">   254778389 - 32122</v>
          </cell>
          <cell r="D12578">
            <v>1202779.92</v>
          </cell>
          <cell r="E12578">
            <v>0</v>
          </cell>
          <cell r="F12578">
            <v>0</v>
          </cell>
          <cell r="G12578">
            <v>59881.49</v>
          </cell>
          <cell r="H12578">
            <v>1142898.43</v>
          </cell>
          <cell r="I12578">
            <v>0</v>
          </cell>
        </row>
        <row r="12579">
          <cell r="A12579" t="str">
            <v>a</v>
          </cell>
          <cell r="B12579">
            <v>12555</v>
          </cell>
          <cell r="C12579" t="str">
            <v xml:space="preserve">   254778392 - 32131</v>
          </cell>
          <cell r="D12579">
            <v>2665865.2200000002</v>
          </cell>
          <cell r="E12579">
            <v>0</v>
          </cell>
          <cell r="F12579">
            <v>0</v>
          </cell>
          <cell r="G12579">
            <v>128500.41</v>
          </cell>
          <cell r="H12579">
            <v>2537364.81</v>
          </cell>
          <cell r="I12579">
            <v>0</v>
          </cell>
        </row>
        <row r="12580">
          <cell r="A12580" t="str">
            <v>a</v>
          </cell>
          <cell r="B12580">
            <v>12556</v>
          </cell>
          <cell r="C12580" t="str">
            <v xml:space="preserve">   254778402 - 30879</v>
          </cell>
          <cell r="D12580">
            <v>641042.24</v>
          </cell>
          <cell r="E12580">
            <v>0</v>
          </cell>
          <cell r="F12580">
            <v>0</v>
          </cell>
          <cell r="G12580">
            <v>101758.2</v>
          </cell>
          <cell r="H12580">
            <v>539284.04</v>
          </cell>
          <cell r="I12580">
            <v>0</v>
          </cell>
        </row>
        <row r="12581">
          <cell r="A12581" t="str">
            <v>a</v>
          </cell>
          <cell r="B12581">
            <v>12557</v>
          </cell>
          <cell r="C12581" t="str">
            <v xml:space="preserve">   254778415 - 30933</v>
          </cell>
          <cell r="D12581">
            <v>1007266.51</v>
          </cell>
          <cell r="E12581">
            <v>0</v>
          </cell>
          <cell r="F12581">
            <v>0</v>
          </cell>
          <cell r="G12581">
            <v>21959.03</v>
          </cell>
          <cell r="H12581">
            <v>985307.48</v>
          </cell>
          <cell r="I12581">
            <v>0</v>
          </cell>
        </row>
        <row r="12582">
          <cell r="A12582" t="str">
            <v>a</v>
          </cell>
          <cell r="B12582">
            <v>12558</v>
          </cell>
          <cell r="C12582" t="str">
            <v xml:space="preserve">   254778428 - 31300</v>
          </cell>
          <cell r="D12582">
            <v>1307028.31</v>
          </cell>
          <cell r="E12582">
            <v>0</v>
          </cell>
          <cell r="F12582">
            <v>0</v>
          </cell>
          <cell r="G12582">
            <v>64026.080000000002</v>
          </cell>
          <cell r="H12582">
            <v>1243002.23</v>
          </cell>
          <cell r="I12582">
            <v>0</v>
          </cell>
        </row>
        <row r="12583">
          <cell r="A12583" t="str">
            <v>a</v>
          </cell>
          <cell r="B12583">
            <v>12559</v>
          </cell>
          <cell r="C12583" t="str">
            <v xml:space="preserve">   254778431 - 31309</v>
          </cell>
          <cell r="D12583">
            <v>769250.72</v>
          </cell>
          <cell r="E12583">
            <v>0</v>
          </cell>
          <cell r="F12583">
            <v>0</v>
          </cell>
          <cell r="G12583">
            <v>122109.82</v>
          </cell>
          <cell r="H12583">
            <v>647140.9</v>
          </cell>
          <cell r="I12583">
            <v>0</v>
          </cell>
        </row>
        <row r="12584">
          <cell r="A12584" t="str">
            <v>a</v>
          </cell>
          <cell r="B12584">
            <v>12560</v>
          </cell>
          <cell r="C12584" t="str">
            <v xml:space="preserve">   254778444 - 31606</v>
          </cell>
          <cell r="D12584">
            <v>11735010.890000001</v>
          </cell>
          <cell r="E12584">
            <v>0</v>
          </cell>
          <cell r="F12584">
            <v>0</v>
          </cell>
          <cell r="G12584">
            <v>238692.88</v>
          </cell>
          <cell r="H12584">
            <v>11496318.01</v>
          </cell>
          <cell r="I12584">
            <v>0</v>
          </cell>
        </row>
        <row r="12585">
          <cell r="A12585" t="str">
            <v>a</v>
          </cell>
          <cell r="B12585">
            <v>12561</v>
          </cell>
          <cell r="C12585" t="str">
            <v xml:space="preserve">   254778457 - 31875</v>
          </cell>
          <cell r="D12585">
            <v>825099.97</v>
          </cell>
          <cell r="E12585">
            <v>0</v>
          </cell>
          <cell r="F12585">
            <v>0</v>
          </cell>
          <cell r="G12585">
            <v>825099.97</v>
          </cell>
          <cell r="H12585">
            <v>0</v>
          </cell>
          <cell r="I12585">
            <v>0</v>
          </cell>
        </row>
        <row r="12586">
          <cell r="A12586" t="str">
            <v>a</v>
          </cell>
          <cell r="B12586">
            <v>12562</v>
          </cell>
          <cell r="C12586" t="str">
            <v xml:space="preserve">   254778460 - 31974</v>
          </cell>
          <cell r="D12586">
            <v>948441.39</v>
          </cell>
          <cell r="E12586">
            <v>0</v>
          </cell>
          <cell r="F12586">
            <v>0.01</v>
          </cell>
          <cell r="G12586">
            <v>19198.66</v>
          </cell>
          <cell r="H12586">
            <v>929242.74</v>
          </cell>
          <cell r="I12586">
            <v>0</v>
          </cell>
        </row>
        <row r="12587">
          <cell r="A12587" t="str">
            <v>a</v>
          </cell>
          <cell r="B12587">
            <v>12563</v>
          </cell>
          <cell r="C12587" t="str">
            <v xml:space="preserve">   254778473 - 32034</v>
          </cell>
          <cell r="D12587">
            <v>1203335.04</v>
          </cell>
          <cell r="E12587">
            <v>0</v>
          </cell>
          <cell r="F12587">
            <v>0</v>
          </cell>
          <cell r="G12587">
            <v>24358.23</v>
          </cell>
          <cell r="H12587">
            <v>1178976.81</v>
          </cell>
          <cell r="I12587">
            <v>0</v>
          </cell>
        </row>
        <row r="12588">
          <cell r="A12588" t="str">
            <v>a</v>
          </cell>
          <cell r="B12588">
            <v>12564</v>
          </cell>
          <cell r="C12588" t="str">
            <v xml:space="preserve">   254778486 - 32110</v>
          </cell>
          <cell r="D12588">
            <v>1758568.42</v>
          </cell>
          <cell r="E12588">
            <v>0</v>
          </cell>
          <cell r="F12588">
            <v>0</v>
          </cell>
          <cell r="G12588">
            <v>35597.43</v>
          </cell>
          <cell r="H12588">
            <v>1722970.99</v>
          </cell>
          <cell r="I12588">
            <v>0</v>
          </cell>
        </row>
        <row r="12589">
          <cell r="A12589" t="str">
            <v>a</v>
          </cell>
          <cell r="B12589">
            <v>12565</v>
          </cell>
          <cell r="C12589" t="str">
            <v xml:space="preserve">   254778499 - 32224</v>
          </cell>
          <cell r="D12589">
            <v>823478.81</v>
          </cell>
          <cell r="E12589">
            <v>0</v>
          </cell>
          <cell r="F12589">
            <v>0</v>
          </cell>
          <cell r="G12589">
            <v>39060.9</v>
          </cell>
          <cell r="H12589">
            <v>784417.91</v>
          </cell>
          <cell r="I12589">
            <v>0</v>
          </cell>
        </row>
        <row r="12590">
          <cell r="A12590" t="str">
            <v>a</v>
          </cell>
          <cell r="B12590">
            <v>12566</v>
          </cell>
          <cell r="C12590" t="str">
            <v xml:space="preserve">   254778509 - 30909</v>
          </cell>
          <cell r="D12590">
            <v>1382981.21</v>
          </cell>
          <cell r="E12590">
            <v>0</v>
          </cell>
          <cell r="F12590">
            <v>0</v>
          </cell>
          <cell r="G12590">
            <v>90614.36</v>
          </cell>
          <cell r="H12590">
            <v>1292366.8500000001</v>
          </cell>
          <cell r="I12590">
            <v>0</v>
          </cell>
        </row>
        <row r="12591">
          <cell r="A12591" t="str">
            <v>a</v>
          </cell>
          <cell r="B12591">
            <v>12567</v>
          </cell>
          <cell r="C12591" t="str">
            <v xml:space="preserve">   254778512 - 30924</v>
          </cell>
          <cell r="D12591">
            <v>1533090.81</v>
          </cell>
          <cell r="E12591">
            <v>0</v>
          </cell>
          <cell r="F12591">
            <v>0</v>
          </cell>
          <cell r="G12591">
            <v>83250.460000000006</v>
          </cell>
          <cell r="H12591">
            <v>1449840.35</v>
          </cell>
          <cell r="I12591">
            <v>0</v>
          </cell>
        </row>
        <row r="12592">
          <cell r="A12592" t="str">
            <v>a</v>
          </cell>
          <cell r="B12592">
            <v>12568</v>
          </cell>
          <cell r="C12592" t="str">
            <v xml:space="preserve">   254778525 - 30978</v>
          </cell>
          <cell r="D12592">
            <v>1094611.1100000001</v>
          </cell>
          <cell r="E12592">
            <v>0</v>
          </cell>
          <cell r="F12592">
            <v>0.05</v>
          </cell>
          <cell r="G12592">
            <v>37299.75</v>
          </cell>
          <cell r="H12592">
            <v>1057311.4099999999</v>
          </cell>
          <cell r="I12592">
            <v>0</v>
          </cell>
        </row>
        <row r="12593">
          <cell r="A12593" t="str">
            <v>a</v>
          </cell>
          <cell r="B12593">
            <v>12569</v>
          </cell>
          <cell r="C12593" t="str">
            <v xml:space="preserve">   254778538 - 31540</v>
          </cell>
          <cell r="D12593">
            <v>4105346.12</v>
          </cell>
          <cell r="E12593">
            <v>0</v>
          </cell>
          <cell r="F12593">
            <v>0</v>
          </cell>
          <cell r="G12593">
            <v>90574.17</v>
          </cell>
          <cell r="H12593">
            <v>4014771.95</v>
          </cell>
          <cell r="I12593">
            <v>0</v>
          </cell>
        </row>
        <row r="12594">
          <cell r="A12594" t="str">
            <v>a</v>
          </cell>
          <cell r="B12594">
            <v>12570</v>
          </cell>
          <cell r="C12594" t="str">
            <v xml:space="preserve">   254778541 - 31576</v>
          </cell>
          <cell r="D12594">
            <v>2157022.2200000002</v>
          </cell>
          <cell r="E12594">
            <v>0</v>
          </cell>
          <cell r="F12594">
            <v>0</v>
          </cell>
          <cell r="G12594">
            <v>43874.32</v>
          </cell>
          <cell r="H12594">
            <v>2113147.9</v>
          </cell>
          <cell r="I12594">
            <v>0</v>
          </cell>
        </row>
        <row r="12595">
          <cell r="A12595" t="str">
            <v>a</v>
          </cell>
          <cell r="B12595">
            <v>12571</v>
          </cell>
          <cell r="C12595" t="str">
            <v xml:space="preserve">   254778554 - 31866</v>
          </cell>
          <cell r="D12595">
            <v>1184322.6100000001</v>
          </cell>
          <cell r="E12595">
            <v>0</v>
          </cell>
          <cell r="F12595">
            <v>0</v>
          </cell>
          <cell r="G12595">
            <v>1184322.6100000001</v>
          </cell>
          <cell r="H12595">
            <v>0</v>
          </cell>
          <cell r="I12595">
            <v>0</v>
          </cell>
        </row>
        <row r="12596">
          <cell r="A12596" t="str">
            <v>a</v>
          </cell>
          <cell r="B12596">
            <v>12572</v>
          </cell>
          <cell r="C12596" t="str">
            <v xml:space="preserve">   254778567 - 32013</v>
          </cell>
          <cell r="D12596">
            <v>379444.17</v>
          </cell>
          <cell r="E12596">
            <v>0</v>
          </cell>
          <cell r="F12596">
            <v>0</v>
          </cell>
          <cell r="G12596">
            <v>379444.17</v>
          </cell>
          <cell r="H12596">
            <v>0</v>
          </cell>
          <cell r="I12596">
            <v>0</v>
          </cell>
        </row>
        <row r="12597">
          <cell r="A12597" t="str">
            <v>a</v>
          </cell>
          <cell r="B12597">
            <v>12573</v>
          </cell>
          <cell r="C12597" t="str">
            <v xml:space="preserve">   254778570 - 32025</v>
          </cell>
          <cell r="D12597">
            <v>1205181.2</v>
          </cell>
          <cell r="E12597">
            <v>0</v>
          </cell>
          <cell r="F12597">
            <v>0</v>
          </cell>
          <cell r="G12597">
            <v>1205181.2</v>
          </cell>
          <cell r="H12597">
            <v>0</v>
          </cell>
          <cell r="I12597">
            <v>0</v>
          </cell>
        </row>
        <row r="12598">
          <cell r="A12598" t="str">
            <v>a</v>
          </cell>
          <cell r="B12598">
            <v>12574</v>
          </cell>
          <cell r="C12598" t="str">
            <v xml:space="preserve">   254778583 - 32098</v>
          </cell>
          <cell r="D12598">
            <v>1134324.79</v>
          </cell>
          <cell r="E12598">
            <v>0</v>
          </cell>
          <cell r="F12598">
            <v>0.02</v>
          </cell>
          <cell r="G12598">
            <v>55566.01</v>
          </cell>
          <cell r="H12598">
            <v>1078758.8</v>
          </cell>
          <cell r="I12598">
            <v>0</v>
          </cell>
        </row>
        <row r="12599">
          <cell r="A12599" t="str">
            <v>a</v>
          </cell>
          <cell r="B12599">
            <v>12575</v>
          </cell>
          <cell r="C12599" t="str">
            <v xml:space="preserve">   254778596 - 32143</v>
          </cell>
          <cell r="D12599">
            <v>417748.28</v>
          </cell>
          <cell r="E12599">
            <v>0</v>
          </cell>
          <cell r="F12599">
            <v>0</v>
          </cell>
          <cell r="G12599">
            <v>64654.23</v>
          </cell>
          <cell r="H12599">
            <v>353094.05</v>
          </cell>
          <cell r="I12599">
            <v>0</v>
          </cell>
        </row>
        <row r="12600">
          <cell r="A12600" t="str">
            <v>a</v>
          </cell>
          <cell r="B12600">
            <v>12576</v>
          </cell>
          <cell r="C12600" t="str">
            <v xml:space="preserve">   254778606 - 30897</v>
          </cell>
          <cell r="D12600">
            <v>2004504.49</v>
          </cell>
          <cell r="E12600">
            <v>0</v>
          </cell>
          <cell r="F12600">
            <v>0.01</v>
          </cell>
          <cell r="G12600">
            <v>108568.68</v>
          </cell>
          <cell r="H12600">
            <v>1895935.82</v>
          </cell>
          <cell r="I12600">
            <v>0</v>
          </cell>
        </row>
        <row r="12601">
          <cell r="A12601" t="str">
            <v>a</v>
          </cell>
          <cell r="B12601">
            <v>12577</v>
          </cell>
          <cell r="C12601" t="str">
            <v xml:space="preserve">   254778622 - 30963</v>
          </cell>
          <cell r="D12601">
            <v>713605.42</v>
          </cell>
          <cell r="E12601">
            <v>0</v>
          </cell>
          <cell r="F12601">
            <v>0</v>
          </cell>
          <cell r="G12601">
            <v>713605.42</v>
          </cell>
          <cell r="H12601">
            <v>0</v>
          </cell>
          <cell r="I12601">
            <v>0</v>
          </cell>
        </row>
        <row r="12602">
          <cell r="A12602" t="str">
            <v>a</v>
          </cell>
          <cell r="B12602">
            <v>12578</v>
          </cell>
          <cell r="C12602" t="str">
            <v xml:space="preserve">   254778648 - 31829</v>
          </cell>
          <cell r="D12602">
            <v>2815685.39</v>
          </cell>
          <cell r="E12602">
            <v>0</v>
          </cell>
          <cell r="F12602">
            <v>0</v>
          </cell>
          <cell r="G12602">
            <v>56995.87</v>
          </cell>
          <cell r="H12602">
            <v>2758689.52</v>
          </cell>
          <cell r="I12602">
            <v>0</v>
          </cell>
        </row>
        <row r="12603">
          <cell r="A12603" t="str">
            <v>a</v>
          </cell>
          <cell r="B12603">
            <v>12579</v>
          </cell>
          <cell r="C12603" t="str">
            <v xml:space="preserve">   254778651 - 31857</v>
          </cell>
          <cell r="D12603">
            <v>1321379.79</v>
          </cell>
          <cell r="E12603">
            <v>0</v>
          </cell>
          <cell r="F12603">
            <v>0.01</v>
          </cell>
          <cell r="G12603">
            <v>27117.47</v>
          </cell>
          <cell r="H12603">
            <v>1294262.33</v>
          </cell>
          <cell r="I12603">
            <v>0</v>
          </cell>
        </row>
        <row r="12604">
          <cell r="A12604" t="str">
            <v>a</v>
          </cell>
          <cell r="B12604">
            <v>12580</v>
          </cell>
          <cell r="C12604" t="str">
            <v xml:space="preserve">   254778664 - 31998</v>
          </cell>
          <cell r="D12604">
            <v>1023526.32</v>
          </cell>
          <cell r="E12604">
            <v>0</v>
          </cell>
          <cell r="F12604">
            <v>0.02</v>
          </cell>
          <cell r="G12604">
            <v>20718.55</v>
          </cell>
          <cell r="H12604">
            <v>1002807.79</v>
          </cell>
          <cell r="I12604">
            <v>0</v>
          </cell>
        </row>
        <row r="12605">
          <cell r="A12605" t="str">
            <v>a</v>
          </cell>
          <cell r="B12605">
            <v>12581</v>
          </cell>
          <cell r="C12605" t="str">
            <v xml:space="preserve">   254778677 - 32052</v>
          </cell>
          <cell r="D12605">
            <v>684963.1</v>
          </cell>
          <cell r="E12605">
            <v>0</v>
          </cell>
          <cell r="F12605">
            <v>0.01</v>
          </cell>
          <cell r="G12605">
            <v>684963.11</v>
          </cell>
          <cell r="H12605">
            <v>0</v>
          </cell>
          <cell r="I12605">
            <v>0</v>
          </cell>
        </row>
        <row r="12606">
          <cell r="A12606" t="str">
            <v>a</v>
          </cell>
          <cell r="B12606">
            <v>12582</v>
          </cell>
          <cell r="C12606" t="str">
            <v xml:space="preserve">   254778680 - 32079</v>
          </cell>
          <cell r="D12606">
            <v>1975919.58</v>
          </cell>
          <cell r="E12606">
            <v>0</v>
          </cell>
          <cell r="F12606">
            <v>0.01</v>
          </cell>
          <cell r="G12606">
            <v>39997.08</v>
          </cell>
          <cell r="H12606">
            <v>1935922.51</v>
          </cell>
          <cell r="I12606">
            <v>0</v>
          </cell>
        </row>
        <row r="12607">
          <cell r="A12607" t="str">
            <v>a</v>
          </cell>
          <cell r="B12607">
            <v>12583</v>
          </cell>
          <cell r="C12607" t="str">
            <v xml:space="preserve">   254778693 - 32134</v>
          </cell>
          <cell r="D12607">
            <v>2494282.0099999998</v>
          </cell>
          <cell r="E12607">
            <v>0</v>
          </cell>
          <cell r="F12607">
            <v>0</v>
          </cell>
          <cell r="G12607">
            <v>49802.73</v>
          </cell>
          <cell r="H12607">
            <v>2444479.2799999998</v>
          </cell>
          <cell r="I12607">
            <v>0</v>
          </cell>
        </row>
        <row r="12608">
          <cell r="A12608" t="str">
            <v>a</v>
          </cell>
          <cell r="B12608">
            <v>12584</v>
          </cell>
          <cell r="C12608" t="str">
            <v xml:space="preserve">   254778703 - 30888</v>
          </cell>
          <cell r="D12608">
            <v>1106514.96</v>
          </cell>
          <cell r="E12608">
            <v>0</v>
          </cell>
          <cell r="F12608">
            <v>0</v>
          </cell>
          <cell r="G12608">
            <v>22398.37</v>
          </cell>
          <cell r="H12608">
            <v>1084116.5900000001</v>
          </cell>
          <cell r="I12608">
            <v>0</v>
          </cell>
        </row>
        <row r="12609">
          <cell r="A12609" t="str">
            <v>a</v>
          </cell>
          <cell r="B12609">
            <v>12585</v>
          </cell>
          <cell r="C12609" t="str">
            <v xml:space="preserve">   254778716 - 30939</v>
          </cell>
          <cell r="D12609">
            <v>1380546.04</v>
          </cell>
          <cell r="E12609">
            <v>0</v>
          </cell>
          <cell r="F12609">
            <v>0</v>
          </cell>
          <cell r="G12609">
            <v>28331.64</v>
          </cell>
          <cell r="H12609">
            <v>1352214.4</v>
          </cell>
          <cell r="I12609">
            <v>0</v>
          </cell>
        </row>
        <row r="12610">
          <cell r="A12610" t="str">
            <v>a</v>
          </cell>
          <cell r="B12610">
            <v>12586</v>
          </cell>
          <cell r="C12610" t="str">
            <v xml:space="preserve">   254778729 - 31303</v>
          </cell>
          <cell r="D12610">
            <v>1553614.58</v>
          </cell>
          <cell r="E12610">
            <v>0</v>
          </cell>
          <cell r="F12610">
            <v>0.02</v>
          </cell>
          <cell r="G12610">
            <v>76105.33</v>
          </cell>
          <cell r="H12610">
            <v>1477509.27</v>
          </cell>
          <cell r="I12610">
            <v>0</v>
          </cell>
        </row>
        <row r="12611">
          <cell r="A12611" t="str">
            <v>a</v>
          </cell>
          <cell r="B12611">
            <v>12587</v>
          </cell>
          <cell r="C12611" t="str">
            <v xml:space="preserve">   254778732 - 31312</v>
          </cell>
          <cell r="D12611">
            <v>1528017.45</v>
          </cell>
          <cell r="E12611">
            <v>0</v>
          </cell>
          <cell r="F12611">
            <v>0</v>
          </cell>
          <cell r="G12611">
            <v>32833.14</v>
          </cell>
          <cell r="H12611">
            <v>1495184.31</v>
          </cell>
          <cell r="I12611">
            <v>0</v>
          </cell>
        </row>
        <row r="12612">
          <cell r="A12612" t="str">
            <v>a</v>
          </cell>
          <cell r="B12612">
            <v>12588</v>
          </cell>
          <cell r="C12612" t="str">
            <v xml:space="preserve">   254778745 - 31615</v>
          </cell>
          <cell r="D12612">
            <v>1182900.8</v>
          </cell>
          <cell r="E12612">
            <v>0</v>
          </cell>
          <cell r="F12612">
            <v>0</v>
          </cell>
          <cell r="G12612">
            <v>116347.74</v>
          </cell>
          <cell r="H12612">
            <v>1066553.06</v>
          </cell>
          <cell r="I12612">
            <v>0</v>
          </cell>
        </row>
        <row r="12613">
          <cell r="A12613" t="str">
            <v>a</v>
          </cell>
          <cell r="B12613">
            <v>12589</v>
          </cell>
          <cell r="C12613" t="str">
            <v xml:space="preserve">   254778758 - 31880</v>
          </cell>
          <cell r="D12613">
            <v>662265.11</v>
          </cell>
          <cell r="E12613">
            <v>0</v>
          </cell>
          <cell r="F12613">
            <v>0</v>
          </cell>
          <cell r="G12613">
            <v>662265.11</v>
          </cell>
          <cell r="H12613">
            <v>0</v>
          </cell>
          <cell r="I12613">
            <v>0</v>
          </cell>
        </row>
        <row r="12614">
          <cell r="A12614" t="str">
            <v>a</v>
          </cell>
          <cell r="B12614">
            <v>12590</v>
          </cell>
          <cell r="C12614" t="str">
            <v xml:space="preserve">   254778761 - 31983</v>
          </cell>
          <cell r="D12614">
            <v>531221.85</v>
          </cell>
          <cell r="E12614">
            <v>0</v>
          </cell>
          <cell r="F12614">
            <v>0</v>
          </cell>
          <cell r="G12614">
            <v>49335.67</v>
          </cell>
          <cell r="H12614">
            <v>481886.18</v>
          </cell>
          <cell r="I12614">
            <v>0</v>
          </cell>
        </row>
        <row r="12615">
          <cell r="A12615" t="str">
            <v>a</v>
          </cell>
          <cell r="B12615">
            <v>12591</v>
          </cell>
          <cell r="C12615" t="str">
            <v xml:space="preserve">   254778774 - 32037</v>
          </cell>
          <cell r="D12615">
            <v>1058569.8600000001</v>
          </cell>
          <cell r="E12615">
            <v>0</v>
          </cell>
          <cell r="F12615">
            <v>0</v>
          </cell>
          <cell r="G12615">
            <v>62218.96</v>
          </cell>
          <cell r="H12615">
            <v>996350.9</v>
          </cell>
          <cell r="I12615">
            <v>0</v>
          </cell>
        </row>
        <row r="12616">
          <cell r="A12616" t="str">
            <v>a</v>
          </cell>
          <cell r="B12616">
            <v>12592</v>
          </cell>
          <cell r="C12616" t="str">
            <v xml:space="preserve">   254778787 - 32113</v>
          </cell>
          <cell r="D12616">
            <v>1086755.79</v>
          </cell>
          <cell r="E12616">
            <v>0</v>
          </cell>
          <cell r="F12616">
            <v>0.01</v>
          </cell>
          <cell r="G12616">
            <v>21998.42</v>
          </cell>
          <cell r="H12616">
            <v>1064757.3799999999</v>
          </cell>
          <cell r="I12616">
            <v>0</v>
          </cell>
        </row>
        <row r="12617">
          <cell r="A12617" t="str">
            <v>a</v>
          </cell>
          <cell r="B12617">
            <v>12593</v>
          </cell>
          <cell r="C12617" t="str">
            <v xml:space="preserve">   254778800 - 30873</v>
          </cell>
          <cell r="D12617">
            <v>915774.61</v>
          </cell>
          <cell r="E12617">
            <v>0</v>
          </cell>
          <cell r="F12617">
            <v>0</v>
          </cell>
          <cell r="G12617">
            <v>145368.88</v>
          </cell>
          <cell r="H12617">
            <v>770405.73</v>
          </cell>
          <cell r="I12617">
            <v>0</v>
          </cell>
        </row>
        <row r="12618">
          <cell r="A12618" t="str">
            <v>a</v>
          </cell>
          <cell r="B12618">
            <v>12594</v>
          </cell>
          <cell r="C12618" t="str">
            <v xml:space="preserve">   254778813 - 30927</v>
          </cell>
          <cell r="D12618">
            <v>749462.87</v>
          </cell>
          <cell r="E12618">
            <v>0</v>
          </cell>
          <cell r="F12618">
            <v>0</v>
          </cell>
          <cell r="G12618">
            <v>15244.28</v>
          </cell>
          <cell r="H12618">
            <v>734218.59</v>
          </cell>
          <cell r="I12618">
            <v>0</v>
          </cell>
        </row>
        <row r="12619">
          <cell r="A12619" t="str">
            <v>a</v>
          </cell>
          <cell r="B12619">
            <v>12595</v>
          </cell>
          <cell r="C12619" t="str">
            <v xml:space="preserve">   254778826 - 31294</v>
          </cell>
          <cell r="D12619">
            <v>1459889.33</v>
          </cell>
          <cell r="E12619">
            <v>0</v>
          </cell>
          <cell r="F12619">
            <v>0</v>
          </cell>
          <cell r="G12619">
            <v>31369.27</v>
          </cell>
          <cell r="H12619">
            <v>1428520.06</v>
          </cell>
          <cell r="I12619">
            <v>0</v>
          </cell>
        </row>
        <row r="12620">
          <cell r="A12620" t="str">
            <v>a</v>
          </cell>
          <cell r="B12620">
            <v>12596</v>
          </cell>
          <cell r="C12620" t="str">
            <v xml:space="preserve">   254778839 - 31549</v>
          </cell>
          <cell r="D12620">
            <v>357694.21</v>
          </cell>
          <cell r="E12620">
            <v>0</v>
          </cell>
          <cell r="F12620">
            <v>0.01</v>
          </cell>
          <cell r="G12620">
            <v>73870.09</v>
          </cell>
          <cell r="H12620">
            <v>283824.13</v>
          </cell>
          <cell r="I12620">
            <v>0</v>
          </cell>
        </row>
        <row r="12621">
          <cell r="A12621" t="str">
            <v>a</v>
          </cell>
          <cell r="B12621">
            <v>12597</v>
          </cell>
          <cell r="C12621" t="str">
            <v xml:space="preserve">   254778842 - 31588</v>
          </cell>
          <cell r="D12621">
            <v>1894282.23</v>
          </cell>
          <cell r="E12621">
            <v>0</v>
          </cell>
          <cell r="F12621">
            <v>0.01</v>
          </cell>
          <cell r="G12621">
            <v>38530.15</v>
          </cell>
          <cell r="H12621">
            <v>1855752.09</v>
          </cell>
          <cell r="I12621">
            <v>0</v>
          </cell>
        </row>
        <row r="12622">
          <cell r="A12622" t="str">
            <v>a</v>
          </cell>
          <cell r="B12622">
            <v>12598</v>
          </cell>
          <cell r="C12622" t="str">
            <v xml:space="preserve">   254778855 - 31869</v>
          </cell>
          <cell r="D12622">
            <v>766973.04</v>
          </cell>
          <cell r="E12622">
            <v>0</v>
          </cell>
          <cell r="F12622">
            <v>0</v>
          </cell>
          <cell r="G12622">
            <v>766973.04</v>
          </cell>
          <cell r="H12622">
            <v>0</v>
          </cell>
          <cell r="I12622">
            <v>0</v>
          </cell>
        </row>
        <row r="12623">
          <cell r="A12623" t="str">
            <v>a</v>
          </cell>
          <cell r="B12623">
            <v>12599</v>
          </cell>
          <cell r="C12623" t="str">
            <v xml:space="preserve">   254778868 - 32019</v>
          </cell>
          <cell r="D12623">
            <v>1999384.8</v>
          </cell>
          <cell r="E12623">
            <v>0</v>
          </cell>
          <cell r="F12623">
            <v>0</v>
          </cell>
          <cell r="G12623">
            <v>39921.25</v>
          </cell>
          <cell r="H12623">
            <v>1959463.55</v>
          </cell>
          <cell r="I12623">
            <v>0</v>
          </cell>
        </row>
        <row r="12624">
          <cell r="A12624" t="str">
            <v>a</v>
          </cell>
          <cell r="B12624">
            <v>12600</v>
          </cell>
          <cell r="C12624" t="str">
            <v xml:space="preserve">   254778871 - 32028</v>
          </cell>
          <cell r="D12624">
            <v>371331.81</v>
          </cell>
          <cell r="E12624">
            <v>0</v>
          </cell>
          <cell r="F12624">
            <v>0</v>
          </cell>
          <cell r="G12624">
            <v>57470.43</v>
          </cell>
          <cell r="H12624">
            <v>313861.38</v>
          </cell>
          <cell r="I12624">
            <v>0</v>
          </cell>
        </row>
        <row r="12625">
          <cell r="A12625" t="str">
            <v>a</v>
          </cell>
          <cell r="B12625">
            <v>12601</v>
          </cell>
          <cell r="C12625" t="str">
            <v xml:space="preserve">   254778884 - 32104</v>
          </cell>
          <cell r="D12625">
            <v>752665.71</v>
          </cell>
          <cell r="E12625">
            <v>0</v>
          </cell>
          <cell r="F12625">
            <v>0.02</v>
          </cell>
          <cell r="G12625">
            <v>71312.100000000006</v>
          </cell>
          <cell r="H12625">
            <v>681353.63</v>
          </cell>
          <cell r="I12625">
            <v>0</v>
          </cell>
        </row>
        <row r="12626">
          <cell r="A12626" t="str">
            <v>a</v>
          </cell>
          <cell r="B12626">
            <v>12602</v>
          </cell>
          <cell r="C12626" t="str">
            <v xml:space="preserve">   254778897 - 32146</v>
          </cell>
          <cell r="D12626">
            <v>4058157.31</v>
          </cell>
          <cell r="E12626">
            <v>0</v>
          </cell>
          <cell r="F12626">
            <v>0</v>
          </cell>
          <cell r="G12626">
            <v>4058157.31</v>
          </cell>
          <cell r="H12626">
            <v>0</v>
          </cell>
          <cell r="I12626">
            <v>0</v>
          </cell>
        </row>
        <row r="12627">
          <cell r="A12627" t="str">
            <v>a</v>
          </cell>
          <cell r="B12627">
            <v>12603</v>
          </cell>
          <cell r="C12627" t="str">
            <v xml:space="preserve">   254778907 - 30900</v>
          </cell>
          <cell r="D12627">
            <v>375284.49</v>
          </cell>
          <cell r="E12627">
            <v>0</v>
          </cell>
          <cell r="F12627">
            <v>0</v>
          </cell>
          <cell r="G12627">
            <v>10872.64</v>
          </cell>
          <cell r="H12627">
            <v>364411.85</v>
          </cell>
          <cell r="I12627">
            <v>0</v>
          </cell>
        </row>
        <row r="12628">
          <cell r="A12628" t="str">
            <v>a</v>
          </cell>
          <cell r="B12628">
            <v>12604</v>
          </cell>
          <cell r="C12628" t="str">
            <v xml:space="preserve">   254778910 - 30912</v>
          </cell>
          <cell r="D12628">
            <v>666844.62</v>
          </cell>
          <cell r="E12628">
            <v>0</v>
          </cell>
          <cell r="F12628">
            <v>0</v>
          </cell>
          <cell r="G12628">
            <v>666844.62</v>
          </cell>
          <cell r="H12628">
            <v>0</v>
          </cell>
          <cell r="I12628">
            <v>0</v>
          </cell>
        </row>
        <row r="12629">
          <cell r="A12629" t="str">
            <v>a</v>
          </cell>
          <cell r="B12629">
            <v>12605</v>
          </cell>
          <cell r="C12629" t="str">
            <v xml:space="preserve">   254778923 - 30966</v>
          </cell>
          <cell r="D12629">
            <v>704100.62</v>
          </cell>
          <cell r="E12629">
            <v>0</v>
          </cell>
          <cell r="F12629">
            <v>0</v>
          </cell>
          <cell r="G12629">
            <v>14321.55</v>
          </cell>
          <cell r="H12629">
            <v>689779.07</v>
          </cell>
          <cell r="I12629">
            <v>0</v>
          </cell>
        </row>
        <row r="12630">
          <cell r="A12630" t="str">
            <v>a</v>
          </cell>
          <cell r="B12630">
            <v>12606</v>
          </cell>
          <cell r="C12630" t="str">
            <v xml:space="preserve">   254778936 - 31528</v>
          </cell>
          <cell r="D12630">
            <v>843085.23</v>
          </cell>
          <cell r="E12630">
            <v>0</v>
          </cell>
          <cell r="F12630">
            <v>0</v>
          </cell>
          <cell r="G12630">
            <v>843085.23</v>
          </cell>
          <cell r="H12630">
            <v>0</v>
          </cell>
          <cell r="I12630">
            <v>0</v>
          </cell>
        </row>
        <row r="12631">
          <cell r="A12631" t="str">
            <v>a</v>
          </cell>
          <cell r="B12631">
            <v>12607</v>
          </cell>
          <cell r="C12631" t="str">
            <v xml:space="preserve">   254778949 - 31832</v>
          </cell>
          <cell r="D12631">
            <v>2368139.59</v>
          </cell>
          <cell r="E12631">
            <v>0</v>
          </cell>
          <cell r="F12631">
            <v>0</v>
          </cell>
          <cell r="G12631">
            <v>47936.54</v>
          </cell>
          <cell r="H12631">
            <v>2320203.0499999998</v>
          </cell>
          <cell r="I12631">
            <v>0</v>
          </cell>
        </row>
        <row r="12632">
          <cell r="A12632" t="str">
            <v>a</v>
          </cell>
          <cell r="B12632">
            <v>12608</v>
          </cell>
          <cell r="C12632" t="str">
            <v xml:space="preserve">   254778952 - 31860</v>
          </cell>
          <cell r="D12632">
            <v>382354.07</v>
          </cell>
          <cell r="E12632">
            <v>0</v>
          </cell>
          <cell r="F12632">
            <v>0.01</v>
          </cell>
          <cell r="G12632">
            <v>23554.39</v>
          </cell>
          <cell r="H12632">
            <v>358799.69</v>
          </cell>
          <cell r="I12632">
            <v>0</v>
          </cell>
        </row>
        <row r="12633">
          <cell r="A12633" t="str">
            <v>a</v>
          </cell>
          <cell r="B12633">
            <v>12609</v>
          </cell>
          <cell r="C12633" t="str">
            <v xml:space="preserve">   254778965 - 32004</v>
          </cell>
          <cell r="D12633">
            <v>1313986.52</v>
          </cell>
          <cell r="E12633">
            <v>0</v>
          </cell>
          <cell r="F12633">
            <v>0</v>
          </cell>
          <cell r="G12633">
            <v>26598.06</v>
          </cell>
          <cell r="H12633">
            <v>1287388.46</v>
          </cell>
          <cell r="I12633">
            <v>0</v>
          </cell>
        </row>
        <row r="12634">
          <cell r="A12634" t="str">
            <v>a</v>
          </cell>
          <cell r="B12634">
            <v>12610</v>
          </cell>
          <cell r="C12634" t="str">
            <v xml:space="preserve">   254778978 - 32058</v>
          </cell>
          <cell r="D12634">
            <v>635569</v>
          </cell>
          <cell r="E12634">
            <v>0</v>
          </cell>
          <cell r="F12634">
            <v>0</v>
          </cell>
          <cell r="G12634">
            <v>59026.61</v>
          </cell>
          <cell r="H12634">
            <v>576542.39</v>
          </cell>
          <cell r="I12634">
            <v>0</v>
          </cell>
        </row>
        <row r="12635">
          <cell r="A12635" t="str">
            <v>a</v>
          </cell>
          <cell r="B12635">
            <v>12611</v>
          </cell>
          <cell r="C12635" t="str">
            <v xml:space="preserve">   254778981 - 32086</v>
          </cell>
          <cell r="D12635">
            <v>2139846.33</v>
          </cell>
          <cell r="E12635">
            <v>0</v>
          </cell>
          <cell r="F12635">
            <v>0</v>
          </cell>
          <cell r="G12635">
            <v>43914.09</v>
          </cell>
          <cell r="H12635">
            <v>2095932.24</v>
          </cell>
          <cell r="I12635">
            <v>0</v>
          </cell>
        </row>
        <row r="12636">
          <cell r="A12636" t="str">
            <v>a</v>
          </cell>
          <cell r="B12636">
            <v>12612</v>
          </cell>
          <cell r="C12636" t="str">
            <v xml:space="preserve">   254778994 - 32137</v>
          </cell>
          <cell r="D12636">
            <v>464164.75</v>
          </cell>
          <cell r="E12636">
            <v>0</v>
          </cell>
          <cell r="F12636">
            <v>0</v>
          </cell>
          <cell r="G12636">
            <v>71838.02</v>
          </cell>
          <cell r="H12636">
            <v>392326.73</v>
          </cell>
          <cell r="I12636">
            <v>0</v>
          </cell>
        </row>
        <row r="12637">
          <cell r="A12637" t="str">
            <v>a</v>
          </cell>
          <cell r="B12637">
            <v>12613</v>
          </cell>
          <cell r="C12637" t="str">
            <v xml:space="preserve">   262778009 - 31693</v>
          </cell>
          <cell r="D12637">
            <v>4219953.3899999997</v>
          </cell>
          <cell r="E12637">
            <v>0</v>
          </cell>
          <cell r="F12637">
            <v>0</v>
          </cell>
          <cell r="G12637">
            <v>92135.97</v>
          </cell>
          <cell r="H12637">
            <v>4127817.42</v>
          </cell>
          <cell r="I12637">
            <v>0</v>
          </cell>
        </row>
        <row r="12638">
          <cell r="A12638" t="str">
            <v>a</v>
          </cell>
          <cell r="B12638">
            <v>12614</v>
          </cell>
          <cell r="C12638" t="str">
            <v xml:space="preserve">   262778012 - 31705</v>
          </cell>
          <cell r="D12638">
            <v>677479.07</v>
          </cell>
          <cell r="E12638">
            <v>0</v>
          </cell>
          <cell r="F12638">
            <v>0</v>
          </cell>
          <cell r="G12638">
            <v>33555.519999999997</v>
          </cell>
          <cell r="H12638">
            <v>643923.55000000005</v>
          </cell>
          <cell r="I12638">
            <v>0</v>
          </cell>
        </row>
        <row r="12639">
          <cell r="A12639" t="str">
            <v>a</v>
          </cell>
          <cell r="B12639">
            <v>12615</v>
          </cell>
          <cell r="C12639" t="str">
            <v xml:space="preserve">   262778025 - 31744</v>
          </cell>
          <cell r="D12639">
            <v>1726402.78</v>
          </cell>
          <cell r="E12639">
            <v>0</v>
          </cell>
          <cell r="F12639">
            <v>0</v>
          </cell>
          <cell r="G12639">
            <v>38876.35</v>
          </cell>
          <cell r="H12639">
            <v>1687526.43</v>
          </cell>
          <cell r="I12639">
            <v>0</v>
          </cell>
        </row>
        <row r="12640">
          <cell r="A12640" t="str">
            <v>a</v>
          </cell>
          <cell r="B12640">
            <v>12616</v>
          </cell>
          <cell r="C12640" t="str">
            <v xml:space="preserve">   262778038 - 31804</v>
          </cell>
          <cell r="D12640">
            <v>1657346.7</v>
          </cell>
          <cell r="E12640">
            <v>0</v>
          </cell>
          <cell r="F12640">
            <v>0</v>
          </cell>
          <cell r="G12640">
            <v>37321.269999999997</v>
          </cell>
          <cell r="H12640">
            <v>1620025.43</v>
          </cell>
          <cell r="I12640">
            <v>0</v>
          </cell>
        </row>
        <row r="12641">
          <cell r="A12641" t="str">
            <v>a</v>
          </cell>
          <cell r="B12641">
            <v>12617</v>
          </cell>
          <cell r="C12641" t="str">
            <v xml:space="preserve">   262778041 - 31813</v>
          </cell>
          <cell r="D12641">
            <v>363601.57</v>
          </cell>
          <cell r="E12641">
            <v>0</v>
          </cell>
          <cell r="F12641">
            <v>0</v>
          </cell>
          <cell r="G12641">
            <v>113752.32000000001</v>
          </cell>
          <cell r="H12641">
            <v>249849.25</v>
          </cell>
          <cell r="I12641">
            <v>0</v>
          </cell>
        </row>
        <row r="12642">
          <cell r="A12642" t="str">
            <v>a</v>
          </cell>
          <cell r="B12642">
            <v>12618</v>
          </cell>
          <cell r="C12642" t="str">
            <v xml:space="preserve">   262778054 - 32064</v>
          </cell>
          <cell r="D12642">
            <v>951253.03</v>
          </cell>
          <cell r="E12642">
            <v>0</v>
          </cell>
          <cell r="F12642">
            <v>0</v>
          </cell>
          <cell r="G12642">
            <v>951253.03</v>
          </cell>
          <cell r="H12642">
            <v>0</v>
          </cell>
          <cell r="I12642">
            <v>0</v>
          </cell>
        </row>
        <row r="12643">
          <cell r="A12643" t="str">
            <v>a</v>
          </cell>
          <cell r="B12643">
            <v>12619</v>
          </cell>
          <cell r="C12643" t="str">
            <v xml:space="preserve">   262778067 - 32179</v>
          </cell>
          <cell r="D12643">
            <v>4458115.08</v>
          </cell>
          <cell r="E12643">
            <v>0</v>
          </cell>
          <cell r="F12643">
            <v>0</v>
          </cell>
          <cell r="G12643">
            <v>424690.55</v>
          </cell>
          <cell r="H12643">
            <v>4033424.53</v>
          </cell>
          <cell r="I12643">
            <v>0</v>
          </cell>
        </row>
        <row r="12644">
          <cell r="A12644" t="str">
            <v>a</v>
          </cell>
          <cell r="B12644">
            <v>12620</v>
          </cell>
          <cell r="C12644" t="str">
            <v xml:space="preserve">   262778070 - 32305</v>
          </cell>
          <cell r="D12644">
            <v>1929515.78</v>
          </cell>
          <cell r="E12644">
            <v>0</v>
          </cell>
          <cell r="F12644">
            <v>0</v>
          </cell>
          <cell r="G12644">
            <v>44016.28</v>
          </cell>
          <cell r="H12644">
            <v>1885499.5</v>
          </cell>
          <cell r="I12644">
            <v>0</v>
          </cell>
        </row>
        <row r="12645">
          <cell r="A12645" t="str">
            <v>a</v>
          </cell>
          <cell r="B12645">
            <v>12621</v>
          </cell>
          <cell r="C12645" t="str">
            <v xml:space="preserve">   262778083 - 32396</v>
          </cell>
          <cell r="D12645">
            <v>820341.46</v>
          </cell>
          <cell r="E12645">
            <v>0</v>
          </cell>
          <cell r="F12645">
            <v>0</v>
          </cell>
          <cell r="G12645">
            <v>44122.65</v>
          </cell>
          <cell r="H12645">
            <v>776218.81</v>
          </cell>
          <cell r="I12645">
            <v>0</v>
          </cell>
        </row>
        <row r="12646">
          <cell r="A12646" t="str">
            <v>a</v>
          </cell>
          <cell r="B12646">
            <v>12622</v>
          </cell>
          <cell r="C12646" t="str">
            <v xml:space="preserve">   262778096 - 32472</v>
          </cell>
          <cell r="D12646">
            <v>976914.33</v>
          </cell>
          <cell r="E12646">
            <v>0</v>
          </cell>
          <cell r="F12646">
            <v>0</v>
          </cell>
          <cell r="G12646">
            <v>22841.51</v>
          </cell>
          <cell r="H12646">
            <v>954072.82</v>
          </cell>
          <cell r="I12646">
            <v>0</v>
          </cell>
        </row>
        <row r="12647">
          <cell r="A12647" t="str">
            <v>a</v>
          </cell>
          <cell r="B12647">
            <v>12623</v>
          </cell>
          <cell r="C12647" t="str">
            <v xml:space="preserve">   262778106 - 31684</v>
          </cell>
          <cell r="D12647">
            <v>1633097.14</v>
          </cell>
          <cell r="E12647">
            <v>0</v>
          </cell>
          <cell r="F12647">
            <v>0</v>
          </cell>
          <cell r="G12647">
            <v>79583</v>
          </cell>
          <cell r="H12647">
            <v>1553514.14</v>
          </cell>
          <cell r="I12647">
            <v>0</v>
          </cell>
        </row>
        <row r="12648">
          <cell r="A12648" t="str">
            <v>a</v>
          </cell>
          <cell r="B12648">
            <v>12624</v>
          </cell>
          <cell r="C12648" t="str">
            <v xml:space="preserve">   262778119 - 31726</v>
          </cell>
          <cell r="D12648">
            <v>641187.31000000006</v>
          </cell>
          <cell r="E12648">
            <v>0</v>
          </cell>
          <cell r="F12648">
            <v>0</v>
          </cell>
          <cell r="G12648">
            <v>101583.02</v>
          </cell>
          <cell r="H12648">
            <v>539604.29</v>
          </cell>
          <cell r="I12648">
            <v>0</v>
          </cell>
        </row>
        <row r="12649">
          <cell r="A12649" t="str">
            <v>a</v>
          </cell>
          <cell r="B12649">
            <v>12625</v>
          </cell>
          <cell r="C12649" t="str">
            <v xml:space="preserve">   262778122 - 31735</v>
          </cell>
          <cell r="D12649">
            <v>494037.02</v>
          </cell>
          <cell r="E12649">
            <v>0</v>
          </cell>
          <cell r="F12649">
            <v>0</v>
          </cell>
          <cell r="G12649">
            <v>9911.14</v>
          </cell>
          <cell r="H12649">
            <v>484125.88</v>
          </cell>
          <cell r="I12649">
            <v>0</v>
          </cell>
        </row>
        <row r="12650">
          <cell r="A12650" t="str">
            <v>a</v>
          </cell>
          <cell r="B12650">
            <v>12626</v>
          </cell>
          <cell r="C12650" t="str">
            <v xml:space="preserve">   262778135 - 31774</v>
          </cell>
          <cell r="D12650">
            <v>318415.14</v>
          </cell>
          <cell r="E12650">
            <v>0</v>
          </cell>
          <cell r="F12650">
            <v>0</v>
          </cell>
          <cell r="G12650">
            <v>15771.13</v>
          </cell>
          <cell r="H12650">
            <v>302644.01</v>
          </cell>
          <cell r="I12650">
            <v>0</v>
          </cell>
        </row>
        <row r="12651">
          <cell r="A12651" t="str">
            <v>a</v>
          </cell>
          <cell r="B12651">
            <v>12627</v>
          </cell>
          <cell r="C12651" t="str">
            <v xml:space="preserve">   262778148 - 31980</v>
          </cell>
          <cell r="D12651">
            <v>2553637.14</v>
          </cell>
          <cell r="E12651">
            <v>0</v>
          </cell>
          <cell r="F12651">
            <v>0</v>
          </cell>
          <cell r="G12651">
            <v>56500.74</v>
          </cell>
          <cell r="H12651">
            <v>2497136.4</v>
          </cell>
          <cell r="I12651">
            <v>0</v>
          </cell>
        </row>
        <row r="12652">
          <cell r="A12652" t="str">
            <v>a</v>
          </cell>
          <cell r="B12652">
            <v>12628</v>
          </cell>
          <cell r="C12652" t="str">
            <v xml:space="preserve">   262778151 - 32040</v>
          </cell>
          <cell r="D12652">
            <v>2168514.3199999998</v>
          </cell>
          <cell r="E12652">
            <v>0</v>
          </cell>
          <cell r="F12652">
            <v>0</v>
          </cell>
          <cell r="G12652">
            <v>2168514.3199999998</v>
          </cell>
          <cell r="H12652">
            <v>0</v>
          </cell>
          <cell r="I12652">
            <v>0</v>
          </cell>
        </row>
        <row r="12653">
          <cell r="A12653" t="str">
            <v>a</v>
          </cell>
          <cell r="B12653">
            <v>12629</v>
          </cell>
          <cell r="C12653" t="str">
            <v xml:space="preserve">   262778164 - 32170</v>
          </cell>
          <cell r="D12653">
            <v>2320873.92</v>
          </cell>
          <cell r="E12653">
            <v>0</v>
          </cell>
          <cell r="F12653">
            <v>0</v>
          </cell>
          <cell r="G12653">
            <v>51349.77</v>
          </cell>
          <cell r="H12653">
            <v>2269524.15</v>
          </cell>
          <cell r="I12653">
            <v>0</v>
          </cell>
        </row>
        <row r="12654">
          <cell r="A12654" t="str">
            <v>a</v>
          </cell>
          <cell r="B12654">
            <v>12630</v>
          </cell>
          <cell r="C12654" t="str">
            <v xml:space="preserve">   262778177 - 32378</v>
          </cell>
          <cell r="D12654">
            <v>562857.1</v>
          </cell>
          <cell r="E12654">
            <v>0</v>
          </cell>
          <cell r="F12654">
            <v>0</v>
          </cell>
          <cell r="G12654">
            <v>562857.1</v>
          </cell>
          <cell r="H12654">
            <v>0</v>
          </cell>
          <cell r="I12654">
            <v>0</v>
          </cell>
        </row>
        <row r="12655">
          <cell r="A12655" t="str">
            <v>a</v>
          </cell>
          <cell r="B12655">
            <v>12631</v>
          </cell>
          <cell r="C12655" t="str">
            <v xml:space="preserve">   262778193 - 32438</v>
          </cell>
          <cell r="D12655">
            <v>1240403</v>
          </cell>
          <cell r="E12655">
            <v>0</v>
          </cell>
          <cell r="F12655">
            <v>0</v>
          </cell>
          <cell r="G12655">
            <v>28296.21</v>
          </cell>
          <cell r="H12655">
            <v>1212106.79</v>
          </cell>
          <cell r="I12655">
            <v>0</v>
          </cell>
        </row>
        <row r="12656">
          <cell r="A12656" t="str">
            <v>a</v>
          </cell>
          <cell r="B12656">
            <v>12632</v>
          </cell>
          <cell r="C12656" t="str">
            <v xml:space="preserve">   262778216 - 31717</v>
          </cell>
          <cell r="D12656">
            <v>539676.49</v>
          </cell>
          <cell r="E12656">
            <v>0</v>
          </cell>
          <cell r="F12656">
            <v>0</v>
          </cell>
          <cell r="G12656">
            <v>27031.88</v>
          </cell>
          <cell r="H12656">
            <v>512644.61</v>
          </cell>
          <cell r="I12656">
            <v>0</v>
          </cell>
        </row>
        <row r="12657">
          <cell r="A12657" t="str">
            <v>a</v>
          </cell>
          <cell r="B12657">
            <v>12633</v>
          </cell>
          <cell r="C12657" t="str">
            <v xml:space="preserve">   262778229 - 31756</v>
          </cell>
          <cell r="D12657">
            <v>1550161.27</v>
          </cell>
          <cell r="E12657">
            <v>0</v>
          </cell>
          <cell r="F12657">
            <v>0</v>
          </cell>
          <cell r="G12657">
            <v>1550161.27</v>
          </cell>
          <cell r="H12657">
            <v>0</v>
          </cell>
          <cell r="I12657">
            <v>0</v>
          </cell>
        </row>
        <row r="12658">
          <cell r="A12658" t="str">
            <v>a</v>
          </cell>
          <cell r="B12658">
            <v>12634</v>
          </cell>
          <cell r="C12658" t="str">
            <v xml:space="preserve">   262778232 - 31765</v>
          </cell>
          <cell r="D12658">
            <v>995025.44</v>
          </cell>
          <cell r="E12658">
            <v>0</v>
          </cell>
          <cell r="F12658">
            <v>0</v>
          </cell>
          <cell r="G12658">
            <v>21689.01</v>
          </cell>
          <cell r="H12658">
            <v>973336.43</v>
          </cell>
          <cell r="I12658">
            <v>0</v>
          </cell>
        </row>
        <row r="12659">
          <cell r="A12659" t="str">
            <v>a</v>
          </cell>
          <cell r="B12659">
            <v>12635</v>
          </cell>
          <cell r="C12659" t="str">
            <v xml:space="preserve">   262778245 - 31826</v>
          </cell>
          <cell r="D12659">
            <v>834134</v>
          </cell>
          <cell r="E12659">
            <v>0</v>
          </cell>
          <cell r="F12659">
            <v>0</v>
          </cell>
          <cell r="G12659">
            <v>241164.69</v>
          </cell>
          <cell r="H12659">
            <v>592969.31000000006</v>
          </cell>
          <cell r="I12659">
            <v>0</v>
          </cell>
        </row>
        <row r="12660">
          <cell r="A12660" t="str">
            <v>a</v>
          </cell>
          <cell r="B12660">
            <v>12636</v>
          </cell>
          <cell r="C12660" t="str">
            <v xml:space="preserve">   262778258 - 32152</v>
          </cell>
          <cell r="D12660">
            <v>2583998.62</v>
          </cell>
          <cell r="E12660">
            <v>0</v>
          </cell>
          <cell r="F12660">
            <v>0</v>
          </cell>
          <cell r="G12660">
            <v>2583998.62</v>
          </cell>
          <cell r="H12660">
            <v>0</v>
          </cell>
          <cell r="I12660">
            <v>0</v>
          </cell>
        </row>
        <row r="12661">
          <cell r="A12661" t="str">
            <v>a</v>
          </cell>
          <cell r="B12661">
            <v>12637</v>
          </cell>
          <cell r="C12661" t="str">
            <v xml:space="preserve">   262778261 - 32161</v>
          </cell>
          <cell r="D12661">
            <v>2072208.83</v>
          </cell>
          <cell r="E12661">
            <v>0</v>
          </cell>
          <cell r="F12661">
            <v>0</v>
          </cell>
          <cell r="G12661">
            <v>2072208.83</v>
          </cell>
          <cell r="H12661">
            <v>0</v>
          </cell>
          <cell r="I12661">
            <v>0</v>
          </cell>
        </row>
        <row r="12662">
          <cell r="A12662" t="str">
            <v>a</v>
          </cell>
          <cell r="B12662">
            <v>12638</v>
          </cell>
          <cell r="C12662" t="str">
            <v xml:space="preserve">   262778287 - 32408</v>
          </cell>
          <cell r="D12662">
            <v>2114180.7200000002</v>
          </cell>
          <cell r="E12662">
            <v>0</v>
          </cell>
          <cell r="F12662">
            <v>0</v>
          </cell>
          <cell r="G12662">
            <v>45956.72</v>
          </cell>
          <cell r="H12662">
            <v>2068224</v>
          </cell>
          <cell r="I12662">
            <v>0</v>
          </cell>
        </row>
        <row r="12663">
          <cell r="A12663" t="str">
            <v>a</v>
          </cell>
          <cell r="B12663">
            <v>12639</v>
          </cell>
          <cell r="C12663" t="str">
            <v xml:space="preserve">   262778290 - 32417</v>
          </cell>
          <cell r="D12663">
            <v>394665.15</v>
          </cell>
          <cell r="E12663">
            <v>0</v>
          </cell>
          <cell r="F12663">
            <v>0</v>
          </cell>
          <cell r="G12663">
            <v>19232.59</v>
          </cell>
          <cell r="H12663">
            <v>375432.56</v>
          </cell>
          <cell r="I12663">
            <v>0</v>
          </cell>
        </row>
        <row r="12664">
          <cell r="A12664" t="str">
            <v>a</v>
          </cell>
          <cell r="B12664">
            <v>12640</v>
          </cell>
          <cell r="C12664" t="str">
            <v xml:space="preserve">   262778300 - 31666</v>
          </cell>
          <cell r="D12664">
            <v>1839427.99</v>
          </cell>
          <cell r="E12664">
            <v>0</v>
          </cell>
          <cell r="F12664">
            <v>0</v>
          </cell>
          <cell r="G12664">
            <v>966785.83</v>
          </cell>
          <cell r="H12664">
            <v>872642.16</v>
          </cell>
          <cell r="I12664">
            <v>0</v>
          </cell>
        </row>
        <row r="12665">
          <cell r="A12665" t="str">
            <v>a</v>
          </cell>
          <cell r="B12665">
            <v>12641</v>
          </cell>
          <cell r="C12665" t="str">
            <v xml:space="preserve">   262778313 - 31708</v>
          </cell>
          <cell r="D12665">
            <v>3101912.03</v>
          </cell>
          <cell r="E12665">
            <v>0</v>
          </cell>
          <cell r="F12665">
            <v>0</v>
          </cell>
          <cell r="G12665">
            <v>69533.55</v>
          </cell>
          <cell r="H12665">
            <v>3032378.48</v>
          </cell>
          <cell r="I12665">
            <v>0</v>
          </cell>
        </row>
        <row r="12666">
          <cell r="A12666" t="str">
            <v>a</v>
          </cell>
          <cell r="B12666">
            <v>12642</v>
          </cell>
          <cell r="C12666" t="str">
            <v xml:space="preserve">   262778326 - 31747</v>
          </cell>
          <cell r="D12666">
            <v>932735.97</v>
          </cell>
          <cell r="E12666">
            <v>0</v>
          </cell>
          <cell r="F12666">
            <v>0</v>
          </cell>
          <cell r="G12666">
            <v>932735.97</v>
          </cell>
          <cell r="H12666">
            <v>0</v>
          </cell>
          <cell r="I12666">
            <v>0</v>
          </cell>
        </row>
        <row r="12667">
          <cell r="A12667" t="str">
            <v>a</v>
          </cell>
          <cell r="B12667">
            <v>12643</v>
          </cell>
          <cell r="C12667" t="str">
            <v xml:space="preserve">   262778339 - 31807</v>
          </cell>
          <cell r="D12667">
            <v>2072726.15</v>
          </cell>
          <cell r="E12667">
            <v>0</v>
          </cell>
          <cell r="F12667">
            <v>0</v>
          </cell>
          <cell r="G12667">
            <v>45055.68</v>
          </cell>
          <cell r="H12667">
            <v>2027670.47</v>
          </cell>
          <cell r="I12667">
            <v>0</v>
          </cell>
        </row>
        <row r="12668">
          <cell r="A12668" t="str">
            <v>a</v>
          </cell>
          <cell r="B12668">
            <v>12644</v>
          </cell>
          <cell r="C12668" t="str">
            <v xml:space="preserve">   262778342 - 31816</v>
          </cell>
          <cell r="D12668">
            <v>363699.88</v>
          </cell>
          <cell r="E12668">
            <v>0</v>
          </cell>
          <cell r="F12668">
            <v>0</v>
          </cell>
          <cell r="G12668">
            <v>363699.88</v>
          </cell>
          <cell r="H12668">
            <v>0</v>
          </cell>
          <cell r="I12668">
            <v>0</v>
          </cell>
        </row>
        <row r="12669">
          <cell r="A12669" t="str">
            <v>a</v>
          </cell>
          <cell r="B12669">
            <v>12645</v>
          </cell>
          <cell r="C12669" t="str">
            <v xml:space="preserve">   262778355 - 32067</v>
          </cell>
          <cell r="D12669">
            <v>365841.23</v>
          </cell>
          <cell r="E12669">
            <v>0</v>
          </cell>
          <cell r="F12669">
            <v>0</v>
          </cell>
          <cell r="G12669">
            <v>59470.34</v>
          </cell>
          <cell r="H12669">
            <v>306370.89</v>
          </cell>
          <cell r="I12669">
            <v>0</v>
          </cell>
        </row>
        <row r="12670">
          <cell r="A12670" t="str">
            <v>a</v>
          </cell>
          <cell r="B12670">
            <v>12646</v>
          </cell>
          <cell r="C12670" t="str">
            <v xml:space="preserve">   262778368 - 32182</v>
          </cell>
          <cell r="D12670">
            <v>2649578.8199999998</v>
          </cell>
          <cell r="E12670">
            <v>0</v>
          </cell>
          <cell r="F12670">
            <v>0</v>
          </cell>
          <cell r="G12670">
            <v>255614.86</v>
          </cell>
          <cell r="H12670">
            <v>2393963.96</v>
          </cell>
          <cell r="I12670">
            <v>0</v>
          </cell>
        </row>
        <row r="12671">
          <cell r="A12671" t="str">
            <v>a</v>
          </cell>
          <cell r="B12671">
            <v>12647</v>
          </cell>
          <cell r="C12671" t="str">
            <v xml:space="preserve">   262778371 - 32308</v>
          </cell>
          <cell r="D12671">
            <v>3619060.63</v>
          </cell>
          <cell r="E12671">
            <v>0</v>
          </cell>
          <cell r="F12671">
            <v>0</v>
          </cell>
          <cell r="G12671">
            <v>935517.3</v>
          </cell>
          <cell r="H12671">
            <v>2683543.33</v>
          </cell>
          <cell r="I12671">
            <v>0</v>
          </cell>
        </row>
        <row r="12672">
          <cell r="A12672" t="str">
            <v>a</v>
          </cell>
          <cell r="B12672">
            <v>12648</v>
          </cell>
          <cell r="C12672" t="str">
            <v xml:space="preserve">   262778397 - 32475</v>
          </cell>
          <cell r="D12672">
            <v>2021223.74</v>
          </cell>
          <cell r="E12672">
            <v>0</v>
          </cell>
          <cell r="F12672">
            <v>0</v>
          </cell>
          <cell r="G12672">
            <v>44130.16</v>
          </cell>
          <cell r="H12672">
            <v>1977093.58</v>
          </cell>
          <cell r="I12672">
            <v>0</v>
          </cell>
        </row>
        <row r="12673">
          <cell r="A12673" t="str">
            <v>a</v>
          </cell>
          <cell r="B12673">
            <v>12649</v>
          </cell>
          <cell r="C12673" t="str">
            <v xml:space="preserve">   262778407 - 31687</v>
          </cell>
          <cell r="D12673">
            <v>3183925.71</v>
          </cell>
          <cell r="E12673">
            <v>0</v>
          </cell>
          <cell r="F12673">
            <v>0</v>
          </cell>
          <cell r="G12673">
            <v>166255.01999999999</v>
          </cell>
          <cell r="H12673">
            <v>3017670.69</v>
          </cell>
          <cell r="I12673">
            <v>0</v>
          </cell>
        </row>
        <row r="12674">
          <cell r="A12674" t="str">
            <v>a</v>
          </cell>
          <cell r="B12674">
            <v>12650</v>
          </cell>
          <cell r="C12674" t="str">
            <v xml:space="preserve">   262778410 - 31699</v>
          </cell>
          <cell r="D12674">
            <v>289112.38</v>
          </cell>
          <cell r="E12674">
            <v>0</v>
          </cell>
          <cell r="F12674">
            <v>0</v>
          </cell>
          <cell r="G12674">
            <v>14481.36</v>
          </cell>
          <cell r="H12674">
            <v>274631.02</v>
          </cell>
          <cell r="I12674">
            <v>0</v>
          </cell>
        </row>
        <row r="12675">
          <cell r="A12675" t="str">
            <v>a</v>
          </cell>
          <cell r="B12675">
            <v>12651</v>
          </cell>
          <cell r="C12675" t="str">
            <v xml:space="preserve">   262778423 - 31738</v>
          </cell>
          <cell r="D12675">
            <v>664160.96</v>
          </cell>
          <cell r="E12675">
            <v>0</v>
          </cell>
          <cell r="F12675">
            <v>0</v>
          </cell>
          <cell r="G12675">
            <v>61485.59</v>
          </cell>
          <cell r="H12675">
            <v>602675.37</v>
          </cell>
          <cell r="I12675">
            <v>0</v>
          </cell>
        </row>
        <row r="12676">
          <cell r="A12676" t="str">
            <v>a</v>
          </cell>
          <cell r="B12676">
            <v>12652</v>
          </cell>
          <cell r="C12676" t="str">
            <v xml:space="preserve">   262778436 - 31798</v>
          </cell>
          <cell r="D12676">
            <v>4345815.87</v>
          </cell>
          <cell r="E12676">
            <v>0</v>
          </cell>
          <cell r="F12676">
            <v>0</v>
          </cell>
          <cell r="G12676">
            <v>1641814.09</v>
          </cell>
          <cell r="H12676">
            <v>2704001.78</v>
          </cell>
          <cell r="I12676">
            <v>0</v>
          </cell>
        </row>
        <row r="12677">
          <cell r="A12677" t="str">
            <v>a</v>
          </cell>
          <cell r="B12677">
            <v>12653</v>
          </cell>
          <cell r="C12677" t="str">
            <v xml:space="preserve">   262778449 - 31986</v>
          </cell>
          <cell r="D12677">
            <v>406487.47</v>
          </cell>
          <cell r="E12677">
            <v>0</v>
          </cell>
          <cell r="F12677">
            <v>0</v>
          </cell>
          <cell r="G12677">
            <v>20133.330000000002</v>
          </cell>
          <cell r="H12677">
            <v>386354.14</v>
          </cell>
          <cell r="I12677">
            <v>0</v>
          </cell>
        </row>
        <row r="12678">
          <cell r="A12678" t="str">
            <v>a</v>
          </cell>
          <cell r="B12678">
            <v>12654</v>
          </cell>
          <cell r="C12678" t="str">
            <v xml:space="preserve">   262778452 - 32049</v>
          </cell>
          <cell r="D12678">
            <v>892717.79</v>
          </cell>
          <cell r="E12678">
            <v>0</v>
          </cell>
          <cell r="F12678">
            <v>0</v>
          </cell>
          <cell r="G12678">
            <v>88351.55</v>
          </cell>
          <cell r="H12678">
            <v>804366.24</v>
          </cell>
          <cell r="I12678">
            <v>0</v>
          </cell>
        </row>
        <row r="12679">
          <cell r="A12679" t="str">
            <v>a</v>
          </cell>
          <cell r="B12679">
            <v>12655</v>
          </cell>
          <cell r="C12679" t="str">
            <v xml:space="preserve">   262778465 - 32173</v>
          </cell>
          <cell r="D12679">
            <v>8284598.5099999998</v>
          </cell>
          <cell r="E12679">
            <v>0</v>
          </cell>
          <cell r="F12679">
            <v>0</v>
          </cell>
          <cell r="G12679">
            <v>2469246.31</v>
          </cell>
          <cell r="H12679">
            <v>5815352.2000000002</v>
          </cell>
          <cell r="I12679">
            <v>0</v>
          </cell>
        </row>
        <row r="12680">
          <cell r="A12680" t="str">
            <v>a</v>
          </cell>
          <cell r="B12680">
            <v>12656</v>
          </cell>
          <cell r="C12680" t="str">
            <v xml:space="preserve">   262778478 - 32381</v>
          </cell>
          <cell r="D12680">
            <v>816548.57</v>
          </cell>
          <cell r="E12680">
            <v>0</v>
          </cell>
          <cell r="F12680">
            <v>0</v>
          </cell>
          <cell r="G12680">
            <v>39791.51</v>
          </cell>
          <cell r="H12680">
            <v>776757.06</v>
          </cell>
          <cell r="I12680">
            <v>0</v>
          </cell>
        </row>
        <row r="12681">
          <cell r="A12681" t="str">
            <v>a</v>
          </cell>
          <cell r="B12681">
            <v>12657</v>
          </cell>
          <cell r="C12681" t="str">
            <v xml:space="preserve">   262778481 - 32390</v>
          </cell>
          <cell r="D12681">
            <v>298090.76</v>
          </cell>
          <cell r="E12681">
            <v>0</v>
          </cell>
          <cell r="F12681">
            <v>0</v>
          </cell>
          <cell r="G12681">
            <v>14764.48</v>
          </cell>
          <cell r="H12681">
            <v>283326.28000000003</v>
          </cell>
          <cell r="I12681">
            <v>0</v>
          </cell>
        </row>
        <row r="12682">
          <cell r="A12682" t="str">
            <v>a</v>
          </cell>
          <cell r="B12682">
            <v>12658</v>
          </cell>
          <cell r="C12682" t="str">
            <v xml:space="preserve">   262778494 - 32462</v>
          </cell>
          <cell r="D12682">
            <v>282461.56</v>
          </cell>
          <cell r="E12682">
            <v>0</v>
          </cell>
          <cell r="F12682">
            <v>0</v>
          </cell>
          <cell r="G12682">
            <v>14408.8</v>
          </cell>
          <cell r="H12682">
            <v>268052.76</v>
          </cell>
          <cell r="I12682">
            <v>0</v>
          </cell>
        </row>
        <row r="12683">
          <cell r="A12683" t="str">
            <v>a</v>
          </cell>
          <cell r="B12683">
            <v>12659</v>
          </cell>
          <cell r="C12683" t="str">
            <v xml:space="preserve">   262778504 - 31678</v>
          </cell>
          <cell r="D12683">
            <v>1454205.24</v>
          </cell>
          <cell r="E12683">
            <v>0</v>
          </cell>
          <cell r="F12683">
            <v>0</v>
          </cell>
          <cell r="G12683">
            <v>73675.39</v>
          </cell>
          <cell r="H12683">
            <v>1380529.85</v>
          </cell>
          <cell r="I12683">
            <v>0</v>
          </cell>
        </row>
        <row r="12684">
          <cell r="A12684" t="str">
            <v>a</v>
          </cell>
          <cell r="B12684">
            <v>12660</v>
          </cell>
          <cell r="C12684" t="str">
            <v xml:space="preserve">   262778517 - 31720</v>
          </cell>
          <cell r="D12684">
            <v>559792.16</v>
          </cell>
          <cell r="E12684">
            <v>0</v>
          </cell>
          <cell r="F12684">
            <v>0</v>
          </cell>
          <cell r="G12684">
            <v>29598.94</v>
          </cell>
          <cell r="H12684">
            <v>530193.22</v>
          </cell>
          <cell r="I12684">
            <v>0</v>
          </cell>
        </row>
        <row r="12685">
          <cell r="A12685" t="str">
            <v>a</v>
          </cell>
          <cell r="B12685">
            <v>12661</v>
          </cell>
          <cell r="C12685" t="str">
            <v xml:space="preserve">   262778533 - 31768</v>
          </cell>
          <cell r="D12685">
            <v>2586701.67</v>
          </cell>
          <cell r="E12685">
            <v>0</v>
          </cell>
          <cell r="F12685">
            <v>0</v>
          </cell>
          <cell r="G12685">
            <v>56533.83</v>
          </cell>
          <cell r="H12685">
            <v>2530167.84</v>
          </cell>
          <cell r="I12685">
            <v>0</v>
          </cell>
        </row>
        <row r="12686">
          <cell r="A12686" t="str">
            <v>a</v>
          </cell>
          <cell r="B12686">
            <v>12662</v>
          </cell>
          <cell r="C12686" t="str">
            <v xml:space="preserve">   262778546 - 31854</v>
          </cell>
          <cell r="D12686">
            <v>1334365.9099999999</v>
          </cell>
          <cell r="E12686">
            <v>0</v>
          </cell>
          <cell r="F12686">
            <v>0</v>
          </cell>
          <cell r="G12686">
            <v>30043.31</v>
          </cell>
          <cell r="H12686">
            <v>1304322.6000000001</v>
          </cell>
          <cell r="I12686">
            <v>0</v>
          </cell>
        </row>
        <row r="12687">
          <cell r="A12687" t="str">
            <v>a</v>
          </cell>
          <cell r="B12687">
            <v>12663</v>
          </cell>
          <cell r="C12687" t="str">
            <v xml:space="preserve">   262778559 - 32155</v>
          </cell>
          <cell r="D12687">
            <v>5550022.75</v>
          </cell>
          <cell r="E12687">
            <v>0</v>
          </cell>
          <cell r="F12687">
            <v>0</v>
          </cell>
          <cell r="G12687">
            <v>58028.84</v>
          </cell>
          <cell r="H12687">
            <v>5491993.9100000001</v>
          </cell>
          <cell r="I12687">
            <v>0</v>
          </cell>
        </row>
        <row r="12688">
          <cell r="A12688" t="str">
            <v>a</v>
          </cell>
          <cell r="B12688">
            <v>12664</v>
          </cell>
          <cell r="C12688" t="str">
            <v xml:space="preserve">   262778562 - 32164</v>
          </cell>
          <cell r="D12688">
            <v>1419499.25</v>
          </cell>
          <cell r="E12688">
            <v>0</v>
          </cell>
          <cell r="F12688">
            <v>0</v>
          </cell>
          <cell r="G12688">
            <v>594746.55000000005</v>
          </cell>
          <cell r="H12688">
            <v>824752.7</v>
          </cell>
          <cell r="I12688">
            <v>0</v>
          </cell>
        </row>
        <row r="12689">
          <cell r="A12689" t="str">
            <v>a</v>
          </cell>
          <cell r="B12689">
            <v>12665</v>
          </cell>
          <cell r="C12689" t="str">
            <v xml:space="preserve">   262778575 - 32320</v>
          </cell>
          <cell r="D12689">
            <v>1446514.4</v>
          </cell>
          <cell r="E12689">
            <v>0</v>
          </cell>
          <cell r="F12689">
            <v>0</v>
          </cell>
          <cell r="G12689">
            <v>1446514.4</v>
          </cell>
          <cell r="H12689">
            <v>0</v>
          </cell>
          <cell r="I12689">
            <v>0</v>
          </cell>
        </row>
        <row r="12690">
          <cell r="A12690" t="str">
            <v>a</v>
          </cell>
          <cell r="B12690">
            <v>12666</v>
          </cell>
          <cell r="C12690" t="str">
            <v xml:space="preserve">   262778588 - 32411</v>
          </cell>
          <cell r="D12690">
            <v>298104.55</v>
          </cell>
          <cell r="E12690">
            <v>0</v>
          </cell>
          <cell r="F12690">
            <v>0</v>
          </cell>
          <cell r="G12690">
            <v>14689.17</v>
          </cell>
          <cell r="H12690">
            <v>283415.38</v>
          </cell>
          <cell r="I12690">
            <v>0</v>
          </cell>
        </row>
        <row r="12691">
          <cell r="A12691" t="str">
            <v>a</v>
          </cell>
          <cell r="B12691">
            <v>12667</v>
          </cell>
          <cell r="C12691" t="str">
            <v xml:space="preserve">   262778591 - 32420</v>
          </cell>
          <cell r="D12691">
            <v>726234.41</v>
          </cell>
          <cell r="E12691">
            <v>0</v>
          </cell>
          <cell r="F12691">
            <v>0</v>
          </cell>
          <cell r="G12691">
            <v>14569.38</v>
          </cell>
          <cell r="H12691">
            <v>711665.03</v>
          </cell>
          <cell r="I12691">
            <v>0</v>
          </cell>
        </row>
        <row r="12692">
          <cell r="A12692" t="str">
            <v>a</v>
          </cell>
          <cell r="B12692">
            <v>12668</v>
          </cell>
          <cell r="C12692" t="str">
            <v xml:space="preserve">   262778614 - 31711</v>
          </cell>
          <cell r="D12692">
            <v>3091283.32</v>
          </cell>
          <cell r="E12692">
            <v>0</v>
          </cell>
          <cell r="F12692">
            <v>0</v>
          </cell>
          <cell r="G12692">
            <v>2425510.14</v>
          </cell>
          <cell r="H12692">
            <v>665773.18000000005</v>
          </cell>
          <cell r="I12692">
            <v>0</v>
          </cell>
        </row>
        <row r="12693">
          <cell r="A12693" t="str">
            <v>a</v>
          </cell>
          <cell r="B12693">
            <v>12669</v>
          </cell>
          <cell r="C12693" t="str">
            <v xml:space="preserve">   262778627 - 31750</v>
          </cell>
          <cell r="D12693">
            <v>896181.71</v>
          </cell>
          <cell r="E12693">
            <v>0</v>
          </cell>
          <cell r="F12693">
            <v>0</v>
          </cell>
          <cell r="G12693">
            <v>45657.23</v>
          </cell>
          <cell r="H12693">
            <v>850524.48</v>
          </cell>
          <cell r="I12693">
            <v>0</v>
          </cell>
        </row>
        <row r="12694">
          <cell r="A12694" t="str">
            <v>a</v>
          </cell>
          <cell r="B12694">
            <v>12670</v>
          </cell>
          <cell r="C12694" t="str">
            <v xml:space="preserve">   262778643 - 31819</v>
          </cell>
          <cell r="D12694">
            <v>546721.28000000003</v>
          </cell>
          <cell r="E12694">
            <v>0</v>
          </cell>
          <cell r="F12694">
            <v>0</v>
          </cell>
          <cell r="G12694">
            <v>26214.58</v>
          </cell>
          <cell r="H12694">
            <v>520506.7</v>
          </cell>
          <cell r="I12694">
            <v>0</v>
          </cell>
        </row>
        <row r="12695">
          <cell r="A12695" t="str">
            <v>a</v>
          </cell>
          <cell r="B12695">
            <v>12671</v>
          </cell>
          <cell r="C12695" t="str">
            <v xml:space="preserve">   262778656 - 32073</v>
          </cell>
          <cell r="D12695">
            <v>533935.61</v>
          </cell>
          <cell r="E12695">
            <v>0</v>
          </cell>
          <cell r="F12695">
            <v>0</v>
          </cell>
          <cell r="G12695">
            <v>533935.61</v>
          </cell>
          <cell r="H12695">
            <v>0</v>
          </cell>
          <cell r="I12695">
            <v>0</v>
          </cell>
        </row>
        <row r="12696">
          <cell r="A12696" t="str">
            <v>a</v>
          </cell>
          <cell r="B12696">
            <v>12672</v>
          </cell>
          <cell r="C12696" t="str">
            <v xml:space="preserve">   262778669 - 32185</v>
          </cell>
          <cell r="D12696">
            <v>3380987.2</v>
          </cell>
          <cell r="E12696">
            <v>0</v>
          </cell>
          <cell r="F12696">
            <v>0</v>
          </cell>
          <cell r="G12696">
            <v>3380987.2</v>
          </cell>
          <cell r="H12696">
            <v>0</v>
          </cell>
          <cell r="I12696">
            <v>0</v>
          </cell>
        </row>
        <row r="12697">
          <cell r="A12697" t="str">
            <v>a</v>
          </cell>
          <cell r="B12697">
            <v>12673</v>
          </cell>
          <cell r="C12697" t="str">
            <v xml:space="preserve">   262778685 - 32402</v>
          </cell>
          <cell r="D12697">
            <v>1288981.6599999999</v>
          </cell>
          <cell r="E12697">
            <v>0</v>
          </cell>
          <cell r="F12697">
            <v>0</v>
          </cell>
          <cell r="G12697">
            <v>29026.17</v>
          </cell>
          <cell r="H12697">
            <v>1259955.49</v>
          </cell>
          <cell r="I12697">
            <v>0</v>
          </cell>
        </row>
        <row r="12698">
          <cell r="A12698" t="str">
            <v>a</v>
          </cell>
          <cell r="B12698">
            <v>12674</v>
          </cell>
          <cell r="C12698" t="str">
            <v xml:space="preserve">   262778698 - 32478</v>
          </cell>
          <cell r="D12698">
            <v>1354958.12</v>
          </cell>
          <cell r="E12698">
            <v>0</v>
          </cell>
          <cell r="F12698">
            <v>0</v>
          </cell>
          <cell r="G12698">
            <v>1354958.12</v>
          </cell>
          <cell r="H12698">
            <v>0</v>
          </cell>
          <cell r="I12698">
            <v>0</v>
          </cell>
        </row>
        <row r="12699">
          <cell r="A12699" t="str">
            <v>a</v>
          </cell>
          <cell r="B12699">
            <v>12675</v>
          </cell>
          <cell r="C12699" t="str">
            <v xml:space="preserve">   262778708 - 31690</v>
          </cell>
          <cell r="D12699">
            <v>6895473.1799999997</v>
          </cell>
          <cell r="E12699">
            <v>0</v>
          </cell>
          <cell r="F12699">
            <v>0</v>
          </cell>
          <cell r="G12699">
            <v>447692.9</v>
          </cell>
          <cell r="H12699">
            <v>6447780.2800000003</v>
          </cell>
          <cell r="I12699">
            <v>0</v>
          </cell>
        </row>
        <row r="12700">
          <cell r="A12700" t="str">
            <v>a</v>
          </cell>
          <cell r="B12700">
            <v>12676</v>
          </cell>
          <cell r="C12700" t="str">
            <v xml:space="preserve">   262778711 - 31702</v>
          </cell>
          <cell r="D12700">
            <v>1168724.4099999999</v>
          </cell>
          <cell r="E12700">
            <v>0</v>
          </cell>
          <cell r="F12700">
            <v>0</v>
          </cell>
          <cell r="G12700">
            <v>1168724.4099999999</v>
          </cell>
          <cell r="H12700">
            <v>0</v>
          </cell>
          <cell r="I12700">
            <v>0</v>
          </cell>
        </row>
        <row r="12701">
          <cell r="A12701" t="str">
            <v>a</v>
          </cell>
          <cell r="B12701">
            <v>12677</v>
          </cell>
          <cell r="C12701" t="str">
            <v xml:space="preserve">   262778724 - 31741</v>
          </cell>
          <cell r="D12701">
            <v>511206.27</v>
          </cell>
          <cell r="E12701">
            <v>0</v>
          </cell>
          <cell r="F12701">
            <v>0</v>
          </cell>
          <cell r="G12701">
            <v>511206.27</v>
          </cell>
          <cell r="H12701">
            <v>0</v>
          </cell>
          <cell r="I12701">
            <v>0</v>
          </cell>
        </row>
        <row r="12702">
          <cell r="A12702" t="str">
            <v>a</v>
          </cell>
          <cell r="B12702">
            <v>12678</v>
          </cell>
          <cell r="C12702" t="str">
            <v xml:space="preserve">   262778737 - 31801</v>
          </cell>
          <cell r="D12702">
            <v>1820686.9</v>
          </cell>
          <cell r="E12702">
            <v>0</v>
          </cell>
          <cell r="F12702">
            <v>0</v>
          </cell>
          <cell r="G12702">
            <v>39576.97</v>
          </cell>
          <cell r="H12702">
            <v>1781109.93</v>
          </cell>
          <cell r="I12702">
            <v>0</v>
          </cell>
        </row>
        <row r="12703">
          <cell r="A12703" t="str">
            <v>a</v>
          </cell>
          <cell r="B12703">
            <v>12679</v>
          </cell>
          <cell r="C12703" t="str">
            <v xml:space="preserve">   262778740 - 31810</v>
          </cell>
          <cell r="D12703">
            <v>3693104.52</v>
          </cell>
          <cell r="E12703">
            <v>0</v>
          </cell>
          <cell r="F12703">
            <v>0</v>
          </cell>
          <cell r="G12703">
            <v>80278.44</v>
          </cell>
          <cell r="H12703">
            <v>3612826.08</v>
          </cell>
          <cell r="I12703">
            <v>0</v>
          </cell>
        </row>
        <row r="12704">
          <cell r="A12704" t="str">
            <v>a</v>
          </cell>
          <cell r="B12704">
            <v>12680</v>
          </cell>
          <cell r="C12704" t="str">
            <v xml:space="preserve">   262778753 - 32055</v>
          </cell>
          <cell r="D12704">
            <v>960391.29</v>
          </cell>
          <cell r="E12704">
            <v>0</v>
          </cell>
          <cell r="F12704">
            <v>0</v>
          </cell>
          <cell r="G12704">
            <v>21153.9</v>
          </cell>
          <cell r="H12704">
            <v>939237.39</v>
          </cell>
          <cell r="I12704">
            <v>0</v>
          </cell>
        </row>
        <row r="12705">
          <cell r="A12705" t="str">
            <v>a</v>
          </cell>
          <cell r="B12705">
            <v>12681</v>
          </cell>
          <cell r="C12705" t="str">
            <v xml:space="preserve">   262778766 - 32176</v>
          </cell>
          <cell r="D12705">
            <v>5604831.5099999998</v>
          </cell>
          <cell r="E12705">
            <v>0</v>
          </cell>
          <cell r="F12705">
            <v>0</v>
          </cell>
          <cell r="G12705">
            <v>321824.96000000002</v>
          </cell>
          <cell r="H12705">
            <v>5283006.55</v>
          </cell>
          <cell r="I12705">
            <v>0</v>
          </cell>
        </row>
        <row r="12706">
          <cell r="A12706" t="str">
            <v>a</v>
          </cell>
          <cell r="B12706">
            <v>12682</v>
          </cell>
          <cell r="C12706" t="str">
            <v xml:space="preserve">   262778779 - 32384</v>
          </cell>
          <cell r="D12706">
            <v>1083966.48</v>
          </cell>
          <cell r="E12706">
            <v>0</v>
          </cell>
          <cell r="F12706">
            <v>0</v>
          </cell>
          <cell r="G12706">
            <v>1083966.48</v>
          </cell>
          <cell r="H12706">
            <v>0</v>
          </cell>
          <cell r="I12706">
            <v>0</v>
          </cell>
        </row>
        <row r="12707">
          <cell r="A12707" t="str">
            <v>a</v>
          </cell>
          <cell r="B12707">
            <v>12683</v>
          </cell>
          <cell r="C12707" t="str">
            <v xml:space="preserve">   262778782 - 32393</v>
          </cell>
          <cell r="D12707">
            <v>514907.91</v>
          </cell>
          <cell r="E12707">
            <v>0</v>
          </cell>
          <cell r="F12707">
            <v>0</v>
          </cell>
          <cell r="G12707">
            <v>25372.18</v>
          </cell>
          <cell r="H12707">
            <v>489535.73</v>
          </cell>
          <cell r="I12707">
            <v>0</v>
          </cell>
        </row>
        <row r="12708">
          <cell r="A12708" t="str">
            <v>a</v>
          </cell>
          <cell r="B12708">
            <v>12684</v>
          </cell>
          <cell r="C12708" t="str">
            <v xml:space="preserve">   262778795 - 32468</v>
          </cell>
          <cell r="D12708">
            <v>1378273.37</v>
          </cell>
          <cell r="E12708">
            <v>0</v>
          </cell>
          <cell r="F12708">
            <v>0</v>
          </cell>
          <cell r="G12708">
            <v>31167.53</v>
          </cell>
          <cell r="H12708">
            <v>1347105.84</v>
          </cell>
          <cell r="I12708">
            <v>0</v>
          </cell>
        </row>
        <row r="12709">
          <cell r="A12709" t="str">
            <v>a</v>
          </cell>
          <cell r="B12709">
            <v>12685</v>
          </cell>
          <cell r="C12709" t="str">
            <v xml:space="preserve">   262778805 - 31681</v>
          </cell>
          <cell r="D12709">
            <v>1450908.3</v>
          </cell>
          <cell r="E12709">
            <v>0</v>
          </cell>
          <cell r="F12709">
            <v>0</v>
          </cell>
          <cell r="G12709">
            <v>1450908.3</v>
          </cell>
          <cell r="H12709">
            <v>0</v>
          </cell>
          <cell r="I12709">
            <v>0</v>
          </cell>
        </row>
        <row r="12710">
          <cell r="A12710" t="str">
            <v>a</v>
          </cell>
          <cell r="B12710">
            <v>12686</v>
          </cell>
          <cell r="C12710" t="str">
            <v xml:space="preserve">   262778818 - 31723</v>
          </cell>
          <cell r="D12710">
            <v>1188725.9099999999</v>
          </cell>
          <cell r="E12710">
            <v>0</v>
          </cell>
          <cell r="F12710">
            <v>0</v>
          </cell>
          <cell r="G12710">
            <v>241186</v>
          </cell>
          <cell r="H12710">
            <v>947539.91</v>
          </cell>
          <cell r="I12710">
            <v>0</v>
          </cell>
        </row>
        <row r="12711">
          <cell r="A12711" t="str">
            <v>a</v>
          </cell>
          <cell r="B12711">
            <v>12687</v>
          </cell>
          <cell r="C12711" t="str">
            <v xml:space="preserve">   262778821 - 31732</v>
          </cell>
          <cell r="D12711">
            <v>2664268.52</v>
          </cell>
          <cell r="E12711">
            <v>0</v>
          </cell>
          <cell r="F12711">
            <v>0</v>
          </cell>
          <cell r="G12711">
            <v>58947.4</v>
          </cell>
          <cell r="H12711">
            <v>2605321.12</v>
          </cell>
          <cell r="I12711">
            <v>0</v>
          </cell>
        </row>
        <row r="12712">
          <cell r="A12712" t="str">
            <v>a</v>
          </cell>
          <cell r="B12712">
            <v>12688</v>
          </cell>
          <cell r="C12712" t="str">
            <v xml:space="preserve">   262778834 - 31771</v>
          </cell>
          <cell r="D12712">
            <v>580723.22</v>
          </cell>
          <cell r="E12712">
            <v>0</v>
          </cell>
          <cell r="F12712">
            <v>0</v>
          </cell>
          <cell r="G12712">
            <v>28615.25</v>
          </cell>
          <cell r="H12712">
            <v>552107.97</v>
          </cell>
          <cell r="I12712">
            <v>0</v>
          </cell>
        </row>
        <row r="12713">
          <cell r="A12713" t="str">
            <v>a</v>
          </cell>
          <cell r="B12713">
            <v>12689</v>
          </cell>
          <cell r="C12713" t="str">
            <v xml:space="preserve">   262778850 - 31992</v>
          </cell>
          <cell r="D12713">
            <v>3203954.67</v>
          </cell>
          <cell r="E12713">
            <v>0</v>
          </cell>
          <cell r="F12713">
            <v>0</v>
          </cell>
          <cell r="G12713">
            <v>324017.21000000002</v>
          </cell>
          <cell r="H12713">
            <v>2879937.46</v>
          </cell>
          <cell r="I12713">
            <v>0</v>
          </cell>
        </row>
        <row r="12714">
          <cell r="A12714" t="str">
            <v>a</v>
          </cell>
          <cell r="B12714">
            <v>12690</v>
          </cell>
          <cell r="C12714" t="str">
            <v xml:space="preserve">   262778863 - 32167</v>
          </cell>
          <cell r="D12714">
            <v>3063684.56</v>
          </cell>
          <cell r="E12714">
            <v>0</v>
          </cell>
          <cell r="F12714">
            <v>0</v>
          </cell>
          <cell r="G12714">
            <v>72713.55</v>
          </cell>
          <cell r="H12714">
            <v>2990971.01</v>
          </cell>
          <cell r="I12714">
            <v>0</v>
          </cell>
        </row>
        <row r="12715">
          <cell r="A12715" t="str">
            <v>a</v>
          </cell>
          <cell r="B12715">
            <v>12691</v>
          </cell>
          <cell r="C12715" t="str">
            <v xml:space="preserve">   262778876 - 32375</v>
          </cell>
          <cell r="D12715">
            <v>758050.33</v>
          </cell>
          <cell r="E12715">
            <v>0</v>
          </cell>
          <cell r="F12715">
            <v>0</v>
          </cell>
          <cell r="G12715">
            <v>17142.21</v>
          </cell>
          <cell r="H12715">
            <v>740908.12</v>
          </cell>
          <cell r="I12715">
            <v>0</v>
          </cell>
        </row>
        <row r="12716">
          <cell r="A12716" t="str">
            <v>a</v>
          </cell>
          <cell r="B12716">
            <v>12692</v>
          </cell>
          <cell r="C12716" t="str">
            <v xml:space="preserve">   262778889 - 32414</v>
          </cell>
          <cell r="D12716">
            <v>716702.13</v>
          </cell>
          <cell r="E12716">
            <v>0</v>
          </cell>
          <cell r="F12716">
            <v>0</v>
          </cell>
          <cell r="G12716">
            <v>405329.21</v>
          </cell>
          <cell r="H12716">
            <v>311372.92</v>
          </cell>
          <cell r="I12716">
            <v>0</v>
          </cell>
        </row>
        <row r="12717">
          <cell r="A12717" t="str">
            <v>a</v>
          </cell>
          <cell r="B12717">
            <v>12693</v>
          </cell>
          <cell r="C12717" t="str">
            <v xml:space="preserve">   262778902 - 31672</v>
          </cell>
          <cell r="D12717">
            <v>1004371.09</v>
          </cell>
          <cell r="E12717">
            <v>0</v>
          </cell>
          <cell r="F12717">
            <v>0</v>
          </cell>
          <cell r="G12717">
            <v>1004371.09</v>
          </cell>
          <cell r="H12717">
            <v>0</v>
          </cell>
          <cell r="I12717">
            <v>0</v>
          </cell>
        </row>
        <row r="12718">
          <cell r="A12718" t="str">
            <v>a</v>
          </cell>
          <cell r="B12718">
            <v>12694</v>
          </cell>
          <cell r="C12718" t="str">
            <v xml:space="preserve">   262778915 - 31714</v>
          </cell>
          <cell r="D12718">
            <v>2336334.91</v>
          </cell>
          <cell r="E12718">
            <v>0</v>
          </cell>
          <cell r="F12718">
            <v>0</v>
          </cell>
          <cell r="G12718">
            <v>115718.67</v>
          </cell>
          <cell r="H12718">
            <v>2220616.2400000002</v>
          </cell>
          <cell r="I12718">
            <v>0</v>
          </cell>
        </row>
        <row r="12719">
          <cell r="A12719" t="str">
            <v>a</v>
          </cell>
          <cell r="B12719">
            <v>12695</v>
          </cell>
          <cell r="C12719" t="str">
            <v xml:space="preserve">   262778928 - 31753</v>
          </cell>
          <cell r="D12719">
            <v>1692303.87</v>
          </cell>
          <cell r="E12719">
            <v>0</v>
          </cell>
          <cell r="F12719">
            <v>0</v>
          </cell>
          <cell r="G12719">
            <v>1692303.87</v>
          </cell>
          <cell r="H12719">
            <v>0</v>
          </cell>
          <cell r="I12719">
            <v>0</v>
          </cell>
        </row>
        <row r="12720">
          <cell r="A12720" t="str">
            <v>a</v>
          </cell>
          <cell r="B12720">
            <v>12696</v>
          </cell>
          <cell r="C12720" t="str">
            <v xml:space="preserve">   262778931 - 31762</v>
          </cell>
          <cell r="D12720">
            <v>575762.34</v>
          </cell>
          <cell r="E12720">
            <v>0</v>
          </cell>
          <cell r="F12720">
            <v>0</v>
          </cell>
          <cell r="G12720">
            <v>29170.16</v>
          </cell>
          <cell r="H12720">
            <v>546592.18000000005</v>
          </cell>
          <cell r="I12720">
            <v>0</v>
          </cell>
        </row>
        <row r="12721">
          <cell r="A12721" t="str">
            <v>a</v>
          </cell>
          <cell r="B12721">
            <v>12697</v>
          </cell>
          <cell r="C12721" t="str">
            <v xml:space="preserve">   262778944 - 31822</v>
          </cell>
          <cell r="D12721">
            <v>2146216.29</v>
          </cell>
          <cell r="E12721">
            <v>0</v>
          </cell>
          <cell r="F12721">
            <v>0</v>
          </cell>
          <cell r="G12721">
            <v>47485.42</v>
          </cell>
          <cell r="H12721">
            <v>2098730.87</v>
          </cell>
          <cell r="I12721">
            <v>0</v>
          </cell>
        </row>
        <row r="12722">
          <cell r="A12722" t="str">
            <v>a</v>
          </cell>
          <cell r="B12722">
            <v>12698</v>
          </cell>
          <cell r="C12722" t="str">
            <v xml:space="preserve">   262778957 - 32149</v>
          </cell>
          <cell r="D12722">
            <v>3171271.03</v>
          </cell>
          <cell r="E12722">
            <v>0</v>
          </cell>
          <cell r="F12722">
            <v>0</v>
          </cell>
          <cell r="G12722">
            <v>68935.14</v>
          </cell>
          <cell r="H12722">
            <v>3102335.89</v>
          </cell>
          <cell r="I12722">
            <v>0</v>
          </cell>
        </row>
        <row r="12723">
          <cell r="A12723" t="str">
            <v>a</v>
          </cell>
          <cell r="B12723">
            <v>12699</v>
          </cell>
          <cell r="C12723" t="str">
            <v xml:space="preserve">   262778960 - 32158</v>
          </cell>
          <cell r="D12723">
            <v>927738.79</v>
          </cell>
          <cell r="E12723">
            <v>0</v>
          </cell>
          <cell r="F12723">
            <v>0</v>
          </cell>
          <cell r="G12723">
            <v>88939.25</v>
          </cell>
          <cell r="H12723">
            <v>838799.54</v>
          </cell>
          <cell r="I12723">
            <v>0</v>
          </cell>
        </row>
        <row r="12724">
          <cell r="A12724" t="str">
            <v>a</v>
          </cell>
          <cell r="B12724">
            <v>12700</v>
          </cell>
          <cell r="C12724" t="str">
            <v xml:space="preserve">   262778973 - 32314</v>
          </cell>
          <cell r="D12724">
            <v>697842.44</v>
          </cell>
          <cell r="E12724">
            <v>0</v>
          </cell>
          <cell r="F12724">
            <v>0</v>
          </cell>
          <cell r="G12724">
            <v>35552.61</v>
          </cell>
          <cell r="H12724">
            <v>662289.82999999996</v>
          </cell>
          <cell r="I12724">
            <v>0</v>
          </cell>
        </row>
        <row r="12725">
          <cell r="A12725" t="str">
            <v>a</v>
          </cell>
          <cell r="B12725">
            <v>12701</v>
          </cell>
          <cell r="C12725" t="str">
            <v xml:space="preserve">   262778986 - 32405</v>
          </cell>
          <cell r="D12725">
            <v>1260292.42</v>
          </cell>
          <cell r="E12725">
            <v>0</v>
          </cell>
          <cell r="F12725">
            <v>0</v>
          </cell>
          <cell r="G12725">
            <v>428037.58</v>
          </cell>
          <cell r="H12725">
            <v>832254.84</v>
          </cell>
          <cell r="I12725">
            <v>0</v>
          </cell>
        </row>
        <row r="12726">
          <cell r="A12726" t="str">
            <v>a</v>
          </cell>
          <cell r="B12726">
            <v>12702</v>
          </cell>
          <cell r="C12726" t="str">
            <v xml:space="preserve">   262778999 - 32481</v>
          </cell>
          <cell r="D12726">
            <v>298090.76</v>
          </cell>
          <cell r="E12726">
            <v>0</v>
          </cell>
          <cell r="F12726">
            <v>0</v>
          </cell>
          <cell r="G12726">
            <v>14764.48</v>
          </cell>
          <cell r="H12726">
            <v>283326.28000000003</v>
          </cell>
          <cell r="I12726">
            <v>0</v>
          </cell>
        </row>
        <row r="12727">
          <cell r="A12727" t="str">
            <v>a</v>
          </cell>
          <cell r="B12727">
            <v>12703</v>
          </cell>
          <cell r="C12727" t="str">
            <v xml:space="preserve">   263778008 - 47217</v>
          </cell>
          <cell r="D12727">
            <v>1491442.75</v>
          </cell>
          <cell r="E12727">
            <v>0</v>
          </cell>
          <cell r="F12727">
            <v>0</v>
          </cell>
          <cell r="G12727">
            <v>101754.78</v>
          </cell>
          <cell r="H12727">
            <v>1389687.97</v>
          </cell>
          <cell r="I12727">
            <v>0</v>
          </cell>
        </row>
        <row r="12728">
          <cell r="A12728" t="str">
            <v>a</v>
          </cell>
          <cell r="B12728">
            <v>12704</v>
          </cell>
          <cell r="C12728" t="str">
            <v xml:space="preserve">   263778011 - 47235</v>
          </cell>
          <cell r="D12728">
            <v>5295569.18</v>
          </cell>
          <cell r="E12728">
            <v>0</v>
          </cell>
          <cell r="F12728">
            <v>0</v>
          </cell>
          <cell r="G12728">
            <v>50358.22</v>
          </cell>
          <cell r="H12728">
            <v>5245210.96</v>
          </cell>
          <cell r="I12728">
            <v>0</v>
          </cell>
        </row>
        <row r="12729">
          <cell r="A12729" t="str">
            <v>a</v>
          </cell>
          <cell r="B12729">
            <v>12705</v>
          </cell>
          <cell r="C12729" t="str">
            <v xml:space="preserve">   263778024 - 47288</v>
          </cell>
          <cell r="D12729">
            <v>15464790.98</v>
          </cell>
          <cell r="E12729">
            <v>0</v>
          </cell>
          <cell r="F12729">
            <v>0</v>
          </cell>
          <cell r="G12729">
            <v>338271.12</v>
          </cell>
          <cell r="H12729">
            <v>15126519.859999999</v>
          </cell>
          <cell r="I12729">
            <v>0</v>
          </cell>
        </row>
        <row r="12730">
          <cell r="A12730" t="str">
            <v>a</v>
          </cell>
          <cell r="B12730">
            <v>12706</v>
          </cell>
          <cell r="C12730" t="str">
            <v xml:space="preserve">   263778037 - 47961</v>
          </cell>
          <cell r="D12730">
            <v>3497310.1</v>
          </cell>
          <cell r="E12730">
            <v>0</v>
          </cell>
          <cell r="F12730">
            <v>0</v>
          </cell>
          <cell r="G12730">
            <v>32548.63</v>
          </cell>
          <cell r="H12730">
            <v>3464761.47</v>
          </cell>
          <cell r="I12730">
            <v>0</v>
          </cell>
        </row>
        <row r="12731">
          <cell r="A12731" t="str">
            <v>a</v>
          </cell>
          <cell r="B12731">
            <v>12707</v>
          </cell>
          <cell r="C12731" t="str">
            <v xml:space="preserve">   263778040 - 48456</v>
          </cell>
          <cell r="D12731">
            <v>1595608.09</v>
          </cell>
          <cell r="E12731">
            <v>0</v>
          </cell>
          <cell r="F12731">
            <v>0</v>
          </cell>
          <cell r="G12731">
            <v>170726.62</v>
          </cell>
          <cell r="H12731">
            <v>1424881.47</v>
          </cell>
          <cell r="I12731">
            <v>0</v>
          </cell>
        </row>
        <row r="12732">
          <cell r="A12732" t="str">
            <v>a</v>
          </cell>
          <cell r="B12732">
            <v>12708</v>
          </cell>
          <cell r="C12732" t="str">
            <v xml:space="preserve">   263778053 - 48791</v>
          </cell>
          <cell r="D12732">
            <v>3076534.98</v>
          </cell>
          <cell r="E12732">
            <v>0</v>
          </cell>
          <cell r="F12732">
            <v>0.01</v>
          </cell>
          <cell r="G12732">
            <v>41978.97</v>
          </cell>
          <cell r="H12732">
            <v>3034556.02</v>
          </cell>
          <cell r="I12732">
            <v>0</v>
          </cell>
        </row>
        <row r="12733">
          <cell r="A12733" t="str">
            <v>a</v>
          </cell>
          <cell r="B12733">
            <v>12709</v>
          </cell>
          <cell r="C12733" t="str">
            <v xml:space="preserve">   263778066 - 49047</v>
          </cell>
          <cell r="D12733">
            <v>1200000</v>
          </cell>
          <cell r="E12733">
            <v>0</v>
          </cell>
          <cell r="F12733">
            <v>0.01</v>
          </cell>
          <cell r="G12733">
            <v>54588.95</v>
          </cell>
          <cell r="H12733">
            <v>1145411.06</v>
          </cell>
          <cell r="I12733">
            <v>0</v>
          </cell>
        </row>
        <row r="12734">
          <cell r="A12734" t="str">
            <v>a</v>
          </cell>
          <cell r="B12734">
            <v>12710</v>
          </cell>
          <cell r="C12734" t="str">
            <v xml:space="preserve">   263778079 - 49626</v>
          </cell>
          <cell r="D12734">
            <v>1364647.93</v>
          </cell>
          <cell r="E12734">
            <v>0</v>
          </cell>
          <cell r="F12734">
            <v>0</v>
          </cell>
          <cell r="G12734">
            <v>63286.81</v>
          </cell>
          <cell r="H12734">
            <v>1301361.1200000001</v>
          </cell>
          <cell r="I12734">
            <v>0</v>
          </cell>
        </row>
        <row r="12735">
          <cell r="A12735" t="str">
            <v>a</v>
          </cell>
          <cell r="B12735">
            <v>12711</v>
          </cell>
          <cell r="C12735" t="str">
            <v xml:space="preserve">   263778082 - 49663</v>
          </cell>
          <cell r="D12735">
            <v>917000</v>
          </cell>
          <cell r="E12735">
            <v>0</v>
          </cell>
          <cell r="F12735">
            <v>0</v>
          </cell>
          <cell r="G12735">
            <v>41715.019999999997</v>
          </cell>
          <cell r="H12735">
            <v>875284.98</v>
          </cell>
          <cell r="I12735">
            <v>0</v>
          </cell>
        </row>
        <row r="12736">
          <cell r="A12736" t="str">
            <v>a</v>
          </cell>
          <cell r="B12736">
            <v>12712</v>
          </cell>
          <cell r="C12736" t="str">
            <v xml:space="preserve">   263778095 - 50224</v>
          </cell>
          <cell r="D12736">
            <v>6989474.5600000005</v>
          </cell>
          <cell r="E12736">
            <v>0</v>
          </cell>
          <cell r="F12736">
            <v>0</v>
          </cell>
          <cell r="G12736">
            <v>6989474.5600000005</v>
          </cell>
          <cell r="H12736">
            <v>0</v>
          </cell>
          <cell r="I12736">
            <v>0</v>
          </cell>
        </row>
        <row r="12737">
          <cell r="A12737" t="str">
            <v>a</v>
          </cell>
          <cell r="B12737">
            <v>12713</v>
          </cell>
          <cell r="C12737" t="str">
            <v xml:space="preserve">   263778105 - 47208</v>
          </cell>
          <cell r="D12737">
            <v>2170921.7400000002</v>
          </cell>
          <cell r="E12737">
            <v>0</v>
          </cell>
          <cell r="F12737">
            <v>0</v>
          </cell>
          <cell r="G12737">
            <v>20517.080000000002</v>
          </cell>
          <cell r="H12737">
            <v>2150404.66</v>
          </cell>
          <cell r="I12737">
            <v>0</v>
          </cell>
        </row>
        <row r="12738">
          <cell r="A12738" t="str">
            <v>a</v>
          </cell>
          <cell r="B12738">
            <v>12714</v>
          </cell>
          <cell r="C12738" t="str">
            <v xml:space="preserve">   263778118 - 47267</v>
          </cell>
          <cell r="D12738">
            <v>2338301.15</v>
          </cell>
          <cell r="E12738">
            <v>0</v>
          </cell>
          <cell r="F12738">
            <v>0</v>
          </cell>
          <cell r="G12738">
            <v>47352.79</v>
          </cell>
          <cell r="H12738">
            <v>2290948.36</v>
          </cell>
          <cell r="I12738">
            <v>0</v>
          </cell>
        </row>
        <row r="12739">
          <cell r="A12739" t="str">
            <v>a</v>
          </cell>
          <cell r="B12739">
            <v>12715</v>
          </cell>
          <cell r="C12739" t="str">
            <v xml:space="preserve">   263778121 - 47279</v>
          </cell>
          <cell r="D12739">
            <v>4717895.33</v>
          </cell>
          <cell r="E12739">
            <v>0</v>
          </cell>
          <cell r="F12739">
            <v>0</v>
          </cell>
          <cell r="G12739">
            <v>4717895.33</v>
          </cell>
          <cell r="H12739">
            <v>0</v>
          </cell>
          <cell r="I12739">
            <v>0</v>
          </cell>
        </row>
        <row r="12740">
          <cell r="A12740" t="str">
            <v>a</v>
          </cell>
          <cell r="B12740">
            <v>12716</v>
          </cell>
          <cell r="C12740" t="str">
            <v xml:space="preserve">   263778134 - 47814</v>
          </cell>
          <cell r="D12740">
            <v>1846946.12</v>
          </cell>
          <cell r="E12740">
            <v>0</v>
          </cell>
          <cell r="F12740">
            <v>0</v>
          </cell>
          <cell r="G12740">
            <v>36663.68</v>
          </cell>
          <cell r="H12740">
            <v>1810282.44</v>
          </cell>
          <cell r="I12740">
            <v>0</v>
          </cell>
        </row>
        <row r="12741">
          <cell r="A12741" t="str">
            <v>a</v>
          </cell>
          <cell r="B12741">
            <v>12717</v>
          </cell>
          <cell r="C12741" t="str">
            <v xml:space="preserve">   263778147 - 48542</v>
          </cell>
          <cell r="D12741">
            <v>695087.87</v>
          </cell>
          <cell r="E12741">
            <v>0</v>
          </cell>
          <cell r="F12741">
            <v>0</v>
          </cell>
          <cell r="G12741">
            <v>58663.06</v>
          </cell>
          <cell r="H12741">
            <v>636424.81000000006</v>
          </cell>
          <cell r="I12741">
            <v>0</v>
          </cell>
        </row>
        <row r="12742">
          <cell r="A12742" t="str">
            <v>a</v>
          </cell>
          <cell r="B12742">
            <v>12718</v>
          </cell>
          <cell r="C12742" t="str">
            <v xml:space="preserve">   263778150 - 48551</v>
          </cell>
          <cell r="D12742">
            <v>1593897.94</v>
          </cell>
          <cell r="E12742">
            <v>0</v>
          </cell>
          <cell r="F12742">
            <v>0</v>
          </cell>
          <cell r="G12742">
            <v>73343.67</v>
          </cell>
          <cell r="H12742">
            <v>1520554.27</v>
          </cell>
          <cell r="I12742">
            <v>0</v>
          </cell>
        </row>
        <row r="12743">
          <cell r="A12743" t="str">
            <v>a</v>
          </cell>
          <cell r="B12743">
            <v>12719</v>
          </cell>
          <cell r="C12743" t="str">
            <v xml:space="preserve">   263778163 - 49038</v>
          </cell>
          <cell r="D12743">
            <v>2353380.7999999998</v>
          </cell>
          <cell r="E12743">
            <v>0</v>
          </cell>
          <cell r="F12743">
            <v>0</v>
          </cell>
          <cell r="G12743">
            <v>108713.87</v>
          </cell>
          <cell r="H12743">
            <v>2244666.9300000002</v>
          </cell>
          <cell r="I12743">
            <v>0</v>
          </cell>
        </row>
        <row r="12744">
          <cell r="A12744" t="str">
            <v>a</v>
          </cell>
          <cell r="B12744">
            <v>12720</v>
          </cell>
          <cell r="C12744" t="str">
            <v xml:space="preserve">   263778176 - 49617</v>
          </cell>
          <cell r="D12744">
            <v>3793727.16</v>
          </cell>
          <cell r="E12744">
            <v>0</v>
          </cell>
          <cell r="F12744">
            <v>0</v>
          </cell>
          <cell r="G12744">
            <v>75309.17</v>
          </cell>
          <cell r="H12744">
            <v>3718417.99</v>
          </cell>
          <cell r="I12744">
            <v>0</v>
          </cell>
        </row>
        <row r="12745">
          <cell r="A12745" t="str">
            <v>a</v>
          </cell>
          <cell r="B12745">
            <v>12721</v>
          </cell>
          <cell r="C12745" t="str">
            <v xml:space="preserve">   263778189 - 50206</v>
          </cell>
          <cell r="D12745">
            <v>6183841.5</v>
          </cell>
          <cell r="E12745">
            <v>0</v>
          </cell>
          <cell r="F12745">
            <v>0</v>
          </cell>
          <cell r="G12745">
            <v>169485.29</v>
          </cell>
          <cell r="H12745">
            <v>6014356.21</v>
          </cell>
          <cell r="I12745">
            <v>0</v>
          </cell>
        </row>
        <row r="12746">
          <cell r="A12746" t="str">
            <v>a</v>
          </cell>
          <cell r="B12746">
            <v>12722</v>
          </cell>
          <cell r="C12746" t="str">
            <v xml:space="preserve">   263778192 - 50215</v>
          </cell>
          <cell r="D12746">
            <v>2600000</v>
          </cell>
          <cell r="E12746">
            <v>0</v>
          </cell>
          <cell r="F12746">
            <v>0</v>
          </cell>
          <cell r="G12746">
            <v>2600000</v>
          </cell>
          <cell r="H12746">
            <v>0</v>
          </cell>
          <cell r="I12746">
            <v>0</v>
          </cell>
        </row>
        <row r="12747">
          <cell r="A12747" t="str">
            <v>a</v>
          </cell>
          <cell r="B12747">
            <v>12723</v>
          </cell>
          <cell r="C12747" t="str">
            <v xml:space="preserve">   263778202 - 47193</v>
          </cell>
          <cell r="D12747">
            <v>2983127.18</v>
          </cell>
          <cell r="E12747">
            <v>0</v>
          </cell>
          <cell r="F12747">
            <v>0</v>
          </cell>
          <cell r="G12747">
            <v>36910.639999999999</v>
          </cell>
          <cell r="H12747">
            <v>2946216.54</v>
          </cell>
          <cell r="I12747">
            <v>0</v>
          </cell>
        </row>
        <row r="12748">
          <cell r="A12748" t="str">
            <v>a</v>
          </cell>
          <cell r="B12748">
            <v>12724</v>
          </cell>
          <cell r="C12748" t="str">
            <v xml:space="preserve">   263778215 - 47253</v>
          </cell>
          <cell r="D12748">
            <v>7238475.96</v>
          </cell>
          <cell r="E12748">
            <v>0</v>
          </cell>
          <cell r="F12748">
            <v>0</v>
          </cell>
          <cell r="G12748">
            <v>68834.38</v>
          </cell>
          <cell r="H12748">
            <v>7169641.5800000001</v>
          </cell>
          <cell r="I12748">
            <v>0</v>
          </cell>
        </row>
        <row r="12749">
          <cell r="A12749" t="str">
            <v>a</v>
          </cell>
          <cell r="B12749">
            <v>12725</v>
          </cell>
          <cell r="C12749" t="str">
            <v xml:space="preserve">   263778228 - 47300</v>
          </cell>
          <cell r="D12749">
            <v>3195188.38</v>
          </cell>
          <cell r="E12749">
            <v>0</v>
          </cell>
          <cell r="F12749">
            <v>0</v>
          </cell>
          <cell r="G12749">
            <v>29828.25</v>
          </cell>
          <cell r="H12749">
            <v>3165360.13</v>
          </cell>
          <cell r="I12749">
            <v>0</v>
          </cell>
        </row>
        <row r="12750">
          <cell r="A12750" t="str">
            <v>a</v>
          </cell>
          <cell r="B12750">
            <v>12726</v>
          </cell>
          <cell r="C12750" t="str">
            <v xml:space="preserve">   263778231 - 47802</v>
          </cell>
          <cell r="D12750">
            <v>1115728.56</v>
          </cell>
          <cell r="E12750">
            <v>0</v>
          </cell>
          <cell r="F12750">
            <v>0</v>
          </cell>
          <cell r="G12750">
            <v>51340.57</v>
          </cell>
          <cell r="H12750">
            <v>1064387.99</v>
          </cell>
          <cell r="I12750">
            <v>0</v>
          </cell>
        </row>
        <row r="12751">
          <cell r="A12751" t="str">
            <v>a</v>
          </cell>
          <cell r="B12751">
            <v>12727</v>
          </cell>
          <cell r="C12751" t="str">
            <v xml:space="preserve">   263778244 - 48522</v>
          </cell>
          <cell r="D12751">
            <v>3144800.15</v>
          </cell>
          <cell r="E12751">
            <v>0</v>
          </cell>
          <cell r="F12751">
            <v>0</v>
          </cell>
          <cell r="G12751">
            <v>62427.32</v>
          </cell>
          <cell r="H12751">
            <v>3082372.83</v>
          </cell>
          <cell r="I12751">
            <v>0</v>
          </cell>
        </row>
        <row r="12752">
          <cell r="A12752" t="str">
            <v>a</v>
          </cell>
          <cell r="B12752">
            <v>12728</v>
          </cell>
          <cell r="C12752" t="str">
            <v xml:space="preserve">   263778257 - 49020</v>
          </cell>
          <cell r="D12752">
            <v>3825138.97</v>
          </cell>
          <cell r="E12752">
            <v>0</v>
          </cell>
          <cell r="F12752">
            <v>0.01</v>
          </cell>
          <cell r="G12752">
            <v>35272.99</v>
          </cell>
          <cell r="H12752">
            <v>3789865.99</v>
          </cell>
          <cell r="I12752">
            <v>0</v>
          </cell>
        </row>
        <row r="12753">
          <cell r="A12753" t="str">
            <v>a</v>
          </cell>
          <cell r="B12753">
            <v>12729</v>
          </cell>
          <cell r="C12753" t="str">
            <v xml:space="preserve">   263778260 - 49029</v>
          </cell>
          <cell r="D12753">
            <v>2016665.49</v>
          </cell>
          <cell r="E12753">
            <v>0</v>
          </cell>
          <cell r="F12753">
            <v>0</v>
          </cell>
          <cell r="G12753">
            <v>40032.79</v>
          </cell>
          <cell r="H12753">
            <v>1976632.7</v>
          </cell>
          <cell r="I12753">
            <v>0</v>
          </cell>
        </row>
        <row r="12754">
          <cell r="A12754" t="str">
            <v>a</v>
          </cell>
          <cell r="B12754">
            <v>12730</v>
          </cell>
          <cell r="C12754" t="str">
            <v xml:space="preserve">   263778273 - 49089</v>
          </cell>
          <cell r="D12754">
            <v>3297463.81</v>
          </cell>
          <cell r="E12754">
            <v>0</v>
          </cell>
          <cell r="F12754">
            <v>0</v>
          </cell>
          <cell r="G12754">
            <v>3297463.81</v>
          </cell>
          <cell r="H12754">
            <v>0</v>
          </cell>
          <cell r="I12754">
            <v>0</v>
          </cell>
        </row>
        <row r="12755">
          <cell r="A12755" t="str">
            <v>a</v>
          </cell>
          <cell r="B12755">
            <v>12731</v>
          </cell>
          <cell r="C12755" t="str">
            <v xml:space="preserve">   263778286 - 50164</v>
          </cell>
          <cell r="D12755">
            <v>3250000</v>
          </cell>
          <cell r="E12755">
            <v>0</v>
          </cell>
          <cell r="F12755">
            <v>0</v>
          </cell>
          <cell r="G12755">
            <v>581414.73</v>
          </cell>
          <cell r="H12755">
            <v>2668585.27</v>
          </cell>
          <cell r="I12755">
            <v>0</v>
          </cell>
        </row>
        <row r="12756">
          <cell r="A12756" t="str">
            <v>a</v>
          </cell>
          <cell r="B12756">
            <v>12732</v>
          </cell>
          <cell r="C12756" t="str">
            <v xml:space="preserve">   263778309 - 47220</v>
          </cell>
          <cell r="D12756">
            <v>6797511.96</v>
          </cell>
          <cell r="E12756">
            <v>0</v>
          </cell>
          <cell r="F12756">
            <v>0</v>
          </cell>
          <cell r="G12756">
            <v>6797511.96</v>
          </cell>
          <cell r="H12756">
            <v>0</v>
          </cell>
          <cell r="I12756">
            <v>0</v>
          </cell>
        </row>
        <row r="12757">
          <cell r="A12757" t="str">
            <v>a</v>
          </cell>
          <cell r="B12757">
            <v>12733</v>
          </cell>
          <cell r="C12757" t="str">
            <v xml:space="preserve">   263778312 - 47238</v>
          </cell>
          <cell r="D12757">
            <v>6095440.8899999997</v>
          </cell>
          <cell r="E12757">
            <v>0</v>
          </cell>
          <cell r="F12757">
            <v>0</v>
          </cell>
          <cell r="G12757">
            <v>56208.22</v>
          </cell>
          <cell r="H12757">
            <v>6039232.6699999999</v>
          </cell>
          <cell r="I12757">
            <v>0</v>
          </cell>
        </row>
        <row r="12758">
          <cell r="A12758" t="str">
            <v>a</v>
          </cell>
          <cell r="B12758">
            <v>12734</v>
          </cell>
          <cell r="C12758" t="str">
            <v xml:space="preserve">   263778325 - 47291</v>
          </cell>
          <cell r="D12758">
            <v>998349.25</v>
          </cell>
          <cell r="E12758">
            <v>0</v>
          </cell>
          <cell r="F12758">
            <v>0.01</v>
          </cell>
          <cell r="G12758">
            <v>19818.22</v>
          </cell>
          <cell r="H12758">
            <v>978531.04</v>
          </cell>
          <cell r="I12758">
            <v>0</v>
          </cell>
        </row>
        <row r="12759">
          <cell r="A12759" t="str">
            <v>a</v>
          </cell>
          <cell r="B12759">
            <v>12735</v>
          </cell>
          <cell r="C12759" t="str">
            <v xml:space="preserve">   263778338 - 47964</v>
          </cell>
          <cell r="D12759">
            <v>2797907.3</v>
          </cell>
          <cell r="E12759">
            <v>0</v>
          </cell>
          <cell r="F12759">
            <v>0</v>
          </cell>
          <cell r="G12759">
            <v>225090.61</v>
          </cell>
          <cell r="H12759">
            <v>2572816.69</v>
          </cell>
          <cell r="I12759">
            <v>0</v>
          </cell>
        </row>
        <row r="12760">
          <cell r="A12760" t="str">
            <v>a</v>
          </cell>
          <cell r="B12760">
            <v>12736</v>
          </cell>
          <cell r="C12760" t="str">
            <v xml:space="preserve">   263778341 - 48459</v>
          </cell>
          <cell r="D12760">
            <v>2595867.23</v>
          </cell>
          <cell r="E12760">
            <v>0</v>
          </cell>
          <cell r="F12760">
            <v>0</v>
          </cell>
          <cell r="G12760">
            <v>24685.45</v>
          </cell>
          <cell r="H12760">
            <v>2571181.7799999998</v>
          </cell>
          <cell r="I12760">
            <v>0</v>
          </cell>
        </row>
        <row r="12761">
          <cell r="A12761" t="str">
            <v>a</v>
          </cell>
          <cell r="B12761">
            <v>12737</v>
          </cell>
          <cell r="C12761" t="str">
            <v xml:space="preserve">   263778354 - 49011</v>
          </cell>
          <cell r="D12761">
            <v>978232.98</v>
          </cell>
          <cell r="E12761">
            <v>0</v>
          </cell>
          <cell r="F12761">
            <v>0</v>
          </cell>
          <cell r="G12761">
            <v>978232.98</v>
          </cell>
          <cell r="H12761">
            <v>0</v>
          </cell>
          <cell r="I12761">
            <v>0</v>
          </cell>
        </row>
        <row r="12762">
          <cell r="A12762" t="str">
            <v>a</v>
          </cell>
          <cell r="B12762">
            <v>12738</v>
          </cell>
          <cell r="C12762" t="str">
            <v xml:space="preserve">   263778367 - 49050</v>
          </cell>
          <cell r="D12762">
            <v>1176194.1100000001</v>
          </cell>
          <cell r="E12762">
            <v>0</v>
          </cell>
          <cell r="F12762">
            <v>0</v>
          </cell>
          <cell r="G12762">
            <v>163589.53</v>
          </cell>
          <cell r="H12762">
            <v>1012604.58</v>
          </cell>
          <cell r="I12762">
            <v>0</v>
          </cell>
        </row>
        <row r="12763">
          <cell r="A12763" t="str">
            <v>a</v>
          </cell>
          <cell r="B12763">
            <v>12739</v>
          </cell>
          <cell r="C12763" t="str">
            <v xml:space="preserve">   263778370 - 49060</v>
          </cell>
          <cell r="D12763">
            <v>2830410.93</v>
          </cell>
          <cell r="E12763">
            <v>0</v>
          </cell>
          <cell r="F12763">
            <v>0</v>
          </cell>
          <cell r="G12763">
            <v>55824.5</v>
          </cell>
          <cell r="H12763">
            <v>2774586.43</v>
          </cell>
          <cell r="I12763">
            <v>0</v>
          </cell>
        </row>
        <row r="12764">
          <cell r="A12764" t="str">
            <v>a</v>
          </cell>
          <cell r="B12764">
            <v>12740</v>
          </cell>
          <cell r="C12764" t="str">
            <v xml:space="preserve">   263778383 - 49727</v>
          </cell>
          <cell r="D12764">
            <v>3197540.67</v>
          </cell>
          <cell r="E12764">
            <v>0</v>
          </cell>
          <cell r="F12764">
            <v>0</v>
          </cell>
          <cell r="G12764">
            <v>29758.78</v>
          </cell>
          <cell r="H12764">
            <v>3167781.89</v>
          </cell>
          <cell r="I12764">
            <v>0</v>
          </cell>
        </row>
        <row r="12765">
          <cell r="A12765" t="str">
            <v>a</v>
          </cell>
          <cell r="B12765">
            <v>12741</v>
          </cell>
          <cell r="C12765" t="str">
            <v xml:space="preserve">   263778396 - 50274</v>
          </cell>
          <cell r="D12765">
            <v>858000</v>
          </cell>
          <cell r="E12765">
            <v>0</v>
          </cell>
          <cell r="F12765">
            <v>0</v>
          </cell>
          <cell r="G12765">
            <v>218316.43</v>
          </cell>
          <cell r="H12765">
            <v>639683.56999999995</v>
          </cell>
          <cell r="I12765">
            <v>0</v>
          </cell>
        </row>
        <row r="12766">
          <cell r="A12766" t="str">
            <v>a</v>
          </cell>
          <cell r="B12766">
            <v>12742</v>
          </cell>
          <cell r="C12766" t="str">
            <v xml:space="preserve">   263778406 - 47211</v>
          </cell>
          <cell r="D12766">
            <v>4328201.1399999997</v>
          </cell>
          <cell r="E12766">
            <v>0</v>
          </cell>
          <cell r="F12766">
            <v>0</v>
          </cell>
          <cell r="G12766">
            <v>87650.11</v>
          </cell>
          <cell r="H12766">
            <v>4240551.03</v>
          </cell>
          <cell r="I12766">
            <v>0</v>
          </cell>
        </row>
        <row r="12767">
          <cell r="A12767" t="str">
            <v>a</v>
          </cell>
          <cell r="B12767">
            <v>12743</v>
          </cell>
          <cell r="C12767" t="str">
            <v xml:space="preserve">   263778419 - 47273</v>
          </cell>
          <cell r="D12767">
            <v>3370633.78</v>
          </cell>
          <cell r="E12767">
            <v>0</v>
          </cell>
          <cell r="F12767">
            <v>0</v>
          </cell>
          <cell r="G12767">
            <v>1008590.24</v>
          </cell>
          <cell r="H12767">
            <v>2362043.54</v>
          </cell>
          <cell r="I12767">
            <v>0</v>
          </cell>
        </row>
        <row r="12768">
          <cell r="A12768" t="str">
            <v>a</v>
          </cell>
          <cell r="B12768">
            <v>12744</v>
          </cell>
          <cell r="C12768" t="str">
            <v xml:space="preserve">   263778422 - 47282</v>
          </cell>
          <cell r="D12768">
            <v>2715676.5</v>
          </cell>
          <cell r="E12768">
            <v>0</v>
          </cell>
          <cell r="F12768">
            <v>0</v>
          </cell>
          <cell r="G12768">
            <v>25824.74</v>
          </cell>
          <cell r="H12768">
            <v>2689851.76</v>
          </cell>
          <cell r="I12768">
            <v>0</v>
          </cell>
        </row>
        <row r="12769">
          <cell r="A12769" t="str">
            <v>a</v>
          </cell>
          <cell r="B12769">
            <v>12745</v>
          </cell>
          <cell r="C12769" t="str">
            <v xml:space="preserve">   263778435 - 47938</v>
          </cell>
          <cell r="D12769">
            <v>3043597.06</v>
          </cell>
          <cell r="E12769">
            <v>0</v>
          </cell>
          <cell r="F12769">
            <v>0</v>
          </cell>
          <cell r="G12769">
            <v>99596.62</v>
          </cell>
          <cell r="H12769">
            <v>2944000.44</v>
          </cell>
          <cell r="I12769">
            <v>0</v>
          </cell>
        </row>
        <row r="12770">
          <cell r="A12770" t="str">
            <v>a</v>
          </cell>
          <cell r="B12770">
            <v>12746</v>
          </cell>
          <cell r="C12770" t="str">
            <v xml:space="preserve">   263778448 - 48545</v>
          </cell>
          <cell r="D12770">
            <v>1055188.42</v>
          </cell>
          <cell r="E12770">
            <v>0</v>
          </cell>
          <cell r="F12770">
            <v>0.01</v>
          </cell>
          <cell r="G12770">
            <v>9820.41</v>
          </cell>
          <cell r="H12770">
            <v>1045368.02</v>
          </cell>
          <cell r="I12770">
            <v>0</v>
          </cell>
        </row>
        <row r="12771">
          <cell r="A12771" t="str">
            <v>a</v>
          </cell>
          <cell r="B12771">
            <v>12747</v>
          </cell>
          <cell r="C12771" t="str">
            <v xml:space="preserve">   263778451 - 48773</v>
          </cell>
          <cell r="D12771">
            <v>3420766.98</v>
          </cell>
          <cell r="E12771">
            <v>0</v>
          </cell>
          <cell r="F12771">
            <v>0</v>
          </cell>
          <cell r="G12771">
            <v>50208.36</v>
          </cell>
          <cell r="H12771">
            <v>3370558.62</v>
          </cell>
          <cell r="I12771">
            <v>0</v>
          </cell>
        </row>
        <row r="12772">
          <cell r="A12772" t="str">
            <v>a</v>
          </cell>
          <cell r="B12772">
            <v>12748</v>
          </cell>
          <cell r="C12772" t="str">
            <v xml:space="preserve">   263778464 - 49041</v>
          </cell>
          <cell r="D12772">
            <v>1330000</v>
          </cell>
          <cell r="E12772">
            <v>0</v>
          </cell>
          <cell r="F12772">
            <v>0</v>
          </cell>
          <cell r="G12772">
            <v>60502.75</v>
          </cell>
          <cell r="H12772">
            <v>1269497.25</v>
          </cell>
          <cell r="I12772">
            <v>0</v>
          </cell>
        </row>
        <row r="12773">
          <cell r="A12773" t="str">
            <v>a</v>
          </cell>
          <cell r="B12773">
            <v>12749</v>
          </cell>
          <cell r="C12773" t="str">
            <v xml:space="preserve">   263778477 - 49620</v>
          </cell>
          <cell r="D12773">
            <v>1044856</v>
          </cell>
          <cell r="E12773">
            <v>0</v>
          </cell>
          <cell r="F12773">
            <v>0</v>
          </cell>
          <cell r="G12773">
            <v>141993.28</v>
          </cell>
          <cell r="H12773">
            <v>902862.72</v>
          </cell>
          <cell r="I12773">
            <v>0</v>
          </cell>
        </row>
        <row r="12774">
          <cell r="A12774" t="str">
            <v>a</v>
          </cell>
          <cell r="B12774">
            <v>12750</v>
          </cell>
          <cell r="C12774" t="str">
            <v xml:space="preserve">   263778480 - 49629</v>
          </cell>
          <cell r="D12774">
            <v>4546503.1399999997</v>
          </cell>
          <cell r="E12774">
            <v>0</v>
          </cell>
          <cell r="F12774">
            <v>0</v>
          </cell>
          <cell r="G12774">
            <v>4546503.1399999997</v>
          </cell>
          <cell r="H12774">
            <v>0</v>
          </cell>
          <cell r="I12774">
            <v>0</v>
          </cell>
        </row>
        <row r="12775">
          <cell r="A12775" t="str">
            <v>a</v>
          </cell>
          <cell r="B12775">
            <v>12751</v>
          </cell>
          <cell r="C12775" t="str">
            <v xml:space="preserve">   263778493 - 50218</v>
          </cell>
          <cell r="D12775">
            <v>1304685.9099999999</v>
          </cell>
          <cell r="E12775">
            <v>0</v>
          </cell>
          <cell r="F12775">
            <v>0</v>
          </cell>
          <cell r="G12775">
            <v>181460.65</v>
          </cell>
          <cell r="H12775">
            <v>1123225.26</v>
          </cell>
          <cell r="I12775">
            <v>0</v>
          </cell>
        </row>
        <row r="12776">
          <cell r="A12776" t="str">
            <v>a</v>
          </cell>
          <cell r="B12776">
            <v>12752</v>
          </cell>
          <cell r="C12776" t="str">
            <v xml:space="preserve">   263778516 - 47261</v>
          </cell>
          <cell r="D12776">
            <v>6095440.8899999997</v>
          </cell>
          <cell r="E12776">
            <v>0</v>
          </cell>
          <cell r="F12776">
            <v>0</v>
          </cell>
          <cell r="G12776">
            <v>56208.22</v>
          </cell>
          <cell r="H12776">
            <v>6039232.6699999999</v>
          </cell>
          <cell r="I12776">
            <v>0</v>
          </cell>
        </row>
        <row r="12777">
          <cell r="A12777" t="str">
            <v>a</v>
          </cell>
          <cell r="B12777">
            <v>12753</v>
          </cell>
          <cell r="C12777" t="str">
            <v xml:space="preserve">   263778529 - 47303</v>
          </cell>
          <cell r="D12777">
            <v>1992280.05</v>
          </cell>
          <cell r="E12777">
            <v>0</v>
          </cell>
          <cell r="F12777">
            <v>0</v>
          </cell>
          <cell r="G12777">
            <v>92032.9</v>
          </cell>
          <cell r="H12777">
            <v>1900247.15</v>
          </cell>
          <cell r="I12777">
            <v>0</v>
          </cell>
        </row>
        <row r="12778">
          <cell r="A12778" t="str">
            <v>a</v>
          </cell>
          <cell r="B12778">
            <v>12754</v>
          </cell>
          <cell r="C12778" t="str">
            <v xml:space="preserve">   263778532 - 47805</v>
          </cell>
          <cell r="D12778">
            <v>2076872.45</v>
          </cell>
          <cell r="E12778">
            <v>0</v>
          </cell>
          <cell r="F12778">
            <v>0</v>
          </cell>
          <cell r="G12778">
            <v>2076872.45</v>
          </cell>
          <cell r="H12778">
            <v>0</v>
          </cell>
          <cell r="I12778">
            <v>0</v>
          </cell>
        </row>
        <row r="12779">
          <cell r="A12779" t="str">
            <v>a</v>
          </cell>
          <cell r="B12779">
            <v>12755</v>
          </cell>
          <cell r="C12779" t="str">
            <v xml:space="preserve">   263778545 - 48531</v>
          </cell>
          <cell r="D12779">
            <v>2073571.4</v>
          </cell>
          <cell r="E12779">
            <v>0</v>
          </cell>
          <cell r="F12779">
            <v>0</v>
          </cell>
          <cell r="G12779">
            <v>2073571.4</v>
          </cell>
          <cell r="H12779">
            <v>0</v>
          </cell>
          <cell r="I12779">
            <v>0</v>
          </cell>
        </row>
        <row r="12780">
          <cell r="A12780" t="str">
            <v>a</v>
          </cell>
          <cell r="B12780">
            <v>12756</v>
          </cell>
          <cell r="C12780" t="str">
            <v xml:space="preserve">   263778558 - 49023</v>
          </cell>
          <cell r="D12780">
            <v>5292030.74</v>
          </cell>
          <cell r="E12780">
            <v>0</v>
          </cell>
          <cell r="F12780">
            <v>0</v>
          </cell>
          <cell r="G12780">
            <v>49403.03</v>
          </cell>
          <cell r="H12780">
            <v>5242627.71</v>
          </cell>
          <cell r="I12780">
            <v>0</v>
          </cell>
        </row>
        <row r="12781">
          <cell r="A12781" t="str">
            <v>a</v>
          </cell>
          <cell r="B12781">
            <v>12757</v>
          </cell>
          <cell r="C12781" t="str">
            <v xml:space="preserve">   263778561 - 49032</v>
          </cell>
          <cell r="D12781">
            <v>3647194.82</v>
          </cell>
          <cell r="E12781">
            <v>0</v>
          </cell>
          <cell r="F12781">
            <v>0.01</v>
          </cell>
          <cell r="G12781">
            <v>33943.620000000003</v>
          </cell>
          <cell r="H12781">
            <v>3613251.21</v>
          </cell>
          <cell r="I12781">
            <v>0</v>
          </cell>
        </row>
        <row r="12782">
          <cell r="A12782" t="str">
            <v>a</v>
          </cell>
          <cell r="B12782">
            <v>12758</v>
          </cell>
          <cell r="C12782" t="str">
            <v xml:space="preserve">   263778574 - 49549</v>
          </cell>
          <cell r="D12782">
            <v>6495004.4800000004</v>
          </cell>
          <cell r="E12782">
            <v>0</v>
          </cell>
          <cell r="F12782">
            <v>0</v>
          </cell>
          <cell r="G12782">
            <v>60447.46</v>
          </cell>
          <cell r="H12782">
            <v>6434557.0199999996</v>
          </cell>
          <cell r="I12782">
            <v>0</v>
          </cell>
        </row>
        <row r="12783">
          <cell r="A12783" t="str">
            <v>a</v>
          </cell>
          <cell r="B12783">
            <v>12759</v>
          </cell>
          <cell r="C12783" t="str">
            <v xml:space="preserve">   263778587 - 50167</v>
          </cell>
          <cell r="D12783">
            <v>2394819.5099999998</v>
          </cell>
          <cell r="E12783">
            <v>0</v>
          </cell>
          <cell r="F12783">
            <v>0</v>
          </cell>
          <cell r="G12783">
            <v>61983.16</v>
          </cell>
          <cell r="H12783">
            <v>2332836.35</v>
          </cell>
          <cell r="I12783">
            <v>0</v>
          </cell>
        </row>
        <row r="12784">
          <cell r="A12784" t="str">
            <v>a</v>
          </cell>
          <cell r="B12784">
            <v>12760</v>
          </cell>
          <cell r="C12784" t="str">
            <v xml:space="preserve">   263778590 - 50209</v>
          </cell>
          <cell r="D12784">
            <v>2400000</v>
          </cell>
          <cell r="E12784">
            <v>0</v>
          </cell>
          <cell r="F12784">
            <v>0</v>
          </cell>
          <cell r="G12784">
            <v>22064.720000000001</v>
          </cell>
          <cell r="H12784">
            <v>2377935.2799999998</v>
          </cell>
          <cell r="I12784">
            <v>0</v>
          </cell>
        </row>
        <row r="12785">
          <cell r="A12785" t="str">
            <v>a</v>
          </cell>
          <cell r="B12785">
            <v>12761</v>
          </cell>
          <cell r="C12785" t="str">
            <v xml:space="preserve">   263778600 - 47187</v>
          </cell>
          <cell r="D12785">
            <v>4888768.68</v>
          </cell>
          <cell r="E12785">
            <v>0</v>
          </cell>
          <cell r="F12785">
            <v>0</v>
          </cell>
          <cell r="G12785">
            <v>44991.87</v>
          </cell>
          <cell r="H12785">
            <v>4843776.8099999996</v>
          </cell>
          <cell r="I12785">
            <v>0</v>
          </cell>
        </row>
        <row r="12786">
          <cell r="A12786" t="str">
            <v>a</v>
          </cell>
          <cell r="B12786">
            <v>12762</v>
          </cell>
          <cell r="C12786" t="str">
            <v xml:space="preserve">   263778613 - 47241</v>
          </cell>
          <cell r="D12786">
            <v>3997010.42</v>
          </cell>
          <cell r="E12786">
            <v>0</v>
          </cell>
          <cell r="F12786">
            <v>0</v>
          </cell>
          <cell r="G12786">
            <v>36857.85</v>
          </cell>
          <cell r="H12786">
            <v>3960152.57</v>
          </cell>
          <cell r="I12786">
            <v>0</v>
          </cell>
        </row>
        <row r="12787">
          <cell r="A12787" t="str">
            <v>a</v>
          </cell>
          <cell r="B12787">
            <v>12763</v>
          </cell>
          <cell r="C12787" t="str">
            <v xml:space="preserve">   263778626 - 47294</v>
          </cell>
          <cell r="D12787">
            <v>4335478.21</v>
          </cell>
          <cell r="E12787">
            <v>0</v>
          </cell>
          <cell r="F12787">
            <v>0</v>
          </cell>
          <cell r="G12787">
            <v>39804.94</v>
          </cell>
          <cell r="H12787">
            <v>4295673.2699999996</v>
          </cell>
          <cell r="I12787">
            <v>0</v>
          </cell>
        </row>
        <row r="12788">
          <cell r="A12788" t="str">
            <v>a</v>
          </cell>
          <cell r="B12788">
            <v>12764</v>
          </cell>
          <cell r="C12788" t="str">
            <v xml:space="preserve">   263778639 - 48429</v>
          </cell>
          <cell r="D12788">
            <v>3291074.81</v>
          </cell>
          <cell r="E12788">
            <v>0</v>
          </cell>
          <cell r="F12788">
            <v>0</v>
          </cell>
          <cell r="G12788">
            <v>106689.33</v>
          </cell>
          <cell r="H12788">
            <v>3184385.48</v>
          </cell>
          <cell r="I12788">
            <v>0</v>
          </cell>
        </row>
        <row r="12789">
          <cell r="A12789" t="str">
            <v>a</v>
          </cell>
          <cell r="B12789">
            <v>12765</v>
          </cell>
          <cell r="C12789" t="str">
            <v xml:space="preserve">   263778642 - 48462</v>
          </cell>
          <cell r="D12789">
            <v>4316771.26</v>
          </cell>
          <cell r="E12789">
            <v>0</v>
          </cell>
          <cell r="F12789">
            <v>0</v>
          </cell>
          <cell r="G12789">
            <v>39806.47</v>
          </cell>
          <cell r="H12789">
            <v>4276964.79</v>
          </cell>
          <cell r="I12789">
            <v>0</v>
          </cell>
        </row>
        <row r="12790">
          <cell r="A12790" t="str">
            <v>a</v>
          </cell>
          <cell r="B12790">
            <v>12766</v>
          </cell>
          <cell r="C12790" t="str">
            <v xml:space="preserve">   263778655 - 49014</v>
          </cell>
          <cell r="D12790">
            <v>2689702.77</v>
          </cell>
          <cell r="E12790">
            <v>0</v>
          </cell>
          <cell r="F12790">
            <v>0</v>
          </cell>
          <cell r="G12790">
            <v>123767.51</v>
          </cell>
          <cell r="H12790">
            <v>2565935.2599999998</v>
          </cell>
          <cell r="I12790">
            <v>0</v>
          </cell>
        </row>
        <row r="12791">
          <cell r="A12791" t="str">
            <v>a</v>
          </cell>
          <cell r="B12791">
            <v>12767</v>
          </cell>
          <cell r="C12791" t="str">
            <v xml:space="preserve">   263778668 - 49053</v>
          </cell>
          <cell r="D12791">
            <v>2498078.65</v>
          </cell>
          <cell r="E12791">
            <v>0</v>
          </cell>
          <cell r="F12791">
            <v>0</v>
          </cell>
          <cell r="G12791">
            <v>23249.03</v>
          </cell>
          <cell r="H12791">
            <v>2474829.62</v>
          </cell>
          <cell r="I12791">
            <v>0</v>
          </cell>
        </row>
        <row r="12792">
          <cell r="A12792" t="str">
            <v>a</v>
          </cell>
          <cell r="B12792">
            <v>12768</v>
          </cell>
          <cell r="C12792" t="str">
            <v xml:space="preserve">   263778671 - 49063</v>
          </cell>
          <cell r="D12792">
            <v>4496541.5599999996</v>
          </cell>
          <cell r="E12792">
            <v>0</v>
          </cell>
          <cell r="F12792">
            <v>0</v>
          </cell>
          <cell r="G12792">
            <v>41848.29</v>
          </cell>
          <cell r="H12792">
            <v>4454693.2699999996</v>
          </cell>
          <cell r="I12792">
            <v>0</v>
          </cell>
        </row>
        <row r="12793">
          <cell r="A12793" t="str">
            <v>a</v>
          </cell>
          <cell r="B12793">
            <v>12769</v>
          </cell>
          <cell r="C12793" t="str">
            <v xml:space="preserve">   263778684 - 49730</v>
          </cell>
          <cell r="D12793">
            <v>1575000</v>
          </cell>
          <cell r="E12793">
            <v>0</v>
          </cell>
          <cell r="F12793">
            <v>0</v>
          </cell>
          <cell r="G12793">
            <v>130798.89</v>
          </cell>
          <cell r="H12793">
            <v>1444201.11</v>
          </cell>
          <cell r="I12793">
            <v>0</v>
          </cell>
        </row>
        <row r="12794">
          <cell r="A12794" t="str">
            <v>a</v>
          </cell>
          <cell r="B12794">
            <v>12770</v>
          </cell>
          <cell r="C12794" t="str">
            <v xml:space="preserve">   263778697 - 50282</v>
          </cell>
          <cell r="D12794">
            <v>390000</v>
          </cell>
          <cell r="E12794">
            <v>0</v>
          </cell>
          <cell r="F12794">
            <v>0</v>
          </cell>
          <cell r="G12794">
            <v>99234.74</v>
          </cell>
          <cell r="H12794">
            <v>290765.26</v>
          </cell>
          <cell r="I12794">
            <v>0</v>
          </cell>
        </row>
        <row r="12795">
          <cell r="A12795" t="str">
            <v>a</v>
          </cell>
          <cell r="B12795">
            <v>12771</v>
          </cell>
          <cell r="C12795" t="str">
            <v xml:space="preserve">   263778707 - 47214</v>
          </cell>
          <cell r="D12795">
            <v>3741905.48</v>
          </cell>
          <cell r="E12795">
            <v>0</v>
          </cell>
          <cell r="F12795">
            <v>0</v>
          </cell>
          <cell r="G12795">
            <v>96848.7</v>
          </cell>
          <cell r="H12795">
            <v>3645056.78</v>
          </cell>
          <cell r="I12795">
            <v>0</v>
          </cell>
        </row>
        <row r="12796">
          <cell r="A12796" t="str">
            <v>a</v>
          </cell>
          <cell r="B12796">
            <v>12772</v>
          </cell>
          <cell r="C12796" t="str">
            <v xml:space="preserve">   263778710 - 47232</v>
          </cell>
          <cell r="D12796">
            <v>2994950.06</v>
          </cell>
          <cell r="E12796">
            <v>0</v>
          </cell>
          <cell r="F12796">
            <v>0</v>
          </cell>
          <cell r="G12796">
            <v>59841.88</v>
          </cell>
          <cell r="H12796">
            <v>2935108.18</v>
          </cell>
          <cell r="I12796">
            <v>0</v>
          </cell>
        </row>
        <row r="12797">
          <cell r="A12797" t="str">
            <v>a</v>
          </cell>
          <cell r="B12797">
            <v>12773</v>
          </cell>
          <cell r="C12797" t="str">
            <v xml:space="preserve">   263778723 - 47285</v>
          </cell>
          <cell r="D12797">
            <v>595755.99</v>
          </cell>
          <cell r="E12797">
            <v>0</v>
          </cell>
          <cell r="F12797">
            <v>0</v>
          </cell>
          <cell r="G12797">
            <v>50404.480000000003</v>
          </cell>
          <cell r="H12797">
            <v>545351.51</v>
          </cell>
          <cell r="I12797">
            <v>0</v>
          </cell>
        </row>
        <row r="12798">
          <cell r="A12798" t="str">
            <v>a</v>
          </cell>
          <cell r="B12798">
            <v>12774</v>
          </cell>
          <cell r="C12798" t="str">
            <v xml:space="preserve">   263778736 - 47958</v>
          </cell>
          <cell r="D12798">
            <v>1603766.49</v>
          </cell>
          <cell r="E12798">
            <v>0</v>
          </cell>
          <cell r="F12798">
            <v>0</v>
          </cell>
          <cell r="G12798">
            <v>14925.88</v>
          </cell>
          <cell r="H12798">
            <v>1588840.61</v>
          </cell>
          <cell r="I12798">
            <v>0</v>
          </cell>
        </row>
        <row r="12799">
          <cell r="A12799" t="str">
            <v>a</v>
          </cell>
          <cell r="B12799">
            <v>12775</v>
          </cell>
          <cell r="C12799" t="str">
            <v xml:space="preserve">   263778749 - 48548</v>
          </cell>
          <cell r="D12799">
            <v>2697924.94</v>
          </cell>
          <cell r="E12799">
            <v>0</v>
          </cell>
          <cell r="F12799">
            <v>0</v>
          </cell>
          <cell r="G12799">
            <v>25108.97</v>
          </cell>
          <cell r="H12799">
            <v>2672815.9700000002</v>
          </cell>
          <cell r="I12799">
            <v>0</v>
          </cell>
        </row>
        <row r="12800">
          <cell r="A12800" t="str">
            <v>a</v>
          </cell>
          <cell r="B12800">
            <v>12776</v>
          </cell>
          <cell r="C12800" t="str">
            <v xml:space="preserve">   263778752 - 48785</v>
          </cell>
          <cell r="D12800">
            <v>4496636.72</v>
          </cell>
          <cell r="E12800">
            <v>0</v>
          </cell>
          <cell r="F12800">
            <v>0</v>
          </cell>
          <cell r="G12800">
            <v>41465.120000000003</v>
          </cell>
          <cell r="H12800">
            <v>4455171.5999999996</v>
          </cell>
          <cell r="I12800">
            <v>0</v>
          </cell>
        </row>
        <row r="12801">
          <cell r="A12801" t="str">
            <v>a</v>
          </cell>
          <cell r="B12801">
            <v>12777</v>
          </cell>
          <cell r="C12801" t="str">
            <v xml:space="preserve">   263778765 - 49044</v>
          </cell>
          <cell r="D12801">
            <v>3197540.67</v>
          </cell>
          <cell r="E12801">
            <v>0</v>
          </cell>
          <cell r="F12801">
            <v>0</v>
          </cell>
          <cell r="G12801">
            <v>29758.78</v>
          </cell>
          <cell r="H12801">
            <v>3167781.89</v>
          </cell>
          <cell r="I12801">
            <v>0</v>
          </cell>
        </row>
        <row r="12802">
          <cell r="A12802" t="str">
            <v>a</v>
          </cell>
          <cell r="B12802">
            <v>12778</v>
          </cell>
          <cell r="C12802" t="str">
            <v xml:space="preserve">   263778778 - 49623</v>
          </cell>
          <cell r="D12802">
            <v>1200000</v>
          </cell>
          <cell r="E12802">
            <v>0</v>
          </cell>
          <cell r="F12802">
            <v>0.01</v>
          </cell>
          <cell r="G12802">
            <v>163076.99</v>
          </cell>
          <cell r="H12802">
            <v>1036923.02</v>
          </cell>
          <cell r="I12802">
            <v>0</v>
          </cell>
        </row>
        <row r="12803">
          <cell r="A12803" t="str">
            <v>a</v>
          </cell>
          <cell r="B12803">
            <v>12779</v>
          </cell>
          <cell r="C12803" t="str">
            <v xml:space="preserve">   263778781 - 49632</v>
          </cell>
          <cell r="D12803">
            <v>4086856.67</v>
          </cell>
          <cell r="E12803">
            <v>0</v>
          </cell>
          <cell r="F12803">
            <v>0</v>
          </cell>
          <cell r="G12803">
            <v>4086856.67</v>
          </cell>
          <cell r="H12803">
            <v>0</v>
          </cell>
          <cell r="I12803">
            <v>0</v>
          </cell>
        </row>
        <row r="12804">
          <cell r="A12804" t="str">
            <v>a</v>
          </cell>
          <cell r="B12804">
            <v>12780</v>
          </cell>
          <cell r="C12804" t="str">
            <v xml:space="preserve">   263778794 - 50221</v>
          </cell>
          <cell r="D12804">
            <v>2222325.44</v>
          </cell>
          <cell r="E12804">
            <v>0</v>
          </cell>
          <cell r="F12804">
            <v>0</v>
          </cell>
          <cell r="G12804">
            <v>44115.32</v>
          </cell>
          <cell r="H12804">
            <v>2178210.12</v>
          </cell>
          <cell r="I12804">
            <v>0</v>
          </cell>
        </row>
        <row r="12805">
          <cell r="A12805" t="str">
            <v>a</v>
          </cell>
          <cell r="B12805">
            <v>12781</v>
          </cell>
          <cell r="C12805" t="str">
            <v xml:space="preserve">   263778804 - 47205</v>
          </cell>
          <cell r="D12805">
            <v>1998462.92</v>
          </cell>
          <cell r="E12805">
            <v>0</v>
          </cell>
          <cell r="F12805">
            <v>0</v>
          </cell>
          <cell r="G12805">
            <v>1998462.92</v>
          </cell>
          <cell r="H12805">
            <v>0</v>
          </cell>
          <cell r="I12805">
            <v>0</v>
          </cell>
        </row>
        <row r="12806">
          <cell r="A12806" t="str">
            <v>a</v>
          </cell>
          <cell r="B12806">
            <v>12782</v>
          </cell>
          <cell r="C12806" t="str">
            <v xml:space="preserve">   263778817 - 47264</v>
          </cell>
          <cell r="D12806">
            <v>5581763.0700000003</v>
          </cell>
          <cell r="E12806">
            <v>0</v>
          </cell>
          <cell r="F12806">
            <v>0</v>
          </cell>
          <cell r="G12806">
            <v>5581763.0700000003</v>
          </cell>
          <cell r="H12806">
            <v>0</v>
          </cell>
          <cell r="I12806">
            <v>0</v>
          </cell>
        </row>
        <row r="12807">
          <cell r="A12807" t="str">
            <v>a</v>
          </cell>
          <cell r="B12807">
            <v>12783</v>
          </cell>
          <cell r="C12807" t="str">
            <v xml:space="preserve">   263778820 - 47276</v>
          </cell>
          <cell r="D12807">
            <v>809635.74</v>
          </cell>
          <cell r="E12807">
            <v>0</v>
          </cell>
          <cell r="F12807">
            <v>0</v>
          </cell>
          <cell r="G12807">
            <v>72519.73</v>
          </cell>
          <cell r="H12807">
            <v>737116.01</v>
          </cell>
          <cell r="I12807">
            <v>0</v>
          </cell>
        </row>
        <row r="12808">
          <cell r="A12808" t="str">
            <v>a</v>
          </cell>
          <cell r="B12808">
            <v>12784</v>
          </cell>
          <cell r="C12808" t="str">
            <v xml:space="preserve">   263778833 - 47811</v>
          </cell>
          <cell r="D12808">
            <v>2706459.21</v>
          </cell>
          <cell r="E12808">
            <v>0</v>
          </cell>
          <cell r="F12808">
            <v>0</v>
          </cell>
          <cell r="G12808">
            <v>54808.34</v>
          </cell>
          <cell r="H12808">
            <v>2651650.87</v>
          </cell>
          <cell r="I12808">
            <v>0</v>
          </cell>
        </row>
        <row r="12809">
          <cell r="A12809" t="str">
            <v>a</v>
          </cell>
          <cell r="B12809">
            <v>12785</v>
          </cell>
          <cell r="C12809" t="str">
            <v xml:space="preserve">   263778846 - 48539</v>
          </cell>
          <cell r="D12809">
            <v>400000</v>
          </cell>
          <cell r="E12809">
            <v>0</v>
          </cell>
          <cell r="F12809">
            <v>0</v>
          </cell>
          <cell r="G12809">
            <v>400000</v>
          </cell>
          <cell r="H12809">
            <v>0</v>
          </cell>
          <cell r="I12809">
            <v>0</v>
          </cell>
        </row>
        <row r="12810">
          <cell r="A12810" t="str">
            <v>a</v>
          </cell>
          <cell r="B12810">
            <v>12786</v>
          </cell>
          <cell r="C12810" t="str">
            <v xml:space="preserve">   263778859 - 49026</v>
          </cell>
          <cell r="D12810">
            <v>948369.27</v>
          </cell>
          <cell r="E12810">
            <v>0</v>
          </cell>
          <cell r="F12810">
            <v>0.01</v>
          </cell>
          <cell r="G12810">
            <v>43639.53</v>
          </cell>
          <cell r="H12810">
            <v>904729.75</v>
          </cell>
          <cell r="I12810">
            <v>0</v>
          </cell>
        </row>
        <row r="12811">
          <cell r="A12811" t="str">
            <v>a</v>
          </cell>
          <cell r="B12811">
            <v>12787</v>
          </cell>
          <cell r="C12811" t="str">
            <v xml:space="preserve">   263778862 - 49035</v>
          </cell>
          <cell r="D12811">
            <v>1350000</v>
          </cell>
          <cell r="E12811">
            <v>0</v>
          </cell>
          <cell r="F12811">
            <v>0</v>
          </cell>
          <cell r="G12811">
            <v>61412.5</v>
          </cell>
          <cell r="H12811">
            <v>1288587.5</v>
          </cell>
          <cell r="I12811">
            <v>0</v>
          </cell>
        </row>
        <row r="12812">
          <cell r="A12812" t="str">
            <v>a</v>
          </cell>
          <cell r="B12812">
            <v>12788</v>
          </cell>
          <cell r="C12812" t="str">
            <v xml:space="preserve">   263778875 - 49556</v>
          </cell>
          <cell r="D12812">
            <v>3881206.61</v>
          </cell>
          <cell r="E12812">
            <v>0</v>
          </cell>
          <cell r="F12812">
            <v>0</v>
          </cell>
          <cell r="G12812">
            <v>3881206.61</v>
          </cell>
          <cell r="H12812">
            <v>0</v>
          </cell>
          <cell r="I12812">
            <v>0</v>
          </cell>
        </row>
        <row r="12813">
          <cell r="A12813" t="str">
            <v>a</v>
          </cell>
          <cell r="B12813">
            <v>12789</v>
          </cell>
          <cell r="C12813" t="str">
            <v xml:space="preserve">   263778888 - 50173</v>
          </cell>
          <cell r="D12813">
            <v>3138810.05</v>
          </cell>
          <cell r="E12813">
            <v>0</v>
          </cell>
          <cell r="F12813">
            <v>0</v>
          </cell>
          <cell r="G12813">
            <v>62308.47</v>
          </cell>
          <cell r="H12813">
            <v>3076501.58</v>
          </cell>
          <cell r="I12813">
            <v>0</v>
          </cell>
        </row>
        <row r="12814">
          <cell r="A12814" t="str">
            <v>a</v>
          </cell>
          <cell r="B12814">
            <v>12790</v>
          </cell>
          <cell r="C12814" t="str">
            <v xml:space="preserve">   263778891 - 50212</v>
          </cell>
          <cell r="D12814">
            <v>3000000</v>
          </cell>
          <cell r="E12814">
            <v>0</v>
          </cell>
          <cell r="F12814">
            <v>0</v>
          </cell>
          <cell r="G12814">
            <v>27580.87</v>
          </cell>
          <cell r="H12814">
            <v>2972419.13</v>
          </cell>
          <cell r="I12814">
            <v>0</v>
          </cell>
        </row>
        <row r="12815">
          <cell r="A12815" t="str">
            <v>a</v>
          </cell>
          <cell r="B12815">
            <v>12791</v>
          </cell>
          <cell r="C12815" t="str">
            <v xml:space="preserve">   263778901 - 47190</v>
          </cell>
          <cell r="D12815">
            <v>1022068.95</v>
          </cell>
          <cell r="E12815">
            <v>0</v>
          </cell>
          <cell r="F12815">
            <v>0</v>
          </cell>
          <cell r="G12815">
            <v>141926.71</v>
          </cell>
          <cell r="H12815">
            <v>880142.24</v>
          </cell>
          <cell r="I12815">
            <v>0</v>
          </cell>
        </row>
        <row r="12816">
          <cell r="A12816" t="str">
            <v>a</v>
          </cell>
          <cell r="B12816">
            <v>12792</v>
          </cell>
          <cell r="C12816" t="str">
            <v xml:space="preserve">   263778914 - 47244</v>
          </cell>
          <cell r="D12816">
            <v>1708551.82</v>
          </cell>
          <cell r="E12816">
            <v>0</v>
          </cell>
          <cell r="F12816">
            <v>0</v>
          </cell>
          <cell r="G12816">
            <v>81093.149999999994</v>
          </cell>
          <cell r="H12816">
            <v>1627458.67</v>
          </cell>
          <cell r="I12816">
            <v>0</v>
          </cell>
        </row>
        <row r="12817">
          <cell r="A12817" t="str">
            <v>a</v>
          </cell>
          <cell r="B12817">
            <v>12793</v>
          </cell>
          <cell r="C12817" t="str">
            <v xml:space="preserve">   263778930 - 47306</v>
          </cell>
          <cell r="D12817">
            <v>3075368.81</v>
          </cell>
          <cell r="E12817">
            <v>0</v>
          </cell>
          <cell r="F12817">
            <v>0</v>
          </cell>
          <cell r="G12817">
            <v>28709.69</v>
          </cell>
          <cell r="H12817">
            <v>3046659.12</v>
          </cell>
          <cell r="I12817">
            <v>0</v>
          </cell>
        </row>
        <row r="12818">
          <cell r="A12818" t="str">
            <v>a</v>
          </cell>
          <cell r="B12818">
            <v>12794</v>
          </cell>
          <cell r="C12818" t="str">
            <v xml:space="preserve">   263778943 - 48468</v>
          </cell>
          <cell r="D12818">
            <v>12986843.189999999</v>
          </cell>
          <cell r="E12818">
            <v>0</v>
          </cell>
          <cell r="F12818">
            <v>0</v>
          </cell>
          <cell r="G12818">
            <v>161316.06</v>
          </cell>
          <cell r="H12818">
            <v>12825527.130000001</v>
          </cell>
          <cell r="I12818">
            <v>0</v>
          </cell>
        </row>
        <row r="12819">
          <cell r="A12819" t="str">
            <v>a</v>
          </cell>
          <cell r="B12819">
            <v>12795</v>
          </cell>
          <cell r="C12819" t="str">
            <v xml:space="preserve">   263778956 - 49017</v>
          </cell>
          <cell r="D12819">
            <v>2897771.23</v>
          </cell>
          <cell r="E12819">
            <v>0</v>
          </cell>
          <cell r="F12819">
            <v>0</v>
          </cell>
          <cell r="G12819">
            <v>2897771.23</v>
          </cell>
          <cell r="H12819">
            <v>0</v>
          </cell>
          <cell r="I12819">
            <v>0</v>
          </cell>
        </row>
        <row r="12820">
          <cell r="A12820" t="str">
            <v>a</v>
          </cell>
          <cell r="B12820">
            <v>12796</v>
          </cell>
          <cell r="C12820" t="str">
            <v xml:space="preserve">   263778969 - 49057</v>
          </cell>
          <cell r="D12820">
            <v>4392736.71</v>
          </cell>
          <cell r="E12820">
            <v>0</v>
          </cell>
          <cell r="F12820">
            <v>0</v>
          </cell>
          <cell r="G12820">
            <v>87200.08</v>
          </cell>
          <cell r="H12820">
            <v>4305536.63</v>
          </cell>
          <cell r="I12820">
            <v>0</v>
          </cell>
        </row>
        <row r="12821">
          <cell r="A12821" t="str">
            <v>a</v>
          </cell>
          <cell r="B12821">
            <v>12797</v>
          </cell>
          <cell r="C12821" t="str">
            <v xml:space="preserve">   263778972 - 49086</v>
          </cell>
          <cell r="D12821">
            <v>4396711.46</v>
          </cell>
          <cell r="E12821">
            <v>0</v>
          </cell>
          <cell r="F12821">
            <v>0</v>
          </cell>
          <cell r="G12821">
            <v>40543.629999999997</v>
          </cell>
          <cell r="H12821">
            <v>4356167.83</v>
          </cell>
          <cell r="I12821">
            <v>0</v>
          </cell>
        </row>
        <row r="12822">
          <cell r="A12822" t="str">
            <v>a</v>
          </cell>
          <cell r="B12822">
            <v>12798</v>
          </cell>
          <cell r="C12822" t="str">
            <v xml:space="preserve">   263778985 - 50161</v>
          </cell>
          <cell r="D12822">
            <v>981387.17</v>
          </cell>
          <cell r="E12822">
            <v>0</v>
          </cell>
          <cell r="F12822">
            <v>0</v>
          </cell>
          <cell r="G12822">
            <v>184799.01</v>
          </cell>
          <cell r="H12822">
            <v>796588.16</v>
          </cell>
          <cell r="I12822">
            <v>0</v>
          </cell>
        </row>
        <row r="12823">
          <cell r="A12823" t="str">
            <v>a</v>
          </cell>
          <cell r="B12823">
            <v>12799</v>
          </cell>
          <cell r="C12823" t="str">
            <v xml:space="preserve">   263778998 - 50298</v>
          </cell>
          <cell r="D12823">
            <v>3000000</v>
          </cell>
          <cell r="E12823">
            <v>0</v>
          </cell>
          <cell r="F12823">
            <v>0</v>
          </cell>
          <cell r="G12823">
            <v>58776.28</v>
          </cell>
          <cell r="H12823">
            <v>2941223.72</v>
          </cell>
          <cell r="I12823">
            <v>0</v>
          </cell>
        </row>
        <row r="12824">
          <cell r="A12824" t="str">
            <v>a</v>
          </cell>
          <cell r="B12824">
            <v>12800</v>
          </cell>
          <cell r="C12824" t="str">
            <v xml:space="preserve">   264778010 - 32257</v>
          </cell>
          <cell r="D12824">
            <v>1183325.1599999999</v>
          </cell>
          <cell r="E12824">
            <v>0</v>
          </cell>
          <cell r="F12824">
            <v>0</v>
          </cell>
          <cell r="G12824">
            <v>24284.3</v>
          </cell>
          <cell r="H12824">
            <v>1159040.8600000001</v>
          </cell>
          <cell r="I12824">
            <v>0</v>
          </cell>
        </row>
        <row r="12825">
          <cell r="A12825" t="str">
            <v>a</v>
          </cell>
          <cell r="B12825">
            <v>12801</v>
          </cell>
          <cell r="C12825" t="str">
            <v xml:space="preserve">   264778023 - 32296</v>
          </cell>
          <cell r="D12825">
            <v>888612.74</v>
          </cell>
          <cell r="E12825">
            <v>0</v>
          </cell>
          <cell r="F12825">
            <v>0</v>
          </cell>
          <cell r="G12825">
            <v>141057.23000000001</v>
          </cell>
          <cell r="H12825">
            <v>747555.51</v>
          </cell>
          <cell r="I12825">
            <v>0</v>
          </cell>
        </row>
        <row r="12826">
          <cell r="A12826" t="str">
            <v>a</v>
          </cell>
          <cell r="B12826">
            <v>12802</v>
          </cell>
          <cell r="C12826" t="str">
            <v xml:space="preserve">   264778036 - 32353</v>
          </cell>
          <cell r="D12826">
            <v>1309082.47</v>
          </cell>
          <cell r="E12826">
            <v>0</v>
          </cell>
          <cell r="F12826">
            <v>0</v>
          </cell>
          <cell r="G12826">
            <v>121577.19</v>
          </cell>
          <cell r="H12826">
            <v>1187505.28</v>
          </cell>
          <cell r="I12826">
            <v>0</v>
          </cell>
        </row>
        <row r="12827">
          <cell r="A12827" t="str">
            <v>a</v>
          </cell>
          <cell r="B12827">
            <v>12803</v>
          </cell>
          <cell r="C12827" t="str">
            <v xml:space="preserve">   264778052 - 32715</v>
          </cell>
          <cell r="D12827">
            <v>691571.85</v>
          </cell>
          <cell r="E12827">
            <v>0</v>
          </cell>
          <cell r="F12827">
            <v>0</v>
          </cell>
          <cell r="G12827">
            <v>13998.99</v>
          </cell>
          <cell r="H12827">
            <v>677572.86</v>
          </cell>
          <cell r="I12827">
            <v>0</v>
          </cell>
        </row>
        <row r="12828">
          <cell r="A12828" t="str">
            <v>a</v>
          </cell>
          <cell r="B12828">
            <v>12804</v>
          </cell>
          <cell r="C12828" t="str">
            <v xml:space="preserve">   264778065 - 32793</v>
          </cell>
          <cell r="D12828">
            <v>2940358.03</v>
          </cell>
          <cell r="E12828">
            <v>0</v>
          </cell>
          <cell r="F12828">
            <v>0</v>
          </cell>
          <cell r="G12828">
            <v>2940358.03</v>
          </cell>
          <cell r="H12828">
            <v>0</v>
          </cell>
          <cell r="I12828">
            <v>0</v>
          </cell>
        </row>
        <row r="12829">
          <cell r="A12829" t="str">
            <v>a</v>
          </cell>
          <cell r="B12829">
            <v>12805</v>
          </cell>
          <cell r="C12829" t="str">
            <v xml:space="preserve">   264778078 - 33056</v>
          </cell>
          <cell r="D12829">
            <v>723461.97</v>
          </cell>
          <cell r="E12829">
            <v>0</v>
          </cell>
          <cell r="F12829">
            <v>0</v>
          </cell>
          <cell r="G12829">
            <v>114841.38</v>
          </cell>
          <cell r="H12829">
            <v>608620.59</v>
          </cell>
          <cell r="I12829">
            <v>0</v>
          </cell>
        </row>
        <row r="12830">
          <cell r="A12830" t="str">
            <v>a</v>
          </cell>
          <cell r="B12830">
            <v>12806</v>
          </cell>
          <cell r="C12830" t="str">
            <v xml:space="preserve">   264778081 - 33185</v>
          </cell>
          <cell r="D12830">
            <v>1272926.76</v>
          </cell>
          <cell r="E12830">
            <v>0</v>
          </cell>
          <cell r="F12830">
            <v>0</v>
          </cell>
          <cell r="G12830">
            <v>202062.74</v>
          </cell>
          <cell r="H12830">
            <v>1070864.02</v>
          </cell>
          <cell r="I12830">
            <v>0</v>
          </cell>
        </row>
        <row r="12831">
          <cell r="A12831" t="str">
            <v>a</v>
          </cell>
          <cell r="B12831">
            <v>12807</v>
          </cell>
          <cell r="C12831" t="str">
            <v xml:space="preserve">   264778094 - 33221</v>
          </cell>
          <cell r="D12831">
            <v>1178907.3400000001</v>
          </cell>
          <cell r="E12831">
            <v>0</v>
          </cell>
          <cell r="F12831">
            <v>0.01</v>
          </cell>
          <cell r="G12831">
            <v>383890.05</v>
          </cell>
          <cell r="H12831">
            <v>795017.3</v>
          </cell>
          <cell r="I12831">
            <v>0</v>
          </cell>
        </row>
        <row r="12832">
          <cell r="A12832" t="str">
            <v>a</v>
          </cell>
          <cell r="B12832">
            <v>12808</v>
          </cell>
          <cell r="C12832" t="str">
            <v xml:space="preserve">   264778104 - 32239</v>
          </cell>
          <cell r="D12832">
            <v>1725736.9</v>
          </cell>
          <cell r="E12832">
            <v>0</v>
          </cell>
          <cell r="F12832">
            <v>0</v>
          </cell>
          <cell r="G12832">
            <v>35101.919999999998</v>
          </cell>
          <cell r="H12832">
            <v>1690634.98</v>
          </cell>
          <cell r="I12832">
            <v>0</v>
          </cell>
        </row>
        <row r="12833">
          <cell r="A12833" t="str">
            <v>a</v>
          </cell>
          <cell r="B12833">
            <v>12809</v>
          </cell>
          <cell r="C12833" t="str">
            <v xml:space="preserve">   264778120 - 32287</v>
          </cell>
          <cell r="D12833">
            <v>4811192.8899999997</v>
          </cell>
          <cell r="E12833">
            <v>0</v>
          </cell>
          <cell r="F12833">
            <v>0</v>
          </cell>
          <cell r="G12833">
            <v>4811192.8899999997</v>
          </cell>
          <cell r="H12833">
            <v>0</v>
          </cell>
          <cell r="I12833">
            <v>0</v>
          </cell>
        </row>
        <row r="12834">
          <cell r="A12834" t="str">
            <v>a</v>
          </cell>
          <cell r="B12834">
            <v>12810</v>
          </cell>
          <cell r="C12834" t="str">
            <v xml:space="preserve">   264778133 - 32344</v>
          </cell>
          <cell r="D12834">
            <v>483791.32</v>
          </cell>
          <cell r="E12834">
            <v>0</v>
          </cell>
          <cell r="F12834">
            <v>0</v>
          </cell>
          <cell r="G12834">
            <v>44930.66</v>
          </cell>
          <cell r="H12834">
            <v>438860.66</v>
          </cell>
          <cell r="I12834">
            <v>0</v>
          </cell>
        </row>
        <row r="12835">
          <cell r="A12835" t="str">
            <v>a</v>
          </cell>
          <cell r="B12835">
            <v>12811</v>
          </cell>
          <cell r="C12835" t="str">
            <v xml:space="preserve">   264778146 - 32694</v>
          </cell>
          <cell r="D12835">
            <v>773108.5</v>
          </cell>
          <cell r="E12835">
            <v>0</v>
          </cell>
          <cell r="F12835">
            <v>0</v>
          </cell>
          <cell r="G12835">
            <v>150814.38</v>
          </cell>
          <cell r="H12835">
            <v>622294.12</v>
          </cell>
          <cell r="I12835">
            <v>0</v>
          </cell>
        </row>
        <row r="12836">
          <cell r="A12836" t="str">
            <v>a</v>
          </cell>
          <cell r="B12836">
            <v>12812</v>
          </cell>
          <cell r="C12836" t="str">
            <v xml:space="preserve">   264778159 - 32736</v>
          </cell>
          <cell r="D12836">
            <v>1633160.84</v>
          </cell>
          <cell r="E12836">
            <v>0</v>
          </cell>
          <cell r="F12836">
            <v>0.01</v>
          </cell>
          <cell r="G12836">
            <v>32608.97</v>
          </cell>
          <cell r="H12836">
            <v>1600551.88</v>
          </cell>
          <cell r="I12836">
            <v>0</v>
          </cell>
        </row>
        <row r="12837">
          <cell r="A12837" t="str">
            <v>a</v>
          </cell>
          <cell r="B12837">
            <v>12813</v>
          </cell>
          <cell r="C12837" t="str">
            <v xml:space="preserve">   264778175 - 33025</v>
          </cell>
          <cell r="D12837">
            <v>1285602.28</v>
          </cell>
          <cell r="E12837">
            <v>0</v>
          </cell>
          <cell r="F12837">
            <v>0</v>
          </cell>
          <cell r="G12837">
            <v>96392.03</v>
          </cell>
          <cell r="H12837">
            <v>1189210.25</v>
          </cell>
          <cell r="I12837">
            <v>0</v>
          </cell>
        </row>
        <row r="12838">
          <cell r="A12838" t="str">
            <v>a</v>
          </cell>
          <cell r="B12838">
            <v>12814</v>
          </cell>
          <cell r="C12838" t="str">
            <v xml:space="preserve">   264778188 - 33203</v>
          </cell>
          <cell r="D12838">
            <v>1106514.96</v>
          </cell>
          <cell r="E12838">
            <v>0</v>
          </cell>
          <cell r="F12838">
            <v>0</v>
          </cell>
          <cell r="G12838">
            <v>22398.36</v>
          </cell>
          <cell r="H12838">
            <v>1084116.6000000001</v>
          </cell>
          <cell r="I12838">
            <v>0</v>
          </cell>
        </row>
        <row r="12839">
          <cell r="A12839" t="str">
            <v>a</v>
          </cell>
          <cell r="B12839">
            <v>12815</v>
          </cell>
          <cell r="C12839" t="str">
            <v xml:space="preserve">   264778191 - 33212</v>
          </cell>
          <cell r="D12839">
            <v>1537265.44</v>
          </cell>
          <cell r="E12839">
            <v>0</v>
          </cell>
          <cell r="F12839">
            <v>0.01</v>
          </cell>
          <cell r="G12839">
            <v>31117.759999999998</v>
          </cell>
          <cell r="H12839">
            <v>1506147.69</v>
          </cell>
          <cell r="I12839">
            <v>0</v>
          </cell>
        </row>
        <row r="12840">
          <cell r="A12840" t="str">
            <v>a</v>
          </cell>
          <cell r="B12840">
            <v>12816</v>
          </cell>
          <cell r="C12840" t="str">
            <v xml:space="preserve">   264778201 - 32230</v>
          </cell>
          <cell r="D12840">
            <v>1350969.21</v>
          </cell>
          <cell r="E12840">
            <v>0</v>
          </cell>
          <cell r="F12840">
            <v>0</v>
          </cell>
          <cell r="G12840">
            <v>66178.539999999994</v>
          </cell>
          <cell r="H12840">
            <v>1284790.67</v>
          </cell>
          <cell r="I12840">
            <v>0</v>
          </cell>
        </row>
        <row r="12841">
          <cell r="A12841" t="str">
            <v>a</v>
          </cell>
          <cell r="B12841">
            <v>12817</v>
          </cell>
          <cell r="C12841" t="str">
            <v xml:space="preserve">   264778214 - 32269</v>
          </cell>
          <cell r="D12841">
            <v>1275896.1000000001</v>
          </cell>
          <cell r="E12841">
            <v>0</v>
          </cell>
          <cell r="F12841">
            <v>0</v>
          </cell>
          <cell r="G12841">
            <v>197468.33</v>
          </cell>
          <cell r="H12841">
            <v>1078427.77</v>
          </cell>
          <cell r="I12841">
            <v>0</v>
          </cell>
        </row>
        <row r="12842">
          <cell r="A12842" t="str">
            <v>a</v>
          </cell>
          <cell r="B12842">
            <v>12818</v>
          </cell>
          <cell r="C12842" t="str">
            <v xml:space="preserve">   264778227 - 32326</v>
          </cell>
          <cell r="D12842">
            <v>468542.77</v>
          </cell>
          <cell r="E12842">
            <v>0</v>
          </cell>
          <cell r="F12842">
            <v>0</v>
          </cell>
          <cell r="G12842">
            <v>158839.73000000001</v>
          </cell>
          <cell r="H12842">
            <v>309703.03999999998</v>
          </cell>
          <cell r="I12842">
            <v>0</v>
          </cell>
        </row>
        <row r="12843">
          <cell r="A12843" t="str">
            <v>a</v>
          </cell>
          <cell r="B12843">
            <v>12819</v>
          </cell>
          <cell r="C12843" t="str">
            <v xml:space="preserve">   264778230 - 32335</v>
          </cell>
          <cell r="D12843">
            <v>763726.34</v>
          </cell>
          <cell r="E12843">
            <v>0</v>
          </cell>
          <cell r="F12843">
            <v>0.01</v>
          </cell>
          <cell r="G12843">
            <v>108276.63</v>
          </cell>
          <cell r="H12843">
            <v>655449.72</v>
          </cell>
          <cell r="I12843">
            <v>0</v>
          </cell>
        </row>
        <row r="12844">
          <cell r="A12844" t="str">
            <v>a</v>
          </cell>
          <cell r="B12844">
            <v>12820</v>
          </cell>
          <cell r="C12844" t="str">
            <v xml:space="preserve">   264778243 - 32658</v>
          </cell>
          <cell r="D12844">
            <v>820006.63</v>
          </cell>
          <cell r="E12844">
            <v>0</v>
          </cell>
          <cell r="F12844">
            <v>0</v>
          </cell>
          <cell r="G12844">
            <v>20292.11</v>
          </cell>
          <cell r="H12844">
            <v>799714.52</v>
          </cell>
          <cell r="I12844">
            <v>0</v>
          </cell>
        </row>
        <row r="12845">
          <cell r="A12845" t="str">
            <v>a</v>
          </cell>
          <cell r="B12845">
            <v>12821</v>
          </cell>
          <cell r="C12845" t="str">
            <v xml:space="preserve">   264778256 - 32727</v>
          </cell>
          <cell r="D12845">
            <v>379292.46</v>
          </cell>
          <cell r="E12845">
            <v>0</v>
          </cell>
          <cell r="F12845">
            <v>0.01</v>
          </cell>
          <cell r="G12845">
            <v>61774.239999999998</v>
          </cell>
          <cell r="H12845">
            <v>317518.23</v>
          </cell>
          <cell r="I12845">
            <v>0</v>
          </cell>
        </row>
        <row r="12846">
          <cell r="A12846" t="str">
            <v>a</v>
          </cell>
          <cell r="B12846">
            <v>12822</v>
          </cell>
          <cell r="C12846" t="str">
            <v xml:space="preserve">   264778269 - 32981</v>
          </cell>
          <cell r="D12846">
            <v>4765510.9800000004</v>
          </cell>
          <cell r="E12846">
            <v>0</v>
          </cell>
          <cell r="F12846">
            <v>0</v>
          </cell>
          <cell r="G12846">
            <v>96464.78</v>
          </cell>
          <cell r="H12846">
            <v>4669046.2</v>
          </cell>
          <cell r="I12846">
            <v>0</v>
          </cell>
        </row>
        <row r="12847">
          <cell r="A12847" t="str">
            <v>a</v>
          </cell>
          <cell r="B12847">
            <v>12823</v>
          </cell>
          <cell r="C12847" t="str">
            <v xml:space="preserve">   264778272 - 32990</v>
          </cell>
          <cell r="D12847">
            <v>1749942.51</v>
          </cell>
          <cell r="E12847">
            <v>0</v>
          </cell>
          <cell r="F12847">
            <v>0.01</v>
          </cell>
          <cell r="G12847">
            <v>85722.64</v>
          </cell>
          <cell r="H12847">
            <v>1664219.88</v>
          </cell>
          <cell r="I12847">
            <v>0</v>
          </cell>
        </row>
        <row r="12848">
          <cell r="A12848" t="str">
            <v>a</v>
          </cell>
          <cell r="B12848">
            <v>12824</v>
          </cell>
          <cell r="C12848" t="str">
            <v xml:space="preserve">   264778285 - 33194</v>
          </cell>
          <cell r="D12848">
            <v>594300.51</v>
          </cell>
          <cell r="E12848">
            <v>0</v>
          </cell>
          <cell r="F12848">
            <v>0</v>
          </cell>
          <cell r="G12848">
            <v>241712.38</v>
          </cell>
          <cell r="H12848">
            <v>352588.13</v>
          </cell>
          <cell r="I12848">
            <v>0</v>
          </cell>
        </row>
        <row r="12849">
          <cell r="A12849" t="str">
            <v>a</v>
          </cell>
          <cell r="B12849">
            <v>12825</v>
          </cell>
          <cell r="C12849" t="str">
            <v xml:space="preserve">   264778298 - 33233</v>
          </cell>
          <cell r="D12849">
            <v>1385712.24</v>
          </cell>
          <cell r="E12849">
            <v>0</v>
          </cell>
          <cell r="F12849">
            <v>0</v>
          </cell>
          <cell r="G12849">
            <v>27668.22</v>
          </cell>
          <cell r="H12849">
            <v>1358044.02</v>
          </cell>
          <cell r="I12849">
            <v>0</v>
          </cell>
        </row>
        <row r="12850">
          <cell r="A12850" t="str">
            <v>a</v>
          </cell>
          <cell r="B12850">
            <v>12826</v>
          </cell>
          <cell r="C12850" t="str">
            <v xml:space="preserve">   264778308 - 32251</v>
          </cell>
          <cell r="D12850">
            <v>255657.68</v>
          </cell>
          <cell r="E12850">
            <v>0</v>
          </cell>
          <cell r="F12850">
            <v>0</v>
          </cell>
          <cell r="G12850">
            <v>255657.68</v>
          </cell>
          <cell r="H12850">
            <v>0</v>
          </cell>
          <cell r="I12850">
            <v>0</v>
          </cell>
        </row>
        <row r="12851">
          <cell r="A12851" t="str">
            <v>a</v>
          </cell>
          <cell r="B12851">
            <v>12827</v>
          </cell>
          <cell r="C12851" t="str">
            <v xml:space="preserve">   264778324 - 32299</v>
          </cell>
          <cell r="D12851">
            <v>2882194.84</v>
          </cell>
          <cell r="E12851">
            <v>0</v>
          </cell>
          <cell r="F12851">
            <v>0</v>
          </cell>
          <cell r="G12851">
            <v>58342.15</v>
          </cell>
          <cell r="H12851">
            <v>2823852.69</v>
          </cell>
          <cell r="I12851">
            <v>0</v>
          </cell>
        </row>
        <row r="12852">
          <cell r="A12852" t="str">
            <v>a</v>
          </cell>
          <cell r="B12852">
            <v>12828</v>
          </cell>
          <cell r="C12852" t="str">
            <v xml:space="preserve">   264778337 - 32356</v>
          </cell>
          <cell r="D12852">
            <v>1368251.78</v>
          </cell>
          <cell r="E12852">
            <v>0</v>
          </cell>
          <cell r="F12852">
            <v>0</v>
          </cell>
          <cell r="G12852">
            <v>73467.509999999995</v>
          </cell>
          <cell r="H12852">
            <v>1294784.27</v>
          </cell>
          <cell r="I12852">
            <v>0</v>
          </cell>
        </row>
        <row r="12853">
          <cell r="A12853" t="str">
            <v>a</v>
          </cell>
          <cell r="B12853">
            <v>12829</v>
          </cell>
          <cell r="C12853" t="str">
            <v xml:space="preserve">   264778340 - 32585</v>
          </cell>
          <cell r="D12853">
            <v>1177855.42</v>
          </cell>
          <cell r="E12853">
            <v>0</v>
          </cell>
          <cell r="F12853">
            <v>0</v>
          </cell>
          <cell r="G12853">
            <v>23517.97</v>
          </cell>
          <cell r="H12853">
            <v>1154337.45</v>
          </cell>
          <cell r="I12853">
            <v>0</v>
          </cell>
        </row>
        <row r="12854">
          <cell r="A12854" t="str">
            <v>a</v>
          </cell>
          <cell r="B12854">
            <v>12830</v>
          </cell>
          <cell r="C12854" t="str">
            <v xml:space="preserve">   264778353 - 32718</v>
          </cell>
          <cell r="D12854">
            <v>474332.17</v>
          </cell>
          <cell r="E12854">
            <v>0</v>
          </cell>
          <cell r="F12854">
            <v>0</v>
          </cell>
          <cell r="G12854">
            <v>474332.17</v>
          </cell>
          <cell r="H12854">
            <v>0</v>
          </cell>
          <cell r="I12854">
            <v>0</v>
          </cell>
        </row>
        <row r="12855">
          <cell r="A12855" t="str">
            <v>a</v>
          </cell>
          <cell r="B12855">
            <v>12831</v>
          </cell>
          <cell r="C12855" t="str">
            <v xml:space="preserve">   264778366 - 32811</v>
          </cell>
          <cell r="D12855">
            <v>684656.15</v>
          </cell>
          <cell r="E12855">
            <v>0</v>
          </cell>
          <cell r="F12855">
            <v>0</v>
          </cell>
          <cell r="G12855">
            <v>13859</v>
          </cell>
          <cell r="H12855">
            <v>670797.15</v>
          </cell>
          <cell r="I12855">
            <v>0</v>
          </cell>
        </row>
        <row r="12856">
          <cell r="A12856" t="str">
            <v>a</v>
          </cell>
          <cell r="B12856">
            <v>12832</v>
          </cell>
          <cell r="C12856" t="str">
            <v xml:space="preserve">   264778379 - 33059</v>
          </cell>
          <cell r="D12856">
            <v>1677438.38</v>
          </cell>
          <cell r="E12856">
            <v>0</v>
          </cell>
          <cell r="F12856">
            <v>0</v>
          </cell>
          <cell r="G12856">
            <v>123953.93</v>
          </cell>
          <cell r="H12856">
            <v>1553484.45</v>
          </cell>
          <cell r="I12856">
            <v>0</v>
          </cell>
        </row>
        <row r="12857">
          <cell r="A12857" t="str">
            <v>a</v>
          </cell>
          <cell r="B12857">
            <v>12833</v>
          </cell>
          <cell r="C12857" t="str">
            <v xml:space="preserve">   264778382 - 33072</v>
          </cell>
          <cell r="D12857">
            <v>602590.56999999995</v>
          </cell>
          <cell r="E12857">
            <v>0</v>
          </cell>
          <cell r="F12857">
            <v>0</v>
          </cell>
          <cell r="G12857">
            <v>29518.5</v>
          </cell>
          <cell r="H12857">
            <v>573072.06999999995</v>
          </cell>
          <cell r="I12857">
            <v>0</v>
          </cell>
        </row>
        <row r="12858">
          <cell r="A12858" t="str">
            <v>a</v>
          </cell>
          <cell r="B12858">
            <v>12834</v>
          </cell>
          <cell r="C12858" t="str">
            <v xml:space="preserve">   264778395 - 33224</v>
          </cell>
          <cell r="D12858">
            <v>1098929.56</v>
          </cell>
          <cell r="E12858">
            <v>0</v>
          </cell>
          <cell r="F12858">
            <v>0</v>
          </cell>
          <cell r="G12858">
            <v>174442.62</v>
          </cell>
          <cell r="H12858">
            <v>924486.94</v>
          </cell>
          <cell r="I12858">
            <v>0</v>
          </cell>
        </row>
        <row r="12859">
          <cell r="A12859" t="str">
            <v>a</v>
          </cell>
          <cell r="B12859">
            <v>12835</v>
          </cell>
          <cell r="C12859" t="str">
            <v xml:space="preserve">   264778405 - 32242</v>
          </cell>
          <cell r="D12859">
            <v>1640877.52</v>
          </cell>
          <cell r="E12859">
            <v>0</v>
          </cell>
          <cell r="F12859">
            <v>0.01</v>
          </cell>
          <cell r="G12859">
            <v>33674.25</v>
          </cell>
          <cell r="H12859">
            <v>1607203.28</v>
          </cell>
          <cell r="I12859">
            <v>0</v>
          </cell>
        </row>
        <row r="12860">
          <cell r="A12860" t="str">
            <v>a</v>
          </cell>
          <cell r="B12860">
            <v>12836</v>
          </cell>
          <cell r="C12860" t="str">
            <v xml:space="preserve">   264778421 - 32290</v>
          </cell>
          <cell r="D12860">
            <v>4248827.7699999996</v>
          </cell>
          <cell r="E12860">
            <v>0</v>
          </cell>
          <cell r="F12860">
            <v>0</v>
          </cell>
          <cell r="G12860">
            <v>86005.91</v>
          </cell>
          <cell r="H12860">
            <v>4162821.86</v>
          </cell>
          <cell r="I12860">
            <v>0</v>
          </cell>
        </row>
        <row r="12861">
          <cell r="A12861" t="str">
            <v>a</v>
          </cell>
          <cell r="B12861">
            <v>12837</v>
          </cell>
          <cell r="C12861" t="str">
            <v xml:space="preserve">   264778434 - 32347</v>
          </cell>
          <cell r="D12861">
            <v>372267.73</v>
          </cell>
          <cell r="E12861">
            <v>0</v>
          </cell>
          <cell r="F12861">
            <v>0</v>
          </cell>
          <cell r="G12861">
            <v>82646.559999999998</v>
          </cell>
          <cell r="H12861">
            <v>289621.17</v>
          </cell>
          <cell r="I12861">
            <v>0</v>
          </cell>
        </row>
        <row r="12862">
          <cell r="A12862" t="str">
            <v>a</v>
          </cell>
          <cell r="B12862">
            <v>12838</v>
          </cell>
          <cell r="C12862" t="str">
            <v xml:space="preserve">   264778447 - 32697</v>
          </cell>
          <cell r="D12862">
            <v>328932.65999999997</v>
          </cell>
          <cell r="E12862">
            <v>0</v>
          </cell>
          <cell r="F12862">
            <v>0.01</v>
          </cell>
          <cell r="G12862">
            <v>97477.32</v>
          </cell>
          <cell r="H12862">
            <v>231455.35</v>
          </cell>
          <cell r="I12862">
            <v>0</v>
          </cell>
        </row>
        <row r="12863">
          <cell r="A12863" t="str">
            <v>a</v>
          </cell>
          <cell r="B12863">
            <v>12839</v>
          </cell>
          <cell r="C12863" t="str">
            <v xml:space="preserve">   264778450 - 32709</v>
          </cell>
          <cell r="D12863">
            <v>857233.72</v>
          </cell>
          <cell r="E12863">
            <v>0</v>
          </cell>
          <cell r="F12863">
            <v>0</v>
          </cell>
          <cell r="G12863">
            <v>41992.41</v>
          </cell>
          <cell r="H12863">
            <v>815241.31</v>
          </cell>
          <cell r="I12863">
            <v>0</v>
          </cell>
        </row>
        <row r="12864">
          <cell r="A12864" t="str">
            <v>a</v>
          </cell>
          <cell r="B12864">
            <v>12840</v>
          </cell>
          <cell r="C12864" t="str">
            <v xml:space="preserve">   264778463 - 32778</v>
          </cell>
          <cell r="D12864">
            <v>4215466.32</v>
          </cell>
          <cell r="E12864">
            <v>0</v>
          </cell>
          <cell r="F12864">
            <v>0</v>
          </cell>
          <cell r="G12864">
            <v>85330.62</v>
          </cell>
          <cell r="H12864">
            <v>4130135.7</v>
          </cell>
          <cell r="I12864">
            <v>0</v>
          </cell>
        </row>
        <row r="12865">
          <cell r="A12865" t="str">
            <v>a</v>
          </cell>
          <cell r="B12865">
            <v>12841</v>
          </cell>
          <cell r="C12865" t="str">
            <v xml:space="preserve">   264778476 - 33050</v>
          </cell>
          <cell r="D12865">
            <v>654595.91</v>
          </cell>
          <cell r="E12865">
            <v>0</v>
          </cell>
          <cell r="F12865">
            <v>0</v>
          </cell>
          <cell r="G12865">
            <v>77979.289999999994</v>
          </cell>
          <cell r="H12865">
            <v>576616.62</v>
          </cell>
          <cell r="I12865">
            <v>0</v>
          </cell>
        </row>
        <row r="12866">
          <cell r="A12866" t="str">
            <v>a</v>
          </cell>
          <cell r="B12866">
            <v>12842</v>
          </cell>
          <cell r="C12866" t="str">
            <v xml:space="preserve">   264778489 - 33206</v>
          </cell>
          <cell r="D12866">
            <v>958321</v>
          </cell>
          <cell r="E12866">
            <v>0</v>
          </cell>
          <cell r="F12866">
            <v>0</v>
          </cell>
          <cell r="G12866">
            <v>19398.64</v>
          </cell>
          <cell r="H12866">
            <v>938922.36</v>
          </cell>
          <cell r="I12866">
            <v>0</v>
          </cell>
        </row>
        <row r="12867">
          <cell r="A12867" t="str">
            <v>a</v>
          </cell>
          <cell r="B12867">
            <v>12843</v>
          </cell>
          <cell r="C12867" t="str">
            <v xml:space="preserve">   264778492 - 33215</v>
          </cell>
          <cell r="D12867">
            <v>1991726.94</v>
          </cell>
          <cell r="E12867">
            <v>0</v>
          </cell>
          <cell r="F12867">
            <v>0.01</v>
          </cell>
          <cell r="G12867">
            <v>40317.1</v>
          </cell>
          <cell r="H12867">
            <v>1951409.85</v>
          </cell>
          <cell r="I12867">
            <v>0</v>
          </cell>
        </row>
        <row r="12868">
          <cell r="A12868" t="str">
            <v>a</v>
          </cell>
          <cell r="B12868">
            <v>12844</v>
          </cell>
          <cell r="C12868" t="str">
            <v xml:space="preserve">   264778502 - 32233</v>
          </cell>
          <cell r="D12868">
            <v>1926521.58</v>
          </cell>
          <cell r="E12868">
            <v>0</v>
          </cell>
          <cell r="F12868">
            <v>0</v>
          </cell>
          <cell r="G12868">
            <v>38997.18</v>
          </cell>
          <cell r="H12868">
            <v>1887524.4</v>
          </cell>
          <cell r="I12868">
            <v>0</v>
          </cell>
        </row>
        <row r="12869">
          <cell r="A12869" t="str">
            <v>a</v>
          </cell>
          <cell r="B12869">
            <v>12845</v>
          </cell>
          <cell r="C12869" t="str">
            <v xml:space="preserve">   264778515 - 32272</v>
          </cell>
          <cell r="D12869">
            <v>2988192.07</v>
          </cell>
          <cell r="E12869">
            <v>0</v>
          </cell>
          <cell r="F12869">
            <v>0</v>
          </cell>
          <cell r="G12869">
            <v>2988192.07</v>
          </cell>
          <cell r="H12869">
            <v>0</v>
          </cell>
          <cell r="I12869">
            <v>0</v>
          </cell>
        </row>
        <row r="12870">
          <cell r="A12870" t="str">
            <v>a</v>
          </cell>
          <cell r="B12870">
            <v>12846</v>
          </cell>
          <cell r="C12870" t="str">
            <v xml:space="preserve">   264778528 - 32329</v>
          </cell>
          <cell r="D12870">
            <v>897459.15</v>
          </cell>
          <cell r="E12870">
            <v>0</v>
          </cell>
          <cell r="F12870">
            <v>0</v>
          </cell>
          <cell r="G12870">
            <v>142461.47</v>
          </cell>
          <cell r="H12870">
            <v>754997.68</v>
          </cell>
          <cell r="I12870">
            <v>0</v>
          </cell>
        </row>
        <row r="12871">
          <cell r="A12871" t="str">
            <v>a</v>
          </cell>
          <cell r="B12871">
            <v>12847</v>
          </cell>
          <cell r="C12871" t="str">
            <v xml:space="preserve">   264778531 - 32338</v>
          </cell>
          <cell r="D12871">
            <v>1780535.99</v>
          </cell>
          <cell r="E12871">
            <v>0</v>
          </cell>
          <cell r="F12871">
            <v>0.01</v>
          </cell>
          <cell r="G12871">
            <v>275570.65000000002</v>
          </cell>
          <cell r="H12871">
            <v>1504965.35</v>
          </cell>
          <cell r="I12871">
            <v>0</v>
          </cell>
        </row>
        <row r="12872">
          <cell r="A12872" t="str">
            <v>a</v>
          </cell>
          <cell r="B12872">
            <v>12848</v>
          </cell>
          <cell r="C12872" t="str">
            <v xml:space="preserve">   264778544 - 32661</v>
          </cell>
          <cell r="D12872">
            <v>661933.05000000005</v>
          </cell>
          <cell r="E12872">
            <v>0</v>
          </cell>
          <cell r="F12872">
            <v>0</v>
          </cell>
          <cell r="G12872">
            <v>13399.04</v>
          </cell>
          <cell r="H12872">
            <v>648534.01</v>
          </cell>
          <cell r="I12872">
            <v>0</v>
          </cell>
        </row>
        <row r="12873">
          <cell r="A12873" t="str">
            <v>a</v>
          </cell>
          <cell r="B12873">
            <v>12849</v>
          </cell>
          <cell r="C12873" t="str">
            <v xml:space="preserve">   264778557 - 32730</v>
          </cell>
          <cell r="D12873">
            <v>1006651.3</v>
          </cell>
          <cell r="E12873">
            <v>0</v>
          </cell>
          <cell r="F12873">
            <v>0.01</v>
          </cell>
          <cell r="G12873">
            <v>34302.42</v>
          </cell>
          <cell r="H12873">
            <v>972348.89</v>
          </cell>
          <cell r="I12873">
            <v>0</v>
          </cell>
        </row>
        <row r="12874">
          <cell r="A12874" t="str">
            <v>a</v>
          </cell>
          <cell r="B12874">
            <v>12850</v>
          </cell>
          <cell r="C12874" t="str">
            <v xml:space="preserve">   264778560 - 32751</v>
          </cell>
          <cell r="D12874">
            <v>2107426.89</v>
          </cell>
          <cell r="E12874">
            <v>0</v>
          </cell>
          <cell r="F12874">
            <v>0</v>
          </cell>
          <cell r="G12874">
            <v>2107426.89</v>
          </cell>
          <cell r="H12874">
            <v>0</v>
          </cell>
          <cell r="I12874">
            <v>0</v>
          </cell>
        </row>
        <row r="12875">
          <cell r="A12875" t="str">
            <v>a</v>
          </cell>
          <cell r="B12875">
            <v>12851</v>
          </cell>
          <cell r="C12875" t="str">
            <v xml:space="preserve">   264778573 - 32998</v>
          </cell>
          <cell r="D12875">
            <v>1573800.2</v>
          </cell>
          <cell r="E12875">
            <v>0</v>
          </cell>
          <cell r="F12875">
            <v>0</v>
          </cell>
          <cell r="G12875">
            <v>31857.32</v>
          </cell>
          <cell r="H12875">
            <v>1541942.88</v>
          </cell>
          <cell r="I12875">
            <v>0</v>
          </cell>
        </row>
        <row r="12876">
          <cell r="A12876" t="str">
            <v>a</v>
          </cell>
          <cell r="B12876">
            <v>12852</v>
          </cell>
          <cell r="C12876" t="str">
            <v xml:space="preserve">   264778586 - 33197</v>
          </cell>
          <cell r="D12876">
            <v>670975.36</v>
          </cell>
          <cell r="E12876">
            <v>0</v>
          </cell>
          <cell r="F12876">
            <v>0</v>
          </cell>
          <cell r="G12876">
            <v>670975.36</v>
          </cell>
          <cell r="H12876">
            <v>0</v>
          </cell>
          <cell r="I12876">
            <v>0</v>
          </cell>
        </row>
        <row r="12877">
          <cell r="A12877" t="str">
            <v>a</v>
          </cell>
          <cell r="B12877">
            <v>12853</v>
          </cell>
          <cell r="C12877" t="str">
            <v xml:space="preserve">   264778599 - 33236</v>
          </cell>
          <cell r="D12877">
            <v>969998.55</v>
          </cell>
          <cell r="E12877">
            <v>0</v>
          </cell>
          <cell r="F12877">
            <v>0</v>
          </cell>
          <cell r="G12877">
            <v>969998.55</v>
          </cell>
          <cell r="H12877">
            <v>0</v>
          </cell>
          <cell r="I12877">
            <v>0</v>
          </cell>
        </row>
        <row r="12878">
          <cell r="A12878" t="str">
            <v>a</v>
          </cell>
          <cell r="B12878">
            <v>12854</v>
          </cell>
          <cell r="C12878" t="str">
            <v xml:space="preserve">   264778609 - 32254</v>
          </cell>
          <cell r="D12878">
            <v>756832.79</v>
          </cell>
          <cell r="E12878">
            <v>0</v>
          </cell>
          <cell r="F12878">
            <v>0</v>
          </cell>
          <cell r="G12878">
            <v>756832.79</v>
          </cell>
          <cell r="H12878">
            <v>0</v>
          </cell>
          <cell r="I12878">
            <v>0</v>
          </cell>
        </row>
        <row r="12879">
          <cell r="A12879" t="str">
            <v>a</v>
          </cell>
          <cell r="B12879">
            <v>12855</v>
          </cell>
          <cell r="C12879" t="str">
            <v xml:space="preserve">   264778612 - 32263</v>
          </cell>
          <cell r="D12879">
            <v>2873481.02</v>
          </cell>
          <cell r="E12879">
            <v>0</v>
          </cell>
          <cell r="F12879">
            <v>0</v>
          </cell>
          <cell r="G12879">
            <v>58165.85</v>
          </cell>
          <cell r="H12879">
            <v>2815315.17</v>
          </cell>
          <cell r="I12879">
            <v>0</v>
          </cell>
        </row>
        <row r="12880">
          <cell r="A12880" t="str">
            <v>a</v>
          </cell>
          <cell r="B12880">
            <v>12856</v>
          </cell>
          <cell r="C12880" t="str">
            <v xml:space="preserve">   264778625 - 32302</v>
          </cell>
          <cell r="D12880">
            <v>2554775.08</v>
          </cell>
          <cell r="E12880">
            <v>0</v>
          </cell>
          <cell r="F12880">
            <v>0</v>
          </cell>
          <cell r="G12880">
            <v>51714.48</v>
          </cell>
          <cell r="H12880">
            <v>2503060.6</v>
          </cell>
          <cell r="I12880">
            <v>0</v>
          </cell>
        </row>
        <row r="12881">
          <cell r="A12881" t="str">
            <v>a</v>
          </cell>
          <cell r="B12881">
            <v>12857</v>
          </cell>
          <cell r="C12881" t="str">
            <v xml:space="preserve">   264778638 - 32359</v>
          </cell>
          <cell r="D12881">
            <v>741410.46</v>
          </cell>
          <cell r="E12881">
            <v>0</v>
          </cell>
          <cell r="F12881">
            <v>0</v>
          </cell>
          <cell r="G12881">
            <v>39809.64</v>
          </cell>
          <cell r="H12881">
            <v>701600.82</v>
          </cell>
          <cell r="I12881">
            <v>0</v>
          </cell>
        </row>
        <row r="12882">
          <cell r="A12882" t="str">
            <v>a</v>
          </cell>
          <cell r="B12882">
            <v>12858</v>
          </cell>
          <cell r="C12882" t="str">
            <v xml:space="preserve">   264778641 - 32652</v>
          </cell>
          <cell r="D12882">
            <v>865009.08</v>
          </cell>
          <cell r="E12882">
            <v>0</v>
          </cell>
          <cell r="F12882">
            <v>0.01</v>
          </cell>
          <cell r="G12882">
            <v>42373.33</v>
          </cell>
          <cell r="H12882">
            <v>822635.76</v>
          </cell>
          <cell r="I12882">
            <v>0</v>
          </cell>
        </row>
        <row r="12883">
          <cell r="A12883" t="str">
            <v>a</v>
          </cell>
          <cell r="B12883">
            <v>12859</v>
          </cell>
          <cell r="C12883" t="str">
            <v xml:space="preserve">   264778654 - 32721</v>
          </cell>
          <cell r="D12883">
            <v>812857.68</v>
          </cell>
          <cell r="E12883">
            <v>0</v>
          </cell>
          <cell r="F12883">
            <v>0</v>
          </cell>
          <cell r="G12883">
            <v>40260.86</v>
          </cell>
          <cell r="H12883">
            <v>772596.82</v>
          </cell>
          <cell r="I12883">
            <v>0</v>
          </cell>
        </row>
        <row r="12884">
          <cell r="A12884" t="str">
            <v>a</v>
          </cell>
          <cell r="B12884">
            <v>12860</v>
          </cell>
          <cell r="C12884" t="str">
            <v xml:space="preserve">   264778667 - 32915</v>
          </cell>
          <cell r="D12884">
            <v>2009250.8</v>
          </cell>
          <cell r="E12884">
            <v>0</v>
          </cell>
          <cell r="F12884">
            <v>0</v>
          </cell>
          <cell r="G12884">
            <v>2009250.8</v>
          </cell>
          <cell r="H12884">
            <v>0</v>
          </cell>
          <cell r="I12884">
            <v>0</v>
          </cell>
        </row>
        <row r="12885">
          <cell r="A12885" t="str">
            <v>a</v>
          </cell>
          <cell r="B12885">
            <v>12861</v>
          </cell>
          <cell r="C12885" t="str">
            <v xml:space="preserve">   264778670 - 32984</v>
          </cell>
          <cell r="D12885">
            <v>3248382.14</v>
          </cell>
          <cell r="E12885">
            <v>0</v>
          </cell>
          <cell r="F12885">
            <v>0</v>
          </cell>
          <cell r="G12885">
            <v>65754.63</v>
          </cell>
          <cell r="H12885">
            <v>3182627.51</v>
          </cell>
          <cell r="I12885">
            <v>0</v>
          </cell>
        </row>
        <row r="12886">
          <cell r="A12886" t="str">
            <v>a</v>
          </cell>
          <cell r="B12886">
            <v>12862</v>
          </cell>
          <cell r="C12886" t="str">
            <v xml:space="preserve">   264778683 - 33188</v>
          </cell>
          <cell r="D12886">
            <v>1299418.43</v>
          </cell>
          <cell r="E12886">
            <v>0</v>
          </cell>
          <cell r="F12886">
            <v>0</v>
          </cell>
          <cell r="G12886">
            <v>136947.17000000001</v>
          </cell>
          <cell r="H12886">
            <v>1162471.26</v>
          </cell>
          <cell r="I12886">
            <v>0</v>
          </cell>
        </row>
        <row r="12887">
          <cell r="A12887" t="str">
            <v>a</v>
          </cell>
          <cell r="B12887">
            <v>12863</v>
          </cell>
          <cell r="C12887" t="str">
            <v xml:space="preserve">   264778696 - 33227</v>
          </cell>
          <cell r="D12887">
            <v>1374295.28</v>
          </cell>
          <cell r="E12887">
            <v>0</v>
          </cell>
          <cell r="F12887">
            <v>0</v>
          </cell>
          <cell r="G12887">
            <v>67321.23</v>
          </cell>
          <cell r="H12887">
            <v>1306974.05</v>
          </cell>
          <cell r="I12887">
            <v>0</v>
          </cell>
        </row>
        <row r="12888">
          <cell r="A12888" t="str">
            <v>a</v>
          </cell>
          <cell r="B12888">
            <v>12864</v>
          </cell>
          <cell r="C12888" t="str">
            <v xml:space="preserve">   264778706 - 32245</v>
          </cell>
          <cell r="D12888">
            <v>1428519.99</v>
          </cell>
          <cell r="E12888">
            <v>0</v>
          </cell>
          <cell r="F12888">
            <v>0</v>
          </cell>
          <cell r="G12888">
            <v>1428519.99</v>
          </cell>
          <cell r="H12888">
            <v>0</v>
          </cell>
          <cell r="I12888">
            <v>0</v>
          </cell>
        </row>
        <row r="12889">
          <cell r="A12889" t="str">
            <v>a</v>
          </cell>
          <cell r="B12889">
            <v>12865</v>
          </cell>
          <cell r="C12889" t="str">
            <v xml:space="preserve">   264778719 - 32284</v>
          </cell>
          <cell r="D12889">
            <v>2348507.52</v>
          </cell>
          <cell r="E12889">
            <v>0</v>
          </cell>
          <cell r="F12889">
            <v>0</v>
          </cell>
          <cell r="G12889">
            <v>221814.97</v>
          </cell>
          <cell r="H12889">
            <v>2126692.5499999998</v>
          </cell>
          <cell r="I12889">
            <v>0</v>
          </cell>
        </row>
        <row r="12890">
          <cell r="A12890" t="str">
            <v>a</v>
          </cell>
          <cell r="B12890">
            <v>12866</v>
          </cell>
          <cell r="C12890" t="str">
            <v xml:space="preserve">   264778722 - 32293</v>
          </cell>
          <cell r="D12890">
            <v>3281844.34</v>
          </cell>
          <cell r="E12890">
            <v>0</v>
          </cell>
          <cell r="F12890">
            <v>0</v>
          </cell>
          <cell r="G12890">
            <v>66432.009999999995</v>
          </cell>
          <cell r="H12890">
            <v>3215412.33</v>
          </cell>
          <cell r="I12890">
            <v>0</v>
          </cell>
        </row>
        <row r="12891">
          <cell r="A12891" t="str">
            <v>a</v>
          </cell>
          <cell r="B12891">
            <v>12867</v>
          </cell>
          <cell r="C12891" t="str">
            <v xml:space="preserve">   264778735 - 32350</v>
          </cell>
          <cell r="D12891">
            <v>1415267.9</v>
          </cell>
          <cell r="E12891">
            <v>0</v>
          </cell>
          <cell r="F12891">
            <v>0</v>
          </cell>
          <cell r="G12891">
            <v>75552.58</v>
          </cell>
          <cell r="H12891">
            <v>1339715.32</v>
          </cell>
          <cell r="I12891">
            <v>0</v>
          </cell>
        </row>
        <row r="12892">
          <cell r="A12892" t="str">
            <v>a</v>
          </cell>
          <cell r="B12892">
            <v>12868</v>
          </cell>
          <cell r="C12892" t="str">
            <v xml:space="preserve">   264778751 - 32712</v>
          </cell>
          <cell r="D12892">
            <v>1521505.66</v>
          </cell>
          <cell r="E12892">
            <v>0</v>
          </cell>
          <cell r="F12892">
            <v>0</v>
          </cell>
          <cell r="G12892">
            <v>30523.83</v>
          </cell>
          <cell r="H12892">
            <v>1490981.83</v>
          </cell>
          <cell r="I12892">
            <v>0</v>
          </cell>
        </row>
        <row r="12893">
          <cell r="A12893" t="str">
            <v>a</v>
          </cell>
          <cell r="B12893">
            <v>12869</v>
          </cell>
          <cell r="C12893" t="str">
            <v xml:space="preserve">   264778764 - 32787</v>
          </cell>
          <cell r="D12893">
            <v>671937.08</v>
          </cell>
          <cell r="E12893">
            <v>0</v>
          </cell>
          <cell r="F12893">
            <v>0</v>
          </cell>
          <cell r="G12893">
            <v>32915.54</v>
          </cell>
          <cell r="H12893">
            <v>639021.54</v>
          </cell>
          <cell r="I12893">
            <v>0</v>
          </cell>
        </row>
        <row r="12894">
          <cell r="A12894" t="str">
            <v>a</v>
          </cell>
          <cell r="B12894">
            <v>12870</v>
          </cell>
          <cell r="C12894" t="str">
            <v xml:space="preserve">   264778777 - 33053</v>
          </cell>
          <cell r="D12894">
            <v>3278686.37</v>
          </cell>
          <cell r="E12894">
            <v>0</v>
          </cell>
          <cell r="F12894">
            <v>0</v>
          </cell>
          <cell r="G12894">
            <v>201978.82</v>
          </cell>
          <cell r="H12894">
            <v>3076707.55</v>
          </cell>
          <cell r="I12894">
            <v>0</v>
          </cell>
        </row>
        <row r="12895">
          <cell r="A12895" t="str">
            <v>a</v>
          </cell>
          <cell r="B12895">
            <v>12871</v>
          </cell>
          <cell r="C12895" t="str">
            <v xml:space="preserve">   264778780 - 33066</v>
          </cell>
          <cell r="D12895">
            <v>823489.74</v>
          </cell>
          <cell r="E12895">
            <v>0</v>
          </cell>
          <cell r="F12895">
            <v>0</v>
          </cell>
          <cell r="G12895">
            <v>823489.74</v>
          </cell>
          <cell r="H12895">
            <v>0</v>
          </cell>
          <cell r="I12895">
            <v>0</v>
          </cell>
        </row>
        <row r="12896">
          <cell r="A12896" t="str">
            <v>a</v>
          </cell>
          <cell r="B12896">
            <v>12872</v>
          </cell>
          <cell r="C12896" t="str">
            <v xml:space="preserve">   264778793 - 33218</v>
          </cell>
          <cell r="D12896">
            <v>874728.26</v>
          </cell>
          <cell r="E12896">
            <v>0</v>
          </cell>
          <cell r="F12896">
            <v>0</v>
          </cell>
          <cell r="G12896">
            <v>42849.4</v>
          </cell>
          <cell r="H12896">
            <v>831878.86</v>
          </cell>
          <cell r="I12896">
            <v>0</v>
          </cell>
        </row>
        <row r="12897">
          <cell r="A12897" t="str">
            <v>a</v>
          </cell>
          <cell r="B12897">
            <v>12873</v>
          </cell>
          <cell r="C12897" t="str">
            <v xml:space="preserve">   264778803 - 32236</v>
          </cell>
          <cell r="D12897">
            <v>1370684.98</v>
          </cell>
          <cell r="E12897">
            <v>0</v>
          </cell>
          <cell r="F12897">
            <v>0</v>
          </cell>
          <cell r="G12897">
            <v>28129.27</v>
          </cell>
          <cell r="H12897">
            <v>1342555.71</v>
          </cell>
          <cell r="I12897">
            <v>0</v>
          </cell>
        </row>
        <row r="12898">
          <cell r="A12898" t="str">
            <v>a</v>
          </cell>
          <cell r="B12898">
            <v>12874</v>
          </cell>
          <cell r="C12898" t="str">
            <v xml:space="preserve">   264778816 - 32275</v>
          </cell>
          <cell r="D12898">
            <v>2051793.69</v>
          </cell>
          <cell r="E12898">
            <v>0</v>
          </cell>
          <cell r="F12898">
            <v>0</v>
          </cell>
          <cell r="G12898">
            <v>18599.009999999998</v>
          </cell>
          <cell r="H12898">
            <v>2033194.68</v>
          </cell>
          <cell r="I12898">
            <v>0</v>
          </cell>
        </row>
        <row r="12899">
          <cell r="A12899" t="str">
            <v>a</v>
          </cell>
          <cell r="B12899">
            <v>12875</v>
          </cell>
          <cell r="C12899" t="str">
            <v xml:space="preserve">   264778829 - 32332</v>
          </cell>
          <cell r="D12899">
            <v>1859241.68</v>
          </cell>
          <cell r="E12899">
            <v>0</v>
          </cell>
          <cell r="F12899">
            <v>0</v>
          </cell>
          <cell r="G12899">
            <v>39089.57</v>
          </cell>
          <cell r="H12899">
            <v>1820152.11</v>
          </cell>
          <cell r="I12899">
            <v>0</v>
          </cell>
        </row>
        <row r="12900">
          <cell r="A12900" t="str">
            <v>a</v>
          </cell>
          <cell r="B12900">
            <v>12876</v>
          </cell>
          <cell r="C12900" t="str">
            <v xml:space="preserve">   264778832 - 32341</v>
          </cell>
          <cell r="D12900">
            <v>680858.31</v>
          </cell>
          <cell r="E12900">
            <v>0</v>
          </cell>
          <cell r="F12900">
            <v>0.01</v>
          </cell>
          <cell r="G12900">
            <v>151156.26</v>
          </cell>
          <cell r="H12900">
            <v>529702.06000000006</v>
          </cell>
          <cell r="I12900">
            <v>0</v>
          </cell>
        </row>
        <row r="12901">
          <cell r="A12901" t="str">
            <v>a</v>
          </cell>
          <cell r="B12901">
            <v>12877</v>
          </cell>
          <cell r="C12901" t="str">
            <v xml:space="preserve">   264778845 - 32691</v>
          </cell>
          <cell r="D12901">
            <v>201128.17</v>
          </cell>
          <cell r="E12901">
            <v>0</v>
          </cell>
          <cell r="F12901">
            <v>0.01</v>
          </cell>
          <cell r="G12901">
            <v>89148.43</v>
          </cell>
          <cell r="H12901">
            <v>111979.75</v>
          </cell>
          <cell r="I12901">
            <v>0</v>
          </cell>
        </row>
        <row r="12902">
          <cell r="A12902" t="str">
            <v>a</v>
          </cell>
          <cell r="B12902">
            <v>12878</v>
          </cell>
          <cell r="C12902" t="str">
            <v xml:space="preserve">   264778858 - 32733</v>
          </cell>
          <cell r="D12902">
            <v>1679584.19</v>
          </cell>
          <cell r="E12902">
            <v>0</v>
          </cell>
          <cell r="F12902">
            <v>0</v>
          </cell>
          <cell r="G12902">
            <v>33695.11</v>
          </cell>
          <cell r="H12902">
            <v>1645889.08</v>
          </cell>
          <cell r="I12902">
            <v>0</v>
          </cell>
        </row>
        <row r="12903">
          <cell r="A12903" t="str">
            <v>a</v>
          </cell>
          <cell r="B12903">
            <v>12879</v>
          </cell>
          <cell r="C12903" t="str">
            <v xml:space="preserve">   264778861 - 32754</v>
          </cell>
          <cell r="D12903">
            <v>2473430.09</v>
          </cell>
          <cell r="E12903">
            <v>0</v>
          </cell>
          <cell r="F12903">
            <v>0</v>
          </cell>
          <cell r="G12903">
            <v>2473430.09</v>
          </cell>
          <cell r="H12903">
            <v>0</v>
          </cell>
          <cell r="I12903">
            <v>0</v>
          </cell>
        </row>
        <row r="12904">
          <cell r="A12904" t="str">
            <v>a</v>
          </cell>
          <cell r="B12904">
            <v>12880</v>
          </cell>
          <cell r="C12904" t="str">
            <v xml:space="preserve">   264778874 - 33001</v>
          </cell>
          <cell r="D12904">
            <v>1640360.07</v>
          </cell>
          <cell r="E12904">
            <v>0</v>
          </cell>
          <cell r="F12904">
            <v>0</v>
          </cell>
          <cell r="G12904">
            <v>14869.46</v>
          </cell>
          <cell r="H12904">
            <v>1625490.61</v>
          </cell>
          <cell r="I12904">
            <v>0</v>
          </cell>
        </row>
        <row r="12905">
          <cell r="A12905" t="str">
            <v>a</v>
          </cell>
          <cell r="B12905">
            <v>12881</v>
          </cell>
          <cell r="C12905" t="str">
            <v xml:space="preserve">   264778887 - 33200</v>
          </cell>
          <cell r="D12905">
            <v>1362294.74</v>
          </cell>
          <cell r="E12905">
            <v>0</v>
          </cell>
          <cell r="F12905">
            <v>0</v>
          </cell>
          <cell r="G12905">
            <v>12507.55</v>
          </cell>
          <cell r="H12905">
            <v>1349787.19</v>
          </cell>
          <cell r="I12905">
            <v>0</v>
          </cell>
        </row>
        <row r="12906">
          <cell r="A12906" t="str">
            <v>a</v>
          </cell>
          <cell r="B12906">
            <v>12882</v>
          </cell>
          <cell r="C12906" t="str">
            <v xml:space="preserve">   264778890 - 33209</v>
          </cell>
          <cell r="D12906">
            <v>1177855.42</v>
          </cell>
          <cell r="E12906">
            <v>0</v>
          </cell>
          <cell r="F12906">
            <v>0</v>
          </cell>
          <cell r="G12906">
            <v>23517.97</v>
          </cell>
          <cell r="H12906">
            <v>1154337.45</v>
          </cell>
          <cell r="I12906">
            <v>0</v>
          </cell>
        </row>
        <row r="12907">
          <cell r="A12907" t="str">
            <v>a</v>
          </cell>
          <cell r="B12907">
            <v>12883</v>
          </cell>
          <cell r="C12907" t="str">
            <v xml:space="preserve">   264778900 - 32227</v>
          </cell>
          <cell r="D12907">
            <v>505723.31</v>
          </cell>
          <cell r="E12907">
            <v>0</v>
          </cell>
          <cell r="F12907">
            <v>0</v>
          </cell>
          <cell r="G12907">
            <v>82365.58</v>
          </cell>
          <cell r="H12907">
            <v>423357.73</v>
          </cell>
          <cell r="I12907">
            <v>0</v>
          </cell>
        </row>
        <row r="12908">
          <cell r="A12908" t="str">
            <v>a</v>
          </cell>
          <cell r="B12908">
            <v>12884</v>
          </cell>
          <cell r="C12908" t="str">
            <v xml:space="preserve">   264778926 - 32323</v>
          </cell>
          <cell r="D12908">
            <v>1190507.03</v>
          </cell>
          <cell r="E12908">
            <v>0</v>
          </cell>
          <cell r="F12908">
            <v>0</v>
          </cell>
          <cell r="G12908">
            <v>188979.51</v>
          </cell>
          <cell r="H12908">
            <v>1001527.52</v>
          </cell>
          <cell r="I12908">
            <v>0</v>
          </cell>
        </row>
        <row r="12909">
          <cell r="A12909" t="str">
            <v>a</v>
          </cell>
          <cell r="B12909">
            <v>12885</v>
          </cell>
          <cell r="C12909" t="str">
            <v xml:space="preserve">   264778939 - 32582</v>
          </cell>
          <cell r="D12909">
            <v>989794.46</v>
          </cell>
          <cell r="E12909">
            <v>0</v>
          </cell>
          <cell r="F12909">
            <v>0</v>
          </cell>
          <cell r="G12909">
            <v>989794.46</v>
          </cell>
          <cell r="H12909">
            <v>0</v>
          </cell>
          <cell r="I12909">
            <v>0</v>
          </cell>
        </row>
        <row r="12910">
          <cell r="A12910" t="str">
            <v>a</v>
          </cell>
          <cell r="B12910">
            <v>12886</v>
          </cell>
          <cell r="C12910" t="str">
            <v xml:space="preserve">   264778942 - 32655</v>
          </cell>
          <cell r="D12910">
            <v>332013.67</v>
          </cell>
          <cell r="E12910">
            <v>0</v>
          </cell>
          <cell r="F12910">
            <v>0</v>
          </cell>
          <cell r="G12910">
            <v>30834.73</v>
          </cell>
          <cell r="H12910">
            <v>301178.94</v>
          </cell>
          <cell r="I12910">
            <v>0</v>
          </cell>
        </row>
        <row r="12911">
          <cell r="A12911" t="str">
            <v>a</v>
          </cell>
          <cell r="B12911">
            <v>12887</v>
          </cell>
          <cell r="C12911" t="str">
            <v xml:space="preserve">   264778955 - 32724</v>
          </cell>
          <cell r="D12911">
            <v>966510.74</v>
          </cell>
          <cell r="E12911">
            <v>0</v>
          </cell>
          <cell r="F12911">
            <v>0.01</v>
          </cell>
          <cell r="G12911">
            <v>19659.07</v>
          </cell>
          <cell r="H12911">
            <v>946851.68</v>
          </cell>
          <cell r="I12911">
            <v>0</v>
          </cell>
        </row>
        <row r="12912">
          <cell r="A12912" t="str">
            <v>a</v>
          </cell>
          <cell r="B12912">
            <v>12888</v>
          </cell>
          <cell r="C12912" t="str">
            <v xml:space="preserve">   264778968 - 32918</v>
          </cell>
          <cell r="D12912">
            <v>2723607.54</v>
          </cell>
          <cell r="E12912">
            <v>0</v>
          </cell>
          <cell r="F12912">
            <v>0</v>
          </cell>
          <cell r="G12912">
            <v>55132.02</v>
          </cell>
          <cell r="H12912">
            <v>2668475.52</v>
          </cell>
          <cell r="I12912">
            <v>0</v>
          </cell>
        </row>
        <row r="12913">
          <cell r="A12913" t="str">
            <v>a</v>
          </cell>
          <cell r="B12913">
            <v>12889</v>
          </cell>
          <cell r="C12913" t="str">
            <v xml:space="preserve">   264778971 - 32987</v>
          </cell>
          <cell r="D12913">
            <v>3158507.46</v>
          </cell>
          <cell r="E12913">
            <v>0</v>
          </cell>
          <cell r="F12913">
            <v>0.01</v>
          </cell>
          <cell r="G12913">
            <v>63935.37</v>
          </cell>
          <cell r="H12913">
            <v>3094572.1</v>
          </cell>
          <cell r="I12913">
            <v>0</v>
          </cell>
        </row>
        <row r="12914">
          <cell r="A12914" t="str">
            <v>a</v>
          </cell>
          <cell r="B12914">
            <v>12890</v>
          </cell>
          <cell r="C12914" t="str">
            <v xml:space="preserve">   264778984 - 33191</v>
          </cell>
          <cell r="D12914">
            <v>3187138.16</v>
          </cell>
          <cell r="E12914">
            <v>0</v>
          </cell>
          <cell r="F12914">
            <v>0</v>
          </cell>
          <cell r="G12914">
            <v>3187138.16</v>
          </cell>
          <cell r="H12914">
            <v>0</v>
          </cell>
          <cell r="I12914">
            <v>0</v>
          </cell>
        </row>
        <row r="12915">
          <cell r="A12915" t="str">
            <v>a</v>
          </cell>
          <cell r="B12915">
            <v>12891</v>
          </cell>
          <cell r="C12915" t="str">
            <v xml:space="preserve">   264778997 - 33230</v>
          </cell>
          <cell r="D12915">
            <v>969479.87</v>
          </cell>
          <cell r="E12915">
            <v>0</v>
          </cell>
          <cell r="F12915">
            <v>0.01</v>
          </cell>
          <cell r="G12915">
            <v>90037.58</v>
          </cell>
          <cell r="H12915">
            <v>879442.3</v>
          </cell>
          <cell r="I12915">
            <v>0</v>
          </cell>
        </row>
        <row r="12916">
          <cell r="A12916" t="str">
            <v>a</v>
          </cell>
          <cell r="B12916">
            <v>12892</v>
          </cell>
          <cell r="C12916" t="str">
            <v xml:space="preserve">   272778002 - 32490</v>
          </cell>
          <cell r="D12916">
            <v>3356936.96</v>
          </cell>
          <cell r="E12916">
            <v>0</v>
          </cell>
          <cell r="F12916">
            <v>0</v>
          </cell>
          <cell r="G12916">
            <v>73940.899999999994</v>
          </cell>
          <cell r="H12916">
            <v>3282996.06</v>
          </cell>
          <cell r="I12916">
            <v>0</v>
          </cell>
        </row>
        <row r="12917">
          <cell r="A12917" t="str">
            <v>a</v>
          </cell>
          <cell r="B12917">
            <v>12893</v>
          </cell>
          <cell r="C12917" t="str">
            <v xml:space="preserve">   272778015 - 32529</v>
          </cell>
          <cell r="D12917">
            <v>1664060.28</v>
          </cell>
          <cell r="E12917">
            <v>0</v>
          </cell>
          <cell r="F12917">
            <v>0</v>
          </cell>
          <cell r="G12917">
            <v>36976.47</v>
          </cell>
          <cell r="H12917">
            <v>1627083.81</v>
          </cell>
          <cell r="I12917">
            <v>0</v>
          </cell>
        </row>
        <row r="12918">
          <cell r="A12918" t="str">
            <v>a</v>
          </cell>
          <cell r="B12918">
            <v>12894</v>
          </cell>
          <cell r="C12918" t="str">
            <v xml:space="preserve">   272778028 - 32679</v>
          </cell>
          <cell r="D12918">
            <v>1106642.8899999999</v>
          </cell>
          <cell r="E12918">
            <v>0</v>
          </cell>
          <cell r="F12918">
            <v>0</v>
          </cell>
          <cell r="G12918">
            <v>515458.59</v>
          </cell>
          <cell r="H12918">
            <v>591184.30000000005</v>
          </cell>
          <cell r="I12918">
            <v>0</v>
          </cell>
        </row>
        <row r="12919">
          <cell r="A12919" t="str">
            <v>a</v>
          </cell>
          <cell r="B12919">
            <v>12895</v>
          </cell>
          <cell r="C12919" t="str">
            <v xml:space="preserve">   272778031 - 32688</v>
          </cell>
          <cell r="D12919">
            <v>7169155.5499999998</v>
          </cell>
          <cell r="E12919">
            <v>0</v>
          </cell>
          <cell r="F12919">
            <v>0</v>
          </cell>
          <cell r="G12919">
            <v>7169155.5499999998</v>
          </cell>
          <cell r="H12919">
            <v>0</v>
          </cell>
          <cell r="I12919">
            <v>0</v>
          </cell>
        </row>
        <row r="12920">
          <cell r="A12920" t="str">
            <v>a</v>
          </cell>
          <cell r="B12920">
            <v>12896</v>
          </cell>
          <cell r="C12920" t="str">
            <v xml:space="preserve">   272778044 - 32802</v>
          </cell>
          <cell r="D12920">
            <v>675787.78</v>
          </cell>
          <cell r="E12920">
            <v>0</v>
          </cell>
          <cell r="F12920">
            <v>0</v>
          </cell>
          <cell r="G12920">
            <v>35592.68</v>
          </cell>
          <cell r="H12920">
            <v>640195.1</v>
          </cell>
          <cell r="I12920">
            <v>0</v>
          </cell>
        </row>
        <row r="12921">
          <cell r="A12921" t="str">
            <v>a</v>
          </cell>
          <cell r="B12921">
            <v>12897</v>
          </cell>
          <cell r="C12921" t="str">
            <v xml:space="preserve">   272778057 - 32849</v>
          </cell>
          <cell r="D12921">
            <v>613987.47</v>
          </cell>
          <cell r="E12921">
            <v>0</v>
          </cell>
          <cell r="F12921">
            <v>0</v>
          </cell>
          <cell r="G12921">
            <v>613987.47</v>
          </cell>
          <cell r="H12921">
            <v>0</v>
          </cell>
          <cell r="I12921">
            <v>0</v>
          </cell>
        </row>
        <row r="12922">
          <cell r="A12922" t="str">
            <v>a</v>
          </cell>
          <cell r="B12922">
            <v>12898</v>
          </cell>
          <cell r="C12922" t="str">
            <v xml:space="preserve">   272778060 - 32858</v>
          </cell>
          <cell r="D12922">
            <v>632124.80000000005</v>
          </cell>
          <cell r="E12922">
            <v>0</v>
          </cell>
          <cell r="F12922">
            <v>0</v>
          </cell>
          <cell r="G12922">
            <v>104326.62</v>
          </cell>
          <cell r="H12922">
            <v>527798.18000000005</v>
          </cell>
          <cell r="I12922">
            <v>0</v>
          </cell>
        </row>
        <row r="12923">
          <cell r="A12923" t="str">
            <v>a</v>
          </cell>
          <cell r="B12923">
            <v>12899</v>
          </cell>
          <cell r="C12923" t="str">
            <v xml:space="preserve">   272778073 - 32942</v>
          </cell>
          <cell r="D12923">
            <v>2141485.29</v>
          </cell>
          <cell r="E12923">
            <v>0</v>
          </cell>
          <cell r="F12923">
            <v>0</v>
          </cell>
          <cell r="G12923">
            <v>48426.49</v>
          </cell>
          <cell r="H12923">
            <v>2093058.8</v>
          </cell>
          <cell r="I12923">
            <v>0</v>
          </cell>
        </row>
        <row r="12924">
          <cell r="A12924" t="str">
            <v>a</v>
          </cell>
          <cell r="B12924">
            <v>12900</v>
          </cell>
          <cell r="C12924" t="str">
            <v xml:space="preserve">   272778099 - 33109</v>
          </cell>
          <cell r="D12924">
            <v>3038367.63</v>
          </cell>
          <cell r="E12924">
            <v>0</v>
          </cell>
          <cell r="F12924">
            <v>0</v>
          </cell>
          <cell r="G12924">
            <v>301931.40000000002</v>
          </cell>
          <cell r="H12924">
            <v>2736436.23</v>
          </cell>
          <cell r="I12924">
            <v>0</v>
          </cell>
        </row>
        <row r="12925">
          <cell r="A12925" t="str">
            <v>a</v>
          </cell>
          <cell r="B12925">
            <v>12901</v>
          </cell>
          <cell r="C12925" t="str">
            <v xml:space="preserve">   272778109 - 32511</v>
          </cell>
          <cell r="D12925">
            <v>2317087.96</v>
          </cell>
          <cell r="E12925">
            <v>0</v>
          </cell>
          <cell r="F12925">
            <v>0</v>
          </cell>
          <cell r="G12925">
            <v>50589.91</v>
          </cell>
          <cell r="H12925">
            <v>2266498.0499999998</v>
          </cell>
          <cell r="I12925">
            <v>0</v>
          </cell>
        </row>
        <row r="12926">
          <cell r="A12926" t="str">
            <v>a</v>
          </cell>
          <cell r="B12926">
            <v>12902</v>
          </cell>
          <cell r="C12926" t="str">
            <v xml:space="preserve">   272778112 - 32520</v>
          </cell>
          <cell r="D12926">
            <v>846887.97</v>
          </cell>
          <cell r="E12926">
            <v>0</v>
          </cell>
          <cell r="F12926">
            <v>0</v>
          </cell>
          <cell r="G12926">
            <v>41730.47</v>
          </cell>
          <cell r="H12926">
            <v>805157.5</v>
          </cell>
          <cell r="I12926">
            <v>0</v>
          </cell>
        </row>
        <row r="12927">
          <cell r="A12927" t="str">
            <v>a</v>
          </cell>
          <cell r="B12927">
            <v>12903</v>
          </cell>
          <cell r="C12927" t="str">
            <v xml:space="preserve">   272778125 - 32646</v>
          </cell>
          <cell r="D12927">
            <v>679658.54</v>
          </cell>
          <cell r="E12927">
            <v>0</v>
          </cell>
          <cell r="F12927">
            <v>0</v>
          </cell>
          <cell r="G12927">
            <v>107678</v>
          </cell>
          <cell r="H12927">
            <v>571980.54</v>
          </cell>
          <cell r="I12927">
            <v>0</v>
          </cell>
        </row>
        <row r="12928">
          <cell r="A12928" t="str">
            <v>a</v>
          </cell>
          <cell r="B12928">
            <v>12904</v>
          </cell>
          <cell r="C12928" t="str">
            <v xml:space="preserve">   272778138 - 32772</v>
          </cell>
          <cell r="D12928">
            <v>1172169.8799999999</v>
          </cell>
          <cell r="E12928">
            <v>0</v>
          </cell>
          <cell r="F12928">
            <v>0</v>
          </cell>
          <cell r="G12928">
            <v>25818.57</v>
          </cell>
          <cell r="H12928">
            <v>1146351.31</v>
          </cell>
          <cell r="I12928">
            <v>0</v>
          </cell>
        </row>
        <row r="12929">
          <cell r="A12929" t="str">
            <v>a</v>
          </cell>
          <cell r="B12929">
            <v>12905</v>
          </cell>
          <cell r="C12929" t="str">
            <v xml:space="preserve">   272778154 - 32840</v>
          </cell>
          <cell r="D12929">
            <v>379390.88</v>
          </cell>
          <cell r="E12929">
            <v>0</v>
          </cell>
          <cell r="F12929">
            <v>0</v>
          </cell>
          <cell r="G12929">
            <v>61672.95</v>
          </cell>
          <cell r="H12929">
            <v>317717.93</v>
          </cell>
          <cell r="I12929">
            <v>0</v>
          </cell>
        </row>
        <row r="12930">
          <cell r="A12930" t="str">
            <v>a</v>
          </cell>
          <cell r="B12930">
            <v>12906</v>
          </cell>
          <cell r="C12930" t="str">
            <v xml:space="preserve">   272778167 - 32924</v>
          </cell>
          <cell r="D12930">
            <v>1211719.97</v>
          </cell>
          <cell r="E12930">
            <v>0</v>
          </cell>
          <cell r="F12930">
            <v>0</v>
          </cell>
          <cell r="G12930">
            <v>26810.05</v>
          </cell>
          <cell r="H12930">
            <v>1184909.92</v>
          </cell>
          <cell r="I12930">
            <v>0</v>
          </cell>
        </row>
        <row r="12931">
          <cell r="A12931" t="str">
            <v>a</v>
          </cell>
          <cell r="B12931">
            <v>12907</v>
          </cell>
          <cell r="C12931" t="str">
            <v xml:space="preserve">   272778170 - 32933</v>
          </cell>
          <cell r="D12931">
            <v>433523.17</v>
          </cell>
          <cell r="E12931">
            <v>0</v>
          </cell>
          <cell r="F12931">
            <v>0</v>
          </cell>
          <cell r="G12931">
            <v>21937.25</v>
          </cell>
          <cell r="H12931">
            <v>411585.92</v>
          </cell>
          <cell r="I12931">
            <v>0</v>
          </cell>
        </row>
        <row r="12932">
          <cell r="A12932" t="str">
            <v>a</v>
          </cell>
          <cell r="B12932">
            <v>12908</v>
          </cell>
          <cell r="C12932" t="str">
            <v xml:space="preserve">   272778183 - 32972</v>
          </cell>
          <cell r="D12932">
            <v>820719.22</v>
          </cell>
          <cell r="E12932">
            <v>0</v>
          </cell>
          <cell r="F12932">
            <v>0</v>
          </cell>
          <cell r="G12932">
            <v>278007.78999999998</v>
          </cell>
          <cell r="H12932">
            <v>542711.43000000005</v>
          </cell>
          <cell r="I12932">
            <v>0</v>
          </cell>
        </row>
        <row r="12933">
          <cell r="A12933" t="str">
            <v>a</v>
          </cell>
          <cell r="B12933">
            <v>12909</v>
          </cell>
          <cell r="C12933" t="str">
            <v xml:space="preserve">   272778196 - 33085</v>
          </cell>
          <cell r="D12933">
            <v>1390305.93</v>
          </cell>
          <cell r="E12933">
            <v>0</v>
          </cell>
          <cell r="F12933">
            <v>0</v>
          </cell>
          <cell r="G12933">
            <v>974049.03</v>
          </cell>
          <cell r="H12933">
            <v>416256.9</v>
          </cell>
          <cell r="I12933">
            <v>0</v>
          </cell>
        </row>
        <row r="12934">
          <cell r="A12934" t="str">
            <v>a</v>
          </cell>
          <cell r="B12934">
            <v>12910</v>
          </cell>
          <cell r="C12934" t="str">
            <v xml:space="preserve">   272778206 - 32502</v>
          </cell>
          <cell r="D12934">
            <v>996092.4</v>
          </cell>
          <cell r="E12934">
            <v>0</v>
          </cell>
          <cell r="F12934">
            <v>0</v>
          </cell>
          <cell r="G12934">
            <v>22133.84</v>
          </cell>
          <cell r="H12934">
            <v>973958.56</v>
          </cell>
          <cell r="I12934">
            <v>0</v>
          </cell>
        </row>
        <row r="12935">
          <cell r="A12935" t="str">
            <v>a</v>
          </cell>
          <cell r="B12935">
            <v>12911</v>
          </cell>
          <cell r="C12935" t="str">
            <v xml:space="preserve">   272778219 - 32541</v>
          </cell>
          <cell r="D12935">
            <v>677479.07</v>
          </cell>
          <cell r="E12935">
            <v>0</v>
          </cell>
          <cell r="F12935">
            <v>0</v>
          </cell>
          <cell r="G12935">
            <v>33555.519999999997</v>
          </cell>
          <cell r="H12935">
            <v>643923.55000000005</v>
          </cell>
          <cell r="I12935">
            <v>0</v>
          </cell>
        </row>
        <row r="12936">
          <cell r="A12936" t="str">
            <v>a</v>
          </cell>
          <cell r="B12936">
            <v>12912</v>
          </cell>
          <cell r="C12936" t="str">
            <v xml:space="preserve">   272778222 - 32568</v>
          </cell>
          <cell r="D12936">
            <v>2360737.1</v>
          </cell>
          <cell r="E12936">
            <v>0</v>
          </cell>
          <cell r="F12936">
            <v>0</v>
          </cell>
          <cell r="G12936">
            <v>50595.42</v>
          </cell>
          <cell r="H12936">
            <v>2310141.6800000002</v>
          </cell>
          <cell r="I12936">
            <v>0</v>
          </cell>
        </row>
        <row r="12937">
          <cell r="A12937" t="str">
            <v>a</v>
          </cell>
          <cell r="B12937">
            <v>12913</v>
          </cell>
          <cell r="C12937" t="str">
            <v xml:space="preserve">   272778235 - 32763</v>
          </cell>
          <cell r="D12937">
            <v>1151714.3899999999</v>
          </cell>
          <cell r="E12937">
            <v>0</v>
          </cell>
          <cell r="F12937">
            <v>0</v>
          </cell>
          <cell r="G12937">
            <v>57044.47</v>
          </cell>
          <cell r="H12937">
            <v>1094669.92</v>
          </cell>
          <cell r="I12937">
            <v>0</v>
          </cell>
        </row>
        <row r="12938">
          <cell r="A12938" t="str">
            <v>a</v>
          </cell>
          <cell r="B12938">
            <v>12914</v>
          </cell>
          <cell r="C12938" t="str">
            <v xml:space="preserve">   272778248 - 32817</v>
          </cell>
          <cell r="D12938">
            <v>966249.15</v>
          </cell>
          <cell r="E12938">
            <v>0</v>
          </cell>
          <cell r="F12938">
            <v>0</v>
          </cell>
          <cell r="G12938">
            <v>47086.62</v>
          </cell>
          <cell r="H12938">
            <v>919162.53</v>
          </cell>
          <cell r="I12938">
            <v>0</v>
          </cell>
        </row>
        <row r="12939">
          <cell r="A12939" t="str">
            <v>a</v>
          </cell>
          <cell r="B12939">
            <v>12915</v>
          </cell>
          <cell r="C12939" t="str">
            <v xml:space="preserve">   272778251 - 32831</v>
          </cell>
          <cell r="D12939">
            <v>1379069.76</v>
          </cell>
          <cell r="E12939">
            <v>0</v>
          </cell>
          <cell r="F12939">
            <v>0</v>
          </cell>
          <cell r="G12939">
            <v>30109.78</v>
          </cell>
          <cell r="H12939">
            <v>1348959.98</v>
          </cell>
          <cell r="I12939">
            <v>0</v>
          </cell>
        </row>
        <row r="12940">
          <cell r="A12940" t="str">
            <v>a</v>
          </cell>
          <cell r="B12940">
            <v>12916</v>
          </cell>
          <cell r="C12940" t="str">
            <v xml:space="preserve">   272778264 - 32870</v>
          </cell>
          <cell r="D12940">
            <v>725904</v>
          </cell>
          <cell r="E12940">
            <v>0</v>
          </cell>
          <cell r="F12940">
            <v>0</v>
          </cell>
          <cell r="G12940">
            <v>725904</v>
          </cell>
          <cell r="H12940">
            <v>0</v>
          </cell>
          <cell r="I12940">
            <v>0</v>
          </cell>
        </row>
        <row r="12941">
          <cell r="A12941" t="str">
            <v>a</v>
          </cell>
          <cell r="B12941">
            <v>12917</v>
          </cell>
          <cell r="C12941" t="str">
            <v xml:space="preserve">   272778280 - 32963</v>
          </cell>
          <cell r="D12941">
            <v>2910115.68</v>
          </cell>
          <cell r="E12941">
            <v>0</v>
          </cell>
          <cell r="F12941">
            <v>0</v>
          </cell>
          <cell r="G12941">
            <v>63537.72</v>
          </cell>
          <cell r="H12941">
            <v>2846577.96</v>
          </cell>
          <cell r="I12941">
            <v>0</v>
          </cell>
        </row>
        <row r="12942">
          <cell r="A12942" t="str">
            <v>a</v>
          </cell>
          <cell r="B12942">
            <v>12918</v>
          </cell>
          <cell r="C12942" t="str">
            <v xml:space="preserve">   272778293 - 33075</v>
          </cell>
          <cell r="D12942">
            <v>875422.07</v>
          </cell>
          <cell r="E12942">
            <v>0</v>
          </cell>
          <cell r="F12942">
            <v>0</v>
          </cell>
          <cell r="G12942">
            <v>20362.3</v>
          </cell>
          <cell r="H12942">
            <v>855059.77</v>
          </cell>
          <cell r="I12942">
            <v>0</v>
          </cell>
        </row>
        <row r="12943">
          <cell r="A12943" t="str">
            <v>a</v>
          </cell>
          <cell r="B12943">
            <v>12919</v>
          </cell>
          <cell r="C12943" t="str">
            <v xml:space="preserve">   272778303 - 32493</v>
          </cell>
          <cell r="D12943">
            <v>895977.81</v>
          </cell>
          <cell r="E12943">
            <v>0</v>
          </cell>
          <cell r="F12943">
            <v>0</v>
          </cell>
          <cell r="G12943">
            <v>895977.81</v>
          </cell>
          <cell r="H12943">
            <v>0</v>
          </cell>
          <cell r="I12943">
            <v>0</v>
          </cell>
        </row>
        <row r="12944">
          <cell r="A12944" t="str">
            <v>a</v>
          </cell>
          <cell r="B12944">
            <v>12920</v>
          </cell>
          <cell r="C12944" t="str">
            <v xml:space="preserve">   272778316 - 32532</v>
          </cell>
          <cell r="D12944">
            <v>880722.8</v>
          </cell>
          <cell r="E12944">
            <v>0</v>
          </cell>
          <cell r="F12944">
            <v>0</v>
          </cell>
          <cell r="G12944">
            <v>43622.17</v>
          </cell>
          <cell r="H12944">
            <v>837100.63</v>
          </cell>
          <cell r="I12944">
            <v>0</v>
          </cell>
        </row>
        <row r="12945">
          <cell r="A12945" t="str">
            <v>a</v>
          </cell>
          <cell r="B12945">
            <v>12921</v>
          </cell>
          <cell r="C12945" t="str">
            <v xml:space="preserve">   272778329 - 32682</v>
          </cell>
          <cell r="D12945">
            <v>1409453.79</v>
          </cell>
          <cell r="E12945">
            <v>0</v>
          </cell>
          <cell r="F12945">
            <v>0</v>
          </cell>
          <cell r="G12945">
            <v>30637.87</v>
          </cell>
          <cell r="H12945">
            <v>1378815.92</v>
          </cell>
          <cell r="I12945">
            <v>0</v>
          </cell>
        </row>
        <row r="12946">
          <cell r="A12946" t="str">
            <v>a</v>
          </cell>
          <cell r="B12946">
            <v>12922</v>
          </cell>
          <cell r="C12946" t="str">
            <v xml:space="preserve">   272778332 - 32703</v>
          </cell>
          <cell r="D12946">
            <v>449101.7</v>
          </cell>
          <cell r="E12946">
            <v>0</v>
          </cell>
          <cell r="F12946">
            <v>0</v>
          </cell>
          <cell r="G12946">
            <v>21885.38</v>
          </cell>
          <cell r="H12946">
            <v>427216.32</v>
          </cell>
          <cell r="I12946">
            <v>0</v>
          </cell>
        </row>
        <row r="12947">
          <cell r="A12947" t="str">
            <v>a</v>
          </cell>
          <cell r="B12947">
            <v>12923</v>
          </cell>
          <cell r="C12947" t="str">
            <v xml:space="preserve">   272778345 - 32805</v>
          </cell>
          <cell r="D12947">
            <v>1149758.31</v>
          </cell>
          <cell r="E12947">
            <v>0</v>
          </cell>
          <cell r="F12947">
            <v>0</v>
          </cell>
          <cell r="G12947">
            <v>255899.64</v>
          </cell>
          <cell r="H12947">
            <v>893858.67</v>
          </cell>
          <cell r="I12947">
            <v>0</v>
          </cell>
        </row>
        <row r="12948">
          <cell r="A12948" t="str">
            <v>a</v>
          </cell>
          <cell r="B12948">
            <v>12924</v>
          </cell>
          <cell r="C12948" t="str">
            <v xml:space="preserve">   272778358 - 32852</v>
          </cell>
          <cell r="D12948">
            <v>871209.74</v>
          </cell>
          <cell r="E12948">
            <v>0</v>
          </cell>
          <cell r="F12948">
            <v>0</v>
          </cell>
          <cell r="G12948">
            <v>42929.01</v>
          </cell>
          <cell r="H12948">
            <v>828280.73</v>
          </cell>
          <cell r="I12948">
            <v>0</v>
          </cell>
        </row>
        <row r="12949">
          <cell r="A12949" t="str">
            <v>a</v>
          </cell>
          <cell r="B12949">
            <v>12925</v>
          </cell>
          <cell r="C12949" t="str">
            <v xml:space="preserve">   272778361 - 32861</v>
          </cell>
          <cell r="D12949">
            <v>1753180.73</v>
          </cell>
          <cell r="E12949">
            <v>0</v>
          </cell>
          <cell r="F12949">
            <v>0</v>
          </cell>
          <cell r="G12949">
            <v>40868.42</v>
          </cell>
          <cell r="H12949">
            <v>1712312.31</v>
          </cell>
          <cell r="I12949">
            <v>0</v>
          </cell>
        </row>
        <row r="12950">
          <cell r="A12950" t="str">
            <v>a</v>
          </cell>
          <cell r="B12950">
            <v>12926</v>
          </cell>
          <cell r="C12950" t="str">
            <v xml:space="preserve">   272778374 - 32945</v>
          </cell>
          <cell r="D12950">
            <v>1596988.76</v>
          </cell>
          <cell r="E12950">
            <v>0</v>
          </cell>
          <cell r="F12950">
            <v>0</v>
          </cell>
          <cell r="G12950">
            <v>78691.88</v>
          </cell>
          <cell r="H12950">
            <v>1518296.88</v>
          </cell>
          <cell r="I12950">
            <v>0</v>
          </cell>
        </row>
        <row r="12951">
          <cell r="A12951" t="str">
            <v>a</v>
          </cell>
          <cell r="B12951">
            <v>12927</v>
          </cell>
          <cell r="C12951" t="str">
            <v xml:space="preserve">   272778387 - 33028</v>
          </cell>
          <cell r="D12951">
            <v>702225.65</v>
          </cell>
          <cell r="E12951">
            <v>0</v>
          </cell>
          <cell r="F12951">
            <v>0</v>
          </cell>
          <cell r="G12951">
            <v>14874.79</v>
          </cell>
          <cell r="H12951">
            <v>687350.86</v>
          </cell>
          <cell r="I12951">
            <v>0</v>
          </cell>
        </row>
        <row r="12952">
          <cell r="A12952" t="str">
            <v>a</v>
          </cell>
          <cell r="B12952">
            <v>12928</v>
          </cell>
          <cell r="C12952" t="str">
            <v xml:space="preserve">   272778390 - 33037</v>
          </cell>
          <cell r="D12952">
            <v>2339688.85</v>
          </cell>
          <cell r="E12952">
            <v>0</v>
          </cell>
          <cell r="F12952">
            <v>0</v>
          </cell>
          <cell r="G12952">
            <v>2339688.85</v>
          </cell>
          <cell r="H12952">
            <v>0</v>
          </cell>
          <cell r="I12952">
            <v>0</v>
          </cell>
        </row>
        <row r="12953">
          <cell r="A12953" t="str">
            <v>a</v>
          </cell>
          <cell r="B12953">
            <v>12929</v>
          </cell>
          <cell r="C12953" t="str">
            <v xml:space="preserve">   272778400 - 32484</v>
          </cell>
          <cell r="D12953">
            <v>1362192.59</v>
          </cell>
          <cell r="E12953">
            <v>0</v>
          </cell>
          <cell r="F12953">
            <v>0</v>
          </cell>
          <cell r="G12953">
            <v>30669.85</v>
          </cell>
          <cell r="H12953">
            <v>1331522.74</v>
          </cell>
          <cell r="I12953">
            <v>0</v>
          </cell>
        </row>
        <row r="12954">
          <cell r="A12954" t="str">
            <v>a</v>
          </cell>
          <cell r="B12954">
            <v>12930</v>
          </cell>
          <cell r="C12954" t="str">
            <v xml:space="preserve">   272778413 - 32523</v>
          </cell>
          <cell r="D12954">
            <v>1078123.56</v>
          </cell>
          <cell r="E12954">
            <v>0</v>
          </cell>
          <cell r="F12954">
            <v>0</v>
          </cell>
          <cell r="G12954">
            <v>23956.560000000001</v>
          </cell>
          <cell r="H12954">
            <v>1054167</v>
          </cell>
          <cell r="I12954">
            <v>0</v>
          </cell>
        </row>
        <row r="12955">
          <cell r="A12955" t="str">
            <v>a</v>
          </cell>
          <cell r="B12955">
            <v>12931</v>
          </cell>
          <cell r="C12955" t="str">
            <v xml:space="preserve">   272778426 - 32649</v>
          </cell>
          <cell r="D12955">
            <v>1497005.73</v>
          </cell>
          <cell r="E12955">
            <v>0</v>
          </cell>
          <cell r="F12955">
            <v>0</v>
          </cell>
          <cell r="G12955">
            <v>72951.08</v>
          </cell>
          <cell r="H12955">
            <v>1424054.65</v>
          </cell>
          <cell r="I12955">
            <v>0</v>
          </cell>
        </row>
        <row r="12956">
          <cell r="A12956" t="str">
            <v>a</v>
          </cell>
          <cell r="B12956">
            <v>12932</v>
          </cell>
          <cell r="C12956" t="str">
            <v xml:space="preserve">   272778439 - 32781</v>
          </cell>
          <cell r="D12956">
            <v>2325165.23</v>
          </cell>
          <cell r="E12956">
            <v>0</v>
          </cell>
          <cell r="F12956">
            <v>0</v>
          </cell>
          <cell r="G12956">
            <v>53546.96</v>
          </cell>
          <cell r="H12956">
            <v>2271618.27</v>
          </cell>
          <cell r="I12956">
            <v>0</v>
          </cell>
        </row>
        <row r="12957">
          <cell r="A12957" t="str">
            <v>a</v>
          </cell>
          <cell r="B12957">
            <v>12933</v>
          </cell>
          <cell r="C12957" t="str">
            <v xml:space="preserve">   272778442 - 32796</v>
          </cell>
          <cell r="D12957">
            <v>12081404.91</v>
          </cell>
          <cell r="E12957">
            <v>0</v>
          </cell>
          <cell r="F12957">
            <v>0</v>
          </cell>
          <cell r="G12957">
            <v>2861238.88</v>
          </cell>
          <cell r="H12957">
            <v>9220166.0299999993</v>
          </cell>
          <cell r="I12957">
            <v>0</v>
          </cell>
        </row>
        <row r="12958">
          <cell r="A12958" t="str">
            <v>a</v>
          </cell>
          <cell r="B12958">
            <v>12934</v>
          </cell>
          <cell r="C12958" t="str">
            <v xml:space="preserve">   272778455 - 32843</v>
          </cell>
          <cell r="D12958">
            <v>784033.35</v>
          </cell>
          <cell r="E12958">
            <v>0</v>
          </cell>
          <cell r="F12958">
            <v>0</v>
          </cell>
          <cell r="G12958">
            <v>41293.800000000003</v>
          </cell>
          <cell r="H12958">
            <v>742739.55</v>
          </cell>
          <cell r="I12958">
            <v>0</v>
          </cell>
        </row>
        <row r="12959">
          <cell r="A12959" t="str">
            <v>a</v>
          </cell>
          <cell r="B12959">
            <v>12935</v>
          </cell>
          <cell r="C12959" t="str">
            <v xml:space="preserve">   272778468 - 32927</v>
          </cell>
          <cell r="D12959">
            <v>1129323.5</v>
          </cell>
          <cell r="E12959">
            <v>0</v>
          </cell>
          <cell r="F12959">
            <v>0</v>
          </cell>
          <cell r="G12959">
            <v>106329.56</v>
          </cell>
          <cell r="H12959">
            <v>1022993.94</v>
          </cell>
          <cell r="I12959">
            <v>0</v>
          </cell>
        </row>
        <row r="12960">
          <cell r="A12960" t="str">
            <v>a</v>
          </cell>
          <cell r="B12960">
            <v>12936</v>
          </cell>
          <cell r="C12960" t="str">
            <v xml:space="preserve">   272778471 - 32936</v>
          </cell>
          <cell r="D12960">
            <v>577216.18999999994</v>
          </cell>
          <cell r="E12960">
            <v>0</v>
          </cell>
          <cell r="F12960">
            <v>0</v>
          </cell>
          <cell r="G12960">
            <v>93831.05</v>
          </cell>
          <cell r="H12960">
            <v>483385.14</v>
          </cell>
          <cell r="I12960">
            <v>0</v>
          </cell>
        </row>
        <row r="12961">
          <cell r="A12961" t="str">
            <v>a</v>
          </cell>
          <cell r="B12961">
            <v>12937</v>
          </cell>
          <cell r="C12961" t="str">
            <v xml:space="preserve">   272778484 - 32975</v>
          </cell>
          <cell r="D12961">
            <v>2597773.34</v>
          </cell>
          <cell r="E12961">
            <v>0</v>
          </cell>
          <cell r="F12961">
            <v>0</v>
          </cell>
          <cell r="G12961">
            <v>56718.27</v>
          </cell>
          <cell r="H12961">
            <v>2541055.0699999998</v>
          </cell>
          <cell r="I12961">
            <v>0</v>
          </cell>
        </row>
        <row r="12962">
          <cell r="A12962" t="str">
            <v>a</v>
          </cell>
          <cell r="B12962">
            <v>12938</v>
          </cell>
          <cell r="C12962" t="str">
            <v xml:space="preserve">   272778507 - 32505</v>
          </cell>
          <cell r="D12962">
            <v>599576.68999999994</v>
          </cell>
          <cell r="E12962">
            <v>0</v>
          </cell>
          <cell r="F12962">
            <v>0</v>
          </cell>
          <cell r="G12962">
            <v>205053.89</v>
          </cell>
          <cell r="H12962">
            <v>394522.8</v>
          </cell>
          <cell r="I12962">
            <v>0</v>
          </cell>
        </row>
        <row r="12963">
          <cell r="A12963" t="str">
            <v>a</v>
          </cell>
          <cell r="B12963">
            <v>12939</v>
          </cell>
          <cell r="C12963" t="str">
            <v xml:space="preserve">   272778510 - 32514</v>
          </cell>
          <cell r="D12963">
            <v>2089516.79</v>
          </cell>
          <cell r="E12963">
            <v>0</v>
          </cell>
          <cell r="F12963">
            <v>0</v>
          </cell>
          <cell r="G12963">
            <v>45621.27</v>
          </cell>
          <cell r="H12963">
            <v>2043895.52</v>
          </cell>
          <cell r="I12963">
            <v>0</v>
          </cell>
        </row>
        <row r="12964">
          <cell r="A12964" t="str">
            <v>a</v>
          </cell>
          <cell r="B12964">
            <v>12940</v>
          </cell>
          <cell r="C12964" t="str">
            <v xml:space="preserve">   272778523 - 32822</v>
          </cell>
          <cell r="D12964">
            <v>1219462.33</v>
          </cell>
          <cell r="E12964">
            <v>0</v>
          </cell>
          <cell r="F12964">
            <v>0</v>
          </cell>
          <cell r="G12964">
            <v>60399.99</v>
          </cell>
          <cell r="H12964">
            <v>1159062.3400000001</v>
          </cell>
          <cell r="I12964">
            <v>0</v>
          </cell>
        </row>
        <row r="12965">
          <cell r="A12965" t="str">
            <v>a</v>
          </cell>
          <cell r="B12965">
            <v>12941</v>
          </cell>
          <cell r="C12965" t="str">
            <v xml:space="preserve">   272778536 - 32766</v>
          </cell>
          <cell r="D12965">
            <v>861975.59</v>
          </cell>
          <cell r="E12965">
            <v>0</v>
          </cell>
          <cell r="F12965">
            <v>0</v>
          </cell>
          <cell r="G12965">
            <v>44939.16</v>
          </cell>
          <cell r="H12965">
            <v>817036.43</v>
          </cell>
          <cell r="I12965">
            <v>0</v>
          </cell>
        </row>
        <row r="12966">
          <cell r="A12966" t="str">
            <v>a</v>
          </cell>
          <cell r="B12966">
            <v>12942</v>
          </cell>
          <cell r="C12966" t="str">
            <v xml:space="preserve">   272778549 - 32825</v>
          </cell>
          <cell r="D12966">
            <v>1004462.93</v>
          </cell>
          <cell r="E12966">
            <v>0</v>
          </cell>
          <cell r="F12966">
            <v>0</v>
          </cell>
          <cell r="G12966">
            <v>22319.77</v>
          </cell>
          <cell r="H12966">
            <v>982143.16</v>
          </cell>
          <cell r="I12966">
            <v>0</v>
          </cell>
        </row>
        <row r="12967">
          <cell r="A12967" t="str">
            <v>a</v>
          </cell>
          <cell r="B12967">
            <v>12943</v>
          </cell>
          <cell r="C12967" t="str">
            <v xml:space="preserve">   272778552 - 32834</v>
          </cell>
          <cell r="D12967">
            <v>245594.98</v>
          </cell>
          <cell r="E12967">
            <v>0</v>
          </cell>
          <cell r="F12967">
            <v>0</v>
          </cell>
          <cell r="G12967">
            <v>245594.98</v>
          </cell>
          <cell r="H12967">
            <v>0</v>
          </cell>
          <cell r="I12967">
            <v>0</v>
          </cell>
        </row>
        <row r="12968">
          <cell r="A12968" t="str">
            <v>a</v>
          </cell>
          <cell r="B12968">
            <v>12944</v>
          </cell>
          <cell r="C12968" t="str">
            <v xml:space="preserve">   272778565 - 32873</v>
          </cell>
          <cell r="D12968">
            <v>1758003.43</v>
          </cell>
          <cell r="E12968">
            <v>0</v>
          </cell>
          <cell r="F12968">
            <v>0</v>
          </cell>
          <cell r="G12968">
            <v>1758003.43</v>
          </cell>
          <cell r="H12968">
            <v>0</v>
          </cell>
          <cell r="I12968">
            <v>0</v>
          </cell>
        </row>
        <row r="12969">
          <cell r="A12969" t="str">
            <v>a</v>
          </cell>
          <cell r="B12969">
            <v>12945</v>
          </cell>
          <cell r="C12969" t="str">
            <v xml:space="preserve">   272778578 - 32957</v>
          </cell>
          <cell r="D12969">
            <v>627033.80000000005</v>
          </cell>
          <cell r="E12969">
            <v>0</v>
          </cell>
          <cell r="F12969">
            <v>0</v>
          </cell>
          <cell r="G12969">
            <v>101929.27</v>
          </cell>
          <cell r="H12969">
            <v>525104.53</v>
          </cell>
          <cell r="I12969">
            <v>0</v>
          </cell>
        </row>
        <row r="12970">
          <cell r="A12970" t="str">
            <v>a</v>
          </cell>
          <cell r="B12970">
            <v>12946</v>
          </cell>
          <cell r="C12970" t="str">
            <v xml:space="preserve">   272778581 - 32966</v>
          </cell>
          <cell r="D12970">
            <v>2032437.21</v>
          </cell>
          <cell r="E12970">
            <v>0</v>
          </cell>
          <cell r="F12970">
            <v>0</v>
          </cell>
          <cell r="G12970">
            <v>100666.63</v>
          </cell>
          <cell r="H12970">
            <v>1931770.58</v>
          </cell>
          <cell r="I12970">
            <v>0</v>
          </cell>
        </row>
        <row r="12971">
          <cell r="A12971" t="str">
            <v>a</v>
          </cell>
          <cell r="B12971">
            <v>12947</v>
          </cell>
          <cell r="C12971" t="str">
            <v xml:space="preserve">   272778594 - 33078</v>
          </cell>
          <cell r="D12971">
            <v>567614.47</v>
          </cell>
          <cell r="E12971">
            <v>0</v>
          </cell>
          <cell r="F12971">
            <v>0</v>
          </cell>
          <cell r="G12971">
            <v>30083.86</v>
          </cell>
          <cell r="H12971">
            <v>537530.61</v>
          </cell>
          <cell r="I12971">
            <v>0</v>
          </cell>
        </row>
        <row r="12972">
          <cell r="A12972" t="str">
            <v>a</v>
          </cell>
          <cell r="B12972">
            <v>12948</v>
          </cell>
          <cell r="C12972" t="str">
            <v xml:space="preserve">   272778604 - 32496</v>
          </cell>
          <cell r="D12972">
            <v>1083966.48</v>
          </cell>
          <cell r="E12972">
            <v>0</v>
          </cell>
          <cell r="F12972">
            <v>0</v>
          </cell>
          <cell r="G12972">
            <v>1083966.48</v>
          </cell>
          <cell r="H12972">
            <v>0</v>
          </cell>
          <cell r="I12972">
            <v>0</v>
          </cell>
        </row>
        <row r="12973">
          <cell r="A12973" t="str">
            <v>a</v>
          </cell>
          <cell r="B12973">
            <v>12949</v>
          </cell>
          <cell r="C12973" t="str">
            <v xml:space="preserve">   272778617 - 32535</v>
          </cell>
          <cell r="D12973">
            <v>1045849.28</v>
          </cell>
          <cell r="E12973">
            <v>0</v>
          </cell>
          <cell r="F12973">
            <v>0</v>
          </cell>
          <cell r="G12973">
            <v>55048.19</v>
          </cell>
          <cell r="H12973">
            <v>990801.09</v>
          </cell>
          <cell r="I12973">
            <v>0</v>
          </cell>
        </row>
        <row r="12974">
          <cell r="A12974" t="str">
            <v>a</v>
          </cell>
          <cell r="B12974">
            <v>12950</v>
          </cell>
          <cell r="C12974" t="str">
            <v xml:space="preserve">   272778620 - 32544</v>
          </cell>
          <cell r="D12974">
            <v>2460704.13</v>
          </cell>
          <cell r="E12974">
            <v>0</v>
          </cell>
          <cell r="F12974">
            <v>0</v>
          </cell>
          <cell r="G12974">
            <v>52737.919999999998</v>
          </cell>
          <cell r="H12974">
            <v>2407966.21</v>
          </cell>
          <cell r="I12974">
            <v>0</v>
          </cell>
        </row>
        <row r="12975">
          <cell r="A12975" t="str">
            <v>a</v>
          </cell>
          <cell r="B12975">
            <v>12951</v>
          </cell>
          <cell r="C12975" t="str">
            <v xml:space="preserve">   272778633 - 32739</v>
          </cell>
          <cell r="D12975">
            <v>3261844.54</v>
          </cell>
          <cell r="E12975">
            <v>0</v>
          </cell>
          <cell r="F12975">
            <v>0</v>
          </cell>
          <cell r="G12975">
            <v>527934.39</v>
          </cell>
          <cell r="H12975">
            <v>2733910.15</v>
          </cell>
          <cell r="I12975">
            <v>0</v>
          </cell>
        </row>
        <row r="12976">
          <cell r="A12976" t="str">
            <v>a</v>
          </cell>
          <cell r="B12976">
            <v>12952</v>
          </cell>
          <cell r="C12976" t="str">
            <v xml:space="preserve">   272778646 - 32808</v>
          </cell>
          <cell r="D12976">
            <v>541304.4</v>
          </cell>
          <cell r="E12976">
            <v>0</v>
          </cell>
          <cell r="F12976">
            <v>0</v>
          </cell>
          <cell r="G12976">
            <v>12456.58</v>
          </cell>
          <cell r="H12976">
            <v>528847.81999999995</v>
          </cell>
          <cell r="I12976">
            <v>0</v>
          </cell>
        </row>
        <row r="12977">
          <cell r="A12977" t="str">
            <v>a</v>
          </cell>
          <cell r="B12977">
            <v>12953</v>
          </cell>
          <cell r="C12977" t="str">
            <v xml:space="preserve">   272778659 - 32855</v>
          </cell>
          <cell r="D12977">
            <v>443145.4</v>
          </cell>
          <cell r="E12977">
            <v>0</v>
          </cell>
          <cell r="F12977">
            <v>0</v>
          </cell>
          <cell r="G12977">
            <v>443145.4</v>
          </cell>
          <cell r="H12977">
            <v>0</v>
          </cell>
          <cell r="I12977">
            <v>0</v>
          </cell>
        </row>
        <row r="12978">
          <cell r="A12978" t="str">
            <v>a</v>
          </cell>
          <cell r="B12978">
            <v>12954</v>
          </cell>
          <cell r="C12978" t="str">
            <v xml:space="preserve">   272778662 - 32864</v>
          </cell>
          <cell r="D12978">
            <v>726008.17</v>
          </cell>
          <cell r="E12978">
            <v>0</v>
          </cell>
          <cell r="F12978">
            <v>0</v>
          </cell>
          <cell r="G12978">
            <v>35774.17</v>
          </cell>
          <cell r="H12978">
            <v>690234</v>
          </cell>
          <cell r="I12978">
            <v>0</v>
          </cell>
        </row>
        <row r="12979">
          <cell r="A12979" t="str">
            <v>a</v>
          </cell>
          <cell r="B12979">
            <v>12955</v>
          </cell>
          <cell r="C12979" t="str">
            <v xml:space="preserve">   272778675 - 32948</v>
          </cell>
          <cell r="D12979">
            <v>437168.73</v>
          </cell>
          <cell r="E12979">
            <v>0</v>
          </cell>
          <cell r="F12979">
            <v>0</v>
          </cell>
          <cell r="G12979">
            <v>154240.32000000001</v>
          </cell>
          <cell r="H12979">
            <v>282928.40999999997</v>
          </cell>
          <cell r="I12979">
            <v>0</v>
          </cell>
        </row>
        <row r="12980">
          <cell r="A12980" t="str">
            <v>a</v>
          </cell>
          <cell r="B12980">
            <v>12956</v>
          </cell>
          <cell r="C12980" t="str">
            <v xml:space="preserve">   272778688 - 33031</v>
          </cell>
          <cell r="D12980">
            <v>565168.27</v>
          </cell>
          <cell r="E12980">
            <v>0</v>
          </cell>
          <cell r="F12980">
            <v>0</v>
          </cell>
          <cell r="G12980">
            <v>30025.35</v>
          </cell>
          <cell r="H12980">
            <v>535142.92000000004</v>
          </cell>
          <cell r="I12980">
            <v>0</v>
          </cell>
        </row>
        <row r="12981">
          <cell r="A12981" t="str">
            <v>a</v>
          </cell>
          <cell r="B12981">
            <v>12957</v>
          </cell>
          <cell r="C12981" t="str">
            <v xml:space="preserve">   272778691 - 33040</v>
          </cell>
          <cell r="D12981">
            <v>742953.62</v>
          </cell>
          <cell r="E12981">
            <v>0</v>
          </cell>
          <cell r="F12981">
            <v>0</v>
          </cell>
          <cell r="G12981">
            <v>140705.84</v>
          </cell>
          <cell r="H12981">
            <v>602247.78</v>
          </cell>
          <cell r="I12981">
            <v>0</v>
          </cell>
        </row>
        <row r="12982">
          <cell r="A12982" t="str">
            <v>a</v>
          </cell>
          <cell r="B12982">
            <v>12958</v>
          </cell>
          <cell r="C12982" t="str">
            <v xml:space="preserve">   272778701 - 32487</v>
          </cell>
          <cell r="D12982">
            <v>2275711.38</v>
          </cell>
          <cell r="E12982">
            <v>0</v>
          </cell>
          <cell r="F12982">
            <v>0</v>
          </cell>
          <cell r="G12982">
            <v>49686.53</v>
          </cell>
          <cell r="H12982">
            <v>2226024.85</v>
          </cell>
          <cell r="I12982">
            <v>0</v>
          </cell>
        </row>
        <row r="12983">
          <cell r="A12983" t="str">
            <v>a</v>
          </cell>
          <cell r="B12983">
            <v>12959</v>
          </cell>
          <cell r="C12983" t="str">
            <v xml:space="preserve">   272778714 - 32526</v>
          </cell>
          <cell r="D12983">
            <v>1171833.43</v>
          </cell>
          <cell r="E12983">
            <v>0</v>
          </cell>
          <cell r="F12983">
            <v>0</v>
          </cell>
          <cell r="G12983">
            <v>26268.27</v>
          </cell>
          <cell r="H12983">
            <v>1145565.1599999999</v>
          </cell>
          <cell r="I12983">
            <v>0</v>
          </cell>
        </row>
        <row r="12984">
          <cell r="A12984" t="str">
            <v>a</v>
          </cell>
          <cell r="B12984">
            <v>12960</v>
          </cell>
          <cell r="C12984" t="str">
            <v xml:space="preserve">   272778727 - 32673</v>
          </cell>
          <cell r="D12984">
            <v>4322429.24</v>
          </cell>
          <cell r="E12984">
            <v>0</v>
          </cell>
          <cell r="F12984">
            <v>0</v>
          </cell>
          <cell r="G12984">
            <v>2607737.7000000002</v>
          </cell>
          <cell r="H12984">
            <v>1714691.54</v>
          </cell>
          <cell r="I12984">
            <v>0</v>
          </cell>
        </row>
        <row r="12985">
          <cell r="A12985" t="str">
            <v>a</v>
          </cell>
          <cell r="B12985">
            <v>12961</v>
          </cell>
          <cell r="C12985" t="str">
            <v xml:space="preserve">   272778730 - 32685</v>
          </cell>
          <cell r="D12985">
            <v>1385907.64</v>
          </cell>
          <cell r="E12985">
            <v>0</v>
          </cell>
          <cell r="F12985">
            <v>0</v>
          </cell>
          <cell r="G12985">
            <v>30663.49</v>
          </cell>
          <cell r="H12985">
            <v>1355244.15</v>
          </cell>
          <cell r="I12985">
            <v>0</v>
          </cell>
        </row>
        <row r="12986">
          <cell r="A12986" t="str">
            <v>a</v>
          </cell>
          <cell r="B12986">
            <v>12962</v>
          </cell>
          <cell r="C12986" t="str">
            <v xml:space="preserve">   272778743 - 32799</v>
          </cell>
          <cell r="D12986">
            <v>1654828.1</v>
          </cell>
          <cell r="E12986">
            <v>0</v>
          </cell>
          <cell r="F12986">
            <v>0</v>
          </cell>
          <cell r="G12986">
            <v>36449.75</v>
          </cell>
          <cell r="H12986">
            <v>1618378.35</v>
          </cell>
          <cell r="I12986">
            <v>0</v>
          </cell>
        </row>
        <row r="12987">
          <cell r="A12987" t="str">
            <v>a</v>
          </cell>
          <cell r="B12987">
            <v>12963</v>
          </cell>
          <cell r="C12987" t="str">
            <v xml:space="preserve">   272778756 - 32846</v>
          </cell>
          <cell r="D12987">
            <v>423569.64</v>
          </cell>
          <cell r="E12987">
            <v>0</v>
          </cell>
          <cell r="F12987">
            <v>0</v>
          </cell>
          <cell r="G12987">
            <v>39880.49</v>
          </cell>
          <cell r="H12987">
            <v>383689.15</v>
          </cell>
          <cell r="I12987">
            <v>0</v>
          </cell>
        </row>
        <row r="12988">
          <cell r="A12988" t="str">
            <v>a</v>
          </cell>
          <cell r="B12988">
            <v>12964</v>
          </cell>
          <cell r="C12988" t="str">
            <v xml:space="preserve">   272778769 - 32930</v>
          </cell>
          <cell r="D12988">
            <v>813191.12</v>
          </cell>
          <cell r="E12988">
            <v>0</v>
          </cell>
          <cell r="F12988">
            <v>0</v>
          </cell>
          <cell r="G12988">
            <v>813191.12</v>
          </cell>
          <cell r="H12988">
            <v>0</v>
          </cell>
          <cell r="I12988">
            <v>0</v>
          </cell>
        </row>
        <row r="12989">
          <cell r="A12989" t="str">
            <v>a</v>
          </cell>
          <cell r="B12989">
            <v>12965</v>
          </cell>
          <cell r="C12989" t="str">
            <v xml:space="preserve">   272778772 - 32939</v>
          </cell>
          <cell r="D12989">
            <v>1035213.18</v>
          </cell>
          <cell r="E12989">
            <v>0</v>
          </cell>
          <cell r="F12989">
            <v>0</v>
          </cell>
          <cell r="G12989">
            <v>1035213.18</v>
          </cell>
          <cell r="H12989">
            <v>0</v>
          </cell>
          <cell r="I12989">
            <v>0</v>
          </cell>
        </row>
        <row r="12990">
          <cell r="A12990" t="str">
            <v>a</v>
          </cell>
          <cell r="B12990">
            <v>12966</v>
          </cell>
          <cell r="C12990" t="str">
            <v xml:space="preserve">   272778785 - 32978</v>
          </cell>
          <cell r="D12990">
            <v>2193982.7999999998</v>
          </cell>
          <cell r="E12990">
            <v>0</v>
          </cell>
          <cell r="F12990">
            <v>0</v>
          </cell>
          <cell r="G12990">
            <v>47902.11</v>
          </cell>
          <cell r="H12990">
            <v>2146080.69</v>
          </cell>
          <cell r="I12990">
            <v>0</v>
          </cell>
        </row>
        <row r="12991">
          <cell r="A12991" t="str">
            <v>a</v>
          </cell>
          <cell r="B12991">
            <v>12967</v>
          </cell>
          <cell r="C12991" t="str">
            <v xml:space="preserve">   272778798 - 33106</v>
          </cell>
          <cell r="D12991">
            <v>2847510.16</v>
          </cell>
          <cell r="E12991">
            <v>0</v>
          </cell>
          <cell r="F12991">
            <v>0</v>
          </cell>
          <cell r="G12991">
            <v>54520.35</v>
          </cell>
          <cell r="H12991">
            <v>2792989.81</v>
          </cell>
          <cell r="I12991">
            <v>0</v>
          </cell>
        </row>
        <row r="12992">
          <cell r="A12992" t="str">
            <v>a</v>
          </cell>
          <cell r="B12992">
            <v>12968</v>
          </cell>
          <cell r="C12992" t="str">
            <v xml:space="preserve">   272778808 - 32508</v>
          </cell>
          <cell r="D12992">
            <v>1875471.85</v>
          </cell>
          <cell r="E12992">
            <v>0</v>
          </cell>
          <cell r="F12992">
            <v>0</v>
          </cell>
          <cell r="G12992">
            <v>41309.67</v>
          </cell>
          <cell r="H12992">
            <v>1834162.18</v>
          </cell>
          <cell r="I12992">
            <v>0</v>
          </cell>
        </row>
        <row r="12993">
          <cell r="A12993" t="str">
            <v>a</v>
          </cell>
          <cell r="B12993">
            <v>12969</v>
          </cell>
          <cell r="C12993" t="str">
            <v xml:space="preserve">   272778811 - 32517</v>
          </cell>
          <cell r="D12993">
            <v>677479.07</v>
          </cell>
          <cell r="E12993">
            <v>0</v>
          </cell>
          <cell r="F12993">
            <v>0</v>
          </cell>
          <cell r="G12993">
            <v>33555.519999999997</v>
          </cell>
          <cell r="H12993">
            <v>643923.55000000005</v>
          </cell>
          <cell r="I12993">
            <v>0</v>
          </cell>
        </row>
        <row r="12994">
          <cell r="A12994" t="str">
            <v>a</v>
          </cell>
          <cell r="B12994">
            <v>12970</v>
          </cell>
          <cell r="C12994" t="str">
            <v xml:space="preserve">   272778824 - 32640</v>
          </cell>
          <cell r="D12994">
            <v>1106642.8899999999</v>
          </cell>
          <cell r="E12994">
            <v>0</v>
          </cell>
          <cell r="F12994">
            <v>0</v>
          </cell>
          <cell r="G12994">
            <v>22201.02</v>
          </cell>
          <cell r="H12994">
            <v>1084441.8700000001</v>
          </cell>
          <cell r="I12994">
            <v>0</v>
          </cell>
        </row>
        <row r="12995">
          <cell r="A12995" t="str">
            <v>a</v>
          </cell>
          <cell r="B12995">
            <v>12971</v>
          </cell>
          <cell r="C12995" t="str">
            <v xml:space="preserve">   272778837 - 32769</v>
          </cell>
          <cell r="D12995">
            <v>2758046.82</v>
          </cell>
          <cell r="E12995">
            <v>0</v>
          </cell>
          <cell r="F12995">
            <v>0</v>
          </cell>
          <cell r="G12995">
            <v>60749.56</v>
          </cell>
          <cell r="H12995">
            <v>2697297.26</v>
          </cell>
          <cell r="I12995">
            <v>0</v>
          </cell>
        </row>
        <row r="12996">
          <cell r="A12996" t="str">
            <v>a</v>
          </cell>
          <cell r="B12996">
            <v>12972</v>
          </cell>
          <cell r="C12996" t="str">
            <v xml:space="preserve">   272778840 - 32784</v>
          </cell>
          <cell r="D12996">
            <v>965348.81</v>
          </cell>
          <cell r="E12996">
            <v>0</v>
          </cell>
          <cell r="F12996">
            <v>0</v>
          </cell>
          <cell r="G12996">
            <v>21076.87</v>
          </cell>
          <cell r="H12996">
            <v>944271.94</v>
          </cell>
          <cell r="I12996">
            <v>0</v>
          </cell>
        </row>
        <row r="12997">
          <cell r="A12997" t="str">
            <v>a</v>
          </cell>
          <cell r="B12997">
            <v>12973</v>
          </cell>
          <cell r="C12997" t="str">
            <v xml:space="preserve">   272778853 - 32837</v>
          </cell>
          <cell r="D12997">
            <v>2667735.39</v>
          </cell>
          <cell r="E12997">
            <v>0</v>
          </cell>
          <cell r="F12997">
            <v>0</v>
          </cell>
          <cell r="G12997">
            <v>59278.68</v>
          </cell>
          <cell r="H12997">
            <v>2608456.71</v>
          </cell>
          <cell r="I12997">
            <v>0</v>
          </cell>
        </row>
        <row r="12998">
          <cell r="A12998" t="str">
            <v>a</v>
          </cell>
          <cell r="B12998">
            <v>12974</v>
          </cell>
          <cell r="C12998" t="str">
            <v xml:space="preserve">   272778866 - 32921</v>
          </cell>
          <cell r="D12998">
            <v>1213508.3799999999</v>
          </cell>
          <cell r="E12998">
            <v>0</v>
          </cell>
          <cell r="F12998">
            <v>0</v>
          </cell>
          <cell r="G12998">
            <v>27441.69</v>
          </cell>
          <cell r="H12998">
            <v>1186066.69</v>
          </cell>
          <cell r="I12998">
            <v>0</v>
          </cell>
        </row>
        <row r="12999">
          <cell r="A12999" t="str">
            <v>a</v>
          </cell>
          <cell r="B12999">
            <v>12975</v>
          </cell>
          <cell r="C12999" t="str">
            <v xml:space="preserve">   272778879 - 32960</v>
          </cell>
          <cell r="D12999">
            <v>955162.37</v>
          </cell>
          <cell r="E12999">
            <v>0</v>
          </cell>
          <cell r="F12999">
            <v>0</v>
          </cell>
          <cell r="G12999">
            <v>51908.06</v>
          </cell>
          <cell r="H12999">
            <v>903254.31</v>
          </cell>
          <cell r="I12999">
            <v>0</v>
          </cell>
        </row>
        <row r="13000">
          <cell r="A13000" t="str">
            <v>a</v>
          </cell>
          <cell r="B13000">
            <v>12976</v>
          </cell>
          <cell r="C13000" t="str">
            <v xml:space="preserve">   272778882 - 32969</v>
          </cell>
          <cell r="D13000">
            <v>689836.57</v>
          </cell>
          <cell r="E13000">
            <v>0</v>
          </cell>
          <cell r="F13000">
            <v>0</v>
          </cell>
          <cell r="G13000">
            <v>112138.38</v>
          </cell>
          <cell r="H13000">
            <v>577698.18999999994</v>
          </cell>
          <cell r="I13000">
            <v>0</v>
          </cell>
        </row>
        <row r="13001">
          <cell r="A13001" t="str">
            <v>a</v>
          </cell>
          <cell r="B13001">
            <v>12977</v>
          </cell>
          <cell r="C13001" t="str">
            <v xml:space="preserve">   272778905 - 32499</v>
          </cell>
          <cell r="D13001">
            <v>1516100.7</v>
          </cell>
          <cell r="E13001">
            <v>0</v>
          </cell>
          <cell r="F13001">
            <v>0</v>
          </cell>
          <cell r="G13001">
            <v>34284.33</v>
          </cell>
          <cell r="H13001">
            <v>1481816.37</v>
          </cell>
          <cell r="I13001">
            <v>0</v>
          </cell>
        </row>
        <row r="13002">
          <cell r="A13002" t="str">
            <v>a</v>
          </cell>
          <cell r="B13002">
            <v>12978</v>
          </cell>
          <cell r="C13002" t="str">
            <v xml:space="preserve">   272778918 - 32538</v>
          </cell>
          <cell r="D13002">
            <v>1254551.1000000001</v>
          </cell>
          <cell r="E13002">
            <v>0</v>
          </cell>
          <cell r="F13002">
            <v>0</v>
          </cell>
          <cell r="G13002">
            <v>28122.44</v>
          </cell>
          <cell r="H13002">
            <v>1226428.6599999999</v>
          </cell>
          <cell r="I13002">
            <v>0</v>
          </cell>
        </row>
        <row r="13003">
          <cell r="A13003" t="str">
            <v>a</v>
          </cell>
          <cell r="B13003">
            <v>12979</v>
          </cell>
          <cell r="C13003" t="str">
            <v xml:space="preserve">   272778921 - 32565</v>
          </cell>
          <cell r="D13003">
            <v>1992755.79</v>
          </cell>
          <cell r="E13003">
            <v>0</v>
          </cell>
          <cell r="F13003">
            <v>0</v>
          </cell>
          <cell r="G13003">
            <v>43508.6</v>
          </cell>
          <cell r="H13003">
            <v>1949247.19</v>
          </cell>
          <cell r="I13003">
            <v>0</v>
          </cell>
        </row>
        <row r="13004">
          <cell r="A13004" t="str">
            <v>a</v>
          </cell>
          <cell r="B13004">
            <v>12980</v>
          </cell>
          <cell r="C13004" t="str">
            <v xml:space="preserve">   272778934 - 32760</v>
          </cell>
          <cell r="D13004">
            <v>1087782.43</v>
          </cell>
          <cell r="E13004">
            <v>0</v>
          </cell>
          <cell r="F13004">
            <v>0</v>
          </cell>
          <cell r="G13004">
            <v>57291.85</v>
          </cell>
          <cell r="H13004">
            <v>1030490.58</v>
          </cell>
          <cell r="I13004">
            <v>0</v>
          </cell>
        </row>
        <row r="13005">
          <cell r="A13005" t="str">
            <v>a</v>
          </cell>
          <cell r="B13005">
            <v>12981</v>
          </cell>
          <cell r="C13005" t="str">
            <v xml:space="preserve">   272778947 - 32814</v>
          </cell>
          <cell r="D13005">
            <v>914575.22</v>
          </cell>
          <cell r="E13005">
            <v>0</v>
          </cell>
          <cell r="F13005">
            <v>0</v>
          </cell>
          <cell r="G13005">
            <v>914575.22</v>
          </cell>
          <cell r="H13005">
            <v>0</v>
          </cell>
          <cell r="I13005">
            <v>0</v>
          </cell>
        </row>
        <row r="13006">
          <cell r="A13006" t="str">
            <v>a</v>
          </cell>
          <cell r="B13006">
            <v>12982</v>
          </cell>
          <cell r="C13006" t="str">
            <v xml:space="preserve">   272778950 - 32828</v>
          </cell>
          <cell r="D13006">
            <v>688932.87</v>
          </cell>
          <cell r="E13006">
            <v>0</v>
          </cell>
          <cell r="F13006">
            <v>0</v>
          </cell>
          <cell r="G13006">
            <v>15853.79</v>
          </cell>
          <cell r="H13006">
            <v>673079.08</v>
          </cell>
          <cell r="I13006">
            <v>0</v>
          </cell>
        </row>
        <row r="13007">
          <cell r="A13007" t="str">
            <v>a</v>
          </cell>
          <cell r="B13007">
            <v>12983</v>
          </cell>
          <cell r="C13007" t="str">
            <v xml:space="preserve">   272778963 - 32867</v>
          </cell>
          <cell r="D13007">
            <v>861975.59</v>
          </cell>
          <cell r="E13007">
            <v>0</v>
          </cell>
          <cell r="F13007">
            <v>0</v>
          </cell>
          <cell r="G13007">
            <v>44939.16</v>
          </cell>
          <cell r="H13007">
            <v>817036.43</v>
          </cell>
          <cell r="I13007">
            <v>0</v>
          </cell>
        </row>
        <row r="13008">
          <cell r="A13008" t="str">
            <v>a</v>
          </cell>
          <cell r="B13008">
            <v>12984</v>
          </cell>
          <cell r="C13008" t="str">
            <v xml:space="preserve">   272778976 - 32951</v>
          </cell>
          <cell r="D13008">
            <v>1370058.35</v>
          </cell>
          <cell r="E13008">
            <v>0</v>
          </cell>
          <cell r="F13008">
            <v>0</v>
          </cell>
          <cell r="G13008">
            <v>30981.8</v>
          </cell>
          <cell r="H13008">
            <v>1339076.55</v>
          </cell>
          <cell r="I13008">
            <v>0</v>
          </cell>
        </row>
        <row r="13009">
          <cell r="A13009" t="str">
            <v>a</v>
          </cell>
          <cell r="B13009">
            <v>12985</v>
          </cell>
          <cell r="C13009" t="str">
            <v xml:space="preserve">   272778989 - 33034</v>
          </cell>
          <cell r="D13009">
            <v>2339688.85</v>
          </cell>
          <cell r="E13009">
            <v>0</v>
          </cell>
          <cell r="F13009">
            <v>0</v>
          </cell>
          <cell r="G13009">
            <v>53688.58</v>
          </cell>
          <cell r="H13009">
            <v>2286000.27</v>
          </cell>
          <cell r="I13009">
            <v>0</v>
          </cell>
        </row>
        <row r="13010">
          <cell r="A13010" t="str">
            <v>a</v>
          </cell>
          <cell r="B13010">
            <v>12986</v>
          </cell>
          <cell r="C13010" t="str">
            <v xml:space="preserve">   272778992 - 33047</v>
          </cell>
          <cell r="D13010">
            <v>1021762.48</v>
          </cell>
          <cell r="E13010">
            <v>0</v>
          </cell>
          <cell r="F13010">
            <v>0</v>
          </cell>
          <cell r="G13010">
            <v>23170.84</v>
          </cell>
          <cell r="H13010">
            <v>998591.64</v>
          </cell>
          <cell r="I13010">
            <v>0</v>
          </cell>
        </row>
        <row r="13011">
          <cell r="A13011" t="str">
            <v>a</v>
          </cell>
          <cell r="B13011">
            <v>12987</v>
          </cell>
          <cell r="C13011" t="str">
            <v xml:space="preserve">   273778001 - 50339</v>
          </cell>
          <cell r="D13011">
            <v>1965000</v>
          </cell>
          <cell r="E13011">
            <v>0</v>
          </cell>
          <cell r="F13011">
            <v>0</v>
          </cell>
          <cell r="G13011">
            <v>212265.47</v>
          </cell>
          <cell r="H13011">
            <v>1752734.53</v>
          </cell>
          <cell r="I13011">
            <v>0</v>
          </cell>
        </row>
        <row r="13012">
          <cell r="A13012" t="str">
            <v>a</v>
          </cell>
          <cell r="B13012">
            <v>12988</v>
          </cell>
          <cell r="C13012" t="str">
            <v xml:space="preserve">   273778014 - 50372</v>
          </cell>
          <cell r="D13012">
            <v>3901998.85</v>
          </cell>
          <cell r="E13012">
            <v>0</v>
          </cell>
          <cell r="F13012">
            <v>0</v>
          </cell>
          <cell r="G13012">
            <v>3150731.04</v>
          </cell>
          <cell r="H13012">
            <v>751267.81</v>
          </cell>
          <cell r="I13012">
            <v>0</v>
          </cell>
        </row>
        <row r="13013">
          <cell r="A13013" t="str">
            <v>a</v>
          </cell>
          <cell r="B13013">
            <v>12989</v>
          </cell>
          <cell r="C13013" t="str">
            <v xml:space="preserve">   273778027 - 51295</v>
          </cell>
          <cell r="D13013">
            <v>4696387.8600000003</v>
          </cell>
          <cell r="E13013">
            <v>0</v>
          </cell>
          <cell r="F13013">
            <v>0</v>
          </cell>
          <cell r="G13013">
            <v>43708.18</v>
          </cell>
          <cell r="H13013">
            <v>4652679.68</v>
          </cell>
          <cell r="I13013">
            <v>0</v>
          </cell>
        </row>
        <row r="13014">
          <cell r="A13014" t="str">
            <v>a</v>
          </cell>
          <cell r="B13014">
            <v>12990</v>
          </cell>
          <cell r="C13014" t="str">
            <v xml:space="preserve">   273778030 - 51328</v>
          </cell>
          <cell r="D13014">
            <v>2576758.41</v>
          </cell>
          <cell r="E13014">
            <v>0</v>
          </cell>
          <cell r="F13014">
            <v>0.01</v>
          </cell>
          <cell r="G13014">
            <v>275707.65000000002</v>
          </cell>
          <cell r="H13014">
            <v>2301050.77</v>
          </cell>
          <cell r="I13014">
            <v>0</v>
          </cell>
        </row>
        <row r="13015">
          <cell r="A13015" t="str">
            <v>a</v>
          </cell>
          <cell r="B13015">
            <v>12991</v>
          </cell>
          <cell r="C13015" t="str">
            <v xml:space="preserve">   273778043 - 51747</v>
          </cell>
          <cell r="D13015">
            <v>2300000</v>
          </cell>
          <cell r="E13015">
            <v>0</v>
          </cell>
          <cell r="F13015">
            <v>0</v>
          </cell>
          <cell r="G13015">
            <v>21145.33</v>
          </cell>
          <cell r="H13015">
            <v>2278854.67</v>
          </cell>
          <cell r="I13015">
            <v>0</v>
          </cell>
        </row>
        <row r="13016">
          <cell r="A13016" t="str">
            <v>a</v>
          </cell>
          <cell r="B13016">
            <v>12992</v>
          </cell>
          <cell r="C13016" t="str">
            <v xml:space="preserve">   273778056 - 51952</v>
          </cell>
          <cell r="D13016">
            <v>0</v>
          </cell>
          <cell r="E13016">
            <v>0</v>
          </cell>
          <cell r="F13016">
            <v>4300000</v>
          </cell>
          <cell r="G13016">
            <v>83538.490000000005</v>
          </cell>
          <cell r="H13016">
            <v>4216461.51</v>
          </cell>
          <cell r="I13016">
            <v>0</v>
          </cell>
        </row>
        <row r="13017">
          <cell r="A13017" t="str">
            <v>a</v>
          </cell>
          <cell r="B13017">
            <v>12993</v>
          </cell>
          <cell r="C13017" t="str">
            <v xml:space="preserve">   273778069 - 52456</v>
          </cell>
          <cell r="D13017">
            <v>0</v>
          </cell>
          <cell r="E13017">
            <v>0</v>
          </cell>
          <cell r="F13017">
            <v>2600000</v>
          </cell>
          <cell r="G13017">
            <v>106203.36</v>
          </cell>
          <cell r="H13017">
            <v>2493796.64</v>
          </cell>
          <cell r="I13017">
            <v>0</v>
          </cell>
        </row>
        <row r="13018">
          <cell r="A13018" t="str">
            <v>a</v>
          </cell>
          <cell r="B13018">
            <v>12994</v>
          </cell>
          <cell r="C13018" t="str">
            <v xml:space="preserve">   273778072 - 52495</v>
          </cell>
          <cell r="D13018">
            <v>0</v>
          </cell>
          <cell r="E13018">
            <v>0</v>
          </cell>
          <cell r="F13018">
            <v>4160000</v>
          </cell>
          <cell r="G13018">
            <v>552015.54</v>
          </cell>
          <cell r="H13018">
            <v>3607984.46</v>
          </cell>
          <cell r="I13018">
            <v>0</v>
          </cell>
        </row>
        <row r="13019">
          <cell r="A13019" t="str">
            <v>a</v>
          </cell>
          <cell r="B13019">
            <v>12995</v>
          </cell>
          <cell r="C13019" t="str">
            <v xml:space="preserve">   273778085 - 52606</v>
          </cell>
          <cell r="D13019">
            <v>0</v>
          </cell>
          <cell r="E13019">
            <v>0</v>
          </cell>
          <cell r="F13019">
            <v>4585000</v>
          </cell>
          <cell r="G13019">
            <v>80307.87</v>
          </cell>
          <cell r="H13019">
            <v>4504692.13</v>
          </cell>
          <cell r="I13019">
            <v>0</v>
          </cell>
        </row>
        <row r="13020">
          <cell r="A13020" t="str">
            <v>a</v>
          </cell>
          <cell r="B13020">
            <v>12996</v>
          </cell>
          <cell r="C13020" t="str">
            <v xml:space="preserve">   273778098 - 53029</v>
          </cell>
          <cell r="D13020">
            <v>0</v>
          </cell>
          <cell r="E13020">
            <v>0</v>
          </cell>
          <cell r="F13020">
            <v>4000000</v>
          </cell>
          <cell r="G13020">
            <v>70061.38</v>
          </cell>
          <cell r="H13020">
            <v>3929938.62</v>
          </cell>
          <cell r="I13020">
            <v>0</v>
          </cell>
        </row>
        <row r="13021">
          <cell r="A13021" t="str">
            <v>a</v>
          </cell>
          <cell r="B13021">
            <v>12997</v>
          </cell>
          <cell r="C13021" t="str">
            <v xml:space="preserve">   273778108 - 50360</v>
          </cell>
          <cell r="D13021">
            <v>2840000</v>
          </cell>
          <cell r="E13021">
            <v>0</v>
          </cell>
          <cell r="F13021">
            <v>0</v>
          </cell>
          <cell r="G13021">
            <v>2840000</v>
          </cell>
          <cell r="H13021">
            <v>0</v>
          </cell>
          <cell r="I13021">
            <v>0</v>
          </cell>
        </row>
        <row r="13022">
          <cell r="A13022" t="str">
            <v>a</v>
          </cell>
          <cell r="B13022">
            <v>12998</v>
          </cell>
          <cell r="C13022" t="str">
            <v xml:space="preserve">   273778111 - 50369</v>
          </cell>
          <cell r="D13022">
            <v>2258388.0499999998</v>
          </cell>
          <cell r="E13022">
            <v>0</v>
          </cell>
          <cell r="F13022">
            <v>0</v>
          </cell>
          <cell r="G13022">
            <v>2258388.0499999998</v>
          </cell>
          <cell r="H13022">
            <v>0</v>
          </cell>
          <cell r="I13022">
            <v>0</v>
          </cell>
        </row>
        <row r="13023">
          <cell r="A13023" t="str">
            <v>a</v>
          </cell>
          <cell r="B13023">
            <v>12999</v>
          </cell>
          <cell r="C13023" t="str">
            <v xml:space="preserve">   273778124 - 51286</v>
          </cell>
          <cell r="D13023">
            <v>850000</v>
          </cell>
          <cell r="E13023">
            <v>0</v>
          </cell>
          <cell r="F13023">
            <v>0</v>
          </cell>
          <cell r="G13023">
            <v>850000</v>
          </cell>
          <cell r="H13023">
            <v>0</v>
          </cell>
          <cell r="I13023">
            <v>0</v>
          </cell>
        </row>
        <row r="13024">
          <cell r="A13024" t="str">
            <v>a</v>
          </cell>
          <cell r="B13024">
            <v>13000</v>
          </cell>
          <cell r="C13024" t="str">
            <v xml:space="preserve">   273778137 - 51443</v>
          </cell>
          <cell r="D13024">
            <v>3850000</v>
          </cell>
          <cell r="E13024">
            <v>0</v>
          </cell>
          <cell r="F13024">
            <v>0</v>
          </cell>
          <cell r="G13024">
            <v>3850000</v>
          </cell>
          <cell r="H13024">
            <v>0</v>
          </cell>
          <cell r="I13024">
            <v>0</v>
          </cell>
        </row>
        <row r="13025">
          <cell r="A13025" t="str">
            <v>a</v>
          </cell>
          <cell r="B13025">
            <v>13001</v>
          </cell>
          <cell r="C13025" t="str">
            <v xml:space="preserve">   273778140 - 51452</v>
          </cell>
          <cell r="D13025">
            <v>17276711.920000002</v>
          </cell>
          <cell r="E13025">
            <v>0</v>
          </cell>
          <cell r="F13025">
            <v>0</v>
          </cell>
          <cell r="G13025">
            <v>17276711.920000002</v>
          </cell>
          <cell r="H13025">
            <v>0</v>
          </cell>
          <cell r="I13025">
            <v>0</v>
          </cell>
        </row>
        <row r="13026">
          <cell r="A13026" t="str">
            <v>a</v>
          </cell>
          <cell r="B13026">
            <v>13002</v>
          </cell>
          <cell r="C13026" t="str">
            <v xml:space="preserve">   273778153 - 51916</v>
          </cell>
          <cell r="D13026">
            <v>2958406.1</v>
          </cell>
          <cell r="E13026">
            <v>0</v>
          </cell>
          <cell r="F13026">
            <v>0.01</v>
          </cell>
          <cell r="G13026">
            <v>2958406.11</v>
          </cell>
          <cell r="H13026">
            <v>0</v>
          </cell>
          <cell r="I13026">
            <v>0</v>
          </cell>
        </row>
        <row r="13027">
          <cell r="A13027" t="str">
            <v>a</v>
          </cell>
          <cell r="B13027">
            <v>13003</v>
          </cell>
          <cell r="C13027" t="str">
            <v xml:space="preserve">   273778166 - 52447</v>
          </cell>
          <cell r="D13027">
            <v>0</v>
          </cell>
          <cell r="E13027">
            <v>0</v>
          </cell>
          <cell r="F13027">
            <v>4000000</v>
          </cell>
          <cell r="G13027">
            <v>77710.259999999995</v>
          </cell>
          <cell r="H13027">
            <v>3922289.74</v>
          </cell>
          <cell r="I13027">
            <v>0</v>
          </cell>
        </row>
        <row r="13028">
          <cell r="A13028" t="str">
            <v>a</v>
          </cell>
          <cell r="B13028">
            <v>13004</v>
          </cell>
          <cell r="C13028" t="str">
            <v xml:space="preserve">   273778179 - 52579</v>
          </cell>
          <cell r="D13028">
            <v>0</v>
          </cell>
          <cell r="E13028">
            <v>0</v>
          </cell>
          <cell r="F13028">
            <v>4250000</v>
          </cell>
          <cell r="G13028">
            <v>4250000</v>
          </cell>
          <cell r="H13028">
            <v>0</v>
          </cell>
          <cell r="I13028">
            <v>0</v>
          </cell>
        </row>
        <row r="13029">
          <cell r="A13029" t="str">
            <v>a</v>
          </cell>
          <cell r="B13029">
            <v>13005</v>
          </cell>
          <cell r="C13029" t="str">
            <v xml:space="preserve">   273778182 - 52597</v>
          </cell>
          <cell r="D13029">
            <v>0</v>
          </cell>
          <cell r="E13029">
            <v>0</v>
          </cell>
          <cell r="F13029">
            <v>5800000</v>
          </cell>
          <cell r="G13029">
            <v>52676.37</v>
          </cell>
          <cell r="H13029">
            <v>5747323.6299999999</v>
          </cell>
          <cell r="I13029">
            <v>0</v>
          </cell>
        </row>
        <row r="13030">
          <cell r="A13030" t="str">
            <v>a</v>
          </cell>
          <cell r="B13030">
            <v>13006</v>
          </cell>
          <cell r="C13030" t="str">
            <v xml:space="preserve">   273778195 - 53020</v>
          </cell>
          <cell r="D13030">
            <v>0</v>
          </cell>
          <cell r="E13030">
            <v>0</v>
          </cell>
          <cell r="F13030">
            <v>3900000</v>
          </cell>
          <cell r="G13030">
            <v>68309.820000000007</v>
          </cell>
          <cell r="H13030">
            <v>3831690.18</v>
          </cell>
          <cell r="I13030">
            <v>0</v>
          </cell>
        </row>
        <row r="13031">
          <cell r="A13031" t="str">
            <v>a</v>
          </cell>
          <cell r="B13031">
            <v>13007</v>
          </cell>
          <cell r="C13031" t="str">
            <v xml:space="preserve">   273778205 - 50351</v>
          </cell>
          <cell r="D13031">
            <v>1300000</v>
          </cell>
          <cell r="E13031">
            <v>0</v>
          </cell>
          <cell r="F13031">
            <v>0</v>
          </cell>
          <cell r="G13031">
            <v>176305.3</v>
          </cell>
          <cell r="H13031">
            <v>1123694.7</v>
          </cell>
          <cell r="I13031">
            <v>0</v>
          </cell>
        </row>
        <row r="13032">
          <cell r="A13032" t="str">
            <v>a</v>
          </cell>
          <cell r="B13032">
            <v>13008</v>
          </cell>
          <cell r="C13032" t="str">
            <v xml:space="preserve">   273778218 - 50391</v>
          </cell>
          <cell r="D13032">
            <v>4600000</v>
          </cell>
          <cell r="E13032">
            <v>0</v>
          </cell>
          <cell r="F13032">
            <v>0</v>
          </cell>
          <cell r="G13032">
            <v>117531.37</v>
          </cell>
          <cell r="H13032">
            <v>4482468.63</v>
          </cell>
          <cell r="I13032">
            <v>0</v>
          </cell>
        </row>
        <row r="13033">
          <cell r="A13033" t="str">
            <v>a</v>
          </cell>
          <cell r="B13033">
            <v>13009</v>
          </cell>
          <cell r="C13033" t="str">
            <v xml:space="preserve">   273778221 - 50406</v>
          </cell>
          <cell r="D13033">
            <v>1786189.13</v>
          </cell>
          <cell r="E13033">
            <v>0</v>
          </cell>
          <cell r="F13033">
            <v>0</v>
          </cell>
          <cell r="G13033">
            <v>83472.490000000005</v>
          </cell>
          <cell r="H13033">
            <v>1702716.64</v>
          </cell>
          <cell r="I13033">
            <v>0</v>
          </cell>
        </row>
        <row r="13034">
          <cell r="A13034" t="str">
            <v>a</v>
          </cell>
          <cell r="B13034">
            <v>13010</v>
          </cell>
          <cell r="C13034" t="str">
            <v xml:space="preserve">   273778234 - 51422</v>
          </cell>
          <cell r="D13034">
            <v>4388500</v>
          </cell>
          <cell r="E13034">
            <v>0</v>
          </cell>
          <cell r="F13034">
            <v>0</v>
          </cell>
          <cell r="G13034">
            <v>4388500</v>
          </cell>
          <cell r="H13034">
            <v>0</v>
          </cell>
          <cell r="I13034">
            <v>0</v>
          </cell>
        </row>
        <row r="13035">
          <cell r="A13035" t="str">
            <v>a</v>
          </cell>
          <cell r="B13035">
            <v>13011</v>
          </cell>
          <cell r="C13035" t="str">
            <v xml:space="preserve">   273778247 - 51898</v>
          </cell>
          <cell r="D13035">
            <v>650000</v>
          </cell>
          <cell r="E13035">
            <v>0</v>
          </cell>
          <cell r="F13035">
            <v>0</v>
          </cell>
          <cell r="G13035">
            <v>79620.78</v>
          </cell>
          <cell r="H13035">
            <v>570379.22</v>
          </cell>
          <cell r="I13035">
            <v>0</v>
          </cell>
        </row>
        <row r="13036">
          <cell r="A13036" t="str">
            <v>a</v>
          </cell>
          <cell r="B13036">
            <v>13012</v>
          </cell>
          <cell r="C13036" t="str">
            <v xml:space="preserve">   273778250 - 51907</v>
          </cell>
          <cell r="D13036">
            <v>4030000</v>
          </cell>
          <cell r="E13036">
            <v>0</v>
          </cell>
          <cell r="F13036">
            <v>0</v>
          </cell>
          <cell r="G13036">
            <v>36600.93</v>
          </cell>
          <cell r="H13036">
            <v>3993399.07</v>
          </cell>
          <cell r="I13036">
            <v>0</v>
          </cell>
        </row>
        <row r="13037">
          <cell r="A13037" t="str">
            <v>a</v>
          </cell>
          <cell r="B13037">
            <v>13013</v>
          </cell>
          <cell r="C13037" t="str">
            <v xml:space="preserve">   273778263 - 52225</v>
          </cell>
          <cell r="D13037">
            <v>0</v>
          </cell>
          <cell r="E13037">
            <v>0</v>
          </cell>
          <cell r="F13037">
            <v>6124000</v>
          </cell>
          <cell r="G13037">
            <v>67877.87</v>
          </cell>
          <cell r="H13037">
            <v>6056122.1299999999</v>
          </cell>
          <cell r="I13037">
            <v>0</v>
          </cell>
        </row>
        <row r="13038">
          <cell r="A13038" t="str">
            <v>a</v>
          </cell>
          <cell r="B13038">
            <v>13014</v>
          </cell>
          <cell r="C13038" t="str">
            <v xml:space="preserve">   273778276 - 52564</v>
          </cell>
          <cell r="D13038">
            <v>0</v>
          </cell>
          <cell r="E13038">
            <v>0</v>
          </cell>
          <cell r="F13038">
            <v>3640000</v>
          </cell>
          <cell r="G13038">
            <v>33058.93</v>
          </cell>
          <cell r="H13038">
            <v>3606941.07</v>
          </cell>
          <cell r="I13038">
            <v>0</v>
          </cell>
        </row>
        <row r="13039">
          <cell r="A13039" t="str">
            <v>a</v>
          </cell>
          <cell r="B13039">
            <v>13015</v>
          </cell>
          <cell r="C13039" t="str">
            <v xml:space="preserve">   273778289 - 52618</v>
          </cell>
          <cell r="D13039">
            <v>0</v>
          </cell>
          <cell r="E13039">
            <v>0</v>
          </cell>
          <cell r="F13039">
            <v>4000000</v>
          </cell>
          <cell r="G13039">
            <v>32718.080000000002</v>
          </cell>
          <cell r="H13039">
            <v>3967281.92</v>
          </cell>
          <cell r="I13039">
            <v>0</v>
          </cell>
        </row>
        <row r="13040">
          <cell r="A13040" t="str">
            <v>a</v>
          </cell>
          <cell r="B13040">
            <v>13016</v>
          </cell>
          <cell r="C13040" t="str">
            <v xml:space="preserve">   273778292 - 52633</v>
          </cell>
          <cell r="D13040">
            <v>0</v>
          </cell>
          <cell r="E13040">
            <v>0</v>
          </cell>
          <cell r="F13040">
            <v>2700000</v>
          </cell>
          <cell r="G13040">
            <v>92048.58</v>
          </cell>
          <cell r="H13040">
            <v>2607951.42</v>
          </cell>
          <cell r="I13040">
            <v>0</v>
          </cell>
        </row>
        <row r="13041">
          <cell r="A13041" t="str">
            <v>a</v>
          </cell>
          <cell r="B13041">
            <v>13017</v>
          </cell>
          <cell r="C13041" t="str">
            <v xml:space="preserve">   273778302 - 50342</v>
          </cell>
          <cell r="D13041">
            <v>3203328</v>
          </cell>
          <cell r="E13041">
            <v>0</v>
          </cell>
          <cell r="F13041">
            <v>1486.26</v>
          </cell>
          <cell r="G13041">
            <v>3204814.26</v>
          </cell>
          <cell r="H13041">
            <v>0</v>
          </cell>
          <cell r="I13041">
            <v>0</v>
          </cell>
        </row>
        <row r="13042">
          <cell r="A13042" t="str">
            <v>a</v>
          </cell>
          <cell r="B13042">
            <v>13018</v>
          </cell>
          <cell r="C13042" t="str">
            <v xml:space="preserve">   273778315 - 50382</v>
          </cell>
          <cell r="D13042">
            <v>600000</v>
          </cell>
          <cell r="E13042">
            <v>0</v>
          </cell>
          <cell r="F13042">
            <v>0</v>
          </cell>
          <cell r="G13042">
            <v>81538.47</v>
          </cell>
          <cell r="H13042">
            <v>518461.53</v>
          </cell>
          <cell r="I13042">
            <v>0</v>
          </cell>
        </row>
        <row r="13043">
          <cell r="A13043" t="str">
            <v>a</v>
          </cell>
          <cell r="B13043">
            <v>13019</v>
          </cell>
          <cell r="C13043" t="str">
            <v xml:space="preserve">   273778328 - 51298</v>
          </cell>
          <cell r="D13043">
            <v>4550000</v>
          </cell>
          <cell r="E13043">
            <v>0</v>
          </cell>
          <cell r="F13043">
            <v>0</v>
          </cell>
          <cell r="G13043">
            <v>65439.77</v>
          </cell>
          <cell r="H13043">
            <v>4484560.2300000004</v>
          </cell>
          <cell r="I13043">
            <v>0</v>
          </cell>
        </row>
        <row r="13044">
          <cell r="A13044" t="str">
            <v>a</v>
          </cell>
          <cell r="B13044">
            <v>13020</v>
          </cell>
          <cell r="C13044" t="str">
            <v xml:space="preserve">   273778331 - 51331</v>
          </cell>
          <cell r="D13044">
            <v>2440000</v>
          </cell>
          <cell r="E13044">
            <v>0</v>
          </cell>
          <cell r="F13044">
            <v>0</v>
          </cell>
          <cell r="G13044">
            <v>47804.73</v>
          </cell>
          <cell r="H13044">
            <v>2392195.27</v>
          </cell>
          <cell r="I13044">
            <v>0</v>
          </cell>
        </row>
        <row r="13045">
          <cell r="A13045" t="str">
            <v>a</v>
          </cell>
          <cell r="B13045">
            <v>13021</v>
          </cell>
          <cell r="C13045" t="str">
            <v xml:space="preserve">   273778344 - 51814</v>
          </cell>
          <cell r="D13045">
            <v>13734080.57</v>
          </cell>
          <cell r="E13045">
            <v>0</v>
          </cell>
          <cell r="F13045">
            <v>0</v>
          </cell>
          <cell r="G13045">
            <v>126145.65</v>
          </cell>
          <cell r="H13045">
            <v>13607934.92</v>
          </cell>
          <cell r="I13045">
            <v>0</v>
          </cell>
        </row>
        <row r="13046">
          <cell r="A13046" t="str">
            <v>a</v>
          </cell>
          <cell r="B13046">
            <v>13022</v>
          </cell>
          <cell r="C13046" t="str">
            <v xml:space="preserve">   273778357 - 51955</v>
          </cell>
          <cell r="D13046">
            <v>0</v>
          </cell>
          <cell r="E13046">
            <v>0</v>
          </cell>
          <cell r="F13046">
            <v>1560000</v>
          </cell>
          <cell r="G13046">
            <v>44694.2</v>
          </cell>
          <cell r="H13046">
            <v>1515305.8</v>
          </cell>
          <cell r="I13046">
            <v>0</v>
          </cell>
        </row>
        <row r="13047">
          <cell r="A13047" t="str">
            <v>a</v>
          </cell>
          <cell r="B13047">
            <v>13023</v>
          </cell>
          <cell r="C13047" t="str">
            <v xml:space="preserve">   273778360 - 52213</v>
          </cell>
          <cell r="D13047">
            <v>0</v>
          </cell>
          <cell r="E13047">
            <v>0</v>
          </cell>
          <cell r="F13047">
            <v>4900000</v>
          </cell>
          <cell r="G13047">
            <v>96001.27</v>
          </cell>
          <cell r="H13047">
            <v>4803998.7300000004</v>
          </cell>
          <cell r="I13047">
            <v>0</v>
          </cell>
        </row>
        <row r="13048">
          <cell r="A13048" t="str">
            <v>a</v>
          </cell>
          <cell r="B13048">
            <v>13024</v>
          </cell>
          <cell r="C13048" t="str">
            <v xml:space="preserve">   273778373 - 52555</v>
          </cell>
          <cell r="D13048">
            <v>0</v>
          </cell>
          <cell r="E13048">
            <v>0</v>
          </cell>
          <cell r="F13048">
            <v>4900000</v>
          </cell>
          <cell r="G13048">
            <v>44502.39</v>
          </cell>
          <cell r="H13048">
            <v>4855497.6100000003</v>
          </cell>
          <cell r="I13048">
            <v>0</v>
          </cell>
        </row>
        <row r="13049">
          <cell r="A13049" t="str">
            <v>a</v>
          </cell>
          <cell r="B13049">
            <v>13025</v>
          </cell>
          <cell r="C13049" t="str">
            <v xml:space="preserve">   273778386 - 52609</v>
          </cell>
          <cell r="D13049">
            <v>0</v>
          </cell>
          <cell r="E13049">
            <v>0</v>
          </cell>
          <cell r="F13049">
            <v>6500000</v>
          </cell>
          <cell r="G13049">
            <v>54139.62</v>
          </cell>
          <cell r="H13049">
            <v>6445860.3799999999</v>
          </cell>
          <cell r="I13049">
            <v>0</v>
          </cell>
        </row>
        <row r="13050">
          <cell r="A13050" t="str">
            <v>a</v>
          </cell>
          <cell r="B13050">
            <v>13026</v>
          </cell>
          <cell r="C13050" t="str">
            <v xml:space="preserve">   273778399 - 53032</v>
          </cell>
          <cell r="D13050">
            <v>0</v>
          </cell>
          <cell r="E13050">
            <v>0</v>
          </cell>
          <cell r="F13050">
            <v>1950000</v>
          </cell>
          <cell r="G13050">
            <v>1950000</v>
          </cell>
          <cell r="H13050">
            <v>0</v>
          </cell>
          <cell r="I13050">
            <v>0</v>
          </cell>
        </row>
        <row r="13051">
          <cell r="A13051" t="str">
            <v>a</v>
          </cell>
          <cell r="B13051">
            <v>13027</v>
          </cell>
          <cell r="C13051" t="str">
            <v xml:space="preserve">   273778409 - 50363</v>
          </cell>
          <cell r="D13051">
            <v>3445000</v>
          </cell>
          <cell r="E13051">
            <v>0</v>
          </cell>
          <cell r="F13051">
            <v>0</v>
          </cell>
          <cell r="G13051">
            <v>31672.080000000002</v>
          </cell>
          <cell r="H13051">
            <v>3413327.92</v>
          </cell>
          <cell r="I13051">
            <v>0</v>
          </cell>
        </row>
        <row r="13052">
          <cell r="A13052" t="str">
            <v>a</v>
          </cell>
          <cell r="B13052">
            <v>13028</v>
          </cell>
          <cell r="C13052" t="str">
            <v xml:space="preserve">   273778412 - 50370</v>
          </cell>
          <cell r="D13052">
            <v>4550000</v>
          </cell>
          <cell r="E13052">
            <v>0</v>
          </cell>
          <cell r="F13052">
            <v>0</v>
          </cell>
          <cell r="G13052">
            <v>41831</v>
          </cell>
          <cell r="H13052">
            <v>4508169</v>
          </cell>
          <cell r="I13052">
            <v>0</v>
          </cell>
        </row>
        <row r="13053">
          <cell r="A13053" t="str">
            <v>a</v>
          </cell>
          <cell r="B13053">
            <v>13029</v>
          </cell>
          <cell r="C13053" t="str">
            <v xml:space="preserve">   273778425 - 51289</v>
          </cell>
          <cell r="D13053">
            <v>780000</v>
          </cell>
          <cell r="E13053">
            <v>0</v>
          </cell>
          <cell r="F13053">
            <v>0</v>
          </cell>
          <cell r="G13053">
            <v>35305.21</v>
          </cell>
          <cell r="H13053">
            <v>744694.79</v>
          </cell>
          <cell r="I13053">
            <v>0</v>
          </cell>
        </row>
        <row r="13054">
          <cell r="A13054" t="str">
            <v>a</v>
          </cell>
          <cell r="B13054">
            <v>13030</v>
          </cell>
          <cell r="C13054" t="str">
            <v xml:space="preserve">   273778438 - 51446</v>
          </cell>
          <cell r="D13054">
            <v>2300000</v>
          </cell>
          <cell r="E13054">
            <v>0</v>
          </cell>
          <cell r="F13054">
            <v>0.01</v>
          </cell>
          <cell r="G13054">
            <v>45061.85</v>
          </cell>
          <cell r="H13054">
            <v>2254938.16</v>
          </cell>
          <cell r="I13054">
            <v>0</v>
          </cell>
        </row>
        <row r="13055">
          <cell r="A13055" t="str">
            <v>a</v>
          </cell>
          <cell r="B13055">
            <v>13031</v>
          </cell>
          <cell r="C13055" t="str">
            <v xml:space="preserve">   273778441 - 51741</v>
          </cell>
          <cell r="D13055">
            <v>780000</v>
          </cell>
          <cell r="E13055">
            <v>0</v>
          </cell>
          <cell r="F13055">
            <v>0</v>
          </cell>
          <cell r="G13055">
            <v>780000</v>
          </cell>
          <cell r="H13055">
            <v>0</v>
          </cell>
          <cell r="I13055">
            <v>0</v>
          </cell>
        </row>
        <row r="13056">
          <cell r="A13056" t="str">
            <v>a</v>
          </cell>
          <cell r="B13056">
            <v>13032</v>
          </cell>
          <cell r="C13056" t="str">
            <v xml:space="preserve">   273778454 - 51922</v>
          </cell>
          <cell r="D13056">
            <v>2564212.21</v>
          </cell>
          <cell r="E13056">
            <v>0</v>
          </cell>
          <cell r="F13056">
            <v>0</v>
          </cell>
          <cell r="G13056">
            <v>52156.7</v>
          </cell>
          <cell r="H13056">
            <v>2512055.5099999998</v>
          </cell>
          <cell r="I13056">
            <v>0</v>
          </cell>
        </row>
        <row r="13057">
          <cell r="A13057" t="str">
            <v>a</v>
          </cell>
          <cell r="B13057">
            <v>13033</v>
          </cell>
          <cell r="C13057" t="str">
            <v xml:space="preserve">   273778467 - 52450</v>
          </cell>
          <cell r="D13057">
            <v>0</v>
          </cell>
          <cell r="E13057">
            <v>0</v>
          </cell>
          <cell r="F13057">
            <v>2640000.0099999998</v>
          </cell>
          <cell r="G13057">
            <v>23976.83</v>
          </cell>
          <cell r="H13057">
            <v>2616023.1800000002</v>
          </cell>
          <cell r="I13057">
            <v>0</v>
          </cell>
        </row>
        <row r="13058">
          <cell r="A13058" t="str">
            <v>a</v>
          </cell>
          <cell r="B13058">
            <v>13034</v>
          </cell>
          <cell r="C13058" t="str">
            <v xml:space="preserve">   273778470 - 52489</v>
          </cell>
          <cell r="D13058">
            <v>0</v>
          </cell>
          <cell r="E13058">
            <v>0</v>
          </cell>
          <cell r="F13058">
            <v>2800000</v>
          </cell>
          <cell r="G13058">
            <v>2800000</v>
          </cell>
          <cell r="H13058">
            <v>0</v>
          </cell>
          <cell r="I13058">
            <v>0</v>
          </cell>
        </row>
        <row r="13059">
          <cell r="A13059" t="str">
            <v>a</v>
          </cell>
          <cell r="B13059">
            <v>13035</v>
          </cell>
          <cell r="C13059" t="str">
            <v xml:space="preserve">   273778483 - 52600</v>
          </cell>
          <cell r="D13059">
            <v>0</v>
          </cell>
          <cell r="E13059">
            <v>0</v>
          </cell>
          <cell r="F13059">
            <v>3770000</v>
          </cell>
          <cell r="G13059">
            <v>34239.599999999999</v>
          </cell>
          <cell r="H13059">
            <v>3735760.4</v>
          </cell>
          <cell r="I13059">
            <v>0</v>
          </cell>
        </row>
        <row r="13060">
          <cell r="A13060" t="str">
            <v>a</v>
          </cell>
          <cell r="B13060">
            <v>13036</v>
          </cell>
          <cell r="C13060" t="str">
            <v xml:space="preserve">   273778496 - 53023</v>
          </cell>
          <cell r="D13060">
            <v>0</v>
          </cell>
          <cell r="E13060">
            <v>0</v>
          </cell>
          <cell r="F13060">
            <v>650000</v>
          </cell>
          <cell r="G13060">
            <v>116771.8</v>
          </cell>
          <cell r="H13060">
            <v>533228.19999999995</v>
          </cell>
          <cell r="I13060">
            <v>0</v>
          </cell>
        </row>
        <row r="13061">
          <cell r="A13061" t="str">
            <v>a</v>
          </cell>
          <cell r="B13061">
            <v>13037</v>
          </cell>
          <cell r="C13061" t="str">
            <v xml:space="preserve">   273778506 - 50354</v>
          </cell>
          <cell r="D13061">
            <v>6000000</v>
          </cell>
          <cell r="E13061">
            <v>0</v>
          </cell>
          <cell r="F13061">
            <v>0</v>
          </cell>
          <cell r="G13061">
            <v>271578.40000000002</v>
          </cell>
          <cell r="H13061">
            <v>5728421.5999999996</v>
          </cell>
          <cell r="I13061">
            <v>0</v>
          </cell>
        </row>
        <row r="13062">
          <cell r="A13062" t="str">
            <v>a</v>
          </cell>
          <cell r="B13062">
            <v>13038</v>
          </cell>
          <cell r="C13062" t="str">
            <v xml:space="preserve">   273778519 - 50394</v>
          </cell>
          <cell r="D13062">
            <v>3267486.87</v>
          </cell>
          <cell r="E13062">
            <v>0</v>
          </cell>
          <cell r="F13062">
            <v>0</v>
          </cell>
          <cell r="G13062">
            <v>30409.75</v>
          </cell>
          <cell r="H13062">
            <v>3237077.12</v>
          </cell>
          <cell r="I13062">
            <v>0</v>
          </cell>
        </row>
        <row r="13063">
          <cell r="A13063" t="str">
            <v>a</v>
          </cell>
          <cell r="B13063">
            <v>13039</v>
          </cell>
          <cell r="C13063" t="str">
            <v xml:space="preserve">   273778522 - 50412</v>
          </cell>
          <cell r="D13063">
            <v>3000000</v>
          </cell>
          <cell r="E13063">
            <v>0</v>
          </cell>
          <cell r="F13063">
            <v>0</v>
          </cell>
          <cell r="G13063">
            <v>27580.87</v>
          </cell>
          <cell r="H13063">
            <v>2972419.13</v>
          </cell>
          <cell r="I13063">
            <v>0</v>
          </cell>
        </row>
        <row r="13064">
          <cell r="A13064" t="str">
            <v>a</v>
          </cell>
          <cell r="B13064">
            <v>13040</v>
          </cell>
          <cell r="C13064" t="str">
            <v xml:space="preserve">   273778535 - 51425</v>
          </cell>
          <cell r="D13064">
            <v>1000000</v>
          </cell>
          <cell r="E13064">
            <v>0</v>
          </cell>
          <cell r="F13064">
            <v>0</v>
          </cell>
          <cell r="G13064">
            <v>45263.09</v>
          </cell>
          <cell r="H13064">
            <v>954736.91</v>
          </cell>
          <cell r="I13064">
            <v>0</v>
          </cell>
        </row>
        <row r="13065">
          <cell r="A13065" t="str">
            <v>a</v>
          </cell>
          <cell r="B13065">
            <v>13041</v>
          </cell>
          <cell r="C13065" t="str">
            <v xml:space="preserve">   273778548 - 51901</v>
          </cell>
          <cell r="D13065">
            <v>2227000</v>
          </cell>
          <cell r="E13065">
            <v>0</v>
          </cell>
          <cell r="F13065">
            <v>0</v>
          </cell>
          <cell r="G13065">
            <v>20474.23</v>
          </cell>
          <cell r="H13065">
            <v>2206525.77</v>
          </cell>
          <cell r="I13065">
            <v>0</v>
          </cell>
        </row>
        <row r="13066">
          <cell r="A13066" t="str">
            <v>a</v>
          </cell>
          <cell r="B13066">
            <v>13042</v>
          </cell>
          <cell r="C13066" t="str">
            <v xml:space="preserve">   273778551 - 51910</v>
          </cell>
          <cell r="D13066">
            <v>2600000</v>
          </cell>
          <cell r="E13066">
            <v>0</v>
          </cell>
          <cell r="F13066">
            <v>0</v>
          </cell>
          <cell r="G13066">
            <v>50939.46</v>
          </cell>
          <cell r="H13066">
            <v>2549060.54</v>
          </cell>
          <cell r="I13066">
            <v>0</v>
          </cell>
        </row>
        <row r="13067">
          <cell r="A13067" t="str">
            <v>a</v>
          </cell>
          <cell r="B13067">
            <v>13043</v>
          </cell>
          <cell r="C13067" t="str">
            <v xml:space="preserve">   273778564 - 52266</v>
          </cell>
          <cell r="D13067">
            <v>0</v>
          </cell>
          <cell r="E13067">
            <v>0</v>
          </cell>
          <cell r="F13067">
            <v>3275000</v>
          </cell>
          <cell r="G13067">
            <v>29743.97</v>
          </cell>
          <cell r="H13067">
            <v>3245256.03</v>
          </cell>
          <cell r="I13067">
            <v>0</v>
          </cell>
        </row>
        <row r="13068">
          <cell r="A13068" t="str">
            <v>a</v>
          </cell>
          <cell r="B13068">
            <v>13044</v>
          </cell>
          <cell r="C13068" t="str">
            <v xml:space="preserve">   273778577 - 52573</v>
          </cell>
          <cell r="D13068">
            <v>0</v>
          </cell>
          <cell r="E13068">
            <v>0</v>
          </cell>
          <cell r="F13068">
            <v>2270000</v>
          </cell>
          <cell r="G13068">
            <v>27584.02</v>
          </cell>
          <cell r="H13068">
            <v>2242415.98</v>
          </cell>
          <cell r="I13068">
            <v>0</v>
          </cell>
        </row>
        <row r="13069">
          <cell r="A13069" t="str">
            <v>a</v>
          </cell>
          <cell r="B13069">
            <v>13045</v>
          </cell>
          <cell r="C13069" t="str">
            <v xml:space="preserve">   273778580 - 52591</v>
          </cell>
          <cell r="D13069">
            <v>0</v>
          </cell>
          <cell r="E13069">
            <v>0</v>
          </cell>
          <cell r="F13069">
            <v>3425500</v>
          </cell>
          <cell r="G13069">
            <v>28018.95</v>
          </cell>
          <cell r="H13069">
            <v>3397481.05</v>
          </cell>
          <cell r="I13069">
            <v>0</v>
          </cell>
        </row>
        <row r="13070">
          <cell r="A13070" t="str">
            <v>a</v>
          </cell>
          <cell r="B13070">
            <v>13046</v>
          </cell>
          <cell r="C13070" t="str">
            <v xml:space="preserve">   273778593 - 52636</v>
          </cell>
          <cell r="D13070">
            <v>0</v>
          </cell>
          <cell r="E13070">
            <v>0</v>
          </cell>
          <cell r="F13070">
            <v>2500000.02</v>
          </cell>
          <cell r="G13070">
            <v>20822.97</v>
          </cell>
          <cell r="H13070">
            <v>2479177.0499999998</v>
          </cell>
          <cell r="I13070">
            <v>0</v>
          </cell>
        </row>
        <row r="13071">
          <cell r="A13071" t="str">
            <v>a</v>
          </cell>
          <cell r="B13071">
            <v>13047</v>
          </cell>
          <cell r="C13071" t="str">
            <v xml:space="preserve">   273778603 - 50345</v>
          </cell>
          <cell r="D13071">
            <v>500000</v>
          </cell>
          <cell r="E13071">
            <v>0</v>
          </cell>
          <cell r="F13071">
            <v>0</v>
          </cell>
          <cell r="G13071">
            <v>127224.03</v>
          </cell>
          <cell r="H13071">
            <v>372775.97</v>
          </cell>
          <cell r="I13071">
            <v>0</v>
          </cell>
        </row>
        <row r="13072">
          <cell r="A13072" t="str">
            <v>a</v>
          </cell>
          <cell r="B13072">
            <v>13048</v>
          </cell>
          <cell r="C13072" t="str">
            <v xml:space="preserve">   273778616 - 50385</v>
          </cell>
          <cell r="D13072">
            <v>3600000</v>
          </cell>
          <cell r="E13072">
            <v>0</v>
          </cell>
          <cell r="F13072">
            <v>0</v>
          </cell>
          <cell r="G13072">
            <v>3600000</v>
          </cell>
          <cell r="H13072">
            <v>0</v>
          </cell>
          <cell r="I13072">
            <v>0</v>
          </cell>
        </row>
        <row r="13073">
          <cell r="A13073" t="str">
            <v>a</v>
          </cell>
          <cell r="B13073">
            <v>13049</v>
          </cell>
          <cell r="C13073" t="str">
            <v xml:space="preserve">   273778629 - 51301</v>
          </cell>
          <cell r="D13073">
            <v>2620000</v>
          </cell>
          <cell r="E13073">
            <v>0</v>
          </cell>
          <cell r="F13073">
            <v>0</v>
          </cell>
          <cell r="G13073">
            <v>2620000</v>
          </cell>
          <cell r="H13073">
            <v>0</v>
          </cell>
          <cell r="I13073">
            <v>0</v>
          </cell>
        </row>
        <row r="13074">
          <cell r="A13074" t="str">
            <v>a</v>
          </cell>
          <cell r="B13074">
            <v>13050</v>
          </cell>
          <cell r="C13074" t="str">
            <v xml:space="preserve">   273778632 - 51334</v>
          </cell>
          <cell r="D13074">
            <v>1500000</v>
          </cell>
          <cell r="E13074">
            <v>0</v>
          </cell>
          <cell r="F13074">
            <v>0</v>
          </cell>
          <cell r="G13074">
            <v>68236.17</v>
          </cell>
          <cell r="H13074">
            <v>1431763.83</v>
          </cell>
          <cell r="I13074">
            <v>0</v>
          </cell>
        </row>
        <row r="13075">
          <cell r="A13075" t="str">
            <v>a</v>
          </cell>
          <cell r="B13075">
            <v>13051</v>
          </cell>
          <cell r="C13075" t="str">
            <v xml:space="preserve">   273778645 - 51832</v>
          </cell>
          <cell r="D13075">
            <v>1310000</v>
          </cell>
          <cell r="E13075">
            <v>0</v>
          </cell>
          <cell r="F13075">
            <v>0.01</v>
          </cell>
          <cell r="G13075">
            <v>137325.51999999999</v>
          </cell>
          <cell r="H13075">
            <v>1172674.49</v>
          </cell>
          <cell r="I13075">
            <v>0</v>
          </cell>
        </row>
        <row r="13076">
          <cell r="A13076" t="str">
            <v>a</v>
          </cell>
          <cell r="B13076">
            <v>13052</v>
          </cell>
          <cell r="C13076" t="str">
            <v xml:space="preserve">   273778658 - 52207</v>
          </cell>
          <cell r="D13076">
            <v>0</v>
          </cell>
          <cell r="E13076">
            <v>0</v>
          </cell>
          <cell r="F13076">
            <v>900000</v>
          </cell>
          <cell r="G13076">
            <v>900000</v>
          </cell>
          <cell r="H13076">
            <v>0</v>
          </cell>
          <cell r="I13076">
            <v>0</v>
          </cell>
        </row>
        <row r="13077">
          <cell r="A13077" t="str">
            <v>a</v>
          </cell>
          <cell r="B13077">
            <v>13053</v>
          </cell>
          <cell r="C13077" t="str">
            <v xml:space="preserve">   273778661 - 52216</v>
          </cell>
          <cell r="D13077">
            <v>0</v>
          </cell>
          <cell r="E13077">
            <v>0</v>
          </cell>
          <cell r="F13077">
            <v>6550000</v>
          </cell>
          <cell r="G13077">
            <v>81003.19</v>
          </cell>
          <cell r="H13077">
            <v>6468996.8099999996</v>
          </cell>
          <cell r="I13077">
            <v>0</v>
          </cell>
        </row>
        <row r="13078">
          <cell r="A13078" t="str">
            <v>a</v>
          </cell>
          <cell r="B13078">
            <v>13054</v>
          </cell>
          <cell r="C13078" t="str">
            <v xml:space="preserve">   273778674 - 52558</v>
          </cell>
          <cell r="D13078">
            <v>0</v>
          </cell>
          <cell r="E13078">
            <v>0</v>
          </cell>
          <cell r="F13078">
            <v>2900000</v>
          </cell>
          <cell r="G13078">
            <v>26338.19</v>
          </cell>
          <cell r="H13078">
            <v>2873661.81</v>
          </cell>
          <cell r="I13078">
            <v>0</v>
          </cell>
        </row>
        <row r="13079">
          <cell r="A13079" t="str">
            <v>a</v>
          </cell>
          <cell r="B13079">
            <v>13055</v>
          </cell>
          <cell r="C13079" t="str">
            <v xml:space="preserve">   273778687 - 52612</v>
          </cell>
          <cell r="D13079">
            <v>0</v>
          </cell>
          <cell r="E13079">
            <v>0</v>
          </cell>
          <cell r="F13079">
            <v>3180000.01</v>
          </cell>
          <cell r="G13079">
            <v>28881.16</v>
          </cell>
          <cell r="H13079">
            <v>3151118.85</v>
          </cell>
          <cell r="I13079">
            <v>0</v>
          </cell>
        </row>
        <row r="13080">
          <cell r="A13080" t="str">
            <v>a</v>
          </cell>
          <cell r="B13080">
            <v>13056</v>
          </cell>
          <cell r="C13080" t="str">
            <v xml:space="preserve">   273778690 - 52621</v>
          </cell>
          <cell r="D13080">
            <v>0</v>
          </cell>
          <cell r="E13080">
            <v>0</v>
          </cell>
          <cell r="F13080">
            <v>2092000</v>
          </cell>
          <cell r="G13080">
            <v>17111.580000000002</v>
          </cell>
          <cell r="H13080">
            <v>2074888.42</v>
          </cell>
          <cell r="I13080">
            <v>0</v>
          </cell>
        </row>
        <row r="13081">
          <cell r="A13081" t="str">
            <v>a</v>
          </cell>
          <cell r="B13081">
            <v>13057</v>
          </cell>
          <cell r="C13081" t="str">
            <v xml:space="preserve">   273778700 - 50309</v>
          </cell>
          <cell r="D13081">
            <v>6500000</v>
          </cell>
          <cell r="E13081">
            <v>0</v>
          </cell>
          <cell r="F13081">
            <v>0</v>
          </cell>
          <cell r="G13081">
            <v>6500000</v>
          </cell>
          <cell r="H13081">
            <v>0</v>
          </cell>
          <cell r="I13081">
            <v>0</v>
          </cell>
        </row>
        <row r="13082">
          <cell r="A13082" t="str">
            <v>a</v>
          </cell>
          <cell r="B13082">
            <v>13058</v>
          </cell>
          <cell r="C13082" t="str">
            <v xml:space="preserve">   273778713 - 50371</v>
          </cell>
          <cell r="D13082">
            <v>7100000</v>
          </cell>
          <cell r="E13082">
            <v>0</v>
          </cell>
          <cell r="F13082">
            <v>0</v>
          </cell>
          <cell r="G13082">
            <v>322984.48</v>
          </cell>
          <cell r="H13082">
            <v>6777015.5199999996</v>
          </cell>
          <cell r="I13082">
            <v>0</v>
          </cell>
        </row>
        <row r="13083">
          <cell r="A13083" t="str">
            <v>a</v>
          </cell>
          <cell r="B13083">
            <v>13059</v>
          </cell>
          <cell r="C13083" t="str">
            <v xml:space="preserve">   273778726 - 51292</v>
          </cell>
          <cell r="D13083">
            <v>1500000</v>
          </cell>
          <cell r="E13083">
            <v>0</v>
          </cell>
          <cell r="F13083">
            <v>0</v>
          </cell>
          <cell r="G13083">
            <v>381274.33</v>
          </cell>
          <cell r="H13083">
            <v>1118725.67</v>
          </cell>
          <cell r="I13083">
            <v>0</v>
          </cell>
        </row>
        <row r="13084">
          <cell r="A13084" t="str">
            <v>a</v>
          </cell>
          <cell r="B13084">
            <v>13060</v>
          </cell>
          <cell r="C13084" t="str">
            <v xml:space="preserve">   273778739 - 51449</v>
          </cell>
          <cell r="D13084">
            <v>1400000</v>
          </cell>
          <cell r="E13084">
            <v>0</v>
          </cell>
          <cell r="F13084">
            <v>0</v>
          </cell>
          <cell r="G13084">
            <v>1400000</v>
          </cell>
          <cell r="H13084">
            <v>0</v>
          </cell>
          <cell r="I13084">
            <v>0</v>
          </cell>
        </row>
        <row r="13085">
          <cell r="A13085" t="str">
            <v>a</v>
          </cell>
          <cell r="B13085">
            <v>13061</v>
          </cell>
          <cell r="C13085" t="str">
            <v xml:space="preserve">   273778742 - 51744</v>
          </cell>
          <cell r="D13085">
            <v>12540000</v>
          </cell>
          <cell r="E13085">
            <v>0</v>
          </cell>
          <cell r="F13085">
            <v>0</v>
          </cell>
          <cell r="G13085">
            <v>1711116.71</v>
          </cell>
          <cell r="H13085">
            <v>10828883.289999999</v>
          </cell>
          <cell r="I13085">
            <v>0</v>
          </cell>
        </row>
        <row r="13086">
          <cell r="A13086" t="str">
            <v>a</v>
          </cell>
          <cell r="B13086">
            <v>13062</v>
          </cell>
          <cell r="C13086" t="str">
            <v xml:space="preserve">   273778755 - 51949</v>
          </cell>
          <cell r="D13086">
            <v>0</v>
          </cell>
          <cell r="E13086">
            <v>0</v>
          </cell>
          <cell r="F13086">
            <v>4500000</v>
          </cell>
          <cell r="G13086">
            <v>203683.83</v>
          </cell>
          <cell r="H13086">
            <v>4296316.17</v>
          </cell>
          <cell r="I13086">
            <v>0</v>
          </cell>
        </row>
        <row r="13087">
          <cell r="A13087" t="str">
            <v>a</v>
          </cell>
          <cell r="B13087">
            <v>13063</v>
          </cell>
          <cell r="C13087" t="str">
            <v xml:space="preserve">   273778768 - 52453</v>
          </cell>
          <cell r="D13087">
            <v>0</v>
          </cell>
          <cell r="E13087">
            <v>0</v>
          </cell>
          <cell r="F13087">
            <v>3450000</v>
          </cell>
          <cell r="G13087">
            <v>67592.73</v>
          </cell>
          <cell r="H13087">
            <v>3382407.27</v>
          </cell>
          <cell r="I13087">
            <v>0</v>
          </cell>
        </row>
        <row r="13088">
          <cell r="A13088" t="str">
            <v>a</v>
          </cell>
          <cell r="B13088">
            <v>13064</v>
          </cell>
          <cell r="C13088" t="str">
            <v xml:space="preserve">   273778771 - 52492</v>
          </cell>
          <cell r="D13088">
            <v>0</v>
          </cell>
          <cell r="E13088">
            <v>0</v>
          </cell>
          <cell r="F13088">
            <v>2500000</v>
          </cell>
          <cell r="G13088">
            <v>22705.32</v>
          </cell>
          <cell r="H13088">
            <v>2477294.6800000002</v>
          </cell>
          <cell r="I13088">
            <v>0</v>
          </cell>
        </row>
        <row r="13089">
          <cell r="A13089" t="str">
            <v>a</v>
          </cell>
          <cell r="B13089">
            <v>13065</v>
          </cell>
          <cell r="C13089" t="str">
            <v xml:space="preserve">   273778784 - 52603</v>
          </cell>
          <cell r="D13089">
            <v>0</v>
          </cell>
          <cell r="E13089">
            <v>0</v>
          </cell>
          <cell r="F13089">
            <v>4500000.01</v>
          </cell>
          <cell r="G13089">
            <v>40989.769999999997</v>
          </cell>
          <cell r="H13089">
            <v>4459010.24</v>
          </cell>
          <cell r="I13089">
            <v>0</v>
          </cell>
        </row>
        <row r="13090">
          <cell r="A13090" t="str">
            <v>a</v>
          </cell>
          <cell r="B13090">
            <v>13066</v>
          </cell>
          <cell r="C13090" t="str">
            <v xml:space="preserve">   273778797 - 53026</v>
          </cell>
          <cell r="D13090">
            <v>0</v>
          </cell>
          <cell r="E13090">
            <v>0</v>
          </cell>
          <cell r="F13090">
            <v>3500000</v>
          </cell>
          <cell r="G13090">
            <v>67996.479999999996</v>
          </cell>
          <cell r="H13090">
            <v>3432003.52</v>
          </cell>
          <cell r="I13090">
            <v>0</v>
          </cell>
        </row>
        <row r="13091">
          <cell r="A13091" t="str">
            <v>a</v>
          </cell>
          <cell r="B13091">
            <v>13067</v>
          </cell>
          <cell r="C13091" t="str">
            <v xml:space="preserve">   273778807 - 50357</v>
          </cell>
          <cell r="D13091">
            <v>790000</v>
          </cell>
          <cell r="E13091">
            <v>0</v>
          </cell>
          <cell r="F13091">
            <v>0.01</v>
          </cell>
          <cell r="G13091">
            <v>790000.01</v>
          </cell>
          <cell r="H13091">
            <v>0</v>
          </cell>
          <cell r="I13091">
            <v>0</v>
          </cell>
        </row>
        <row r="13092">
          <cell r="A13092" t="str">
            <v>a</v>
          </cell>
          <cell r="B13092">
            <v>13068</v>
          </cell>
          <cell r="C13092" t="str">
            <v xml:space="preserve">   273778810 - 50366</v>
          </cell>
          <cell r="D13092">
            <v>5800000</v>
          </cell>
          <cell r="E13092">
            <v>0</v>
          </cell>
          <cell r="F13092">
            <v>0.01</v>
          </cell>
          <cell r="G13092">
            <v>53323.07</v>
          </cell>
          <cell r="H13092">
            <v>5746676.9400000004</v>
          </cell>
          <cell r="I13092">
            <v>0</v>
          </cell>
        </row>
        <row r="13093">
          <cell r="A13093" t="str">
            <v>a</v>
          </cell>
          <cell r="B13093">
            <v>13069</v>
          </cell>
          <cell r="C13093" t="str">
            <v xml:space="preserve">   273778823 - 50418</v>
          </cell>
          <cell r="D13093">
            <v>4692932.93</v>
          </cell>
          <cell r="E13093">
            <v>0</v>
          </cell>
          <cell r="F13093">
            <v>0</v>
          </cell>
          <cell r="G13093">
            <v>43810.2</v>
          </cell>
          <cell r="H13093">
            <v>4649122.7300000004</v>
          </cell>
          <cell r="I13093">
            <v>0</v>
          </cell>
        </row>
        <row r="13094">
          <cell r="A13094" t="str">
            <v>a</v>
          </cell>
          <cell r="B13094">
            <v>13070</v>
          </cell>
          <cell r="C13094" t="str">
            <v xml:space="preserve">   273778836 - 51440</v>
          </cell>
          <cell r="D13094">
            <v>4500000</v>
          </cell>
          <cell r="E13094">
            <v>0</v>
          </cell>
          <cell r="F13094">
            <v>0</v>
          </cell>
          <cell r="G13094">
            <v>4500000</v>
          </cell>
          <cell r="H13094">
            <v>0</v>
          </cell>
          <cell r="I13094">
            <v>0</v>
          </cell>
        </row>
        <row r="13095">
          <cell r="A13095" t="str">
            <v>a</v>
          </cell>
          <cell r="B13095">
            <v>13071</v>
          </cell>
          <cell r="C13095" t="str">
            <v xml:space="preserve">   273778849 - 51904</v>
          </cell>
          <cell r="D13095">
            <v>3600000</v>
          </cell>
          <cell r="E13095">
            <v>0</v>
          </cell>
          <cell r="F13095">
            <v>0</v>
          </cell>
          <cell r="G13095">
            <v>70531.570000000007</v>
          </cell>
          <cell r="H13095">
            <v>3529468.43</v>
          </cell>
          <cell r="I13095">
            <v>0</v>
          </cell>
        </row>
        <row r="13096">
          <cell r="A13096" t="str">
            <v>a</v>
          </cell>
          <cell r="B13096">
            <v>13072</v>
          </cell>
          <cell r="C13096" t="str">
            <v xml:space="preserve">   273778852 - 51913</v>
          </cell>
          <cell r="D13096">
            <v>2570000</v>
          </cell>
          <cell r="E13096">
            <v>0</v>
          </cell>
          <cell r="F13096">
            <v>0</v>
          </cell>
          <cell r="G13096">
            <v>23627.59</v>
          </cell>
          <cell r="H13096">
            <v>2546372.41</v>
          </cell>
          <cell r="I13096">
            <v>0</v>
          </cell>
        </row>
        <row r="13097">
          <cell r="A13097" t="str">
            <v>a</v>
          </cell>
          <cell r="B13097">
            <v>13073</v>
          </cell>
          <cell r="C13097" t="str">
            <v xml:space="preserve">   273778865 - 52269</v>
          </cell>
          <cell r="D13097">
            <v>0</v>
          </cell>
          <cell r="E13097">
            <v>0</v>
          </cell>
          <cell r="F13097">
            <v>3900000</v>
          </cell>
          <cell r="G13097">
            <v>35420.28</v>
          </cell>
          <cell r="H13097">
            <v>3864579.72</v>
          </cell>
          <cell r="I13097">
            <v>0</v>
          </cell>
        </row>
        <row r="13098">
          <cell r="A13098" t="str">
            <v>a</v>
          </cell>
          <cell r="B13098">
            <v>13074</v>
          </cell>
          <cell r="C13098" t="str">
            <v xml:space="preserve">   273778878 - 52576</v>
          </cell>
          <cell r="D13098">
            <v>0</v>
          </cell>
          <cell r="E13098">
            <v>0</v>
          </cell>
          <cell r="F13098">
            <v>6110000.0099999998</v>
          </cell>
          <cell r="G13098">
            <v>49976.91</v>
          </cell>
          <cell r="H13098">
            <v>6060023.0999999996</v>
          </cell>
          <cell r="I13098">
            <v>0</v>
          </cell>
        </row>
        <row r="13099">
          <cell r="A13099" t="str">
            <v>a</v>
          </cell>
          <cell r="B13099">
            <v>13075</v>
          </cell>
          <cell r="C13099" t="str">
            <v xml:space="preserve">   273778881 - 52594</v>
          </cell>
          <cell r="D13099">
            <v>0</v>
          </cell>
          <cell r="E13099">
            <v>0</v>
          </cell>
          <cell r="F13099">
            <v>1900000</v>
          </cell>
          <cell r="G13099">
            <v>36912.370000000003</v>
          </cell>
          <cell r="H13099">
            <v>1863087.63</v>
          </cell>
          <cell r="I13099">
            <v>0</v>
          </cell>
        </row>
        <row r="13100">
          <cell r="A13100" t="str">
            <v>a</v>
          </cell>
          <cell r="B13100">
            <v>13076</v>
          </cell>
          <cell r="C13100" t="str">
            <v xml:space="preserve">   273778894 - 53017</v>
          </cell>
          <cell r="D13100">
            <v>0</v>
          </cell>
          <cell r="E13100">
            <v>0</v>
          </cell>
          <cell r="F13100">
            <v>4950000</v>
          </cell>
          <cell r="G13100">
            <v>40488.660000000003</v>
          </cell>
          <cell r="H13100">
            <v>4909511.34</v>
          </cell>
          <cell r="I13100">
            <v>0</v>
          </cell>
        </row>
        <row r="13101">
          <cell r="A13101" t="str">
            <v>a</v>
          </cell>
          <cell r="B13101">
            <v>13077</v>
          </cell>
          <cell r="C13101" t="str">
            <v xml:space="preserve">   273778904 - 50348</v>
          </cell>
          <cell r="D13101">
            <v>4615000</v>
          </cell>
          <cell r="E13101">
            <v>0</v>
          </cell>
          <cell r="F13101">
            <v>0</v>
          </cell>
          <cell r="G13101">
            <v>42428.63</v>
          </cell>
          <cell r="H13101">
            <v>4572571.37</v>
          </cell>
          <cell r="I13101">
            <v>0</v>
          </cell>
        </row>
        <row r="13102">
          <cell r="A13102" t="str">
            <v>a</v>
          </cell>
          <cell r="B13102">
            <v>13078</v>
          </cell>
          <cell r="C13102" t="str">
            <v xml:space="preserve">   273778917 - 50388</v>
          </cell>
          <cell r="D13102">
            <v>6500000</v>
          </cell>
          <cell r="E13102">
            <v>0</v>
          </cell>
          <cell r="F13102">
            <v>0</v>
          </cell>
          <cell r="G13102">
            <v>59758.57</v>
          </cell>
          <cell r="H13102">
            <v>6440241.4299999997</v>
          </cell>
          <cell r="I13102">
            <v>0</v>
          </cell>
        </row>
        <row r="13103">
          <cell r="A13103" t="str">
            <v>a</v>
          </cell>
          <cell r="B13103">
            <v>13079</v>
          </cell>
          <cell r="C13103" t="str">
            <v xml:space="preserve">   273778920 - 50397</v>
          </cell>
          <cell r="D13103">
            <v>3445000</v>
          </cell>
          <cell r="E13103">
            <v>0</v>
          </cell>
          <cell r="F13103">
            <v>0</v>
          </cell>
          <cell r="G13103">
            <v>31672.080000000002</v>
          </cell>
          <cell r="H13103">
            <v>3413327.92</v>
          </cell>
          <cell r="I13103">
            <v>0</v>
          </cell>
        </row>
        <row r="13104">
          <cell r="A13104" t="str">
            <v>a</v>
          </cell>
          <cell r="B13104">
            <v>13080</v>
          </cell>
          <cell r="C13104" t="str">
            <v xml:space="preserve">   273778933 - 51419</v>
          </cell>
          <cell r="D13104">
            <v>2750000</v>
          </cell>
          <cell r="E13104">
            <v>0</v>
          </cell>
          <cell r="F13104">
            <v>0</v>
          </cell>
          <cell r="G13104">
            <v>125099.62</v>
          </cell>
          <cell r="H13104">
            <v>2624900.38</v>
          </cell>
          <cell r="I13104">
            <v>0</v>
          </cell>
        </row>
        <row r="13105">
          <cell r="A13105" t="str">
            <v>a</v>
          </cell>
          <cell r="B13105">
            <v>13081</v>
          </cell>
          <cell r="C13105" t="str">
            <v xml:space="preserve">   273778946 - 51835</v>
          </cell>
          <cell r="D13105">
            <v>2598056.77</v>
          </cell>
          <cell r="E13105">
            <v>0</v>
          </cell>
          <cell r="F13105">
            <v>0</v>
          </cell>
          <cell r="G13105">
            <v>23957.61</v>
          </cell>
          <cell r="H13105">
            <v>2574099.16</v>
          </cell>
          <cell r="I13105">
            <v>0</v>
          </cell>
        </row>
        <row r="13106">
          <cell r="A13106" t="str">
            <v>a</v>
          </cell>
          <cell r="B13106">
            <v>13082</v>
          </cell>
          <cell r="C13106" t="str">
            <v xml:space="preserve">   273778959 - 52210</v>
          </cell>
          <cell r="D13106">
            <v>0</v>
          </cell>
          <cell r="E13106">
            <v>0</v>
          </cell>
          <cell r="F13106">
            <v>2700000</v>
          </cell>
          <cell r="G13106">
            <v>2700000</v>
          </cell>
          <cell r="H13106">
            <v>0</v>
          </cell>
          <cell r="I13106">
            <v>0</v>
          </cell>
        </row>
        <row r="13107">
          <cell r="A13107" t="str">
            <v>a</v>
          </cell>
          <cell r="B13107">
            <v>13083</v>
          </cell>
          <cell r="C13107" t="str">
            <v xml:space="preserve">   273778962 - 52219</v>
          </cell>
          <cell r="D13107">
            <v>0</v>
          </cell>
          <cell r="E13107">
            <v>0</v>
          </cell>
          <cell r="F13107">
            <v>3300000</v>
          </cell>
          <cell r="G13107">
            <v>33224.92</v>
          </cell>
          <cell r="H13107">
            <v>3266775.08</v>
          </cell>
          <cell r="I13107">
            <v>0</v>
          </cell>
        </row>
        <row r="13108">
          <cell r="A13108" t="str">
            <v>a</v>
          </cell>
          <cell r="B13108">
            <v>13084</v>
          </cell>
          <cell r="C13108" t="str">
            <v xml:space="preserve">   273778975 - 52561</v>
          </cell>
          <cell r="D13108">
            <v>0</v>
          </cell>
          <cell r="E13108">
            <v>0</v>
          </cell>
          <cell r="F13108">
            <v>2860000</v>
          </cell>
          <cell r="G13108">
            <v>25974.89</v>
          </cell>
          <cell r="H13108">
            <v>2834025.11</v>
          </cell>
          <cell r="I13108">
            <v>0</v>
          </cell>
        </row>
        <row r="13109">
          <cell r="A13109" t="str">
            <v>a</v>
          </cell>
          <cell r="B13109">
            <v>13085</v>
          </cell>
          <cell r="C13109" t="str">
            <v xml:space="preserve">   273778988 - 52615</v>
          </cell>
          <cell r="D13109">
            <v>0</v>
          </cell>
          <cell r="E13109">
            <v>0</v>
          </cell>
          <cell r="F13109">
            <v>2620000</v>
          </cell>
          <cell r="G13109">
            <v>23795.19</v>
          </cell>
          <cell r="H13109">
            <v>2596204.81</v>
          </cell>
          <cell r="I13109">
            <v>0</v>
          </cell>
        </row>
        <row r="13110">
          <cell r="A13110" t="str">
            <v>a</v>
          </cell>
          <cell r="B13110">
            <v>13086</v>
          </cell>
          <cell r="C13110" t="str">
            <v xml:space="preserve">   273778991 - 52630</v>
          </cell>
          <cell r="D13110">
            <v>0</v>
          </cell>
          <cell r="E13110">
            <v>0</v>
          </cell>
          <cell r="F13110">
            <v>3860000</v>
          </cell>
          <cell r="G13110">
            <v>1273462.79</v>
          </cell>
          <cell r="H13110">
            <v>2586537.21</v>
          </cell>
          <cell r="I13110">
            <v>0</v>
          </cell>
        </row>
        <row r="13111">
          <cell r="A13111" t="str">
            <v>a</v>
          </cell>
          <cell r="B13111">
            <v>13087</v>
          </cell>
          <cell r="C13111" t="str">
            <v xml:space="preserve">   274778000 - 33485</v>
          </cell>
          <cell r="D13111">
            <v>1775482.29</v>
          </cell>
          <cell r="E13111">
            <v>0</v>
          </cell>
          <cell r="F13111">
            <v>0</v>
          </cell>
          <cell r="G13111">
            <v>35939.83</v>
          </cell>
          <cell r="H13111">
            <v>1739542.46</v>
          </cell>
          <cell r="I13111">
            <v>0</v>
          </cell>
        </row>
        <row r="13112">
          <cell r="A13112" t="str">
            <v>a</v>
          </cell>
          <cell r="B13112">
            <v>13088</v>
          </cell>
          <cell r="C13112" t="str">
            <v xml:space="preserve">   274778013 - 33969</v>
          </cell>
          <cell r="D13112">
            <v>2591281.91</v>
          </cell>
          <cell r="E13112">
            <v>0</v>
          </cell>
          <cell r="F13112">
            <v>0</v>
          </cell>
          <cell r="G13112">
            <v>2591281.91</v>
          </cell>
          <cell r="H13112">
            <v>0</v>
          </cell>
          <cell r="I13112">
            <v>0</v>
          </cell>
        </row>
        <row r="13113">
          <cell r="A13113" t="str">
            <v>a</v>
          </cell>
          <cell r="B13113">
            <v>13089</v>
          </cell>
          <cell r="C13113" t="str">
            <v xml:space="preserve">   274778026 - 34047</v>
          </cell>
          <cell r="D13113">
            <v>2958312.89</v>
          </cell>
          <cell r="E13113">
            <v>0</v>
          </cell>
          <cell r="F13113">
            <v>0</v>
          </cell>
          <cell r="G13113">
            <v>60710.74</v>
          </cell>
          <cell r="H13113">
            <v>2897602.15</v>
          </cell>
          <cell r="I13113">
            <v>0</v>
          </cell>
        </row>
        <row r="13114">
          <cell r="A13114" t="str">
            <v>a</v>
          </cell>
          <cell r="B13114">
            <v>13090</v>
          </cell>
          <cell r="C13114" t="str">
            <v xml:space="preserve">   274778039 - 34521</v>
          </cell>
          <cell r="D13114">
            <v>789670.31</v>
          </cell>
          <cell r="E13114">
            <v>0</v>
          </cell>
          <cell r="F13114">
            <v>0.01</v>
          </cell>
          <cell r="G13114">
            <v>135779.35999999999</v>
          </cell>
          <cell r="H13114">
            <v>653890.96</v>
          </cell>
          <cell r="I13114">
            <v>0</v>
          </cell>
        </row>
        <row r="13115">
          <cell r="A13115" t="str">
            <v>a</v>
          </cell>
          <cell r="B13115">
            <v>13091</v>
          </cell>
          <cell r="C13115" t="str">
            <v xml:space="preserve">   274778042 - 34548</v>
          </cell>
          <cell r="D13115">
            <v>283951.68</v>
          </cell>
          <cell r="E13115">
            <v>0</v>
          </cell>
          <cell r="F13115">
            <v>0</v>
          </cell>
          <cell r="G13115">
            <v>55438.11</v>
          </cell>
          <cell r="H13115">
            <v>228513.57</v>
          </cell>
          <cell r="I13115">
            <v>0</v>
          </cell>
        </row>
        <row r="13116">
          <cell r="A13116" t="str">
            <v>a</v>
          </cell>
          <cell r="B13116">
            <v>13092</v>
          </cell>
          <cell r="C13116" t="str">
            <v xml:space="preserve">   274778055 - 34590</v>
          </cell>
          <cell r="D13116">
            <v>3115476.64</v>
          </cell>
          <cell r="E13116">
            <v>0</v>
          </cell>
          <cell r="F13116">
            <v>0</v>
          </cell>
          <cell r="G13116">
            <v>28615.24</v>
          </cell>
          <cell r="H13116">
            <v>3086861.4</v>
          </cell>
          <cell r="I13116">
            <v>0</v>
          </cell>
        </row>
        <row r="13117">
          <cell r="A13117" t="str">
            <v>a</v>
          </cell>
          <cell r="B13117">
            <v>13093</v>
          </cell>
          <cell r="C13117" t="str">
            <v xml:space="preserve">   274778068 - 34669</v>
          </cell>
          <cell r="D13117">
            <v>2049820.1</v>
          </cell>
          <cell r="E13117">
            <v>0</v>
          </cell>
          <cell r="F13117">
            <v>0</v>
          </cell>
          <cell r="G13117">
            <v>99327.18</v>
          </cell>
          <cell r="H13117">
            <v>1950492.92</v>
          </cell>
          <cell r="I13117">
            <v>0</v>
          </cell>
        </row>
        <row r="13118">
          <cell r="A13118" t="str">
            <v>a</v>
          </cell>
          <cell r="B13118">
            <v>13094</v>
          </cell>
          <cell r="C13118" t="str">
            <v xml:space="preserve">   274778071 - 34678</v>
          </cell>
          <cell r="D13118">
            <v>1495829.5</v>
          </cell>
          <cell r="E13118">
            <v>0</v>
          </cell>
          <cell r="F13118">
            <v>0</v>
          </cell>
          <cell r="G13118">
            <v>30137.48</v>
          </cell>
          <cell r="H13118">
            <v>1465692.02</v>
          </cell>
          <cell r="I13118">
            <v>0</v>
          </cell>
        </row>
        <row r="13119">
          <cell r="A13119" t="str">
            <v>a</v>
          </cell>
          <cell r="B13119">
            <v>13095</v>
          </cell>
          <cell r="C13119" t="str">
            <v xml:space="preserve">   274778084 - 34750</v>
          </cell>
          <cell r="D13119">
            <v>1024405.16</v>
          </cell>
          <cell r="E13119">
            <v>0</v>
          </cell>
          <cell r="F13119">
            <v>0</v>
          </cell>
          <cell r="G13119">
            <v>25261.72</v>
          </cell>
          <cell r="H13119">
            <v>999143.44</v>
          </cell>
          <cell r="I13119">
            <v>0</v>
          </cell>
        </row>
        <row r="13120">
          <cell r="A13120" t="str">
            <v>a</v>
          </cell>
          <cell r="B13120">
            <v>13096</v>
          </cell>
          <cell r="C13120" t="str">
            <v xml:space="preserve">   274778097 - 34891</v>
          </cell>
          <cell r="D13120">
            <v>6838316.9699999997</v>
          </cell>
          <cell r="E13120">
            <v>0</v>
          </cell>
          <cell r="F13120">
            <v>245624.16</v>
          </cell>
          <cell r="G13120">
            <v>46241.14</v>
          </cell>
          <cell r="H13120">
            <v>7037699.9900000002</v>
          </cell>
          <cell r="I13120">
            <v>0</v>
          </cell>
        </row>
        <row r="13121">
          <cell r="A13121" t="str">
            <v>a</v>
          </cell>
          <cell r="B13121">
            <v>13097</v>
          </cell>
          <cell r="C13121" t="str">
            <v xml:space="preserve">   274778107 - 33652</v>
          </cell>
          <cell r="D13121">
            <v>1817020.91</v>
          </cell>
          <cell r="E13121">
            <v>0</v>
          </cell>
          <cell r="F13121">
            <v>0</v>
          </cell>
          <cell r="G13121">
            <v>403393.88</v>
          </cell>
          <cell r="H13121">
            <v>1413627.03</v>
          </cell>
          <cell r="I13121">
            <v>0</v>
          </cell>
        </row>
        <row r="13122">
          <cell r="A13122" t="str">
            <v>a</v>
          </cell>
          <cell r="B13122">
            <v>13098</v>
          </cell>
          <cell r="C13122" t="str">
            <v xml:space="preserve">   274778110 - 33664</v>
          </cell>
          <cell r="D13122">
            <v>1377210.37</v>
          </cell>
          <cell r="E13122">
            <v>0</v>
          </cell>
          <cell r="F13122">
            <v>0</v>
          </cell>
          <cell r="G13122">
            <v>12644.48</v>
          </cell>
          <cell r="H13122">
            <v>1364565.89</v>
          </cell>
          <cell r="I13122">
            <v>0</v>
          </cell>
        </row>
        <row r="13123">
          <cell r="A13123" t="str">
            <v>a</v>
          </cell>
          <cell r="B13123">
            <v>13099</v>
          </cell>
          <cell r="C13123" t="str">
            <v xml:space="preserve">   274778123 - 34038</v>
          </cell>
          <cell r="D13123">
            <v>628967.79</v>
          </cell>
          <cell r="E13123">
            <v>0</v>
          </cell>
          <cell r="F13123">
            <v>0</v>
          </cell>
          <cell r="G13123">
            <v>31313.7</v>
          </cell>
          <cell r="H13123">
            <v>597654.09</v>
          </cell>
          <cell r="I13123">
            <v>0</v>
          </cell>
        </row>
        <row r="13124">
          <cell r="A13124" t="str">
            <v>a</v>
          </cell>
          <cell r="B13124">
            <v>13100</v>
          </cell>
          <cell r="C13124" t="str">
            <v xml:space="preserve">   274778136 - 34462</v>
          </cell>
          <cell r="D13124">
            <v>458131.02</v>
          </cell>
          <cell r="E13124">
            <v>0</v>
          </cell>
          <cell r="F13124">
            <v>0</v>
          </cell>
          <cell r="G13124">
            <v>458131.02</v>
          </cell>
          <cell r="H13124">
            <v>0</v>
          </cell>
          <cell r="I13124">
            <v>0</v>
          </cell>
        </row>
        <row r="13125">
          <cell r="A13125" t="str">
            <v>a</v>
          </cell>
          <cell r="B13125">
            <v>13101</v>
          </cell>
          <cell r="C13125" t="str">
            <v xml:space="preserve">   274778149 - 34569</v>
          </cell>
          <cell r="D13125">
            <v>683304.9</v>
          </cell>
          <cell r="E13125">
            <v>0</v>
          </cell>
          <cell r="F13125">
            <v>0</v>
          </cell>
          <cell r="G13125">
            <v>32936.720000000001</v>
          </cell>
          <cell r="H13125">
            <v>650368.18000000005</v>
          </cell>
          <cell r="I13125">
            <v>0</v>
          </cell>
        </row>
        <row r="13126">
          <cell r="A13126" t="str">
            <v>a</v>
          </cell>
          <cell r="B13126">
            <v>13102</v>
          </cell>
          <cell r="C13126" t="str">
            <v xml:space="preserve">   274778165 - 34654</v>
          </cell>
          <cell r="D13126">
            <v>408784.09</v>
          </cell>
          <cell r="E13126">
            <v>0</v>
          </cell>
          <cell r="F13126">
            <v>0</v>
          </cell>
          <cell r="G13126">
            <v>123329.07</v>
          </cell>
          <cell r="H13126">
            <v>285455.02</v>
          </cell>
          <cell r="I13126">
            <v>0</v>
          </cell>
        </row>
        <row r="13127">
          <cell r="A13127" t="str">
            <v>a</v>
          </cell>
          <cell r="B13127">
            <v>13103</v>
          </cell>
          <cell r="C13127" t="str">
            <v xml:space="preserve">   274778178 - 34708</v>
          </cell>
          <cell r="D13127">
            <v>1258175.3500000001</v>
          </cell>
          <cell r="E13127">
            <v>0</v>
          </cell>
          <cell r="F13127">
            <v>0</v>
          </cell>
          <cell r="G13127">
            <v>62317.43</v>
          </cell>
          <cell r="H13127">
            <v>1195857.9199999999</v>
          </cell>
          <cell r="I13127">
            <v>0</v>
          </cell>
        </row>
        <row r="13128">
          <cell r="A13128" t="str">
            <v>a</v>
          </cell>
          <cell r="B13128">
            <v>13104</v>
          </cell>
          <cell r="C13128" t="str">
            <v xml:space="preserve">   274778181 - 34738</v>
          </cell>
          <cell r="D13128">
            <v>1171379.83</v>
          </cell>
          <cell r="E13128">
            <v>0</v>
          </cell>
          <cell r="F13128">
            <v>0</v>
          </cell>
          <cell r="G13128">
            <v>56462.97</v>
          </cell>
          <cell r="H13128">
            <v>1114916.8600000001</v>
          </cell>
          <cell r="I13128">
            <v>0</v>
          </cell>
        </row>
        <row r="13129">
          <cell r="A13129" t="str">
            <v>a</v>
          </cell>
          <cell r="B13129">
            <v>13105</v>
          </cell>
          <cell r="C13129" t="str">
            <v xml:space="preserve">   274778194 - 34882</v>
          </cell>
          <cell r="D13129">
            <v>3679255.36</v>
          </cell>
          <cell r="E13129">
            <v>0</v>
          </cell>
          <cell r="F13129">
            <v>0</v>
          </cell>
          <cell r="G13129">
            <v>3679255.36</v>
          </cell>
          <cell r="H13129">
            <v>0</v>
          </cell>
          <cell r="I13129">
            <v>0</v>
          </cell>
        </row>
        <row r="13130">
          <cell r="A13130" t="str">
            <v>a</v>
          </cell>
          <cell r="B13130">
            <v>13106</v>
          </cell>
          <cell r="C13130" t="str">
            <v xml:space="preserve">   274778204 - 33598</v>
          </cell>
          <cell r="D13130">
            <v>6118336.1699999999</v>
          </cell>
          <cell r="E13130">
            <v>0</v>
          </cell>
          <cell r="F13130">
            <v>0</v>
          </cell>
          <cell r="G13130">
            <v>123849.07</v>
          </cell>
          <cell r="H13130">
            <v>5994487.0999999996</v>
          </cell>
          <cell r="I13130">
            <v>0</v>
          </cell>
        </row>
        <row r="13131">
          <cell r="A13131" t="str">
            <v>a</v>
          </cell>
          <cell r="B13131">
            <v>13107</v>
          </cell>
          <cell r="C13131" t="str">
            <v xml:space="preserve">   274778217 - 33981</v>
          </cell>
          <cell r="D13131">
            <v>2195429.85</v>
          </cell>
          <cell r="E13131">
            <v>0</v>
          </cell>
          <cell r="F13131">
            <v>0.01</v>
          </cell>
          <cell r="G13131">
            <v>87620.53</v>
          </cell>
          <cell r="H13131">
            <v>2107809.33</v>
          </cell>
          <cell r="I13131">
            <v>0</v>
          </cell>
        </row>
        <row r="13132">
          <cell r="A13132" t="str">
            <v>a</v>
          </cell>
          <cell r="B13132">
            <v>13108</v>
          </cell>
          <cell r="C13132" t="str">
            <v xml:space="preserve">   274778220 - 34029</v>
          </cell>
          <cell r="D13132">
            <v>290306.34000000003</v>
          </cell>
          <cell r="E13132">
            <v>0</v>
          </cell>
          <cell r="F13132">
            <v>0</v>
          </cell>
          <cell r="G13132">
            <v>14378.88</v>
          </cell>
          <cell r="H13132">
            <v>275927.46000000002</v>
          </cell>
          <cell r="I13132">
            <v>0</v>
          </cell>
        </row>
        <row r="13133">
          <cell r="A13133" t="str">
            <v>a</v>
          </cell>
          <cell r="B13133">
            <v>13109</v>
          </cell>
          <cell r="C13133" t="str">
            <v xml:space="preserve">   274778233 - 34453</v>
          </cell>
          <cell r="D13133">
            <v>1921812.71</v>
          </cell>
          <cell r="E13133">
            <v>0</v>
          </cell>
          <cell r="F13133">
            <v>0.01</v>
          </cell>
          <cell r="G13133">
            <v>116883.35</v>
          </cell>
          <cell r="H13133">
            <v>1804929.37</v>
          </cell>
          <cell r="I13133">
            <v>0</v>
          </cell>
        </row>
        <row r="13134">
          <cell r="A13134" t="str">
            <v>a</v>
          </cell>
          <cell r="B13134">
            <v>13110</v>
          </cell>
          <cell r="C13134" t="str">
            <v xml:space="preserve">   274778246 - 34560</v>
          </cell>
          <cell r="D13134">
            <v>558432.30000000005</v>
          </cell>
          <cell r="E13134">
            <v>0</v>
          </cell>
          <cell r="F13134">
            <v>0</v>
          </cell>
          <cell r="G13134">
            <v>50844.98</v>
          </cell>
          <cell r="H13134">
            <v>507587.32</v>
          </cell>
          <cell r="I13134">
            <v>0</v>
          </cell>
        </row>
        <row r="13135">
          <cell r="A13135" t="str">
            <v>a</v>
          </cell>
          <cell r="B13135">
            <v>13111</v>
          </cell>
          <cell r="C13135" t="str">
            <v xml:space="preserve">   274778259 - 34633</v>
          </cell>
          <cell r="D13135">
            <v>1039251.64</v>
          </cell>
          <cell r="E13135">
            <v>0</v>
          </cell>
          <cell r="F13135">
            <v>0</v>
          </cell>
          <cell r="G13135">
            <v>20938.509999999998</v>
          </cell>
          <cell r="H13135">
            <v>1018313.13</v>
          </cell>
          <cell r="I13135">
            <v>0</v>
          </cell>
        </row>
        <row r="13136">
          <cell r="A13136" t="str">
            <v>a</v>
          </cell>
          <cell r="B13136">
            <v>13112</v>
          </cell>
          <cell r="C13136" t="str">
            <v xml:space="preserve">   274778262 - 34645</v>
          </cell>
          <cell r="D13136">
            <v>956141.41</v>
          </cell>
          <cell r="E13136">
            <v>0</v>
          </cell>
          <cell r="F13136">
            <v>0</v>
          </cell>
          <cell r="G13136">
            <v>956141.41</v>
          </cell>
          <cell r="H13136">
            <v>0</v>
          </cell>
          <cell r="I13136">
            <v>0</v>
          </cell>
        </row>
        <row r="13137">
          <cell r="A13137" t="str">
            <v>a</v>
          </cell>
          <cell r="B13137">
            <v>13113</v>
          </cell>
          <cell r="C13137" t="str">
            <v xml:space="preserve">   274778288 - 34813</v>
          </cell>
          <cell r="D13137">
            <v>531811</v>
          </cell>
          <cell r="E13137">
            <v>0</v>
          </cell>
          <cell r="F13137">
            <v>0</v>
          </cell>
          <cell r="G13137">
            <v>118066.47</v>
          </cell>
          <cell r="H13137">
            <v>413744.53</v>
          </cell>
          <cell r="I13137">
            <v>0</v>
          </cell>
        </row>
        <row r="13138">
          <cell r="A13138" t="str">
            <v>a</v>
          </cell>
          <cell r="B13138">
            <v>13114</v>
          </cell>
          <cell r="C13138" t="str">
            <v xml:space="preserve">   274778291 - 34873</v>
          </cell>
          <cell r="D13138">
            <v>2042935.75</v>
          </cell>
          <cell r="E13138">
            <v>0</v>
          </cell>
          <cell r="F13138">
            <v>0</v>
          </cell>
          <cell r="G13138">
            <v>40790.79</v>
          </cell>
          <cell r="H13138">
            <v>2002144.96</v>
          </cell>
          <cell r="I13138">
            <v>0</v>
          </cell>
        </row>
        <row r="13139">
          <cell r="A13139" t="str">
            <v>a</v>
          </cell>
          <cell r="B13139">
            <v>13115</v>
          </cell>
          <cell r="C13139" t="str">
            <v xml:space="preserve">   274778301 - 33488</v>
          </cell>
          <cell r="D13139">
            <v>2598126.77</v>
          </cell>
          <cell r="E13139">
            <v>0</v>
          </cell>
          <cell r="F13139">
            <v>0</v>
          </cell>
          <cell r="G13139">
            <v>52592.01</v>
          </cell>
          <cell r="H13139">
            <v>2545534.7599999998</v>
          </cell>
          <cell r="I13139">
            <v>0</v>
          </cell>
        </row>
        <row r="13140">
          <cell r="A13140" t="str">
            <v>a</v>
          </cell>
          <cell r="B13140">
            <v>13116</v>
          </cell>
          <cell r="C13140" t="str">
            <v xml:space="preserve">   274778314 - 33972</v>
          </cell>
          <cell r="D13140">
            <v>1327502.51</v>
          </cell>
          <cell r="E13140">
            <v>0</v>
          </cell>
          <cell r="F13140">
            <v>0</v>
          </cell>
          <cell r="G13140">
            <v>1327502.51</v>
          </cell>
          <cell r="H13140">
            <v>0</v>
          </cell>
          <cell r="I13140">
            <v>0</v>
          </cell>
        </row>
        <row r="13141">
          <cell r="A13141" t="str">
            <v>a</v>
          </cell>
          <cell r="B13141">
            <v>13117</v>
          </cell>
          <cell r="C13141" t="str">
            <v xml:space="preserve">   274778327 - 34050</v>
          </cell>
          <cell r="D13141">
            <v>585007.66</v>
          </cell>
          <cell r="E13141">
            <v>0</v>
          </cell>
          <cell r="F13141">
            <v>0</v>
          </cell>
          <cell r="G13141">
            <v>157637.89000000001</v>
          </cell>
          <cell r="H13141">
            <v>427369.77</v>
          </cell>
          <cell r="I13141">
            <v>0</v>
          </cell>
        </row>
        <row r="13142">
          <cell r="A13142" t="str">
            <v>a</v>
          </cell>
          <cell r="B13142">
            <v>13118</v>
          </cell>
          <cell r="C13142" t="str">
            <v xml:space="preserve">   274778330 - 34059</v>
          </cell>
          <cell r="D13142">
            <v>1027478.18</v>
          </cell>
          <cell r="E13142">
            <v>0</v>
          </cell>
          <cell r="F13142">
            <v>0</v>
          </cell>
          <cell r="G13142">
            <v>20798.509999999998</v>
          </cell>
          <cell r="H13142">
            <v>1006679.67</v>
          </cell>
          <cell r="I13142">
            <v>0</v>
          </cell>
        </row>
        <row r="13143">
          <cell r="A13143" t="str">
            <v>a</v>
          </cell>
          <cell r="B13143">
            <v>13119</v>
          </cell>
          <cell r="C13143" t="str">
            <v xml:space="preserve">   274778343 - 34551</v>
          </cell>
          <cell r="D13143">
            <v>649788.97</v>
          </cell>
          <cell r="E13143">
            <v>0</v>
          </cell>
          <cell r="F13143">
            <v>0</v>
          </cell>
          <cell r="G13143">
            <v>100767.88</v>
          </cell>
          <cell r="H13143">
            <v>549021.09</v>
          </cell>
          <cell r="I13143">
            <v>0</v>
          </cell>
        </row>
        <row r="13144">
          <cell r="A13144" t="str">
            <v>a</v>
          </cell>
          <cell r="B13144">
            <v>13120</v>
          </cell>
          <cell r="C13144" t="str">
            <v xml:space="preserve">   274778356 - 34621</v>
          </cell>
          <cell r="D13144">
            <v>1200664.33</v>
          </cell>
          <cell r="E13144">
            <v>0</v>
          </cell>
          <cell r="F13144">
            <v>0.01</v>
          </cell>
          <cell r="G13144">
            <v>57874.63</v>
          </cell>
          <cell r="H13144">
            <v>1142789.71</v>
          </cell>
          <cell r="I13144">
            <v>0</v>
          </cell>
        </row>
        <row r="13145">
          <cell r="A13145" t="str">
            <v>a</v>
          </cell>
          <cell r="B13145">
            <v>13121</v>
          </cell>
          <cell r="C13145" t="str">
            <v xml:space="preserve">   274778369 - 34672</v>
          </cell>
          <cell r="D13145">
            <v>1021096.94</v>
          </cell>
          <cell r="E13145">
            <v>0</v>
          </cell>
          <cell r="F13145">
            <v>0</v>
          </cell>
          <cell r="G13145">
            <v>1021096.94</v>
          </cell>
          <cell r="H13145">
            <v>0</v>
          </cell>
          <cell r="I13145">
            <v>0</v>
          </cell>
        </row>
        <row r="13146">
          <cell r="A13146" t="str">
            <v>a</v>
          </cell>
          <cell r="B13146">
            <v>13122</v>
          </cell>
          <cell r="C13146" t="str">
            <v xml:space="preserve">   274778372 - 34681</v>
          </cell>
          <cell r="D13146">
            <v>527848.55000000005</v>
          </cell>
          <cell r="E13146">
            <v>0</v>
          </cell>
          <cell r="F13146">
            <v>0</v>
          </cell>
          <cell r="G13146">
            <v>527848.55000000005</v>
          </cell>
          <cell r="H13146">
            <v>0</v>
          </cell>
          <cell r="I13146">
            <v>0</v>
          </cell>
        </row>
        <row r="13147">
          <cell r="A13147" t="str">
            <v>a</v>
          </cell>
          <cell r="B13147">
            <v>13123</v>
          </cell>
          <cell r="C13147" t="str">
            <v xml:space="preserve">   274778385 - 34753</v>
          </cell>
          <cell r="D13147">
            <v>969998.55</v>
          </cell>
          <cell r="E13147">
            <v>0</v>
          </cell>
          <cell r="F13147">
            <v>0</v>
          </cell>
          <cell r="G13147">
            <v>19367.71</v>
          </cell>
          <cell r="H13147">
            <v>950630.84</v>
          </cell>
          <cell r="I13147">
            <v>0</v>
          </cell>
        </row>
        <row r="13148">
          <cell r="A13148" t="str">
            <v>a</v>
          </cell>
          <cell r="B13148">
            <v>13124</v>
          </cell>
          <cell r="C13148" t="str">
            <v xml:space="preserve">   274778398 - 34894</v>
          </cell>
          <cell r="D13148">
            <v>1481939.66</v>
          </cell>
          <cell r="E13148">
            <v>0</v>
          </cell>
          <cell r="F13148">
            <v>0</v>
          </cell>
          <cell r="G13148">
            <v>1481939.66</v>
          </cell>
          <cell r="H13148">
            <v>0</v>
          </cell>
          <cell r="I13148">
            <v>0</v>
          </cell>
        </row>
        <row r="13149">
          <cell r="A13149" t="str">
            <v>a</v>
          </cell>
          <cell r="B13149">
            <v>13125</v>
          </cell>
          <cell r="C13149" t="str">
            <v xml:space="preserve">   274778408 - 33655</v>
          </cell>
          <cell r="D13149">
            <v>2090964.52</v>
          </cell>
          <cell r="E13149">
            <v>0</v>
          </cell>
          <cell r="F13149">
            <v>0.01</v>
          </cell>
          <cell r="G13149">
            <v>42325.91</v>
          </cell>
          <cell r="H13149">
            <v>2048638.62</v>
          </cell>
          <cell r="I13149">
            <v>0</v>
          </cell>
        </row>
        <row r="13150">
          <cell r="A13150" t="str">
            <v>a</v>
          </cell>
          <cell r="B13150">
            <v>13126</v>
          </cell>
          <cell r="C13150" t="str">
            <v xml:space="preserve">   274778411 - 33963</v>
          </cell>
          <cell r="D13150">
            <v>2542470.5699999998</v>
          </cell>
          <cell r="E13150">
            <v>0</v>
          </cell>
          <cell r="F13150">
            <v>0</v>
          </cell>
          <cell r="G13150">
            <v>1586196.62</v>
          </cell>
          <cell r="H13150">
            <v>956273.95</v>
          </cell>
          <cell r="I13150">
            <v>0</v>
          </cell>
        </row>
        <row r="13151">
          <cell r="A13151" t="str">
            <v>a</v>
          </cell>
          <cell r="B13151">
            <v>13127</v>
          </cell>
          <cell r="C13151" t="str">
            <v xml:space="preserve">   274778424 - 34041</v>
          </cell>
          <cell r="D13151">
            <v>2926008.62</v>
          </cell>
          <cell r="E13151">
            <v>0</v>
          </cell>
          <cell r="F13151">
            <v>0</v>
          </cell>
          <cell r="G13151">
            <v>60343.78</v>
          </cell>
          <cell r="H13151">
            <v>2865664.84</v>
          </cell>
          <cell r="I13151">
            <v>0</v>
          </cell>
        </row>
        <row r="13152">
          <cell r="A13152" t="str">
            <v>a</v>
          </cell>
          <cell r="B13152">
            <v>13128</v>
          </cell>
          <cell r="C13152" t="str">
            <v xml:space="preserve">   274778437 - 34465</v>
          </cell>
          <cell r="D13152">
            <v>2084137.57</v>
          </cell>
          <cell r="E13152">
            <v>0</v>
          </cell>
          <cell r="F13152">
            <v>0</v>
          </cell>
          <cell r="G13152">
            <v>85788.15</v>
          </cell>
          <cell r="H13152">
            <v>1998349.42</v>
          </cell>
          <cell r="I13152">
            <v>0</v>
          </cell>
        </row>
        <row r="13153">
          <cell r="A13153" t="str">
            <v>a</v>
          </cell>
          <cell r="B13153">
            <v>13129</v>
          </cell>
          <cell r="C13153" t="str">
            <v xml:space="preserve">   274778440 - 34524</v>
          </cell>
          <cell r="D13153">
            <v>267159.57</v>
          </cell>
          <cell r="E13153">
            <v>0</v>
          </cell>
          <cell r="F13153">
            <v>0</v>
          </cell>
          <cell r="G13153">
            <v>267159.57</v>
          </cell>
          <cell r="H13153">
            <v>0</v>
          </cell>
          <cell r="I13153">
            <v>0</v>
          </cell>
        </row>
        <row r="13154">
          <cell r="A13154" t="str">
            <v>a</v>
          </cell>
          <cell r="B13154">
            <v>13130</v>
          </cell>
          <cell r="C13154" t="str">
            <v xml:space="preserve">   274778466 - 34657</v>
          </cell>
          <cell r="D13154">
            <v>1815491.49</v>
          </cell>
          <cell r="E13154">
            <v>0</v>
          </cell>
          <cell r="F13154">
            <v>0</v>
          </cell>
          <cell r="G13154">
            <v>86575.64</v>
          </cell>
          <cell r="H13154">
            <v>1728915.85</v>
          </cell>
          <cell r="I13154">
            <v>0</v>
          </cell>
        </row>
        <row r="13155">
          <cell r="A13155" t="str">
            <v>a</v>
          </cell>
          <cell r="B13155">
            <v>13131</v>
          </cell>
          <cell r="C13155" t="str">
            <v xml:space="preserve">   274778479 - 34711</v>
          </cell>
          <cell r="D13155">
            <v>1238940.08</v>
          </cell>
          <cell r="E13155">
            <v>0</v>
          </cell>
          <cell r="F13155">
            <v>0</v>
          </cell>
          <cell r="G13155">
            <v>41251.96</v>
          </cell>
          <cell r="H13155">
            <v>1197688.1200000001</v>
          </cell>
          <cell r="I13155">
            <v>0</v>
          </cell>
        </row>
        <row r="13156">
          <cell r="A13156" t="str">
            <v>a</v>
          </cell>
          <cell r="B13156">
            <v>13132</v>
          </cell>
          <cell r="C13156" t="str">
            <v xml:space="preserve">   274778482 - 34741</v>
          </cell>
          <cell r="D13156">
            <v>1272997.03</v>
          </cell>
          <cell r="E13156">
            <v>0</v>
          </cell>
          <cell r="F13156">
            <v>0</v>
          </cell>
          <cell r="G13156">
            <v>61361.18</v>
          </cell>
          <cell r="H13156">
            <v>1211635.8500000001</v>
          </cell>
          <cell r="I13156">
            <v>0</v>
          </cell>
        </row>
        <row r="13157">
          <cell r="A13157" t="str">
            <v>a</v>
          </cell>
          <cell r="B13157">
            <v>13133</v>
          </cell>
          <cell r="C13157" t="str">
            <v xml:space="preserve">   274778495 - 34885</v>
          </cell>
          <cell r="D13157">
            <v>4865034.74</v>
          </cell>
          <cell r="E13157">
            <v>0</v>
          </cell>
          <cell r="F13157">
            <v>0</v>
          </cell>
          <cell r="G13157">
            <v>2374917.77</v>
          </cell>
          <cell r="H13157">
            <v>2490116.9700000002</v>
          </cell>
          <cell r="I13157">
            <v>0</v>
          </cell>
        </row>
        <row r="13158">
          <cell r="A13158" t="str">
            <v>a</v>
          </cell>
          <cell r="B13158">
            <v>13134</v>
          </cell>
          <cell r="C13158" t="str">
            <v xml:space="preserve">   274778505 - 33604</v>
          </cell>
          <cell r="D13158">
            <v>3313008.1</v>
          </cell>
          <cell r="E13158">
            <v>0</v>
          </cell>
          <cell r="F13158">
            <v>0</v>
          </cell>
          <cell r="G13158">
            <v>121683.36</v>
          </cell>
          <cell r="H13158">
            <v>3191324.74</v>
          </cell>
          <cell r="I13158">
            <v>0</v>
          </cell>
        </row>
        <row r="13159">
          <cell r="A13159" t="str">
            <v>a</v>
          </cell>
          <cell r="B13159">
            <v>13135</v>
          </cell>
          <cell r="C13159" t="str">
            <v xml:space="preserve">   274778518 - 33984</v>
          </cell>
          <cell r="D13159">
            <v>2117735.13</v>
          </cell>
          <cell r="E13159">
            <v>0</v>
          </cell>
          <cell r="F13159">
            <v>0</v>
          </cell>
          <cell r="G13159">
            <v>108552.76</v>
          </cell>
          <cell r="H13159">
            <v>2009182.37</v>
          </cell>
          <cell r="I13159">
            <v>0</v>
          </cell>
        </row>
        <row r="13160">
          <cell r="A13160" t="str">
            <v>a</v>
          </cell>
          <cell r="B13160">
            <v>13136</v>
          </cell>
          <cell r="C13160" t="str">
            <v xml:space="preserve">   274778521 - 34032</v>
          </cell>
          <cell r="D13160">
            <v>483206.32</v>
          </cell>
          <cell r="E13160">
            <v>0</v>
          </cell>
          <cell r="F13160">
            <v>0</v>
          </cell>
          <cell r="G13160">
            <v>9828.52</v>
          </cell>
          <cell r="H13160">
            <v>473377.8</v>
          </cell>
          <cell r="I13160">
            <v>0</v>
          </cell>
        </row>
        <row r="13161">
          <cell r="A13161" t="str">
            <v>a</v>
          </cell>
          <cell r="B13161">
            <v>13137</v>
          </cell>
          <cell r="C13161" t="str">
            <v xml:space="preserve">   274778534 - 34456</v>
          </cell>
          <cell r="D13161">
            <v>878296.27</v>
          </cell>
          <cell r="E13161">
            <v>0</v>
          </cell>
          <cell r="F13161">
            <v>0</v>
          </cell>
          <cell r="G13161">
            <v>17778.7</v>
          </cell>
          <cell r="H13161">
            <v>860517.57</v>
          </cell>
          <cell r="I13161">
            <v>0</v>
          </cell>
        </row>
        <row r="13162">
          <cell r="A13162" t="str">
            <v>a</v>
          </cell>
          <cell r="B13162">
            <v>13138</v>
          </cell>
          <cell r="C13162" t="str">
            <v xml:space="preserve">   274778547 - 34563</v>
          </cell>
          <cell r="D13162">
            <v>539272.80000000005</v>
          </cell>
          <cell r="E13162">
            <v>0</v>
          </cell>
          <cell r="F13162">
            <v>0</v>
          </cell>
          <cell r="G13162">
            <v>49100.480000000003</v>
          </cell>
          <cell r="H13162">
            <v>490172.32</v>
          </cell>
          <cell r="I13162">
            <v>0</v>
          </cell>
        </row>
        <row r="13163">
          <cell r="A13163" t="str">
            <v>a</v>
          </cell>
          <cell r="B13163">
            <v>13139</v>
          </cell>
          <cell r="C13163" t="str">
            <v xml:space="preserve">   274778550 - 34572</v>
          </cell>
          <cell r="D13163">
            <v>1516856.06</v>
          </cell>
          <cell r="E13163">
            <v>0</v>
          </cell>
          <cell r="F13163">
            <v>0</v>
          </cell>
          <cell r="G13163">
            <v>30286.7</v>
          </cell>
          <cell r="H13163">
            <v>1486569.36</v>
          </cell>
          <cell r="I13163">
            <v>0</v>
          </cell>
        </row>
        <row r="13164">
          <cell r="A13164" t="str">
            <v>a</v>
          </cell>
          <cell r="B13164">
            <v>13140</v>
          </cell>
          <cell r="C13164" t="str">
            <v xml:space="preserve">   274778563 - 34648</v>
          </cell>
          <cell r="D13164">
            <v>466082.14</v>
          </cell>
          <cell r="E13164">
            <v>0</v>
          </cell>
          <cell r="F13164">
            <v>0</v>
          </cell>
          <cell r="G13164">
            <v>100356.39</v>
          </cell>
          <cell r="H13164">
            <v>365725.75</v>
          </cell>
          <cell r="I13164">
            <v>0</v>
          </cell>
        </row>
        <row r="13165">
          <cell r="A13165" t="str">
            <v>a</v>
          </cell>
          <cell r="B13165">
            <v>13141</v>
          </cell>
          <cell r="C13165" t="str">
            <v xml:space="preserve">   274778576 - 34699</v>
          </cell>
          <cell r="D13165">
            <v>1157644.3400000001</v>
          </cell>
          <cell r="E13165">
            <v>0</v>
          </cell>
          <cell r="F13165">
            <v>0</v>
          </cell>
          <cell r="G13165">
            <v>84326.58</v>
          </cell>
          <cell r="H13165">
            <v>1073317.76</v>
          </cell>
          <cell r="I13165">
            <v>0</v>
          </cell>
        </row>
        <row r="13166">
          <cell r="A13166" t="str">
            <v>a</v>
          </cell>
          <cell r="B13166">
            <v>13142</v>
          </cell>
          <cell r="C13166" t="str">
            <v xml:space="preserve">   274778589 - 34840</v>
          </cell>
          <cell r="D13166">
            <v>596534.57999999996</v>
          </cell>
          <cell r="E13166">
            <v>0</v>
          </cell>
          <cell r="F13166">
            <v>0</v>
          </cell>
          <cell r="G13166">
            <v>140864.29999999999</v>
          </cell>
          <cell r="H13166">
            <v>455670.28</v>
          </cell>
          <cell r="I13166">
            <v>0</v>
          </cell>
        </row>
        <row r="13167">
          <cell r="A13167" t="str">
            <v>a</v>
          </cell>
          <cell r="B13167">
            <v>13143</v>
          </cell>
          <cell r="C13167" t="str">
            <v xml:space="preserve">   274778592 - 34876</v>
          </cell>
          <cell r="D13167">
            <v>5869397.8200000003</v>
          </cell>
          <cell r="E13167">
            <v>0</v>
          </cell>
          <cell r="F13167">
            <v>0</v>
          </cell>
          <cell r="G13167">
            <v>5869397.8200000003</v>
          </cell>
          <cell r="H13167">
            <v>0</v>
          </cell>
          <cell r="I13167">
            <v>0</v>
          </cell>
        </row>
        <row r="13168">
          <cell r="A13168" t="str">
            <v>a</v>
          </cell>
          <cell r="B13168">
            <v>13144</v>
          </cell>
          <cell r="C13168" t="str">
            <v xml:space="preserve">   274778615 - 33975</v>
          </cell>
          <cell r="D13168">
            <v>708539.77</v>
          </cell>
          <cell r="E13168">
            <v>0</v>
          </cell>
          <cell r="F13168">
            <v>0</v>
          </cell>
          <cell r="G13168">
            <v>82992.61</v>
          </cell>
          <cell r="H13168">
            <v>625547.16</v>
          </cell>
          <cell r="I13168">
            <v>0</v>
          </cell>
        </row>
        <row r="13169">
          <cell r="A13169" t="str">
            <v>a</v>
          </cell>
          <cell r="B13169">
            <v>13145</v>
          </cell>
          <cell r="C13169" t="str">
            <v xml:space="preserve">   274778628 - 34053</v>
          </cell>
          <cell r="D13169">
            <v>315920.36</v>
          </cell>
          <cell r="E13169">
            <v>0</v>
          </cell>
          <cell r="F13169">
            <v>0.02</v>
          </cell>
          <cell r="G13169">
            <v>189659.46</v>
          </cell>
          <cell r="H13169">
            <v>126260.92</v>
          </cell>
          <cell r="I13169">
            <v>0</v>
          </cell>
        </row>
        <row r="13170">
          <cell r="A13170" t="str">
            <v>a</v>
          </cell>
          <cell r="B13170">
            <v>13146</v>
          </cell>
          <cell r="C13170" t="str">
            <v xml:space="preserve">   274778631 - 34062</v>
          </cell>
          <cell r="D13170">
            <v>370749.95</v>
          </cell>
          <cell r="E13170">
            <v>0</v>
          </cell>
          <cell r="F13170">
            <v>0</v>
          </cell>
          <cell r="G13170">
            <v>29957.02</v>
          </cell>
          <cell r="H13170">
            <v>340792.93</v>
          </cell>
          <cell r="I13170">
            <v>0</v>
          </cell>
        </row>
        <row r="13171">
          <cell r="A13171" t="str">
            <v>a</v>
          </cell>
          <cell r="B13171">
            <v>13147</v>
          </cell>
          <cell r="C13171" t="str">
            <v xml:space="preserve">   274778644 - 34554</v>
          </cell>
          <cell r="D13171">
            <v>1152579.54</v>
          </cell>
          <cell r="E13171">
            <v>0</v>
          </cell>
          <cell r="F13171">
            <v>0</v>
          </cell>
          <cell r="G13171">
            <v>23221.79</v>
          </cell>
          <cell r="H13171">
            <v>1129357.75</v>
          </cell>
          <cell r="I13171">
            <v>0</v>
          </cell>
        </row>
        <row r="13172">
          <cell r="A13172" t="str">
            <v>a</v>
          </cell>
          <cell r="B13172">
            <v>13148</v>
          </cell>
          <cell r="C13172" t="str">
            <v xml:space="preserve">   274778657 - 34627</v>
          </cell>
          <cell r="D13172">
            <v>1909253.7</v>
          </cell>
          <cell r="E13172">
            <v>0</v>
          </cell>
          <cell r="F13172">
            <v>0.01</v>
          </cell>
          <cell r="G13172">
            <v>38467.019999999997</v>
          </cell>
          <cell r="H13172">
            <v>1870786.69</v>
          </cell>
          <cell r="I13172">
            <v>0</v>
          </cell>
        </row>
        <row r="13173">
          <cell r="A13173" t="str">
            <v>a</v>
          </cell>
          <cell r="B13173">
            <v>13149</v>
          </cell>
          <cell r="C13173" t="str">
            <v xml:space="preserve">   274778660 - 34636</v>
          </cell>
          <cell r="D13173">
            <v>1371244.13</v>
          </cell>
          <cell r="E13173">
            <v>0</v>
          </cell>
          <cell r="F13173">
            <v>0.01</v>
          </cell>
          <cell r="G13173">
            <v>12589.68</v>
          </cell>
          <cell r="H13173">
            <v>1358654.46</v>
          </cell>
          <cell r="I13173">
            <v>0</v>
          </cell>
        </row>
        <row r="13174">
          <cell r="A13174" t="str">
            <v>a</v>
          </cell>
          <cell r="B13174">
            <v>13150</v>
          </cell>
          <cell r="C13174" t="str">
            <v xml:space="preserve">   274778673 - 34687</v>
          </cell>
          <cell r="D13174">
            <v>1152579.54</v>
          </cell>
          <cell r="E13174">
            <v>0</v>
          </cell>
          <cell r="F13174">
            <v>0</v>
          </cell>
          <cell r="G13174">
            <v>23221.79</v>
          </cell>
          <cell r="H13174">
            <v>1129357.75</v>
          </cell>
          <cell r="I13174">
            <v>0</v>
          </cell>
        </row>
        <row r="13175">
          <cell r="A13175" t="str">
            <v>a</v>
          </cell>
          <cell r="B13175">
            <v>13151</v>
          </cell>
          <cell r="C13175" t="str">
            <v xml:space="preserve">   274778686 - 34756</v>
          </cell>
          <cell r="D13175">
            <v>1040397.16</v>
          </cell>
          <cell r="E13175">
            <v>0</v>
          </cell>
          <cell r="F13175">
            <v>0.01</v>
          </cell>
          <cell r="G13175">
            <v>95035.06</v>
          </cell>
          <cell r="H13175">
            <v>945362.11</v>
          </cell>
          <cell r="I13175">
            <v>0</v>
          </cell>
        </row>
        <row r="13176">
          <cell r="A13176" t="str">
            <v>a</v>
          </cell>
          <cell r="B13176">
            <v>13152</v>
          </cell>
          <cell r="C13176" t="str">
            <v xml:space="preserve">   274778699 - 34897</v>
          </cell>
          <cell r="D13176">
            <v>1772880.71</v>
          </cell>
          <cell r="E13176">
            <v>0</v>
          </cell>
          <cell r="F13176">
            <v>0</v>
          </cell>
          <cell r="G13176">
            <v>16283.66</v>
          </cell>
          <cell r="H13176">
            <v>1756597.05</v>
          </cell>
          <cell r="I13176">
            <v>0</v>
          </cell>
        </row>
        <row r="13177">
          <cell r="A13177" t="str">
            <v>a</v>
          </cell>
          <cell r="B13177">
            <v>13153</v>
          </cell>
          <cell r="C13177" t="str">
            <v xml:space="preserve">   274778709 - 33658</v>
          </cell>
          <cell r="D13177">
            <v>2667491.4500000002</v>
          </cell>
          <cell r="E13177">
            <v>0</v>
          </cell>
          <cell r="F13177">
            <v>0.01</v>
          </cell>
          <cell r="G13177">
            <v>53996.14</v>
          </cell>
          <cell r="H13177">
            <v>2613495.3199999998</v>
          </cell>
          <cell r="I13177">
            <v>0</v>
          </cell>
        </row>
        <row r="13178">
          <cell r="A13178" t="str">
            <v>a</v>
          </cell>
          <cell r="B13178">
            <v>13154</v>
          </cell>
          <cell r="C13178" t="str">
            <v xml:space="preserve">   274778712 - 33966</v>
          </cell>
          <cell r="D13178">
            <v>661303.77</v>
          </cell>
          <cell r="E13178">
            <v>0</v>
          </cell>
          <cell r="F13178">
            <v>0</v>
          </cell>
          <cell r="G13178">
            <v>77459.78</v>
          </cell>
          <cell r="H13178">
            <v>583843.99</v>
          </cell>
          <cell r="I13178">
            <v>0</v>
          </cell>
        </row>
        <row r="13179">
          <cell r="A13179" t="str">
            <v>a</v>
          </cell>
          <cell r="B13179">
            <v>13155</v>
          </cell>
          <cell r="C13179" t="str">
            <v xml:space="preserve">   274778725 - 34044</v>
          </cell>
          <cell r="D13179">
            <v>461034.07</v>
          </cell>
          <cell r="E13179">
            <v>0</v>
          </cell>
          <cell r="F13179">
            <v>0</v>
          </cell>
          <cell r="G13179">
            <v>43544.35</v>
          </cell>
          <cell r="H13179">
            <v>417489.72</v>
          </cell>
          <cell r="I13179">
            <v>0</v>
          </cell>
        </row>
        <row r="13180">
          <cell r="A13180" t="str">
            <v>a</v>
          </cell>
          <cell r="B13180">
            <v>13156</v>
          </cell>
          <cell r="C13180" t="str">
            <v xml:space="preserve">   274778738 - 34468</v>
          </cell>
          <cell r="D13180">
            <v>719254.26</v>
          </cell>
          <cell r="E13180">
            <v>0</v>
          </cell>
          <cell r="F13180">
            <v>0</v>
          </cell>
          <cell r="G13180">
            <v>35050.21</v>
          </cell>
          <cell r="H13180">
            <v>684204.05</v>
          </cell>
          <cell r="I13180">
            <v>0</v>
          </cell>
        </row>
        <row r="13181">
          <cell r="A13181" t="str">
            <v>a</v>
          </cell>
          <cell r="B13181">
            <v>13157</v>
          </cell>
          <cell r="C13181" t="str">
            <v xml:space="preserve">   274778741 - 34536</v>
          </cell>
          <cell r="D13181">
            <v>258270.02</v>
          </cell>
          <cell r="E13181">
            <v>0</v>
          </cell>
          <cell r="F13181">
            <v>0</v>
          </cell>
          <cell r="G13181">
            <v>258270.02</v>
          </cell>
          <cell r="H13181">
            <v>0</v>
          </cell>
          <cell r="I13181">
            <v>0</v>
          </cell>
        </row>
        <row r="13182">
          <cell r="A13182" t="str">
            <v>a</v>
          </cell>
          <cell r="B13182">
            <v>13158</v>
          </cell>
          <cell r="C13182" t="str">
            <v xml:space="preserve">   274778754 - 34587</v>
          </cell>
          <cell r="D13182">
            <v>995281.95</v>
          </cell>
          <cell r="E13182">
            <v>0</v>
          </cell>
          <cell r="F13182">
            <v>0</v>
          </cell>
          <cell r="G13182">
            <v>9141.5400000000009</v>
          </cell>
          <cell r="H13182">
            <v>986140.41</v>
          </cell>
          <cell r="I13182">
            <v>0</v>
          </cell>
        </row>
        <row r="13183">
          <cell r="A13183" t="str">
            <v>a</v>
          </cell>
          <cell r="B13183">
            <v>13159</v>
          </cell>
          <cell r="C13183" t="str">
            <v xml:space="preserve">   274778767 - 34663</v>
          </cell>
          <cell r="D13183">
            <v>1160486.18</v>
          </cell>
          <cell r="E13183">
            <v>0</v>
          </cell>
          <cell r="F13183">
            <v>0.01</v>
          </cell>
          <cell r="G13183">
            <v>1160486.19</v>
          </cell>
          <cell r="H13183">
            <v>0</v>
          </cell>
          <cell r="I13183">
            <v>0</v>
          </cell>
        </row>
        <row r="13184">
          <cell r="A13184" t="str">
            <v>a</v>
          </cell>
          <cell r="B13184">
            <v>13160</v>
          </cell>
          <cell r="C13184" t="str">
            <v xml:space="preserve">   274778770 - 34675</v>
          </cell>
          <cell r="D13184">
            <v>2985669.69</v>
          </cell>
          <cell r="E13184">
            <v>0</v>
          </cell>
          <cell r="F13184">
            <v>0</v>
          </cell>
          <cell r="G13184">
            <v>27423</v>
          </cell>
          <cell r="H13184">
            <v>2958246.69</v>
          </cell>
          <cell r="I13184">
            <v>0</v>
          </cell>
        </row>
        <row r="13185">
          <cell r="A13185" t="str">
            <v>a</v>
          </cell>
          <cell r="B13185">
            <v>13161</v>
          </cell>
          <cell r="C13185" t="str">
            <v xml:space="preserve">   274778783 - 34744</v>
          </cell>
          <cell r="D13185">
            <v>956626.85</v>
          </cell>
          <cell r="E13185">
            <v>0</v>
          </cell>
          <cell r="F13185">
            <v>0</v>
          </cell>
          <cell r="G13185">
            <v>46111.45</v>
          </cell>
          <cell r="H13185">
            <v>910515.4</v>
          </cell>
          <cell r="I13185">
            <v>0</v>
          </cell>
        </row>
        <row r="13186">
          <cell r="A13186" t="str">
            <v>a</v>
          </cell>
          <cell r="B13186">
            <v>13162</v>
          </cell>
          <cell r="C13186" t="str">
            <v xml:space="preserve">   274778796 - 34888</v>
          </cell>
          <cell r="D13186">
            <v>4100402.53</v>
          </cell>
          <cell r="E13186">
            <v>0</v>
          </cell>
          <cell r="F13186">
            <v>0</v>
          </cell>
          <cell r="G13186">
            <v>37169.129999999997</v>
          </cell>
          <cell r="H13186">
            <v>4063233.4</v>
          </cell>
          <cell r="I13186">
            <v>0</v>
          </cell>
        </row>
        <row r="13187">
          <cell r="A13187" t="str">
            <v>a</v>
          </cell>
          <cell r="B13187">
            <v>13163</v>
          </cell>
          <cell r="C13187" t="str">
            <v xml:space="preserve">   274778806 - 33646</v>
          </cell>
          <cell r="D13187">
            <v>656912.74</v>
          </cell>
          <cell r="E13187">
            <v>0</v>
          </cell>
          <cell r="F13187">
            <v>0</v>
          </cell>
          <cell r="G13187">
            <v>61008.85</v>
          </cell>
          <cell r="H13187">
            <v>595903.89</v>
          </cell>
          <cell r="I13187">
            <v>0</v>
          </cell>
        </row>
        <row r="13188">
          <cell r="A13188" t="str">
            <v>a</v>
          </cell>
          <cell r="B13188">
            <v>13164</v>
          </cell>
          <cell r="C13188" t="str">
            <v xml:space="preserve">   274778819 - 34026</v>
          </cell>
          <cell r="D13188">
            <v>4043155.04</v>
          </cell>
          <cell r="E13188">
            <v>0</v>
          </cell>
          <cell r="F13188">
            <v>0</v>
          </cell>
          <cell r="G13188">
            <v>82238.720000000001</v>
          </cell>
          <cell r="H13188">
            <v>3960916.32</v>
          </cell>
          <cell r="I13188">
            <v>0</v>
          </cell>
        </row>
        <row r="13189">
          <cell r="A13189" t="str">
            <v>a</v>
          </cell>
          <cell r="B13189">
            <v>13165</v>
          </cell>
          <cell r="C13189" t="str">
            <v xml:space="preserve">   274778822 - 34035</v>
          </cell>
          <cell r="D13189">
            <v>984127.62</v>
          </cell>
          <cell r="E13189">
            <v>0</v>
          </cell>
          <cell r="F13189">
            <v>0</v>
          </cell>
          <cell r="G13189">
            <v>20657.41</v>
          </cell>
          <cell r="H13189">
            <v>963470.21</v>
          </cell>
          <cell r="I13189">
            <v>0</v>
          </cell>
        </row>
        <row r="13190">
          <cell r="A13190" t="str">
            <v>a</v>
          </cell>
          <cell r="B13190">
            <v>13166</v>
          </cell>
          <cell r="C13190" t="str">
            <v xml:space="preserve">   274778835 - 34459</v>
          </cell>
          <cell r="D13190">
            <v>921195.88</v>
          </cell>
          <cell r="E13190">
            <v>0</v>
          </cell>
          <cell r="F13190">
            <v>0</v>
          </cell>
          <cell r="G13190">
            <v>45862.559999999998</v>
          </cell>
          <cell r="H13190">
            <v>875333.32</v>
          </cell>
          <cell r="I13190">
            <v>0</v>
          </cell>
        </row>
        <row r="13191">
          <cell r="A13191" t="str">
            <v>a</v>
          </cell>
          <cell r="B13191">
            <v>13167</v>
          </cell>
          <cell r="C13191" t="str">
            <v xml:space="preserve">   274778848 - 34566</v>
          </cell>
          <cell r="D13191">
            <v>2402698.44</v>
          </cell>
          <cell r="E13191">
            <v>0</v>
          </cell>
          <cell r="F13191">
            <v>0.01</v>
          </cell>
          <cell r="G13191">
            <v>48636.1</v>
          </cell>
          <cell r="H13191">
            <v>2354062.35</v>
          </cell>
          <cell r="I13191">
            <v>0</v>
          </cell>
        </row>
        <row r="13192">
          <cell r="A13192" t="str">
            <v>a</v>
          </cell>
          <cell r="B13192">
            <v>13168</v>
          </cell>
          <cell r="C13192" t="str">
            <v xml:space="preserve">   274778851 - 34575</v>
          </cell>
          <cell r="D13192">
            <v>1286692.49</v>
          </cell>
          <cell r="E13192">
            <v>0</v>
          </cell>
          <cell r="F13192">
            <v>0.01</v>
          </cell>
          <cell r="G13192">
            <v>25923.87</v>
          </cell>
          <cell r="H13192">
            <v>1260768.6299999999</v>
          </cell>
          <cell r="I13192">
            <v>0</v>
          </cell>
        </row>
        <row r="13193">
          <cell r="A13193" t="str">
            <v>a</v>
          </cell>
          <cell r="B13193">
            <v>13169</v>
          </cell>
          <cell r="C13193" t="str">
            <v xml:space="preserve">   274778864 - 34651</v>
          </cell>
          <cell r="D13193">
            <v>1949366.92</v>
          </cell>
          <cell r="E13193">
            <v>0</v>
          </cell>
          <cell r="F13193">
            <v>0</v>
          </cell>
          <cell r="G13193">
            <v>302303.59999999998</v>
          </cell>
          <cell r="H13193">
            <v>1647063.32</v>
          </cell>
          <cell r="I13193">
            <v>0</v>
          </cell>
        </row>
        <row r="13194">
          <cell r="A13194" t="str">
            <v>a</v>
          </cell>
          <cell r="B13194">
            <v>13170</v>
          </cell>
          <cell r="C13194" t="str">
            <v xml:space="preserve">   274778877 - 34702</v>
          </cell>
          <cell r="D13194">
            <v>954306.9</v>
          </cell>
          <cell r="E13194">
            <v>0</v>
          </cell>
          <cell r="F13194">
            <v>0</v>
          </cell>
          <cell r="G13194">
            <v>109372.05</v>
          </cell>
          <cell r="H13194">
            <v>844934.85</v>
          </cell>
          <cell r="I13194">
            <v>0</v>
          </cell>
        </row>
        <row r="13195">
          <cell r="A13195" t="str">
            <v>a</v>
          </cell>
          <cell r="B13195">
            <v>13171</v>
          </cell>
          <cell r="C13195" t="str">
            <v xml:space="preserve">   274778880 - 34735</v>
          </cell>
          <cell r="D13195">
            <v>1301579.71</v>
          </cell>
          <cell r="E13195">
            <v>0</v>
          </cell>
          <cell r="F13195">
            <v>0</v>
          </cell>
          <cell r="G13195">
            <v>25988.33</v>
          </cell>
          <cell r="H13195">
            <v>1275591.3799999999</v>
          </cell>
          <cell r="I13195">
            <v>0</v>
          </cell>
        </row>
        <row r="13196">
          <cell r="A13196" t="str">
            <v>a</v>
          </cell>
          <cell r="B13196">
            <v>13172</v>
          </cell>
          <cell r="C13196" t="str">
            <v xml:space="preserve">   274778893 - 34879</v>
          </cell>
          <cell r="D13196">
            <v>453446.87</v>
          </cell>
          <cell r="E13196">
            <v>0</v>
          </cell>
          <cell r="F13196">
            <v>0</v>
          </cell>
          <cell r="G13196">
            <v>93096.7</v>
          </cell>
          <cell r="H13196">
            <v>360350.17</v>
          </cell>
          <cell r="I13196">
            <v>0</v>
          </cell>
        </row>
        <row r="13197">
          <cell r="A13197" t="str">
            <v>a</v>
          </cell>
          <cell r="B13197">
            <v>13173</v>
          </cell>
          <cell r="C13197" t="str">
            <v xml:space="preserve">   274778916 - 33978</v>
          </cell>
          <cell r="D13197">
            <v>4849992.83</v>
          </cell>
          <cell r="E13197">
            <v>0</v>
          </cell>
          <cell r="F13197">
            <v>0</v>
          </cell>
          <cell r="G13197">
            <v>96838.69</v>
          </cell>
          <cell r="H13197">
            <v>4753154.1399999997</v>
          </cell>
          <cell r="I13197">
            <v>0</v>
          </cell>
        </row>
        <row r="13198">
          <cell r="A13198" t="str">
            <v>a</v>
          </cell>
          <cell r="B13198">
            <v>13174</v>
          </cell>
          <cell r="C13198" t="str">
            <v xml:space="preserve">   274778929 - 34056</v>
          </cell>
          <cell r="D13198">
            <v>1365622.52</v>
          </cell>
          <cell r="E13198">
            <v>0</v>
          </cell>
          <cell r="F13198">
            <v>0</v>
          </cell>
          <cell r="G13198">
            <v>28556.15</v>
          </cell>
          <cell r="H13198">
            <v>1337066.3700000001</v>
          </cell>
          <cell r="I13198">
            <v>0</v>
          </cell>
        </row>
        <row r="13199">
          <cell r="A13199" t="str">
            <v>a</v>
          </cell>
          <cell r="B13199">
            <v>13175</v>
          </cell>
          <cell r="C13199" t="str">
            <v xml:space="preserve">   274778932 - 34101</v>
          </cell>
          <cell r="D13199">
            <v>839833.89</v>
          </cell>
          <cell r="E13199">
            <v>0</v>
          </cell>
          <cell r="F13199">
            <v>0</v>
          </cell>
          <cell r="G13199">
            <v>17871.97</v>
          </cell>
          <cell r="H13199">
            <v>821961.92</v>
          </cell>
          <cell r="I13199">
            <v>0</v>
          </cell>
        </row>
        <row r="13200">
          <cell r="A13200" t="str">
            <v>a</v>
          </cell>
          <cell r="B13200">
            <v>13176</v>
          </cell>
          <cell r="C13200" t="str">
            <v xml:space="preserve">   274778945 - 34557</v>
          </cell>
          <cell r="D13200">
            <v>1442502.04</v>
          </cell>
          <cell r="E13200">
            <v>0</v>
          </cell>
          <cell r="F13200">
            <v>0.01</v>
          </cell>
          <cell r="G13200">
            <v>724965.1</v>
          </cell>
          <cell r="H13200">
            <v>717536.95</v>
          </cell>
          <cell r="I13200">
            <v>0</v>
          </cell>
        </row>
        <row r="13201">
          <cell r="A13201" t="str">
            <v>a</v>
          </cell>
          <cell r="B13201">
            <v>13177</v>
          </cell>
          <cell r="C13201" t="str">
            <v xml:space="preserve">   274778958 - 34630</v>
          </cell>
          <cell r="D13201">
            <v>1108569.79</v>
          </cell>
          <cell r="E13201">
            <v>0</v>
          </cell>
          <cell r="F13201">
            <v>0</v>
          </cell>
          <cell r="G13201">
            <v>27101.05</v>
          </cell>
          <cell r="H13201">
            <v>1081468.74</v>
          </cell>
          <cell r="I13201">
            <v>0</v>
          </cell>
        </row>
        <row r="13202">
          <cell r="A13202" t="str">
            <v>a</v>
          </cell>
          <cell r="B13202">
            <v>13178</v>
          </cell>
          <cell r="C13202" t="str">
            <v xml:space="preserve">   274778961 - 34639</v>
          </cell>
          <cell r="D13202">
            <v>699899.43</v>
          </cell>
          <cell r="E13202">
            <v>0</v>
          </cell>
          <cell r="F13202">
            <v>0</v>
          </cell>
          <cell r="G13202">
            <v>33736.660000000003</v>
          </cell>
          <cell r="H13202">
            <v>666162.77</v>
          </cell>
          <cell r="I13202">
            <v>0</v>
          </cell>
        </row>
        <row r="13203">
          <cell r="A13203" t="str">
            <v>a</v>
          </cell>
          <cell r="B13203">
            <v>13179</v>
          </cell>
          <cell r="C13203" t="str">
            <v xml:space="preserve">   274778974 - 34693</v>
          </cell>
          <cell r="D13203">
            <v>759401.29</v>
          </cell>
          <cell r="E13203">
            <v>0</v>
          </cell>
          <cell r="F13203">
            <v>0</v>
          </cell>
          <cell r="G13203">
            <v>15446.42</v>
          </cell>
          <cell r="H13203">
            <v>743954.87</v>
          </cell>
          <cell r="I13203">
            <v>0</v>
          </cell>
        </row>
        <row r="13204">
          <cell r="A13204" t="str">
            <v>a</v>
          </cell>
          <cell r="B13204">
            <v>13180</v>
          </cell>
          <cell r="C13204" t="str">
            <v xml:space="preserve">   274778987 - 34777</v>
          </cell>
          <cell r="D13204">
            <v>956301.56</v>
          </cell>
          <cell r="E13204">
            <v>0</v>
          </cell>
          <cell r="F13204">
            <v>0</v>
          </cell>
          <cell r="G13204">
            <v>87070.77</v>
          </cell>
          <cell r="H13204">
            <v>869230.79</v>
          </cell>
          <cell r="I13204">
            <v>0</v>
          </cell>
        </row>
        <row r="13205">
          <cell r="A13205" t="str">
            <v>a</v>
          </cell>
          <cell r="B13205">
            <v>13181</v>
          </cell>
          <cell r="C13205" t="str">
            <v xml:space="preserve">   274778990 - 34849</v>
          </cell>
          <cell r="D13205">
            <v>250519.94</v>
          </cell>
          <cell r="E13205">
            <v>0</v>
          </cell>
          <cell r="F13205">
            <v>0</v>
          </cell>
          <cell r="G13205">
            <v>105733.48</v>
          </cell>
          <cell r="H13205">
            <v>144786.46</v>
          </cell>
          <cell r="I13205">
            <v>0</v>
          </cell>
        </row>
        <row r="13206">
          <cell r="A13206" t="str">
            <v>a</v>
          </cell>
          <cell r="B13206">
            <v>13182</v>
          </cell>
          <cell r="C13206" t="str">
            <v xml:space="preserve">   282778005 - 33128</v>
          </cell>
          <cell r="D13206">
            <v>1297326.3</v>
          </cell>
          <cell r="E13206">
            <v>0</v>
          </cell>
          <cell r="F13206">
            <v>0</v>
          </cell>
          <cell r="G13206">
            <v>29209.360000000001</v>
          </cell>
          <cell r="H13206">
            <v>1268116.94</v>
          </cell>
          <cell r="I13206">
            <v>0</v>
          </cell>
        </row>
        <row r="13207">
          <cell r="A13207" t="str">
            <v>a</v>
          </cell>
          <cell r="B13207">
            <v>13183</v>
          </cell>
          <cell r="C13207" t="str">
            <v xml:space="preserve">   282778018 - 33257</v>
          </cell>
          <cell r="D13207">
            <v>6639239.79</v>
          </cell>
          <cell r="E13207">
            <v>0</v>
          </cell>
          <cell r="F13207">
            <v>0</v>
          </cell>
          <cell r="G13207">
            <v>353247.54</v>
          </cell>
          <cell r="H13207">
            <v>6285992.25</v>
          </cell>
          <cell r="I13207">
            <v>0</v>
          </cell>
        </row>
        <row r="13208">
          <cell r="A13208" t="str">
            <v>a</v>
          </cell>
          <cell r="B13208">
            <v>13184</v>
          </cell>
          <cell r="C13208" t="str">
            <v xml:space="preserve">   282778021 - 33266</v>
          </cell>
          <cell r="D13208">
            <v>3515500.27</v>
          </cell>
          <cell r="E13208">
            <v>0</v>
          </cell>
          <cell r="F13208">
            <v>0</v>
          </cell>
          <cell r="G13208">
            <v>78804.69</v>
          </cell>
          <cell r="H13208">
            <v>3436695.58</v>
          </cell>
          <cell r="I13208">
            <v>0</v>
          </cell>
        </row>
        <row r="13209">
          <cell r="A13209" t="str">
            <v>a</v>
          </cell>
          <cell r="B13209">
            <v>13185</v>
          </cell>
          <cell r="C13209" t="str">
            <v xml:space="preserve">   282778034 - 33305</v>
          </cell>
          <cell r="D13209">
            <v>676292.45</v>
          </cell>
          <cell r="E13209">
            <v>0</v>
          </cell>
          <cell r="F13209">
            <v>0</v>
          </cell>
          <cell r="G13209">
            <v>65493</v>
          </cell>
          <cell r="H13209">
            <v>610799.44999999995</v>
          </cell>
          <cell r="I13209">
            <v>0</v>
          </cell>
        </row>
        <row r="13210">
          <cell r="A13210" t="str">
            <v>a</v>
          </cell>
          <cell r="B13210">
            <v>13186</v>
          </cell>
          <cell r="C13210" t="str">
            <v xml:space="preserve">   282778047 - 33344</v>
          </cell>
          <cell r="D13210">
            <v>633223.49</v>
          </cell>
          <cell r="E13210">
            <v>0</v>
          </cell>
          <cell r="F13210">
            <v>0</v>
          </cell>
          <cell r="G13210">
            <v>30857.85</v>
          </cell>
          <cell r="H13210">
            <v>602365.64</v>
          </cell>
          <cell r="I13210">
            <v>0</v>
          </cell>
        </row>
        <row r="13211">
          <cell r="A13211" t="str">
            <v>a</v>
          </cell>
          <cell r="B13211">
            <v>13187</v>
          </cell>
          <cell r="C13211" t="str">
            <v xml:space="preserve">   282778050 - 33353</v>
          </cell>
          <cell r="D13211">
            <v>1657767.1</v>
          </cell>
          <cell r="E13211">
            <v>0</v>
          </cell>
          <cell r="F13211">
            <v>0</v>
          </cell>
          <cell r="G13211">
            <v>36678.39</v>
          </cell>
          <cell r="H13211">
            <v>1621088.71</v>
          </cell>
          <cell r="I13211">
            <v>0</v>
          </cell>
        </row>
        <row r="13212">
          <cell r="A13212" t="str">
            <v>a</v>
          </cell>
          <cell r="B13212">
            <v>13188</v>
          </cell>
          <cell r="C13212" t="str">
            <v xml:space="preserve">   282778063 - 33392</v>
          </cell>
          <cell r="D13212">
            <v>641187.31000000006</v>
          </cell>
          <cell r="E13212">
            <v>0</v>
          </cell>
          <cell r="F13212">
            <v>0</v>
          </cell>
          <cell r="G13212">
            <v>101583.02</v>
          </cell>
          <cell r="H13212">
            <v>539604.29</v>
          </cell>
          <cell r="I13212">
            <v>0</v>
          </cell>
        </row>
        <row r="13213">
          <cell r="A13213" t="str">
            <v>a</v>
          </cell>
          <cell r="B13213">
            <v>13189</v>
          </cell>
          <cell r="C13213" t="str">
            <v xml:space="preserve">   282778076 - 33431</v>
          </cell>
          <cell r="D13213">
            <v>1185722.21</v>
          </cell>
          <cell r="E13213">
            <v>0</v>
          </cell>
          <cell r="F13213">
            <v>0</v>
          </cell>
          <cell r="G13213">
            <v>111990.65</v>
          </cell>
          <cell r="H13213">
            <v>1073731.56</v>
          </cell>
          <cell r="I13213">
            <v>0</v>
          </cell>
        </row>
        <row r="13214">
          <cell r="A13214" t="str">
            <v>a</v>
          </cell>
          <cell r="B13214">
            <v>13190</v>
          </cell>
          <cell r="C13214" t="str">
            <v xml:space="preserve">   282778089 - 33470</v>
          </cell>
          <cell r="D13214">
            <v>829982.18</v>
          </cell>
          <cell r="E13214">
            <v>0</v>
          </cell>
          <cell r="F13214">
            <v>0</v>
          </cell>
          <cell r="G13214">
            <v>16650.78</v>
          </cell>
          <cell r="H13214">
            <v>813331.4</v>
          </cell>
          <cell r="I13214">
            <v>0</v>
          </cell>
        </row>
        <row r="13215">
          <cell r="A13215" t="str">
            <v>a</v>
          </cell>
          <cell r="B13215">
            <v>13191</v>
          </cell>
          <cell r="C13215" t="str">
            <v xml:space="preserve">   282778092 - 33479</v>
          </cell>
          <cell r="D13215">
            <v>474400.67</v>
          </cell>
          <cell r="E13215">
            <v>0</v>
          </cell>
          <cell r="F13215">
            <v>0</v>
          </cell>
          <cell r="G13215">
            <v>43918.25</v>
          </cell>
          <cell r="H13215">
            <v>430482.42</v>
          </cell>
          <cell r="I13215">
            <v>0</v>
          </cell>
        </row>
        <row r="13216">
          <cell r="A13216" t="str">
            <v>a</v>
          </cell>
          <cell r="B13216">
            <v>13192</v>
          </cell>
          <cell r="C13216" t="str">
            <v xml:space="preserve">   282778102 - 33119</v>
          </cell>
          <cell r="D13216">
            <v>2968296.05</v>
          </cell>
          <cell r="E13216">
            <v>0</v>
          </cell>
          <cell r="F13216">
            <v>0</v>
          </cell>
          <cell r="G13216">
            <v>65675.27</v>
          </cell>
          <cell r="H13216">
            <v>2902620.78</v>
          </cell>
          <cell r="I13216">
            <v>0</v>
          </cell>
        </row>
        <row r="13217">
          <cell r="A13217" t="str">
            <v>a</v>
          </cell>
          <cell r="B13217">
            <v>13193</v>
          </cell>
          <cell r="C13217" t="str">
            <v xml:space="preserve">   282778115 - 33248</v>
          </cell>
          <cell r="D13217">
            <v>1693697.67</v>
          </cell>
          <cell r="E13217">
            <v>0</v>
          </cell>
          <cell r="F13217">
            <v>0</v>
          </cell>
          <cell r="G13217">
            <v>1693697.67</v>
          </cell>
          <cell r="H13217">
            <v>0</v>
          </cell>
          <cell r="I13217">
            <v>0</v>
          </cell>
        </row>
        <row r="13218">
          <cell r="A13218" t="str">
            <v>a</v>
          </cell>
          <cell r="B13218">
            <v>13194</v>
          </cell>
          <cell r="C13218" t="str">
            <v xml:space="preserve">   282778128 - 33287</v>
          </cell>
          <cell r="D13218">
            <v>5586365.54</v>
          </cell>
          <cell r="E13218">
            <v>0</v>
          </cell>
          <cell r="F13218">
            <v>0</v>
          </cell>
          <cell r="G13218">
            <v>125777.33</v>
          </cell>
          <cell r="H13218">
            <v>5460588.21</v>
          </cell>
          <cell r="I13218">
            <v>0</v>
          </cell>
        </row>
        <row r="13219">
          <cell r="A13219" t="str">
            <v>a</v>
          </cell>
          <cell r="B13219">
            <v>13195</v>
          </cell>
          <cell r="C13219" t="str">
            <v xml:space="preserve">   282778131 - 33296</v>
          </cell>
          <cell r="D13219">
            <v>2673059.64</v>
          </cell>
          <cell r="E13219">
            <v>0</v>
          </cell>
          <cell r="F13219">
            <v>0</v>
          </cell>
          <cell r="G13219">
            <v>2673059.64</v>
          </cell>
          <cell r="H13219">
            <v>0</v>
          </cell>
          <cell r="I13219">
            <v>0</v>
          </cell>
        </row>
        <row r="13220">
          <cell r="A13220" t="str">
            <v>a</v>
          </cell>
          <cell r="B13220">
            <v>13196</v>
          </cell>
          <cell r="C13220" t="str">
            <v xml:space="preserve">   282778144 - 33335</v>
          </cell>
          <cell r="D13220">
            <v>2951496.36</v>
          </cell>
          <cell r="E13220">
            <v>0</v>
          </cell>
          <cell r="F13220">
            <v>0</v>
          </cell>
          <cell r="G13220">
            <v>531672.30000000005</v>
          </cell>
          <cell r="H13220">
            <v>2419824.06</v>
          </cell>
          <cell r="I13220">
            <v>0</v>
          </cell>
        </row>
        <row r="13221">
          <cell r="A13221" t="str">
            <v>a</v>
          </cell>
          <cell r="B13221">
            <v>13197</v>
          </cell>
          <cell r="C13221" t="str">
            <v xml:space="preserve">   282778157 - 33374</v>
          </cell>
          <cell r="D13221">
            <v>1615354.93</v>
          </cell>
          <cell r="E13221">
            <v>0</v>
          </cell>
          <cell r="F13221">
            <v>0</v>
          </cell>
          <cell r="G13221">
            <v>266600.05</v>
          </cell>
          <cell r="H13221">
            <v>1348754.88</v>
          </cell>
          <cell r="I13221">
            <v>0</v>
          </cell>
        </row>
        <row r="13222">
          <cell r="A13222" t="str">
            <v>a</v>
          </cell>
          <cell r="B13222">
            <v>13198</v>
          </cell>
          <cell r="C13222" t="str">
            <v xml:space="preserve">   282778160 - 33383</v>
          </cell>
          <cell r="D13222">
            <v>2349089.64</v>
          </cell>
          <cell r="E13222">
            <v>0</v>
          </cell>
          <cell r="F13222">
            <v>0</v>
          </cell>
          <cell r="G13222">
            <v>51063.1</v>
          </cell>
          <cell r="H13222">
            <v>2298026.54</v>
          </cell>
          <cell r="I13222">
            <v>0</v>
          </cell>
        </row>
        <row r="13223">
          <cell r="A13223" t="str">
            <v>a</v>
          </cell>
          <cell r="B13223">
            <v>13199</v>
          </cell>
          <cell r="C13223" t="str">
            <v xml:space="preserve">   282778173 - 33422</v>
          </cell>
          <cell r="D13223">
            <v>952640</v>
          </cell>
          <cell r="E13223">
            <v>0</v>
          </cell>
          <cell r="F13223">
            <v>0</v>
          </cell>
          <cell r="G13223">
            <v>46423.42</v>
          </cell>
          <cell r="H13223">
            <v>906216.58</v>
          </cell>
          <cell r="I13223">
            <v>0</v>
          </cell>
        </row>
        <row r="13224">
          <cell r="A13224" t="str">
            <v>a</v>
          </cell>
          <cell r="B13224">
            <v>13200</v>
          </cell>
          <cell r="C13224" t="str">
            <v xml:space="preserve">   282778186 - 33461</v>
          </cell>
          <cell r="D13224">
            <v>552726.99</v>
          </cell>
          <cell r="E13224">
            <v>0</v>
          </cell>
          <cell r="F13224">
            <v>0</v>
          </cell>
          <cell r="G13224">
            <v>12014.8</v>
          </cell>
          <cell r="H13224">
            <v>540712.18999999994</v>
          </cell>
          <cell r="I13224">
            <v>0</v>
          </cell>
        </row>
        <row r="13225">
          <cell r="A13225" t="str">
            <v>a</v>
          </cell>
          <cell r="B13225">
            <v>13201</v>
          </cell>
          <cell r="C13225" t="str">
            <v xml:space="preserve">   282778199 - 33509</v>
          </cell>
          <cell r="D13225">
            <v>1150706.4099999999</v>
          </cell>
          <cell r="E13225">
            <v>0</v>
          </cell>
          <cell r="F13225">
            <v>0</v>
          </cell>
          <cell r="G13225">
            <v>186965.34</v>
          </cell>
          <cell r="H13225">
            <v>963741.07</v>
          </cell>
          <cell r="I13225">
            <v>0</v>
          </cell>
        </row>
        <row r="13226">
          <cell r="A13226" t="str">
            <v>a</v>
          </cell>
          <cell r="B13226">
            <v>13202</v>
          </cell>
          <cell r="C13226" t="str">
            <v xml:space="preserve">   282778209 - 33140</v>
          </cell>
          <cell r="D13226">
            <v>1354958.12</v>
          </cell>
          <cell r="E13226">
            <v>0</v>
          </cell>
          <cell r="F13226">
            <v>0</v>
          </cell>
          <cell r="G13226">
            <v>67111.13</v>
          </cell>
          <cell r="H13226">
            <v>1287846.99</v>
          </cell>
          <cell r="I13226">
            <v>0</v>
          </cell>
        </row>
        <row r="13227">
          <cell r="A13227" t="str">
            <v>a</v>
          </cell>
          <cell r="B13227">
            <v>13203</v>
          </cell>
          <cell r="C13227" t="str">
            <v xml:space="preserve">   282778212 - 33239</v>
          </cell>
          <cell r="D13227">
            <v>725904</v>
          </cell>
          <cell r="E13227">
            <v>0</v>
          </cell>
          <cell r="F13227">
            <v>0</v>
          </cell>
          <cell r="G13227">
            <v>35769.040000000001</v>
          </cell>
          <cell r="H13227">
            <v>690134.96</v>
          </cell>
          <cell r="I13227">
            <v>0</v>
          </cell>
        </row>
        <row r="13228">
          <cell r="A13228" t="str">
            <v>a</v>
          </cell>
          <cell r="B13228">
            <v>13204</v>
          </cell>
          <cell r="C13228" t="str">
            <v xml:space="preserve">   282778225 - 33278</v>
          </cell>
          <cell r="D13228">
            <v>3516509.65</v>
          </cell>
          <cell r="E13228">
            <v>0</v>
          </cell>
          <cell r="F13228">
            <v>0</v>
          </cell>
          <cell r="G13228">
            <v>3516509.65</v>
          </cell>
          <cell r="H13228">
            <v>0</v>
          </cell>
          <cell r="I13228">
            <v>0</v>
          </cell>
        </row>
        <row r="13229">
          <cell r="A13229" t="str">
            <v>a</v>
          </cell>
          <cell r="B13229">
            <v>13205</v>
          </cell>
          <cell r="C13229" t="str">
            <v xml:space="preserve">   282778238 - 33317</v>
          </cell>
          <cell r="D13229">
            <v>344613.48</v>
          </cell>
          <cell r="E13229">
            <v>0</v>
          </cell>
          <cell r="F13229">
            <v>0</v>
          </cell>
          <cell r="G13229">
            <v>57090.62</v>
          </cell>
          <cell r="H13229">
            <v>287522.86</v>
          </cell>
          <cell r="I13229">
            <v>0</v>
          </cell>
        </row>
        <row r="13230">
          <cell r="A13230" t="str">
            <v>a</v>
          </cell>
          <cell r="B13230">
            <v>13206</v>
          </cell>
          <cell r="C13230" t="str">
            <v xml:space="preserve">   282778241 - 33326</v>
          </cell>
          <cell r="D13230">
            <v>2036845.13</v>
          </cell>
          <cell r="E13230">
            <v>0</v>
          </cell>
          <cell r="F13230">
            <v>0</v>
          </cell>
          <cell r="G13230">
            <v>106165.33</v>
          </cell>
          <cell r="H13230">
            <v>1930679.8</v>
          </cell>
          <cell r="I13230">
            <v>0</v>
          </cell>
        </row>
        <row r="13231">
          <cell r="A13231" t="str">
            <v>a</v>
          </cell>
          <cell r="B13231">
            <v>13207</v>
          </cell>
          <cell r="C13231" t="str">
            <v xml:space="preserve">   282778254 - 33365</v>
          </cell>
          <cell r="D13231">
            <v>1348186.59</v>
          </cell>
          <cell r="E13231">
            <v>0</v>
          </cell>
          <cell r="F13231">
            <v>0</v>
          </cell>
          <cell r="G13231">
            <v>29435.5</v>
          </cell>
          <cell r="H13231">
            <v>1318751.0900000001</v>
          </cell>
          <cell r="I13231">
            <v>0</v>
          </cell>
        </row>
        <row r="13232">
          <cell r="A13232" t="str">
            <v>a</v>
          </cell>
          <cell r="B13232">
            <v>13208</v>
          </cell>
          <cell r="C13232" t="str">
            <v xml:space="preserve">   282778267 - 33404</v>
          </cell>
          <cell r="D13232">
            <v>1940187.89</v>
          </cell>
          <cell r="E13232">
            <v>0</v>
          </cell>
          <cell r="F13232">
            <v>0</v>
          </cell>
          <cell r="G13232">
            <v>38390.92</v>
          </cell>
          <cell r="H13232">
            <v>1901796.97</v>
          </cell>
          <cell r="I13232">
            <v>0</v>
          </cell>
        </row>
        <row r="13233">
          <cell r="A13233" t="str">
            <v>a</v>
          </cell>
          <cell r="B13233">
            <v>13209</v>
          </cell>
          <cell r="C13233" t="str">
            <v xml:space="preserve">   282778270 - 33413</v>
          </cell>
          <cell r="D13233">
            <v>2388096.38</v>
          </cell>
          <cell r="E13233">
            <v>0</v>
          </cell>
          <cell r="F13233">
            <v>0</v>
          </cell>
          <cell r="G13233">
            <v>2388096.38</v>
          </cell>
          <cell r="H13233">
            <v>0</v>
          </cell>
          <cell r="I13233">
            <v>0</v>
          </cell>
        </row>
        <row r="13234">
          <cell r="A13234" t="str">
            <v>a</v>
          </cell>
          <cell r="B13234">
            <v>13210</v>
          </cell>
          <cell r="C13234" t="str">
            <v xml:space="preserve">   282778283 - 33452</v>
          </cell>
          <cell r="D13234">
            <v>1057090.31</v>
          </cell>
          <cell r="E13234">
            <v>0</v>
          </cell>
          <cell r="F13234">
            <v>0</v>
          </cell>
          <cell r="G13234">
            <v>1057090.31</v>
          </cell>
          <cell r="H13234">
            <v>0</v>
          </cell>
          <cell r="I13234">
            <v>0</v>
          </cell>
        </row>
        <row r="13235">
          <cell r="A13235" t="str">
            <v>a</v>
          </cell>
          <cell r="B13235">
            <v>13211</v>
          </cell>
          <cell r="C13235" t="str">
            <v xml:space="preserve">   282778296 - 33497</v>
          </cell>
          <cell r="D13235">
            <v>677510.42</v>
          </cell>
          <cell r="E13235">
            <v>0</v>
          </cell>
          <cell r="F13235">
            <v>0</v>
          </cell>
          <cell r="G13235">
            <v>33384.42</v>
          </cell>
          <cell r="H13235">
            <v>644126</v>
          </cell>
          <cell r="I13235">
            <v>0</v>
          </cell>
        </row>
        <row r="13236">
          <cell r="A13236" t="str">
            <v>a</v>
          </cell>
          <cell r="B13236">
            <v>13212</v>
          </cell>
          <cell r="C13236" t="str">
            <v xml:space="preserve">   282778306 - 33131</v>
          </cell>
          <cell r="D13236">
            <v>1309801.96</v>
          </cell>
          <cell r="E13236">
            <v>0</v>
          </cell>
          <cell r="F13236">
            <v>0</v>
          </cell>
          <cell r="G13236">
            <v>212918.62</v>
          </cell>
          <cell r="H13236">
            <v>1096883.3400000001</v>
          </cell>
          <cell r="I13236">
            <v>0</v>
          </cell>
        </row>
        <row r="13237">
          <cell r="A13237" t="str">
            <v>a</v>
          </cell>
          <cell r="B13237">
            <v>13213</v>
          </cell>
          <cell r="C13237" t="str">
            <v xml:space="preserve">   282778319 - 33260</v>
          </cell>
          <cell r="D13237">
            <v>2744800.76</v>
          </cell>
          <cell r="E13237">
            <v>0</v>
          </cell>
          <cell r="F13237">
            <v>0</v>
          </cell>
          <cell r="G13237">
            <v>143100.35</v>
          </cell>
          <cell r="H13237">
            <v>2601700.41</v>
          </cell>
          <cell r="I13237">
            <v>0</v>
          </cell>
        </row>
        <row r="13238">
          <cell r="A13238" t="str">
            <v>a</v>
          </cell>
          <cell r="B13238">
            <v>13214</v>
          </cell>
          <cell r="C13238" t="str">
            <v xml:space="preserve">   282778322 - 33269</v>
          </cell>
          <cell r="D13238">
            <v>3171860.41</v>
          </cell>
          <cell r="E13238">
            <v>0</v>
          </cell>
          <cell r="F13238">
            <v>0</v>
          </cell>
          <cell r="G13238">
            <v>69252.509999999995</v>
          </cell>
          <cell r="H13238">
            <v>3102607.9</v>
          </cell>
          <cell r="I13238">
            <v>0</v>
          </cell>
        </row>
        <row r="13239">
          <cell r="A13239" t="str">
            <v>a</v>
          </cell>
          <cell r="B13239">
            <v>13215</v>
          </cell>
          <cell r="C13239" t="str">
            <v xml:space="preserve">   282778335 - 33308</v>
          </cell>
          <cell r="D13239">
            <v>4045299.17</v>
          </cell>
          <cell r="E13239">
            <v>0</v>
          </cell>
          <cell r="F13239">
            <v>0</v>
          </cell>
          <cell r="G13239">
            <v>4045299.17</v>
          </cell>
          <cell r="H13239">
            <v>0</v>
          </cell>
          <cell r="I13239">
            <v>0</v>
          </cell>
        </row>
        <row r="13240">
          <cell r="A13240" t="str">
            <v>a</v>
          </cell>
          <cell r="B13240">
            <v>13216</v>
          </cell>
          <cell r="C13240" t="str">
            <v xml:space="preserve">   282778348 - 33347</v>
          </cell>
          <cell r="D13240">
            <v>3592725.37</v>
          </cell>
          <cell r="E13240">
            <v>0</v>
          </cell>
          <cell r="F13240">
            <v>0</v>
          </cell>
          <cell r="G13240">
            <v>78096.479999999996</v>
          </cell>
          <cell r="H13240">
            <v>3514628.89</v>
          </cell>
          <cell r="I13240">
            <v>0</v>
          </cell>
        </row>
        <row r="13241">
          <cell r="A13241" t="str">
            <v>a</v>
          </cell>
          <cell r="B13241">
            <v>13217</v>
          </cell>
          <cell r="C13241" t="str">
            <v xml:space="preserve">   282778351 - 33356</v>
          </cell>
          <cell r="D13241">
            <v>291624.51</v>
          </cell>
          <cell r="E13241">
            <v>0</v>
          </cell>
          <cell r="F13241">
            <v>0</v>
          </cell>
          <cell r="G13241">
            <v>14211.29</v>
          </cell>
          <cell r="H13241">
            <v>277413.21999999997</v>
          </cell>
          <cell r="I13241">
            <v>0</v>
          </cell>
        </row>
        <row r="13242">
          <cell r="A13242" t="str">
            <v>a</v>
          </cell>
          <cell r="B13242">
            <v>13218</v>
          </cell>
          <cell r="C13242" t="str">
            <v xml:space="preserve">   282778364 - 33395</v>
          </cell>
          <cell r="D13242">
            <v>1240874.72</v>
          </cell>
          <cell r="E13242">
            <v>0</v>
          </cell>
          <cell r="F13242">
            <v>0</v>
          </cell>
          <cell r="G13242">
            <v>1240874.72</v>
          </cell>
          <cell r="H13242">
            <v>0</v>
          </cell>
          <cell r="I13242">
            <v>0</v>
          </cell>
        </row>
        <row r="13243">
          <cell r="A13243" t="str">
            <v>a</v>
          </cell>
          <cell r="B13243">
            <v>13219</v>
          </cell>
          <cell r="C13243" t="str">
            <v xml:space="preserve">   282778377 - 33434</v>
          </cell>
          <cell r="D13243">
            <v>2285808.12</v>
          </cell>
          <cell r="E13243">
            <v>0</v>
          </cell>
          <cell r="F13243">
            <v>0</v>
          </cell>
          <cell r="G13243">
            <v>49906.97</v>
          </cell>
          <cell r="H13243">
            <v>2235901.15</v>
          </cell>
          <cell r="I13243">
            <v>0</v>
          </cell>
        </row>
        <row r="13244">
          <cell r="A13244" t="str">
            <v>a</v>
          </cell>
          <cell r="B13244">
            <v>13220</v>
          </cell>
          <cell r="C13244" t="str">
            <v xml:space="preserve">   282778380 - 33443</v>
          </cell>
          <cell r="D13244">
            <v>554086.53</v>
          </cell>
          <cell r="E13244">
            <v>0</v>
          </cell>
          <cell r="F13244">
            <v>0</v>
          </cell>
          <cell r="G13244">
            <v>27001.360000000001</v>
          </cell>
          <cell r="H13244">
            <v>527085.17000000004</v>
          </cell>
          <cell r="I13244">
            <v>0</v>
          </cell>
        </row>
        <row r="13245">
          <cell r="A13245" t="str">
            <v>a</v>
          </cell>
          <cell r="B13245">
            <v>13221</v>
          </cell>
          <cell r="C13245" t="str">
            <v xml:space="preserve">   282778393 - 33482</v>
          </cell>
          <cell r="D13245">
            <v>1299912.55</v>
          </cell>
          <cell r="E13245">
            <v>0</v>
          </cell>
          <cell r="F13245">
            <v>0</v>
          </cell>
          <cell r="G13245">
            <v>1093105.21</v>
          </cell>
          <cell r="H13245">
            <v>206807.34</v>
          </cell>
          <cell r="I13245">
            <v>0</v>
          </cell>
        </row>
        <row r="13246">
          <cell r="A13246" t="str">
            <v>a</v>
          </cell>
          <cell r="B13246">
            <v>13222</v>
          </cell>
          <cell r="C13246" t="str">
            <v xml:space="preserve">   282778403 - 33122</v>
          </cell>
          <cell r="D13246">
            <v>2168033.29</v>
          </cell>
          <cell r="E13246">
            <v>0</v>
          </cell>
          <cell r="F13246">
            <v>0</v>
          </cell>
          <cell r="G13246">
            <v>106830.14</v>
          </cell>
          <cell r="H13246">
            <v>2061203.15</v>
          </cell>
          <cell r="I13246">
            <v>0</v>
          </cell>
        </row>
        <row r="13247">
          <cell r="A13247" t="str">
            <v>a</v>
          </cell>
          <cell r="B13247">
            <v>13223</v>
          </cell>
          <cell r="C13247" t="str">
            <v xml:space="preserve">   282778416 - 33251</v>
          </cell>
          <cell r="D13247">
            <v>367776.25</v>
          </cell>
          <cell r="E13247">
            <v>0</v>
          </cell>
          <cell r="F13247">
            <v>0</v>
          </cell>
          <cell r="G13247">
            <v>19174.05</v>
          </cell>
          <cell r="H13247">
            <v>348602.2</v>
          </cell>
          <cell r="I13247">
            <v>0</v>
          </cell>
        </row>
        <row r="13248">
          <cell r="A13248" t="str">
            <v>a</v>
          </cell>
          <cell r="B13248">
            <v>13224</v>
          </cell>
          <cell r="C13248" t="str">
            <v xml:space="preserve">   282778429 - 33290</v>
          </cell>
          <cell r="D13248">
            <v>3275822.22</v>
          </cell>
          <cell r="E13248">
            <v>0</v>
          </cell>
          <cell r="F13248">
            <v>0</v>
          </cell>
          <cell r="G13248">
            <v>3275822.22</v>
          </cell>
          <cell r="H13248">
            <v>0</v>
          </cell>
          <cell r="I13248">
            <v>0</v>
          </cell>
        </row>
        <row r="13249">
          <cell r="A13249" t="str">
            <v>a</v>
          </cell>
          <cell r="B13249">
            <v>13225</v>
          </cell>
          <cell r="C13249" t="str">
            <v xml:space="preserve">   282778432 - 33299</v>
          </cell>
          <cell r="D13249">
            <v>3102906.94</v>
          </cell>
          <cell r="E13249">
            <v>0</v>
          </cell>
          <cell r="F13249">
            <v>0</v>
          </cell>
          <cell r="G13249">
            <v>67746.98</v>
          </cell>
          <cell r="H13249">
            <v>3035159.96</v>
          </cell>
          <cell r="I13249">
            <v>0</v>
          </cell>
        </row>
        <row r="13250">
          <cell r="A13250" t="str">
            <v>a</v>
          </cell>
          <cell r="B13250">
            <v>13226</v>
          </cell>
          <cell r="C13250" t="str">
            <v xml:space="preserve">   282778445 - 33338</v>
          </cell>
          <cell r="D13250">
            <v>5523308.9100000001</v>
          </cell>
          <cell r="E13250">
            <v>0</v>
          </cell>
          <cell r="F13250">
            <v>0</v>
          </cell>
          <cell r="G13250">
            <v>5523308.9100000001</v>
          </cell>
          <cell r="H13250">
            <v>0</v>
          </cell>
          <cell r="I13250">
            <v>0</v>
          </cell>
        </row>
        <row r="13251">
          <cell r="A13251" t="str">
            <v>a</v>
          </cell>
          <cell r="B13251">
            <v>13227</v>
          </cell>
          <cell r="C13251" t="str">
            <v xml:space="preserve">   282778458 - 33377</v>
          </cell>
          <cell r="D13251">
            <v>2078772.73</v>
          </cell>
          <cell r="E13251">
            <v>0</v>
          </cell>
          <cell r="F13251">
            <v>0</v>
          </cell>
          <cell r="G13251">
            <v>41133.15</v>
          </cell>
          <cell r="H13251">
            <v>2037639.58</v>
          </cell>
          <cell r="I13251">
            <v>0</v>
          </cell>
        </row>
        <row r="13252">
          <cell r="A13252" t="str">
            <v>a</v>
          </cell>
          <cell r="B13252">
            <v>13228</v>
          </cell>
          <cell r="C13252" t="str">
            <v xml:space="preserve">   282778461 - 33386</v>
          </cell>
          <cell r="D13252">
            <v>2922777.77</v>
          </cell>
          <cell r="E13252">
            <v>0</v>
          </cell>
          <cell r="F13252">
            <v>0</v>
          </cell>
          <cell r="G13252">
            <v>63814.16</v>
          </cell>
          <cell r="H13252">
            <v>2858963.61</v>
          </cell>
          <cell r="I13252">
            <v>0</v>
          </cell>
        </row>
        <row r="13253">
          <cell r="A13253" t="str">
            <v>a</v>
          </cell>
          <cell r="B13253">
            <v>13229</v>
          </cell>
          <cell r="C13253" t="str">
            <v xml:space="preserve">   282778474 - 33425</v>
          </cell>
          <cell r="D13253">
            <v>656155.11</v>
          </cell>
          <cell r="E13253">
            <v>0</v>
          </cell>
          <cell r="F13253">
            <v>0</v>
          </cell>
          <cell r="G13253">
            <v>656155.11</v>
          </cell>
          <cell r="H13253">
            <v>0</v>
          </cell>
          <cell r="I13253">
            <v>0</v>
          </cell>
        </row>
        <row r="13254">
          <cell r="A13254" t="str">
            <v>a</v>
          </cell>
          <cell r="B13254">
            <v>13230</v>
          </cell>
          <cell r="C13254" t="str">
            <v xml:space="preserve">   282778487 - 33464</v>
          </cell>
          <cell r="D13254">
            <v>732785.52</v>
          </cell>
          <cell r="E13254">
            <v>0</v>
          </cell>
          <cell r="F13254">
            <v>0</v>
          </cell>
          <cell r="G13254">
            <v>116094.9</v>
          </cell>
          <cell r="H13254">
            <v>616690.62</v>
          </cell>
          <cell r="I13254">
            <v>0</v>
          </cell>
        </row>
        <row r="13255">
          <cell r="A13255" t="str">
            <v>a</v>
          </cell>
          <cell r="B13255">
            <v>13231</v>
          </cell>
          <cell r="C13255" t="str">
            <v xml:space="preserve">   282778490 - 33473</v>
          </cell>
          <cell r="D13255">
            <v>1366803.16</v>
          </cell>
          <cell r="E13255">
            <v>0</v>
          </cell>
          <cell r="F13255">
            <v>0</v>
          </cell>
          <cell r="G13255">
            <v>65536.539999999994</v>
          </cell>
          <cell r="H13255">
            <v>1301266.6200000001</v>
          </cell>
          <cell r="I13255">
            <v>0</v>
          </cell>
        </row>
        <row r="13256">
          <cell r="A13256" t="str">
            <v>a</v>
          </cell>
          <cell r="B13256">
            <v>13232</v>
          </cell>
          <cell r="C13256" t="str">
            <v xml:space="preserve">   282778513 - 33242</v>
          </cell>
          <cell r="D13256">
            <v>316159.12</v>
          </cell>
          <cell r="E13256">
            <v>0</v>
          </cell>
          <cell r="F13256">
            <v>0</v>
          </cell>
          <cell r="G13256">
            <v>51394.15</v>
          </cell>
          <cell r="H13256">
            <v>264764.96999999997</v>
          </cell>
          <cell r="I13256">
            <v>0</v>
          </cell>
        </row>
        <row r="13257">
          <cell r="A13257" t="str">
            <v>a</v>
          </cell>
          <cell r="B13257">
            <v>13233</v>
          </cell>
          <cell r="C13257" t="str">
            <v xml:space="preserve">   282778526 - 33281</v>
          </cell>
          <cell r="D13257">
            <v>1398369.96</v>
          </cell>
          <cell r="E13257">
            <v>0</v>
          </cell>
          <cell r="F13257">
            <v>0</v>
          </cell>
          <cell r="G13257">
            <v>31072.63</v>
          </cell>
          <cell r="H13257">
            <v>1367297.33</v>
          </cell>
          <cell r="I13257">
            <v>0</v>
          </cell>
        </row>
        <row r="13258">
          <cell r="A13258" t="str">
            <v>a</v>
          </cell>
          <cell r="B13258">
            <v>13234</v>
          </cell>
          <cell r="C13258" t="str">
            <v xml:space="preserve">   282778539 - 33320</v>
          </cell>
          <cell r="D13258">
            <v>1347224.07</v>
          </cell>
          <cell r="E13258">
            <v>0</v>
          </cell>
          <cell r="F13258">
            <v>0</v>
          </cell>
          <cell r="G13258">
            <v>70596.210000000006</v>
          </cell>
          <cell r="H13258">
            <v>1276627.8600000001</v>
          </cell>
          <cell r="I13258">
            <v>0</v>
          </cell>
        </row>
        <row r="13259">
          <cell r="A13259" t="str">
            <v>a</v>
          </cell>
          <cell r="B13259">
            <v>13235</v>
          </cell>
          <cell r="C13259" t="str">
            <v xml:space="preserve">   282778542 - 33329</v>
          </cell>
          <cell r="D13259">
            <v>1230122.8700000001</v>
          </cell>
          <cell r="E13259">
            <v>0</v>
          </cell>
          <cell r="F13259">
            <v>0</v>
          </cell>
          <cell r="G13259">
            <v>527989.27</v>
          </cell>
          <cell r="H13259">
            <v>702133.6</v>
          </cell>
          <cell r="I13259">
            <v>0</v>
          </cell>
        </row>
        <row r="13260">
          <cell r="A13260" t="str">
            <v>a</v>
          </cell>
          <cell r="B13260">
            <v>13236</v>
          </cell>
          <cell r="C13260" t="str">
            <v xml:space="preserve">   282778555 - 33368</v>
          </cell>
          <cell r="D13260">
            <v>1169921.3</v>
          </cell>
          <cell r="E13260">
            <v>0</v>
          </cell>
          <cell r="F13260">
            <v>0</v>
          </cell>
          <cell r="G13260">
            <v>180705.17</v>
          </cell>
          <cell r="H13260">
            <v>989216.13</v>
          </cell>
          <cell r="I13260">
            <v>0</v>
          </cell>
        </row>
        <row r="13261">
          <cell r="A13261" t="str">
            <v>a</v>
          </cell>
          <cell r="B13261">
            <v>13237</v>
          </cell>
          <cell r="C13261" t="str">
            <v xml:space="preserve">   282778568 - 33407</v>
          </cell>
          <cell r="D13261">
            <v>1941876.18</v>
          </cell>
          <cell r="E13261">
            <v>0</v>
          </cell>
          <cell r="F13261">
            <v>0</v>
          </cell>
          <cell r="G13261">
            <v>41658.61</v>
          </cell>
          <cell r="H13261">
            <v>1900217.57</v>
          </cell>
          <cell r="I13261">
            <v>0</v>
          </cell>
        </row>
        <row r="13262">
          <cell r="A13262" t="str">
            <v>a</v>
          </cell>
          <cell r="B13262">
            <v>13238</v>
          </cell>
          <cell r="C13262" t="str">
            <v xml:space="preserve">   282778571 - 33416</v>
          </cell>
          <cell r="D13262">
            <v>1698780.37</v>
          </cell>
          <cell r="E13262">
            <v>0</v>
          </cell>
          <cell r="F13262">
            <v>0</v>
          </cell>
          <cell r="G13262">
            <v>38254.32</v>
          </cell>
          <cell r="H13262">
            <v>1660526.05</v>
          </cell>
          <cell r="I13262">
            <v>0</v>
          </cell>
        </row>
        <row r="13263">
          <cell r="A13263" t="str">
            <v>a</v>
          </cell>
          <cell r="B13263">
            <v>13239</v>
          </cell>
          <cell r="C13263" t="str">
            <v xml:space="preserve">   282778584 - 33455</v>
          </cell>
          <cell r="D13263">
            <v>1409453.79</v>
          </cell>
          <cell r="E13263">
            <v>0</v>
          </cell>
          <cell r="F13263">
            <v>0</v>
          </cell>
          <cell r="G13263">
            <v>1409453.79</v>
          </cell>
          <cell r="H13263">
            <v>0</v>
          </cell>
          <cell r="I13263">
            <v>0</v>
          </cell>
        </row>
        <row r="13264">
          <cell r="A13264" t="str">
            <v>a</v>
          </cell>
          <cell r="B13264">
            <v>13240</v>
          </cell>
          <cell r="C13264" t="str">
            <v xml:space="preserve">   282778597 - 33500</v>
          </cell>
          <cell r="D13264">
            <v>677479.07</v>
          </cell>
          <cell r="E13264">
            <v>0</v>
          </cell>
          <cell r="F13264">
            <v>0</v>
          </cell>
          <cell r="G13264">
            <v>33555.519999999997</v>
          </cell>
          <cell r="H13264">
            <v>643923.55000000005</v>
          </cell>
          <cell r="I13264">
            <v>0</v>
          </cell>
        </row>
        <row r="13265">
          <cell r="A13265" t="str">
            <v>a</v>
          </cell>
          <cell r="B13265">
            <v>13241</v>
          </cell>
          <cell r="C13265" t="str">
            <v xml:space="preserve">   282778607 - 33134</v>
          </cell>
          <cell r="D13265">
            <v>484005.43</v>
          </cell>
          <cell r="E13265">
            <v>0</v>
          </cell>
          <cell r="F13265">
            <v>0</v>
          </cell>
          <cell r="G13265">
            <v>484005.43</v>
          </cell>
          <cell r="H13265">
            <v>0</v>
          </cell>
          <cell r="I13265">
            <v>0</v>
          </cell>
        </row>
        <row r="13266">
          <cell r="A13266" t="str">
            <v>a</v>
          </cell>
          <cell r="B13266">
            <v>13242</v>
          </cell>
          <cell r="C13266" t="str">
            <v xml:space="preserve">   282778610 - 33143</v>
          </cell>
          <cell r="D13266">
            <v>2040703.56</v>
          </cell>
          <cell r="E13266">
            <v>0</v>
          </cell>
          <cell r="F13266">
            <v>0</v>
          </cell>
          <cell r="G13266">
            <v>45151.8</v>
          </cell>
          <cell r="H13266">
            <v>1995551.76</v>
          </cell>
          <cell r="I13266">
            <v>0</v>
          </cell>
        </row>
        <row r="13267">
          <cell r="A13267" t="str">
            <v>a</v>
          </cell>
          <cell r="B13267">
            <v>13243</v>
          </cell>
          <cell r="C13267" t="str">
            <v xml:space="preserve">   282778623 - 33272</v>
          </cell>
          <cell r="D13267">
            <v>2298674.98</v>
          </cell>
          <cell r="E13267">
            <v>0</v>
          </cell>
          <cell r="F13267">
            <v>0</v>
          </cell>
          <cell r="G13267">
            <v>2298674.98</v>
          </cell>
          <cell r="H13267">
            <v>0</v>
          </cell>
          <cell r="I13267">
            <v>0</v>
          </cell>
        </row>
        <row r="13268">
          <cell r="A13268" t="str">
            <v>a</v>
          </cell>
          <cell r="B13268">
            <v>13244</v>
          </cell>
          <cell r="C13268" t="str">
            <v xml:space="preserve">   282778636 - 33311</v>
          </cell>
          <cell r="D13268">
            <v>713067.2</v>
          </cell>
          <cell r="E13268">
            <v>0</v>
          </cell>
          <cell r="F13268">
            <v>0</v>
          </cell>
          <cell r="G13268">
            <v>37903.589999999997</v>
          </cell>
          <cell r="H13268">
            <v>675163.61</v>
          </cell>
          <cell r="I13268">
            <v>0</v>
          </cell>
        </row>
        <row r="13269">
          <cell r="A13269" t="str">
            <v>a</v>
          </cell>
          <cell r="B13269">
            <v>13245</v>
          </cell>
          <cell r="C13269" t="str">
            <v xml:space="preserve">   282778649 - 33350</v>
          </cell>
          <cell r="D13269">
            <v>824383.74</v>
          </cell>
          <cell r="E13269">
            <v>0</v>
          </cell>
          <cell r="F13269">
            <v>0</v>
          </cell>
          <cell r="G13269">
            <v>130606.77</v>
          </cell>
          <cell r="H13269">
            <v>693776.97</v>
          </cell>
          <cell r="I13269">
            <v>0</v>
          </cell>
        </row>
        <row r="13270">
          <cell r="A13270" t="str">
            <v>a</v>
          </cell>
          <cell r="B13270">
            <v>13246</v>
          </cell>
          <cell r="C13270" t="str">
            <v xml:space="preserve">   282778652 - 33359</v>
          </cell>
          <cell r="D13270">
            <v>1631938.33</v>
          </cell>
          <cell r="E13270">
            <v>0</v>
          </cell>
          <cell r="F13270">
            <v>0</v>
          </cell>
          <cell r="G13270">
            <v>151078.85</v>
          </cell>
          <cell r="H13270">
            <v>1480859.48</v>
          </cell>
          <cell r="I13270">
            <v>0</v>
          </cell>
        </row>
        <row r="13271">
          <cell r="A13271" t="str">
            <v>a</v>
          </cell>
          <cell r="B13271">
            <v>13247</v>
          </cell>
          <cell r="C13271" t="str">
            <v xml:space="preserve">   282778665 - 33398</v>
          </cell>
          <cell r="D13271">
            <v>2043115.82</v>
          </cell>
          <cell r="E13271">
            <v>0</v>
          </cell>
          <cell r="F13271">
            <v>0</v>
          </cell>
          <cell r="G13271">
            <v>44412.02</v>
          </cell>
          <cell r="H13271">
            <v>1998703.8</v>
          </cell>
          <cell r="I13271">
            <v>0</v>
          </cell>
        </row>
        <row r="13272">
          <cell r="A13272" t="str">
            <v>a</v>
          </cell>
          <cell r="B13272">
            <v>13248</v>
          </cell>
          <cell r="C13272" t="str">
            <v xml:space="preserve">   282778678 - 33437</v>
          </cell>
          <cell r="D13272">
            <v>3537452.66</v>
          </cell>
          <cell r="E13272">
            <v>0</v>
          </cell>
          <cell r="F13272">
            <v>0</v>
          </cell>
          <cell r="G13272">
            <v>76894.97</v>
          </cell>
          <cell r="H13272">
            <v>3460557.69</v>
          </cell>
          <cell r="I13272">
            <v>0</v>
          </cell>
        </row>
        <row r="13273">
          <cell r="A13273" t="str">
            <v>a</v>
          </cell>
          <cell r="B13273">
            <v>13249</v>
          </cell>
          <cell r="C13273" t="str">
            <v xml:space="preserve">   282778681 - 33446</v>
          </cell>
          <cell r="D13273">
            <v>1102741.8500000001</v>
          </cell>
          <cell r="E13273">
            <v>0</v>
          </cell>
          <cell r="F13273">
            <v>0</v>
          </cell>
          <cell r="G13273">
            <v>1102741.8500000001</v>
          </cell>
          <cell r="H13273">
            <v>0</v>
          </cell>
          <cell r="I13273">
            <v>0</v>
          </cell>
        </row>
        <row r="13274">
          <cell r="A13274" t="str">
            <v>a</v>
          </cell>
          <cell r="B13274">
            <v>13250</v>
          </cell>
          <cell r="C13274" t="str">
            <v xml:space="preserve">   282778694 - 33491</v>
          </cell>
          <cell r="D13274">
            <v>3599761.62</v>
          </cell>
          <cell r="E13274">
            <v>0</v>
          </cell>
          <cell r="F13274">
            <v>0</v>
          </cell>
          <cell r="G13274">
            <v>3599761.62</v>
          </cell>
          <cell r="H13274">
            <v>0</v>
          </cell>
          <cell r="I13274">
            <v>0</v>
          </cell>
        </row>
        <row r="13275">
          <cell r="A13275" t="str">
            <v>a</v>
          </cell>
          <cell r="B13275">
            <v>13251</v>
          </cell>
          <cell r="C13275" t="str">
            <v xml:space="preserve">   282778704 - 33125</v>
          </cell>
          <cell r="D13275">
            <v>725904</v>
          </cell>
          <cell r="E13275">
            <v>0</v>
          </cell>
          <cell r="F13275">
            <v>0</v>
          </cell>
          <cell r="G13275">
            <v>35769.040000000001</v>
          </cell>
          <cell r="H13275">
            <v>690134.96</v>
          </cell>
          <cell r="I13275">
            <v>0</v>
          </cell>
        </row>
        <row r="13276">
          <cell r="A13276" t="str">
            <v>a</v>
          </cell>
          <cell r="B13276">
            <v>13252</v>
          </cell>
          <cell r="C13276" t="str">
            <v xml:space="preserve">   282778720 - 33263</v>
          </cell>
          <cell r="D13276">
            <v>2913777.35</v>
          </cell>
          <cell r="E13276">
            <v>0</v>
          </cell>
          <cell r="F13276">
            <v>0</v>
          </cell>
          <cell r="G13276">
            <v>2913777.35</v>
          </cell>
          <cell r="H13276">
            <v>0</v>
          </cell>
          <cell r="I13276">
            <v>0</v>
          </cell>
        </row>
        <row r="13277">
          <cell r="A13277" t="str">
            <v>a</v>
          </cell>
          <cell r="B13277">
            <v>13253</v>
          </cell>
          <cell r="C13277" t="str">
            <v xml:space="preserve">   282778733 - 33302</v>
          </cell>
          <cell r="D13277">
            <v>4084901.84</v>
          </cell>
          <cell r="E13277">
            <v>0</v>
          </cell>
          <cell r="F13277">
            <v>0</v>
          </cell>
          <cell r="G13277">
            <v>93192.91</v>
          </cell>
          <cell r="H13277">
            <v>3991708.93</v>
          </cell>
          <cell r="I13277">
            <v>0</v>
          </cell>
        </row>
        <row r="13278">
          <cell r="A13278" t="str">
            <v>a</v>
          </cell>
          <cell r="B13278">
            <v>13254</v>
          </cell>
          <cell r="C13278" t="str">
            <v xml:space="preserve">   282778746 - 33341</v>
          </cell>
          <cell r="D13278">
            <v>779947.53</v>
          </cell>
          <cell r="E13278">
            <v>0</v>
          </cell>
          <cell r="F13278">
            <v>0</v>
          </cell>
          <cell r="G13278">
            <v>120470.08</v>
          </cell>
          <cell r="H13278">
            <v>659477.44999999995</v>
          </cell>
          <cell r="I13278">
            <v>0</v>
          </cell>
        </row>
        <row r="13279">
          <cell r="A13279" t="str">
            <v>a</v>
          </cell>
          <cell r="B13279">
            <v>13255</v>
          </cell>
          <cell r="C13279" t="str">
            <v xml:space="preserve">   282778759 - 33380</v>
          </cell>
          <cell r="D13279">
            <v>1409453.79</v>
          </cell>
          <cell r="E13279">
            <v>0</v>
          </cell>
          <cell r="F13279">
            <v>0</v>
          </cell>
          <cell r="G13279">
            <v>30637.87</v>
          </cell>
          <cell r="H13279">
            <v>1378815.92</v>
          </cell>
          <cell r="I13279">
            <v>0</v>
          </cell>
        </row>
        <row r="13280">
          <cell r="A13280" t="str">
            <v>a</v>
          </cell>
          <cell r="B13280">
            <v>13256</v>
          </cell>
          <cell r="C13280" t="str">
            <v xml:space="preserve">   282778762 - 33389</v>
          </cell>
          <cell r="D13280">
            <v>2465303.19</v>
          </cell>
          <cell r="E13280">
            <v>0</v>
          </cell>
          <cell r="F13280">
            <v>0</v>
          </cell>
          <cell r="G13280">
            <v>55515.39</v>
          </cell>
          <cell r="H13280">
            <v>2409787.7999999998</v>
          </cell>
          <cell r="I13280">
            <v>0</v>
          </cell>
        </row>
        <row r="13281">
          <cell r="A13281" t="str">
            <v>a</v>
          </cell>
          <cell r="B13281">
            <v>13257</v>
          </cell>
          <cell r="C13281" t="str">
            <v xml:space="preserve">   282778775 - 33428</v>
          </cell>
          <cell r="D13281">
            <v>704759.18</v>
          </cell>
          <cell r="E13281">
            <v>0</v>
          </cell>
          <cell r="F13281">
            <v>0</v>
          </cell>
          <cell r="G13281">
            <v>34343.85</v>
          </cell>
          <cell r="H13281">
            <v>670415.32999999996</v>
          </cell>
          <cell r="I13281">
            <v>0</v>
          </cell>
        </row>
        <row r="13282">
          <cell r="A13282" t="str">
            <v>a</v>
          </cell>
          <cell r="B13282">
            <v>13258</v>
          </cell>
          <cell r="C13282" t="str">
            <v xml:space="preserve">   282778788 - 33467</v>
          </cell>
          <cell r="D13282">
            <v>1401839.06</v>
          </cell>
          <cell r="E13282">
            <v>0</v>
          </cell>
          <cell r="F13282">
            <v>0</v>
          </cell>
          <cell r="G13282">
            <v>31567.62</v>
          </cell>
          <cell r="H13282">
            <v>1370271.44</v>
          </cell>
          <cell r="I13282">
            <v>0</v>
          </cell>
        </row>
        <row r="13283">
          <cell r="A13283" t="str">
            <v>a</v>
          </cell>
          <cell r="B13283">
            <v>13259</v>
          </cell>
          <cell r="C13283" t="str">
            <v xml:space="preserve">   282778791 - 33476</v>
          </cell>
          <cell r="D13283">
            <v>664160.96</v>
          </cell>
          <cell r="E13283">
            <v>0</v>
          </cell>
          <cell r="F13283">
            <v>0</v>
          </cell>
          <cell r="G13283">
            <v>61485.59</v>
          </cell>
          <cell r="H13283">
            <v>602675.37</v>
          </cell>
          <cell r="I13283">
            <v>0</v>
          </cell>
        </row>
        <row r="13284">
          <cell r="A13284" t="str">
            <v>a</v>
          </cell>
          <cell r="B13284">
            <v>13260</v>
          </cell>
          <cell r="C13284" t="str">
            <v xml:space="preserve">   282778801 - 33115</v>
          </cell>
          <cell r="D13284">
            <v>384231.65</v>
          </cell>
          <cell r="E13284">
            <v>0</v>
          </cell>
          <cell r="F13284">
            <v>0</v>
          </cell>
          <cell r="G13284">
            <v>121117.38</v>
          </cell>
          <cell r="H13284">
            <v>263114.27</v>
          </cell>
          <cell r="I13284">
            <v>0</v>
          </cell>
        </row>
        <row r="13285">
          <cell r="A13285" t="str">
            <v>a</v>
          </cell>
          <cell r="B13285">
            <v>13261</v>
          </cell>
          <cell r="C13285" t="str">
            <v xml:space="preserve">   282778814 - 33245</v>
          </cell>
          <cell r="D13285">
            <v>435522.23</v>
          </cell>
          <cell r="E13285">
            <v>0</v>
          </cell>
          <cell r="F13285">
            <v>0</v>
          </cell>
          <cell r="G13285">
            <v>435522.23</v>
          </cell>
          <cell r="H13285">
            <v>0</v>
          </cell>
          <cell r="I13285">
            <v>0</v>
          </cell>
        </row>
        <row r="13286">
          <cell r="A13286" t="str">
            <v>a</v>
          </cell>
          <cell r="B13286">
            <v>13262</v>
          </cell>
          <cell r="C13286" t="str">
            <v xml:space="preserve">   282778827 - 33284</v>
          </cell>
          <cell r="D13286">
            <v>4679746.0599999996</v>
          </cell>
          <cell r="E13286">
            <v>0</v>
          </cell>
          <cell r="F13286">
            <v>0</v>
          </cell>
          <cell r="G13286">
            <v>103542.12</v>
          </cell>
          <cell r="H13286">
            <v>4576203.9400000004</v>
          </cell>
          <cell r="I13286">
            <v>0</v>
          </cell>
        </row>
        <row r="13287">
          <cell r="A13287" t="str">
            <v>a</v>
          </cell>
          <cell r="B13287">
            <v>13263</v>
          </cell>
          <cell r="C13287" t="str">
            <v xml:space="preserve">   282778843 - 33332</v>
          </cell>
          <cell r="D13287">
            <v>3507146.11</v>
          </cell>
          <cell r="E13287">
            <v>0</v>
          </cell>
          <cell r="F13287">
            <v>0</v>
          </cell>
          <cell r="G13287">
            <v>75238.080000000002</v>
          </cell>
          <cell r="H13287">
            <v>3431908.03</v>
          </cell>
          <cell r="I13287">
            <v>0</v>
          </cell>
        </row>
        <row r="13288">
          <cell r="A13288" t="str">
            <v>a</v>
          </cell>
          <cell r="B13288">
            <v>13264</v>
          </cell>
          <cell r="C13288" t="str">
            <v xml:space="preserve">   282778856 - 33371</v>
          </cell>
          <cell r="D13288">
            <v>2353789.3199999998</v>
          </cell>
          <cell r="E13288">
            <v>0</v>
          </cell>
          <cell r="F13288">
            <v>0</v>
          </cell>
          <cell r="G13288">
            <v>50495.360000000001</v>
          </cell>
          <cell r="H13288">
            <v>2303293.96</v>
          </cell>
          <cell r="I13288">
            <v>0</v>
          </cell>
        </row>
        <row r="13289">
          <cell r="A13289" t="str">
            <v>a</v>
          </cell>
          <cell r="B13289">
            <v>13265</v>
          </cell>
          <cell r="C13289" t="str">
            <v xml:space="preserve">   282778869 - 33410</v>
          </cell>
          <cell r="D13289">
            <v>1805418.99</v>
          </cell>
          <cell r="E13289">
            <v>0</v>
          </cell>
          <cell r="F13289">
            <v>0</v>
          </cell>
          <cell r="G13289">
            <v>39418.42</v>
          </cell>
          <cell r="H13289">
            <v>1766000.57</v>
          </cell>
          <cell r="I13289">
            <v>0</v>
          </cell>
        </row>
        <row r="13290">
          <cell r="A13290" t="str">
            <v>a</v>
          </cell>
          <cell r="B13290">
            <v>13266</v>
          </cell>
          <cell r="C13290" t="str">
            <v xml:space="preserve">   282778872 - 33419</v>
          </cell>
          <cell r="D13290">
            <v>631853.07999999996</v>
          </cell>
          <cell r="E13290">
            <v>0</v>
          </cell>
          <cell r="F13290">
            <v>0</v>
          </cell>
          <cell r="G13290">
            <v>30791.03</v>
          </cell>
          <cell r="H13290">
            <v>601062.05000000005</v>
          </cell>
          <cell r="I13290">
            <v>0</v>
          </cell>
        </row>
        <row r="13291">
          <cell r="A13291" t="str">
            <v>a</v>
          </cell>
          <cell r="B13291">
            <v>13267</v>
          </cell>
          <cell r="C13291" t="str">
            <v xml:space="preserve">   282778885 - 33458</v>
          </cell>
          <cell r="D13291">
            <v>1291999.31</v>
          </cell>
          <cell r="E13291">
            <v>0</v>
          </cell>
          <cell r="F13291">
            <v>0</v>
          </cell>
          <cell r="G13291">
            <v>28084.71</v>
          </cell>
          <cell r="H13291">
            <v>1263914.6000000001</v>
          </cell>
          <cell r="I13291">
            <v>0</v>
          </cell>
        </row>
        <row r="13292">
          <cell r="A13292" t="str">
            <v>a</v>
          </cell>
          <cell r="B13292">
            <v>13268</v>
          </cell>
          <cell r="C13292" t="str">
            <v xml:space="preserve">   282778898 - 33503</v>
          </cell>
          <cell r="D13292">
            <v>1703926.77</v>
          </cell>
          <cell r="E13292">
            <v>0</v>
          </cell>
          <cell r="F13292">
            <v>0</v>
          </cell>
          <cell r="G13292">
            <v>88834.34</v>
          </cell>
          <cell r="H13292">
            <v>1615092.43</v>
          </cell>
          <cell r="I13292">
            <v>0</v>
          </cell>
        </row>
        <row r="13293">
          <cell r="A13293" t="str">
            <v>a</v>
          </cell>
          <cell r="B13293">
            <v>13269</v>
          </cell>
          <cell r="C13293" t="str">
            <v xml:space="preserve">   282778911 - 33146</v>
          </cell>
          <cell r="D13293">
            <v>2181095.9300000002</v>
          </cell>
          <cell r="E13293">
            <v>0</v>
          </cell>
          <cell r="F13293">
            <v>0</v>
          </cell>
          <cell r="G13293">
            <v>48258.080000000002</v>
          </cell>
          <cell r="H13293">
            <v>2132837.85</v>
          </cell>
          <cell r="I13293">
            <v>0</v>
          </cell>
        </row>
        <row r="13294">
          <cell r="A13294" t="str">
            <v>a</v>
          </cell>
          <cell r="B13294">
            <v>13270</v>
          </cell>
          <cell r="C13294" t="str">
            <v xml:space="preserve">   282778924 - 33275</v>
          </cell>
          <cell r="D13294">
            <v>3309656.19</v>
          </cell>
          <cell r="E13294">
            <v>0</v>
          </cell>
          <cell r="F13294">
            <v>0</v>
          </cell>
          <cell r="G13294">
            <v>72899.490000000005</v>
          </cell>
          <cell r="H13294">
            <v>3236756.7</v>
          </cell>
          <cell r="I13294">
            <v>0</v>
          </cell>
        </row>
        <row r="13295">
          <cell r="A13295" t="str">
            <v>a</v>
          </cell>
          <cell r="B13295">
            <v>13271</v>
          </cell>
          <cell r="C13295" t="str">
            <v xml:space="preserve">   282778937 - 33314</v>
          </cell>
          <cell r="D13295">
            <v>1255578.72</v>
          </cell>
          <cell r="E13295">
            <v>0</v>
          </cell>
          <cell r="F13295">
            <v>0</v>
          </cell>
          <cell r="G13295">
            <v>27899.75</v>
          </cell>
          <cell r="H13295">
            <v>1227678.97</v>
          </cell>
          <cell r="I13295">
            <v>0</v>
          </cell>
        </row>
        <row r="13296">
          <cell r="A13296" t="str">
            <v>a</v>
          </cell>
          <cell r="B13296">
            <v>13272</v>
          </cell>
          <cell r="C13296" t="str">
            <v xml:space="preserve">   282778940 - 33323</v>
          </cell>
          <cell r="D13296">
            <v>590688.56000000006</v>
          </cell>
          <cell r="E13296">
            <v>0</v>
          </cell>
          <cell r="F13296">
            <v>0</v>
          </cell>
          <cell r="G13296">
            <v>13357.53</v>
          </cell>
          <cell r="H13296">
            <v>577331.03</v>
          </cell>
          <cell r="I13296">
            <v>0</v>
          </cell>
        </row>
        <row r="13297">
          <cell r="A13297" t="str">
            <v>a</v>
          </cell>
          <cell r="B13297">
            <v>13273</v>
          </cell>
          <cell r="C13297" t="str">
            <v xml:space="preserve">   282778953 - 33362</v>
          </cell>
          <cell r="D13297">
            <v>1202410.6200000001</v>
          </cell>
          <cell r="E13297">
            <v>0</v>
          </cell>
          <cell r="F13297">
            <v>0</v>
          </cell>
          <cell r="G13297">
            <v>113797.05</v>
          </cell>
          <cell r="H13297">
            <v>1088613.57</v>
          </cell>
          <cell r="I13297">
            <v>0</v>
          </cell>
        </row>
        <row r="13298">
          <cell r="A13298" t="str">
            <v>a</v>
          </cell>
          <cell r="B13298">
            <v>13274</v>
          </cell>
          <cell r="C13298" t="str">
            <v xml:space="preserve">   282778966 - 33401</v>
          </cell>
          <cell r="D13298">
            <v>1039930.06</v>
          </cell>
          <cell r="E13298">
            <v>0</v>
          </cell>
          <cell r="F13298">
            <v>0</v>
          </cell>
          <cell r="G13298">
            <v>160626.84</v>
          </cell>
          <cell r="H13298">
            <v>879303.22</v>
          </cell>
          <cell r="I13298">
            <v>0</v>
          </cell>
        </row>
        <row r="13299">
          <cell r="A13299" t="str">
            <v>a</v>
          </cell>
          <cell r="B13299">
            <v>13275</v>
          </cell>
          <cell r="C13299" t="str">
            <v xml:space="preserve">   282778979 - 33440</v>
          </cell>
          <cell r="D13299">
            <v>1580918.39</v>
          </cell>
          <cell r="E13299">
            <v>0</v>
          </cell>
          <cell r="F13299">
            <v>0</v>
          </cell>
          <cell r="G13299">
            <v>31715.75</v>
          </cell>
          <cell r="H13299">
            <v>1549202.64</v>
          </cell>
          <cell r="I13299">
            <v>0</v>
          </cell>
        </row>
        <row r="13300">
          <cell r="A13300" t="str">
            <v>a</v>
          </cell>
          <cell r="B13300">
            <v>13276</v>
          </cell>
          <cell r="C13300" t="str">
            <v xml:space="preserve">   282778982 - 33449</v>
          </cell>
          <cell r="D13300">
            <v>3522874.5</v>
          </cell>
          <cell r="E13300">
            <v>0</v>
          </cell>
          <cell r="F13300">
            <v>0</v>
          </cell>
          <cell r="G13300">
            <v>77258.64</v>
          </cell>
          <cell r="H13300">
            <v>3445615.86</v>
          </cell>
          <cell r="I13300">
            <v>0</v>
          </cell>
        </row>
        <row r="13301">
          <cell r="A13301" t="str">
            <v>a</v>
          </cell>
          <cell r="B13301">
            <v>13277</v>
          </cell>
          <cell r="C13301" t="str">
            <v xml:space="preserve">   282778995 - 33494</v>
          </cell>
          <cell r="D13301">
            <v>542022</v>
          </cell>
          <cell r="E13301">
            <v>0</v>
          </cell>
          <cell r="F13301">
            <v>0</v>
          </cell>
          <cell r="G13301">
            <v>87942.62</v>
          </cell>
          <cell r="H13301">
            <v>454079.38</v>
          </cell>
          <cell r="I13301">
            <v>0</v>
          </cell>
        </row>
        <row r="13302">
          <cell r="A13302" t="str">
            <v>a</v>
          </cell>
          <cell r="B13302">
            <v>13278</v>
          </cell>
          <cell r="C13302" t="str">
            <v xml:space="preserve">   283778004 - 53538</v>
          </cell>
          <cell r="D13302">
            <v>0</v>
          </cell>
          <cell r="E13302">
            <v>0</v>
          </cell>
          <cell r="F13302">
            <v>2600000</v>
          </cell>
          <cell r="G13302">
            <v>2600000</v>
          </cell>
          <cell r="H13302">
            <v>0</v>
          </cell>
          <cell r="I13302">
            <v>0</v>
          </cell>
        </row>
        <row r="13303">
          <cell r="A13303" t="str">
            <v>a</v>
          </cell>
          <cell r="B13303">
            <v>13279</v>
          </cell>
          <cell r="C13303" t="str">
            <v xml:space="preserve">   283778017 - 53840</v>
          </cell>
          <cell r="D13303">
            <v>0</v>
          </cell>
          <cell r="E13303">
            <v>0</v>
          </cell>
          <cell r="F13303">
            <v>5000000</v>
          </cell>
          <cell r="G13303">
            <v>5000000</v>
          </cell>
          <cell r="H13303">
            <v>0</v>
          </cell>
          <cell r="I13303">
            <v>0</v>
          </cell>
        </row>
        <row r="13304">
          <cell r="A13304" t="str">
            <v>a</v>
          </cell>
          <cell r="B13304">
            <v>13280</v>
          </cell>
          <cell r="C13304" t="str">
            <v xml:space="preserve">   283778020 - 54077</v>
          </cell>
          <cell r="D13304">
            <v>0</v>
          </cell>
          <cell r="E13304">
            <v>0</v>
          </cell>
          <cell r="F13304">
            <v>3750000</v>
          </cell>
          <cell r="G13304">
            <v>3750000</v>
          </cell>
          <cell r="H13304">
            <v>0</v>
          </cell>
          <cell r="I13304">
            <v>0</v>
          </cell>
        </row>
        <row r="13305">
          <cell r="A13305" t="str">
            <v>a</v>
          </cell>
          <cell r="B13305">
            <v>13281</v>
          </cell>
          <cell r="C13305" t="str">
            <v xml:space="preserve">   283778033 - 54476</v>
          </cell>
          <cell r="D13305">
            <v>0</v>
          </cell>
          <cell r="E13305">
            <v>0</v>
          </cell>
          <cell r="F13305">
            <v>4095000</v>
          </cell>
          <cell r="G13305">
            <v>37191.31</v>
          </cell>
          <cell r="H13305">
            <v>4057808.69</v>
          </cell>
          <cell r="I13305">
            <v>0</v>
          </cell>
        </row>
        <row r="13306">
          <cell r="A13306" t="str">
            <v>a</v>
          </cell>
          <cell r="B13306">
            <v>13282</v>
          </cell>
          <cell r="C13306" t="str">
            <v xml:space="preserve">   283778046 - 54966</v>
          </cell>
          <cell r="D13306">
            <v>0</v>
          </cell>
          <cell r="E13306">
            <v>0</v>
          </cell>
          <cell r="F13306">
            <v>4420000</v>
          </cell>
          <cell r="G13306">
            <v>40142.980000000003</v>
          </cell>
          <cell r="H13306">
            <v>4379857.0199999996</v>
          </cell>
          <cell r="I13306">
            <v>0</v>
          </cell>
        </row>
        <row r="13307">
          <cell r="A13307" t="str">
            <v>a</v>
          </cell>
          <cell r="B13307">
            <v>13283</v>
          </cell>
          <cell r="C13307" t="str">
            <v xml:space="preserve">   283778059 - 55532</v>
          </cell>
          <cell r="D13307">
            <v>0</v>
          </cell>
          <cell r="E13307">
            <v>0</v>
          </cell>
          <cell r="F13307">
            <v>5000000</v>
          </cell>
          <cell r="G13307">
            <v>92576.33</v>
          </cell>
          <cell r="H13307">
            <v>4907423.67</v>
          </cell>
          <cell r="I13307">
            <v>0</v>
          </cell>
        </row>
        <row r="13308">
          <cell r="A13308" t="str">
            <v>a</v>
          </cell>
          <cell r="B13308">
            <v>13284</v>
          </cell>
          <cell r="C13308" t="str">
            <v xml:space="preserve">   283778062 - 55661</v>
          </cell>
          <cell r="D13308">
            <v>0</v>
          </cell>
          <cell r="E13308">
            <v>0</v>
          </cell>
          <cell r="F13308">
            <v>910000</v>
          </cell>
          <cell r="G13308">
            <v>33405.949999999997</v>
          </cell>
          <cell r="H13308">
            <v>876594.05</v>
          </cell>
          <cell r="I13308">
            <v>0</v>
          </cell>
        </row>
        <row r="13309">
          <cell r="A13309" t="str">
            <v>a</v>
          </cell>
          <cell r="B13309">
            <v>13285</v>
          </cell>
          <cell r="C13309" t="str">
            <v xml:space="preserve">   283778075 - 56037</v>
          </cell>
          <cell r="D13309">
            <v>0</v>
          </cell>
          <cell r="E13309">
            <v>0</v>
          </cell>
          <cell r="F13309">
            <v>4634525</v>
          </cell>
          <cell r="G13309">
            <v>56610.32</v>
          </cell>
          <cell r="H13309">
            <v>4577914.68</v>
          </cell>
          <cell r="I13309">
            <v>0</v>
          </cell>
        </row>
        <row r="13310">
          <cell r="A13310" t="str">
            <v>a</v>
          </cell>
          <cell r="B13310">
            <v>13286</v>
          </cell>
          <cell r="C13310" t="str">
            <v xml:space="preserve">   283778088 - 56154</v>
          </cell>
          <cell r="D13310">
            <v>0</v>
          </cell>
          <cell r="E13310">
            <v>0</v>
          </cell>
          <cell r="F13310">
            <v>2000000</v>
          </cell>
          <cell r="G13310">
            <v>27798.959999999999</v>
          </cell>
          <cell r="H13310">
            <v>1972201.04</v>
          </cell>
          <cell r="I13310">
            <v>0</v>
          </cell>
        </row>
        <row r="13311">
          <cell r="A13311" t="str">
            <v>a</v>
          </cell>
          <cell r="B13311">
            <v>13287</v>
          </cell>
          <cell r="C13311" t="str">
            <v xml:space="preserve">   283778091 - 56169</v>
          </cell>
          <cell r="D13311">
            <v>0</v>
          </cell>
          <cell r="E13311">
            <v>0</v>
          </cell>
          <cell r="F13311">
            <v>3250000</v>
          </cell>
          <cell r="G13311">
            <v>23788.25</v>
          </cell>
          <cell r="H13311">
            <v>3226211.75</v>
          </cell>
          <cell r="I13311">
            <v>0</v>
          </cell>
        </row>
        <row r="13312">
          <cell r="A13312" t="str">
            <v>a</v>
          </cell>
          <cell r="B13312">
            <v>13288</v>
          </cell>
          <cell r="C13312" t="str">
            <v xml:space="preserve">   283778101 - 53038</v>
          </cell>
          <cell r="D13312">
            <v>0</v>
          </cell>
          <cell r="E13312">
            <v>0</v>
          </cell>
          <cell r="F13312">
            <v>1055000</v>
          </cell>
          <cell r="G13312">
            <v>52384.55</v>
          </cell>
          <cell r="H13312">
            <v>1002615.45</v>
          </cell>
          <cell r="I13312">
            <v>0</v>
          </cell>
        </row>
        <row r="13313">
          <cell r="A13313" t="str">
            <v>a</v>
          </cell>
          <cell r="B13313">
            <v>13289</v>
          </cell>
          <cell r="C13313" t="str">
            <v xml:space="preserve">   283778114 - 53729</v>
          </cell>
          <cell r="D13313">
            <v>0</v>
          </cell>
          <cell r="E13313">
            <v>0</v>
          </cell>
          <cell r="F13313">
            <v>2990000</v>
          </cell>
          <cell r="G13313">
            <v>24590.95</v>
          </cell>
          <cell r="H13313">
            <v>2965409.05</v>
          </cell>
          <cell r="I13313">
            <v>0</v>
          </cell>
        </row>
        <row r="13314">
          <cell r="A13314" t="str">
            <v>a</v>
          </cell>
          <cell r="B13314">
            <v>13290</v>
          </cell>
          <cell r="C13314" t="str">
            <v xml:space="preserve">   283778127 - 54252</v>
          </cell>
          <cell r="D13314">
            <v>0</v>
          </cell>
          <cell r="E13314">
            <v>0</v>
          </cell>
          <cell r="F13314">
            <v>1350000</v>
          </cell>
          <cell r="G13314">
            <v>49340.05</v>
          </cell>
          <cell r="H13314">
            <v>1300659.95</v>
          </cell>
          <cell r="I13314">
            <v>0</v>
          </cell>
        </row>
        <row r="13315">
          <cell r="A13315" t="str">
            <v>a</v>
          </cell>
          <cell r="B13315">
            <v>13291</v>
          </cell>
          <cell r="C13315" t="str">
            <v xml:space="preserve">   283778130 - 54446</v>
          </cell>
          <cell r="D13315">
            <v>0</v>
          </cell>
          <cell r="E13315">
            <v>0</v>
          </cell>
          <cell r="F13315">
            <v>3400000</v>
          </cell>
          <cell r="G13315">
            <v>33540.99</v>
          </cell>
          <cell r="H13315">
            <v>3366459.01</v>
          </cell>
          <cell r="I13315">
            <v>0</v>
          </cell>
        </row>
        <row r="13316">
          <cell r="A13316" t="str">
            <v>a</v>
          </cell>
          <cell r="B13316">
            <v>13292</v>
          </cell>
          <cell r="C13316" t="str">
            <v xml:space="preserve">   283778143 - 54896</v>
          </cell>
          <cell r="D13316">
            <v>0</v>
          </cell>
          <cell r="E13316">
            <v>0</v>
          </cell>
          <cell r="F13316">
            <v>3600000.01</v>
          </cell>
          <cell r="G13316">
            <v>115059.53</v>
          </cell>
          <cell r="H13316">
            <v>3484940.48</v>
          </cell>
          <cell r="I13316">
            <v>0</v>
          </cell>
        </row>
        <row r="13317">
          <cell r="A13317" t="str">
            <v>a</v>
          </cell>
          <cell r="B13317">
            <v>13293</v>
          </cell>
          <cell r="C13317" t="str">
            <v xml:space="preserve">   283778156 - 55243</v>
          </cell>
          <cell r="D13317">
            <v>0</v>
          </cell>
          <cell r="E13317">
            <v>0</v>
          </cell>
          <cell r="F13317">
            <v>7750000</v>
          </cell>
          <cell r="G13317">
            <v>56725.83</v>
          </cell>
          <cell r="H13317">
            <v>7693274.1699999999</v>
          </cell>
          <cell r="I13317">
            <v>0</v>
          </cell>
        </row>
        <row r="13318">
          <cell r="A13318" t="str">
            <v>a</v>
          </cell>
          <cell r="B13318">
            <v>13294</v>
          </cell>
          <cell r="C13318" t="str">
            <v xml:space="preserve">   283778169 - 55890</v>
          </cell>
          <cell r="D13318">
            <v>0</v>
          </cell>
          <cell r="E13318">
            <v>0</v>
          </cell>
          <cell r="F13318">
            <v>3930000</v>
          </cell>
          <cell r="G13318">
            <v>101305.23</v>
          </cell>
          <cell r="H13318">
            <v>3828694.77</v>
          </cell>
          <cell r="I13318">
            <v>0</v>
          </cell>
        </row>
        <row r="13319">
          <cell r="A13319" t="str">
            <v>a</v>
          </cell>
          <cell r="B13319">
            <v>13295</v>
          </cell>
          <cell r="C13319" t="str">
            <v xml:space="preserve">   283778172 - 55900</v>
          </cell>
          <cell r="D13319">
            <v>0</v>
          </cell>
          <cell r="E13319">
            <v>0</v>
          </cell>
          <cell r="F13319">
            <v>3400000</v>
          </cell>
          <cell r="G13319">
            <v>87643.17</v>
          </cell>
          <cell r="H13319">
            <v>3312356.83</v>
          </cell>
          <cell r="I13319">
            <v>0</v>
          </cell>
        </row>
        <row r="13320">
          <cell r="A13320" t="str">
            <v>a</v>
          </cell>
          <cell r="B13320">
            <v>13296</v>
          </cell>
          <cell r="C13320" t="str">
            <v xml:space="preserve">   283778185 - 56119</v>
          </cell>
          <cell r="D13320">
            <v>0</v>
          </cell>
          <cell r="E13320">
            <v>0</v>
          </cell>
          <cell r="F13320">
            <v>4700000</v>
          </cell>
          <cell r="G13320">
            <v>34764.589999999997</v>
          </cell>
          <cell r="H13320">
            <v>4665235.41</v>
          </cell>
          <cell r="I13320">
            <v>0</v>
          </cell>
        </row>
        <row r="13321">
          <cell r="A13321" t="str">
            <v>a</v>
          </cell>
          <cell r="B13321">
            <v>13297</v>
          </cell>
          <cell r="C13321" t="str">
            <v xml:space="preserve">   283778198 - 56237</v>
          </cell>
          <cell r="D13321">
            <v>0</v>
          </cell>
          <cell r="E13321">
            <v>0</v>
          </cell>
          <cell r="F13321">
            <v>3000000</v>
          </cell>
          <cell r="G13321">
            <v>97102.9</v>
          </cell>
          <cell r="H13321">
            <v>2902897.1</v>
          </cell>
          <cell r="I13321">
            <v>0</v>
          </cell>
        </row>
        <row r="13322">
          <cell r="A13322" t="str">
            <v>a</v>
          </cell>
          <cell r="B13322">
            <v>13298</v>
          </cell>
          <cell r="C13322" t="str">
            <v xml:space="preserve">   283778208 - 53680</v>
          </cell>
          <cell r="D13322">
            <v>0</v>
          </cell>
          <cell r="E13322">
            <v>0</v>
          </cell>
          <cell r="F13322">
            <v>5240000</v>
          </cell>
          <cell r="G13322">
            <v>1464879.74</v>
          </cell>
          <cell r="H13322">
            <v>3775120.26</v>
          </cell>
          <cell r="I13322">
            <v>0</v>
          </cell>
        </row>
        <row r="13323">
          <cell r="A13323" t="str">
            <v>a</v>
          </cell>
          <cell r="B13323">
            <v>13299</v>
          </cell>
          <cell r="C13323" t="str">
            <v xml:space="preserve">   283778211 - 53689</v>
          </cell>
          <cell r="D13323">
            <v>0</v>
          </cell>
          <cell r="E13323">
            <v>0</v>
          </cell>
          <cell r="F13323">
            <v>1950000</v>
          </cell>
          <cell r="G13323">
            <v>239083.91</v>
          </cell>
          <cell r="H13323">
            <v>1710916.09</v>
          </cell>
          <cell r="I13323">
            <v>0</v>
          </cell>
        </row>
        <row r="13324">
          <cell r="A13324" t="str">
            <v>a</v>
          </cell>
          <cell r="B13324">
            <v>13300</v>
          </cell>
          <cell r="C13324" t="str">
            <v xml:space="preserve">   283778224 - 54161</v>
          </cell>
          <cell r="D13324">
            <v>0</v>
          </cell>
          <cell r="E13324">
            <v>0</v>
          </cell>
          <cell r="F13324">
            <v>4200000</v>
          </cell>
          <cell r="G13324">
            <v>34353.97</v>
          </cell>
          <cell r="H13324">
            <v>4165646.03</v>
          </cell>
          <cell r="I13324">
            <v>0</v>
          </cell>
        </row>
        <row r="13325">
          <cell r="A13325" t="str">
            <v>a</v>
          </cell>
          <cell r="B13325">
            <v>13301</v>
          </cell>
          <cell r="C13325" t="str">
            <v xml:space="preserve">   283778237 - 54523</v>
          </cell>
          <cell r="D13325">
            <v>0</v>
          </cell>
          <cell r="E13325">
            <v>0</v>
          </cell>
          <cell r="F13325">
            <v>3640000</v>
          </cell>
          <cell r="G13325">
            <v>26642.85</v>
          </cell>
          <cell r="H13325">
            <v>3613357.15</v>
          </cell>
          <cell r="I13325">
            <v>0</v>
          </cell>
        </row>
        <row r="13326">
          <cell r="A13326" t="str">
            <v>a</v>
          </cell>
          <cell r="B13326">
            <v>13302</v>
          </cell>
          <cell r="C13326" t="str">
            <v xml:space="preserve">   283778240 - 54776</v>
          </cell>
          <cell r="D13326">
            <v>0</v>
          </cell>
          <cell r="E13326">
            <v>0</v>
          </cell>
          <cell r="F13326">
            <v>3900000</v>
          </cell>
          <cell r="G13326">
            <v>35855.14</v>
          </cell>
          <cell r="H13326">
            <v>3864144.86</v>
          </cell>
          <cell r="I13326">
            <v>0</v>
          </cell>
        </row>
        <row r="13327">
          <cell r="A13327" t="str">
            <v>a</v>
          </cell>
          <cell r="B13327">
            <v>13303</v>
          </cell>
          <cell r="C13327" t="str">
            <v xml:space="preserve">   283778253 - 55171</v>
          </cell>
          <cell r="D13327">
            <v>0</v>
          </cell>
          <cell r="E13327">
            <v>0</v>
          </cell>
          <cell r="F13327">
            <v>2822000</v>
          </cell>
          <cell r="G13327">
            <v>2822000</v>
          </cell>
          <cell r="H13327">
            <v>0</v>
          </cell>
          <cell r="I13327">
            <v>0</v>
          </cell>
        </row>
        <row r="13328">
          <cell r="A13328" t="str">
            <v>a</v>
          </cell>
          <cell r="B13328">
            <v>13304</v>
          </cell>
          <cell r="C13328" t="str">
            <v xml:space="preserve">   283778266 - 55881</v>
          </cell>
          <cell r="D13328">
            <v>0</v>
          </cell>
          <cell r="E13328">
            <v>0</v>
          </cell>
          <cell r="F13328">
            <v>3329000</v>
          </cell>
          <cell r="G13328">
            <v>24623.68</v>
          </cell>
          <cell r="H13328">
            <v>3304376.3199999998</v>
          </cell>
          <cell r="I13328">
            <v>0</v>
          </cell>
        </row>
        <row r="13329">
          <cell r="A13329" t="str">
            <v>a</v>
          </cell>
          <cell r="B13329">
            <v>13305</v>
          </cell>
          <cell r="C13329" t="str">
            <v xml:space="preserve">   283778279 - 56101</v>
          </cell>
          <cell r="D13329">
            <v>0</v>
          </cell>
          <cell r="E13329">
            <v>0</v>
          </cell>
          <cell r="F13329">
            <v>3500000</v>
          </cell>
          <cell r="G13329">
            <v>25888.49</v>
          </cell>
          <cell r="H13329">
            <v>3474111.51</v>
          </cell>
          <cell r="I13329">
            <v>0</v>
          </cell>
        </row>
        <row r="13330">
          <cell r="A13330" t="str">
            <v>a</v>
          </cell>
          <cell r="B13330">
            <v>13306</v>
          </cell>
          <cell r="C13330" t="str">
            <v xml:space="preserve">   283778282 - 56110</v>
          </cell>
          <cell r="D13330">
            <v>0</v>
          </cell>
          <cell r="E13330">
            <v>0</v>
          </cell>
          <cell r="F13330">
            <v>2859000</v>
          </cell>
          <cell r="G13330">
            <v>52714.83</v>
          </cell>
          <cell r="H13330">
            <v>2806285.17</v>
          </cell>
          <cell r="I13330">
            <v>0</v>
          </cell>
        </row>
        <row r="13331">
          <cell r="A13331" t="str">
            <v>a</v>
          </cell>
          <cell r="B13331">
            <v>13307</v>
          </cell>
          <cell r="C13331" t="str">
            <v xml:space="preserve">   283778295 - 56207</v>
          </cell>
          <cell r="D13331">
            <v>0</v>
          </cell>
          <cell r="E13331">
            <v>0</v>
          </cell>
          <cell r="F13331">
            <v>1300000</v>
          </cell>
          <cell r="G13331">
            <v>1300000</v>
          </cell>
          <cell r="H13331">
            <v>0</v>
          </cell>
          <cell r="I13331">
            <v>0</v>
          </cell>
        </row>
        <row r="13332">
          <cell r="A13332" t="str">
            <v>a</v>
          </cell>
          <cell r="B13332">
            <v>13308</v>
          </cell>
          <cell r="C13332" t="str">
            <v xml:space="preserve">   283778305 - 53541</v>
          </cell>
          <cell r="D13332">
            <v>0</v>
          </cell>
          <cell r="E13332">
            <v>0</v>
          </cell>
          <cell r="F13332">
            <v>3335000</v>
          </cell>
          <cell r="G13332">
            <v>33222.83</v>
          </cell>
          <cell r="H13332">
            <v>3301777.17</v>
          </cell>
          <cell r="I13332">
            <v>0</v>
          </cell>
        </row>
        <row r="13333">
          <cell r="A13333" t="str">
            <v>a</v>
          </cell>
          <cell r="B13333">
            <v>13309</v>
          </cell>
          <cell r="C13333" t="str">
            <v xml:space="preserve">   283778318 - 54047</v>
          </cell>
          <cell r="D13333">
            <v>0</v>
          </cell>
          <cell r="E13333">
            <v>0</v>
          </cell>
          <cell r="F13333">
            <v>2700000</v>
          </cell>
          <cell r="G13333">
            <v>47470</v>
          </cell>
          <cell r="H13333">
            <v>2652530</v>
          </cell>
          <cell r="I13333">
            <v>0</v>
          </cell>
        </row>
        <row r="13334">
          <cell r="A13334" t="str">
            <v>a</v>
          </cell>
          <cell r="B13334">
            <v>13310</v>
          </cell>
          <cell r="C13334" t="str">
            <v xml:space="preserve">   283778321 - 54107</v>
          </cell>
          <cell r="D13334">
            <v>0</v>
          </cell>
          <cell r="E13334">
            <v>0</v>
          </cell>
          <cell r="F13334">
            <v>2236000</v>
          </cell>
          <cell r="G13334">
            <v>16366.35</v>
          </cell>
          <cell r="H13334">
            <v>2219633.65</v>
          </cell>
          <cell r="I13334">
            <v>0</v>
          </cell>
        </row>
        <row r="13335">
          <cell r="A13335" t="str">
            <v>a</v>
          </cell>
          <cell r="B13335">
            <v>13311</v>
          </cell>
          <cell r="C13335" t="str">
            <v xml:space="preserve">   283778334 - 54482</v>
          </cell>
          <cell r="D13335">
            <v>0</v>
          </cell>
          <cell r="E13335">
            <v>0</v>
          </cell>
          <cell r="F13335">
            <v>6400000</v>
          </cell>
          <cell r="G13335">
            <v>52636.19</v>
          </cell>
          <cell r="H13335">
            <v>6347363.8099999996</v>
          </cell>
          <cell r="I13335">
            <v>0</v>
          </cell>
        </row>
        <row r="13336">
          <cell r="A13336" t="str">
            <v>a</v>
          </cell>
          <cell r="B13336">
            <v>13312</v>
          </cell>
          <cell r="C13336" t="str">
            <v xml:space="preserve">   283778347 - 54969</v>
          </cell>
          <cell r="D13336">
            <v>0</v>
          </cell>
          <cell r="E13336">
            <v>0</v>
          </cell>
          <cell r="F13336">
            <v>2520000</v>
          </cell>
          <cell r="G13336">
            <v>18445.04</v>
          </cell>
          <cell r="H13336">
            <v>2501554.96</v>
          </cell>
          <cell r="I13336">
            <v>0</v>
          </cell>
        </row>
        <row r="13337">
          <cell r="A13337" t="str">
            <v>a</v>
          </cell>
          <cell r="B13337">
            <v>13313</v>
          </cell>
          <cell r="C13337" t="str">
            <v xml:space="preserve">   283778350 - 55159</v>
          </cell>
          <cell r="D13337">
            <v>0</v>
          </cell>
          <cell r="E13337">
            <v>0</v>
          </cell>
          <cell r="F13337">
            <v>1000000</v>
          </cell>
          <cell r="G13337">
            <v>205674.32</v>
          </cell>
          <cell r="H13337">
            <v>794325.68</v>
          </cell>
          <cell r="I13337">
            <v>0</v>
          </cell>
        </row>
        <row r="13338">
          <cell r="A13338" t="str">
            <v>a</v>
          </cell>
          <cell r="B13338">
            <v>13314</v>
          </cell>
          <cell r="C13338" t="str">
            <v xml:space="preserve">   283778363 - 55664</v>
          </cell>
          <cell r="D13338">
            <v>0</v>
          </cell>
          <cell r="E13338">
            <v>0</v>
          </cell>
          <cell r="F13338">
            <v>4300000</v>
          </cell>
          <cell r="G13338">
            <v>39053.129999999997</v>
          </cell>
          <cell r="H13338">
            <v>4260946.87</v>
          </cell>
          <cell r="I13338">
            <v>0</v>
          </cell>
        </row>
        <row r="13339">
          <cell r="A13339" t="str">
            <v>a</v>
          </cell>
          <cell r="B13339">
            <v>13315</v>
          </cell>
          <cell r="C13339" t="str">
            <v xml:space="preserve">   283778376 - 56040</v>
          </cell>
          <cell r="D13339">
            <v>0</v>
          </cell>
          <cell r="E13339">
            <v>0</v>
          </cell>
          <cell r="F13339">
            <v>3700000</v>
          </cell>
          <cell r="G13339">
            <v>248152.83</v>
          </cell>
          <cell r="H13339">
            <v>3451847.17</v>
          </cell>
          <cell r="I13339">
            <v>0</v>
          </cell>
        </row>
        <row r="13340">
          <cell r="A13340" t="str">
            <v>a</v>
          </cell>
          <cell r="B13340">
            <v>13316</v>
          </cell>
          <cell r="C13340" t="str">
            <v xml:space="preserve">   283778389 - 56157</v>
          </cell>
          <cell r="D13340">
            <v>0</v>
          </cell>
          <cell r="E13340">
            <v>0</v>
          </cell>
          <cell r="F13340">
            <v>1500000</v>
          </cell>
          <cell r="G13340">
            <v>272496.71999999997</v>
          </cell>
          <cell r="H13340">
            <v>1227503.28</v>
          </cell>
          <cell r="I13340">
            <v>0</v>
          </cell>
        </row>
        <row r="13341">
          <cell r="A13341" t="str">
            <v>a</v>
          </cell>
          <cell r="B13341">
            <v>13317</v>
          </cell>
          <cell r="C13341" t="str">
            <v xml:space="preserve">   283778392 - 56172</v>
          </cell>
          <cell r="D13341">
            <v>0</v>
          </cell>
          <cell r="E13341">
            <v>0</v>
          </cell>
          <cell r="F13341">
            <v>5850000</v>
          </cell>
          <cell r="G13341">
            <v>79001.929999999993</v>
          </cell>
          <cell r="H13341">
            <v>5770998.0700000003</v>
          </cell>
          <cell r="I13341">
            <v>0</v>
          </cell>
        </row>
        <row r="13342">
          <cell r="A13342" t="str">
            <v>a</v>
          </cell>
          <cell r="B13342">
            <v>13318</v>
          </cell>
          <cell r="C13342" t="str">
            <v xml:space="preserve">   283778402 - 53097</v>
          </cell>
          <cell r="D13342">
            <v>0</v>
          </cell>
          <cell r="E13342">
            <v>0</v>
          </cell>
          <cell r="F13342">
            <v>4160000</v>
          </cell>
          <cell r="G13342">
            <v>56047.55</v>
          </cell>
          <cell r="H13342">
            <v>4103952.45</v>
          </cell>
          <cell r="I13342">
            <v>0</v>
          </cell>
        </row>
        <row r="13343">
          <cell r="A13343" t="str">
            <v>a</v>
          </cell>
          <cell r="B13343">
            <v>13319</v>
          </cell>
          <cell r="C13343" t="str">
            <v xml:space="preserve">   283778415 - 53732</v>
          </cell>
          <cell r="D13343">
            <v>0</v>
          </cell>
          <cell r="E13343">
            <v>0</v>
          </cell>
          <cell r="F13343">
            <v>3900000</v>
          </cell>
          <cell r="G13343">
            <v>1385063.66</v>
          </cell>
          <cell r="H13343">
            <v>2514936.34</v>
          </cell>
          <cell r="I13343">
            <v>0</v>
          </cell>
        </row>
        <row r="13344">
          <cell r="A13344" t="str">
            <v>a</v>
          </cell>
          <cell r="B13344">
            <v>13320</v>
          </cell>
          <cell r="C13344" t="str">
            <v xml:space="preserve">   283778428 - 54273</v>
          </cell>
          <cell r="D13344">
            <v>0</v>
          </cell>
          <cell r="E13344">
            <v>0</v>
          </cell>
          <cell r="F13344">
            <v>1500000</v>
          </cell>
          <cell r="G13344">
            <v>23508.71</v>
          </cell>
          <cell r="H13344">
            <v>1476491.29</v>
          </cell>
          <cell r="I13344">
            <v>0</v>
          </cell>
        </row>
        <row r="13345">
          <cell r="A13345" t="str">
            <v>a</v>
          </cell>
          <cell r="B13345">
            <v>13321</v>
          </cell>
          <cell r="C13345" t="str">
            <v xml:space="preserve">   283778431 - 54449</v>
          </cell>
          <cell r="D13345">
            <v>0</v>
          </cell>
          <cell r="E13345">
            <v>0</v>
          </cell>
          <cell r="F13345">
            <v>4300000</v>
          </cell>
          <cell r="G13345">
            <v>31473.68</v>
          </cell>
          <cell r="H13345">
            <v>4268526.32</v>
          </cell>
          <cell r="I13345">
            <v>0</v>
          </cell>
        </row>
        <row r="13346">
          <cell r="A13346" t="str">
            <v>a</v>
          </cell>
          <cell r="B13346">
            <v>13322</v>
          </cell>
          <cell r="C13346" t="str">
            <v xml:space="preserve">   283778444 - 54899</v>
          </cell>
          <cell r="D13346">
            <v>0</v>
          </cell>
          <cell r="E13346">
            <v>0</v>
          </cell>
          <cell r="F13346">
            <v>3950000</v>
          </cell>
          <cell r="G13346">
            <v>28911.88</v>
          </cell>
          <cell r="H13346">
            <v>3921088.12</v>
          </cell>
          <cell r="I13346">
            <v>0</v>
          </cell>
        </row>
        <row r="13347">
          <cell r="A13347" t="str">
            <v>a</v>
          </cell>
          <cell r="B13347">
            <v>13323</v>
          </cell>
          <cell r="C13347" t="str">
            <v xml:space="preserve">   283778457 - 55525</v>
          </cell>
          <cell r="D13347">
            <v>0</v>
          </cell>
          <cell r="E13347">
            <v>0</v>
          </cell>
          <cell r="F13347">
            <v>4200000</v>
          </cell>
          <cell r="G13347">
            <v>30741.78</v>
          </cell>
          <cell r="H13347">
            <v>4169258.22</v>
          </cell>
          <cell r="I13347">
            <v>0</v>
          </cell>
        </row>
        <row r="13348">
          <cell r="A13348" t="str">
            <v>a</v>
          </cell>
          <cell r="B13348">
            <v>13324</v>
          </cell>
          <cell r="C13348" t="str">
            <v xml:space="preserve">   283778460 - 55549</v>
          </cell>
          <cell r="D13348">
            <v>0</v>
          </cell>
          <cell r="E13348">
            <v>0</v>
          </cell>
          <cell r="F13348">
            <v>2647000</v>
          </cell>
          <cell r="G13348">
            <v>2647000</v>
          </cell>
          <cell r="H13348">
            <v>0</v>
          </cell>
          <cell r="I13348">
            <v>0</v>
          </cell>
        </row>
        <row r="13349">
          <cell r="A13349" t="str">
            <v>a</v>
          </cell>
          <cell r="B13349">
            <v>13325</v>
          </cell>
          <cell r="C13349" t="str">
            <v xml:space="preserve">   283778473 - 55903</v>
          </cell>
          <cell r="D13349">
            <v>0</v>
          </cell>
          <cell r="E13349">
            <v>0</v>
          </cell>
          <cell r="F13349">
            <v>1950000</v>
          </cell>
          <cell r="G13349">
            <v>27103.99</v>
          </cell>
          <cell r="H13349">
            <v>1922896.01</v>
          </cell>
          <cell r="I13349">
            <v>0</v>
          </cell>
        </row>
        <row r="13350">
          <cell r="A13350" t="str">
            <v>a</v>
          </cell>
          <cell r="B13350">
            <v>13326</v>
          </cell>
          <cell r="C13350" t="str">
            <v xml:space="preserve">   283778486 - 56122</v>
          </cell>
          <cell r="D13350">
            <v>0</v>
          </cell>
          <cell r="E13350">
            <v>0</v>
          </cell>
          <cell r="F13350">
            <v>1300000</v>
          </cell>
          <cell r="G13350">
            <v>27054.48</v>
          </cell>
          <cell r="H13350">
            <v>1272945.52</v>
          </cell>
          <cell r="I13350">
            <v>0</v>
          </cell>
        </row>
        <row r="13351">
          <cell r="A13351" t="str">
            <v>a</v>
          </cell>
          <cell r="B13351">
            <v>13327</v>
          </cell>
          <cell r="C13351" t="str">
            <v xml:space="preserve">   283778499 - 56240</v>
          </cell>
          <cell r="D13351">
            <v>0</v>
          </cell>
          <cell r="E13351">
            <v>0</v>
          </cell>
          <cell r="F13351">
            <v>3850000</v>
          </cell>
          <cell r="G13351">
            <v>524222.25</v>
          </cell>
          <cell r="H13351">
            <v>3325777.75</v>
          </cell>
          <cell r="I13351">
            <v>0</v>
          </cell>
        </row>
        <row r="13352">
          <cell r="A13352" t="str">
            <v>a</v>
          </cell>
          <cell r="B13352">
            <v>13328</v>
          </cell>
          <cell r="C13352" t="str">
            <v xml:space="preserve">   283778509 - 53683</v>
          </cell>
          <cell r="D13352">
            <v>0</v>
          </cell>
          <cell r="E13352">
            <v>0</v>
          </cell>
          <cell r="F13352">
            <v>3250000</v>
          </cell>
          <cell r="G13352">
            <v>26729.29</v>
          </cell>
          <cell r="H13352">
            <v>3223270.71</v>
          </cell>
          <cell r="I13352">
            <v>0</v>
          </cell>
        </row>
        <row r="13353">
          <cell r="A13353" t="str">
            <v>a</v>
          </cell>
          <cell r="B13353">
            <v>13329</v>
          </cell>
          <cell r="C13353" t="str">
            <v xml:space="preserve">   283778512 - 53692</v>
          </cell>
          <cell r="D13353">
            <v>0</v>
          </cell>
          <cell r="E13353">
            <v>0</v>
          </cell>
          <cell r="F13353">
            <v>2000000</v>
          </cell>
          <cell r="G13353">
            <v>16359.05</v>
          </cell>
          <cell r="H13353">
            <v>1983640.95</v>
          </cell>
          <cell r="I13353">
            <v>0</v>
          </cell>
        </row>
        <row r="13354">
          <cell r="A13354" t="str">
            <v>a</v>
          </cell>
          <cell r="B13354">
            <v>13330</v>
          </cell>
          <cell r="C13354" t="str">
            <v xml:space="preserve">   283778525 - 54164</v>
          </cell>
          <cell r="D13354">
            <v>0</v>
          </cell>
          <cell r="E13354">
            <v>0</v>
          </cell>
          <cell r="F13354">
            <v>3900000</v>
          </cell>
          <cell r="G13354">
            <v>35855.14</v>
          </cell>
          <cell r="H13354">
            <v>3864144.86</v>
          </cell>
          <cell r="I13354">
            <v>0</v>
          </cell>
        </row>
        <row r="13355">
          <cell r="A13355" t="str">
            <v>a</v>
          </cell>
          <cell r="B13355">
            <v>13331</v>
          </cell>
          <cell r="C13355" t="str">
            <v xml:space="preserve">   283778538 - 54551</v>
          </cell>
          <cell r="D13355">
            <v>0</v>
          </cell>
          <cell r="E13355">
            <v>0</v>
          </cell>
          <cell r="F13355">
            <v>1400000</v>
          </cell>
          <cell r="G13355">
            <v>51074.14</v>
          </cell>
          <cell r="H13355">
            <v>1348925.86</v>
          </cell>
          <cell r="I13355">
            <v>0</v>
          </cell>
        </row>
        <row r="13356">
          <cell r="A13356" t="str">
            <v>a</v>
          </cell>
          <cell r="B13356">
            <v>13332</v>
          </cell>
          <cell r="C13356" t="str">
            <v xml:space="preserve">   283778541 - 54782</v>
          </cell>
          <cell r="D13356">
            <v>0</v>
          </cell>
          <cell r="E13356">
            <v>0</v>
          </cell>
          <cell r="F13356">
            <v>4390000</v>
          </cell>
          <cell r="G13356">
            <v>44199.16</v>
          </cell>
          <cell r="H13356">
            <v>4345800.84</v>
          </cell>
          <cell r="I13356">
            <v>0</v>
          </cell>
        </row>
        <row r="13357">
          <cell r="A13357" t="str">
            <v>a</v>
          </cell>
          <cell r="B13357">
            <v>13333</v>
          </cell>
          <cell r="C13357" t="str">
            <v xml:space="preserve">   283778554 - 55237</v>
          </cell>
          <cell r="D13357">
            <v>0</v>
          </cell>
          <cell r="E13357">
            <v>0</v>
          </cell>
          <cell r="F13357">
            <v>4700000</v>
          </cell>
          <cell r="G13357">
            <v>34401.5</v>
          </cell>
          <cell r="H13357">
            <v>4665598.5</v>
          </cell>
          <cell r="I13357">
            <v>0</v>
          </cell>
        </row>
        <row r="13358">
          <cell r="A13358" t="str">
            <v>a</v>
          </cell>
          <cell r="B13358">
            <v>13334</v>
          </cell>
          <cell r="C13358" t="str">
            <v xml:space="preserve">   283778567 - 55884</v>
          </cell>
          <cell r="D13358">
            <v>0</v>
          </cell>
          <cell r="E13358">
            <v>0</v>
          </cell>
          <cell r="F13358">
            <v>2400000</v>
          </cell>
          <cell r="G13358">
            <v>669368.96</v>
          </cell>
          <cell r="H13358">
            <v>1730631.04</v>
          </cell>
          <cell r="I13358">
            <v>0</v>
          </cell>
        </row>
        <row r="13359">
          <cell r="A13359" t="str">
            <v>a</v>
          </cell>
          <cell r="B13359">
            <v>13335</v>
          </cell>
          <cell r="C13359" t="str">
            <v xml:space="preserve">   283778570 - 55894</v>
          </cell>
          <cell r="D13359">
            <v>0</v>
          </cell>
          <cell r="E13359">
            <v>0</v>
          </cell>
          <cell r="F13359">
            <v>700000</v>
          </cell>
          <cell r="G13359">
            <v>22657.360000000001</v>
          </cell>
          <cell r="H13359">
            <v>677342.64</v>
          </cell>
          <cell r="I13359">
            <v>0</v>
          </cell>
        </row>
        <row r="13360">
          <cell r="A13360" t="str">
            <v>a</v>
          </cell>
          <cell r="B13360">
            <v>13336</v>
          </cell>
          <cell r="C13360" t="str">
            <v xml:space="preserve">   283778583 - 56113</v>
          </cell>
          <cell r="D13360">
            <v>0</v>
          </cell>
          <cell r="E13360">
            <v>0</v>
          </cell>
          <cell r="F13360">
            <v>22000000</v>
          </cell>
          <cell r="G13360">
            <v>22000000</v>
          </cell>
          <cell r="H13360">
            <v>0</v>
          </cell>
          <cell r="I13360">
            <v>0</v>
          </cell>
        </row>
        <row r="13361">
          <cell r="A13361" t="str">
            <v>a</v>
          </cell>
          <cell r="B13361">
            <v>13337</v>
          </cell>
          <cell r="C13361" t="str">
            <v xml:space="preserve">   283778596 - 56213</v>
          </cell>
          <cell r="D13361">
            <v>0</v>
          </cell>
          <cell r="E13361">
            <v>0</v>
          </cell>
          <cell r="F13361">
            <v>3400000</v>
          </cell>
          <cell r="G13361">
            <v>25148.84</v>
          </cell>
          <cell r="H13361">
            <v>3374851.16</v>
          </cell>
          <cell r="I13361">
            <v>0</v>
          </cell>
        </row>
        <row r="13362">
          <cell r="A13362" t="str">
            <v>a</v>
          </cell>
          <cell r="B13362">
            <v>13338</v>
          </cell>
          <cell r="C13362" t="str">
            <v xml:space="preserve">   283778606 - 53544</v>
          </cell>
          <cell r="D13362">
            <v>0</v>
          </cell>
          <cell r="E13362">
            <v>0</v>
          </cell>
          <cell r="F13362">
            <v>367000.01</v>
          </cell>
          <cell r="G13362">
            <v>84281.12</v>
          </cell>
          <cell r="H13362">
            <v>282718.89</v>
          </cell>
          <cell r="I13362">
            <v>0</v>
          </cell>
        </row>
        <row r="13363">
          <cell r="A13363" t="str">
            <v>a</v>
          </cell>
          <cell r="B13363">
            <v>13339</v>
          </cell>
          <cell r="C13363" t="str">
            <v xml:space="preserve">   283778619 - 54062</v>
          </cell>
          <cell r="D13363">
            <v>0</v>
          </cell>
          <cell r="E13363">
            <v>0</v>
          </cell>
          <cell r="F13363">
            <v>3380000</v>
          </cell>
          <cell r="G13363">
            <v>59201.87</v>
          </cell>
          <cell r="H13363">
            <v>3320798.13</v>
          </cell>
          <cell r="I13363">
            <v>0</v>
          </cell>
        </row>
        <row r="13364">
          <cell r="A13364" t="str">
            <v>a</v>
          </cell>
          <cell r="B13364">
            <v>13340</v>
          </cell>
          <cell r="C13364" t="str">
            <v xml:space="preserve">   283778622 - 54110</v>
          </cell>
          <cell r="D13364">
            <v>0</v>
          </cell>
          <cell r="E13364">
            <v>0</v>
          </cell>
          <cell r="F13364">
            <v>4380000</v>
          </cell>
          <cell r="G13364">
            <v>4380000</v>
          </cell>
          <cell r="H13364">
            <v>0</v>
          </cell>
          <cell r="I13364">
            <v>0</v>
          </cell>
        </row>
        <row r="13365">
          <cell r="A13365" t="str">
            <v>a</v>
          </cell>
          <cell r="B13365">
            <v>13341</v>
          </cell>
          <cell r="C13365" t="str">
            <v xml:space="preserve">   283778635 - 54511</v>
          </cell>
          <cell r="D13365">
            <v>0</v>
          </cell>
          <cell r="E13365">
            <v>0</v>
          </cell>
          <cell r="F13365">
            <v>2000000</v>
          </cell>
          <cell r="G13365">
            <v>81694.929999999993</v>
          </cell>
          <cell r="H13365">
            <v>1918305.07</v>
          </cell>
          <cell r="I13365">
            <v>0</v>
          </cell>
        </row>
        <row r="13366">
          <cell r="A13366" t="str">
            <v>a</v>
          </cell>
          <cell r="B13366">
            <v>13342</v>
          </cell>
          <cell r="C13366" t="str">
            <v xml:space="preserve">   283778648 - 54972</v>
          </cell>
          <cell r="D13366">
            <v>0</v>
          </cell>
          <cell r="E13366">
            <v>0</v>
          </cell>
          <cell r="F13366">
            <v>3700000</v>
          </cell>
          <cell r="G13366">
            <v>27082.02</v>
          </cell>
          <cell r="H13366">
            <v>3672917.98</v>
          </cell>
          <cell r="I13366">
            <v>0</v>
          </cell>
        </row>
        <row r="13367">
          <cell r="A13367" t="str">
            <v>a</v>
          </cell>
          <cell r="B13367">
            <v>13343</v>
          </cell>
          <cell r="C13367" t="str">
            <v xml:space="preserve">   283778651 - 55162</v>
          </cell>
          <cell r="D13367">
            <v>0</v>
          </cell>
          <cell r="E13367">
            <v>0</v>
          </cell>
          <cell r="F13367">
            <v>2990000.01</v>
          </cell>
          <cell r="G13367">
            <v>22116.21</v>
          </cell>
          <cell r="H13367">
            <v>2967883.8</v>
          </cell>
          <cell r="I13367">
            <v>0</v>
          </cell>
        </row>
        <row r="13368">
          <cell r="A13368" t="str">
            <v>a</v>
          </cell>
          <cell r="B13368">
            <v>13344</v>
          </cell>
          <cell r="C13368" t="str">
            <v xml:space="preserve">   283778664 - 55667</v>
          </cell>
          <cell r="D13368">
            <v>0</v>
          </cell>
          <cell r="E13368">
            <v>0</v>
          </cell>
          <cell r="F13368">
            <v>2771000</v>
          </cell>
          <cell r="G13368">
            <v>68063.66</v>
          </cell>
          <cell r="H13368">
            <v>2702936.34</v>
          </cell>
          <cell r="I13368">
            <v>0</v>
          </cell>
        </row>
        <row r="13369">
          <cell r="A13369" t="str">
            <v>a</v>
          </cell>
          <cell r="B13369">
            <v>13345</v>
          </cell>
          <cell r="C13369" t="str">
            <v xml:space="preserve">   283778677 - 56050</v>
          </cell>
          <cell r="D13369">
            <v>0</v>
          </cell>
          <cell r="E13369">
            <v>0</v>
          </cell>
          <cell r="F13369">
            <v>3700000</v>
          </cell>
          <cell r="G13369">
            <v>312583.57</v>
          </cell>
          <cell r="H13369">
            <v>3387416.43</v>
          </cell>
          <cell r="I13369">
            <v>0</v>
          </cell>
        </row>
        <row r="13370">
          <cell r="A13370" t="str">
            <v>a</v>
          </cell>
          <cell r="B13370">
            <v>13346</v>
          </cell>
          <cell r="C13370" t="str">
            <v xml:space="preserve">   283778680 - 56104</v>
          </cell>
          <cell r="D13370">
            <v>0</v>
          </cell>
          <cell r="E13370">
            <v>0</v>
          </cell>
          <cell r="F13370">
            <v>3900000</v>
          </cell>
          <cell r="G13370">
            <v>28847.18</v>
          </cell>
          <cell r="H13370">
            <v>3871152.82</v>
          </cell>
          <cell r="I13370">
            <v>0</v>
          </cell>
        </row>
        <row r="13371">
          <cell r="A13371" t="str">
            <v>a</v>
          </cell>
          <cell r="B13371">
            <v>13347</v>
          </cell>
          <cell r="C13371" t="str">
            <v xml:space="preserve">   283778693 - 56175</v>
          </cell>
          <cell r="D13371">
            <v>0</v>
          </cell>
          <cell r="E13371">
            <v>0</v>
          </cell>
          <cell r="F13371">
            <v>6500000</v>
          </cell>
          <cell r="G13371">
            <v>6500000</v>
          </cell>
          <cell r="H13371">
            <v>0</v>
          </cell>
          <cell r="I13371">
            <v>0</v>
          </cell>
        </row>
        <row r="13372">
          <cell r="A13372" t="str">
            <v>a</v>
          </cell>
          <cell r="B13372">
            <v>13348</v>
          </cell>
          <cell r="C13372" t="str">
            <v xml:space="preserve">   283778703 - 53100</v>
          </cell>
          <cell r="D13372">
            <v>0</v>
          </cell>
          <cell r="E13372">
            <v>0</v>
          </cell>
          <cell r="F13372">
            <v>3750000</v>
          </cell>
          <cell r="G13372">
            <v>153522.19</v>
          </cell>
          <cell r="H13372">
            <v>3596477.81</v>
          </cell>
          <cell r="I13372">
            <v>0</v>
          </cell>
        </row>
        <row r="13373">
          <cell r="A13373" t="str">
            <v>a</v>
          </cell>
          <cell r="B13373">
            <v>13349</v>
          </cell>
          <cell r="C13373" t="str">
            <v xml:space="preserve">   283778716 - 53831</v>
          </cell>
          <cell r="D13373">
            <v>0</v>
          </cell>
          <cell r="E13373">
            <v>0</v>
          </cell>
          <cell r="F13373">
            <v>6000000</v>
          </cell>
          <cell r="G13373">
            <v>56930.49</v>
          </cell>
          <cell r="H13373">
            <v>5943069.5099999998</v>
          </cell>
          <cell r="I13373">
            <v>0</v>
          </cell>
        </row>
        <row r="13374">
          <cell r="A13374" t="str">
            <v>a</v>
          </cell>
          <cell r="B13374">
            <v>13350</v>
          </cell>
          <cell r="C13374" t="str">
            <v xml:space="preserve">   283778729 - 54443</v>
          </cell>
          <cell r="D13374">
            <v>0</v>
          </cell>
          <cell r="E13374">
            <v>0</v>
          </cell>
          <cell r="F13374">
            <v>2750000</v>
          </cell>
          <cell r="G13374">
            <v>26093.15</v>
          </cell>
          <cell r="H13374">
            <v>2723906.85</v>
          </cell>
          <cell r="I13374">
            <v>0</v>
          </cell>
        </row>
        <row r="13375">
          <cell r="A13375" t="str">
            <v>a</v>
          </cell>
          <cell r="B13375">
            <v>13351</v>
          </cell>
          <cell r="C13375" t="str">
            <v xml:space="preserve">   283778732 - 54452</v>
          </cell>
          <cell r="D13375">
            <v>0</v>
          </cell>
          <cell r="E13375">
            <v>0</v>
          </cell>
          <cell r="F13375">
            <v>780000</v>
          </cell>
          <cell r="G13375">
            <v>160269</v>
          </cell>
          <cell r="H13375">
            <v>619731</v>
          </cell>
          <cell r="I13375">
            <v>0</v>
          </cell>
        </row>
        <row r="13376">
          <cell r="A13376" t="str">
            <v>a</v>
          </cell>
          <cell r="B13376">
            <v>13352</v>
          </cell>
          <cell r="C13376" t="str">
            <v xml:space="preserve">   283778745 - 54902</v>
          </cell>
          <cell r="D13376">
            <v>0</v>
          </cell>
          <cell r="E13376">
            <v>0</v>
          </cell>
          <cell r="F13376">
            <v>5460000</v>
          </cell>
          <cell r="G13376">
            <v>50197.21</v>
          </cell>
          <cell r="H13376">
            <v>5409802.79</v>
          </cell>
          <cell r="I13376">
            <v>0</v>
          </cell>
        </row>
        <row r="13377">
          <cell r="A13377" t="str">
            <v>a</v>
          </cell>
          <cell r="B13377">
            <v>13353</v>
          </cell>
          <cell r="C13377" t="str">
            <v xml:space="preserve">   283778758 - 55528</v>
          </cell>
          <cell r="D13377">
            <v>0</v>
          </cell>
          <cell r="E13377">
            <v>0</v>
          </cell>
          <cell r="F13377">
            <v>1310000</v>
          </cell>
          <cell r="G13377">
            <v>9689.7199999999993</v>
          </cell>
          <cell r="H13377">
            <v>1300310.28</v>
          </cell>
          <cell r="I13377">
            <v>0</v>
          </cell>
        </row>
        <row r="13378">
          <cell r="A13378" t="str">
            <v>a</v>
          </cell>
          <cell r="B13378">
            <v>13354</v>
          </cell>
          <cell r="C13378" t="str">
            <v xml:space="preserve">   283778761 - 55658</v>
          </cell>
          <cell r="D13378">
            <v>0</v>
          </cell>
          <cell r="E13378">
            <v>0</v>
          </cell>
          <cell r="F13378">
            <v>2170000</v>
          </cell>
          <cell r="G13378">
            <v>108231.84</v>
          </cell>
          <cell r="H13378">
            <v>2061768.16</v>
          </cell>
          <cell r="I13378">
            <v>0</v>
          </cell>
        </row>
        <row r="13379">
          <cell r="A13379" t="str">
            <v>a</v>
          </cell>
          <cell r="B13379">
            <v>13355</v>
          </cell>
          <cell r="C13379" t="str">
            <v xml:space="preserve">   283778774 - 55906</v>
          </cell>
          <cell r="D13379">
            <v>0</v>
          </cell>
          <cell r="E13379">
            <v>0</v>
          </cell>
          <cell r="F13379">
            <v>2900000</v>
          </cell>
          <cell r="G13379">
            <v>2900000</v>
          </cell>
          <cell r="H13379">
            <v>0</v>
          </cell>
          <cell r="I13379">
            <v>0</v>
          </cell>
        </row>
        <row r="13380">
          <cell r="A13380" t="str">
            <v>a</v>
          </cell>
          <cell r="B13380">
            <v>13356</v>
          </cell>
          <cell r="C13380" t="str">
            <v xml:space="preserve">   283778787 - 56131</v>
          </cell>
          <cell r="D13380">
            <v>0</v>
          </cell>
          <cell r="E13380">
            <v>0</v>
          </cell>
          <cell r="F13380">
            <v>5100000.01</v>
          </cell>
          <cell r="G13380">
            <v>80517.2</v>
          </cell>
          <cell r="H13380">
            <v>5019482.8099999996</v>
          </cell>
          <cell r="I13380">
            <v>0</v>
          </cell>
        </row>
        <row r="13381">
          <cell r="A13381" t="str">
            <v>a</v>
          </cell>
          <cell r="B13381">
            <v>13357</v>
          </cell>
          <cell r="C13381" t="str">
            <v xml:space="preserve">   283778790 - 56160</v>
          </cell>
          <cell r="D13381">
            <v>0</v>
          </cell>
          <cell r="E13381">
            <v>0</v>
          </cell>
          <cell r="F13381">
            <v>5600000</v>
          </cell>
          <cell r="G13381">
            <v>41421.620000000003</v>
          </cell>
          <cell r="H13381">
            <v>5558578.3799999999</v>
          </cell>
          <cell r="I13381">
            <v>0</v>
          </cell>
        </row>
        <row r="13382">
          <cell r="A13382" t="str">
            <v>a</v>
          </cell>
          <cell r="B13382">
            <v>13358</v>
          </cell>
          <cell r="C13382" t="str">
            <v xml:space="preserve">   283778800 - 53035</v>
          </cell>
          <cell r="D13382">
            <v>0</v>
          </cell>
          <cell r="E13382">
            <v>0</v>
          </cell>
          <cell r="F13382">
            <v>3130000</v>
          </cell>
          <cell r="G13382">
            <v>66700.039999999994</v>
          </cell>
          <cell r="H13382">
            <v>3063299.96</v>
          </cell>
          <cell r="I13382">
            <v>0</v>
          </cell>
        </row>
        <row r="13383">
          <cell r="A13383" t="str">
            <v>a</v>
          </cell>
          <cell r="B13383">
            <v>13359</v>
          </cell>
          <cell r="C13383" t="str">
            <v xml:space="preserve">   283778813 - 53695</v>
          </cell>
          <cell r="D13383">
            <v>0</v>
          </cell>
          <cell r="E13383">
            <v>0</v>
          </cell>
          <cell r="F13383">
            <v>1170000</v>
          </cell>
          <cell r="G13383">
            <v>110473.2</v>
          </cell>
          <cell r="H13383">
            <v>1059526.8</v>
          </cell>
          <cell r="I13383">
            <v>0</v>
          </cell>
        </row>
        <row r="13384">
          <cell r="A13384" t="str">
            <v>a</v>
          </cell>
          <cell r="B13384">
            <v>13360</v>
          </cell>
          <cell r="C13384" t="str">
            <v xml:space="preserve">   283778826 - 54249</v>
          </cell>
          <cell r="D13384">
            <v>0</v>
          </cell>
          <cell r="E13384">
            <v>0</v>
          </cell>
          <cell r="F13384">
            <v>4420000</v>
          </cell>
          <cell r="G13384">
            <v>40142.980000000003</v>
          </cell>
          <cell r="H13384">
            <v>4379857.0199999996</v>
          </cell>
          <cell r="I13384">
            <v>0</v>
          </cell>
        </row>
        <row r="13385">
          <cell r="A13385" t="str">
            <v>a</v>
          </cell>
          <cell r="B13385">
            <v>13361</v>
          </cell>
          <cell r="C13385" t="str">
            <v xml:space="preserve">   283778839 - 54764</v>
          </cell>
          <cell r="D13385">
            <v>0</v>
          </cell>
          <cell r="E13385">
            <v>0</v>
          </cell>
          <cell r="F13385">
            <v>4585000</v>
          </cell>
          <cell r="G13385">
            <v>33559.74</v>
          </cell>
          <cell r="H13385">
            <v>4551440.26</v>
          </cell>
          <cell r="I13385">
            <v>0</v>
          </cell>
        </row>
        <row r="13386">
          <cell r="A13386" t="str">
            <v>a</v>
          </cell>
          <cell r="B13386">
            <v>13362</v>
          </cell>
          <cell r="C13386" t="str">
            <v xml:space="preserve">   283778842 - 54785</v>
          </cell>
          <cell r="D13386">
            <v>0</v>
          </cell>
          <cell r="E13386">
            <v>0</v>
          </cell>
          <cell r="F13386">
            <v>1300000</v>
          </cell>
          <cell r="G13386">
            <v>142478.29999999999</v>
          </cell>
          <cell r="H13386">
            <v>1157521.7</v>
          </cell>
          <cell r="I13386">
            <v>0</v>
          </cell>
        </row>
        <row r="13387">
          <cell r="A13387" t="str">
            <v>a</v>
          </cell>
          <cell r="B13387">
            <v>13363</v>
          </cell>
          <cell r="C13387" t="str">
            <v xml:space="preserve">   283778855 - 55240</v>
          </cell>
          <cell r="D13387">
            <v>0</v>
          </cell>
          <cell r="E13387">
            <v>0</v>
          </cell>
          <cell r="F13387">
            <v>2300000</v>
          </cell>
          <cell r="G13387">
            <v>84432.61</v>
          </cell>
          <cell r="H13387">
            <v>2215567.39</v>
          </cell>
          <cell r="I13387">
            <v>0</v>
          </cell>
        </row>
        <row r="13388">
          <cell r="A13388" t="str">
            <v>a</v>
          </cell>
          <cell r="B13388">
            <v>13364</v>
          </cell>
          <cell r="C13388" t="str">
            <v xml:space="preserve">   283778868 - 55887</v>
          </cell>
          <cell r="D13388">
            <v>0</v>
          </cell>
          <cell r="E13388">
            <v>0</v>
          </cell>
          <cell r="F13388">
            <v>5800000.0099999998</v>
          </cell>
          <cell r="G13388">
            <v>149509.01</v>
          </cell>
          <cell r="H13388">
            <v>5650491</v>
          </cell>
          <cell r="I13388">
            <v>0</v>
          </cell>
        </row>
        <row r="13389">
          <cell r="A13389" t="str">
            <v>a</v>
          </cell>
          <cell r="B13389">
            <v>13365</v>
          </cell>
          <cell r="C13389" t="str">
            <v xml:space="preserve">   283778871 - 55897</v>
          </cell>
          <cell r="D13389">
            <v>0</v>
          </cell>
          <cell r="E13389">
            <v>0</v>
          </cell>
          <cell r="F13389">
            <v>2600000</v>
          </cell>
          <cell r="G13389">
            <v>41047.949999999997</v>
          </cell>
          <cell r="H13389">
            <v>2558952.0499999998</v>
          </cell>
          <cell r="I13389">
            <v>0</v>
          </cell>
        </row>
        <row r="13390">
          <cell r="A13390" t="str">
            <v>a</v>
          </cell>
          <cell r="B13390">
            <v>13366</v>
          </cell>
          <cell r="C13390" t="str">
            <v xml:space="preserve">   283778884 - 56116</v>
          </cell>
          <cell r="D13390">
            <v>0</v>
          </cell>
          <cell r="E13390">
            <v>0</v>
          </cell>
          <cell r="F13390">
            <v>3150000</v>
          </cell>
          <cell r="G13390">
            <v>23299.66</v>
          </cell>
          <cell r="H13390">
            <v>3126700.34</v>
          </cell>
          <cell r="I13390">
            <v>0</v>
          </cell>
        </row>
        <row r="13391">
          <cell r="A13391" t="str">
            <v>a</v>
          </cell>
          <cell r="B13391">
            <v>13367</v>
          </cell>
          <cell r="C13391" t="str">
            <v xml:space="preserve">   283778897 - 56230</v>
          </cell>
          <cell r="D13391">
            <v>0</v>
          </cell>
          <cell r="E13391">
            <v>0</v>
          </cell>
          <cell r="F13391">
            <v>3300000</v>
          </cell>
          <cell r="G13391">
            <v>21454.66</v>
          </cell>
          <cell r="H13391">
            <v>3278545.34</v>
          </cell>
          <cell r="I13391">
            <v>0</v>
          </cell>
        </row>
        <row r="13392">
          <cell r="A13392" t="str">
            <v>a</v>
          </cell>
          <cell r="B13392">
            <v>13368</v>
          </cell>
          <cell r="C13392" t="str">
            <v xml:space="preserve">   283778907 - 53553</v>
          </cell>
          <cell r="D13392">
            <v>0</v>
          </cell>
          <cell r="E13392">
            <v>0</v>
          </cell>
          <cell r="F13392">
            <v>5480000</v>
          </cell>
          <cell r="G13392">
            <v>5480000</v>
          </cell>
          <cell r="H13392">
            <v>0</v>
          </cell>
          <cell r="I13392">
            <v>0</v>
          </cell>
        </row>
        <row r="13393">
          <cell r="A13393" t="str">
            <v>a</v>
          </cell>
          <cell r="B13393">
            <v>13369</v>
          </cell>
          <cell r="C13393" t="str">
            <v xml:space="preserve">   283778910 - 53686</v>
          </cell>
          <cell r="D13393">
            <v>0</v>
          </cell>
          <cell r="E13393">
            <v>0</v>
          </cell>
          <cell r="F13393">
            <v>13000000.01</v>
          </cell>
          <cell r="G13393">
            <v>13000000.01</v>
          </cell>
          <cell r="H13393">
            <v>0</v>
          </cell>
          <cell r="I13393">
            <v>0</v>
          </cell>
        </row>
        <row r="13394">
          <cell r="A13394" t="str">
            <v>a</v>
          </cell>
          <cell r="B13394">
            <v>13370</v>
          </cell>
          <cell r="C13394" t="str">
            <v xml:space="preserve">   283778923 - 54116</v>
          </cell>
          <cell r="D13394">
            <v>0</v>
          </cell>
          <cell r="E13394">
            <v>0</v>
          </cell>
          <cell r="F13394">
            <v>2600000</v>
          </cell>
          <cell r="G13394">
            <v>2600000</v>
          </cell>
          <cell r="H13394">
            <v>0</v>
          </cell>
          <cell r="I13394">
            <v>0</v>
          </cell>
        </row>
        <row r="13395">
          <cell r="A13395" t="str">
            <v>a</v>
          </cell>
          <cell r="B13395">
            <v>13371</v>
          </cell>
          <cell r="C13395" t="str">
            <v xml:space="preserve">   283778936 - 54517</v>
          </cell>
          <cell r="D13395">
            <v>0</v>
          </cell>
          <cell r="E13395">
            <v>0</v>
          </cell>
          <cell r="F13395">
            <v>1310000.01</v>
          </cell>
          <cell r="G13395">
            <v>47790.84</v>
          </cell>
          <cell r="H13395">
            <v>1262209.17</v>
          </cell>
          <cell r="I13395">
            <v>0</v>
          </cell>
        </row>
        <row r="13396">
          <cell r="A13396" t="str">
            <v>a</v>
          </cell>
          <cell r="B13396">
            <v>13372</v>
          </cell>
          <cell r="C13396" t="str">
            <v xml:space="preserve">   283778949 - 55156</v>
          </cell>
          <cell r="D13396">
            <v>0</v>
          </cell>
          <cell r="E13396">
            <v>0</v>
          </cell>
          <cell r="F13396">
            <v>2000000</v>
          </cell>
          <cell r="G13396">
            <v>31344.99</v>
          </cell>
          <cell r="H13396">
            <v>1968655.01</v>
          </cell>
          <cell r="I13396">
            <v>0</v>
          </cell>
        </row>
        <row r="13397">
          <cell r="A13397" t="str">
            <v>a</v>
          </cell>
          <cell r="B13397">
            <v>13373</v>
          </cell>
          <cell r="C13397" t="str">
            <v xml:space="preserve">   283778952 - 55165</v>
          </cell>
          <cell r="D13397">
            <v>0</v>
          </cell>
          <cell r="E13397">
            <v>0</v>
          </cell>
          <cell r="F13397">
            <v>2600000</v>
          </cell>
          <cell r="G13397">
            <v>95025.27</v>
          </cell>
          <cell r="H13397">
            <v>2504974.73</v>
          </cell>
          <cell r="I13397">
            <v>0</v>
          </cell>
        </row>
        <row r="13398">
          <cell r="A13398" t="str">
            <v>a</v>
          </cell>
          <cell r="B13398">
            <v>13374</v>
          </cell>
          <cell r="C13398" t="str">
            <v xml:space="preserve">   283778965 - 55878</v>
          </cell>
          <cell r="D13398">
            <v>0</v>
          </cell>
          <cell r="E13398">
            <v>0</v>
          </cell>
          <cell r="F13398">
            <v>2360000</v>
          </cell>
          <cell r="G13398">
            <v>17456.27</v>
          </cell>
          <cell r="H13398">
            <v>2342543.73</v>
          </cell>
          <cell r="I13398">
            <v>0</v>
          </cell>
        </row>
        <row r="13399">
          <cell r="A13399" t="str">
            <v>a</v>
          </cell>
          <cell r="B13399">
            <v>13375</v>
          </cell>
          <cell r="C13399" t="str">
            <v xml:space="preserve">   283778978 - 56098</v>
          </cell>
          <cell r="D13399">
            <v>0</v>
          </cell>
          <cell r="E13399">
            <v>0</v>
          </cell>
          <cell r="F13399">
            <v>4900000.01</v>
          </cell>
          <cell r="G13399">
            <v>36243.94</v>
          </cell>
          <cell r="H13399">
            <v>4863756.07</v>
          </cell>
          <cell r="I13399">
            <v>0</v>
          </cell>
        </row>
        <row r="13400">
          <cell r="A13400" t="str">
            <v>a</v>
          </cell>
          <cell r="B13400">
            <v>13376</v>
          </cell>
          <cell r="C13400" t="str">
            <v xml:space="preserve">   283778981 - 56107</v>
          </cell>
          <cell r="D13400">
            <v>0</v>
          </cell>
          <cell r="E13400">
            <v>0</v>
          </cell>
          <cell r="F13400">
            <v>7200000</v>
          </cell>
          <cell r="G13400">
            <v>7200000</v>
          </cell>
          <cell r="H13400">
            <v>0</v>
          </cell>
          <cell r="I13400">
            <v>0</v>
          </cell>
        </row>
        <row r="13401">
          <cell r="A13401" t="str">
            <v>a</v>
          </cell>
          <cell r="B13401">
            <v>13377</v>
          </cell>
          <cell r="C13401" t="str">
            <v xml:space="preserve">   283778994 - 56178</v>
          </cell>
          <cell r="D13401">
            <v>0</v>
          </cell>
          <cell r="E13401">
            <v>0</v>
          </cell>
          <cell r="F13401">
            <v>6500000</v>
          </cell>
          <cell r="G13401">
            <v>119543.59</v>
          </cell>
          <cell r="H13401">
            <v>6380456.4100000001</v>
          </cell>
          <cell r="I13401">
            <v>0</v>
          </cell>
        </row>
        <row r="13402">
          <cell r="A13402" t="str">
            <v>a</v>
          </cell>
          <cell r="B13402">
            <v>13378</v>
          </cell>
          <cell r="C13402" t="str">
            <v xml:space="preserve">   284778003 - 34936</v>
          </cell>
          <cell r="D13402">
            <v>690294.76</v>
          </cell>
          <cell r="E13402">
            <v>0</v>
          </cell>
          <cell r="F13402">
            <v>0</v>
          </cell>
          <cell r="G13402">
            <v>14040.77</v>
          </cell>
          <cell r="H13402">
            <v>676253.99</v>
          </cell>
          <cell r="I13402">
            <v>0</v>
          </cell>
        </row>
        <row r="13403">
          <cell r="A13403" t="str">
            <v>a</v>
          </cell>
          <cell r="B13403">
            <v>13379</v>
          </cell>
          <cell r="C13403" t="str">
            <v xml:space="preserve">   284778016 - 35158</v>
          </cell>
          <cell r="D13403">
            <v>4176378.07</v>
          </cell>
          <cell r="E13403">
            <v>0</v>
          </cell>
          <cell r="F13403">
            <v>0</v>
          </cell>
          <cell r="G13403">
            <v>38344.26</v>
          </cell>
          <cell r="H13403">
            <v>4138033.81</v>
          </cell>
          <cell r="I13403">
            <v>0</v>
          </cell>
        </row>
        <row r="13404">
          <cell r="A13404" t="str">
            <v>a</v>
          </cell>
          <cell r="B13404">
            <v>13380</v>
          </cell>
          <cell r="C13404" t="str">
            <v xml:space="preserve">   284778029 - 35320</v>
          </cell>
          <cell r="D13404">
            <v>502593.05</v>
          </cell>
          <cell r="E13404">
            <v>0</v>
          </cell>
          <cell r="F13404">
            <v>0</v>
          </cell>
          <cell r="G13404">
            <v>93134.61</v>
          </cell>
          <cell r="H13404">
            <v>409458.44</v>
          </cell>
          <cell r="I13404">
            <v>0</v>
          </cell>
        </row>
        <row r="13405">
          <cell r="A13405" t="str">
            <v>a</v>
          </cell>
          <cell r="B13405">
            <v>13381</v>
          </cell>
          <cell r="C13405" t="str">
            <v xml:space="preserve">   284778032 - 35329</v>
          </cell>
          <cell r="D13405">
            <v>1100388.1399999999</v>
          </cell>
          <cell r="E13405">
            <v>0</v>
          </cell>
          <cell r="F13405">
            <v>0.01</v>
          </cell>
          <cell r="G13405">
            <v>102195.3</v>
          </cell>
          <cell r="H13405">
            <v>998192.85</v>
          </cell>
          <cell r="I13405">
            <v>0</v>
          </cell>
        </row>
        <row r="13406">
          <cell r="A13406" t="str">
            <v>a</v>
          </cell>
          <cell r="B13406">
            <v>13382</v>
          </cell>
          <cell r="C13406" t="str">
            <v xml:space="preserve">   284778045 - 35731</v>
          </cell>
          <cell r="D13406">
            <v>702225.65</v>
          </cell>
          <cell r="E13406">
            <v>0</v>
          </cell>
          <cell r="F13406">
            <v>0</v>
          </cell>
          <cell r="G13406">
            <v>14874.79</v>
          </cell>
          <cell r="H13406">
            <v>687350.86</v>
          </cell>
          <cell r="I13406">
            <v>0</v>
          </cell>
        </row>
        <row r="13407">
          <cell r="A13407" t="str">
            <v>a</v>
          </cell>
          <cell r="B13407">
            <v>13383</v>
          </cell>
          <cell r="C13407" t="str">
            <v xml:space="preserve">   284778058 - 35954</v>
          </cell>
          <cell r="D13407">
            <v>3136082.41</v>
          </cell>
          <cell r="E13407">
            <v>0</v>
          </cell>
          <cell r="F13407">
            <v>0</v>
          </cell>
          <cell r="G13407">
            <v>28427.83</v>
          </cell>
          <cell r="H13407">
            <v>3107654.58</v>
          </cell>
          <cell r="I13407">
            <v>0</v>
          </cell>
        </row>
        <row r="13408">
          <cell r="A13408" t="str">
            <v>a</v>
          </cell>
          <cell r="B13408">
            <v>13384</v>
          </cell>
          <cell r="C13408" t="str">
            <v xml:space="preserve">   284778061 - 35963</v>
          </cell>
          <cell r="D13408">
            <v>6562879.8399999999</v>
          </cell>
          <cell r="E13408">
            <v>0</v>
          </cell>
          <cell r="F13408">
            <v>0</v>
          </cell>
          <cell r="G13408">
            <v>60255.26</v>
          </cell>
          <cell r="H13408">
            <v>6502624.5800000001</v>
          </cell>
          <cell r="I13408">
            <v>0</v>
          </cell>
        </row>
        <row r="13409">
          <cell r="A13409" t="str">
            <v>a</v>
          </cell>
          <cell r="B13409">
            <v>13385</v>
          </cell>
          <cell r="C13409" t="str">
            <v xml:space="preserve">   284778074 - 36080</v>
          </cell>
          <cell r="D13409">
            <v>783754.1</v>
          </cell>
          <cell r="E13409">
            <v>0</v>
          </cell>
          <cell r="F13409">
            <v>0</v>
          </cell>
          <cell r="G13409">
            <v>15790.79</v>
          </cell>
          <cell r="H13409">
            <v>767963.31</v>
          </cell>
          <cell r="I13409">
            <v>0</v>
          </cell>
        </row>
        <row r="13410">
          <cell r="A13410" t="str">
            <v>a</v>
          </cell>
          <cell r="B13410">
            <v>13386</v>
          </cell>
          <cell r="C13410" t="str">
            <v xml:space="preserve">   284778087 - 36146</v>
          </cell>
          <cell r="D13410">
            <v>2326151.33</v>
          </cell>
          <cell r="E13410">
            <v>0</v>
          </cell>
          <cell r="F13410">
            <v>0</v>
          </cell>
          <cell r="G13410">
            <v>47086.6</v>
          </cell>
          <cell r="H13410">
            <v>2279064.73</v>
          </cell>
          <cell r="I13410">
            <v>0</v>
          </cell>
        </row>
        <row r="13411">
          <cell r="A13411" t="str">
            <v>a</v>
          </cell>
          <cell r="B13411">
            <v>13387</v>
          </cell>
          <cell r="C13411" t="str">
            <v xml:space="preserve">   284778090 - 36155</v>
          </cell>
          <cell r="D13411">
            <v>2466804.9</v>
          </cell>
          <cell r="E13411">
            <v>0</v>
          </cell>
          <cell r="F13411">
            <v>0</v>
          </cell>
          <cell r="G13411">
            <v>2466804.9</v>
          </cell>
          <cell r="H13411">
            <v>0</v>
          </cell>
          <cell r="I13411">
            <v>0</v>
          </cell>
        </row>
        <row r="13412">
          <cell r="A13412" t="str">
            <v>a</v>
          </cell>
          <cell r="B13412">
            <v>13388</v>
          </cell>
          <cell r="C13412" t="str">
            <v xml:space="preserve">   284778100 - 34900</v>
          </cell>
          <cell r="D13412">
            <v>1094237.57</v>
          </cell>
          <cell r="E13412">
            <v>0</v>
          </cell>
          <cell r="F13412">
            <v>0</v>
          </cell>
          <cell r="G13412">
            <v>21848.36</v>
          </cell>
          <cell r="H13412">
            <v>1072389.21</v>
          </cell>
          <cell r="I13412">
            <v>0</v>
          </cell>
        </row>
        <row r="13413">
          <cell r="A13413" t="str">
            <v>a</v>
          </cell>
          <cell r="B13413">
            <v>13389</v>
          </cell>
          <cell r="C13413" t="str">
            <v xml:space="preserve">   284778113 - 35104</v>
          </cell>
          <cell r="D13413">
            <v>1975919.58</v>
          </cell>
          <cell r="E13413">
            <v>0</v>
          </cell>
          <cell r="F13413">
            <v>0.01</v>
          </cell>
          <cell r="G13413">
            <v>39997.08</v>
          </cell>
          <cell r="H13413">
            <v>1935922.51</v>
          </cell>
          <cell r="I13413">
            <v>0</v>
          </cell>
        </row>
        <row r="13414">
          <cell r="A13414" t="str">
            <v>a</v>
          </cell>
          <cell r="B13414">
            <v>13390</v>
          </cell>
          <cell r="C13414" t="str">
            <v xml:space="preserve">   284778126 - 35218</v>
          </cell>
          <cell r="D13414">
            <v>1086755.79</v>
          </cell>
          <cell r="E13414">
            <v>0</v>
          </cell>
          <cell r="F13414">
            <v>0</v>
          </cell>
          <cell r="G13414">
            <v>1086755.79</v>
          </cell>
          <cell r="H13414">
            <v>0</v>
          </cell>
          <cell r="I13414">
            <v>0</v>
          </cell>
        </row>
        <row r="13415">
          <cell r="A13415" t="str">
            <v>a</v>
          </cell>
          <cell r="B13415">
            <v>13391</v>
          </cell>
          <cell r="C13415" t="str">
            <v xml:space="preserve">   284778139 - 35350</v>
          </cell>
          <cell r="D13415">
            <v>641042.24</v>
          </cell>
          <cell r="E13415">
            <v>0</v>
          </cell>
          <cell r="F13415">
            <v>0</v>
          </cell>
          <cell r="G13415">
            <v>101758.19</v>
          </cell>
          <cell r="H13415">
            <v>539284.05000000005</v>
          </cell>
          <cell r="I13415">
            <v>0</v>
          </cell>
        </row>
        <row r="13416">
          <cell r="A13416" t="str">
            <v>a</v>
          </cell>
          <cell r="B13416">
            <v>13392</v>
          </cell>
          <cell r="C13416" t="str">
            <v xml:space="preserve">   284778142 - 35722</v>
          </cell>
          <cell r="D13416">
            <v>278003.74</v>
          </cell>
          <cell r="E13416">
            <v>0</v>
          </cell>
          <cell r="F13416">
            <v>0</v>
          </cell>
          <cell r="G13416">
            <v>22303.03</v>
          </cell>
          <cell r="H13416">
            <v>255700.71</v>
          </cell>
          <cell r="I13416">
            <v>0</v>
          </cell>
        </row>
        <row r="13417">
          <cell r="A13417" t="str">
            <v>a</v>
          </cell>
          <cell r="B13417">
            <v>13393</v>
          </cell>
          <cell r="C13417" t="str">
            <v xml:space="preserve">   284778155 - 35897</v>
          </cell>
          <cell r="D13417">
            <v>294726.86</v>
          </cell>
          <cell r="E13417">
            <v>0</v>
          </cell>
          <cell r="F13417">
            <v>0.01</v>
          </cell>
          <cell r="G13417">
            <v>97770.29</v>
          </cell>
          <cell r="H13417">
            <v>196956.58</v>
          </cell>
          <cell r="I13417">
            <v>0</v>
          </cell>
        </row>
        <row r="13418">
          <cell r="A13418" t="str">
            <v>a</v>
          </cell>
          <cell r="B13418">
            <v>13394</v>
          </cell>
          <cell r="C13418" t="str">
            <v xml:space="preserve">   284778168 - 36002</v>
          </cell>
          <cell r="D13418">
            <v>1074466.4099999999</v>
          </cell>
          <cell r="E13418">
            <v>0</v>
          </cell>
          <cell r="F13418">
            <v>0</v>
          </cell>
          <cell r="G13418">
            <v>1074466.4099999999</v>
          </cell>
          <cell r="H13418">
            <v>0</v>
          </cell>
          <cell r="I13418">
            <v>0</v>
          </cell>
        </row>
        <row r="13419">
          <cell r="A13419" t="str">
            <v>a</v>
          </cell>
          <cell r="B13419">
            <v>13395</v>
          </cell>
          <cell r="C13419" t="str">
            <v xml:space="preserve">   284778171 - 36023</v>
          </cell>
          <cell r="D13419">
            <v>1033694.99</v>
          </cell>
          <cell r="E13419">
            <v>0</v>
          </cell>
          <cell r="F13419">
            <v>0</v>
          </cell>
          <cell r="G13419">
            <v>1033694.99</v>
          </cell>
          <cell r="H13419">
            <v>0</v>
          </cell>
          <cell r="I13419">
            <v>0</v>
          </cell>
        </row>
        <row r="13420">
          <cell r="A13420" t="str">
            <v>a</v>
          </cell>
          <cell r="B13420">
            <v>13396</v>
          </cell>
          <cell r="C13420" t="str">
            <v xml:space="preserve">   284778184 - 36137</v>
          </cell>
          <cell r="D13420">
            <v>1362098.48</v>
          </cell>
          <cell r="E13420">
            <v>0</v>
          </cell>
          <cell r="F13420">
            <v>0</v>
          </cell>
          <cell r="G13420">
            <v>26952.16</v>
          </cell>
          <cell r="H13420">
            <v>1335146.32</v>
          </cell>
          <cell r="I13420">
            <v>0</v>
          </cell>
        </row>
        <row r="13421">
          <cell r="A13421" t="str">
            <v>a</v>
          </cell>
          <cell r="B13421">
            <v>13397</v>
          </cell>
          <cell r="C13421" t="str">
            <v xml:space="preserve">   284778197 - 36177</v>
          </cell>
          <cell r="D13421">
            <v>1263768.99</v>
          </cell>
          <cell r="E13421">
            <v>0</v>
          </cell>
          <cell r="F13421">
            <v>0</v>
          </cell>
          <cell r="G13421">
            <v>200609.02</v>
          </cell>
          <cell r="H13421">
            <v>1063159.97</v>
          </cell>
          <cell r="I13421">
            <v>0</v>
          </cell>
        </row>
        <row r="13422">
          <cell r="A13422" t="str">
            <v>a</v>
          </cell>
          <cell r="B13422">
            <v>13398</v>
          </cell>
          <cell r="C13422" t="str">
            <v xml:space="preserve">   284778207 - 34975</v>
          </cell>
          <cell r="D13422">
            <v>673512.31</v>
          </cell>
          <cell r="E13422">
            <v>0</v>
          </cell>
          <cell r="F13422">
            <v>0</v>
          </cell>
          <cell r="G13422">
            <v>32636.11</v>
          </cell>
          <cell r="H13422">
            <v>640876.19999999995</v>
          </cell>
          <cell r="I13422">
            <v>0</v>
          </cell>
        </row>
        <row r="13423">
          <cell r="A13423" t="str">
            <v>a</v>
          </cell>
          <cell r="B13423">
            <v>13399</v>
          </cell>
          <cell r="C13423" t="str">
            <v xml:space="preserve">   284778223 - 35209</v>
          </cell>
          <cell r="D13423">
            <v>1063621.98</v>
          </cell>
          <cell r="E13423">
            <v>0</v>
          </cell>
          <cell r="F13423">
            <v>0</v>
          </cell>
          <cell r="G13423">
            <v>236133.03</v>
          </cell>
          <cell r="H13423">
            <v>827488.95</v>
          </cell>
          <cell r="I13423">
            <v>0</v>
          </cell>
        </row>
        <row r="13424">
          <cell r="A13424" t="str">
            <v>a</v>
          </cell>
          <cell r="B13424">
            <v>13400</v>
          </cell>
          <cell r="C13424" t="str">
            <v xml:space="preserve">   284778236 - 35341</v>
          </cell>
          <cell r="D13424">
            <v>412320.67</v>
          </cell>
          <cell r="E13424">
            <v>0</v>
          </cell>
          <cell r="F13424">
            <v>0</v>
          </cell>
          <cell r="G13424">
            <v>78214.039999999994</v>
          </cell>
          <cell r="H13424">
            <v>334106.63</v>
          </cell>
          <cell r="I13424">
            <v>0</v>
          </cell>
        </row>
        <row r="13425">
          <cell r="A13425" t="str">
            <v>a</v>
          </cell>
          <cell r="B13425">
            <v>13401</v>
          </cell>
          <cell r="C13425" t="str">
            <v xml:space="preserve">   284778249 - 35743</v>
          </cell>
          <cell r="D13425">
            <v>243233.2</v>
          </cell>
          <cell r="E13425">
            <v>0</v>
          </cell>
          <cell r="F13425">
            <v>0</v>
          </cell>
          <cell r="G13425">
            <v>243233.2</v>
          </cell>
          <cell r="H13425">
            <v>0</v>
          </cell>
          <cell r="I13425">
            <v>0</v>
          </cell>
        </row>
        <row r="13426">
          <cell r="A13426" t="str">
            <v>a</v>
          </cell>
          <cell r="B13426">
            <v>13402</v>
          </cell>
          <cell r="C13426" t="str">
            <v xml:space="preserve">   284778252 - 35888</v>
          </cell>
          <cell r="D13426">
            <v>462940.57</v>
          </cell>
          <cell r="E13426">
            <v>0</v>
          </cell>
          <cell r="F13426">
            <v>0</v>
          </cell>
          <cell r="G13426">
            <v>54083.92</v>
          </cell>
          <cell r="H13426">
            <v>408856.65</v>
          </cell>
          <cell r="I13426">
            <v>0</v>
          </cell>
        </row>
        <row r="13427">
          <cell r="A13427" t="str">
            <v>a</v>
          </cell>
          <cell r="B13427">
            <v>13403</v>
          </cell>
          <cell r="C13427" t="str">
            <v xml:space="preserve">   284778265 - 35984</v>
          </cell>
          <cell r="D13427">
            <v>3551382.51</v>
          </cell>
          <cell r="E13427">
            <v>0</v>
          </cell>
          <cell r="F13427">
            <v>0</v>
          </cell>
          <cell r="G13427">
            <v>3551382.51</v>
          </cell>
          <cell r="H13427">
            <v>0</v>
          </cell>
          <cell r="I13427">
            <v>0</v>
          </cell>
        </row>
        <row r="13428">
          <cell r="A13428" t="str">
            <v>a</v>
          </cell>
          <cell r="B13428">
            <v>13404</v>
          </cell>
          <cell r="C13428" t="str">
            <v xml:space="preserve">   284778278 - 36113</v>
          </cell>
          <cell r="D13428">
            <v>1229948.78</v>
          </cell>
          <cell r="E13428">
            <v>0</v>
          </cell>
          <cell r="F13428">
            <v>0</v>
          </cell>
          <cell r="G13428">
            <v>59286.16</v>
          </cell>
          <cell r="H13428">
            <v>1170662.6200000001</v>
          </cell>
          <cell r="I13428">
            <v>0</v>
          </cell>
        </row>
        <row r="13429">
          <cell r="A13429" t="str">
            <v>a</v>
          </cell>
          <cell r="B13429">
            <v>13405</v>
          </cell>
          <cell r="C13429" t="str">
            <v xml:space="preserve">   284778281 - 36122</v>
          </cell>
          <cell r="D13429">
            <v>1135483.18</v>
          </cell>
          <cell r="E13429">
            <v>0</v>
          </cell>
          <cell r="F13429">
            <v>0</v>
          </cell>
          <cell r="G13429">
            <v>1135483.18</v>
          </cell>
          <cell r="H13429">
            <v>0</v>
          </cell>
          <cell r="I13429">
            <v>0</v>
          </cell>
        </row>
        <row r="13430">
          <cell r="A13430" t="str">
            <v>a</v>
          </cell>
          <cell r="B13430">
            <v>13406</v>
          </cell>
          <cell r="C13430" t="str">
            <v xml:space="preserve">   284778294 - 36168</v>
          </cell>
          <cell r="D13430">
            <v>1660379.37</v>
          </cell>
          <cell r="E13430">
            <v>0</v>
          </cell>
          <cell r="F13430">
            <v>0</v>
          </cell>
          <cell r="G13430">
            <v>164303.64000000001</v>
          </cell>
          <cell r="H13430">
            <v>1496075.73</v>
          </cell>
          <cell r="I13430">
            <v>0</v>
          </cell>
        </row>
        <row r="13431">
          <cell r="A13431" t="str">
            <v>a</v>
          </cell>
          <cell r="B13431">
            <v>13407</v>
          </cell>
          <cell r="C13431" t="str">
            <v xml:space="preserve">   284778304 - 34945</v>
          </cell>
          <cell r="D13431">
            <v>692834.41</v>
          </cell>
          <cell r="E13431">
            <v>0</v>
          </cell>
          <cell r="F13431">
            <v>0</v>
          </cell>
          <cell r="G13431">
            <v>13959.02</v>
          </cell>
          <cell r="H13431">
            <v>678875.39</v>
          </cell>
          <cell r="I13431">
            <v>0</v>
          </cell>
        </row>
        <row r="13432">
          <cell r="A13432" t="str">
            <v>a</v>
          </cell>
          <cell r="B13432">
            <v>13408</v>
          </cell>
          <cell r="C13432" t="str">
            <v xml:space="preserve">   284778317 - 35167</v>
          </cell>
          <cell r="D13432">
            <v>2766287.41</v>
          </cell>
          <cell r="E13432">
            <v>0</v>
          </cell>
          <cell r="F13432">
            <v>0</v>
          </cell>
          <cell r="G13432">
            <v>55995.93</v>
          </cell>
          <cell r="H13432">
            <v>2710291.48</v>
          </cell>
          <cell r="I13432">
            <v>0</v>
          </cell>
        </row>
        <row r="13433">
          <cell r="A13433" t="str">
            <v>a</v>
          </cell>
          <cell r="B13433">
            <v>13409</v>
          </cell>
          <cell r="C13433" t="str">
            <v xml:space="preserve">   284778320 - 35200</v>
          </cell>
          <cell r="D13433">
            <v>1069112.31</v>
          </cell>
          <cell r="E13433">
            <v>0</v>
          </cell>
          <cell r="F13433">
            <v>0.02</v>
          </cell>
          <cell r="G13433">
            <v>1069112.33</v>
          </cell>
          <cell r="H13433">
            <v>0</v>
          </cell>
          <cell r="I13433">
            <v>0</v>
          </cell>
        </row>
        <row r="13434">
          <cell r="A13434" t="str">
            <v>a</v>
          </cell>
          <cell r="B13434">
            <v>13410</v>
          </cell>
          <cell r="C13434" t="str">
            <v xml:space="preserve">   284778333 - 35332</v>
          </cell>
          <cell r="D13434">
            <v>272702.53000000003</v>
          </cell>
          <cell r="E13434">
            <v>0</v>
          </cell>
          <cell r="F13434">
            <v>0</v>
          </cell>
          <cell r="G13434">
            <v>54328.56</v>
          </cell>
          <cell r="H13434">
            <v>218373.97</v>
          </cell>
          <cell r="I13434">
            <v>0</v>
          </cell>
        </row>
        <row r="13435">
          <cell r="A13435" t="str">
            <v>a</v>
          </cell>
          <cell r="B13435">
            <v>13411</v>
          </cell>
          <cell r="C13435" t="str">
            <v xml:space="preserve">   284778346 - 35734</v>
          </cell>
          <cell r="D13435">
            <v>493425.58</v>
          </cell>
          <cell r="E13435">
            <v>0</v>
          </cell>
          <cell r="F13435">
            <v>0</v>
          </cell>
          <cell r="G13435">
            <v>40708.11</v>
          </cell>
          <cell r="H13435">
            <v>452717.47</v>
          </cell>
          <cell r="I13435">
            <v>0</v>
          </cell>
        </row>
        <row r="13436">
          <cell r="A13436" t="str">
            <v>a</v>
          </cell>
          <cell r="B13436">
            <v>13412</v>
          </cell>
          <cell r="C13436" t="str">
            <v xml:space="preserve">   284778359 - 35957</v>
          </cell>
          <cell r="D13436">
            <v>3823884.13</v>
          </cell>
          <cell r="E13436">
            <v>0</v>
          </cell>
          <cell r="F13436">
            <v>0</v>
          </cell>
          <cell r="G13436">
            <v>34662.58</v>
          </cell>
          <cell r="H13436">
            <v>3789221.55</v>
          </cell>
          <cell r="I13436">
            <v>0</v>
          </cell>
        </row>
        <row r="13437">
          <cell r="A13437" t="str">
            <v>a</v>
          </cell>
          <cell r="B13437">
            <v>13413</v>
          </cell>
          <cell r="C13437" t="str">
            <v xml:space="preserve">   284778362 - 35969</v>
          </cell>
          <cell r="D13437">
            <v>2569534.39</v>
          </cell>
          <cell r="E13437">
            <v>0</v>
          </cell>
          <cell r="F13437">
            <v>0</v>
          </cell>
          <cell r="G13437">
            <v>124510.84</v>
          </cell>
          <cell r="H13437">
            <v>2445023.5499999998</v>
          </cell>
          <cell r="I13437">
            <v>0</v>
          </cell>
        </row>
        <row r="13438">
          <cell r="A13438" t="str">
            <v>a</v>
          </cell>
          <cell r="B13438">
            <v>13414</v>
          </cell>
          <cell r="C13438" t="str">
            <v xml:space="preserve">   284778375 - 36083</v>
          </cell>
          <cell r="D13438">
            <v>919346.69</v>
          </cell>
          <cell r="E13438">
            <v>0</v>
          </cell>
          <cell r="F13438">
            <v>0.01</v>
          </cell>
          <cell r="G13438">
            <v>328362.08</v>
          </cell>
          <cell r="H13438">
            <v>590984.62</v>
          </cell>
          <cell r="I13438">
            <v>0</v>
          </cell>
        </row>
        <row r="13439">
          <cell r="A13439" t="str">
            <v>a</v>
          </cell>
          <cell r="B13439">
            <v>13415</v>
          </cell>
          <cell r="C13439" t="str">
            <v xml:space="preserve">   284778388 - 36149</v>
          </cell>
          <cell r="D13439">
            <v>4097200.91</v>
          </cell>
          <cell r="E13439">
            <v>0</v>
          </cell>
          <cell r="F13439">
            <v>0</v>
          </cell>
          <cell r="G13439">
            <v>37617.370000000003</v>
          </cell>
          <cell r="H13439">
            <v>4059583.54</v>
          </cell>
          <cell r="I13439">
            <v>0</v>
          </cell>
        </row>
        <row r="13440">
          <cell r="A13440" t="str">
            <v>a</v>
          </cell>
          <cell r="B13440">
            <v>13416</v>
          </cell>
          <cell r="C13440" t="str">
            <v xml:space="preserve">   284778391 - 36158</v>
          </cell>
          <cell r="D13440">
            <v>277195.65000000002</v>
          </cell>
          <cell r="E13440">
            <v>0</v>
          </cell>
          <cell r="F13440">
            <v>0</v>
          </cell>
          <cell r="G13440">
            <v>102292.01</v>
          </cell>
          <cell r="H13440">
            <v>174903.64</v>
          </cell>
          <cell r="I13440">
            <v>0</v>
          </cell>
        </row>
        <row r="13441">
          <cell r="A13441" t="str">
            <v>a</v>
          </cell>
          <cell r="B13441">
            <v>13417</v>
          </cell>
          <cell r="C13441" t="str">
            <v xml:space="preserve">   284778401 - 34918</v>
          </cell>
          <cell r="D13441">
            <v>488074.92</v>
          </cell>
          <cell r="E13441">
            <v>0</v>
          </cell>
          <cell r="F13441">
            <v>0</v>
          </cell>
          <cell r="G13441">
            <v>23526.240000000002</v>
          </cell>
          <cell r="H13441">
            <v>464548.68</v>
          </cell>
          <cell r="I13441">
            <v>0</v>
          </cell>
        </row>
        <row r="13442">
          <cell r="A13442" t="str">
            <v>a</v>
          </cell>
          <cell r="B13442">
            <v>13418</v>
          </cell>
          <cell r="C13442" t="str">
            <v xml:space="preserve">   284778414 - 35125</v>
          </cell>
          <cell r="D13442">
            <v>1877123.58</v>
          </cell>
          <cell r="E13442">
            <v>0</v>
          </cell>
          <cell r="F13442">
            <v>0</v>
          </cell>
          <cell r="G13442">
            <v>1877123.58</v>
          </cell>
          <cell r="H13442">
            <v>0</v>
          </cell>
          <cell r="I13442">
            <v>0</v>
          </cell>
        </row>
        <row r="13443">
          <cell r="A13443" t="str">
            <v>a</v>
          </cell>
          <cell r="B13443">
            <v>13419</v>
          </cell>
          <cell r="C13443" t="str">
            <v xml:space="preserve">   284778427 - 35221</v>
          </cell>
          <cell r="D13443">
            <v>1369312.28</v>
          </cell>
          <cell r="E13443">
            <v>0</v>
          </cell>
          <cell r="F13443">
            <v>0.03</v>
          </cell>
          <cell r="G13443">
            <v>27718.05</v>
          </cell>
          <cell r="H13443">
            <v>1341594.26</v>
          </cell>
          <cell r="I13443">
            <v>0</v>
          </cell>
        </row>
        <row r="13444">
          <cell r="A13444" t="str">
            <v>a</v>
          </cell>
          <cell r="B13444">
            <v>13420</v>
          </cell>
          <cell r="C13444" t="str">
            <v xml:space="preserve">   284778430 - 35323</v>
          </cell>
          <cell r="D13444">
            <v>1384462.47</v>
          </cell>
          <cell r="E13444">
            <v>0</v>
          </cell>
          <cell r="F13444">
            <v>0</v>
          </cell>
          <cell r="G13444">
            <v>72749.86</v>
          </cell>
          <cell r="H13444">
            <v>1311712.6100000001</v>
          </cell>
          <cell r="I13444">
            <v>0</v>
          </cell>
        </row>
        <row r="13445">
          <cell r="A13445" t="str">
            <v>a</v>
          </cell>
          <cell r="B13445">
            <v>13421</v>
          </cell>
          <cell r="C13445" t="str">
            <v xml:space="preserve">   284778443 - 35725</v>
          </cell>
          <cell r="D13445">
            <v>558993.37</v>
          </cell>
          <cell r="E13445">
            <v>0</v>
          </cell>
          <cell r="F13445">
            <v>0</v>
          </cell>
          <cell r="G13445">
            <v>11852.19</v>
          </cell>
          <cell r="H13445">
            <v>547141.18000000005</v>
          </cell>
          <cell r="I13445">
            <v>0</v>
          </cell>
        </row>
        <row r="13446">
          <cell r="A13446" t="str">
            <v>a</v>
          </cell>
          <cell r="B13446">
            <v>13422</v>
          </cell>
          <cell r="C13446" t="str">
            <v xml:space="preserve">   284778456 - 35945</v>
          </cell>
          <cell r="D13446">
            <v>2985730.01</v>
          </cell>
          <cell r="E13446">
            <v>0</v>
          </cell>
          <cell r="F13446">
            <v>0</v>
          </cell>
          <cell r="G13446">
            <v>27064.92</v>
          </cell>
          <cell r="H13446">
            <v>2958665.09</v>
          </cell>
          <cell r="I13446">
            <v>0</v>
          </cell>
        </row>
        <row r="13447">
          <cell r="A13447" t="str">
            <v>a</v>
          </cell>
          <cell r="B13447">
            <v>13423</v>
          </cell>
          <cell r="C13447" t="str">
            <v xml:space="preserve">   284778469 - 36008</v>
          </cell>
          <cell r="D13447">
            <v>1385668.84</v>
          </cell>
          <cell r="E13447">
            <v>0</v>
          </cell>
          <cell r="F13447">
            <v>0</v>
          </cell>
          <cell r="G13447">
            <v>27918.01</v>
          </cell>
          <cell r="H13447">
            <v>1357750.83</v>
          </cell>
          <cell r="I13447">
            <v>0</v>
          </cell>
        </row>
        <row r="13448">
          <cell r="A13448" t="str">
            <v>a</v>
          </cell>
          <cell r="B13448">
            <v>13424</v>
          </cell>
          <cell r="C13448" t="str">
            <v xml:space="preserve">   284778472 - 36026</v>
          </cell>
          <cell r="D13448">
            <v>912251.46</v>
          </cell>
          <cell r="E13448">
            <v>0</v>
          </cell>
          <cell r="F13448">
            <v>0</v>
          </cell>
          <cell r="G13448">
            <v>18131.2</v>
          </cell>
          <cell r="H13448">
            <v>894120.26</v>
          </cell>
          <cell r="I13448">
            <v>0</v>
          </cell>
        </row>
        <row r="13449">
          <cell r="A13449" t="str">
            <v>a</v>
          </cell>
          <cell r="B13449">
            <v>13425</v>
          </cell>
          <cell r="C13449" t="str">
            <v xml:space="preserve">   284778485 - 36140</v>
          </cell>
          <cell r="D13449">
            <v>2654549.1800000002</v>
          </cell>
          <cell r="E13449">
            <v>0</v>
          </cell>
          <cell r="F13449">
            <v>0</v>
          </cell>
          <cell r="G13449">
            <v>53734.13</v>
          </cell>
          <cell r="H13449">
            <v>2600815.0499999998</v>
          </cell>
          <cell r="I13449">
            <v>0</v>
          </cell>
        </row>
        <row r="13450">
          <cell r="A13450" t="str">
            <v>a</v>
          </cell>
          <cell r="B13450">
            <v>13426</v>
          </cell>
          <cell r="C13450" t="str">
            <v xml:space="preserve">   284778508 - 34978</v>
          </cell>
          <cell r="D13450">
            <v>1138263.6399999999</v>
          </cell>
          <cell r="E13450">
            <v>0</v>
          </cell>
          <cell r="F13450">
            <v>0</v>
          </cell>
          <cell r="G13450">
            <v>22727.43</v>
          </cell>
          <cell r="H13450">
            <v>1115536.21</v>
          </cell>
          <cell r="I13450">
            <v>0</v>
          </cell>
        </row>
        <row r="13451">
          <cell r="A13451" t="str">
            <v>a</v>
          </cell>
          <cell r="B13451">
            <v>13427</v>
          </cell>
          <cell r="C13451" t="str">
            <v xml:space="preserve">   284778511 - 34987</v>
          </cell>
          <cell r="D13451">
            <v>690876.55</v>
          </cell>
          <cell r="E13451">
            <v>0</v>
          </cell>
          <cell r="F13451">
            <v>0</v>
          </cell>
          <cell r="G13451">
            <v>13794.58</v>
          </cell>
          <cell r="H13451">
            <v>677081.97</v>
          </cell>
          <cell r="I13451">
            <v>0</v>
          </cell>
        </row>
        <row r="13452">
          <cell r="A13452" t="str">
            <v>a</v>
          </cell>
          <cell r="B13452">
            <v>13428</v>
          </cell>
          <cell r="C13452" t="str">
            <v xml:space="preserve">   284778524 - 35212</v>
          </cell>
          <cell r="D13452">
            <v>1840569.08</v>
          </cell>
          <cell r="E13452">
            <v>0</v>
          </cell>
          <cell r="F13452">
            <v>0</v>
          </cell>
          <cell r="G13452">
            <v>147124.16</v>
          </cell>
          <cell r="H13452">
            <v>1693444.92</v>
          </cell>
          <cell r="I13452">
            <v>0</v>
          </cell>
        </row>
        <row r="13453">
          <cell r="A13453" t="str">
            <v>a</v>
          </cell>
          <cell r="B13453">
            <v>13429</v>
          </cell>
          <cell r="C13453" t="str">
            <v xml:space="preserve">   284778537 - 35344</v>
          </cell>
          <cell r="D13453">
            <v>218652.52</v>
          </cell>
          <cell r="E13453">
            <v>0</v>
          </cell>
          <cell r="F13453">
            <v>0</v>
          </cell>
          <cell r="G13453">
            <v>65164.86</v>
          </cell>
          <cell r="H13453">
            <v>153487.66</v>
          </cell>
          <cell r="I13453">
            <v>0</v>
          </cell>
        </row>
        <row r="13454">
          <cell r="A13454" t="str">
            <v>a</v>
          </cell>
          <cell r="B13454">
            <v>13430</v>
          </cell>
          <cell r="C13454" t="str">
            <v xml:space="preserve">   284778540 - 35353</v>
          </cell>
          <cell r="D13454">
            <v>235025.68</v>
          </cell>
          <cell r="E13454">
            <v>0</v>
          </cell>
          <cell r="F13454">
            <v>0</v>
          </cell>
          <cell r="G13454">
            <v>109449.34</v>
          </cell>
          <cell r="H13454">
            <v>125576.34</v>
          </cell>
          <cell r="I13454">
            <v>0</v>
          </cell>
        </row>
        <row r="13455">
          <cell r="A13455" t="str">
            <v>a</v>
          </cell>
          <cell r="B13455">
            <v>13431</v>
          </cell>
          <cell r="C13455" t="str">
            <v xml:space="preserve">   284778553 - 35891</v>
          </cell>
          <cell r="D13455">
            <v>1222807.8500000001</v>
          </cell>
          <cell r="E13455">
            <v>0</v>
          </cell>
          <cell r="F13455">
            <v>0</v>
          </cell>
          <cell r="G13455">
            <v>24872.18</v>
          </cell>
          <cell r="H13455">
            <v>1197935.67</v>
          </cell>
          <cell r="I13455">
            <v>0</v>
          </cell>
        </row>
        <row r="13456">
          <cell r="A13456" t="str">
            <v>a</v>
          </cell>
          <cell r="B13456">
            <v>13432</v>
          </cell>
          <cell r="C13456" t="str">
            <v xml:space="preserve">   284778566 - 35987</v>
          </cell>
          <cell r="D13456">
            <v>352855.54</v>
          </cell>
          <cell r="E13456">
            <v>0</v>
          </cell>
          <cell r="F13456">
            <v>0</v>
          </cell>
          <cell r="G13456">
            <v>352855.54</v>
          </cell>
          <cell r="H13456">
            <v>0</v>
          </cell>
          <cell r="I13456">
            <v>0</v>
          </cell>
        </row>
        <row r="13457">
          <cell r="A13457" t="str">
            <v>a</v>
          </cell>
          <cell r="B13457">
            <v>13433</v>
          </cell>
          <cell r="C13457" t="str">
            <v xml:space="preserve">   284778579 - 36116</v>
          </cell>
          <cell r="D13457">
            <v>1357997.98</v>
          </cell>
          <cell r="E13457">
            <v>0</v>
          </cell>
          <cell r="F13457">
            <v>0</v>
          </cell>
          <cell r="G13457">
            <v>27114.83</v>
          </cell>
          <cell r="H13457">
            <v>1330883.1499999999</v>
          </cell>
          <cell r="I13457">
            <v>0</v>
          </cell>
        </row>
        <row r="13458">
          <cell r="A13458" t="str">
            <v>a</v>
          </cell>
          <cell r="B13458">
            <v>13434</v>
          </cell>
          <cell r="C13458" t="str">
            <v xml:space="preserve">   284778582 - 36125</v>
          </cell>
          <cell r="D13458">
            <v>869644.4</v>
          </cell>
          <cell r="E13458">
            <v>0</v>
          </cell>
          <cell r="F13458">
            <v>0</v>
          </cell>
          <cell r="G13458">
            <v>48506.95</v>
          </cell>
          <cell r="H13458">
            <v>821137.45</v>
          </cell>
          <cell r="I13458">
            <v>0</v>
          </cell>
        </row>
        <row r="13459">
          <cell r="A13459" t="str">
            <v>a</v>
          </cell>
          <cell r="B13459">
            <v>13435</v>
          </cell>
          <cell r="C13459" t="str">
            <v xml:space="preserve">   284778595 - 36171</v>
          </cell>
          <cell r="D13459">
            <v>1206917.93</v>
          </cell>
          <cell r="E13459">
            <v>0</v>
          </cell>
          <cell r="F13459">
            <v>0</v>
          </cell>
          <cell r="G13459">
            <v>153841.26999999999</v>
          </cell>
          <cell r="H13459">
            <v>1053076.6599999999</v>
          </cell>
          <cell r="I13459">
            <v>0</v>
          </cell>
        </row>
        <row r="13460">
          <cell r="A13460" t="str">
            <v>a</v>
          </cell>
          <cell r="B13460">
            <v>13436</v>
          </cell>
          <cell r="C13460" t="str">
            <v xml:space="preserve">   284778605 - 34969</v>
          </cell>
          <cell r="D13460">
            <v>982136.09</v>
          </cell>
          <cell r="E13460">
            <v>0</v>
          </cell>
          <cell r="F13460">
            <v>0</v>
          </cell>
          <cell r="G13460">
            <v>8907.1200000000008</v>
          </cell>
          <cell r="H13460">
            <v>973228.97</v>
          </cell>
          <cell r="I13460">
            <v>0</v>
          </cell>
        </row>
        <row r="13461">
          <cell r="A13461" t="str">
            <v>a</v>
          </cell>
          <cell r="B13461">
            <v>13437</v>
          </cell>
          <cell r="C13461" t="str">
            <v xml:space="preserve">   284778618 - 35194</v>
          </cell>
          <cell r="D13461">
            <v>1106514.96</v>
          </cell>
          <cell r="E13461">
            <v>0</v>
          </cell>
          <cell r="F13461">
            <v>0</v>
          </cell>
          <cell r="G13461">
            <v>22398.36</v>
          </cell>
          <cell r="H13461">
            <v>1084116.6000000001</v>
          </cell>
          <cell r="I13461">
            <v>0</v>
          </cell>
        </row>
        <row r="13462">
          <cell r="A13462" t="str">
            <v>a</v>
          </cell>
          <cell r="B13462">
            <v>13438</v>
          </cell>
          <cell r="C13462" t="str">
            <v xml:space="preserve">   284778634 - 35335</v>
          </cell>
          <cell r="D13462">
            <v>2354668.65</v>
          </cell>
          <cell r="E13462">
            <v>0</v>
          </cell>
          <cell r="F13462">
            <v>0</v>
          </cell>
          <cell r="G13462">
            <v>113500.07</v>
          </cell>
          <cell r="H13462">
            <v>2241168.58</v>
          </cell>
          <cell r="I13462">
            <v>0</v>
          </cell>
        </row>
        <row r="13463">
          <cell r="A13463" t="str">
            <v>a</v>
          </cell>
          <cell r="B13463">
            <v>13439</v>
          </cell>
          <cell r="C13463" t="str">
            <v xml:space="preserve">   284778647 - 35737</v>
          </cell>
          <cell r="D13463">
            <v>545343.93000000005</v>
          </cell>
          <cell r="E13463">
            <v>0</v>
          </cell>
          <cell r="F13463">
            <v>0</v>
          </cell>
          <cell r="G13463">
            <v>11520.1</v>
          </cell>
          <cell r="H13463">
            <v>533823.82999999996</v>
          </cell>
          <cell r="I13463">
            <v>0</v>
          </cell>
        </row>
        <row r="13464">
          <cell r="A13464" t="str">
            <v>a</v>
          </cell>
          <cell r="B13464">
            <v>13440</v>
          </cell>
          <cell r="C13464" t="str">
            <v xml:space="preserve">   284778650 - 35746</v>
          </cell>
          <cell r="D13464">
            <v>585576.61</v>
          </cell>
          <cell r="E13464">
            <v>0</v>
          </cell>
          <cell r="F13464">
            <v>0</v>
          </cell>
          <cell r="G13464">
            <v>12192.72</v>
          </cell>
          <cell r="H13464">
            <v>573383.89</v>
          </cell>
          <cell r="I13464">
            <v>0</v>
          </cell>
        </row>
        <row r="13465">
          <cell r="A13465" t="str">
            <v>a</v>
          </cell>
          <cell r="B13465">
            <v>13441</v>
          </cell>
          <cell r="C13465" t="str">
            <v xml:space="preserve">   284778663 - 35975</v>
          </cell>
          <cell r="D13465">
            <v>2985730.01</v>
          </cell>
          <cell r="E13465">
            <v>0</v>
          </cell>
          <cell r="F13465">
            <v>0</v>
          </cell>
          <cell r="G13465">
            <v>2985730.01</v>
          </cell>
          <cell r="H13465">
            <v>0</v>
          </cell>
          <cell r="I13465">
            <v>0</v>
          </cell>
        </row>
        <row r="13466">
          <cell r="A13466" t="str">
            <v>a</v>
          </cell>
          <cell r="B13466">
            <v>13442</v>
          </cell>
          <cell r="C13466" t="str">
            <v xml:space="preserve">   284778676 - 36086</v>
          </cell>
          <cell r="D13466">
            <v>1685522.1</v>
          </cell>
          <cell r="E13466">
            <v>0</v>
          </cell>
          <cell r="F13466">
            <v>0</v>
          </cell>
          <cell r="G13466">
            <v>34423.08</v>
          </cell>
          <cell r="H13466">
            <v>1651099.02</v>
          </cell>
          <cell r="I13466">
            <v>0</v>
          </cell>
        </row>
        <row r="13467">
          <cell r="A13467" t="str">
            <v>a</v>
          </cell>
          <cell r="B13467">
            <v>13443</v>
          </cell>
          <cell r="C13467" t="str">
            <v xml:space="preserve">   284778689 - 36152</v>
          </cell>
          <cell r="D13467">
            <v>1679879.42</v>
          </cell>
          <cell r="E13467">
            <v>0</v>
          </cell>
          <cell r="F13467">
            <v>0</v>
          </cell>
          <cell r="G13467">
            <v>34004.58</v>
          </cell>
          <cell r="H13467">
            <v>1645874.84</v>
          </cell>
          <cell r="I13467">
            <v>0</v>
          </cell>
        </row>
        <row r="13468">
          <cell r="A13468" t="str">
            <v>a</v>
          </cell>
          <cell r="B13468">
            <v>13444</v>
          </cell>
          <cell r="C13468" t="str">
            <v xml:space="preserve">   284778702 - 34930</v>
          </cell>
          <cell r="D13468">
            <v>942028.13</v>
          </cell>
          <cell r="E13468">
            <v>0</v>
          </cell>
          <cell r="F13468">
            <v>0</v>
          </cell>
          <cell r="G13468">
            <v>22751.57</v>
          </cell>
          <cell r="H13468">
            <v>919276.56</v>
          </cell>
          <cell r="I13468">
            <v>0</v>
          </cell>
        </row>
        <row r="13469">
          <cell r="A13469" t="str">
            <v>a</v>
          </cell>
          <cell r="B13469">
            <v>13445</v>
          </cell>
          <cell r="C13469" t="str">
            <v xml:space="preserve">   284778715 - 35149</v>
          </cell>
          <cell r="D13469">
            <v>1659772.46</v>
          </cell>
          <cell r="E13469">
            <v>0</v>
          </cell>
          <cell r="F13469">
            <v>0</v>
          </cell>
          <cell r="G13469">
            <v>33597.56</v>
          </cell>
          <cell r="H13469">
            <v>1626174.9</v>
          </cell>
          <cell r="I13469">
            <v>0</v>
          </cell>
        </row>
        <row r="13470">
          <cell r="A13470" t="str">
            <v>a</v>
          </cell>
          <cell r="B13470">
            <v>13446</v>
          </cell>
          <cell r="C13470" t="str">
            <v xml:space="preserve">   284778728 - 35317</v>
          </cell>
          <cell r="D13470">
            <v>755514.09</v>
          </cell>
          <cell r="E13470">
            <v>0</v>
          </cell>
          <cell r="F13470">
            <v>0.02</v>
          </cell>
          <cell r="G13470">
            <v>119929.32</v>
          </cell>
          <cell r="H13470">
            <v>635584.79</v>
          </cell>
          <cell r="I13470">
            <v>0</v>
          </cell>
        </row>
        <row r="13471">
          <cell r="A13471" t="str">
            <v>a</v>
          </cell>
          <cell r="B13471">
            <v>13447</v>
          </cell>
          <cell r="C13471" t="str">
            <v xml:space="preserve">   284778731 - 35326</v>
          </cell>
          <cell r="D13471">
            <v>735702.29</v>
          </cell>
          <cell r="E13471">
            <v>0</v>
          </cell>
          <cell r="F13471">
            <v>0</v>
          </cell>
          <cell r="G13471">
            <v>735702.29</v>
          </cell>
          <cell r="H13471">
            <v>0</v>
          </cell>
          <cell r="I13471">
            <v>0</v>
          </cell>
        </row>
        <row r="13472">
          <cell r="A13472" t="str">
            <v>a</v>
          </cell>
          <cell r="B13472">
            <v>13448</v>
          </cell>
          <cell r="C13472" t="str">
            <v xml:space="preserve">   284778744 - 35728</v>
          </cell>
          <cell r="D13472">
            <v>382469.14</v>
          </cell>
          <cell r="E13472">
            <v>0</v>
          </cell>
          <cell r="F13472">
            <v>0</v>
          </cell>
          <cell r="G13472">
            <v>8109.39</v>
          </cell>
          <cell r="H13472">
            <v>374359.75</v>
          </cell>
          <cell r="I13472">
            <v>0</v>
          </cell>
        </row>
        <row r="13473">
          <cell r="A13473" t="str">
            <v>a</v>
          </cell>
          <cell r="B13473">
            <v>13449</v>
          </cell>
          <cell r="C13473" t="str">
            <v xml:space="preserve">   284778757 - 35948</v>
          </cell>
          <cell r="D13473">
            <v>3277860.14</v>
          </cell>
          <cell r="E13473">
            <v>0</v>
          </cell>
          <cell r="F13473">
            <v>0</v>
          </cell>
          <cell r="G13473">
            <v>30094.76</v>
          </cell>
          <cell r="H13473">
            <v>3247765.38</v>
          </cell>
          <cell r="I13473">
            <v>0</v>
          </cell>
        </row>
        <row r="13474">
          <cell r="A13474" t="str">
            <v>a</v>
          </cell>
          <cell r="B13474">
            <v>13450</v>
          </cell>
          <cell r="C13474" t="str">
            <v xml:space="preserve">   284778760 - 35960</v>
          </cell>
          <cell r="D13474">
            <v>4846725.5599999996</v>
          </cell>
          <cell r="E13474">
            <v>0</v>
          </cell>
          <cell r="F13474">
            <v>0</v>
          </cell>
          <cell r="G13474">
            <v>43934.39</v>
          </cell>
          <cell r="H13474">
            <v>4802791.17</v>
          </cell>
          <cell r="I13474">
            <v>0</v>
          </cell>
        </row>
        <row r="13475">
          <cell r="A13475" t="str">
            <v>a</v>
          </cell>
          <cell r="B13475">
            <v>13451</v>
          </cell>
          <cell r="C13475" t="str">
            <v xml:space="preserve">   284778773 - 36032</v>
          </cell>
          <cell r="D13475">
            <v>786597.33</v>
          </cell>
          <cell r="E13475">
            <v>0</v>
          </cell>
          <cell r="F13475">
            <v>0</v>
          </cell>
          <cell r="G13475">
            <v>26367.07</v>
          </cell>
          <cell r="H13475">
            <v>760230.26</v>
          </cell>
          <cell r="I13475">
            <v>0</v>
          </cell>
        </row>
        <row r="13476">
          <cell r="A13476" t="str">
            <v>a</v>
          </cell>
          <cell r="B13476">
            <v>13452</v>
          </cell>
          <cell r="C13476" t="str">
            <v xml:space="preserve">   284778786 - 36143</v>
          </cell>
          <cell r="D13476">
            <v>988050.69</v>
          </cell>
          <cell r="E13476">
            <v>0</v>
          </cell>
          <cell r="F13476">
            <v>0</v>
          </cell>
          <cell r="G13476">
            <v>20000.41</v>
          </cell>
          <cell r="H13476">
            <v>968050.28</v>
          </cell>
          <cell r="I13476">
            <v>0</v>
          </cell>
        </row>
        <row r="13477">
          <cell r="A13477" t="str">
            <v>a</v>
          </cell>
          <cell r="B13477">
            <v>13453</v>
          </cell>
          <cell r="C13477" t="str">
            <v xml:space="preserve">   284778799 - 36183</v>
          </cell>
          <cell r="D13477">
            <v>650332.21</v>
          </cell>
          <cell r="E13477">
            <v>0</v>
          </cell>
          <cell r="F13477">
            <v>0</v>
          </cell>
          <cell r="G13477">
            <v>650332.21</v>
          </cell>
          <cell r="H13477">
            <v>0</v>
          </cell>
          <cell r="I13477">
            <v>0</v>
          </cell>
        </row>
        <row r="13478">
          <cell r="A13478" t="str">
            <v>a</v>
          </cell>
          <cell r="B13478">
            <v>13454</v>
          </cell>
          <cell r="C13478" t="str">
            <v xml:space="preserve">   284778809 - 34981</v>
          </cell>
          <cell r="D13478">
            <v>367966.52</v>
          </cell>
          <cell r="E13478">
            <v>0</v>
          </cell>
          <cell r="F13478">
            <v>0</v>
          </cell>
          <cell r="G13478">
            <v>367966.52</v>
          </cell>
          <cell r="H13478">
            <v>0</v>
          </cell>
          <cell r="I13478">
            <v>0</v>
          </cell>
        </row>
        <row r="13479">
          <cell r="A13479" t="str">
            <v>a</v>
          </cell>
          <cell r="B13479">
            <v>13455</v>
          </cell>
          <cell r="C13479" t="str">
            <v xml:space="preserve">   284778812 - 34990</v>
          </cell>
          <cell r="D13479">
            <v>1155454.23</v>
          </cell>
          <cell r="E13479">
            <v>0</v>
          </cell>
          <cell r="F13479">
            <v>0</v>
          </cell>
          <cell r="G13479">
            <v>10478.91</v>
          </cell>
          <cell r="H13479">
            <v>1144975.32</v>
          </cell>
          <cell r="I13479">
            <v>0</v>
          </cell>
        </row>
        <row r="13480">
          <cell r="A13480" t="str">
            <v>a</v>
          </cell>
          <cell r="B13480">
            <v>13456</v>
          </cell>
          <cell r="C13480" t="str">
            <v xml:space="preserve">   284778825 - 35215</v>
          </cell>
          <cell r="D13480">
            <v>1037357.8</v>
          </cell>
          <cell r="E13480">
            <v>0</v>
          </cell>
          <cell r="F13480">
            <v>0.01</v>
          </cell>
          <cell r="G13480">
            <v>20998.48</v>
          </cell>
          <cell r="H13480">
            <v>1016359.33</v>
          </cell>
          <cell r="I13480">
            <v>0</v>
          </cell>
        </row>
        <row r="13481">
          <cell r="A13481" t="str">
            <v>a</v>
          </cell>
          <cell r="B13481">
            <v>13457</v>
          </cell>
          <cell r="C13481" t="str">
            <v xml:space="preserve">   284778838 - 35347</v>
          </cell>
          <cell r="D13481">
            <v>672771.41</v>
          </cell>
          <cell r="E13481">
            <v>0</v>
          </cell>
          <cell r="F13481">
            <v>0</v>
          </cell>
          <cell r="G13481">
            <v>68555.42</v>
          </cell>
          <cell r="H13481">
            <v>604215.99</v>
          </cell>
          <cell r="I13481">
            <v>0</v>
          </cell>
        </row>
        <row r="13482">
          <cell r="A13482" t="str">
            <v>a</v>
          </cell>
          <cell r="B13482">
            <v>13458</v>
          </cell>
          <cell r="C13482" t="str">
            <v xml:space="preserve">   284778841 - 35719</v>
          </cell>
          <cell r="D13482">
            <v>521399.21</v>
          </cell>
          <cell r="E13482">
            <v>0</v>
          </cell>
          <cell r="F13482">
            <v>0</v>
          </cell>
          <cell r="G13482">
            <v>58339.03</v>
          </cell>
          <cell r="H13482">
            <v>463060.18</v>
          </cell>
          <cell r="I13482">
            <v>0</v>
          </cell>
        </row>
        <row r="13483">
          <cell r="A13483" t="str">
            <v>a</v>
          </cell>
          <cell r="B13483">
            <v>13459</v>
          </cell>
          <cell r="C13483" t="str">
            <v xml:space="preserve">   284778854 - 35894</v>
          </cell>
          <cell r="D13483">
            <v>781323.41</v>
          </cell>
          <cell r="E13483">
            <v>0</v>
          </cell>
          <cell r="F13483">
            <v>0.01</v>
          </cell>
          <cell r="G13483">
            <v>16743.23</v>
          </cell>
          <cell r="H13483">
            <v>764580.19</v>
          </cell>
          <cell r="I13483">
            <v>0</v>
          </cell>
        </row>
        <row r="13484">
          <cell r="A13484" t="str">
            <v>a</v>
          </cell>
          <cell r="B13484">
            <v>13460</v>
          </cell>
          <cell r="C13484" t="str">
            <v xml:space="preserve">   284778867 - 35993</v>
          </cell>
          <cell r="D13484">
            <v>7892731.71</v>
          </cell>
          <cell r="E13484">
            <v>0</v>
          </cell>
          <cell r="F13484">
            <v>0</v>
          </cell>
          <cell r="G13484">
            <v>159766.89000000001</v>
          </cell>
          <cell r="H13484">
            <v>7732964.8200000003</v>
          </cell>
          <cell r="I13484">
            <v>0</v>
          </cell>
        </row>
        <row r="13485">
          <cell r="A13485" t="str">
            <v>a</v>
          </cell>
          <cell r="B13485">
            <v>13461</v>
          </cell>
          <cell r="C13485" t="str">
            <v xml:space="preserve">   284778870 - 36014</v>
          </cell>
          <cell r="D13485">
            <v>1195950.1200000001</v>
          </cell>
          <cell r="E13485">
            <v>0</v>
          </cell>
          <cell r="F13485">
            <v>0</v>
          </cell>
          <cell r="G13485">
            <v>57031.48</v>
          </cell>
          <cell r="H13485">
            <v>1138918.6399999999</v>
          </cell>
          <cell r="I13485">
            <v>0</v>
          </cell>
        </row>
        <row r="13486">
          <cell r="A13486" t="str">
            <v>a</v>
          </cell>
          <cell r="B13486">
            <v>13462</v>
          </cell>
          <cell r="C13486" t="str">
            <v xml:space="preserve">   284778883 - 36128</v>
          </cell>
          <cell r="D13486">
            <v>1303781.67</v>
          </cell>
          <cell r="E13486">
            <v>0</v>
          </cell>
          <cell r="F13486">
            <v>0.01</v>
          </cell>
          <cell r="G13486">
            <v>62173.67</v>
          </cell>
          <cell r="H13486">
            <v>1241608.01</v>
          </cell>
          <cell r="I13486">
            <v>0</v>
          </cell>
        </row>
        <row r="13487">
          <cell r="A13487" t="str">
            <v>a</v>
          </cell>
          <cell r="B13487">
            <v>13463</v>
          </cell>
          <cell r="C13487" t="str">
            <v xml:space="preserve">   284778896 - 36174</v>
          </cell>
          <cell r="D13487">
            <v>301958.75</v>
          </cell>
          <cell r="E13487">
            <v>0</v>
          </cell>
          <cell r="F13487">
            <v>0</v>
          </cell>
          <cell r="G13487">
            <v>133628.74</v>
          </cell>
          <cell r="H13487">
            <v>168330.01</v>
          </cell>
          <cell r="I13487">
            <v>0</v>
          </cell>
        </row>
        <row r="13488">
          <cell r="A13488" t="str">
            <v>a</v>
          </cell>
          <cell r="B13488">
            <v>13464</v>
          </cell>
          <cell r="C13488" t="str">
            <v xml:space="preserve">   284778906 - 34972</v>
          </cell>
          <cell r="D13488">
            <v>649788.97</v>
          </cell>
          <cell r="E13488">
            <v>0</v>
          </cell>
          <cell r="F13488">
            <v>0</v>
          </cell>
          <cell r="G13488">
            <v>100767.88</v>
          </cell>
          <cell r="H13488">
            <v>549021.09</v>
          </cell>
          <cell r="I13488">
            <v>0</v>
          </cell>
        </row>
        <row r="13489">
          <cell r="A13489" t="str">
            <v>a</v>
          </cell>
          <cell r="B13489">
            <v>13465</v>
          </cell>
          <cell r="C13489" t="str">
            <v xml:space="preserve">   284778919 - 35197</v>
          </cell>
          <cell r="D13489">
            <v>1106514.96</v>
          </cell>
          <cell r="E13489">
            <v>0</v>
          </cell>
          <cell r="F13489">
            <v>0</v>
          </cell>
          <cell r="G13489">
            <v>22398.36</v>
          </cell>
          <cell r="H13489">
            <v>1084116.6000000001</v>
          </cell>
          <cell r="I13489">
            <v>0</v>
          </cell>
        </row>
        <row r="13490">
          <cell r="A13490" t="str">
            <v>a</v>
          </cell>
          <cell r="B13490">
            <v>13466</v>
          </cell>
          <cell r="C13490" t="str">
            <v xml:space="preserve">   284778922 - 35206</v>
          </cell>
          <cell r="D13490">
            <v>2437576.0699999998</v>
          </cell>
          <cell r="E13490">
            <v>0</v>
          </cell>
          <cell r="F13490">
            <v>0</v>
          </cell>
          <cell r="G13490">
            <v>119407.03999999999</v>
          </cell>
          <cell r="H13490">
            <v>2318169.0299999998</v>
          </cell>
          <cell r="I13490">
            <v>0</v>
          </cell>
        </row>
        <row r="13491">
          <cell r="A13491" t="str">
            <v>a</v>
          </cell>
          <cell r="B13491">
            <v>13467</v>
          </cell>
          <cell r="C13491" t="str">
            <v xml:space="preserve">   284778935 - 35338</v>
          </cell>
          <cell r="D13491">
            <v>805881.69</v>
          </cell>
          <cell r="E13491">
            <v>0</v>
          </cell>
          <cell r="F13491">
            <v>0</v>
          </cell>
          <cell r="G13491">
            <v>127924.55</v>
          </cell>
          <cell r="H13491">
            <v>677957.14</v>
          </cell>
          <cell r="I13491">
            <v>0</v>
          </cell>
        </row>
        <row r="13492">
          <cell r="A13492" t="str">
            <v>a</v>
          </cell>
          <cell r="B13492">
            <v>13468</v>
          </cell>
          <cell r="C13492" t="str">
            <v xml:space="preserve">   284778948 - 35740</v>
          </cell>
          <cell r="D13492">
            <v>382505.88</v>
          </cell>
          <cell r="E13492">
            <v>0</v>
          </cell>
          <cell r="F13492">
            <v>0.01</v>
          </cell>
          <cell r="G13492">
            <v>8197.8700000000008</v>
          </cell>
          <cell r="H13492">
            <v>374308.02</v>
          </cell>
          <cell r="I13492">
            <v>0</v>
          </cell>
        </row>
        <row r="13493">
          <cell r="A13493" t="str">
            <v>a</v>
          </cell>
          <cell r="B13493">
            <v>13469</v>
          </cell>
          <cell r="C13493" t="str">
            <v xml:space="preserve">   284778951 - 35882</v>
          </cell>
          <cell r="D13493">
            <v>471000</v>
          </cell>
          <cell r="E13493">
            <v>0</v>
          </cell>
          <cell r="F13493">
            <v>0</v>
          </cell>
          <cell r="G13493">
            <v>136499.32</v>
          </cell>
          <cell r="H13493">
            <v>334500.68</v>
          </cell>
          <cell r="I13493">
            <v>0</v>
          </cell>
        </row>
        <row r="13494">
          <cell r="A13494" t="str">
            <v>a</v>
          </cell>
          <cell r="B13494">
            <v>13470</v>
          </cell>
          <cell r="C13494" t="str">
            <v xml:space="preserve">   284778964 - 35978</v>
          </cell>
          <cell r="D13494">
            <v>6790979.7800000003</v>
          </cell>
          <cell r="E13494">
            <v>0</v>
          </cell>
          <cell r="F13494">
            <v>0</v>
          </cell>
          <cell r="G13494">
            <v>6790979.7800000003</v>
          </cell>
          <cell r="H13494">
            <v>0</v>
          </cell>
          <cell r="I13494">
            <v>0</v>
          </cell>
        </row>
        <row r="13495">
          <cell r="A13495" t="str">
            <v>a</v>
          </cell>
          <cell r="B13495">
            <v>13471</v>
          </cell>
          <cell r="C13495" t="str">
            <v xml:space="preserve">   284778977 - 36089</v>
          </cell>
          <cell r="D13495">
            <v>2428064.79</v>
          </cell>
          <cell r="E13495">
            <v>0</v>
          </cell>
          <cell r="F13495">
            <v>0</v>
          </cell>
          <cell r="G13495">
            <v>48480.59</v>
          </cell>
          <cell r="H13495">
            <v>2379584.2000000002</v>
          </cell>
          <cell r="I13495">
            <v>0</v>
          </cell>
        </row>
        <row r="13496">
          <cell r="A13496" t="str">
            <v>a</v>
          </cell>
          <cell r="B13496">
            <v>13472</v>
          </cell>
          <cell r="C13496" t="str">
            <v xml:space="preserve">   284778980 - 36119</v>
          </cell>
          <cell r="D13496">
            <v>2342759.6</v>
          </cell>
          <cell r="E13496">
            <v>0</v>
          </cell>
          <cell r="F13496">
            <v>0</v>
          </cell>
          <cell r="G13496">
            <v>112926.02</v>
          </cell>
          <cell r="H13496">
            <v>2229833.58</v>
          </cell>
          <cell r="I13496">
            <v>0</v>
          </cell>
        </row>
        <row r="13497">
          <cell r="A13497" t="str">
            <v>a</v>
          </cell>
          <cell r="B13497">
            <v>13473</v>
          </cell>
          <cell r="C13497" t="str">
            <v xml:space="preserve">   284778993 - 36164</v>
          </cell>
          <cell r="D13497">
            <v>727933.81</v>
          </cell>
          <cell r="E13497">
            <v>0</v>
          </cell>
          <cell r="F13497">
            <v>0</v>
          </cell>
          <cell r="G13497">
            <v>15012.41</v>
          </cell>
          <cell r="H13497">
            <v>712921.4</v>
          </cell>
          <cell r="I13497">
            <v>0</v>
          </cell>
        </row>
        <row r="13498">
          <cell r="A13498" t="str">
            <v>a</v>
          </cell>
          <cell r="B13498">
            <v>13474</v>
          </cell>
          <cell r="C13498" t="str">
            <v xml:space="preserve">   292778008 - 33536</v>
          </cell>
          <cell r="D13498">
            <v>2000720.93</v>
          </cell>
          <cell r="E13498">
            <v>0</v>
          </cell>
          <cell r="F13498">
            <v>0</v>
          </cell>
          <cell r="G13498">
            <v>42921.02</v>
          </cell>
          <cell r="H13498">
            <v>1957799.91</v>
          </cell>
          <cell r="I13498">
            <v>0</v>
          </cell>
        </row>
        <row r="13499">
          <cell r="A13499" t="str">
            <v>a</v>
          </cell>
          <cell r="B13499">
            <v>13475</v>
          </cell>
          <cell r="C13499" t="str">
            <v xml:space="preserve">   292778011 - 33545</v>
          </cell>
          <cell r="D13499">
            <v>897957.15</v>
          </cell>
          <cell r="E13499">
            <v>0</v>
          </cell>
          <cell r="F13499">
            <v>0</v>
          </cell>
          <cell r="G13499">
            <v>19867.48</v>
          </cell>
          <cell r="H13499">
            <v>878089.67</v>
          </cell>
          <cell r="I13499">
            <v>0</v>
          </cell>
        </row>
        <row r="13500">
          <cell r="A13500" t="str">
            <v>a</v>
          </cell>
          <cell r="B13500">
            <v>13476</v>
          </cell>
          <cell r="C13500" t="str">
            <v xml:space="preserve">   292778024 - 33661</v>
          </cell>
          <cell r="D13500">
            <v>2093160.48</v>
          </cell>
          <cell r="E13500">
            <v>0</v>
          </cell>
          <cell r="F13500">
            <v>0</v>
          </cell>
          <cell r="G13500">
            <v>2093160.48</v>
          </cell>
          <cell r="H13500">
            <v>0</v>
          </cell>
          <cell r="I13500">
            <v>0</v>
          </cell>
        </row>
        <row r="13501">
          <cell r="A13501" t="str">
            <v>a</v>
          </cell>
          <cell r="B13501">
            <v>13477</v>
          </cell>
          <cell r="C13501" t="str">
            <v xml:space="preserve">   292778037 - 33765</v>
          </cell>
          <cell r="D13501">
            <v>1361737.25</v>
          </cell>
          <cell r="E13501">
            <v>0</v>
          </cell>
          <cell r="F13501">
            <v>0</v>
          </cell>
          <cell r="G13501">
            <v>30128.69</v>
          </cell>
          <cell r="H13501">
            <v>1331608.56</v>
          </cell>
          <cell r="I13501">
            <v>0</v>
          </cell>
        </row>
        <row r="13502">
          <cell r="A13502" t="str">
            <v>a</v>
          </cell>
          <cell r="B13502">
            <v>13478</v>
          </cell>
          <cell r="C13502" t="str">
            <v xml:space="preserve">   292778040 - 33774</v>
          </cell>
          <cell r="D13502">
            <v>632481.93000000005</v>
          </cell>
          <cell r="E13502">
            <v>0</v>
          </cell>
          <cell r="F13502">
            <v>0</v>
          </cell>
          <cell r="G13502">
            <v>632481.93000000005</v>
          </cell>
          <cell r="H13502">
            <v>0</v>
          </cell>
          <cell r="I13502">
            <v>0</v>
          </cell>
        </row>
        <row r="13503">
          <cell r="A13503" t="str">
            <v>a</v>
          </cell>
          <cell r="B13503">
            <v>13479</v>
          </cell>
          <cell r="C13503" t="str">
            <v xml:space="preserve">   292778066 - 33861</v>
          </cell>
          <cell r="D13503">
            <v>451919.57</v>
          </cell>
          <cell r="E13503">
            <v>0</v>
          </cell>
          <cell r="F13503">
            <v>0</v>
          </cell>
          <cell r="G13503">
            <v>73463.13</v>
          </cell>
          <cell r="H13503">
            <v>378456.44</v>
          </cell>
          <cell r="I13503">
            <v>0</v>
          </cell>
        </row>
        <row r="13504">
          <cell r="A13504" t="str">
            <v>a</v>
          </cell>
          <cell r="B13504">
            <v>13480</v>
          </cell>
          <cell r="C13504" t="str">
            <v xml:space="preserve">   292778079 - 33900</v>
          </cell>
          <cell r="D13504">
            <v>3392815.84</v>
          </cell>
          <cell r="E13504">
            <v>0</v>
          </cell>
          <cell r="F13504">
            <v>0</v>
          </cell>
          <cell r="G13504">
            <v>75068</v>
          </cell>
          <cell r="H13504">
            <v>3317747.84</v>
          </cell>
          <cell r="I13504">
            <v>0</v>
          </cell>
        </row>
        <row r="13505">
          <cell r="A13505" t="str">
            <v>a</v>
          </cell>
          <cell r="B13505">
            <v>13481</v>
          </cell>
          <cell r="C13505" t="str">
            <v xml:space="preserve">   292778082 - 33915</v>
          </cell>
          <cell r="D13505">
            <v>2701373.57</v>
          </cell>
          <cell r="E13505">
            <v>0</v>
          </cell>
          <cell r="F13505">
            <v>0</v>
          </cell>
          <cell r="G13505">
            <v>59769.49</v>
          </cell>
          <cell r="H13505">
            <v>2641604.08</v>
          </cell>
          <cell r="I13505">
            <v>0</v>
          </cell>
        </row>
        <row r="13506">
          <cell r="A13506" t="str">
            <v>a</v>
          </cell>
          <cell r="B13506">
            <v>13482</v>
          </cell>
          <cell r="C13506" t="str">
            <v xml:space="preserve">   292778095 - 34116</v>
          </cell>
          <cell r="D13506">
            <v>2557584.62</v>
          </cell>
          <cell r="E13506">
            <v>0</v>
          </cell>
          <cell r="F13506">
            <v>0</v>
          </cell>
          <cell r="G13506">
            <v>242051.83</v>
          </cell>
          <cell r="H13506">
            <v>2315532.79</v>
          </cell>
          <cell r="I13506">
            <v>0</v>
          </cell>
        </row>
        <row r="13507">
          <cell r="A13507" t="str">
            <v>a</v>
          </cell>
          <cell r="B13507">
            <v>13483</v>
          </cell>
          <cell r="C13507" t="str">
            <v xml:space="preserve">   292778105 - 33527</v>
          </cell>
          <cell r="D13507">
            <v>848403.6</v>
          </cell>
          <cell r="E13507">
            <v>0</v>
          </cell>
          <cell r="F13507">
            <v>0</v>
          </cell>
          <cell r="G13507">
            <v>265422.05</v>
          </cell>
          <cell r="H13507">
            <v>582981.55000000005</v>
          </cell>
          <cell r="I13507">
            <v>0</v>
          </cell>
        </row>
        <row r="13508">
          <cell r="A13508" t="str">
            <v>a</v>
          </cell>
          <cell r="B13508">
            <v>13484</v>
          </cell>
          <cell r="C13508" t="str">
            <v xml:space="preserve">   292778121 - 33637</v>
          </cell>
          <cell r="D13508">
            <v>2954201.96</v>
          </cell>
          <cell r="E13508">
            <v>0</v>
          </cell>
          <cell r="F13508">
            <v>0</v>
          </cell>
          <cell r="G13508">
            <v>66222.44</v>
          </cell>
          <cell r="H13508">
            <v>2887979.52</v>
          </cell>
          <cell r="I13508">
            <v>0</v>
          </cell>
        </row>
        <row r="13509">
          <cell r="A13509" t="str">
            <v>a</v>
          </cell>
          <cell r="B13509">
            <v>13485</v>
          </cell>
          <cell r="C13509" t="str">
            <v xml:space="preserve">   292778134 - 33721</v>
          </cell>
          <cell r="D13509">
            <v>4328765.05</v>
          </cell>
          <cell r="E13509">
            <v>0</v>
          </cell>
          <cell r="F13509">
            <v>0</v>
          </cell>
          <cell r="G13509">
            <v>4328765.05</v>
          </cell>
          <cell r="H13509">
            <v>0</v>
          </cell>
          <cell r="I13509">
            <v>0</v>
          </cell>
        </row>
        <row r="13510">
          <cell r="A13510" t="str">
            <v>a</v>
          </cell>
          <cell r="B13510">
            <v>13486</v>
          </cell>
          <cell r="C13510" t="str">
            <v xml:space="preserve">   292778150 - 33810</v>
          </cell>
          <cell r="D13510">
            <v>845227.72</v>
          </cell>
          <cell r="E13510">
            <v>0</v>
          </cell>
          <cell r="F13510">
            <v>0</v>
          </cell>
          <cell r="G13510">
            <v>19030.34</v>
          </cell>
          <cell r="H13510">
            <v>826197.38</v>
          </cell>
          <cell r="I13510">
            <v>0</v>
          </cell>
        </row>
        <row r="13511">
          <cell r="A13511" t="str">
            <v>a</v>
          </cell>
          <cell r="B13511">
            <v>13487</v>
          </cell>
          <cell r="C13511" t="str">
            <v xml:space="preserve">   292778163 - 33852</v>
          </cell>
          <cell r="D13511">
            <v>3144451.56</v>
          </cell>
          <cell r="E13511">
            <v>0</v>
          </cell>
          <cell r="F13511">
            <v>0</v>
          </cell>
          <cell r="G13511">
            <v>69871.649999999994</v>
          </cell>
          <cell r="H13511">
            <v>3074579.91</v>
          </cell>
          <cell r="I13511">
            <v>0</v>
          </cell>
        </row>
        <row r="13512">
          <cell r="A13512" t="str">
            <v>a</v>
          </cell>
          <cell r="B13512">
            <v>13488</v>
          </cell>
          <cell r="C13512" t="str">
            <v xml:space="preserve">   292778189 - 33936</v>
          </cell>
          <cell r="D13512">
            <v>2456866.65</v>
          </cell>
          <cell r="E13512">
            <v>0</v>
          </cell>
          <cell r="F13512">
            <v>0</v>
          </cell>
          <cell r="G13512">
            <v>54359.61</v>
          </cell>
          <cell r="H13512">
            <v>2402507.04</v>
          </cell>
          <cell r="I13512">
            <v>0</v>
          </cell>
        </row>
        <row r="13513">
          <cell r="A13513" t="str">
            <v>a</v>
          </cell>
          <cell r="B13513">
            <v>13489</v>
          </cell>
          <cell r="C13513" t="str">
            <v xml:space="preserve">   292778192 - 34107</v>
          </cell>
          <cell r="D13513">
            <v>2552606.83</v>
          </cell>
          <cell r="E13513">
            <v>0</v>
          </cell>
          <cell r="F13513">
            <v>0</v>
          </cell>
          <cell r="G13513">
            <v>2552606.83</v>
          </cell>
          <cell r="H13513">
            <v>0</v>
          </cell>
          <cell r="I13513">
            <v>0</v>
          </cell>
        </row>
        <row r="13514">
          <cell r="A13514" t="str">
            <v>a</v>
          </cell>
          <cell r="B13514">
            <v>13490</v>
          </cell>
          <cell r="C13514" t="str">
            <v xml:space="preserve">   292778202 - 33518</v>
          </cell>
          <cell r="D13514">
            <v>2347907.7799999998</v>
          </cell>
          <cell r="E13514">
            <v>0</v>
          </cell>
          <cell r="F13514">
            <v>0</v>
          </cell>
          <cell r="G13514">
            <v>52871.85</v>
          </cell>
          <cell r="H13514">
            <v>2295035.9300000002</v>
          </cell>
          <cell r="I13514">
            <v>0</v>
          </cell>
        </row>
        <row r="13515">
          <cell r="A13515" t="str">
            <v>a</v>
          </cell>
          <cell r="B13515">
            <v>13491</v>
          </cell>
          <cell r="C13515" t="str">
            <v xml:space="preserve">   292778215 - 33557</v>
          </cell>
          <cell r="D13515">
            <v>3193283.54</v>
          </cell>
          <cell r="E13515">
            <v>0</v>
          </cell>
          <cell r="F13515">
            <v>0</v>
          </cell>
          <cell r="G13515">
            <v>163049.94</v>
          </cell>
          <cell r="H13515">
            <v>3030233.6</v>
          </cell>
          <cell r="I13515">
            <v>0</v>
          </cell>
        </row>
        <row r="13516">
          <cell r="A13516" t="str">
            <v>a</v>
          </cell>
          <cell r="B13516">
            <v>13492</v>
          </cell>
          <cell r="C13516" t="str">
            <v xml:space="preserve">   292778228 - 33697</v>
          </cell>
          <cell r="D13516">
            <v>246774.19</v>
          </cell>
          <cell r="E13516">
            <v>0</v>
          </cell>
          <cell r="F13516">
            <v>0</v>
          </cell>
          <cell r="G13516">
            <v>48642.46</v>
          </cell>
          <cell r="H13516">
            <v>198131.73</v>
          </cell>
          <cell r="I13516">
            <v>0</v>
          </cell>
        </row>
        <row r="13517">
          <cell r="A13517" t="str">
            <v>a</v>
          </cell>
          <cell r="B13517">
            <v>13493</v>
          </cell>
          <cell r="C13517" t="str">
            <v xml:space="preserve">   292778231 - 33712</v>
          </cell>
          <cell r="D13517">
            <v>3852665.88</v>
          </cell>
          <cell r="E13517">
            <v>0</v>
          </cell>
          <cell r="F13517">
            <v>0</v>
          </cell>
          <cell r="G13517">
            <v>86743.02</v>
          </cell>
          <cell r="H13517">
            <v>3765922.86</v>
          </cell>
          <cell r="I13517">
            <v>0</v>
          </cell>
        </row>
        <row r="13518">
          <cell r="A13518" t="str">
            <v>a</v>
          </cell>
          <cell r="B13518">
            <v>13494</v>
          </cell>
          <cell r="C13518" t="str">
            <v xml:space="preserve">   292778257 - 33831</v>
          </cell>
          <cell r="D13518">
            <v>2784662.02</v>
          </cell>
          <cell r="E13518">
            <v>0</v>
          </cell>
          <cell r="F13518">
            <v>0</v>
          </cell>
          <cell r="G13518">
            <v>139975.84</v>
          </cell>
          <cell r="H13518">
            <v>2644686.1800000002</v>
          </cell>
          <cell r="I13518">
            <v>0</v>
          </cell>
        </row>
        <row r="13519">
          <cell r="A13519" t="str">
            <v>a</v>
          </cell>
          <cell r="B13519">
            <v>13495</v>
          </cell>
          <cell r="C13519" t="str">
            <v xml:space="preserve">   292778286 - 33927</v>
          </cell>
          <cell r="D13519">
            <v>2064593.81</v>
          </cell>
          <cell r="E13519">
            <v>0</v>
          </cell>
          <cell r="F13519">
            <v>0</v>
          </cell>
          <cell r="G13519">
            <v>45680.38</v>
          </cell>
          <cell r="H13519">
            <v>2018913.43</v>
          </cell>
          <cell r="I13519">
            <v>0</v>
          </cell>
        </row>
        <row r="13520">
          <cell r="A13520" t="str">
            <v>a</v>
          </cell>
          <cell r="B13520">
            <v>13496</v>
          </cell>
          <cell r="C13520" t="str">
            <v xml:space="preserve">   292778299 - 34128</v>
          </cell>
          <cell r="D13520">
            <v>566936.52</v>
          </cell>
          <cell r="E13520">
            <v>0</v>
          </cell>
          <cell r="F13520">
            <v>0</v>
          </cell>
          <cell r="G13520">
            <v>409958.25</v>
          </cell>
          <cell r="H13520">
            <v>156978.26999999999</v>
          </cell>
          <cell r="I13520">
            <v>0</v>
          </cell>
        </row>
        <row r="13521">
          <cell r="A13521" t="str">
            <v>a</v>
          </cell>
          <cell r="B13521">
            <v>13497</v>
          </cell>
          <cell r="C13521" t="str">
            <v xml:space="preserve">   292778309 - 33539</v>
          </cell>
          <cell r="D13521">
            <v>2037272.09</v>
          </cell>
          <cell r="E13521">
            <v>0</v>
          </cell>
          <cell r="F13521">
            <v>0</v>
          </cell>
          <cell r="G13521">
            <v>2037272.09</v>
          </cell>
          <cell r="H13521">
            <v>0</v>
          </cell>
          <cell r="I13521">
            <v>0</v>
          </cell>
        </row>
        <row r="13522">
          <cell r="A13522" t="str">
            <v>a</v>
          </cell>
          <cell r="B13522">
            <v>13498</v>
          </cell>
          <cell r="C13522" t="str">
            <v xml:space="preserve">   292778312 - 33548</v>
          </cell>
          <cell r="D13522">
            <v>1110703.96</v>
          </cell>
          <cell r="E13522">
            <v>0</v>
          </cell>
          <cell r="F13522">
            <v>0</v>
          </cell>
          <cell r="G13522">
            <v>24574.560000000001</v>
          </cell>
          <cell r="H13522">
            <v>1086129.3999999999</v>
          </cell>
          <cell r="I13522">
            <v>0</v>
          </cell>
        </row>
        <row r="13523">
          <cell r="A13523" t="str">
            <v>a</v>
          </cell>
          <cell r="B13523">
            <v>13499</v>
          </cell>
          <cell r="C13523" t="str">
            <v xml:space="preserve">   292778341 - 33777</v>
          </cell>
          <cell r="D13523">
            <v>779947.53</v>
          </cell>
          <cell r="E13523">
            <v>0</v>
          </cell>
          <cell r="F13523">
            <v>0</v>
          </cell>
          <cell r="G13523">
            <v>779947.53</v>
          </cell>
          <cell r="H13523">
            <v>0</v>
          </cell>
          <cell r="I13523">
            <v>0</v>
          </cell>
        </row>
        <row r="13524">
          <cell r="A13524" t="str">
            <v>a</v>
          </cell>
          <cell r="B13524">
            <v>13500</v>
          </cell>
          <cell r="C13524" t="str">
            <v xml:space="preserve">   292778354 - 33822</v>
          </cell>
          <cell r="D13524">
            <v>2906377.44</v>
          </cell>
          <cell r="E13524">
            <v>0</v>
          </cell>
          <cell r="F13524">
            <v>0</v>
          </cell>
          <cell r="G13524">
            <v>2906377.44</v>
          </cell>
          <cell r="H13524">
            <v>0</v>
          </cell>
          <cell r="I13524">
            <v>0</v>
          </cell>
        </row>
        <row r="13525">
          <cell r="A13525" t="str">
            <v>a</v>
          </cell>
          <cell r="B13525">
            <v>13501</v>
          </cell>
          <cell r="C13525" t="str">
            <v xml:space="preserve">   292778367 - 33864</v>
          </cell>
          <cell r="D13525">
            <v>2877015.3</v>
          </cell>
          <cell r="E13525">
            <v>0</v>
          </cell>
          <cell r="F13525">
            <v>0</v>
          </cell>
          <cell r="G13525">
            <v>62815.07</v>
          </cell>
          <cell r="H13525">
            <v>2814200.23</v>
          </cell>
          <cell r="I13525">
            <v>0</v>
          </cell>
        </row>
        <row r="13526">
          <cell r="A13526" t="str">
            <v>a</v>
          </cell>
          <cell r="B13526">
            <v>13502</v>
          </cell>
          <cell r="C13526" t="str">
            <v xml:space="preserve">   292778370 - 33873</v>
          </cell>
          <cell r="D13526">
            <v>671974.37</v>
          </cell>
          <cell r="E13526">
            <v>0</v>
          </cell>
          <cell r="F13526">
            <v>0</v>
          </cell>
          <cell r="G13526">
            <v>35391.83</v>
          </cell>
          <cell r="H13526">
            <v>636582.54</v>
          </cell>
          <cell r="I13526">
            <v>0</v>
          </cell>
        </row>
        <row r="13527">
          <cell r="A13527" t="str">
            <v>a</v>
          </cell>
          <cell r="B13527">
            <v>13503</v>
          </cell>
          <cell r="C13527" t="str">
            <v xml:space="preserve">   292778383 - 33918</v>
          </cell>
          <cell r="D13527">
            <v>3439613.36</v>
          </cell>
          <cell r="E13527">
            <v>0</v>
          </cell>
          <cell r="F13527">
            <v>0</v>
          </cell>
          <cell r="G13527">
            <v>76103.44</v>
          </cell>
          <cell r="H13527">
            <v>3363509.92</v>
          </cell>
          <cell r="I13527">
            <v>0</v>
          </cell>
        </row>
        <row r="13528">
          <cell r="A13528" t="str">
            <v>a</v>
          </cell>
          <cell r="B13528">
            <v>13504</v>
          </cell>
          <cell r="C13528" t="str">
            <v xml:space="preserve">   292778396 - 34119</v>
          </cell>
          <cell r="D13528">
            <v>3595758.96</v>
          </cell>
          <cell r="E13528">
            <v>0</v>
          </cell>
          <cell r="F13528">
            <v>0</v>
          </cell>
          <cell r="G13528">
            <v>3595758.96</v>
          </cell>
          <cell r="H13528">
            <v>0</v>
          </cell>
          <cell r="I13528">
            <v>0</v>
          </cell>
        </row>
        <row r="13529">
          <cell r="A13529" t="str">
            <v>a</v>
          </cell>
          <cell r="B13529">
            <v>13505</v>
          </cell>
          <cell r="C13529" t="str">
            <v xml:space="preserve">   292778406 - 33530</v>
          </cell>
          <cell r="D13529">
            <v>2353789.3199999998</v>
          </cell>
          <cell r="E13529">
            <v>0</v>
          </cell>
          <cell r="F13529">
            <v>0</v>
          </cell>
          <cell r="G13529">
            <v>50495.360000000001</v>
          </cell>
          <cell r="H13529">
            <v>2303293.96</v>
          </cell>
          <cell r="I13529">
            <v>0</v>
          </cell>
        </row>
        <row r="13530">
          <cell r="A13530" t="str">
            <v>a</v>
          </cell>
          <cell r="B13530">
            <v>13506</v>
          </cell>
          <cell r="C13530" t="str">
            <v xml:space="preserve">   292778422 - 33640</v>
          </cell>
          <cell r="D13530">
            <v>1654353.12</v>
          </cell>
          <cell r="E13530">
            <v>0</v>
          </cell>
          <cell r="F13530">
            <v>0</v>
          </cell>
          <cell r="G13530">
            <v>233104.85</v>
          </cell>
          <cell r="H13530">
            <v>1421248.27</v>
          </cell>
          <cell r="I13530">
            <v>0</v>
          </cell>
        </row>
        <row r="13531">
          <cell r="A13531" t="str">
            <v>a</v>
          </cell>
          <cell r="B13531">
            <v>13507</v>
          </cell>
          <cell r="C13531" t="str">
            <v xml:space="preserve">   292778435 - 33727</v>
          </cell>
          <cell r="D13531">
            <v>3028070.93</v>
          </cell>
          <cell r="E13531">
            <v>0</v>
          </cell>
          <cell r="F13531">
            <v>0</v>
          </cell>
          <cell r="G13531">
            <v>66997.87</v>
          </cell>
          <cell r="H13531">
            <v>2961073.06</v>
          </cell>
          <cell r="I13531">
            <v>0</v>
          </cell>
        </row>
        <row r="13532">
          <cell r="A13532" t="str">
            <v>a</v>
          </cell>
          <cell r="B13532">
            <v>13508</v>
          </cell>
          <cell r="C13532" t="str">
            <v xml:space="preserve">   292778448 - 33804</v>
          </cell>
          <cell r="D13532">
            <v>255360.59</v>
          </cell>
          <cell r="E13532">
            <v>0</v>
          </cell>
          <cell r="F13532">
            <v>0</v>
          </cell>
          <cell r="G13532">
            <v>255360.59</v>
          </cell>
          <cell r="H13532">
            <v>0</v>
          </cell>
          <cell r="I13532">
            <v>0</v>
          </cell>
        </row>
        <row r="13533">
          <cell r="A13533" t="str">
            <v>a</v>
          </cell>
          <cell r="B13533">
            <v>13509</v>
          </cell>
          <cell r="C13533" t="str">
            <v xml:space="preserve">   292778451 - 33813</v>
          </cell>
          <cell r="D13533">
            <v>1871898.4</v>
          </cell>
          <cell r="E13533">
            <v>0</v>
          </cell>
          <cell r="F13533">
            <v>0</v>
          </cell>
          <cell r="G13533">
            <v>41416.86</v>
          </cell>
          <cell r="H13533">
            <v>1830481.54</v>
          </cell>
          <cell r="I13533">
            <v>0</v>
          </cell>
        </row>
        <row r="13534">
          <cell r="A13534" t="str">
            <v>a</v>
          </cell>
          <cell r="B13534">
            <v>13510</v>
          </cell>
          <cell r="C13534" t="str">
            <v xml:space="preserve">   292778464 - 33855</v>
          </cell>
          <cell r="D13534">
            <v>1917044.84</v>
          </cell>
          <cell r="E13534">
            <v>0</v>
          </cell>
          <cell r="F13534">
            <v>0</v>
          </cell>
          <cell r="G13534">
            <v>41855.629999999997</v>
          </cell>
          <cell r="H13534">
            <v>1875189.21</v>
          </cell>
          <cell r="I13534">
            <v>0</v>
          </cell>
        </row>
        <row r="13535">
          <cell r="A13535" t="str">
            <v>a</v>
          </cell>
          <cell r="B13535">
            <v>13511</v>
          </cell>
          <cell r="C13535" t="str">
            <v xml:space="preserve">   292778480 - 33909</v>
          </cell>
          <cell r="D13535">
            <v>1541489.4</v>
          </cell>
          <cell r="E13535">
            <v>0</v>
          </cell>
          <cell r="F13535">
            <v>0</v>
          </cell>
          <cell r="G13535">
            <v>34706.75</v>
          </cell>
          <cell r="H13535">
            <v>1506782.65</v>
          </cell>
          <cell r="I13535">
            <v>0</v>
          </cell>
        </row>
        <row r="13536">
          <cell r="A13536" t="str">
            <v>a</v>
          </cell>
          <cell r="B13536">
            <v>13512</v>
          </cell>
          <cell r="C13536" t="str">
            <v xml:space="preserve">   292778493 - 34110</v>
          </cell>
          <cell r="D13536">
            <v>2450233.09</v>
          </cell>
          <cell r="E13536">
            <v>0</v>
          </cell>
          <cell r="F13536">
            <v>0</v>
          </cell>
          <cell r="G13536">
            <v>24662.83</v>
          </cell>
          <cell r="H13536">
            <v>2425570.2599999998</v>
          </cell>
          <cell r="I13536">
            <v>0</v>
          </cell>
        </row>
        <row r="13537">
          <cell r="A13537" t="str">
            <v>a</v>
          </cell>
          <cell r="B13537">
            <v>13513</v>
          </cell>
          <cell r="C13537" t="str">
            <v xml:space="preserve">   292778503 - 33521</v>
          </cell>
          <cell r="D13537">
            <v>1702721.58</v>
          </cell>
          <cell r="E13537">
            <v>0</v>
          </cell>
          <cell r="F13537">
            <v>0</v>
          </cell>
          <cell r="G13537">
            <v>72058.47</v>
          </cell>
          <cell r="H13537">
            <v>1630663.11</v>
          </cell>
          <cell r="I13537">
            <v>0</v>
          </cell>
        </row>
        <row r="13538">
          <cell r="A13538" t="str">
            <v>a</v>
          </cell>
          <cell r="B13538">
            <v>13514</v>
          </cell>
          <cell r="C13538" t="str">
            <v xml:space="preserve">   292778516 - 33560</v>
          </cell>
          <cell r="D13538">
            <v>1625949.73</v>
          </cell>
          <cell r="E13538">
            <v>0</v>
          </cell>
          <cell r="F13538">
            <v>0</v>
          </cell>
          <cell r="G13538">
            <v>1625949.73</v>
          </cell>
          <cell r="H13538">
            <v>0</v>
          </cell>
          <cell r="I13538">
            <v>0</v>
          </cell>
        </row>
        <row r="13539">
          <cell r="A13539" t="str">
            <v>a</v>
          </cell>
          <cell r="B13539">
            <v>13515</v>
          </cell>
          <cell r="C13539" t="str">
            <v xml:space="preserve">   292778529 - 33703</v>
          </cell>
          <cell r="D13539">
            <v>3082132.7</v>
          </cell>
          <cell r="E13539">
            <v>0</v>
          </cell>
          <cell r="F13539">
            <v>0</v>
          </cell>
          <cell r="G13539">
            <v>69394.399999999994</v>
          </cell>
          <cell r="H13539">
            <v>3012738.3</v>
          </cell>
          <cell r="I13539">
            <v>0</v>
          </cell>
        </row>
        <row r="13540">
          <cell r="A13540" t="str">
            <v>a</v>
          </cell>
          <cell r="B13540">
            <v>13516</v>
          </cell>
          <cell r="C13540" t="str">
            <v xml:space="preserve">   292778532 - 33715</v>
          </cell>
          <cell r="D13540">
            <v>986662.83</v>
          </cell>
          <cell r="E13540">
            <v>0</v>
          </cell>
          <cell r="F13540">
            <v>0</v>
          </cell>
          <cell r="G13540">
            <v>48081.4</v>
          </cell>
          <cell r="H13540">
            <v>938581.43</v>
          </cell>
          <cell r="I13540">
            <v>0</v>
          </cell>
        </row>
        <row r="13541">
          <cell r="A13541" t="str">
            <v>a</v>
          </cell>
          <cell r="B13541">
            <v>13517</v>
          </cell>
          <cell r="C13541" t="str">
            <v xml:space="preserve">   292778561 - 33846</v>
          </cell>
          <cell r="D13541">
            <v>941942.31</v>
          </cell>
          <cell r="E13541">
            <v>0</v>
          </cell>
          <cell r="F13541">
            <v>0</v>
          </cell>
          <cell r="G13541">
            <v>46414.32</v>
          </cell>
          <cell r="H13541">
            <v>895527.99</v>
          </cell>
          <cell r="I13541">
            <v>0</v>
          </cell>
        </row>
        <row r="13542">
          <cell r="A13542" t="str">
            <v>a</v>
          </cell>
          <cell r="B13542">
            <v>13518</v>
          </cell>
          <cell r="C13542" t="str">
            <v xml:space="preserve">   292778574 - 33885</v>
          </cell>
          <cell r="D13542">
            <v>735324.8</v>
          </cell>
          <cell r="E13542">
            <v>0</v>
          </cell>
          <cell r="F13542">
            <v>0</v>
          </cell>
          <cell r="G13542">
            <v>37822</v>
          </cell>
          <cell r="H13542">
            <v>697502.8</v>
          </cell>
          <cell r="I13542">
            <v>0</v>
          </cell>
        </row>
        <row r="13543">
          <cell r="A13543" t="str">
            <v>a</v>
          </cell>
          <cell r="B13543">
            <v>13519</v>
          </cell>
          <cell r="C13543" t="str">
            <v xml:space="preserve">   292778590 - 33939</v>
          </cell>
          <cell r="D13543">
            <v>1641077.88</v>
          </cell>
          <cell r="E13543">
            <v>0</v>
          </cell>
          <cell r="F13543">
            <v>0</v>
          </cell>
          <cell r="G13543">
            <v>1641077.88</v>
          </cell>
          <cell r="H13543">
            <v>0</v>
          </cell>
          <cell r="I13543">
            <v>0</v>
          </cell>
        </row>
        <row r="13544">
          <cell r="A13544" t="str">
            <v>a</v>
          </cell>
          <cell r="B13544">
            <v>13520</v>
          </cell>
          <cell r="C13544" t="str">
            <v xml:space="preserve">   292778600 - 33512</v>
          </cell>
          <cell r="D13544">
            <v>3454322.55</v>
          </cell>
          <cell r="E13544">
            <v>0</v>
          </cell>
          <cell r="F13544">
            <v>0</v>
          </cell>
          <cell r="G13544">
            <v>75087.97</v>
          </cell>
          <cell r="H13544">
            <v>3379234.58</v>
          </cell>
          <cell r="I13544">
            <v>0</v>
          </cell>
        </row>
        <row r="13545">
          <cell r="A13545" t="str">
            <v>a</v>
          </cell>
          <cell r="B13545">
            <v>13521</v>
          </cell>
          <cell r="C13545" t="str">
            <v xml:space="preserve">   292778613 - 33551</v>
          </cell>
          <cell r="D13545">
            <v>1860925.85</v>
          </cell>
          <cell r="E13545">
            <v>0</v>
          </cell>
          <cell r="F13545">
            <v>0</v>
          </cell>
          <cell r="G13545">
            <v>1860925.85</v>
          </cell>
          <cell r="H13545">
            <v>0</v>
          </cell>
          <cell r="I13545">
            <v>0</v>
          </cell>
        </row>
        <row r="13546">
          <cell r="A13546" t="str">
            <v>a</v>
          </cell>
          <cell r="B13546">
            <v>13522</v>
          </cell>
          <cell r="C13546" t="str">
            <v xml:space="preserve">   292778639 - 33771</v>
          </cell>
          <cell r="D13546">
            <v>1879271.74</v>
          </cell>
          <cell r="E13546">
            <v>0</v>
          </cell>
          <cell r="F13546">
            <v>0</v>
          </cell>
          <cell r="G13546">
            <v>822052.88</v>
          </cell>
          <cell r="H13546">
            <v>1057218.8600000001</v>
          </cell>
          <cell r="I13546">
            <v>0</v>
          </cell>
        </row>
        <row r="13547">
          <cell r="A13547" t="str">
            <v>a</v>
          </cell>
          <cell r="B13547">
            <v>13523</v>
          </cell>
          <cell r="C13547" t="str">
            <v xml:space="preserve">   292778655 - 33825</v>
          </cell>
          <cell r="D13547">
            <v>2272830.48</v>
          </cell>
          <cell r="E13547">
            <v>0</v>
          </cell>
          <cell r="F13547">
            <v>0</v>
          </cell>
          <cell r="G13547">
            <v>212356.56</v>
          </cell>
          <cell r="H13547">
            <v>2060473.92</v>
          </cell>
          <cell r="I13547">
            <v>0</v>
          </cell>
        </row>
        <row r="13548">
          <cell r="A13548" t="str">
            <v>a</v>
          </cell>
          <cell r="B13548">
            <v>13524</v>
          </cell>
          <cell r="C13548" t="str">
            <v xml:space="preserve">   292778668 - 33867</v>
          </cell>
          <cell r="D13548">
            <v>483913.6</v>
          </cell>
          <cell r="E13548">
            <v>0</v>
          </cell>
          <cell r="F13548">
            <v>0</v>
          </cell>
          <cell r="G13548">
            <v>23968.26</v>
          </cell>
          <cell r="H13548">
            <v>459945.34</v>
          </cell>
          <cell r="I13548">
            <v>0</v>
          </cell>
        </row>
        <row r="13549">
          <cell r="A13549" t="str">
            <v>a</v>
          </cell>
          <cell r="B13549">
            <v>13525</v>
          </cell>
          <cell r="C13549" t="str">
            <v xml:space="preserve">   292778671 - 33876</v>
          </cell>
          <cell r="D13549">
            <v>2057745.48</v>
          </cell>
          <cell r="E13549">
            <v>0</v>
          </cell>
          <cell r="F13549">
            <v>0</v>
          </cell>
          <cell r="G13549">
            <v>2057745.48</v>
          </cell>
          <cell r="H13549">
            <v>0</v>
          </cell>
          <cell r="I13549">
            <v>0</v>
          </cell>
        </row>
        <row r="13550">
          <cell r="A13550" t="str">
            <v>a</v>
          </cell>
          <cell r="B13550">
            <v>13526</v>
          </cell>
          <cell r="C13550" t="str">
            <v xml:space="preserve">   292778684 - 33921</v>
          </cell>
          <cell r="D13550">
            <v>871044.49</v>
          </cell>
          <cell r="E13550">
            <v>0</v>
          </cell>
          <cell r="F13550">
            <v>0</v>
          </cell>
          <cell r="G13550">
            <v>43142.879999999997</v>
          </cell>
          <cell r="H13550">
            <v>827901.61</v>
          </cell>
          <cell r="I13550">
            <v>0</v>
          </cell>
        </row>
        <row r="13551">
          <cell r="A13551" t="str">
            <v>a</v>
          </cell>
          <cell r="B13551">
            <v>13527</v>
          </cell>
          <cell r="C13551" t="str">
            <v xml:space="preserve">   292778697 - 34122</v>
          </cell>
          <cell r="D13551">
            <v>687880.98</v>
          </cell>
          <cell r="E13551">
            <v>0</v>
          </cell>
          <cell r="F13551">
            <v>0</v>
          </cell>
          <cell r="G13551">
            <v>63681.5</v>
          </cell>
          <cell r="H13551">
            <v>624199.48</v>
          </cell>
          <cell r="I13551">
            <v>0</v>
          </cell>
        </row>
        <row r="13552">
          <cell r="A13552" t="str">
            <v>a</v>
          </cell>
          <cell r="B13552">
            <v>13528</v>
          </cell>
          <cell r="C13552" t="str">
            <v xml:space="preserve">   292778707 - 33533</v>
          </cell>
          <cell r="D13552">
            <v>1039930.06</v>
          </cell>
          <cell r="E13552">
            <v>0</v>
          </cell>
          <cell r="F13552">
            <v>0</v>
          </cell>
          <cell r="G13552">
            <v>160626.84</v>
          </cell>
          <cell r="H13552">
            <v>879303.22</v>
          </cell>
          <cell r="I13552">
            <v>0</v>
          </cell>
        </row>
        <row r="13553">
          <cell r="A13553" t="str">
            <v>a</v>
          </cell>
          <cell r="B13553">
            <v>13529</v>
          </cell>
          <cell r="C13553" t="str">
            <v xml:space="preserve">   292778710 - 33542</v>
          </cell>
          <cell r="D13553">
            <v>2818907.56</v>
          </cell>
          <cell r="E13553">
            <v>0</v>
          </cell>
          <cell r="F13553">
            <v>0</v>
          </cell>
          <cell r="G13553">
            <v>61275.66</v>
          </cell>
          <cell r="H13553">
            <v>2757631.9</v>
          </cell>
          <cell r="I13553">
            <v>0</v>
          </cell>
        </row>
        <row r="13554">
          <cell r="A13554" t="str">
            <v>a</v>
          </cell>
          <cell r="B13554">
            <v>13530</v>
          </cell>
          <cell r="C13554" t="str">
            <v xml:space="preserve">   292778723 - 33649</v>
          </cell>
          <cell r="D13554">
            <v>1406200.12</v>
          </cell>
          <cell r="E13554">
            <v>0</v>
          </cell>
          <cell r="F13554">
            <v>0</v>
          </cell>
          <cell r="G13554">
            <v>1406200.12</v>
          </cell>
          <cell r="H13554">
            <v>0</v>
          </cell>
          <cell r="I13554">
            <v>0</v>
          </cell>
        </row>
        <row r="13555">
          <cell r="A13555" t="str">
            <v>a</v>
          </cell>
          <cell r="B13555">
            <v>13531</v>
          </cell>
          <cell r="C13555" t="str">
            <v xml:space="preserve">   292778736 - 33761</v>
          </cell>
          <cell r="D13555">
            <v>2632486.2000000002</v>
          </cell>
          <cell r="E13555">
            <v>0</v>
          </cell>
          <cell r="F13555">
            <v>0</v>
          </cell>
          <cell r="G13555">
            <v>138023.26999999999</v>
          </cell>
          <cell r="H13555">
            <v>2494462.9300000002</v>
          </cell>
          <cell r="I13555">
            <v>0</v>
          </cell>
        </row>
        <row r="13556">
          <cell r="A13556" t="str">
            <v>a</v>
          </cell>
          <cell r="B13556">
            <v>13532</v>
          </cell>
          <cell r="C13556" t="str">
            <v xml:space="preserve">   292778749 - 33807</v>
          </cell>
          <cell r="D13556">
            <v>1926332.91</v>
          </cell>
          <cell r="E13556">
            <v>0</v>
          </cell>
          <cell r="F13556">
            <v>0</v>
          </cell>
          <cell r="G13556">
            <v>43371.48</v>
          </cell>
          <cell r="H13556">
            <v>1882961.43</v>
          </cell>
          <cell r="I13556">
            <v>0</v>
          </cell>
        </row>
        <row r="13557">
          <cell r="A13557" t="str">
            <v>a</v>
          </cell>
          <cell r="B13557">
            <v>13533</v>
          </cell>
          <cell r="C13557" t="str">
            <v xml:space="preserve">   292778765 - 33858</v>
          </cell>
          <cell r="D13557">
            <v>2872781.56</v>
          </cell>
          <cell r="E13557">
            <v>0</v>
          </cell>
          <cell r="F13557">
            <v>0</v>
          </cell>
          <cell r="G13557">
            <v>63276.81</v>
          </cell>
          <cell r="H13557">
            <v>2809504.75</v>
          </cell>
          <cell r="I13557">
            <v>0</v>
          </cell>
        </row>
        <row r="13558">
          <cell r="A13558" t="str">
            <v>a</v>
          </cell>
          <cell r="B13558">
            <v>13534</v>
          </cell>
          <cell r="C13558" t="str">
            <v xml:space="preserve">   292778778 - 33897</v>
          </cell>
          <cell r="D13558">
            <v>917085.47</v>
          </cell>
          <cell r="E13558">
            <v>0</v>
          </cell>
          <cell r="F13558">
            <v>0</v>
          </cell>
          <cell r="G13558">
            <v>310401.96000000002</v>
          </cell>
          <cell r="H13558">
            <v>606683.51</v>
          </cell>
          <cell r="I13558">
            <v>0</v>
          </cell>
        </row>
        <row r="13559">
          <cell r="A13559" t="str">
            <v>a</v>
          </cell>
          <cell r="B13559">
            <v>13535</v>
          </cell>
          <cell r="C13559" t="str">
            <v xml:space="preserve">   292778781 - 33912</v>
          </cell>
          <cell r="D13559">
            <v>3299220.98</v>
          </cell>
          <cell r="E13559">
            <v>0</v>
          </cell>
          <cell r="F13559">
            <v>0</v>
          </cell>
          <cell r="G13559">
            <v>72997.17</v>
          </cell>
          <cell r="H13559">
            <v>3226223.81</v>
          </cell>
          <cell r="I13559">
            <v>0</v>
          </cell>
        </row>
        <row r="13560">
          <cell r="A13560" t="str">
            <v>a</v>
          </cell>
          <cell r="B13560">
            <v>13536</v>
          </cell>
          <cell r="C13560" t="str">
            <v xml:space="preserve">   292778794 - 34113</v>
          </cell>
          <cell r="D13560">
            <v>1093392.29</v>
          </cell>
          <cell r="E13560">
            <v>0</v>
          </cell>
          <cell r="F13560">
            <v>0</v>
          </cell>
          <cell r="G13560">
            <v>1093392.29</v>
          </cell>
          <cell r="H13560">
            <v>0</v>
          </cell>
          <cell r="I13560">
            <v>0</v>
          </cell>
        </row>
        <row r="13561">
          <cell r="A13561" t="str">
            <v>a</v>
          </cell>
          <cell r="B13561">
            <v>13537</v>
          </cell>
          <cell r="C13561" t="str">
            <v xml:space="preserve">   292778804 - 33524</v>
          </cell>
          <cell r="D13561">
            <v>484802.07</v>
          </cell>
          <cell r="E13561">
            <v>0</v>
          </cell>
          <cell r="F13561">
            <v>0</v>
          </cell>
          <cell r="G13561">
            <v>151669.73000000001</v>
          </cell>
          <cell r="H13561">
            <v>333132.34000000003</v>
          </cell>
          <cell r="I13561">
            <v>0</v>
          </cell>
        </row>
        <row r="13562">
          <cell r="A13562" t="str">
            <v>a</v>
          </cell>
          <cell r="B13562">
            <v>13538</v>
          </cell>
          <cell r="C13562" t="str">
            <v xml:space="preserve">   292778817 - 33563</v>
          </cell>
          <cell r="D13562">
            <v>2329682.2200000002</v>
          </cell>
          <cell r="E13562">
            <v>0</v>
          </cell>
          <cell r="F13562">
            <v>0</v>
          </cell>
          <cell r="G13562">
            <v>2329682.2200000002</v>
          </cell>
          <cell r="H13562">
            <v>0</v>
          </cell>
          <cell r="I13562">
            <v>0</v>
          </cell>
        </row>
        <row r="13563">
          <cell r="A13563" t="str">
            <v>a</v>
          </cell>
          <cell r="B13563">
            <v>13539</v>
          </cell>
          <cell r="C13563" t="str">
            <v xml:space="preserve">   292778820 - 33634</v>
          </cell>
          <cell r="D13563">
            <v>1333789.51</v>
          </cell>
          <cell r="E13563">
            <v>0</v>
          </cell>
          <cell r="F13563">
            <v>0</v>
          </cell>
          <cell r="G13563">
            <v>130376.9</v>
          </cell>
          <cell r="H13563">
            <v>1203412.6100000001</v>
          </cell>
          <cell r="I13563">
            <v>0</v>
          </cell>
        </row>
        <row r="13564">
          <cell r="A13564" t="str">
            <v>a</v>
          </cell>
          <cell r="B13564">
            <v>13540</v>
          </cell>
          <cell r="C13564" t="str">
            <v xml:space="preserve">   292778833 - 33718</v>
          </cell>
          <cell r="D13564">
            <v>2339873</v>
          </cell>
          <cell r="E13564">
            <v>0</v>
          </cell>
          <cell r="F13564">
            <v>0</v>
          </cell>
          <cell r="G13564">
            <v>2339873</v>
          </cell>
          <cell r="H13564">
            <v>0</v>
          </cell>
          <cell r="I13564">
            <v>0</v>
          </cell>
        </row>
        <row r="13565">
          <cell r="A13565" t="str">
            <v>a</v>
          </cell>
          <cell r="B13565">
            <v>13541</v>
          </cell>
          <cell r="C13565" t="str">
            <v xml:space="preserve">   292778846 - 33798</v>
          </cell>
          <cell r="D13565">
            <v>4041877.11</v>
          </cell>
          <cell r="E13565">
            <v>0</v>
          </cell>
          <cell r="F13565">
            <v>0</v>
          </cell>
          <cell r="G13565">
            <v>1986531.57</v>
          </cell>
          <cell r="H13565">
            <v>2055345.54</v>
          </cell>
          <cell r="I13565">
            <v>0</v>
          </cell>
        </row>
        <row r="13566">
          <cell r="A13566" t="str">
            <v>a</v>
          </cell>
          <cell r="B13566">
            <v>13542</v>
          </cell>
          <cell r="C13566" t="str">
            <v xml:space="preserve">   292778859 - 33837</v>
          </cell>
          <cell r="D13566">
            <v>956718.27</v>
          </cell>
          <cell r="E13566">
            <v>0</v>
          </cell>
          <cell r="F13566">
            <v>0</v>
          </cell>
          <cell r="G13566">
            <v>46115.88</v>
          </cell>
          <cell r="H13566">
            <v>910602.39</v>
          </cell>
          <cell r="I13566">
            <v>0</v>
          </cell>
        </row>
        <row r="13567">
          <cell r="A13567" t="str">
            <v>a</v>
          </cell>
          <cell r="B13567">
            <v>13543</v>
          </cell>
          <cell r="C13567" t="str">
            <v xml:space="preserve">   292778862 - 33849</v>
          </cell>
          <cell r="D13567">
            <v>1640763.74</v>
          </cell>
          <cell r="E13567">
            <v>0</v>
          </cell>
          <cell r="F13567">
            <v>0</v>
          </cell>
          <cell r="G13567">
            <v>36779.94</v>
          </cell>
          <cell r="H13567">
            <v>1603983.8</v>
          </cell>
          <cell r="I13567">
            <v>0</v>
          </cell>
        </row>
        <row r="13568">
          <cell r="A13568" t="str">
            <v>a</v>
          </cell>
          <cell r="B13568">
            <v>13544</v>
          </cell>
          <cell r="C13568" t="str">
            <v xml:space="preserve">   292778875 - 33888</v>
          </cell>
          <cell r="D13568">
            <v>1797279.75</v>
          </cell>
          <cell r="E13568">
            <v>0</v>
          </cell>
          <cell r="F13568">
            <v>0</v>
          </cell>
          <cell r="G13568">
            <v>1797279.75</v>
          </cell>
          <cell r="H13568">
            <v>0</v>
          </cell>
          <cell r="I13568">
            <v>0</v>
          </cell>
        </row>
        <row r="13569">
          <cell r="A13569" t="str">
            <v>a</v>
          </cell>
          <cell r="B13569">
            <v>13545</v>
          </cell>
          <cell r="C13569" t="str">
            <v xml:space="preserve">   292778888 - 33933</v>
          </cell>
          <cell r="D13569">
            <v>1403615.79</v>
          </cell>
          <cell r="E13569">
            <v>0</v>
          </cell>
          <cell r="F13569">
            <v>0</v>
          </cell>
          <cell r="G13569">
            <v>69163.320000000007</v>
          </cell>
          <cell r="H13569">
            <v>1334452.47</v>
          </cell>
          <cell r="I13569">
            <v>0</v>
          </cell>
        </row>
        <row r="13570">
          <cell r="A13570" t="str">
            <v>a</v>
          </cell>
          <cell r="B13570">
            <v>13546</v>
          </cell>
          <cell r="C13570" t="str">
            <v xml:space="preserve">   292778891 - 34104</v>
          </cell>
          <cell r="D13570">
            <v>2706857.75</v>
          </cell>
          <cell r="E13570">
            <v>0</v>
          </cell>
          <cell r="F13570">
            <v>0</v>
          </cell>
          <cell r="G13570">
            <v>58069.63</v>
          </cell>
          <cell r="H13570">
            <v>2648788.12</v>
          </cell>
          <cell r="I13570">
            <v>0</v>
          </cell>
        </row>
        <row r="13571">
          <cell r="A13571" t="str">
            <v>a</v>
          </cell>
          <cell r="B13571">
            <v>13547</v>
          </cell>
          <cell r="C13571" t="str">
            <v xml:space="preserve">   292778901 - 33515</v>
          </cell>
          <cell r="D13571">
            <v>1548389.68</v>
          </cell>
          <cell r="E13571">
            <v>0</v>
          </cell>
          <cell r="F13571">
            <v>0</v>
          </cell>
          <cell r="G13571">
            <v>1548389.68</v>
          </cell>
          <cell r="H13571">
            <v>0</v>
          </cell>
          <cell r="I13571">
            <v>0</v>
          </cell>
        </row>
        <row r="13572">
          <cell r="A13572" t="str">
            <v>a</v>
          </cell>
          <cell r="B13572">
            <v>13548</v>
          </cell>
          <cell r="C13572" t="str">
            <v xml:space="preserve">   292778914 - 33554</v>
          </cell>
          <cell r="D13572">
            <v>1261238.3400000001</v>
          </cell>
          <cell r="E13572">
            <v>0</v>
          </cell>
          <cell r="F13572">
            <v>0</v>
          </cell>
          <cell r="G13572">
            <v>1261238.3400000001</v>
          </cell>
          <cell r="H13572">
            <v>0</v>
          </cell>
          <cell r="I13572">
            <v>0</v>
          </cell>
        </row>
        <row r="13573">
          <cell r="A13573" t="str">
            <v>a</v>
          </cell>
          <cell r="B13573">
            <v>13549</v>
          </cell>
          <cell r="C13573" t="str">
            <v xml:space="preserve">   292778930 - 33706</v>
          </cell>
          <cell r="D13573">
            <v>4137209.27</v>
          </cell>
          <cell r="E13573">
            <v>0</v>
          </cell>
          <cell r="F13573">
            <v>0</v>
          </cell>
          <cell r="G13573">
            <v>4137209.27</v>
          </cell>
          <cell r="H13573">
            <v>0</v>
          </cell>
          <cell r="I13573">
            <v>0</v>
          </cell>
        </row>
        <row r="13574">
          <cell r="A13574" t="str">
            <v>a</v>
          </cell>
          <cell r="B13574">
            <v>13550</v>
          </cell>
          <cell r="C13574" t="str">
            <v xml:space="preserve">   292778969 - 33870</v>
          </cell>
          <cell r="D13574">
            <v>628162.93999999994</v>
          </cell>
          <cell r="E13574">
            <v>0</v>
          </cell>
          <cell r="F13574">
            <v>0</v>
          </cell>
          <cell r="G13574">
            <v>102112.79</v>
          </cell>
          <cell r="H13574">
            <v>526050.15</v>
          </cell>
          <cell r="I13574">
            <v>0</v>
          </cell>
        </row>
        <row r="13575">
          <cell r="A13575" t="str">
            <v>a</v>
          </cell>
          <cell r="B13575">
            <v>13551</v>
          </cell>
          <cell r="C13575" t="str">
            <v xml:space="preserve">   292778972 - 33879</v>
          </cell>
          <cell r="D13575">
            <v>1204384.49</v>
          </cell>
          <cell r="E13575">
            <v>0</v>
          </cell>
          <cell r="F13575">
            <v>0</v>
          </cell>
          <cell r="G13575">
            <v>60326.5</v>
          </cell>
          <cell r="H13575">
            <v>1144057.99</v>
          </cell>
          <cell r="I13575">
            <v>0</v>
          </cell>
        </row>
        <row r="13576">
          <cell r="A13576" t="str">
            <v>a</v>
          </cell>
          <cell r="B13576">
            <v>13552</v>
          </cell>
          <cell r="C13576" t="str">
            <v xml:space="preserve">   292778985 - 33924</v>
          </cell>
          <cell r="D13576">
            <v>1942442.5</v>
          </cell>
          <cell r="E13576">
            <v>0</v>
          </cell>
          <cell r="F13576">
            <v>0</v>
          </cell>
          <cell r="G13576">
            <v>43734.25</v>
          </cell>
          <cell r="H13576">
            <v>1898708.25</v>
          </cell>
          <cell r="I13576">
            <v>0</v>
          </cell>
        </row>
        <row r="13577">
          <cell r="A13577" t="str">
            <v>a</v>
          </cell>
          <cell r="B13577">
            <v>13553</v>
          </cell>
          <cell r="C13577" t="str">
            <v xml:space="preserve">   292778998 - 34125</v>
          </cell>
          <cell r="D13577">
            <v>5028118.8899999997</v>
          </cell>
          <cell r="E13577">
            <v>0</v>
          </cell>
          <cell r="F13577">
            <v>0</v>
          </cell>
          <cell r="G13577">
            <v>1912238.67</v>
          </cell>
          <cell r="H13577">
            <v>3115880.22</v>
          </cell>
          <cell r="I13577">
            <v>0</v>
          </cell>
        </row>
        <row r="13578">
          <cell r="A13578" t="str">
            <v>a</v>
          </cell>
          <cell r="B13578">
            <v>13554</v>
          </cell>
          <cell r="C13578" t="str">
            <v xml:space="preserve">   293778007 - 56451</v>
          </cell>
          <cell r="D13578">
            <v>0</v>
          </cell>
          <cell r="E13578">
            <v>0</v>
          </cell>
          <cell r="F13578">
            <v>3120000</v>
          </cell>
          <cell r="G13578">
            <v>28684.12</v>
          </cell>
          <cell r="H13578">
            <v>3091315.88</v>
          </cell>
          <cell r="I13578">
            <v>0</v>
          </cell>
        </row>
        <row r="13579">
          <cell r="A13579" t="str">
            <v>a</v>
          </cell>
          <cell r="B13579">
            <v>13555</v>
          </cell>
          <cell r="C13579" t="str">
            <v xml:space="preserve">   293778010 - 56515</v>
          </cell>
          <cell r="D13579">
            <v>0</v>
          </cell>
          <cell r="E13579">
            <v>0</v>
          </cell>
          <cell r="F13579">
            <v>1500000</v>
          </cell>
          <cell r="G13579">
            <v>1500000</v>
          </cell>
          <cell r="H13579">
            <v>0</v>
          </cell>
          <cell r="I13579">
            <v>0</v>
          </cell>
        </row>
        <row r="13580">
          <cell r="A13580" t="str">
            <v>a</v>
          </cell>
          <cell r="B13580">
            <v>13556</v>
          </cell>
          <cell r="C13580" t="str">
            <v xml:space="preserve">   293778023 - 56701</v>
          </cell>
          <cell r="D13580">
            <v>0</v>
          </cell>
          <cell r="E13580">
            <v>0</v>
          </cell>
          <cell r="F13580">
            <v>3766500</v>
          </cell>
          <cell r="G13580">
            <v>122523.63</v>
          </cell>
          <cell r="H13580">
            <v>3643976.37</v>
          </cell>
          <cell r="I13580">
            <v>0</v>
          </cell>
        </row>
        <row r="13581">
          <cell r="A13581" t="str">
            <v>a</v>
          </cell>
          <cell r="B13581">
            <v>13557</v>
          </cell>
          <cell r="C13581" t="str">
            <v xml:space="preserve">   293778036 - 56869</v>
          </cell>
          <cell r="D13581">
            <v>0</v>
          </cell>
          <cell r="E13581">
            <v>0</v>
          </cell>
          <cell r="F13581">
            <v>4500000</v>
          </cell>
          <cell r="G13581">
            <v>4500000</v>
          </cell>
          <cell r="H13581">
            <v>0</v>
          </cell>
          <cell r="I13581">
            <v>0</v>
          </cell>
        </row>
        <row r="13582">
          <cell r="A13582" t="str">
            <v>a</v>
          </cell>
          <cell r="B13582">
            <v>13558</v>
          </cell>
          <cell r="C13582" t="str">
            <v xml:space="preserve">   293778049 - 57241</v>
          </cell>
          <cell r="D13582">
            <v>0</v>
          </cell>
          <cell r="E13582">
            <v>0</v>
          </cell>
          <cell r="F13582">
            <v>5170000.01</v>
          </cell>
          <cell r="G13582">
            <v>50612.55</v>
          </cell>
          <cell r="H13582">
            <v>5119387.46</v>
          </cell>
          <cell r="I13582">
            <v>0</v>
          </cell>
        </row>
        <row r="13583">
          <cell r="A13583" t="str">
            <v>a</v>
          </cell>
          <cell r="B13583">
            <v>13559</v>
          </cell>
          <cell r="C13583" t="str">
            <v xml:space="preserve">   293778052 - 57254</v>
          </cell>
          <cell r="D13583">
            <v>0</v>
          </cell>
          <cell r="E13583">
            <v>0</v>
          </cell>
          <cell r="F13583">
            <v>1300000</v>
          </cell>
          <cell r="G13583">
            <v>37071.18</v>
          </cell>
          <cell r="H13583">
            <v>1262928.82</v>
          </cell>
          <cell r="I13583">
            <v>0</v>
          </cell>
        </row>
        <row r="13584">
          <cell r="A13584" t="str">
            <v>a</v>
          </cell>
          <cell r="B13584">
            <v>13560</v>
          </cell>
          <cell r="C13584" t="str">
            <v xml:space="preserve">   293778065 - 57464</v>
          </cell>
          <cell r="D13584">
            <v>0</v>
          </cell>
          <cell r="E13584">
            <v>0</v>
          </cell>
          <cell r="F13584">
            <v>2550000</v>
          </cell>
          <cell r="G13584">
            <v>31569.93</v>
          </cell>
          <cell r="H13584">
            <v>2518430.0699999998</v>
          </cell>
          <cell r="I13584">
            <v>0</v>
          </cell>
        </row>
        <row r="13585">
          <cell r="A13585" t="str">
            <v>a</v>
          </cell>
          <cell r="B13585">
            <v>13561</v>
          </cell>
          <cell r="C13585" t="str">
            <v xml:space="preserve">   293778078 - 58122</v>
          </cell>
          <cell r="D13585">
            <v>0</v>
          </cell>
          <cell r="E13585">
            <v>0</v>
          </cell>
          <cell r="F13585">
            <v>3000000</v>
          </cell>
          <cell r="G13585">
            <v>17551.669999999998</v>
          </cell>
          <cell r="H13585">
            <v>2982448.33</v>
          </cell>
          <cell r="I13585">
            <v>0</v>
          </cell>
        </row>
        <row r="13586">
          <cell r="A13586" t="str">
            <v>a</v>
          </cell>
          <cell r="B13586">
            <v>13562</v>
          </cell>
          <cell r="C13586" t="str">
            <v xml:space="preserve">   293778081 - 58131</v>
          </cell>
          <cell r="D13586">
            <v>0</v>
          </cell>
          <cell r="E13586">
            <v>0</v>
          </cell>
          <cell r="F13586">
            <v>5100000</v>
          </cell>
          <cell r="G13586">
            <v>29837.91</v>
          </cell>
          <cell r="H13586">
            <v>5070162.09</v>
          </cell>
          <cell r="I13586">
            <v>0</v>
          </cell>
        </row>
        <row r="13587">
          <cell r="A13587" t="str">
            <v>a</v>
          </cell>
          <cell r="B13587">
            <v>13563</v>
          </cell>
          <cell r="C13587" t="str">
            <v xml:space="preserve">   293778094 - 59113</v>
          </cell>
          <cell r="D13587">
            <v>0</v>
          </cell>
          <cell r="E13587">
            <v>0</v>
          </cell>
          <cell r="F13587">
            <v>5300000</v>
          </cell>
          <cell r="G13587">
            <v>26360.61</v>
          </cell>
          <cell r="H13587">
            <v>5273639.3899999997</v>
          </cell>
          <cell r="I13587">
            <v>0</v>
          </cell>
        </row>
        <row r="13588">
          <cell r="A13588" t="str">
            <v>a</v>
          </cell>
          <cell r="B13588">
            <v>13564</v>
          </cell>
          <cell r="C13588" t="str">
            <v xml:space="preserve">   293778104 - 56406</v>
          </cell>
          <cell r="D13588">
            <v>0</v>
          </cell>
          <cell r="E13588">
            <v>0</v>
          </cell>
          <cell r="F13588">
            <v>2340000</v>
          </cell>
          <cell r="G13588">
            <v>59985.93</v>
          </cell>
          <cell r="H13588">
            <v>2280014.0699999998</v>
          </cell>
          <cell r="I13588">
            <v>0</v>
          </cell>
        </row>
        <row r="13589">
          <cell r="A13589" t="str">
            <v>a</v>
          </cell>
          <cell r="B13589">
            <v>13565</v>
          </cell>
          <cell r="C13589" t="str">
            <v xml:space="preserve">   293778117 - 56586</v>
          </cell>
          <cell r="D13589">
            <v>0</v>
          </cell>
          <cell r="E13589">
            <v>0</v>
          </cell>
          <cell r="F13589">
            <v>2470000</v>
          </cell>
          <cell r="G13589">
            <v>20203.43</v>
          </cell>
          <cell r="H13589">
            <v>2449796.5699999998</v>
          </cell>
          <cell r="I13589">
            <v>0</v>
          </cell>
        </row>
        <row r="13590">
          <cell r="A13590" t="str">
            <v>a</v>
          </cell>
          <cell r="B13590">
            <v>13566</v>
          </cell>
          <cell r="C13590" t="str">
            <v xml:space="preserve">   293778120 - 56692</v>
          </cell>
          <cell r="D13590">
            <v>0</v>
          </cell>
          <cell r="E13590">
            <v>0</v>
          </cell>
          <cell r="F13590">
            <v>2600000</v>
          </cell>
          <cell r="G13590">
            <v>2600000</v>
          </cell>
          <cell r="H13590">
            <v>0</v>
          </cell>
          <cell r="I13590">
            <v>0</v>
          </cell>
        </row>
        <row r="13591">
          <cell r="A13591" t="str">
            <v>a</v>
          </cell>
          <cell r="B13591">
            <v>13567</v>
          </cell>
          <cell r="C13591" t="str">
            <v xml:space="preserve">   293778133 - 56836</v>
          </cell>
          <cell r="D13591">
            <v>0</v>
          </cell>
          <cell r="E13591">
            <v>0</v>
          </cell>
          <cell r="F13591">
            <v>2600000</v>
          </cell>
          <cell r="G13591">
            <v>16903.650000000001</v>
          </cell>
          <cell r="H13591">
            <v>2583096.35</v>
          </cell>
          <cell r="I13591">
            <v>0</v>
          </cell>
        </row>
        <row r="13592">
          <cell r="A13592" t="str">
            <v>a</v>
          </cell>
          <cell r="B13592">
            <v>13568</v>
          </cell>
          <cell r="C13592" t="str">
            <v xml:space="preserve">   293778146 - 57193</v>
          </cell>
          <cell r="D13592">
            <v>0</v>
          </cell>
          <cell r="E13592">
            <v>0</v>
          </cell>
          <cell r="F13592">
            <v>2500000</v>
          </cell>
          <cell r="G13592">
            <v>30870.720000000001</v>
          </cell>
          <cell r="H13592">
            <v>2469129.2799999998</v>
          </cell>
          <cell r="I13592">
            <v>0</v>
          </cell>
        </row>
        <row r="13593">
          <cell r="A13593" t="str">
            <v>a</v>
          </cell>
          <cell r="B13593">
            <v>13569</v>
          </cell>
          <cell r="C13593" t="str">
            <v xml:space="preserve">   293778159 - 57394</v>
          </cell>
          <cell r="D13593">
            <v>0</v>
          </cell>
          <cell r="E13593">
            <v>0</v>
          </cell>
          <cell r="F13593">
            <v>5800000</v>
          </cell>
          <cell r="G13593">
            <v>38158.85</v>
          </cell>
          <cell r="H13593">
            <v>5761841.1500000004</v>
          </cell>
          <cell r="I13593">
            <v>0</v>
          </cell>
        </row>
        <row r="13594">
          <cell r="A13594" t="str">
            <v>a</v>
          </cell>
          <cell r="B13594">
            <v>13570</v>
          </cell>
          <cell r="C13594" t="str">
            <v xml:space="preserve">   293778162 - 57403</v>
          </cell>
          <cell r="D13594">
            <v>0</v>
          </cell>
          <cell r="E13594">
            <v>0</v>
          </cell>
          <cell r="F13594">
            <v>4500000</v>
          </cell>
          <cell r="G13594">
            <v>179861.48</v>
          </cell>
          <cell r="H13594">
            <v>4320138.5199999996</v>
          </cell>
          <cell r="I13594">
            <v>0</v>
          </cell>
        </row>
        <row r="13595">
          <cell r="A13595" t="str">
            <v>a</v>
          </cell>
          <cell r="B13595">
            <v>13571</v>
          </cell>
          <cell r="C13595" t="str">
            <v xml:space="preserve">   293778175 - 58109</v>
          </cell>
          <cell r="D13595">
            <v>0</v>
          </cell>
          <cell r="E13595">
            <v>0</v>
          </cell>
          <cell r="F13595">
            <v>800000</v>
          </cell>
          <cell r="G13595">
            <v>800000</v>
          </cell>
          <cell r="H13595">
            <v>0</v>
          </cell>
          <cell r="I13595">
            <v>0</v>
          </cell>
        </row>
        <row r="13596">
          <cell r="A13596" t="str">
            <v>a</v>
          </cell>
          <cell r="B13596">
            <v>13572</v>
          </cell>
          <cell r="C13596" t="str">
            <v xml:space="preserve">   293778188 - 58823</v>
          </cell>
          <cell r="D13596">
            <v>0</v>
          </cell>
          <cell r="E13596">
            <v>0</v>
          </cell>
          <cell r="F13596">
            <v>16500000</v>
          </cell>
          <cell r="G13596">
            <v>204276.06</v>
          </cell>
          <cell r="H13596">
            <v>16295723.939999999</v>
          </cell>
          <cell r="I13596">
            <v>0</v>
          </cell>
        </row>
        <row r="13597">
          <cell r="A13597" t="str">
            <v>a</v>
          </cell>
          <cell r="B13597">
            <v>13573</v>
          </cell>
          <cell r="C13597" t="str">
            <v xml:space="preserve">   293778191 - 59046</v>
          </cell>
          <cell r="D13597">
            <v>0</v>
          </cell>
          <cell r="E13597">
            <v>0</v>
          </cell>
          <cell r="F13597">
            <v>3400000</v>
          </cell>
          <cell r="G13597">
            <v>42093.22</v>
          </cell>
          <cell r="H13597">
            <v>3357906.78</v>
          </cell>
          <cell r="I13597">
            <v>0</v>
          </cell>
        </row>
        <row r="13598">
          <cell r="A13598" t="str">
            <v>a</v>
          </cell>
          <cell r="B13598">
            <v>13574</v>
          </cell>
          <cell r="C13598" t="str">
            <v xml:space="preserve">   293778201 - 56249</v>
          </cell>
          <cell r="D13598">
            <v>0</v>
          </cell>
          <cell r="E13598">
            <v>0</v>
          </cell>
          <cell r="F13598">
            <v>3200000</v>
          </cell>
          <cell r="G13598">
            <v>44848.26</v>
          </cell>
          <cell r="H13598">
            <v>3155151.74</v>
          </cell>
          <cell r="I13598">
            <v>0</v>
          </cell>
        </row>
        <row r="13599">
          <cell r="A13599" t="str">
            <v>a</v>
          </cell>
          <cell r="B13599">
            <v>13575</v>
          </cell>
          <cell r="C13599" t="str">
            <v xml:space="preserve">   293778214 - 56574</v>
          </cell>
          <cell r="D13599">
            <v>0</v>
          </cell>
          <cell r="E13599">
            <v>0</v>
          </cell>
          <cell r="F13599">
            <v>2150000.0099999998</v>
          </cell>
          <cell r="G13599">
            <v>30132.45</v>
          </cell>
          <cell r="H13599">
            <v>2119867.56</v>
          </cell>
          <cell r="I13599">
            <v>0</v>
          </cell>
        </row>
        <row r="13600">
          <cell r="A13600" t="str">
            <v>a</v>
          </cell>
          <cell r="B13600">
            <v>13576</v>
          </cell>
          <cell r="C13600" t="str">
            <v xml:space="preserve">   293778227 - 56713</v>
          </cell>
          <cell r="D13600">
            <v>0</v>
          </cell>
          <cell r="E13600">
            <v>0</v>
          </cell>
          <cell r="F13600">
            <v>3000000</v>
          </cell>
          <cell r="G13600">
            <v>42045.19</v>
          </cell>
          <cell r="H13600">
            <v>2957954.81</v>
          </cell>
          <cell r="I13600">
            <v>0</v>
          </cell>
        </row>
        <row r="13601">
          <cell r="A13601" t="str">
            <v>a</v>
          </cell>
          <cell r="B13601">
            <v>13577</v>
          </cell>
          <cell r="C13601" t="str">
            <v xml:space="preserve">   293778230 - 56827</v>
          </cell>
          <cell r="D13601">
            <v>0</v>
          </cell>
          <cell r="E13601">
            <v>0</v>
          </cell>
          <cell r="F13601">
            <v>6300000.0199999996</v>
          </cell>
          <cell r="G13601">
            <v>60984.61</v>
          </cell>
          <cell r="H13601">
            <v>6239015.4100000001</v>
          </cell>
          <cell r="I13601">
            <v>0</v>
          </cell>
        </row>
        <row r="13602">
          <cell r="A13602" t="str">
            <v>a</v>
          </cell>
          <cell r="B13602">
            <v>13578</v>
          </cell>
          <cell r="C13602" t="str">
            <v xml:space="preserve">   293778243 - 57149</v>
          </cell>
          <cell r="D13602">
            <v>0</v>
          </cell>
          <cell r="E13602">
            <v>0</v>
          </cell>
          <cell r="F13602">
            <v>7000000</v>
          </cell>
          <cell r="G13602">
            <v>133483.39000000001</v>
          </cell>
          <cell r="H13602">
            <v>6866516.6100000003</v>
          </cell>
          <cell r="I13602">
            <v>0</v>
          </cell>
        </row>
        <row r="13603">
          <cell r="A13603" t="str">
            <v>a</v>
          </cell>
          <cell r="B13603">
            <v>13579</v>
          </cell>
          <cell r="C13603" t="str">
            <v xml:space="preserve">   293778256 - 57302</v>
          </cell>
          <cell r="D13603">
            <v>0</v>
          </cell>
          <cell r="E13603">
            <v>0</v>
          </cell>
          <cell r="F13603">
            <v>5450000</v>
          </cell>
          <cell r="G13603">
            <v>226760.47</v>
          </cell>
          <cell r="H13603">
            <v>5223239.53</v>
          </cell>
          <cell r="I13603">
            <v>0</v>
          </cell>
        </row>
        <row r="13604">
          <cell r="A13604" t="str">
            <v>a</v>
          </cell>
          <cell r="B13604">
            <v>13580</v>
          </cell>
          <cell r="C13604" t="str">
            <v xml:space="preserve">   293778269 - 57516</v>
          </cell>
          <cell r="D13604">
            <v>0</v>
          </cell>
          <cell r="E13604">
            <v>0</v>
          </cell>
          <cell r="F13604">
            <v>4522000</v>
          </cell>
          <cell r="G13604">
            <v>112131.9</v>
          </cell>
          <cell r="H13604">
            <v>4409868.0999999996</v>
          </cell>
          <cell r="I13604">
            <v>0</v>
          </cell>
        </row>
        <row r="13605">
          <cell r="A13605" t="str">
            <v>a</v>
          </cell>
          <cell r="B13605">
            <v>13581</v>
          </cell>
          <cell r="C13605" t="str">
            <v xml:space="preserve">   293778272 - 57735</v>
          </cell>
          <cell r="D13605">
            <v>0</v>
          </cell>
          <cell r="E13605">
            <v>0</v>
          </cell>
          <cell r="F13605">
            <v>3550000</v>
          </cell>
          <cell r="G13605">
            <v>20694.53</v>
          </cell>
          <cell r="H13605">
            <v>3529305.47</v>
          </cell>
          <cell r="I13605">
            <v>0</v>
          </cell>
        </row>
        <row r="13606">
          <cell r="A13606" t="str">
            <v>a</v>
          </cell>
          <cell r="B13606">
            <v>13582</v>
          </cell>
          <cell r="C13606" t="str">
            <v xml:space="preserve">   293778285 - 58724</v>
          </cell>
          <cell r="D13606">
            <v>0</v>
          </cell>
          <cell r="E13606">
            <v>0</v>
          </cell>
          <cell r="F13606">
            <v>5600000</v>
          </cell>
          <cell r="G13606">
            <v>27852.71</v>
          </cell>
          <cell r="H13606">
            <v>5572147.29</v>
          </cell>
          <cell r="I13606">
            <v>0</v>
          </cell>
        </row>
        <row r="13607">
          <cell r="A13607" t="str">
            <v>a</v>
          </cell>
          <cell r="B13607">
            <v>13583</v>
          </cell>
          <cell r="C13607" t="str">
            <v xml:space="preserve">   293778298 - 59169</v>
          </cell>
          <cell r="D13607">
            <v>0</v>
          </cell>
          <cell r="E13607">
            <v>0</v>
          </cell>
          <cell r="F13607">
            <v>6000000</v>
          </cell>
          <cell r="G13607">
            <v>6000000</v>
          </cell>
          <cell r="H13607">
            <v>0</v>
          </cell>
          <cell r="I13607">
            <v>0</v>
          </cell>
        </row>
        <row r="13608">
          <cell r="A13608" t="str">
            <v>a</v>
          </cell>
          <cell r="B13608">
            <v>13584</v>
          </cell>
          <cell r="C13608" t="str">
            <v xml:space="preserve">   293778308 - 56457</v>
          </cell>
          <cell r="D13608">
            <v>0</v>
          </cell>
          <cell r="E13608">
            <v>0</v>
          </cell>
          <cell r="F13608">
            <v>4280000</v>
          </cell>
          <cell r="G13608">
            <v>59489.84</v>
          </cell>
          <cell r="H13608">
            <v>4220510.16</v>
          </cell>
          <cell r="I13608">
            <v>0</v>
          </cell>
        </row>
        <row r="13609">
          <cell r="A13609" t="str">
            <v>a</v>
          </cell>
          <cell r="B13609">
            <v>13585</v>
          </cell>
          <cell r="C13609" t="str">
            <v xml:space="preserve">   293778311 - 56521</v>
          </cell>
          <cell r="D13609">
            <v>0</v>
          </cell>
          <cell r="E13609">
            <v>0</v>
          </cell>
          <cell r="F13609">
            <v>2800000</v>
          </cell>
          <cell r="G13609">
            <v>18203.97</v>
          </cell>
          <cell r="H13609">
            <v>2781796.03</v>
          </cell>
          <cell r="I13609">
            <v>0</v>
          </cell>
        </row>
        <row r="13610">
          <cell r="A13610" t="str">
            <v>a</v>
          </cell>
          <cell r="B13610">
            <v>13586</v>
          </cell>
          <cell r="C13610" t="str">
            <v xml:space="preserve">   293778324 - 56704</v>
          </cell>
          <cell r="D13610">
            <v>0</v>
          </cell>
          <cell r="E13610">
            <v>0</v>
          </cell>
          <cell r="F13610">
            <v>780000</v>
          </cell>
          <cell r="G13610">
            <v>123344.75</v>
          </cell>
          <cell r="H13610">
            <v>656655.25</v>
          </cell>
          <cell r="I13610">
            <v>0</v>
          </cell>
        </row>
        <row r="13611">
          <cell r="A13611" t="str">
            <v>a</v>
          </cell>
          <cell r="B13611">
            <v>13587</v>
          </cell>
          <cell r="C13611" t="str">
            <v xml:space="preserve">   293778337 - 56872</v>
          </cell>
          <cell r="D13611">
            <v>0</v>
          </cell>
          <cell r="E13611">
            <v>0</v>
          </cell>
          <cell r="F13611">
            <v>1950000</v>
          </cell>
          <cell r="G13611">
            <v>55060.05</v>
          </cell>
          <cell r="H13611">
            <v>1894939.95</v>
          </cell>
          <cell r="I13611">
            <v>0</v>
          </cell>
        </row>
        <row r="13612">
          <cell r="A13612" t="str">
            <v>a</v>
          </cell>
          <cell r="B13612">
            <v>13588</v>
          </cell>
          <cell r="C13612" t="str">
            <v xml:space="preserve">   293778340 - 56897</v>
          </cell>
          <cell r="D13612">
            <v>0</v>
          </cell>
          <cell r="E13612">
            <v>0</v>
          </cell>
          <cell r="F13612">
            <v>3900000.01</v>
          </cell>
          <cell r="G13612">
            <v>61122.78</v>
          </cell>
          <cell r="H13612">
            <v>3838877.23</v>
          </cell>
          <cell r="I13612">
            <v>0</v>
          </cell>
        </row>
        <row r="13613">
          <cell r="A13613" t="str">
            <v>a</v>
          </cell>
          <cell r="B13613">
            <v>13589</v>
          </cell>
          <cell r="C13613" t="str">
            <v xml:space="preserve">   293778353 - 57257</v>
          </cell>
          <cell r="D13613">
            <v>0</v>
          </cell>
          <cell r="E13613">
            <v>0</v>
          </cell>
          <cell r="F13613">
            <v>2600000</v>
          </cell>
          <cell r="G13613">
            <v>14802.6</v>
          </cell>
          <cell r="H13613">
            <v>2585197.4</v>
          </cell>
          <cell r="I13613">
            <v>0</v>
          </cell>
        </row>
        <row r="13614">
          <cell r="A13614" t="str">
            <v>a</v>
          </cell>
          <cell r="B13614">
            <v>13590</v>
          </cell>
          <cell r="C13614" t="str">
            <v xml:space="preserve">   293778366 - 57473</v>
          </cell>
          <cell r="D13614">
            <v>0</v>
          </cell>
          <cell r="E13614">
            <v>0</v>
          </cell>
          <cell r="F13614">
            <v>1305000</v>
          </cell>
          <cell r="G13614">
            <v>110647.6</v>
          </cell>
          <cell r="H13614">
            <v>1194352.3999999999</v>
          </cell>
          <cell r="I13614">
            <v>0</v>
          </cell>
        </row>
        <row r="13615">
          <cell r="A13615" t="str">
            <v>a</v>
          </cell>
          <cell r="B13615">
            <v>13591</v>
          </cell>
          <cell r="C13615" t="str">
            <v xml:space="preserve">   293778379 - 58125</v>
          </cell>
          <cell r="D13615">
            <v>0</v>
          </cell>
          <cell r="E13615">
            <v>0</v>
          </cell>
          <cell r="F13615">
            <v>4550000</v>
          </cell>
          <cell r="G13615">
            <v>29934.94</v>
          </cell>
          <cell r="H13615">
            <v>4520065.0599999996</v>
          </cell>
          <cell r="I13615">
            <v>0</v>
          </cell>
        </row>
        <row r="13616">
          <cell r="A13616" t="str">
            <v>a</v>
          </cell>
          <cell r="B13616">
            <v>13592</v>
          </cell>
          <cell r="C13616" t="str">
            <v xml:space="preserve">   293778382 - 58134</v>
          </cell>
          <cell r="D13616">
            <v>0</v>
          </cell>
          <cell r="E13616">
            <v>0</v>
          </cell>
          <cell r="F13616">
            <v>5950000</v>
          </cell>
          <cell r="G13616">
            <v>39266.720000000001</v>
          </cell>
          <cell r="H13616">
            <v>5910733.2800000003</v>
          </cell>
          <cell r="I13616">
            <v>0</v>
          </cell>
        </row>
        <row r="13617">
          <cell r="A13617" t="str">
            <v>a</v>
          </cell>
          <cell r="B13617">
            <v>13593</v>
          </cell>
          <cell r="C13617" t="str">
            <v xml:space="preserve">   293778395 - 59124</v>
          </cell>
          <cell r="D13617">
            <v>0</v>
          </cell>
          <cell r="E13617">
            <v>0</v>
          </cell>
          <cell r="F13617">
            <v>2400000</v>
          </cell>
          <cell r="G13617">
            <v>29712.86</v>
          </cell>
          <cell r="H13617">
            <v>2370287.14</v>
          </cell>
          <cell r="I13617">
            <v>0</v>
          </cell>
        </row>
        <row r="13618">
          <cell r="A13618" t="str">
            <v>a</v>
          </cell>
          <cell r="B13618">
            <v>13594</v>
          </cell>
          <cell r="C13618" t="str">
            <v xml:space="preserve">   293778405 - 56409</v>
          </cell>
          <cell r="D13618">
            <v>0</v>
          </cell>
          <cell r="E13618">
            <v>0</v>
          </cell>
          <cell r="F13618">
            <v>5000000</v>
          </cell>
          <cell r="G13618">
            <v>5000000</v>
          </cell>
          <cell r="H13618">
            <v>0</v>
          </cell>
          <cell r="I13618">
            <v>0</v>
          </cell>
        </row>
        <row r="13619">
          <cell r="A13619" t="str">
            <v>a</v>
          </cell>
          <cell r="B13619">
            <v>13595</v>
          </cell>
          <cell r="C13619" t="str">
            <v xml:space="preserve">   293778418 - 56683</v>
          </cell>
          <cell r="D13619">
            <v>0</v>
          </cell>
          <cell r="E13619">
            <v>0</v>
          </cell>
          <cell r="F13619">
            <v>2925000</v>
          </cell>
          <cell r="G13619">
            <v>23925.11</v>
          </cell>
          <cell r="H13619">
            <v>2901074.89</v>
          </cell>
          <cell r="I13619">
            <v>0</v>
          </cell>
        </row>
        <row r="13620">
          <cell r="A13620" t="str">
            <v>a</v>
          </cell>
          <cell r="B13620">
            <v>13596</v>
          </cell>
          <cell r="C13620" t="str">
            <v xml:space="preserve">   293778421 - 56695</v>
          </cell>
          <cell r="D13620">
            <v>0</v>
          </cell>
          <cell r="E13620">
            <v>0</v>
          </cell>
          <cell r="F13620">
            <v>1960000</v>
          </cell>
          <cell r="G13620">
            <v>34459.699999999997</v>
          </cell>
          <cell r="H13620">
            <v>1925540.3</v>
          </cell>
          <cell r="I13620">
            <v>0</v>
          </cell>
        </row>
        <row r="13621">
          <cell r="A13621" t="str">
            <v>a</v>
          </cell>
          <cell r="B13621">
            <v>13597</v>
          </cell>
          <cell r="C13621" t="str">
            <v xml:space="preserve">   293778434 - 56839</v>
          </cell>
          <cell r="D13621">
            <v>0</v>
          </cell>
          <cell r="E13621">
            <v>0</v>
          </cell>
          <cell r="F13621">
            <v>4200000</v>
          </cell>
          <cell r="G13621">
            <v>27632.25</v>
          </cell>
          <cell r="H13621">
            <v>4172367.75</v>
          </cell>
          <cell r="I13621">
            <v>0</v>
          </cell>
        </row>
        <row r="13622">
          <cell r="A13622" t="str">
            <v>a</v>
          </cell>
          <cell r="B13622">
            <v>13598</v>
          </cell>
          <cell r="C13622" t="str">
            <v xml:space="preserve">   293778447 - 57196</v>
          </cell>
          <cell r="D13622">
            <v>0</v>
          </cell>
          <cell r="E13622">
            <v>0</v>
          </cell>
          <cell r="F13622">
            <v>4100000.01</v>
          </cell>
          <cell r="G13622">
            <v>57461.82</v>
          </cell>
          <cell r="H13622">
            <v>4042538.19</v>
          </cell>
          <cell r="I13622">
            <v>0</v>
          </cell>
        </row>
        <row r="13623">
          <cell r="A13623" t="str">
            <v>a</v>
          </cell>
          <cell r="B13623">
            <v>13599</v>
          </cell>
          <cell r="C13623" t="str">
            <v xml:space="preserve">   293778450 - 57247</v>
          </cell>
          <cell r="D13623">
            <v>0</v>
          </cell>
          <cell r="E13623">
            <v>0</v>
          </cell>
          <cell r="F13623">
            <v>2600000</v>
          </cell>
          <cell r="G13623">
            <v>40748.47</v>
          </cell>
          <cell r="H13623">
            <v>2559251.5299999998</v>
          </cell>
          <cell r="I13623">
            <v>0</v>
          </cell>
        </row>
        <row r="13624">
          <cell r="A13624" t="str">
            <v>a</v>
          </cell>
          <cell r="B13624">
            <v>13600</v>
          </cell>
          <cell r="C13624" t="str">
            <v xml:space="preserve">   293778463 - 57406</v>
          </cell>
          <cell r="D13624">
            <v>0</v>
          </cell>
          <cell r="E13624">
            <v>0</v>
          </cell>
          <cell r="F13624">
            <v>6550000</v>
          </cell>
          <cell r="G13624">
            <v>72846.27</v>
          </cell>
          <cell r="H13624">
            <v>6477153.7300000004</v>
          </cell>
          <cell r="I13624">
            <v>0</v>
          </cell>
        </row>
        <row r="13625">
          <cell r="A13625" t="str">
            <v>a</v>
          </cell>
          <cell r="B13625">
            <v>13601</v>
          </cell>
          <cell r="C13625" t="str">
            <v xml:space="preserve">   293778476 - 58116</v>
          </cell>
          <cell r="D13625">
            <v>0</v>
          </cell>
          <cell r="E13625">
            <v>0</v>
          </cell>
          <cell r="F13625">
            <v>300000</v>
          </cell>
          <cell r="G13625">
            <v>47567.47</v>
          </cell>
          <cell r="H13625">
            <v>252432.53</v>
          </cell>
          <cell r="I13625">
            <v>0</v>
          </cell>
        </row>
        <row r="13626">
          <cell r="A13626" t="str">
            <v>a</v>
          </cell>
          <cell r="B13626">
            <v>13602</v>
          </cell>
          <cell r="C13626" t="str">
            <v xml:space="preserve">   293778489 - 59028</v>
          </cell>
          <cell r="D13626">
            <v>0</v>
          </cell>
          <cell r="E13626">
            <v>0</v>
          </cell>
          <cell r="F13626">
            <v>3500000</v>
          </cell>
          <cell r="G13626">
            <v>20476.95</v>
          </cell>
          <cell r="H13626">
            <v>3479523.05</v>
          </cell>
          <cell r="I13626">
            <v>0</v>
          </cell>
        </row>
        <row r="13627">
          <cell r="A13627" t="str">
            <v>a</v>
          </cell>
          <cell r="B13627">
            <v>13603</v>
          </cell>
          <cell r="C13627" t="str">
            <v xml:space="preserve">   293778492 - 59049</v>
          </cell>
          <cell r="D13627">
            <v>0</v>
          </cell>
          <cell r="E13627">
            <v>0</v>
          </cell>
          <cell r="F13627">
            <v>917000</v>
          </cell>
          <cell r="G13627">
            <v>22297.62</v>
          </cell>
          <cell r="H13627">
            <v>894702.38</v>
          </cell>
          <cell r="I13627">
            <v>0</v>
          </cell>
        </row>
        <row r="13628">
          <cell r="A13628" t="str">
            <v>a</v>
          </cell>
          <cell r="B13628">
            <v>13604</v>
          </cell>
          <cell r="C13628" t="str">
            <v xml:space="preserve">   293778502 - 56252</v>
          </cell>
          <cell r="D13628">
            <v>0</v>
          </cell>
          <cell r="E13628">
            <v>0</v>
          </cell>
          <cell r="F13628">
            <v>6300000</v>
          </cell>
          <cell r="G13628">
            <v>6300000</v>
          </cell>
          <cell r="H13628">
            <v>0</v>
          </cell>
          <cell r="I13628">
            <v>0</v>
          </cell>
        </row>
        <row r="13629">
          <cell r="A13629" t="str">
            <v>a</v>
          </cell>
          <cell r="B13629">
            <v>13605</v>
          </cell>
          <cell r="C13629" t="str">
            <v xml:space="preserve">   293778515 - 56577</v>
          </cell>
          <cell r="D13629">
            <v>0</v>
          </cell>
          <cell r="E13629">
            <v>0</v>
          </cell>
          <cell r="F13629">
            <v>4745000</v>
          </cell>
          <cell r="G13629">
            <v>1626036.51</v>
          </cell>
          <cell r="H13629">
            <v>3118963.49</v>
          </cell>
          <cell r="I13629">
            <v>0</v>
          </cell>
        </row>
        <row r="13630">
          <cell r="A13630" t="str">
            <v>a</v>
          </cell>
          <cell r="B13630">
            <v>13606</v>
          </cell>
          <cell r="C13630" t="str">
            <v xml:space="preserve">   293778528 - 56821</v>
          </cell>
          <cell r="D13630">
            <v>0</v>
          </cell>
          <cell r="E13630">
            <v>0</v>
          </cell>
          <cell r="F13630">
            <v>5000000</v>
          </cell>
          <cell r="G13630">
            <v>114290.36</v>
          </cell>
          <cell r="H13630">
            <v>4885709.6399999997</v>
          </cell>
          <cell r="I13630">
            <v>0</v>
          </cell>
        </row>
        <row r="13631">
          <cell r="A13631" t="str">
            <v>a</v>
          </cell>
          <cell r="B13631">
            <v>13607</v>
          </cell>
          <cell r="C13631" t="str">
            <v xml:space="preserve">   293778544 - 57152</v>
          </cell>
          <cell r="D13631">
            <v>0</v>
          </cell>
          <cell r="E13631">
            <v>0</v>
          </cell>
          <cell r="F13631">
            <v>2600000</v>
          </cell>
          <cell r="G13631">
            <v>153381.23000000001</v>
          </cell>
          <cell r="H13631">
            <v>2446618.77</v>
          </cell>
          <cell r="I13631">
            <v>0</v>
          </cell>
        </row>
        <row r="13632">
          <cell r="A13632" t="str">
            <v>a</v>
          </cell>
          <cell r="B13632">
            <v>13608</v>
          </cell>
          <cell r="C13632" t="str">
            <v xml:space="preserve">   293778557 - 57305</v>
          </cell>
          <cell r="D13632">
            <v>0</v>
          </cell>
          <cell r="E13632">
            <v>0</v>
          </cell>
          <cell r="F13632">
            <v>1750000.01</v>
          </cell>
          <cell r="G13632">
            <v>24526.39</v>
          </cell>
          <cell r="H13632">
            <v>1725473.62</v>
          </cell>
          <cell r="I13632">
            <v>0</v>
          </cell>
        </row>
        <row r="13633">
          <cell r="A13633" t="str">
            <v>a</v>
          </cell>
          <cell r="B13633">
            <v>13609</v>
          </cell>
          <cell r="C13633" t="str">
            <v xml:space="preserve">   293778560 - 57397</v>
          </cell>
          <cell r="D13633">
            <v>0</v>
          </cell>
          <cell r="E13633">
            <v>0</v>
          </cell>
          <cell r="F13633">
            <v>2200000</v>
          </cell>
          <cell r="G13633">
            <v>16102.82</v>
          </cell>
          <cell r="H13633">
            <v>2183897.1800000002</v>
          </cell>
          <cell r="I13633">
            <v>0</v>
          </cell>
        </row>
        <row r="13634">
          <cell r="A13634" t="str">
            <v>a</v>
          </cell>
          <cell r="B13634">
            <v>13610</v>
          </cell>
          <cell r="C13634" t="str">
            <v xml:space="preserve">   293778573 - 57738</v>
          </cell>
          <cell r="D13634">
            <v>0</v>
          </cell>
          <cell r="E13634">
            <v>0</v>
          </cell>
          <cell r="F13634">
            <v>4000000</v>
          </cell>
          <cell r="G13634">
            <v>49521.47</v>
          </cell>
          <cell r="H13634">
            <v>3950478.53</v>
          </cell>
          <cell r="I13634">
            <v>0</v>
          </cell>
        </row>
        <row r="13635">
          <cell r="A13635" t="str">
            <v>a</v>
          </cell>
          <cell r="B13635">
            <v>13611</v>
          </cell>
          <cell r="C13635" t="str">
            <v xml:space="preserve">   293778586 - 58805</v>
          </cell>
          <cell r="D13635">
            <v>0</v>
          </cell>
          <cell r="E13635">
            <v>0</v>
          </cell>
          <cell r="F13635">
            <v>2751000</v>
          </cell>
          <cell r="G13635">
            <v>34058.36</v>
          </cell>
          <cell r="H13635">
            <v>2716941.64</v>
          </cell>
          <cell r="I13635">
            <v>0</v>
          </cell>
        </row>
        <row r="13636">
          <cell r="A13636" t="str">
            <v>a</v>
          </cell>
          <cell r="B13636">
            <v>13612</v>
          </cell>
          <cell r="C13636" t="str">
            <v xml:space="preserve">   293778599 - 59173</v>
          </cell>
          <cell r="D13636">
            <v>0</v>
          </cell>
          <cell r="E13636">
            <v>0</v>
          </cell>
          <cell r="F13636">
            <v>390000</v>
          </cell>
          <cell r="G13636">
            <v>80212.98</v>
          </cell>
          <cell r="H13636">
            <v>309787.02</v>
          </cell>
          <cell r="I13636">
            <v>0</v>
          </cell>
        </row>
        <row r="13637">
          <cell r="A13637" t="str">
            <v>a</v>
          </cell>
          <cell r="B13637">
            <v>13613</v>
          </cell>
          <cell r="C13637" t="str">
            <v xml:space="preserve">   293778609 - 56460</v>
          </cell>
          <cell r="D13637">
            <v>0</v>
          </cell>
          <cell r="E13637">
            <v>0</v>
          </cell>
          <cell r="F13637">
            <v>4904000</v>
          </cell>
          <cell r="G13637">
            <v>665077.92000000004</v>
          </cell>
          <cell r="H13637">
            <v>4238922.08</v>
          </cell>
          <cell r="I13637">
            <v>0</v>
          </cell>
        </row>
        <row r="13638">
          <cell r="A13638" t="str">
            <v>a</v>
          </cell>
          <cell r="B13638">
            <v>13614</v>
          </cell>
          <cell r="C13638" t="str">
            <v xml:space="preserve">   293778612 - 56524</v>
          </cell>
          <cell r="D13638">
            <v>0</v>
          </cell>
          <cell r="E13638">
            <v>0</v>
          </cell>
          <cell r="F13638">
            <v>5850000</v>
          </cell>
          <cell r="G13638">
            <v>91684.08</v>
          </cell>
          <cell r="H13638">
            <v>5758315.9199999999</v>
          </cell>
          <cell r="I13638">
            <v>0</v>
          </cell>
        </row>
        <row r="13639">
          <cell r="A13639" t="str">
            <v>a</v>
          </cell>
          <cell r="B13639">
            <v>13615</v>
          </cell>
          <cell r="C13639" t="str">
            <v xml:space="preserve">   293778625 - 56707</v>
          </cell>
          <cell r="D13639">
            <v>0</v>
          </cell>
          <cell r="E13639">
            <v>0</v>
          </cell>
          <cell r="F13639">
            <v>4420000</v>
          </cell>
          <cell r="G13639">
            <v>28736.240000000002</v>
          </cell>
          <cell r="H13639">
            <v>4391263.76</v>
          </cell>
          <cell r="I13639">
            <v>0</v>
          </cell>
        </row>
        <row r="13640">
          <cell r="A13640" t="str">
            <v>a</v>
          </cell>
          <cell r="B13640">
            <v>13616</v>
          </cell>
          <cell r="C13640" t="str">
            <v xml:space="preserve">   293778638 - 56891</v>
          </cell>
          <cell r="D13640">
            <v>0</v>
          </cell>
          <cell r="E13640">
            <v>0</v>
          </cell>
          <cell r="F13640">
            <v>6000000</v>
          </cell>
          <cell r="G13640">
            <v>55161.75</v>
          </cell>
          <cell r="H13640">
            <v>5944838.25</v>
          </cell>
          <cell r="I13640">
            <v>0</v>
          </cell>
        </row>
        <row r="13641">
          <cell r="A13641" t="str">
            <v>a</v>
          </cell>
          <cell r="B13641">
            <v>13617</v>
          </cell>
          <cell r="C13641" t="str">
            <v xml:space="preserve">   293778641 - 57068</v>
          </cell>
          <cell r="D13641">
            <v>0</v>
          </cell>
          <cell r="E13641">
            <v>0</v>
          </cell>
          <cell r="F13641">
            <v>3380000</v>
          </cell>
          <cell r="G13641">
            <v>22237.37</v>
          </cell>
          <cell r="H13641">
            <v>3357762.63</v>
          </cell>
          <cell r="I13641">
            <v>0</v>
          </cell>
        </row>
        <row r="13642">
          <cell r="A13642" t="str">
            <v>a</v>
          </cell>
          <cell r="B13642">
            <v>13618</v>
          </cell>
          <cell r="C13642" t="str">
            <v xml:space="preserve">   293778654 - 57272</v>
          </cell>
          <cell r="D13642">
            <v>0</v>
          </cell>
          <cell r="E13642">
            <v>0</v>
          </cell>
          <cell r="F13642">
            <v>7150000</v>
          </cell>
          <cell r="G13642">
            <v>261319.52</v>
          </cell>
          <cell r="H13642">
            <v>6888680.4800000004</v>
          </cell>
          <cell r="I13642">
            <v>0</v>
          </cell>
        </row>
        <row r="13643">
          <cell r="A13643" t="str">
            <v>a</v>
          </cell>
          <cell r="B13643">
            <v>13619</v>
          </cell>
          <cell r="C13643" t="str">
            <v xml:space="preserve">   293778667 - 57507</v>
          </cell>
          <cell r="D13643">
            <v>0</v>
          </cell>
          <cell r="E13643">
            <v>0</v>
          </cell>
          <cell r="F13643">
            <v>2640000</v>
          </cell>
          <cell r="G13643">
            <v>15445.48</v>
          </cell>
          <cell r="H13643">
            <v>2624554.52</v>
          </cell>
          <cell r="I13643">
            <v>0</v>
          </cell>
        </row>
        <row r="13644">
          <cell r="A13644" t="str">
            <v>a</v>
          </cell>
          <cell r="B13644">
            <v>13620</v>
          </cell>
          <cell r="C13644" t="str">
            <v xml:space="preserve">   293778670 - 57675</v>
          </cell>
          <cell r="D13644">
            <v>0</v>
          </cell>
          <cell r="E13644">
            <v>0</v>
          </cell>
          <cell r="F13644">
            <v>4000000</v>
          </cell>
          <cell r="G13644">
            <v>26316.41</v>
          </cell>
          <cell r="H13644">
            <v>3973683.59</v>
          </cell>
          <cell r="I13644">
            <v>0</v>
          </cell>
        </row>
        <row r="13645">
          <cell r="A13645" t="str">
            <v>a</v>
          </cell>
          <cell r="B13645">
            <v>13621</v>
          </cell>
          <cell r="C13645" t="str">
            <v xml:space="preserve">   293778683 - 58708</v>
          </cell>
          <cell r="D13645">
            <v>0</v>
          </cell>
          <cell r="E13645">
            <v>0</v>
          </cell>
          <cell r="F13645">
            <v>7500000</v>
          </cell>
          <cell r="G13645">
            <v>43879.25</v>
          </cell>
          <cell r="H13645">
            <v>7456120.75</v>
          </cell>
          <cell r="I13645">
            <v>0</v>
          </cell>
        </row>
        <row r="13646">
          <cell r="A13646" t="str">
            <v>a</v>
          </cell>
          <cell r="B13646">
            <v>13622</v>
          </cell>
          <cell r="C13646" t="str">
            <v xml:space="preserve">   293778696 - 59127</v>
          </cell>
          <cell r="D13646">
            <v>0</v>
          </cell>
          <cell r="E13646">
            <v>0</v>
          </cell>
          <cell r="F13646">
            <v>6600000</v>
          </cell>
          <cell r="G13646">
            <v>57462.34</v>
          </cell>
          <cell r="H13646">
            <v>6542537.6600000001</v>
          </cell>
          <cell r="I13646">
            <v>0</v>
          </cell>
        </row>
        <row r="13647">
          <cell r="A13647" t="str">
            <v>a</v>
          </cell>
          <cell r="B13647">
            <v>13623</v>
          </cell>
          <cell r="C13647" t="str">
            <v xml:space="preserve">   293778706 - 56412</v>
          </cell>
          <cell r="D13647">
            <v>0</v>
          </cell>
          <cell r="E13647">
            <v>0</v>
          </cell>
          <cell r="F13647">
            <v>2132200</v>
          </cell>
          <cell r="G13647">
            <v>1850843.37</v>
          </cell>
          <cell r="H13647">
            <v>281356.63</v>
          </cell>
          <cell r="I13647">
            <v>0</v>
          </cell>
        </row>
        <row r="13648">
          <cell r="A13648" t="str">
            <v>a</v>
          </cell>
          <cell r="B13648">
            <v>13624</v>
          </cell>
          <cell r="C13648" t="str">
            <v xml:space="preserve">   293778719 - 56686</v>
          </cell>
          <cell r="D13648">
            <v>0</v>
          </cell>
          <cell r="E13648">
            <v>0</v>
          </cell>
          <cell r="F13648">
            <v>4590000.01</v>
          </cell>
          <cell r="G13648">
            <v>80395.47</v>
          </cell>
          <cell r="H13648">
            <v>4509604.54</v>
          </cell>
          <cell r="I13648">
            <v>0</v>
          </cell>
        </row>
        <row r="13649">
          <cell r="A13649" t="str">
            <v>a</v>
          </cell>
          <cell r="B13649">
            <v>13625</v>
          </cell>
          <cell r="C13649" t="str">
            <v xml:space="preserve">   293778722 - 56698</v>
          </cell>
          <cell r="D13649">
            <v>0</v>
          </cell>
          <cell r="E13649">
            <v>0</v>
          </cell>
          <cell r="F13649">
            <v>5550000</v>
          </cell>
          <cell r="G13649">
            <v>623029.06000000006</v>
          </cell>
          <cell r="H13649">
            <v>4926970.9400000004</v>
          </cell>
          <cell r="I13649">
            <v>0</v>
          </cell>
        </row>
        <row r="13650">
          <cell r="A13650" t="str">
            <v>a</v>
          </cell>
          <cell r="B13650">
            <v>13626</v>
          </cell>
          <cell r="C13650" t="str">
            <v xml:space="preserve">   293778735 - 56845</v>
          </cell>
          <cell r="D13650">
            <v>0</v>
          </cell>
          <cell r="E13650">
            <v>0</v>
          </cell>
          <cell r="F13650">
            <v>3984504</v>
          </cell>
          <cell r="G13650">
            <v>38570.370000000003</v>
          </cell>
          <cell r="H13650">
            <v>3945933.63</v>
          </cell>
          <cell r="I13650">
            <v>0</v>
          </cell>
        </row>
        <row r="13651">
          <cell r="A13651" t="str">
            <v>a</v>
          </cell>
          <cell r="B13651">
            <v>13627</v>
          </cell>
          <cell r="C13651" t="str">
            <v xml:space="preserve">   293778748 - 57238</v>
          </cell>
          <cell r="D13651">
            <v>0</v>
          </cell>
          <cell r="E13651">
            <v>0</v>
          </cell>
          <cell r="F13651">
            <v>3700000</v>
          </cell>
          <cell r="G13651">
            <v>51855.77</v>
          </cell>
          <cell r="H13651">
            <v>3648144.23</v>
          </cell>
          <cell r="I13651">
            <v>0</v>
          </cell>
        </row>
        <row r="13652">
          <cell r="A13652" t="str">
            <v>a</v>
          </cell>
          <cell r="B13652">
            <v>13628</v>
          </cell>
          <cell r="C13652" t="str">
            <v xml:space="preserve">   293778751 - 57251</v>
          </cell>
          <cell r="D13652">
            <v>0</v>
          </cell>
          <cell r="E13652">
            <v>0</v>
          </cell>
          <cell r="F13652">
            <v>4000000</v>
          </cell>
          <cell r="G13652">
            <v>55597.96</v>
          </cell>
          <cell r="H13652">
            <v>3944402.04</v>
          </cell>
          <cell r="I13652">
            <v>0</v>
          </cell>
        </row>
        <row r="13653">
          <cell r="A13653" t="str">
            <v>a</v>
          </cell>
          <cell r="B13653">
            <v>13629</v>
          </cell>
          <cell r="C13653" t="str">
            <v xml:space="preserve">   293778764 - 57450</v>
          </cell>
          <cell r="D13653">
            <v>0</v>
          </cell>
          <cell r="E13653">
            <v>0</v>
          </cell>
          <cell r="F13653">
            <v>1600000</v>
          </cell>
          <cell r="G13653">
            <v>83138.3</v>
          </cell>
          <cell r="H13653">
            <v>1516861.7</v>
          </cell>
          <cell r="I13653">
            <v>0</v>
          </cell>
        </row>
        <row r="13654">
          <cell r="A13654" t="str">
            <v>a</v>
          </cell>
          <cell r="B13654">
            <v>13630</v>
          </cell>
          <cell r="C13654" t="str">
            <v xml:space="preserve">   293778777 - 58119</v>
          </cell>
          <cell r="D13654">
            <v>0</v>
          </cell>
          <cell r="E13654">
            <v>0</v>
          </cell>
          <cell r="F13654">
            <v>1450000</v>
          </cell>
          <cell r="G13654">
            <v>41415.199999999997</v>
          </cell>
          <cell r="H13654">
            <v>1408584.8</v>
          </cell>
          <cell r="I13654">
            <v>0</v>
          </cell>
        </row>
        <row r="13655">
          <cell r="A13655" t="str">
            <v>a</v>
          </cell>
          <cell r="B13655">
            <v>13631</v>
          </cell>
          <cell r="C13655" t="str">
            <v xml:space="preserve">   293778780 - 58128</v>
          </cell>
          <cell r="D13655">
            <v>0</v>
          </cell>
          <cell r="E13655">
            <v>0</v>
          </cell>
          <cell r="F13655">
            <v>5190000</v>
          </cell>
          <cell r="G13655">
            <v>104199.4</v>
          </cell>
          <cell r="H13655">
            <v>5085800.5999999996</v>
          </cell>
          <cell r="I13655">
            <v>0</v>
          </cell>
        </row>
        <row r="13656">
          <cell r="A13656" t="str">
            <v>a</v>
          </cell>
          <cell r="B13656">
            <v>13632</v>
          </cell>
          <cell r="C13656" t="str">
            <v xml:space="preserve">   293778793 - 59052</v>
          </cell>
          <cell r="D13656">
            <v>0</v>
          </cell>
          <cell r="E13656">
            <v>0</v>
          </cell>
          <cell r="F13656">
            <v>3700000</v>
          </cell>
          <cell r="G13656">
            <v>21647.07</v>
          </cell>
          <cell r="H13656">
            <v>3678352.93</v>
          </cell>
          <cell r="I13656">
            <v>0</v>
          </cell>
        </row>
        <row r="13657">
          <cell r="A13657" t="str">
            <v>a</v>
          </cell>
          <cell r="B13657">
            <v>13633</v>
          </cell>
          <cell r="C13657" t="str">
            <v xml:space="preserve">   293778803 - 56403</v>
          </cell>
          <cell r="D13657">
            <v>0</v>
          </cell>
          <cell r="E13657">
            <v>0</v>
          </cell>
          <cell r="F13657">
            <v>2600000</v>
          </cell>
          <cell r="G13657">
            <v>2600000</v>
          </cell>
          <cell r="H13657">
            <v>0</v>
          </cell>
          <cell r="I13657">
            <v>0</v>
          </cell>
        </row>
        <row r="13658">
          <cell r="A13658" t="str">
            <v>a</v>
          </cell>
          <cell r="B13658">
            <v>13634</v>
          </cell>
          <cell r="C13658" t="str">
            <v xml:space="preserve">   293778816 - 56580</v>
          </cell>
          <cell r="D13658">
            <v>0</v>
          </cell>
          <cell r="E13658">
            <v>0</v>
          </cell>
          <cell r="F13658">
            <v>910000</v>
          </cell>
          <cell r="G13658">
            <v>29454.53</v>
          </cell>
          <cell r="H13658">
            <v>880545.47</v>
          </cell>
          <cell r="I13658">
            <v>0</v>
          </cell>
        </row>
        <row r="13659">
          <cell r="A13659" t="str">
            <v>a</v>
          </cell>
          <cell r="B13659">
            <v>13635</v>
          </cell>
          <cell r="C13659" t="str">
            <v xml:space="preserve">   293778829 - 56824</v>
          </cell>
          <cell r="D13659">
            <v>0</v>
          </cell>
          <cell r="E13659">
            <v>0</v>
          </cell>
          <cell r="F13659">
            <v>6240000</v>
          </cell>
          <cell r="G13659">
            <v>45673.45</v>
          </cell>
          <cell r="H13659">
            <v>6194326.5499999998</v>
          </cell>
          <cell r="I13659">
            <v>0</v>
          </cell>
        </row>
        <row r="13660">
          <cell r="A13660" t="str">
            <v>a</v>
          </cell>
          <cell r="B13660">
            <v>13636</v>
          </cell>
          <cell r="C13660" t="str">
            <v xml:space="preserve">   293778832 - 56833</v>
          </cell>
          <cell r="D13660">
            <v>0</v>
          </cell>
          <cell r="E13660">
            <v>0</v>
          </cell>
          <cell r="F13660">
            <v>2000000</v>
          </cell>
          <cell r="G13660">
            <v>99752.85</v>
          </cell>
          <cell r="H13660">
            <v>1900247.15</v>
          </cell>
          <cell r="I13660">
            <v>0</v>
          </cell>
        </row>
        <row r="13661">
          <cell r="A13661" t="str">
            <v>a</v>
          </cell>
          <cell r="B13661">
            <v>13637</v>
          </cell>
          <cell r="C13661" t="str">
            <v xml:space="preserve">   293778845 - 57190</v>
          </cell>
          <cell r="D13661">
            <v>0</v>
          </cell>
          <cell r="E13661">
            <v>0</v>
          </cell>
          <cell r="F13661">
            <v>3100000</v>
          </cell>
          <cell r="G13661">
            <v>43446.73</v>
          </cell>
          <cell r="H13661">
            <v>3056553.27</v>
          </cell>
          <cell r="I13661">
            <v>0</v>
          </cell>
        </row>
        <row r="13662">
          <cell r="A13662" t="str">
            <v>a</v>
          </cell>
          <cell r="B13662">
            <v>13638</v>
          </cell>
          <cell r="C13662" t="str">
            <v xml:space="preserve">   293778858 - 57391</v>
          </cell>
          <cell r="D13662">
            <v>0</v>
          </cell>
          <cell r="E13662">
            <v>0</v>
          </cell>
          <cell r="F13662">
            <v>4700000</v>
          </cell>
          <cell r="G13662">
            <v>48840.22</v>
          </cell>
          <cell r="H13662">
            <v>4651159.78</v>
          </cell>
          <cell r="I13662">
            <v>0</v>
          </cell>
        </row>
        <row r="13663">
          <cell r="A13663" t="str">
            <v>a</v>
          </cell>
          <cell r="B13663">
            <v>13639</v>
          </cell>
          <cell r="C13663" t="str">
            <v xml:space="preserve">   293778861 - 57400</v>
          </cell>
          <cell r="D13663">
            <v>0</v>
          </cell>
          <cell r="E13663">
            <v>0</v>
          </cell>
          <cell r="F13663">
            <v>28000000</v>
          </cell>
          <cell r="G13663">
            <v>340128.81</v>
          </cell>
          <cell r="H13663">
            <v>27659871.190000001</v>
          </cell>
          <cell r="I13663">
            <v>0</v>
          </cell>
        </row>
        <row r="13664">
          <cell r="A13664" t="str">
            <v>a</v>
          </cell>
          <cell r="B13664">
            <v>13640</v>
          </cell>
          <cell r="C13664" t="str">
            <v xml:space="preserve">   293778874 - 57744</v>
          </cell>
          <cell r="D13664">
            <v>0</v>
          </cell>
          <cell r="E13664">
            <v>0</v>
          </cell>
          <cell r="F13664">
            <v>2300000</v>
          </cell>
          <cell r="G13664">
            <v>18916.14</v>
          </cell>
          <cell r="H13664">
            <v>2281083.86</v>
          </cell>
          <cell r="I13664">
            <v>0</v>
          </cell>
        </row>
        <row r="13665">
          <cell r="A13665" t="str">
            <v>a</v>
          </cell>
          <cell r="B13665">
            <v>13641</v>
          </cell>
          <cell r="C13665" t="str">
            <v xml:space="preserve">   293778887 - 58820</v>
          </cell>
          <cell r="D13665">
            <v>0</v>
          </cell>
          <cell r="E13665">
            <v>0</v>
          </cell>
          <cell r="F13665">
            <v>3900000</v>
          </cell>
          <cell r="G13665">
            <v>22817.200000000001</v>
          </cell>
          <cell r="H13665">
            <v>3877182.8</v>
          </cell>
          <cell r="I13665">
            <v>0</v>
          </cell>
        </row>
        <row r="13666">
          <cell r="A13666" t="str">
            <v>a</v>
          </cell>
          <cell r="B13666">
            <v>13642</v>
          </cell>
          <cell r="C13666" t="str">
            <v xml:space="preserve">   293778890 - 59043</v>
          </cell>
          <cell r="D13666">
            <v>0</v>
          </cell>
          <cell r="E13666">
            <v>0</v>
          </cell>
          <cell r="F13666">
            <v>3328000</v>
          </cell>
          <cell r="G13666">
            <v>52158.05</v>
          </cell>
          <cell r="H13666">
            <v>3275841.95</v>
          </cell>
          <cell r="I13666">
            <v>0</v>
          </cell>
        </row>
        <row r="13667">
          <cell r="A13667" t="str">
            <v>a</v>
          </cell>
          <cell r="B13667">
            <v>13643</v>
          </cell>
          <cell r="C13667" t="str">
            <v xml:space="preserve">   293778900 - 56243</v>
          </cell>
          <cell r="D13667">
            <v>0</v>
          </cell>
          <cell r="E13667">
            <v>0</v>
          </cell>
          <cell r="F13667">
            <v>3500000</v>
          </cell>
          <cell r="G13667">
            <v>48648.21</v>
          </cell>
          <cell r="H13667">
            <v>3451351.79</v>
          </cell>
          <cell r="I13667">
            <v>0</v>
          </cell>
        </row>
        <row r="13668">
          <cell r="A13668" t="str">
            <v>a</v>
          </cell>
          <cell r="B13668">
            <v>13644</v>
          </cell>
          <cell r="C13668" t="str">
            <v xml:space="preserve">   293778913 - 56571</v>
          </cell>
          <cell r="D13668">
            <v>0</v>
          </cell>
          <cell r="E13668">
            <v>0</v>
          </cell>
          <cell r="F13668">
            <v>2300000</v>
          </cell>
          <cell r="G13668">
            <v>27053.91</v>
          </cell>
          <cell r="H13668">
            <v>2272946.09</v>
          </cell>
          <cell r="I13668">
            <v>0</v>
          </cell>
        </row>
        <row r="13669">
          <cell r="A13669" t="str">
            <v>a</v>
          </cell>
          <cell r="B13669">
            <v>13645</v>
          </cell>
          <cell r="C13669" t="str">
            <v xml:space="preserve">   293778926 - 56710</v>
          </cell>
          <cell r="D13669">
            <v>0</v>
          </cell>
          <cell r="E13669">
            <v>0</v>
          </cell>
          <cell r="F13669">
            <v>2100000</v>
          </cell>
          <cell r="G13669">
            <v>67972.009999999995</v>
          </cell>
          <cell r="H13669">
            <v>2032027.99</v>
          </cell>
          <cell r="I13669">
            <v>0</v>
          </cell>
        </row>
        <row r="13670">
          <cell r="A13670" t="str">
            <v>a</v>
          </cell>
          <cell r="B13670">
            <v>13646</v>
          </cell>
          <cell r="C13670" t="str">
            <v xml:space="preserve">   293778939 - 56894</v>
          </cell>
          <cell r="D13670">
            <v>0</v>
          </cell>
          <cell r="E13670">
            <v>0</v>
          </cell>
          <cell r="F13670">
            <v>1300000</v>
          </cell>
          <cell r="G13670">
            <v>8552.83</v>
          </cell>
          <cell r="H13670">
            <v>1291447.17</v>
          </cell>
          <cell r="I13670">
            <v>0</v>
          </cell>
        </row>
        <row r="13671">
          <cell r="A13671" t="str">
            <v>a</v>
          </cell>
          <cell r="B13671">
            <v>13647</v>
          </cell>
          <cell r="C13671" t="str">
            <v xml:space="preserve">   293778942 - 57146</v>
          </cell>
          <cell r="D13671">
            <v>0</v>
          </cell>
          <cell r="E13671">
            <v>0</v>
          </cell>
          <cell r="F13671">
            <v>3900000</v>
          </cell>
          <cell r="G13671">
            <v>159663.04999999999</v>
          </cell>
          <cell r="H13671">
            <v>3740336.95</v>
          </cell>
          <cell r="I13671">
            <v>0</v>
          </cell>
        </row>
        <row r="13672">
          <cell r="A13672" t="str">
            <v>a</v>
          </cell>
          <cell r="B13672">
            <v>13648</v>
          </cell>
          <cell r="C13672" t="str">
            <v xml:space="preserve">   293778955 - 57295</v>
          </cell>
          <cell r="D13672">
            <v>0</v>
          </cell>
          <cell r="E13672">
            <v>0</v>
          </cell>
          <cell r="F13672">
            <v>2000000</v>
          </cell>
          <cell r="G13672">
            <v>24696.54</v>
          </cell>
          <cell r="H13672">
            <v>1975303.46</v>
          </cell>
          <cell r="I13672">
            <v>0</v>
          </cell>
        </row>
        <row r="13673">
          <cell r="A13673" t="str">
            <v>a</v>
          </cell>
          <cell r="B13673">
            <v>13649</v>
          </cell>
          <cell r="C13673" t="str">
            <v xml:space="preserve">   293778968 - 57510</v>
          </cell>
          <cell r="D13673">
            <v>0</v>
          </cell>
          <cell r="E13673">
            <v>0</v>
          </cell>
          <cell r="F13673">
            <v>5200000</v>
          </cell>
          <cell r="G13673">
            <v>30313.119999999999</v>
          </cell>
          <cell r="H13673">
            <v>5169686.88</v>
          </cell>
          <cell r="I13673">
            <v>0</v>
          </cell>
        </row>
        <row r="13674">
          <cell r="A13674" t="str">
            <v>a</v>
          </cell>
          <cell r="B13674">
            <v>13650</v>
          </cell>
          <cell r="C13674" t="str">
            <v xml:space="preserve">   293778971 - 57729</v>
          </cell>
          <cell r="D13674">
            <v>0</v>
          </cell>
          <cell r="E13674">
            <v>0</v>
          </cell>
          <cell r="F13674">
            <v>5590000.0099999998</v>
          </cell>
          <cell r="G13674">
            <v>45723.54</v>
          </cell>
          <cell r="H13674">
            <v>5544276.4699999997</v>
          </cell>
          <cell r="I13674">
            <v>0</v>
          </cell>
        </row>
        <row r="13675">
          <cell r="A13675" t="str">
            <v>a</v>
          </cell>
          <cell r="B13675">
            <v>13651</v>
          </cell>
          <cell r="C13675" t="str">
            <v xml:space="preserve">   293778984 - 58721</v>
          </cell>
          <cell r="D13675">
            <v>0</v>
          </cell>
          <cell r="E13675">
            <v>0</v>
          </cell>
          <cell r="F13675">
            <v>3900000</v>
          </cell>
          <cell r="G13675">
            <v>48158.33</v>
          </cell>
          <cell r="H13675">
            <v>3851841.67</v>
          </cell>
          <cell r="I13675">
            <v>0</v>
          </cell>
        </row>
        <row r="13676">
          <cell r="A13676" t="str">
            <v>a</v>
          </cell>
          <cell r="B13676">
            <v>13652</v>
          </cell>
          <cell r="C13676" t="str">
            <v xml:space="preserve">   293778997 - 59166</v>
          </cell>
          <cell r="D13676">
            <v>0</v>
          </cell>
          <cell r="E13676">
            <v>0</v>
          </cell>
          <cell r="F13676">
            <v>3900000</v>
          </cell>
          <cell r="G13676">
            <v>48283.46</v>
          </cell>
          <cell r="H13676">
            <v>3851716.54</v>
          </cell>
          <cell r="I13676">
            <v>0</v>
          </cell>
        </row>
        <row r="13677">
          <cell r="A13677" t="str">
            <v>a</v>
          </cell>
          <cell r="B13677">
            <v>13653</v>
          </cell>
          <cell r="C13677" t="str">
            <v xml:space="preserve">   294778006 - 36204</v>
          </cell>
          <cell r="D13677">
            <v>302205.62</v>
          </cell>
          <cell r="E13677">
            <v>0</v>
          </cell>
          <cell r="F13677">
            <v>0.04</v>
          </cell>
          <cell r="G13677">
            <v>47971.77</v>
          </cell>
          <cell r="H13677">
            <v>254233.89</v>
          </cell>
          <cell r="I13677">
            <v>0</v>
          </cell>
        </row>
        <row r="13678">
          <cell r="A13678" t="str">
            <v>a</v>
          </cell>
          <cell r="B13678">
            <v>13654</v>
          </cell>
          <cell r="C13678" t="str">
            <v xml:space="preserve">   294778019 - 36259</v>
          </cell>
          <cell r="D13678">
            <v>2824993.21</v>
          </cell>
          <cell r="E13678">
            <v>0</v>
          </cell>
          <cell r="F13678">
            <v>0</v>
          </cell>
          <cell r="G13678">
            <v>138385.01</v>
          </cell>
          <cell r="H13678">
            <v>2686608.2</v>
          </cell>
          <cell r="I13678">
            <v>0</v>
          </cell>
        </row>
        <row r="13679">
          <cell r="A13679" t="str">
            <v>a</v>
          </cell>
          <cell r="B13679">
            <v>13655</v>
          </cell>
          <cell r="C13679" t="str">
            <v xml:space="preserve">   294778035 - 36884</v>
          </cell>
          <cell r="D13679">
            <v>2470047.4</v>
          </cell>
          <cell r="E13679">
            <v>0</v>
          </cell>
          <cell r="F13679">
            <v>0</v>
          </cell>
          <cell r="G13679">
            <v>58230.239999999998</v>
          </cell>
          <cell r="H13679">
            <v>2411817.16</v>
          </cell>
          <cell r="I13679">
            <v>0</v>
          </cell>
        </row>
        <row r="13680">
          <cell r="A13680" t="str">
            <v>a</v>
          </cell>
          <cell r="B13680">
            <v>13656</v>
          </cell>
          <cell r="C13680" t="str">
            <v xml:space="preserve">   294778048 - 36923</v>
          </cell>
          <cell r="D13680">
            <v>2464994.16</v>
          </cell>
          <cell r="E13680">
            <v>0</v>
          </cell>
          <cell r="F13680">
            <v>0</v>
          </cell>
          <cell r="G13680">
            <v>176344.74</v>
          </cell>
          <cell r="H13680">
            <v>2288649.42</v>
          </cell>
          <cell r="I13680">
            <v>0</v>
          </cell>
        </row>
        <row r="13681">
          <cell r="A13681" t="str">
            <v>a</v>
          </cell>
          <cell r="B13681">
            <v>13657</v>
          </cell>
          <cell r="C13681" t="str">
            <v xml:space="preserve">   294778051 - 36932</v>
          </cell>
          <cell r="D13681">
            <v>816413.02</v>
          </cell>
          <cell r="E13681">
            <v>0</v>
          </cell>
          <cell r="F13681">
            <v>0</v>
          </cell>
          <cell r="G13681">
            <v>39992.81</v>
          </cell>
          <cell r="H13681">
            <v>776420.21</v>
          </cell>
          <cell r="I13681">
            <v>0</v>
          </cell>
        </row>
        <row r="13682">
          <cell r="A13682" t="str">
            <v>a</v>
          </cell>
          <cell r="B13682">
            <v>13658</v>
          </cell>
          <cell r="C13682" t="str">
            <v xml:space="preserve">   294778064 - 36992</v>
          </cell>
          <cell r="D13682">
            <v>524574.62</v>
          </cell>
          <cell r="E13682">
            <v>0</v>
          </cell>
          <cell r="F13682">
            <v>0.01</v>
          </cell>
          <cell r="G13682">
            <v>10568.98</v>
          </cell>
          <cell r="H13682">
            <v>514005.65</v>
          </cell>
          <cell r="I13682">
            <v>0</v>
          </cell>
        </row>
        <row r="13683">
          <cell r="A13683" t="str">
            <v>a</v>
          </cell>
          <cell r="B13683">
            <v>13659</v>
          </cell>
          <cell r="C13683" t="str">
            <v xml:space="preserve">   294778077 - 37202</v>
          </cell>
          <cell r="D13683">
            <v>730171.3</v>
          </cell>
          <cell r="E13683">
            <v>0</v>
          </cell>
          <cell r="F13683">
            <v>0.01</v>
          </cell>
          <cell r="G13683">
            <v>167237.71</v>
          </cell>
          <cell r="H13683">
            <v>562933.6</v>
          </cell>
          <cell r="I13683">
            <v>0</v>
          </cell>
        </row>
        <row r="13684">
          <cell r="A13684" t="str">
            <v>a</v>
          </cell>
          <cell r="B13684">
            <v>13660</v>
          </cell>
          <cell r="C13684" t="str">
            <v xml:space="preserve">   294778080 - 37214</v>
          </cell>
          <cell r="D13684">
            <v>677391.61</v>
          </cell>
          <cell r="E13684">
            <v>0</v>
          </cell>
          <cell r="F13684">
            <v>0.01</v>
          </cell>
          <cell r="G13684">
            <v>14517.89</v>
          </cell>
          <cell r="H13684">
            <v>662873.73</v>
          </cell>
          <cell r="I13684">
            <v>0</v>
          </cell>
        </row>
        <row r="13685">
          <cell r="A13685" t="str">
            <v>a</v>
          </cell>
          <cell r="B13685">
            <v>13661</v>
          </cell>
          <cell r="C13685" t="str">
            <v xml:space="preserve">   294778103 - 36195</v>
          </cell>
          <cell r="D13685">
            <v>517102.35</v>
          </cell>
          <cell r="E13685">
            <v>0</v>
          </cell>
          <cell r="F13685">
            <v>0</v>
          </cell>
          <cell r="G13685">
            <v>106165.72</v>
          </cell>
          <cell r="H13685">
            <v>410936.63</v>
          </cell>
          <cell r="I13685">
            <v>0</v>
          </cell>
        </row>
        <row r="13686">
          <cell r="A13686" t="str">
            <v>a</v>
          </cell>
          <cell r="B13686">
            <v>13662</v>
          </cell>
          <cell r="C13686" t="str">
            <v xml:space="preserve">   294778116 - 36250</v>
          </cell>
          <cell r="D13686">
            <v>3450161.06</v>
          </cell>
          <cell r="E13686">
            <v>0</v>
          </cell>
          <cell r="F13686">
            <v>0</v>
          </cell>
          <cell r="G13686">
            <v>69839.11</v>
          </cell>
          <cell r="H13686">
            <v>3380321.95</v>
          </cell>
          <cell r="I13686">
            <v>0</v>
          </cell>
        </row>
        <row r="13687">
          <cell r="A13687" t="str">
            <v>a</v>
          </cell>
          <cell r="B13687">
            <v>13663</v>
          </cell>
          <cell r="C13687" t="str">
            <v xml:space="preserve">   294778129 - 36866</v>
          </cell>
          <cell r="D13687">
            <v>581930.06999999995</v>
          </cell>
          <cell r="E13687">
            <v>0</v>
          </cell>
          <cell r="F13687">
            <v>0</v>
          </cell>
          <cell r="G13687">
            <v>12653.87</v>
          </cell>
          <cell r="H13687">
            <v>569276.19999999995</v>
          </cell>
          <cell r="I13687">
            <v>0</v>
          </cell>
        </row>
        <row r="13688">
          <cell r="A13688" t="str">
            <v>a</v>
          </cell>
          <cell r="B13688">
            <v>13664</v>
          </cell>
          <cell r="C13688" t="str">
            <v xml:space="preserve">   294778132 - 36875</v>
          </cell>
          <cell r="D13688">
            <v>645919.66</v>
          </cell>
          <cell r="E13688">
            <v>0</v>
          </cell>
          <cell r="F13688">
            <v>0</v>
          </cell>
          <cell r="G13688">
            <v>13648.46</v>
          </cell>
          <cell r="H13688">
            <v>632271.19999999995</v>
          </cell>
          <cell r="I13688">
            <v>0</v>
          </cell>
        </row>
        <row r="13689">
          <cell r="A13689" t="str">
            <v>a</v>
          </cell>
          <cell r="B13689">
            <v>13665</v>
          </cell>
          <cell r="C13689" t="str">
            <v xml:space="preserve">   294778145 - 36914</v>
          </cell>
          <cell r="D13689">
            <v>1222888.56</v>
          </cell>
          <cell r="E13689">
            <v>0</v>
          </cell>
          <cell r="F13689">
            <v>0</v>
          </cell>
          <cell r="G13689">
            <v>184970.1</v>
          </cell>
          <cell r="H13689">
            <v>1037918.46</v>
          </cell>
          <cell r="I13689">
            <v>0</v>
          </cell>
        </row>
        <row r="13690">
          <cell r="A13690" t="str">
            <v>a</v>
          </cell>
          <cell r="B13690">
            <v>13666</v>
          </cell>
          <cell r="C13690" t="str">
            <v xml:space="preserve">   294778158 - 36953</v>
          </cell>
          <cell r="D13690">
            <v>940304.75</v>
          </cell>
          <cell r="E13690">
            <v>0</v>
          </cell>
          <cell r="F13690">
            <v>0</v>
          </cell>
          <cell r="G13690">
            <v>18774.86</v>
          </cell>
          <cell r="H13690">
            <v>921529.89</v>
          </cell>
          <cell r="I13690">
            <v>0</v>
          </cell>
        </row>
        <row r="13691">
          <cell r="A13691" t="str">
            <v>a</v>
          </cell>
          <cell r="B13691">
            <v>13667</v>
          </cell>
          <cell r="C13691" t="str">
            <v xml:space="preserve">   294778161 - 36962</v>
          </cell>
          <cell r="D13691">
            <v>699134.75</v>
          </cell>
          <cell r="E13691">
            <v>0</v>
          </cell>
          <cell r="F13691">
            <v>0</v>
          </cell>
          <cell r="G13691">
            <v>81677.73</v>
          </cell>
          <cell r="H13691">
            <v>617457.02</v>
          </cell>
          <cell r="I13691">
            <v>0</v>
          </cell>
        </row>
        <row r="13692">
          <cell r="A13692" t="str">
            <v>a</v>
          </cell>
          <cell r="B13692">
            <v>13668</v>
          </cell>
          <cell r="C13692" t="str">
            <v xml:space="preserve">   294778174 - 37187</v>
          </cell>
          <cell r="D13692">
            <v>850897.58</v>
          </cell>
          <cell r="E13692">
            <v>0</v>
          </cell>
          <cell r="F13692">
            <v>0</v>
          </cell>
          <cell r="G13692">
            <v>188906.42</v>
          </cell>
          <cell r="H13692">
            <v>661991.16</v>
          </cell>
          <cell r="I13692">
            <v>0</v>
          </cell>
        </row>
        <row r="13693">
          <cell r="A13693" t="str">
            <v>a</v>
          </cell>
          <cell r="B13693">
            <v>13669</v>
          </cell>
          <cell r="C13693" t="str">
            <v xml:space="preserve">   294778200 - 36186</v>
          </cell>
          <cell r="D13693">
            <v>487668.89</v>
          </cell>
          <cell r="E13693">
            <v>0</v>
          </cell>
          <cell r="F13693">
            <v>0</v>
          </cell>
          <cell r="G13693">
            <v>27152.68</v>
          </cell>
          <cell r="H13693">
            <v>460516.21</v>
          </cell>
          <cell r="I13693">
            <v>0</v>
          </cell>
        </row>
        <row r="13694">
          <cell r="A13694" t="str">
            <v>a</v>
          </cell>
          <cell r="B13694">
            <v>13670</v>
          </cell>
          <cell r="C13694" t="str">
            <v xml:space="preserve">   294778213 - 36241</v>
          </cell>
          <cell r="D13694">
            <v>2280390.85</v>
          </cell>
          <cell r="E13694">
            <v>0</v>
          </cell>
          <cell r="F13694">
            <v>0</v>
          </cell>
          <cell r="G13694">
            <v>2280390.85</v>
          </cell>
          <cell r="H13694">
            <v>0</v>
          </cell>
          <cell r="I13694">
            <v>0</v>
          </cell>
        </row>
        <row r="13695">
          <cell r="A13695" t="str">
            <v>a</v>
          </cell>
          <cell r="B13695">
            <v>13671</v>
          </cell>
          <cell r="C13695" t="str">
            <v xml:space="preserve">   294778226 - 36857</v>
          </cell>
          <cell r="D13695">
            <v>285736.15000000002</v>
          </cell>
          <cell r="E13695">
            <v>0</v>
          </cell>
          <cell r="F13695">
            <v>0</v>
          </cell>
          <cell r="G13695">
            <v>285736.15000000002</v>
          </cell>
          <cell r="H13695">
            <v>0</v>
          </cell>
          <cell r="I13695">
            <v>0</v>
          </cell>
        </row>
        <row r="13696">
          <cell r="A13696" t="str">
            <v>a</v>
          </cell>
          <cell r="B13696">
            <v>13672</v>
          </cell>
          <cell r="C13696" t="str">
            <v xml:space="preserve">   294778239 - 36896</v>
          </cell>
          <cell r="D13696">
            <v>778885.93</v>
          </cell>
          <cell r="E13696">
            <v>0</v>
          </cell>
          <cell r="F13696">
            <v>0</v>
          </cell>
          <cell r="G13696">
            <v>117811.75</v>
          </cell>
          <cell r="H13696">
            <v>661074.18000000005</v>
          </cell>
          <cell r="I13696">
            <v>0</v>
          </cell>
        </row>
        <row r="13697">
          <cell r="A13697" t="str">
            <v>a</v>
          </cell>
          <cell r="B13697">
            <v>13673</v>
          </cell>
          <cell r="C13697" t="str">
            <v xml:space="preserve">   294778242 - 36905</v>
          </cell>
          <cell r="D13697">
            <v>797283.57</v>
          </cell>
          <cell r="E13697">
            <v>0</v>
          </cell>
          <cell r="F13697">
            <v>0</v>
          </cell>
          <cell r="G13697">
            <v>16138.81</v>
          </cell>
          <cell r="H13697">
            <v>781144.76</v>
          </cell>
          <cell r="I13697">
            <v>0</v>
          </cell>
        </row>
        <row r="13698">
          <cell r="A13698" t="str">
            <v>a</v>
          </cell>
          <cell r="B13698">
            <v>13674</v>
          </cell>
          <cell r="C13698" t="str">
            <v xml:space="preserve">   294778255 - 36944</v>
          </cell>
          <cell r="D13698">
            <v>2575765.65</v>
          </cell>
          <cell r="E13698">
            <v>0</v>
          </cell>
          <cell r="F13698">
            <v>0</v>
          </cell>
          <cell r="G13698">
            <v>2575765.65</v>
          </cell>
          <cell r="H13698">
            <v>0</v>
          </cell>
          <cell r="I13698">
            <v>0</v>
          </cell>
        </row>
        <row r="13699">
          <cell r="A13699" t="str">
            <v>a</v>
          </cell>
          <cell r="B13699">
            <v>13675</v>
          </cell>
          <cell r="C13699" t="str">
            <v xml:space="preserve">   294778268 - 37010</v>
          </cell>
          <cell r="D13699">
            <v>586666.69999999995</v>
          </cell>
          <cell r="E13699">
            <v>0</v>
          </cell>
          <cell r="F13699">
            <v>0.02</v>
          </cell>
          <cell r="G13699">
            <v>64941.26</v>
          </cell>
          <cell r="H13699">
            <v>521725.46</v>
          </cell>
          <cell r="I13699">
            <v>0</v>
          </cell>
        </row>
        <row r="13700">
          <cell r="A13700" t="str">
            <v>a</v>
          </cell>
          <cell r="B13700">
            <v>13676</v>
          </cell>
          <cell r="C13700" t="str">
            <v xml:space="preserve">   294778271 - 37019</v>
          </cell>
          <cell r="D13700">
            <v>1333005.1000000001</v>
          </cell>
          <cell r="E13700">
            <v>0</v>
          </cell>
          <cell r="F13700">
            <v>0</v>
          </cell>
          <cell r="G13700">
            <v>64588.07</v>
          </cell>
          <cell r="H13700">
            <v>1268417.03</v>
          </cell>
          <cell r="I13700">
            <v>0</v>
          </cell>
        </row>
        <row r="13701">
          <cell r="A13701" t="str">
            <v>a</v>
          </cell>
          <cell r="B13701">
            <v>13677</v>
          </cell>
          <cell r="C13701" t="str">
            <v xml:space="preserve">   294778284 - 37226</v>
          </cell>
          <cell r="D13701">
            <v>601327.71</v>
          </cell>
          <cell r="E13701">
            <v>0</v>
          </cell>
          <cell r="F13701">
            <v>0</v>
          </cell>
          <cell r="G13701">
            <v>13075.7</v>
          </cell>
          <cell r="H13701">
            <v>588252.01</v>
          </cell>
          <cell r="I13701">
            <v>0</v>
          </cell>
        </row>
        <row r="13702">
          <cell r="A13702" t="str">
            <v>a</v>
          </cell>
          <cell r="B13702">
            <v>13678</v>
          </cell>
          <cell r="C13702" t="str">
            <v xml:space="preserve">   294778297 - 37331</v>
          </cell>
          <cell r="D13702">
            <v>1274431.52</v>
          </cell>
          <cell r="E13702">
            <v>0</v>
          </cell>
          <cell r="F13702">
            <v>0</v>
          </cell>
          <cell r="G13702">
            <v>60451.360000000001</v>
          </cell>
          <cell r="H13702">
            <v>1213980.1599999999</v>
          </cell>
          <cell r="I13702">
            <v>0</v>
          </cell>
        </row>
        <row r="13703">
          <cell r="A13703" t="str">
            <v>a</v>
          </cell>
          <cell r="B13703">
            <v>13679</v>
          </cell>
          <cell r="C13703" t="str">
            <v xml:space="preserve">   294778307 - 36207</v>
          </cell>
          <cell r="D13703">
            <v>353984.22</v>
          </cell>
          <cell r="E13703">
            <v>0</v>
          </cell>
          <cell r="F13703">
            <v>0</v>
          </cell>
          <cell r="G13703">
            <v>353984.22</v>
          </cell>
          <cell r="H13703">
            <v>0</v>
          </cell>
          <cell r="I13703">
            <v>0</v>
          </cell>
        </row>
        <row r="13704">
          <cell r="A13704" t="str">
            <v>a</v>
          </cell>
          <cell r="B13704">
            <v>13680</v>
          </cell>
          <cell r="C13704" t="str">
            <v xml:space="preserve">   294778310 - 36216</v>
          </cell>
          <cell r="D13704">
            <v>449816.82</v>
          </cell>
          <cell r="E13704">
            <v>0</v>
          </cell>
          <cell r="F13704">
            <v>0.01</v>
          </cell>
          <cell r="G13704">
            <v>128329.85</v>
          </cell>
          <cell r="H13704">
            <v>321486.98</v>
          </cell>
          <cell r="I13704">
            <v>0</v>
          </cell>
        </row>
        <row r="13705">
          <cell r="A13705" t="str">
            <v>a</v>
          </cell>
          <cell r="B13705">
            <v>13681</v>
          </cell>
          <cell r="C13705" t="str">
            <v xml:space="preserve">   294778323 - 36848</v>
          </cell>
          <cell r="D13705">
            <v>363709.05</v>
          </cell>
          <cell r="E13705">
            <v>0</v>
          </cell>
          <cell r="F13705">
            <v>0</v>
          </cell>
          <cell r="G13705">
            <v>7683.16</v>
          </cell>
          <cell r="H13705">
            <v>356025.89</v>
          </cell>
          <cell r="I13705">
            <v>0</v>
          </cell>
        </row>
        <row r="13706">
          <cell r="A13706" t="str">
            <v>a</v>
          </cell>
          <cell r="B13706">
            <v>13682</v>
          </cell>
          <cell r="C13706" t="str">
            <v xml:space="preserve">   294778336 - 36887</v>
          </cell>
          <cell r="D13706">
            <v>1034751.86</v>
          </cell>
          <cell r="E13706">
            <v>0</v>
          </cell>
          <cell r="F13706">
            <v>0</v>
          </cell>
          <cell r="G13706">
            <v>156513.17000000001</v>
          </cell>
          <cell r="H13706">
            <v>878238.69</v>
          </cell>
          <cell r="I13706">
            <v>0</v>
          </cell>
        </row>
        <row r="13707">
          <cell r="A13707" t="str">
            <v>a</v>
          </cell>
          <cell r="B13707">
            <v>13683</v>
          </cell>
          <cell r="C13707" t="str">
            <v xml:space="preserve">   294778349 - 36926</v>
          </cell>
          <cell r="D13707">
            <v>715609.49</v>
          </cell>
          <cell r="E13707">
            <v>0</v>
          </cell>
          <cell r="F13707">
            <v>0</v>
          </cell>
          <cell r="G13707">
            <v>34125.39</v>
          </cell>
          <cell r="H13707">
            <v>681484.1</v>
          </cell>
          <cell r="I13707">
            <v>0</v>
          </cell>
        </row>
        <row r="13708">
          <cell r="A13708" t="str">
            <v>a</v>
          </cell>
          <cell r="B13708">
            <v>13684</v>
          </cell>
          <cell r="C13708" t="str">
            <v xml:space="preserve">   294778352 - 36935</v>
          </cell>
          <cell r="D13708">
            <v>2413271.06</v>
          </cell>
          <cell r="E13708">
            <v>0</v>
          </cell>
          <cell r="F13708">
            <v>0</v>
          </cell>
          <cell r="G13708">
            <v>49285.74</v>
          </cell>
          <cell r="H13708">
            <v>2363985.3199999998</v>
          </cell>
          <cell r="I13708">
            <v>0</v>
          </cell>
        </row>
        <row r="13709">
          <cell r="A13709" t="str">
            <v>a</v>
          </cell>
          <cell r="B13709">
            <v>13685</v>
          </cell>
          <cell r="C13709" t="str">
            <v xml:space="preserve">   294778365 - 36998</v>
          </cell>
          <cell r="D13709">
            <v>1331742.8999999999</v>
          </cell>
          <cell r="E13709">
            <v>0</v>
          </cell>
          <cell r="F13709">
            <v>0</v>
          </cell>
          <cell r="G13709">
            <v>19209.38</v>
          </cell>
          <cell r="H13709">
            <v>1312533.52</v>
          </cell>
          <cell r="I13709">
            <v>0</v>
          </cell>
        </row>
        <row r="13710">
          <cell r="A13710" t="str">
            <v>a</v>
          </cell>
          <cell r="B13710">
            <v>13686</v>
          </cell>
          <cell r="C13710" t="str">
            <v xml:space="preserve">   294778378 - 37208</v>
          </cell>
          <cell r="D13710">
            <v>596954.76</v>
          </cell>
          <cell r="E13710">
            <v>0</v>
          </cell>
          <cell r="F13710">
            <v>0</v>
          </cell>
          <cell r="G13710">
            <v>12973.6</v>
          </cell>
          <cell r="H13710">
            <v>583981.16</v>
          </cell>
          <cell r="I13710">
            <v>0</v>
          </cell>
        </row>
        <row r="13711">
          <cell r="A13711" t="str">
            <v>a</v>
          </cell>
          <cell r="B13711">
            <v>13687</v>
          </cell>
          <cell r="C13711" t="str">
            <v xml:space="preserve">   294778381 - 37217</v>
          </cell>
          <cell r="D13711">
            <v>389848</v>
          </cell>
          <cell r="E13711">
            <v>0</v>
          </cell>
          <cell r="F13711">
            <v>0.01</v>
          </cell>
          <cell r="G13711">
            <v>8472.6</v>
          </cell>
          <cell r="H13711">
            <v>381375.41</v>
          </cell>
          <cell r="I13711">
            <v>0</v>
          </cell>
        </row>
        <row r="13712">
          <cell r="A13712" t="str">
            <v>a</v>
          </cell>
          <cell r="B13712">
            <v>13688</v>
          </cell>
          <cell r="C13712" t="str">
            <v xml:space="preserve">   294778404 - 36198</v>
          </cell>
          <cell r="D13712">
            <v>425554.2</v>
          </cell>
          <cell r="E13712">
            <v>0</v>
          </cell>
          <cell r="F13712">
            <v>0</v>
          </cell>
          <cell r="G13712">
            <v>38746.49</v>
          </cell>
          <cell r="H13712">
            <v>386807.71</v>
          </cell>
          <cell r="I13712">
            <v>0</v>
          </cell>
        </row>
        <row r="13713">
          <cell r="A13713" t="str">
            <v>a</v>
          </cell>
          <cell r="B13713">
            <v>13689</v>
          </cell>
          <cell r="C13713" t="str">
            <v xml:space="preserve">   294778417 - 36253</v>
          </cell>
          <cell r="D13713">
            <v>3327737.16</v>
          </cell>
          <cell r="E13713">
            <v>0</v>
          </cell>
          <cell r="F13713">
            <v>0</v>
          </cell>
          <cell r="G13713">
            <v>68292.070000000007</v>
          </cell>
          <cell r="H13713">
            <v>3259445.09</v>
          </cell>
          <cell r="I13713">
            <v>0</v>
          </cell>
        </row>
        <row r="13714">
          <cell r="A13714" t="str">
            <v>a</v>
          </cell>
          <cell r="B13714">
            <v>13690</v>
          </cell>
          <cell r="C13714" t="str">
            <v xml:space="preserve">   294778420 - 36433</v>
          </cell>
          <cell r="D13714">
            <v>594930.65</v>
          </cell>
          <cell r="E13714">
            <v>0</v>
          </cell>
          <cell r="F13714">
            <v>0</v>
          </cell>
          <cell r="G13714">
            <v>101927.37</v>
          </cell>
          <cell r="H13714">
            <v>493003.28</v>
          </cell>
          <cell r="I13714">
            <v>0</v>
          </cell>
        </row>
        <row r="13715">
          <cell r="A13715" t="str">
            <v>a</v>
          </cell>
          <cell r="B13715">
            <v>13691</v>
          </cell>
          <cell r="C13715" t="str">
            <v xml:space="preserve">   294778433 - 36878</v>
          </cell>
          <cell r="D13715">
            <v>370054.87</v>
          </cell>
          <cell r="E13715">
            <v>0</v>
          </cell>
          <cell r="F13715">
            <v>0</v>
          </cell>
          <cell r="G13715">
            <v>107617.56</v>
          </cell>
          <cell r="H13715">
            <v>262437.31</v>
          </cell>
          <cell r="I13715">
            <v>0</v>
          </cell>
        </row>
        <row r="13716">
          <cell r="A13716" t="str">
            <v>a</v>
          </cell>
          <cell r="B13716">
            <v>13692</v>
          </cell>
          <cell r="C13716" t="str">
            <v xml:space="preserve">   294778446 - 36917</v>
          </cell>
          <cell r="D13716">
            <v>940683.52</v>
          </cell>
          <cell r="E13716">
            <v>0</v>
          </cell>
          <cell r="F13716">
            <v>0</v>
          </cell>
          <cell r="G13716">
            <v>142284.72</v>
          </cell>
          <cell r="H13716">
            <v>798398.8</v>
          </cell>
          <cell r="I13716">
            <v>0</v>
          </cell>
        </row>
        <row r="13717">
          <cell r="A13717" t="str">
            <v>a</v>
          </cell>
          <cell r="B13717">
            <v>13693</v>
          </cell>
          <cell r="C13717" t="str">
            <v xml:space="preserve">   294778459 - 36956</v>
          </cell>
          <cell r="D13717">
            <v>1311839</v>
          </cell>
          <cell r="E13717">
            <v>0</v>
          </cell>
          <cell r="F13717">
            <v>0</v>
          </cell>
          <cell r="G13717">
            <v>11897.16</v>
          </cell>
          <cell r="H13717">
            <v>1299941.8400000001</v>
          </cell>
          <cell r="I13717">
            <v>0</v>
          </cell>
        </row>
        <row r="13718">
          <cell r="A13718" t="str">
            <v>a</v>
          </cell>
          <cell r="B13718">
            <v>13694</v>
          </cell>
          <cell r="C13718" t="str">
            <v xml:space="preserve">   294778462 - 36980</v>
          </cell>
          <cell r="D13718">
            <v>841325.3</v>
          </cell>
          <cell r="E13718">
            <v>0</v>
          </cell>
          <cell r="F13718">
            <v>0</v>
          </cell>
          <cell r="G13718">
            <v>207758.1</v>
          </cell>
          <cell r="H13718">
            <v>633567.19999999995</v>
          </cell>
          <cell r="I13718">
            <v>0</v>
          </cell>
        </row>
        <row r="13719">
          <cell r="A13719" t="str">
            <v>a</v>
          </cell>
          <cell r="B13719">
            <v>13695</v>
          </cell>
          <cell r="C13719" t="str">
            <v xml:space="preserve">   294778475 - 37190</v>
          </cell>
          <cell r="D13719">
            <v>1170110.07</v>
          </cell>
          <cell r="E13719">
            <v>0</v>
          </cell>
          <cell r="F13719">
            <v>0.01</v>
          </cell>
          <cell r="G13719">
            <v>38960.19</v>
          </cell>
          <cell r="H13719">
            <v>1131149.8899999999</v>
          </cell>
          <cell r="I13719">
            <v>0</v>
          </cell>
        </row>
        <row r="13720">
          <cell r="A13720" t="str">
            <v>a</v>
          </cell>
          <cell r="B13720">
            <v>13696</v>
          </cell>
          <cell r="C13720" t="str">
            <v xml:space="preserve">   294778501 - 36189</v>
          </cell>
          <cell r="D13720">
            <v>515362.05</v>
          </cell>
          <cell r="E13720">
            <v>0</v>
          </cell>
          <cell r="F13720">
            <v>0</v>
          </cell>
          <cell r="G13720">
            <v>515362.05</v>
          </cell>
          <cell r="H13720">
            <v>0</v>
          </cell>
          <cell r="I13720">
            <v>0</v>
          </cell>
        </row>
        <row r="13721">
          <cell r="A13721" t="str">
            <v>a</v>
          </cell>
          <cell r="B13721">
            <v>13697</v>
          </cell>
          <cell r="C13721" t="str">
            <v xml:space="preserve">   294778514 - 36244</v>
          </cell>
          <cell r="D13721">
            <v>2161445.58</v>
          </cell>
          <cell r="E13721">
            <v>0</v>
          </cell>
          <cell r="F13721">
            <v>0.01</v>
          </cell>
          <cell r="G13721">
            <v>43752.6</v>
          </cell>
          <cell r="H13721">
            <v>2117692.9900000002</v>
          </cell>
          <cell r="I13721">
            <v>0</v>
          </cell>
        </row>
        <row r="13722">
          <cell r="A13722" t="str">
            <v>a</v>
          </cell>
          <cell r="B13722">
            <v>13698</v>
          </cell>
          <cell r="C13722" t="str">
            <v xml:space="preserve">   294778527 - 36860</v>
          </cell>
          <cell r="D13722">
            <v>401598.36</v>
          </cell>
          <cell r="E13722">
            <v>0</v>
          </cell>
          <cell r="F13722">
            <v>0</v>
          </cell>
          <cell r="G13722">
            <v>42685.49</v>
          </cell>
          <cell r="H13722">
            <v>358912.87</v>
          </cell>
          <cell r="I13722">
            <v>0</v>
          </cell>
        </row>
        <row r="13723">
          <cell r="A13723" t="str">
            <v>a</v>
          </cell>
          <cell r="B13723">
            <v>13699</v>
          </cell>
          <cell r="C13723" t="str">
            <v xml:space="preserve">   294778530 - 36869</v>
          </cell>
          <cell r="D13723">
            <v>556692.96</v>
          </cell>
          <cell r="E13723">
            <v>0</v>
          </cell>
          <cell r="F13723">
            <v>0.02</v>
          </cell>
          <cell r="G13723">
            <v>11929.56</v>
          </cell>
          <cell r="H13723">
            <v>544763.42000000004</v>
          </cell>
          <cell r="I13723">
            <v>0</v>
          </cell>
        </row>
        <row r="13724">
          <cell r="A13724" t="str">
            <v>a</v>
          </cell>
          <cell r="B13724">
            <v>13700</v>
          </cell>
          <cell r="C13724" t="str">
            <v xml:space="preserve">   294778543 - 36908</v>
          </cell>
          <cell r="D13724">
            <v>3256341.12</v>
          </cell>
          <cell r="E13724">
            <v>0</v>
          </cell>
          <cell r="F13724">
            <v>0</v>
          </cell>
          <cell r="G13724">
            <v>3256341.12</v>
          </cell>
          <cell r="H13724">
            <v>0</v>
          </cell>
          <cell r="I13724">
            <v>0</v>
          </cell>
        </row>
        <row r="13725">
          <cell r="A13725" t="str">
            <v>a</v>
          </cell>
          <cell r="B13725">
            <v>13701</v>
          </cell>
          <cell r="C13725" t="str">
            <v xml:space="preserve">   294778556 - 36947</v>
          </cell>
          <cell r="D13725">
            <v>1067767.48</v>
          </cell>
          <cell r="E13725">
            <v>0</v>
          </cell>
          <cell r="F13725">
            <v>0.01</v>
          </cell>
          <cell r="G13725">
            <v>77296.3</v>
          </cell>
          <cell r="H13725">
            <v>990471.19</v>
          </cell>
          <cell r="I13725">
            <v>0</v>
          </cell>
        </row>
        <row r="13726">
          <cell r="A13726" t="str">
            <v>a</v>
          </cell>
          <cell r="B13726">
            <v>13702</v>
          </cell>
          <cell r="C13726" t="str">
            <v xml:space="preserve">   294778569 - 37013</v>
          </cell>
          <cell r="D13726">
            <v>1743142.17</v>
          </cell>
          <cell r="E13726">
            <v>0</v>
          </cell>
          <cell r="F13726">
            <v>0</v>
          </cell>
          <cell r="G13726">
            <v>15808.71</v>
          </cell>
          <cell r="H13726">
            <v>1727333.46</v>
          </cell>
          <cell r="I13726">
            <v>0</v>
          </cell>
        </row>
        <row r="13727">
          <cell r="A13727" t="str">
            <v>a</v>
          </cell>
          <cell r="B13727">
            <v>13703</v>
          </cell>
          <cell r="C13727" t="str">
            <v xml:space="preserve">   294778572 - 37022</v>
          </cell>
          <cell r="D13727">
            <v>2385246.0299999998</v>
          </cell>
          <cell r="E13727">
            <v>0</v>
          </cell>
          <cell r="F13727">
            <v>0</v>
          </cell>
          <cell r="G13727">
            <v>2385246.0299999998</v>
          </cell>
          <cell r="H13727">
            <v>0</v>
          </cell>
          <cell r="I13727">
            <v>0</v>
          </cell>
        </row>
        <row r="13728">
          <cell r="A13728" t="str">
            <v>a</v>
          </cell>
          <cell r="B13728">
            <v>13704</v>
          </cell>
          <cell r="C13728" t="str">
            <v xml:space="preserve">   294778598 - 37337</v>
          </cell>
          <cell r="D13728">
            <v>635258.16</v>
          </cell>
          <cell r="E13728">
            <v>0</v>
          </cell>
          <cell r="F13728">
            <v>0</v>
          </cell>
          <cell r="G13728">
            <v>12859.05</v>
          </cell>
          <cell r="H13728">
            <v>622399.11</v>
          </cell>
          <cell r="I13728">
            <v>0</v>
          </cell>
        </row>
        <row r="13729">
          <cell r="A13729" t="str">
            <v>a</v>
          </cell>
          <cell r="B13729">
            <v>13705</v>
          </cell>
          <cell r="C13729" t="str">
            <v xml:space="preserve">   294778608 - 36210</v>
          </cell>
          <cell r="D13729">
            <v>675292.53</v>
          </cell>
          <cell r="E13729">
            <v>0</v>
          </cell>
          <cell r="F13729">
            <v>0</v>
          </cell>
          <cell r="G13729">
            <v>49190.57</v>
          </cell>
          <cell r="H13729">
            <v>626101.96</v>
          </cell>
          <cell r="I13729">
            <v>0</v>
          </cell>
        </row>
        <row r="13730">
          <cell r="A13730" t="str">
            <v>a</v>
          </cell>
          <cell r="B13730">
            <v>13706</v>
          </cell>
          <cell r="C13730" t="str">
            <v xml:space="preserve">   294778611 - 36235</v>
          </cell>
          <cell r="D13730">
            <v>551298.84</v>
          </cell>
          <cell r="E13730">
            <v>0</v>
          </cell>
          <cell r="F13730">
            <v>0</v>
          </cell>
          <cell r="G13730">
            <v>11059.93</v>
          </cell>
          <cell r="H13730">
            <v>540238.91</v>
          </cell>
          <cell r="I13730">
            <v>0</v>
          </cell>
        </row>
        <row r="13731">
          <cell r="A13731" t="str">
            <v>a</v>
          </cell>
          <cell r="B13731">
            <v>13707</v>
          </cell>
          <cell r="C13731" t="str">
            <v xml:space="preserve">   294778624 - 36851</v>
          </cell>
          <cell r="D13731">
            <v>498093.68</v>
          </cell>
          <cell r="E13731">
            <v>0</v>
          </cell>
          <cell r="F13731">
            <v>0</v>
          </cell>
          <cell r="G13731">
            <v>10673.73</v>
          </cell>
          <cell r="H13731">
            <v>487419.95</v>
          </cell>
          <cell r="I13731">
            <v>0</v>
          </cell>
        </row>
        <row r="13732">
          <cell r="A13732" t="str">
            <v>a</v>
          </cell>
          <cell r="B13732">
            <v>13708</v>
          </cell>
          <cell r="C13732" t="str">
            <v xml:space="preserve">   294778637 - 36890</v>
          </cell>
          <cell r="D13732">
            <v>1536945.41</v>
          </cell>
          <cell r="E13732">
            <v>0</v>
          </cell>
          <cell r="F13732">
            <v>0</v>
          </cell>
          <cell r="G13732">
            <v>30547.17</v>
          </cell>
          <cell r="H13732">
            <v>1506398.24</v>
          </cell>
          <cell r="I13732">
            <v>0</v>
          </cell>
        </row>
        <row r="13733">
          <cell r="A13733" t="str">
            <v>a</v>
          </cell>
          <cell r="B13733">
            <v>13709</v>
          </cell>
          <cell r="C13733" t="str">
            <v xml:space="preserve">   294778640 - 36899</v>
          </cell>
          <cell r="D13733">
            <v>1053565.54</v>
          </cell>
          <cell r="E13733">
            <v>0</v>
          </cell>
          <cell r="F13733">
            <v>0</v>
          </cell>
          <cell r="G13733">
            <v>159358.85999999999</v>
          </cell>
          <cell r="H13733">
            <v>894206.68</v>
          </cell>
          <cell r="I13733">
            <v>0</v>
          </cell>
        </row>
        <row r="13734">
          <cell r="A13734" t="str">
            <v>a</v>
          </cell>
          <cell r="B13734">
            <v>13710</v>
          </cell>
          <cell r="C13734" t="str">
            <v xml:space="preserve">   294778653 - 36938</v>
          </cell>
          <cell r="D13734">
            <v>1128820.2</v>
          </cell>
          <cell r="E13734">
            <v>0</v>
          </cell>
          <cell r="F13734">
            <v>0</v>
          </cell>
          <cell r="G13734">
            <v>170741.61</v>
          </cell>
          <cell r="H13734">
            <v>958078.59</v>
          </cell>
          <cell r="I13734">
            <v>0</v>
          </cell>
        </row>
        <row r="13735">
          <cell r="A13735" t="str">
            <v>a</v>
          </cell>
          <cell r="B13735">
            <v>13711</v>
          </cell>
          <cell r="C13735" t="str">
            <v xml:space="preserve">   294778666 - 37004</v>
          </cell>
          <cell r="D13735">
            <v>1316287.52</v>
          </cell>
          <cell r="E13735">
            <v>0</v>
          </cell>
          <cell r="F13735">
            <v>0</v>
          </cell>
          <cell r="G13735">
            <v>65195.73</v>
          </cell>
          <cell r="H13735">
            <v>1251091.79</v>
          </cell>
          <cell r="I13735">
            <v>0</v>
          </cell>
        </row>
        <row r="13736">
          <cell r="A13736" t="str">
            <v>a</v>
          </cell>
          <cell r="B13736">
            <v>13712</v>
          </cell>
          <cell r="C13736" t="str">
            <v xml:space="preserve">   294778679 - 37211</v>
          </cell>
          <cell r="D13736">
            <v>1243879.81</v>
          </cell>
          <cell r="E13736">
            <v>0</v>
          </cell>
          <cell r="F13736">
            <v>0</v>
          </cell>
          <cell r="G13736">
            <v>408343.3</v>
          </cell>
          <cell r="H13736">
            <v>835536.51</v>
          </cell>
          <cell r="I13736">
            <v>0</v>
          </cell>
        </row>
        <row r="13737">
          <cell r="A13737" t="str">
            <v>a</v>
          </cell>
          <cell r="B13737">
            <v>13713</v>
          </cell>
          <cell r="C13737" t="str">
            <v xml:space="preserve">   294778682 - 37220</v>
          </cell>
          <cell r="D13737">
            <v>663007.98</v>
          </cell>
          <cell r="E13737">
            <v>0</v>
          </cell>
          <cell r="F13737">
            <v>0</v>
          </cell>
          <cell r="G13737">
            <v>14044.07</v>
          </cell>
          <cell r="H13737">
            <v>648963.91</v>
          </cell>
          <cell r="I13737">
            <v>0</v>
          </cell>
        </row>
        <row r="13738">
          <cell r="A13738" t="str">
            <v>a</v>
          </cell>
          <cell r="B13738">
            <v>13714</v>
          </cell>
          <cell r="C13738" t="str">
            <v xml:space="preserve">   294778695 - 37325</v>
          </cell>
          <cell r="D13738">
            <v>337348.21</v>
          </cell>
          <cell r="E13738">
            <v>0</v>
          </cell>
          <cell r="F13738">
            <v>0</v>
          </cell>
          <cell r="G13738">
            <v>337348.21</v>
          </cell>
          <cell r="H13738">
            <v>0</v>
          </cell>
          <cell r="I13738">
            <v>0</v>
          </cell>
        </row>
        <row r="13739">
          <cell r="A13739" t="str">
            <v>a</v>
          </cell>
          <cell r="B13739">
            <v>13715</v>
          </cell>
          <cell r="C13739" t="str">
            <v xml:space="preserve">   294778705 - 36201</v>
          </cell>
          <cell r="D13739">
            <v>889514.98</v>
          </cell>
          <cell r="E13739">
            <v>0</v>
          </cell>
          <cell r="F13739">
            <v>0</v>
          </cell>
          <cell r="G13739">
            <v>92630.46</v>
          </cell>
          <cell r="H13739">
            <v>796884.52</v>
          </cell>
          <cell r="I13739">
            <v>0</v>
          </cell>
        </row>
        <row r="13740">
          <cell r="A13740" t="str">
            <v>a</v>
          </cell>
          <cell r="B13740">
            <v>13716</v>
          </cell>
          <cell r="C13740" t="str">
            <v xml:space="preserve">   294778718 - 36256</v>
          </cell>
          <cell r="D13740">
            <v>1884717.47</v>
          </cell>
          <cell r="E13740">
            <v>0</v>
          </cell>
          <cell r="F13740">
            <v>0</v>
          </cell>
          <cell r="G13740">
            <v>38678.33</v>
          </cell>
          <cell r="H13740">
            <v>1846039.14</v>
          </cell>
          <cell r="I13740">
            <v>0</v>
          </cell>
        </row>
        <row r="13741">
          <cell r="A13741" t="str">
            <v>a</v>
          </cell>
          <cell r="B13741">
            <v>13717</v>
          </cell>
          <cell r="C13741" t="str">
            <v xml:space="preserve">   294778721 - 36842</v>
          </cell>
          <cell r="D13741">
            <v>411095.46</v>
          </cell>
          <cell r="E13741">
            <v>0</v>
          </cell>
          <cell r="F13741">
            <v>0</v>
          </cell>
          <cell r="G13741">
            <v>8838.2199999999993</v>
          </cell>
          <cell r="H13741">
            <v>402257.24</v>
          </cell>
          <cell r="I13741">
            <v>0</v>
          </cell>
        </row>
        <row r="13742">
          <cell r="A13742" t="str">
            <v>a</v>
          </cell>
          <cell r="B13742">
            <v>13718</v>
          </cell>
          <cell r="C13742" t="str">
            <v xml:space="preserve">   294778734 - 36881</v>
          </cell>
          <cell r="D13742">
            <v>137655.26999999999</v>
          </cell>
          <cell r="E13742">
            <v>0</v>
          </cell>
          <cell r="F13742">
            <v>0</v>
          </cell>
          <cell r="G13742">
            <v>137655.26999999999</v>
          </cell>
          <cell r="H13742">
            <v>0</v>
          </cell>
          <cell r="I13742">
            <v>0</v>
          </cell>
        </row>
        <row r="13743">
          <cell r="A13743" t="str">
            <v>a</v>
          </cell>
          <cell r="B13743">
            <v>13719</v>
          </cell>
          <cell r="C13743" t="str">
            <v xml:space="preserve">   294778747 - 36920</v>
          </cell>
          <cell r="D13743">
            <v>1073715.29</v>
          </cell>
          <cell r="E13743">
            <v>0</v>
          </cell>
          <cell r="F13743">
            <v>0</v>
          </cell>
          <cell r="G13743">
            <v>52028.54</v>
          </cell>
          <cell r="H13743">
            <v>1021686.75</v>
          </cell>
          <cell r="I13743">
            <v>0</v>
          </cell>
        </row>
        <row r="13744">
          <cell r="A13744" t="str">
            <v>a</v>
          </cell>
          <cell r="B13744">
            <v>13720</v>
          </cell>
          <cell r="C13744" t="str">
            <v xml:space="preserve">   294778750 - 36929</v>
          </cell>
          <cell r="D13744">
            <v>940683.52</v>
          </cell>
          <cell r="E13744">
            <v>0</v>
          </cell>
          <cell r="F13744">
            <v>0</v>
          </cell>
          <cell r="G13744">
            <v>142284.72</v>
          </cell>
          <cell r="H13744">
            <v>798398.8</v>
          </cell>
          <cell r="I13744">
            <v>0</v>
          </cell>
        </row>
        <row r="13745">
          <cell r="A13745" t="str">
            <v>a</v>
          </cell>
          <cell r="B13745">
            <v>13721</v>
          </cell>
          <cell r="C13745" t="str">
            <v xml:space="preserve">   294778763 - 36983</v>
          </cell>
          <cell r="D13745">
            <v>1138107.54</v>
          </cell>
          <cell r="E13745">
            <v>0</v>
          </cell>
          <cell r="F13745">
            <v>0</v>
          </cell>
          <cell r="G13745">
            <v>245056.33</v>
          </cell>
          <cell r="H13745">
            <v>893051.21</v>
          </cell>
          <cell r="I13745">
            <v>0</v>
          </cell>
        </row>
        <row r="13746">
          <cell r="A13746" t="str">
            <v>a</v>
          </cell>
          <cell r="B13746">
            <v>13722</v>
          </cell>
          <cell r="C13746" t="str">
            <v xml:space="preserve">   294778776 - 37193</v>
          </cell>
          <cell r="D13746">
            <v>661933.05000000005</v>
          </cell>
          <cell r="E13746">
            <v>0</v>
          </cell>
          <cell r="F13746">
            <v>0</v>
          </cell>
          <cell r="G13746">
            <v>661933.05000000005</v>
          </cell>
          <cell r="H13746">
            <v>0</v>
          </cell>
          <cell r="I13746">
            <v>0</v>
          </cell>
        </row>
        <row r="13747">
          <cell r="A13747" t="str">
            <v>a</v>
          </cell>
          <cell r="B13747">
            <v>13723</v>
          </cell>
          <cell r="C13747" t="str">
            <v xml:space="preserve">   294778802 - 36192</v>
          </cell>
          <cell r="D13747">
            <v>1166304.3600000001</v>
          </cell>
          <cell r="E13747">
            <v>0</v>
          </cell>
          <cell r="F13747">
            <v>0</v>
          </cell>
          <cell r="G13747">
            <v>57132.56</v>
          </cell>
          <cell r="H13747">
            <v>1109171.8</v>
          </cell>
          <cell r="I13747">
            <v>0</v>
          </cell>
        </row>
        <row r="13748">
          <cell r="A13748" t="str">
            <v>a</v>
          </cell>
          <cell r="B13748">
            <v>13724</v>
          </cell>
          <cell r="C13748" t="str">
            <v xml:space="preserve">   294778815 - 36247</v>
          </cell>
          <cell r="D13748">
            <v>1753909.78</v>
          </cell>
          <cell r="E13748">
            <v>0</v>
          </cell>
          <cell r="F13748">
            <v>0</v>
          </cell>
          <cell r="G13748">
            <v>35993.870000000003</v>
          </cell>
          <cell r="H13748">
            <v>1717915.91</v>
          </cell>
          <cell r="I13748">
            <v>0</v>
          </cell>
        </row>
        <row r="13749">
          <cell r="A13749" t="str">
            <v>a</v>
          </cell>
          <cell r="B13749">
            <v>13725</v>
          </cell>
          <cell r="C13749" t="str">
            <v xml:space="preserve">   294778828 - 36863</v>
          </cell>
          <cell r="D13749">
            <v>436447.53</v>
          </cell>
          <cell r="E13749">
            <v>0</v>
          </cell>
          <cell r="F13749">
            <v>0</v>
          </cell>
          <cell r="G13749">
            <v>9490.41</v>
          </cell>
          <cell r="H13749">
            <v>426957.12</v>
          </cell>
          <cell r="I13749">
            <v>0</v>
          </cell>
        </row>
        <row r="13750">
          <cell r="A13750" t="str">
            <v>a</v>
          </cell>
          <cell r="B13750">
            <v>13726</v>
          </cell>
          <cell r="C13750" t="str">
            <v xml:space="preserve">   294778831 - 36872</v>
          </cell>
          <cell r="D13750">
            <v>576226.04</v>
          </cell>
          <cell r="E13750">
            <v>0</v>
          </cell>
          <cell r="F13750">
            <v>0.01</v>
          </cell>
          <cell r="G13750">
            <v>12348.13</v>
          </cell>
          <cell r="H13750">
            <v>563877.92000000004</v>
          </cell>
          <cell r="I13750">
            <v>0</v>
          </cell>
        </row>
        <row r="13751">
          <cell r="A13751" t="str">
            <v>a</v>
          </cell>
          <cell r="B13751">
            <v>13727</v>
          </cell>
          <cell r="C13751" t="str">
            <v xml:space="preserve">   294778844 - 36911</v>
          </cell>
          <cell r="D13751">
            <v>1222888.57</v>
          </cell>
          <cell r="E13751">
            <v>0</v>
          </cell>
          <cell r="F13751">
            <v>0</v>
          </cell>
          <cell r="G13751">
            <v>184970.11</v>
          </cell>
          <cell r="H13751">
            <v>1037918.46</v>
          </cell>
          <cell r="I13751">
            <v>0</v>
          </cell>
        </row>
        <row r="13752">
          <cell r="A13752" t="str">
            <v>a</v>
          </cell>
          <cell r="B13752">
            <v>13728</v>
          </cell>
          <cell r="C13752" t="str">
            <v xml:space="preserve">   294778857 - 36950</v>
          </cell>
          <cell r="D13752">
            <v>905653.13</v>
          </cell>
          <cell r="E13752">
            <v>0</v>
          </cell>
          <cell r="F13752">
            <v>0</v>
          </cell>
          <cell r="G13752">
            <v>8318.2999999999993</v>
          </cell>
          <cell r="H13752">
            <v>897334.83</v>
          </cell>
          <cell r="I13752">
            <v>0</v>
          </cell>
        </row>
        <row r="13753">
          <cell r="A13753" t="str">
            <v>a</v>
          </cell>
          <cell r="B13753">
            <v>13729</v>
          </cell>
          <cell r="C13753" t="str">
            <v xml:space="preserve">   294778860 - 36959</v>
          </cell>
          <cell r="D13753">
            <v>2310376.0299999998</v>
          </cell>
          <cell r="E13753">
            <v>0</v>
          </cell>
          <cell r="F13753">
            <v>0.01</v>
          </cell>
          <cell r="G13753">
            <v>2310376.04</v>
          </cell>
          <cell r="H13753">
            <v>0</v>
          </cell>
          <cell r="I13753">
            <v>0</v>
          </cell>
        </row>
        <row r="13754">
          <cell r="A13754" t="str">
            <v>a</v>
          </cell>
          <cell r="B13754">
            <v>13730</v>
          </cell>
          <cell r="C13754" t="str">
            <v xml:space="preserve">   294778873 - 37031</v>
          </cell>
          <cell r="D13754">
            <v>835275.63</v>
          </cell>
          <cell r="E13754">
            <v>0</v>
          </cell>
          <cell r="F13754">
            <v>0</v>
          </cell>
          <cell r="G13754">
            <v>7668.88</v>
          </cell>
          <cell r="H13754">
            <v>827606.75</v>
          </cell>
          <cell r="I13754">
            <v>0</v>
          </cell>
        </row>
        <row r="13755">
          <cell r="A13755" t="str">
            <v>a</v>
          </cell>
          <cell r="B13755">
            <v>13731</v>
          </cell>
          <cell r="C13755" t="str">
            <v xml:space="preserve">   294778899 - 37340</v>
          </cell>
          <cell r="D13755">
            <v>954703.24</v>
          </cell>
          <cell r="E13755">
            <v>0</v>
          </cell>
          <cell r="F13755">
            <v>0</v>
          </cell>
          <cell r="G13755">
            <v>8544.48</v>
          </cell>
          <cell r="H13755">
            <v>946158.76</v>
          </cell>
          <cell r="I13755">
            <v>0</v>
          </cell>
        </row>
        <row r="13756">
          <cell r="A13756" t="str">
            <v>a</v>
          </cell>
          <cell r="B13756">
            <v>13732</v>
          </cell>
          <cell r="C13756" t="str">
            <v xml:space="preserve">   294778909 - 36213</v>
          </cell>
          <cell r="D13756">
            <v>367709.72</v>
          </cell>
          <cell r="E13756">
            <v>0</v>
          </cell>
          <cell r="F13756">
            <v>0</v>
          </cell>
          <cell r="G13756">
            <v>367709.72</v>
          </cell>
          <cell r="H13756">
            <v>0</v>
          </cell>
          <cell r="I13756">
            <v>0</v>
          </cell>
        </row>
        <row r="13757">
          <cell r="A13757" t="str">
            <v>a</v>
          </cell>
          <cell r="B13757">
            <v>13733</v>
          </cell>
          <cell r="C13757" t="str">
            <v xml:space="preserve">   294778912 - 36238</v>
          </cell>
          <cell r="D13757">
            <v>2035381.92</v>
          </cell>
          <cell r="E13757">
            <v>0</v>
          </cell>
          <cell r="F13757">
            <v>0</v>
          </cell>
          <cell r="G13757">
            <v>41200.769999999997</v>
          </cell>
          <cell r="H13757">
            <v>1994181.15</v>
          </cell>
          <cell r="I13757">
            <v>0</v>
          </cell>
        </row>
        <row r="13758">
          <cell r="A13758" t="str">
            <v>a</v>
          </cell>
          <cell r="B13758">
            <v>13734</v>
          </cell>
          <cell r="C13758" t="str">
            <v xml:space="preserve">   294778925 - 36854</v>
          </cell>
          <cell r="D13758">
            <v>410194.81</v>
          </cell>
          <cell r="E13758">
            <v>0</v>
          </cell>
          <cell r="F13758">
            <v>0</v>
          </cell>
          <cell r="G13758">
            <v>8790.2000000000007</v>
          </cell>
          <cell r="H13758">
            <v>401404.61</v>
          </cell>
          <cell r="I13758">
            <v>0</v>
          </cell>
        </row>
        <row r="13759">
          <cell r="A13759" t="str">
            <v>a</v>
          </cell>
          <cell r="B13759">
            <v>13735</v>
          </cell>
          <cell r="C13759" t="str">
            <v xml:space="preserve">   294778938 - 36893</v>
          </cell>
          <cell r="D13759">
            <v>1990962.85</v>
          </cell>
          <cell r="E13759">
            <v>0</v>
          </cell>
          <cell r="F13759">
            <v>0.01</v>
          </cell>
          <cell r="G13759">
            <v>94943.4</v>
          </cell>
          <cell r="H13759">
            <v>1896019.46</v>
          </cell>
          <cell r="I13759">
            <v>0</v>
          </cell>
        </row>
        <row r="13760">
          <cell r="A13760" t="str">
            <v>a</v>
          </cell>
          <cell r="B13760">
            <v>13736</v>
          </cell>
          <cell r="C13760" t="str">
            <v xml:space="preserve">   294778941 - 36902</v>
          </cell>
          <cell r="D13760">
            <v>1235238.8799999999</v>
          </cell>
          <cell r="E13760">
            <v>0</v>
          </cell>
          <cell r="F13760">
            <v>0.02</v>
          </cell>
          <cell r="G13760">
            <v>372668.26</v>
          </cell>
          <cell r="H13760">
            <v>862570.64</v>
          </cell>
          <cell r="I13760">
            <v>0</v>
          </cell>
        </row>
        <row r="13761">
          <cell r="A13761" t="str">
            <v>a</v>
          </cell>
          <cell r="B13761">
            <v>13737</v>
          </cell>
          <cell r="C13761" t="str">
            <v xml:space="preserve">   294778954 - 36941</v>
          </cell>
          <cell r="D13761">
            <v>980286.98</v>
          </cell>
          <cell r="E13761">
            <v>0</v>
          </cell>
          <cell r="F13761">
            <v>0.01</v>
          </cell>
          <cell r="G13761">
            <v>46747.14</v>
          </cell>
          <cell r="H13761">
            <v>933539.85</v>
          </cell>
          <cell r="I13761">
            <v>0</v>
          </cell>
        </row>
        <row r="13762">
          <cell r="A13762" t="str">
            <v>a</v>
          </cell>
          <cell r="B13762">
            <v>13738</v>
          </cell>
          <cell r="C13762" t="str">
            <v xml:space="preserve">   294778967 - 37007</v>
          </cell>
          <cell r="D13762">
            <v>621596.01</v>
          </cell>
          <cell r="E13762">
            <v>0</v>
          </cell>
          <cell r="F13762">
            <v>0</v>
          </cell>
          <cell r="G13762">
            <v>56595.98</v>
          </cell>
          <cell r="H13762">
            <v>565000.03</v>
          </cell>
          <cell r="I13762">
            <v>0</v>
          </cell>
        </row>
        <row r="13763">
          <cell r="A13763" t="str">
            <v>a</v>
          </cell>
          <cell r="B13763">
            <v>13739</v>
          </cell>
          <cell r="C13763" t="str">
            <v xml:space="preserve">   294778970 - 37016</v>
          </cell>
          <cell r="D13763">
            <v>700385.5</v>
          </cell>
          <cell r="E13763">
            <v>0</v>
          </cell>
          <cell r="F13763">
            <v>0.01</v>
          </cell>
          <cell r="G13763">
            <v>41777.699999999997</v>
          </cell>
          <cell r="H13763">
            <v>658607.81000000006</v>
          </cell>
          <cell r="I13763">
            <v>0</v>
          </cell>
        </row>
        <row r="13764">
          <cell r="A13764" t="str">
            <v>a</v>
          </cell>
          <cell r="B13764">
            <v>13740</v>
          </cell>
          <cell r="C13764" t="str">
            <v xml:space="preserve">   294778983 - 37223</v>
          </cell>
          <cell r="D13764">
            <v>585007.01</v>
          </cell>
          <cell r="E13764">
            <v>0</v>
          </cell>
          <cell r="F13764">
            <v>0</v>
          </cell>
          <cell r="G13764">
            <v>12391.83</v>
          </cell>
          <cell r="H13764">
            <v>572615.18000000005</v>
          </cell>
          <cell r="I13764">
            <v>0</v>
          </cell>
        </row>
        <row r="13765">
          <cell r="A13765" t="str">
            <v>a</v>
          </cell>
          <cell r="B13765">
            <v>13741</v>
          </cell>
          <cell r="C13765" t="str">
            <v xml:space="preserve">   294778996 - 37328</v>
          </cell>
          <cell r="D13765">
            <v>1302569.5</v>
          </cell>
          <cell r="E13765">
            <v>0</v>
          </cell>
          <cell r="F13765">
            <v>0.01</v>
          </cell>
          <cell r="G13765">
            <v>26008.1</v>
          </cell>
          <cell r="H13765">
            <v>1276561.4099999999</v>
          </cell>
          <cell r="I13765">
            <v>0</v>
          </cell>
        </row>
        <row r="13766">
          <cell r="A13766" t="str">
            <v>a</v>
          </cell>
          <cell r="B13766">
            <v>13742</v>
          </cell>
          <cell r="C13766" t="str">
            <v xml:space="preserve">   302778008 - 34155</v>
          </cell>
          <cell r="D13766">
            <v>1237518.7</v>
          </cell>
          <cell r="E13766">
            <v>0</v>
          </cell>
          <cell r="F13766">
            <v>0</v>
          </cell>
          <cell r="G13766">
            <v>63188.02</v>
          </cell>
          <cell r="H13766">
            <v>1174330.68</v>
          </cell>
          <cell r="I13766">
            <v>0</v>
          </cell>
        </row>
        <row r="13767">
          <cell r="A13767" t="str">
            <v>a</v>
          </cell>
          <cell r="B13767">
            <v>13743</v>
          </cell>
          <cell r="C13767" t="str">
            <v xml:space="preserve">   302778011 - 34164</v>
          </cell>
          <cell r="D13767">
            <v>1972374.44</v>
          </cell>
          <cell r="E13767">
            <v>0</v>
          </cell>
          <cell r="F13767">
            <v>0</v>
          </cell>
          <cell r="G13767">
            <v>1972374.44</v>
          </cell>
          <cell r="H13767">
            <v>0</v>
          </cell>
          <cell r="I13767">
            <v>0</v>
          </cell>
        </row>
        <row r="13768">
          <cell r="A13768" t="str">
            <v>a</v>
          </cell>
          <cell r="B13768">
            <v>13744</v>
          </cell>
          <cell r="C13768" t="str">
            <v xml:space="preserve">   302778024 - 34203</v>
          </cell>
          <cell r="D13768">
            <v>3541746.63</v>
          </cell>
          <cell r="E13768">
            <v>0</v>
          </cell>
          <cell r="F13768">
            <v>0</v>
          </cell>
          <cell r="G13768">
            <v>77328.38</v>
          </cell>
          <cell r="H13768">
            <v>3464418.25</v>
          </cell>
          <cell r="I13768">
            <v>0</v>
          </cell>
        </row>
        <row r="13769">
          <cell r="A13769" t="str">
            <v>a</v>
          </cell>
          <cell r="B13769">
            <v>13745</v>
          </cell>
          <cell r="C13769" t="str">
            <v xml:space="preserve">   302778037 - 34298</v>
          </cell>
          <cell r="D13769">
            <v>517164.41</v>
          </cell>
          <cell r="E13769">
            <v>0</v>
          </cell>
          <cell r="F13769">
            <v>0</v>
          </cell>
          <cell r="G13769">
            <v>517164.41</v>
          </cell>
          <cell r="H13769">
            <v>0</v>
          </cell>
          <cell r="I13769">
            <v>0</v>
          </cell>
        </row>
        <row r="13770">
          <cell r="A13770" t="str">
            <v>a</v>
          </cell>
          <cell r="B13770">
            <v>13746</v>
          </cell>
          <cell r="C13770" t="str">
            <v xml:space="preserve">   302778040 - 34307</v>
          </cell>
          <cell r="D13770">
            <v>967872.01</v>
          </cell>
          <cell r="E13770">
            <v>0</v>
          </cell>
          <cell r="F13770">
            <v>0</v>
          </cell>
          <cell r="G13770">
            <v>47692.04</v>
          </cell>
          <cell r="H13770">
            <v>920179.97</v>
          </cell>
          <cell r="I13770">
            <v>0</v>
          </cell>
        </row>
        <row r="13771">
          <cell r="A13771" t="str">
            <v>a</v>
          </cell>
          <cell r="B13771">
            <v>13747</v>
          </cell>
          <cell r="C13771" t="str">
            <v xml:space="preserve">   302778053 - 34346</v>
          </cell>
          <cell r="D13771">
            <v>972081.65</v>
          </cell>
          <cell r="E13771">
            <v>0</v>
          </cell>
          <cell r="F13771">
            <v>0</v>
          </cell>
          <cell r="G13771">
            <v>47370.85</v>
          </cell>
          <cell r="H13771">
            <v>924710.8</v>
          </cell>
          <cell r="I13771">
            <v>0</v>
          </cell>
        </row>
        <row r="13772">
          <cell r="A13772" t="str">
            <v>a</v>
          </cell>
          <cell r="B13772">
            <v>13748</v>
          </cell>
          <cell r="C13772" t="str">
            <v xml:space="preserve">   302778066 - 34394</v>
          </cell>
          <cell r="D13772">
            <v>929825.36</v>
          </cell>
          <cell r="E13772">
            <v>0</v>
          </cell>
          <cell r="F13772">
            <v>0</v>
          </cell>
          <cell r="G13772">
            <v>86079.75</v>
          </cell>
          <cell r="H13772">
            <v>843745.61</v>
          </cell>
          <cell r="I13772">
            <v>0</v>
          </cell>
        </row>
        <row r="13773">
          <cell r="A13773" t="str">
            <v>a</v>
          </cell>
          <cell r="B13773">
            <v>13749</v>
          </cell>
          <cell r="C13773" t="str">
            <v xml:space="preserve">   302778079 - 34795</v>
          </cell>
          <cell r="D13773">
            <v>1299912.56</v>
          </cell>
          <cell r="E13773">
            <v>0</v>
          </cell>
          <cell r="F13773">
            <v>0</v>
          </cell>
          <cell r="G13773">
            <v>200783.52</v>
          </cell>
          <cell r="H13773">
            <v>1099129.04</v>
          </cell>
          <cell r="I13773">
            <v>0</v>
          </cell>
        </row>
        <row r="13774">
          <cell r="A13774" t="str">
            <v>a</v>
          </cell>
          <cell r="B13774">
            <v>13750</v>
          </cell>
          <cell r="C13774" t="str">
            <v xml:space="preserve">   302778082 - 34804</v>
          </cell>
          <cell r="D13774">
            <v>1451673.37</v>
          </cell>
          <cell r="E13774">
            <v>0</v>
          </cell>
          <cell r="F13774">
            <v>0</v>
          </cell>
          <cell r="G13774">
            <v>72272.789999999994</v>
          </cell>
          <cell r="H13774">
            <v>1379400.58</v>
          </cell>
          <cell r="I13774">
            <v>0</v>
          </cell>
        </row>
        <row r="13775">
          <cell r="A13775" t="str">
            <v>a</v>
          </cell>
          <cell r="B13775">
            <v>13751</v>
          </cell>
          <cell r="C13775" t="str">
            <v xml:space="preserve">   302778095 - 34948</v>
          </cell>
          <cell r="D13775">
            <v>3569782.51</v>
          </cell>
          <cell r="E13775">
            <v>0</v>
          </cell>
          <cell r="F13775">
            <v>0</v>
          </cell>
          <cell r="G13775">
            <v>79322.77</v>
          </cell>
          <cell r="H13775">
            <v>3490459.74</v>
          </cell>
          <cell r="I13775">
            <v>0</v>
          </cell>
        </row>
        <row r="13776">
          <cell r="A13776" t="str">
            <v>a</v>
          </cell>
          <cell r="B13776">
            <v>13752</v>
          </cell>
          <cell r="C13776" t="str">
            <v xml:space="preserve">   302778105 - 34146</v>
          </cell>
          <cell r="D13776">
            <v>705306.06</v>
          </cell>
          <cell r="E13776">
            <v>0</v>
          </cell>
          <cell r="F13776">
            <v>0</v>
          </cell>
          <cell r="G13776">
            <v>111741.34</v>
          </cell>
          <cell r="H13776">
            <v>593564.72</v>
          </cell>
          <cell r="I13776">
            <v>0</v>
          </cell>
        </row>
        <row r="13777">
          <cell r="A13777" t="str">
            <v>a</v>
          </cell>
          <cell r="B13777">
            <v>13753</v>
          </cell>
          <cell r="C13777" t="str">
            <v xml:space="preserve">   302778118 - 34185</v>
          </cell>
          <cell r="D13777">
            <v>1821110.84</v>
          </cell>
          <cell r="E13777">
            <v>0</v>
          </cell>
          <cell r="F13777">
            <v>0</v>
          </cell>
          <cell r="G13777">
            <v>39761.019999999997</v>
          </cell>
          <cell r="H13777">
            <v>1781349.82</v>
          </cell>
          <cell r="I13777">
            <v>0</v>
          </cell>
        </row>
        <row r="13778">
          <cell r="A13778" t="str">
            <v>a</v>
          </cell>
          <cell r="B13778">
            <v>13754</v>
          </cell>
          <cell r="C13778" t="str">
            <v xml:space="preserve">   302778121 - 34194</v>
          </cell>
          <cell r="D13778">
            <v>368392.49</v>
          </cell>
          <cell r="E13778">
            <v>0</v>
          </cell>
          <cell r="F13778">
            <v>0</v>
          </cell>
          <cell r="G13778">
            <v>124688.25</v>
          </cell>
          <cell r="H13778">
            <v>243704.24</v>
          </cell>
          <cell r="I13778">
            <v>0</v>
          </cell>
        </row>
        <row r="13779">
          <cell r="A13779" t="str">
            <v>a</v>
          </cell>
          <cell r="B13779">
            <v>13755</v>
          </cell>
          <cell r="C13779" t="str">
            <v xml:space="preserve">   302778134 - 34289</v>
          </cell>
          <cell r="D13779">
            <v>1761817.24</v>
          </cell>
          <cell r="E13779">
            <v>0</v>
          </cell>
          <cell r="F13779">
            <v>0</v>
          </cell>
          <cell r="G13779">
            <v>38297.269999999997</v>
          </cell>
          <cell r="H13779">
            <v>1723519.97</v>
          </cell>
          <cell r="I13779">
            <v>0</v>
          </cell>
        </row>
        <row r="13780">
          <cell r="A13780" t="str">
            <v>a</v>
          </cell>
          <cell r="B13780">
            <v>13756</v>
          </cell>
          <cell r="C13780" t="str">
            <v xml:space="preserve">   302778147 - 34328</v>
          </cell>
          <cell r="D13780">
            <v>1358844.05</v>
          </cell>
          <cell r="E13780">
            <v>0</v>
          </cell>
          <cell r="F13780">
            <v>0</v>
          </cell>
          <cell r="G13780">
            <v>349089.01</v>
          </cell>
          <cell r="H13780">
            <v>1009755.04</v>
          </cell>
          <cell r="I13780">
            <v>0</v>
          </cell>
        </row>
        <row r="13781">
          <cell r="A13781" t="str">
            <v>a</v>
          </cell>
          <cell r="B13781">
            <v>13757</v>
          </cell>
          <cell r="C13781" t="str">
            <v xml:space="preserve">   302778150 - 34337</v>
          </cell>
          <cell r="D13781">
            <v>1148142.02</v>
          </cell>
          <cell r="E13781">
            <v>0</v>
          </cell>
          <cell r="F13781">
            <v>0</v>
          </cell>
          <cell r="G13781">
            <v>1148142.02</v>
          </cell>
          <cell r="H13781">
            <v>0</v>
          </cell>
          <cell r="I13781">
            <v>0</v>
          </cell>
        </row>
        <row r="13782">
          <cell r="A13782" t="str">
            <v>a</v>
          </cell>
          <cell r="B13782">
            <v>13758</v>
          </cell>
          <cell r="C13782" t="str">
            <v xml:space="preserve">   302778163 - 34376</v>
          </cell>
          <cell r="D13782">
            <v>845254.76</v>
          </cell>
          <cell r="E13782">
            <v>0</v>
          </cell>
          <cell r="F13782">
            <v>0</v>
          </cell>
          <cell r="G13782">
            <v>80521</v>
          </cell>
          <cell r="H13782">
            <v>764733.76</v>
          </cell>
          <cell r="I13782">
            <v>0</v>
          </cell>
        </row>
        <row r="13783">
          <cell r="A13783" t="str">
            <v>a</v>
          </cell>
          <cell r="B13783">
            <v>13759</v>
          </cell>
          <cell r="C13783" t="str">
            <v xml:space="preserve">   302778176 - 34427</v>
          </cell>
          <cell r="D13783">
            <v>459363.08</v>
          </cell>
          <cell r="E13783">
            <v>0</v>
          </cell>
          <cell r="F13783">
            <v>0</v>
          </cell>
          <cell r="G13783">
            <v>459363.08</v>
          </cell>
          <cell r="H13783">
            <v>0</v>
          </cell>
          <cell r="I13783">
            <v>0</v>
          </cell>
        </row>
        <row r="13784">
          <cell r="A13784" t="str">
            <v>a</v>
          </cell>
          <cell r="B13784">
            <v>13760</v>
          </cell>
          <cell r="C13784" t="str">
            <v xml:space="preserve">   302778189 - 34921</v>
          </cell>
          <cell r="D13784">
            <v>4188554.93</v>
          </cell>
          <cell r="E13784">
            <v>0</v>
          </cell>
          <cell r="F13784">
            <v>0</v>
          </cell>
          <cell r="G13784">
            <v>4188554.93</v>
          </cell>
          <cell r="H13784">
            <v>0</v>
          </cell>
          <cell r="I13784">
            <v>0</v>
          </cell>
        </row>
        <row r="13785">
          <cell r="A13785" t="str">
            <v>a</v>
          </cell>
          <cell r="B13785">
            <v>13761</v>
          </cell>
          <cell r="C13785" t="str">
            <v xml:space="preserve">   302778192 - 34933</v>
          </cell>
          <cell r="D13785">
            <v>3035184.77</v>
          </cell>
          <cell r="E13785">
            <v>0</v>
          </cell>
          <cell r="F13785">
            <v>0</v>
          </cell>
          <cell r="G13785">
            <v>66268.42</v>
          </cell>
          <cell r="H13785">
            <v>2968916.35</v>
          </cell>
          <cell r="I13785">
            <v>0</v>
          </cell>
        </row>
        <row r="13786">
          <cell r="A13786" t="str">
            <v>a</v>
          </cell>
          <cell r="B13786">
            <v>13762</v>
          </cell>
          <cell r="C13786" t="str">
            <v xml:space="preserve">   302778202 - 34137</v>
          </cell>
          <cell r="D13786">
            <v>2228698.77</v>
          </cell>
          <cell r="E13786">
            <v>0</v>
          </cell>
          <cell r="F13786">
            <v>0</v>
          </cell>
          <cell r="G13786">
            <v>21572.48</v>
          </cell>
          <cell r="H13786">
            <v>2207126.29</v>
          </cell>
          <cell r="I13786">
            <v>0</v>
          </cell>
        </row>
        <row r="13787">
          <cell r="A13787" t="str">
            <v>a</v>
          </cell>
          <cell r="B13787">
            <v>13763</v>
          </cell>
          <cell r="C13787" t="str">
            <v xml:space="preserve">   302778215 - 34176</v>
          </cell>
          <cell r="D13787">
            <v>2765702.46</v>
          </cell>
          <cell r="E13787">
            <v>0</v>
          </cell>
          <cell r="F13787">
            <v>0</v>
          </cell>
          <cell r="G13787">
            <v>59331.99</v>
          </cell>
          <cell r="H13787">
            <v>2706370.47</v>
          </cell>
          <cell r="I13787">
            <v>0</v>
          </cell>
        </row>
        <row r="13788">
          <cell r="A13788" t="str">
            <v>a</v>
          </cell>
          <cell r="B13788">
            <v>13764</v>
          </cell>
          <cell r="C13788" t="str">
            <v xml:space="preserve">   302778228 - 34218</v>
          </cell>
          <cell r="D13788">
            <v>928508.98</v>
          </cell>
          <cell r="E13788">
            <v>0</v>
          </cell>
          <cell r="F13788">
            <v>0</v>
          </cell>
          <cell r="G13788">
            <v>143416.82</v>
          </cell>
          <cell r="H13788">
            <v>785092.16</v>
          </cell>
          <cell r="I13788">
            <v>0</v>
          </cell>
        </row>
        <row r="13789">
          <cell r="A13789" t="str">
            <v>a</v>
          </cell>
          <cell r="B13789">
            <v>13765</v>
          </cell>
          <cell r="C13789" t="str">
            <v xml:space="preserve">   302778231 - 34280</v>
          </cell>
          <cell r="D13789">
            <v>1732526.2</v>
          </cell>
          <cell r="E13789">
            <v>0</v>
          </cell>
          <cell r="F13789">
            <v>0</v>
          </cell>
          <cell r="G13789">
            <v>1732526.2</v>
          </cell>
          <cell r="H13789">
            <v>0</v>
          </cell>
          <cell r="I13789">
            <v>0</v>
          </cell>
        </row>
        <row r="13790">
          <cell r="A13790" t="str">
            <v>a</v>
          </cell>
          <cell r="B13790">
            <v>13766</v>
          </cell>
          <cell r="C13790" t="str">
            <v xml:space="preserve">   302778244 - 34319</v>
          </cell>
          <cell r="D13790">
            <v>2210356.1</v>
          </cell>
          <cell r="E13790">
            <v>0</v>
          </cell>
          <cell r="F13790">
            <v>0</v>
          </cell>
          <cell r="G13790">
            <v>48904.52</v>
          </cell>
          <cell r="H13790">
            <v>2161451.58</v>
          </cell>
          <cell r="I13790">
            <v>0</v>
          </cell>
        </row>
        <row r="13791">
          <cell r="A13791" t="str">
            <v>a</v>
          </cell>
          <cell r="B13791">
            <v>13767</v>
          </cell>
          <cell r="C13791" t="str">
            <v xml:space="preserve">   302778260 - 34367</v>
          </cell>
          <cell r="D13791">
            <v>2475037.38</v>
          </cell>
          <cell r="E13791">
            <v>0</v>
          </cell>
          <cell r="F13791">
            <v>0</v>
          </cell>
          <cell r="G13791">
            <v>126376.11</v>
          </cell>
          <cell r="H13791">
            <v>2348661.27</v>
          </cell>
          <cell r="I13791">
            <v>0</v>
          </cell>
        </row>
        <row r="13792">
          <cell r="A13792" t="str">
            <v>a</v>
          </cell>
          <cell r="B13792">
            <v>13768</v>
          </cell>
          <cell r="C13792" t="str">
            <v xml:space="preserve">   302778273 - 34418</v>
          </cell>
          <cell r="D13792">
            <v>1130306.68</v>
          </cell>
          <cell r="E13792">
            <v>0</v>
          </cell>
          <cell r="F13792">
            <v>0</v>
          </cell>
          <cell r="G13792">
            <v>24896.5</v>
          </cell>
          <cell r="H13792">
            <v>1105410.18</v>
          </cell>
          <cell r="I13792">
            <v>0</v>
          </cell>
        </row>
        <row r="13793">
          <cell r="A13793" t="str">
            <v>a</v>
          </cell>
          <cell r="B13793">
            <v>13769</v>
          </cell>
          <cell r="C13793" t="str">
            <v xml:space="preserve">   302778286 - 34906</v>
          </cell>
          <cell r="D13793">
            <v>725904</v>
          </cell>
          <cell r="E13793">
            <v>0</v>
          </cell>
          <cell r="F13793">
            <v>0</v>
          </cell>
          <cell r="G13793">
            <v>35769.040000000001</v>
          </cell>
          <cell r="H13793">
            <v>690134.96</v>
          </cell>
          <cell r="I13793">
            <v>0</v>
          </cell>
        </row>
        <row r="13794">
          <cell r="A13794" t="str">
            <v>a</v>
          </cell>
          <cell r="B13794">
            <v>13770</v>
          </cell>
          <cell r="C13794" t="str">
            <v xml:space="preserve">   302778299 - 34999</v>
          </cell>
          <cell r="D13794">
            <v>578854.71</v>
          </cell>
          <cell r="E13794">
            <v>0</v>
          </cell>
          <cell r="F13794">
            <v>0</v>
          </cell>
          <cell r="G13794">
            <v>13204.9</v>
          </cell>
          <cell r="H13794">
            <v>565649.81000000006</v>
          </cell>
          <cell r="I13794">
            <v>0</v>
          </cell>
        </row>
        <row r="13795">
          <cell r="A13795" t="str">
            <v>a</v>
          </cell>
          <cell r="B13795">
            <v>13771</v>
          </cell>
          <cell r="C13795" t="str">
            <v xml:space="preserve">   302778309 - 34158</v>
          </cell>
          <cell r="D13795">
            <v>777665.3</v>
          </cell>
          <cell r="E13795">
            <v>0</v>
          </cell>
          <cell r="F13795">
            <v>0</v>
          </cell>
          <cell r="G13795">
            <v>37896.660000000003</v>
          </cell>
          <cell r="H13795">
            <v>739768.64</v>
          </cell>
          <cell r="I13795">
            <v>0</v>
          </cell>
        </row>
        <row r="13796">
          <cell r="A13796" t="str">
            <v>a</v>
          </cell>
          <cell r="B13796">
            <v>13772</v>
          </cell>
          <cell r="C13796" t="str">
            <v xml:space="preserve">   302778312 - 34167</v>
          </cell>
          <cell r="D13796">
            <v>1155494.1499999999</v>
          </cell>
          <cell r="E13796">
            <v>0</v>
          </cell>
          <cell r="F13796">
            <v>0.01</v>
          </cell>
          <cell r="G13796">
            <v>1155494.1599999999</v>
          </cell>
          <cell r="H13796">
            <v>0</v>
          </cell>
          <cell r="I13796">
            <v>0</v>
          </cell>
        </row>
        <row r="13797">
          <cell r="A13797" t="str">
            <v>a</v>
          </cell>
          <cell r="B13797">
            <v>13773</v>
          </cell>
          <cell r="C13797" t="str">
            <v xml:space="preserve">   302778325 - 34206</v>
          </cell>
          <cell r="D13797">
            <v>2813720.88</v>
          </cell>
          <cell r="E13797">
            <v>0</v>
          </cell>
          <cell r="F13797">
            <v>0</v>
          </cell>
          <cell r="G13797">
            <v>2813720.88</v>
          </cell>
          <cell r="H13797">
            <v>0</v>
          </cell>
          <cell r="I13797">
            <v>0</v>
          </cell>
        </row>
        <row r="13798">
          <cell r="A13798" t="str">
            <v>a</v>
          </cell>
          <cell r="B13798">
            <v>13774</v>
          </cell>
          <cell r="C13798" t="str">
            <v xml:space="preserve">   302778338 - 34301</v>
          </cell>
          <cell r="D13798">
            <v>363601.57</v>
          </cell>
          <cell r="E13798">
            <v>0</v>
          </cell>
          <cell r="F13798">
            <v>0</v>
          </cell>
          <cell r="G13798">
            <v>113752.32000000001</v>
          </cell>
          <cell r="H13798">
            <v>249849.25</v>
          </cell>
          <cell r="I13798">
            <v>0</v>
          </cell>
        </row>
        <row r="13799">
          <cell r="A13799" t="str">
            <v>a</v>
          </cell>
          <cell r="B13799">
            <v>13775</v>
          </cell>
          <cell r="C13799" t="str">
            <v xml:space="preserve">   302778341 - 34310</v>
          </cell>
          <cell r="D13799">
            <v>1059184.19</v>
          </cell>
          <cell r="E13799">
            <v>0</v>
          </cell>
          <cell r="F13799">
            <v>0</v>
          </cell>
          <cell r="G13799">
            <v>20958.37</v>
          </cell>
          <cell r="H13799">
            <v>1038225.82</v>
          </cell>
          <cell r="I13799">
            <v>0</v>
          </cell>
        </row>
        <row r="13800">
          <cell r="A13800" t="str">
            <v>a</v>
          </cell>
          <cell r="B13800">
            <v>13776</v>
          </cell>
          <cell r="C13800" t="str">
            <v xml:space="preserve">   302778354 - 34349</v>
          </cell>
          <cell r="D13800">
            <v>426960.58</v>
          </cell>
          <cell r="E13800">
            <v>0</v>
          </cell>
          <cell r="F13800">
            <v>0</v>
          </cell>
          <cell r="G13800">
            <v>39526.410000000003</v>
          </cell>
          <cell r="H13800">
            <v>387434.17</v>
          </cell>
          <cell r="I13800">
            <v>0</v>
          </cell>
        </row>
        <row r="13801">
          <cell r="A13801" t="str">
            <v>a</v>
          </cell>
          <cell r="B13801">
            <v>13777</v>
          </cell>
          <cell r="C13801" t="str">
            <v xml:space="preserve">   302778367 - 34400</v>
          </cell>
          <cell r="D13801">
            <v>782009.98</v>
          </cell>
          <cell r="E13801">
            <v>0</v>
          </cell>
          <cell r="F13801">
            <v>0</v>
          </cell>
          <cell r="G13801">
            <v>16998.87</v>
          </cell>
          <cell r="H13801">
            <v>765011.11</v>
          </cell>
          <cell r="I13801">
            <v>0</v>
          </cell>
        </row>
        <row r="13802">
          <cell r="A13802" t="str">
            <v>a</v>
          </cell>
          <cell r="B13802">
            <v>13778</v>
          </cell>
          <cell r="C13802" t="str">
            <v xml:space="preserve">   302778370 - 34409</v>
          </cell>
          <cell r="D13802">
            <v>259715.39</v>
          </cell>
          <cell r="E13802">
            <v>0</v>
          </cell>
          <cell r="F13802">
            <v>0</v>
          </cell>
          <cell r="G13802">
            <v>81251.58</v>
          </cell>
          <cell r="H13802">
            <v>178463.81</v>
          </cell>
          <cell r="I13802">
            <v>0</v>
          </cell>
        </row>
        <row r="13803">
          <cell r="A13803" t="str">
            <v>a</v>
          </cell>
          <cell r="B13803">
            <v>13779</v>
          </cell>
          <cell r="C13803" t="str">
            <v xml:space="preserve">   302778383 - 34807</v>
          </cell>
          <cell r="D13803">
            <v>3035184.76</v>
          </cell>
          <cell r="E13803">
            <v>0</v>
          </cell>
          <cell r="F13803">
            <v>0</v>
          </cell>
          <cell r="G13803">
            <v>66268.42</v>
          </cell>
          <cell r="H13803">
            <v>2968916.34</v>
          </cell>
          <cell r="I13803">
            <v>0</v>
          </cell>
        </row>
        <row r="13804">
          <cell r="A13804" t="str">
            <v>a</v>
          </cell>
          <cell r="B13804">
            <v>13780</v>
          </cell>
          <cell r="C13804" t="str">
            <v xml:space="preserve">   302778396 - 34951</v>
          </cell>
          <cell r="D13804">
            <v>1319204.48</v>
          </cell>
          <cell r="E13804">
            <v>0</v>
          </cell>
          <cell r="F13804">
            <v>0</v>
          </cell>
          <cell r="G13804">
            <v>29831.87</v>
          </cell>
          <cell r="H13804">
            <v>1289372.6100000001</v>
          </cell>
          <cell r="I13804">
            <v>0</v>
          </cell>
        </row>
        <row r="13805">
          <cell r="A13805" t="str">
            <v>a</v>
          </cell>
          <cell r="B13805">
            <v>13781</v>
          </cell>
          <cell r="C13805" t="str">
            <v xml:space="preserve">   302778406 - 34149</v>
          </cell>
          <cell r="D13805">
            <v>1088731.4099999999</v>
          </cell>
          <cell r="E13805">
            <v>0</v>
          </cell>
          <cell r="F13805">
            <v>0</v>
          </cell>
          <cell r="G13805">
            <v>53055.31</v>
          </cell>
          <cell r="H13805">
            <v>1035676.1</v>
          </cell>
          <cell r="I13805">
            <v>0</v>
          </cell>
        </row>
        <row r="13806">
          <cell r="A13806" t="str">
            <v>a</v>
          </cell>
          <cell r="B13806">
            <v>13782</v>
          </cell>
          <cell r="C13806" t="str">
            <v xml:space="preserve">   302778419 - 34188</v>
          </cell>
          <cell r="D13806">
            <v>2063925.64</v>
          </cell>
          <cell r="E13806">
            <v>0</v>
          </cell>
          <cell r="F13806">
            <v>0</v>
          </cell>
          <cell r="G13806">
            <v>45062.53</v>
          </cell>
          <cell r="H13806">
            <v>2018863.11</v>
          </cell>
          <cell r="I13806">
            <v>0</v>
          </cell>
        </row>
        <row r="13807">
          <cell r="A13807" t="str">
            <v>a</v>
          </cell>
          <cell r="B13807">
            <v>13783</v>
          </cell>
          <cell r="C13807" t="str">
            <v xml:space="preserve">   302778422 - 34197</v>
          </cell>
          <cell r="D13807">
            <v>812196.77</v>
          </cell>
          <cell r="E13807">
            <v>0</v>
          </cell>
          <cell r="F13807">
            <v>0</v>
          </cell>
          <cell r="G13807">
            <v>18366.650000000001</v>
          </cell>
          <cell r="H13807">
            <v>793830.12</v>
          </cell>
          <cell r="I13807">
            <v>0</v>
          </cell>
        </row>
        <row r="13808">
          <cell r="A13808" t="str">
            <v>a</v>
          </cell>
          <cell r="B13808">
            <v>13784</v>
          </cell>
          <cell r="C13808" t="str">
            <v xml:space="preserve">   302778435 - 34292</v>
          </cell>
          <cell r="D13808">
            <v>1989817.15</v>
          </cell>
          <cell r="E13808">
            <v>0</v>
          </cell>
          <cell r="F13808">
            <v>0</v>
          </cell>
          <cell r="G13808">
            <v>43253.4</v>
          </cell>
          <cell r="H13808">
            <v>1946563.75</v>
          </cell>
          <cell r="I13808">
            <v>0</v>
          </cell>
        </row>
        <row r="13809">
          <cell r="A13809" t="str">
            <v>a</v>
          </cell>
          <cell r="B13809">
            <v>13785</v>
          </cell>
          <cell r="C13809" t="str">
            <v xml:space="preserve">   302778448 - 34331</v>
          </cell>
          <cell r="D13809">
            <v>1419047.13</v>
          </cell>
          <cell r="E13809">
            <v>0</v>
          </cell>
          <cell r="F13809">
            <v>0</v>
          </cell>
          <cell r="G13809">
            <v>14458.71</v>
          </cell>
          <cell r="H13809">
            <v>1404588.42</v>
          </cell>
          <cell r="I13809">
            <v>0</v>
          </cell>
        </row>
        <row r="13810">
          <cell r="A13810" t="str">
            <v>a</v>
          </cell>
          <cell r="B13810">
            <v>13786</v>
          </cell>
          <cell r="C13810" t="str">
            <v xml:space="preserve">   302778451 - 34340</v>
          </cell>
          <cell r="D13810">
            <v>650347.13</v>
          </cell>
          <cell r="E13810">
            <v>0</v>
          </cell>
          <cell r="F13810">
            <v>0</v>
          </cell>
          <cell r="G13810">
            <v>103034.2</v>
          </cell>
          <cell r="H13810">
            <v>547312.93000000005</v>
          </cell>
          <cell r="I13810">
            <v>0</v>
          </cell>
        </row>
        <row r="13811">
          <cell r="A13811" t="str">
            <v>a</v>
          </cell>
          <cell r="B13811">
            <v>13787</v>
          </cell>
          <cell r="C13811" t="str">
            <v xml:space="preserve">   302778464 - 34379</v>
          </cell>
          <cell r="D13811">
            <v>1358372.55</v>
          </cell>
          <cell r="E13811">
            <v>0</v>
          </cell>
          <cell r="F13811">
            <v>0</v>
          </cell>
          <cell r="G13811">
            <v>1358372.55</v>
          </cell>
          <cell r="H13811">
            <v>0</v>
          </cell>
          <cell r="I13811">
            <v>0</v>
          </cell>
        </row>
        <row r="13812">
          <cell r="A13812" t="str">
            <v>a</v>
          </cell>
          <cell r="B13812">
            <v>13788</v>
          </cell>
          <cell r="C13812" t="str">
            <v xml:space="preserve">   302778477 - 34430</v>
          </cell>
          <cell r="D13812">
            <v>620201.47</v>
          </cell>
          <cell r="E13812">
            <v>0</v>
          </cell>
          <cell r="F13812">
            <v>0</v>
          </cell>
          <cell r="G13812">
            <v>14148.06</v>
          </cell>
          <cell r="H13812">
            <v>606053.41</v>
          </cell>
          <cell r="I13812">
            <v>0</v>
          </cell>
        </row>
        <row r="13813">
          <cell r="A13813" t="str">
            <v>a</v>
          </cell>
          <cell r="B13813">
            <v>13789</v>
          </cell>
          <cell r="C13813" t="str">
            <v xml:space="preserve">   302778480 - 34798</v>
          </cell>
          <cell r="D13813">
            <v>680457.16</v>
          </cell>
          <cell r="E13813">
            <v>0</v>
          </cell>
          <cell r="F13813">
            <v>0</v>
          </cell>
          <cell r="G13813">
            <v>33159.599999999999</v>
          </cell>
          <cell r="H13813">
            <v>647297.56000000006</v>
          </cell>
          <cell r="I13813">
            <v>0</v>
          </cell>
        </row>
        <row r="13814">
          <cell r="A13814" t="str">
            <v>a</v>
          </cell>
          <cell r="B13814">
            <v>13790</v>
          </cell>
          <cell r="C13814" t="str">
            <v xml:space="preserve">   302778493 - 34939</v>
          </cell>
          <cell r="D13814">
            <v>1677555.55</v>
          </cell>
          <cell r="E13814">
            <v>0</v>
          </cell>
          <cell r="F13814">
            <v>0</v>
          </cell>
          <cell r="G13814">
            <v>1677555.55</v>
          </cell>
          <cell r="H13814">
            <v>0</v>
          </cell>
          <cell r="I13814">
            <v>0</v>
          </cell>
        </row>
        <row r="13815">
          <cell r="A13815" t="str">
            <v>a</v>
          </cell>
          <cell r="B13815">
            <v>13791</v>
          </cell>
          <cell r="C13815" t="str">
            <v xml:space="preserve">   302778503 - 34140</v>
          </cell>
          <cell r="D13815">
            <v>2387414.86</v>
          </cell>
          <cell r="E13815">
            <v>0</v>
          </cell>
          <cell r="F13815">
            <v>0</v>
          </cell>
          <cell r="G13815">
            <v>51216.68</v>
          </cell>
          <cell r="H13815">
            <v>2336198.1800000002</v>
          </cell>
          <cell r="I13815">
            <v>0</v>
          </cell>
        </row>
        <row r="13816">
          <cell r="A13816" t="str">
            <v>a</v>
          </cell>
          <cell r="B13816">
            <v>13792</v>
          </cell>
          <cell r="C13816" t="str">
            <v xml:space="preserve">   302778516 - 34179</v>
          </cell>
          <cell r="D13816">
            <v>2050110.62</v>
          </cell>
          <cell r="E13816">
            <v>0</v>
          </cell>
          <cell r="F13816">
            <v>0</v>
          </cell>
          <cell r="G13816">
            <v>619292.35</v>
          </cell>
          <cell r="H13816">
            <v>1430818.27</v>
          </cell>
          <cell r="I13816">
            <v>0</v>
          </cell>
        </row>
        <row r="13817">
          <cell r="A13817" t="str">
            <v>a</v>
          </cell>
          <cell r="B13817">
            <v>13793</v>
          </cell>
          <cell r="C13817" t="str">
            <v xml:space="preserve">   302778529 - 34274</v>
          </cell>
          <cell r="D13817">
            <v>1883031.46</v>
          </cell>
          <cell r="E13817">
            <v>0</v>
          </cell>
          <cell r="F13817">
            <v>0</v>
          </cell>
          <cell r="G13817">
            <v>1883031.46</v>
          </cell>
          <cell r="H13817">
            <v>0</v>
          </cell>
          <cell r="I13817">
            <v>0</v>
          </cell>
        </row>
        <row r="13818">
          <cell r="A13818" t="str">
            <v>a</v>
          </cell>
          <cell r="B13818">
            <v>13794</v>
          </cell>
          <cell r="C13818" t="str">
            <v xml:space="preserve">   302778532 - 34283</v>
          </cell>
          <cell r="D13818">
            <v>1980029.89</v>
          </cell>
          <cell r="E13818">
            <v>0</v>
          </cell>
          <cell r="F13818">
            <v>0</v>
          </cell>
          <cell r="G13818">
            <v>101100.85</v>
          </cell>
          <cell r="H13818">
            <v>1878929.04</v>
          </cell>
          <cell r="I13818">
            <v>0</v>
          </cell>
        </row>
        <row r="13819">
          <cell r="A13819" t="str">
            <v>a</v>
          </cell>
          <cell r="B13819">
            <v>13795</v>
          </cell>
          <cell r="C13819" t="str">
            <v xml:space="preserve">   302778545 - 34322</v>
          </cell>
          <cell r="D13819">
            <v>1663018.19</v>
          </cell>
          <cell r="E13819">
            <v>0</v>
          </cell>
          <cell r="F13819">
            <v>0</v>
          </cell>
          <cell r="G13819">
            <v>32906.550000000003</v>
          </cell>
          <cell r="H13819">
            <v>1630111.64</v>
          </cell>
          <cell r="I13819">
            <v>0</v>
          </cell>
        </row>
        <row r="13820">
          <cell r="A13820" t="str">
            <v>a</v>
          </cell>
          <cell r="B13820">
            <v>13796</v>
          </cell>
          <cell r="C13820" t="str">
            <v xml:space="preserve">   302778558 - 34361</v>
          </cell>
          <cell r="D13820">
            <v>1325341.1299999999</v>
          </cell>
          <cell r="E13820">
            <v>0</v>
          </cell>
          <cell r="F13820">
            <v>0</v>
          </cell>
          <cell r="G13820">
            <v>127056.09</v>
          </cell>
          <cell r="H13820">
            <v>1198285.04</v>
          </cell>
          <cell r="I13820">
            <v>0</v>
          </cell>
        </row>
        <row r="13821">
          <cell r="A13821" t="str">
            <v>a</v>
          </cell>
          <cell r="B13821">
            <v>13797</v>
          </cell>
          <cell r="C13821" t="str">
            <v xml:space="preserve">   302778561 - 34370</v>
          </cell>
          <cell r="D13821">
            <v>274231</v>
          </cell>
          <cell r="E13821">
            <v>0</v>
          </cell>
          <cell r="F13821">
            <v>0</v>
          </cell>
          <cell r="G13821">
            <v>44213.1</v>
          </cell>
          <cell r="H13821">
            <v>230017.9</v>
          </cell>
          <cell r="I13821">
            <v>0</v>
          </cell>
        </row>
        <row r="13822">
          <cell r="A13822" t="str">
            <v>a</v>
          </cell>
          <cell r="B13822">
            <v>13798</v>
          </cell>
          <cell r="C13822" t="str">
            <v xml:space="preserve">   302778574 - 34421</v>
          </cell>
          <cell r="D13822">
            <v>1381089.38</v>
          </cell>
          <cell r="E13822">
            <v>0</v>
          </cell>
          <cell r="F13822">
            <v>0</v>
          </cell>
          <cell r="G13822">
            <v>30958.94</v>
          </cell>
          <cell r="H13822">
            <v>1350130.44</v>
          </cell>
          <cell r="I13822">
            <v>0</v>
          </cell>
        </row>
        <row r="13823">
          <cell r="A13823" t="str">
            <v>a</v>
          </cell>
          <cell r="B13823">
            <v>13799</v>
          </cell>
          <cell r="C13823" t="str">
            <v xml:space="preserve">   302778587 - 34909</v>
          </cell>
          <cell r="D13823">
            <v>1783432.67</v>
          </cell>
          <cell r="E13823">
            <v>0</v>
          </cell>
          <cell r="F13823">
            <v>0</v>
          </cell>
          <cell r="G13823">
            <v>38938.379999999997</v>
          </cell>
          <cell r="H13823">
            <v>1744494.29</v>
          </cell>
          <cell r="I13823">
            <v>0</v>
          </cell>
        </row>
        <row r="13824">
          <cell r="A13824" t="str">
            <v>a</v>
          </cell>
          <cell r="B13824">
            <v>13800</v>
          </cell>
          <cell r="C13824" t="str">
            <v xml:space="preserve">   302778590 - 34924</v>
          </cell>
          <cell r="D13824">
            <v>5463923.8899999997</v>
          </cell>
          <cell r="E13824">
            <v>0</v>
          </cell>
          <cell r="F13824">
            <v>0</v>
          </cell>
          <cell r="G13824">
            <v>5463923.8899999997</v>
          </cell>
          <cell r="H13824">
            <v>0</v>
          </cell>
          <cell r="I13824">
            <v>0</v>
          </cell>
        </row>
        <row r="13825">
          <cell r="A13825" t="str">
            <v>a</v>
          </cell>
          <cell r="B13825">
            <v>13801</v>
          </cell>
          <cell r="C13825" t="str">
            <v xml:space="preserve">   302778600 - 34131</v>
          </cell>
          <cell r="D13825">
            <v>2417206.9</v>
          </cell>
          <cell r="E13825">
            <v>0</v>
          </cell>
          <cell r="F13825">
            <v>0</v>
          </cell>
          <cell r="G13825">
            <v>765021.22</v>
          </cell>
          <cell r="H13825">
            <v>1652185.68</v>
          </cell>
          <cell r="I13825">
            <v>0</v>
          </cell>
        </row>
        <row r="13826">
          <cell r="A13826" t="str">
            <v>a</v>
          </cell>
          <cell r="B13826">
            <v>13802</v>
          </cell>
          <cell r="C13826" t="str">
            <v xml:space="preserve">   302778613 - 34170</v>
          </cell>
          <cell r="D13826">
            <v>1298403.3799999999</v>
          </cell>
          <cell r="E13826">
            <v>0</v>
          </cell>
          <cell r="F13826">
            <v>0</v>
          </cell>
          <cell r="G13826">
            <v>62585.79</v>
          </cell>
          <cell r="H13826">
            <v>1235817.5900000001</v>
          </cell>
          <cell r="I13826">
            <v>0</v>
          </cell>
        </row>
        <row r="13827">
          <cell r="A13827" t="str">
            <v>a</v>
          </cell>
          <cell r="B13827">
            <v>13803</v>
          </cell>
          <cell r="C13827" t="str">
            <v xml:space="preserve">   302778626 - 34209</v>
          </cell>
          <cell r="D13827">
            <v>736731.76</v>
          </cell>
          <cell r="E13827">
            <v>0</v>
          </cell>
          <cell r="F13827">
            <v>0</v>
          </cell>
          <cell r="G13827">
            <v>249558.14</v>
          </cell>
          <cell r="H13827">
            <v>487173.62</v>
          </cell>
          <cell r="I13827">
            <v>0</v>
          </cell>
        </row>
        <row r="13828">
          <cell r="A13828" t="str">
            <v>a</v>
          </cell>
          <cell r="B13828">
            <v>13804</v>
          </cell>
          <cell r="C13828" t="str">
            <v xml:space="preserve">   302778639 - 34304</v>
          </cell>
          <cell r="D13828">
            <v>682898.91</v>
          </cell>
          <cell r="E13828">
            <v>0</v>
          </cell>
          <cell r="F13828">
            <v>0</v>
          </cell>
          <cell r="G13828">
            <v>682898.91</v>
          </cell>
          <cell r="H13828">
            <v>0</v>
          </cell>
          <cell r="I13828">
            <v>0</v>
          </cell>
        </row>
        <row r="13829">
          <cell r="A13829" t="str">
            <v>a</v>
          </cell>
          <cell r="B13829">
            <v>13805</v>
          </cell>
          <cell r="C13829" t="str">
            <v xml:space="preserve">   302778642 - 34313</v>
          </cell>
          <cell r="D13829">
            <v>1160726.68</v>
          </cell>
          <cell r="E13829">
            <v>0</v>
          </cell>
          <cell r="F13829">
            <v>0</v>
          </cell>
          <cell r="G13829">
            <v>25231.15</v>
          </cell>
          <cell r="H13829">
            <v>1135495.53</v>
          </cell>
          <cell r="I13829">
            <v>0</v>
          </cell>
        </row>
        <row r="13830">
          <cell r="A13830" t="str">
            <v>a</v>
          </cell>
          <cell r="B13830">
            <v>13806</v>
          </cell>
          <cell r="C13830" t="str">
            <v xml:space="preserve">   302778655 - 34352</v>
          </cell>
          <cell r="D13830">
            <v>970602.91</v>
          </cell>
          <cell r="E13830">
            <v>0</v>
          </cell>
          <cell r="F13830">
            <v>0</v>
          </cell>
          <cell r="G13830">
            <v>49559.27</v>
          </cell>
          <cell r="H13830">
            <v>921043.64</v>
          </cell>
          <cell r="I13830">
            <v>0</v>
          </cell>
        </row>
        <row r="13831">
          <cell r="A13831" t="str">
            <v>a</v>
          </cell>
          <cell r="B13831">
            <v>13807</v>
          </cell>
          <cell r="C13831" t="str">
            <v xml:space="preserve">   302778668 - 34403</v>
          </cell>
          <cell r="D13831">
            <v>2009434.12</v>
          </cell>
          <cell r="E13831">
            <v>0</v>
          </cell>
          <cell r="F13831">
            <v>0</v>
          </cell>
          <cell r="G13831">
            <v>44260.38</v>
          </cell>
          <cell r="H13831">
            <v>1965173.74</v>
          </cell>
          <cell r="I13831">
            <v>0</v>
          </cell>
        </row>
        <row r="13832">
          <cell r="A13832" t="str">
            <v>a</v>
          </cell>
          <cell r="B13832">
            <v>13808</v>
          </cell>
          <cell r="C13832" t="str">
            <v xml:space="preserve">   302778671 - 34412</v>
          </cell>
          <cell r="D13832">
            <v>436394.93</v>
          </cell>
          <cell r="E13832">
            <v>0</v>
          </cell>
          <cell r="F13832">
            <v>0</v>
          </cell>
          <cell r="G13832">
            <v>72432.28</v>
          </cell>
          <cell r="H13832">
            <v>363962.65</v>
          </cell>
          <cell r="I13832">
            <v>0</v>
          </cell>
        </row>
        <row r="13833">
          <cell r="A13833" t="str">
            <v>a</v>
          </cell>
          <cell r="B13833">
            <v>13809</v>
          </cell>
          <cell r="C13833" t="str">
            <v xml:space="preserve">   302778684 - 34810</v>
          </cell>
          <cell r="D13833">
            <v>701674.74</v>
          </cell>
          <cell r="E13833">
            <v>0</v>
          </cell>
          <cell r="F13833">
            <v>0</v>
          </cell>
          <cell r="G13833">
            <v>34753.94</v>
          </cell>
          <cell r="H13833">
            <v>666920.80000000005</v>
          </cell>
          <cell r="I13833">
            <v>0</v>
          </cell>
        </row>
        <row r="13834">
          <cell r="A13834" t="str">
            <v>a</v>
          </cell>
          <cell r="B13834">
            <v>13810</v>
          </cell>
          <cell r="C13834" t="str">
            <v xml:space="preserve">   302778697 - 34993</v>
          </cell>
          <cell r="D13834">
            <v>2698382.49</v>
          </cell>
          <cell r="E13834">
            <v>0</v>
          </cell>
          <cell r="F13834">
            <v>0</v>
          </cell>
          <cell r="G13834">
            <v>2698382.49</v>
          </cell>
          <cell r="H13834">
            <v>0</v>
          </cell>
          <cell r="I13834">
            <v>0</v>
          </cell>
        </row>
        <row r="13835">
          <cell r="A13835" t="str">
            <v>a</v>
          </cell>
          <cell r="B13835">
            <v>13811</v>
          </cell>
          <cell r="C13835" t="str">
            <v xml:space="preserve">   302778707 - 34152</v>
          </cell>
          <cell r="D13835">
            <v>1127614.68</v>
          </cell>
          <cell r="E13835">
            <v>0</v>
          </cell>
          <cell r="F13835">
            <v>0</v>
          </cell>
          <cell r="G13835">
            <v>54950.2</v>
          </cell>
          <cell r="H13835">
            <v>1072664.48</v>
          </cell>
          <cell r="I13835">
            <v>0</v>
          </cell>
        </row>
        <row r="13836">
          <cell r="A13836" t="str">
            <v>a</v>
          </cell>
          <cell r="B13836">
            <v>13812</v>
          </cell>
          <cell r="C13836" t="str">
            <v xml:space="preserve">   302778710 - 34161</v>
          </cell>
          <cell r="D13836">
            <v>4177720.51</v>
          </cell>
          <cell r="E13836">
            <v>0</v>
          </cell>
          <cell r="F13836">
            <v>0</v>
          </cell>
          <cell r="G13836">
            <v>42050.92</v>
          </cell>
          <cell r="H13836">
            <v>4135669.59</v>
          </cell>
          <cell r="I13836">
            <v>0</v>
          </cell>
        </row>
        <row r="13837">
          <cell r="A13837" t="str">
            <v>a</v>
          </cell>
          <cell r="B13837">
            <v>13813</v>
          </cell>
          <cell r="C13837" t="str">
            <v xml:space="preserve">   302778723 - 34200</v>
          </cell>
          <cell r="D13837">
            <v>965327.25</v>
          </cell>
          <cell r="E13837">
            <v>0</v>
          </cell>
          <cell r="F13837">
            <v>0</v>
          </cell>
          <cell r="G13837">
            <v>965327.25</v>
          </cell>
          <cell r="H13837">
            <v>0</v>
          </cell>
          <cell r="I13837">
            <v>0</v>
          </cell>
        </row>
        <row r="13838">
          <cell r="A13838" t="str">
            <v>a</v>
          </cell>
          <cell r="B13838">
            <v>13814</v>
          </cell>
          <cell r="C13838" t="str">
            <v xml:space="preserve">   302778736 - 34295</v>
          </cell>
          <cell r="D13838">
            <v>1405565.28</v>
          </cell>
          <cell r="E13838">
            <v>0</v>
          </cell>
          <cell r="F13838">
            <v>0</v>
          </cell>
          <cell r="G13838">
            <v>1405565.28</v>
          </cell>
          <cell r="H13838">
            <v>0</v>
          </cell>
          <cell r="I13838">
            <v>0</v>
          </cell>
        </row>
        <row r="13839">
          <cell r="A13839" t="str">
            <v>a</v>
          </cell>
          <cell r="B13839">
            <v>13815</v>
          </cell>
          <cell r="C13839" t="str">
            <v xml:space="preserve">   302778749 - 34334</v>
          </cell>
          <cell r="D13839">
            <v>1171545.54</v>
          </cell>
          <cell r="E13839">
            <v>0</v>
          </cell>
          <cell r="F13839">
            <v>0</v>
          </cell>
          <cell r="G13839">
            <v>56174.19</v>
          </cell>
          <cell r="H13839">
            <v>1115371.3500000001</v>
          </cell>
          <cell r="I13839">
            <v>0</v>
          </cell>
        </row>
        <row r="13840">
          <cell r="A13840" t="str">
            <v>a</v>
          </cell>
          <cell r="B13840">
            <v>13816</v>
          </cell>
          <cell r="C13840" t="str">
            <v xml:space="preserve">   302778752 - 34343</v>
          </cell>
          <cell r="D13840">
            <v>874873.45</v>
          </cell>
          <cell r="E13840">
            <v>0</v>
          </cell>
          <cell r="F13840">
            <v>0</v>
          </cell>
          <cell r="G13840">
            <v>42633.79</v>
          </cell>
          <cell r="H13840">
            <v>832239.66</v>
          </cell>
          <cell r="I13840">
            <v>0</v>
          </cell>
        </row>
        <row r="13841">
          <cell r="A13841" t="str">
            <v>a</v>
          </cell>
          <cell r="B13841">
            <v>13817</v>
          </cell>
          <cell r="C13841" t="str">
            <v xml:space="preserve">   302778765 - 34382</v>
          </cell>
          <cell r="D13841">
            <v>592059.68999999994</v>
          </cell>
          <cell r="E13841">
            <v>0</v>
          </cell>
          <cell r="F13841">
            <v>0</v>
          </cell>
          <cell r="G13841">
            <v>13099.46</v>
          </cell>
          <cell r="H13841">
            <v>578960.23</v>
          </cell>
          <cell r="I13841">
            <v>0</v>
          </cell>
        </row>
        <row r="13842">
          <cell r="A13842" t="str">
            <v>a</v>
          </cell>
          <cell r="B13842">
            <v>13818</v>
          </cell>
          <cell r="C13842" t="str">
            <v xml:space="preserve">   302778778 - 34792</v>
          </cell>
          <cell r="D13842">
            <v>5872724.1399999997</v>
          </cell>
          <cell r="E13842">
            <v>0</v>
          </cell>
          <cell r="F13842">
            <v>0</v>
          </cell>
          <cell r="G13842">
            <v>127657.68</v>
          </cell>
          <cell r="H13842">
            <v>5745066.46</v>
          </cell>
          <cell r="I13842">
            <v>0</v>
          </cell>
        </row>
        <row r="13843">
          <cell r="A13843" t="str">
            <v>a</v>
          </cell>
          <cell r="B13843">
            <v>13819</v>
          </cell>
          <cell r="C13843" t="str">
            <v xml:space="preserve">   302778781 - 34801</v>
          </cell>
          <cell r="D13843">
            <v>1122679.56</v>
          </cell>
          <cell r="E13843">
            <v>0</v>
          </cell>
          <cell r="F13843">
            <v>0</v>
          </cell>
          <cell r="G13843">
            <v>55606.35</v>
          </cell>
          <cell r="H13843">
            <v>1067073.21</v>
          </cell>
          <cell r="I13843">
            <v>0</v>
          </cell>
        </row>
        <row r="13844">
          <cell r="A13844" t="str">
            <v>a</v>
          </cell>
          <cell r="B13844">
            <v>13820</v>
          </cell>
          <cell r="C13844" t="str">
            <v xml:space="preserve">   302778794 - 34942</v>
          </cell>
          <cell r="D13844">
            <v>1200321.97</v>
          </cell>
          <cell r="E13844">
            <v>0</v>
          </cell>
          <cell r="F13844">
            <v>0</v>
          </cell>
          <cell r="G13844">
            <v>26671.87</v>
          </cell>
          <cell r="H13844">
            <v>1173650.1000000001</v>
          </cell>
          <cell r="I13844">
            <v>0</v>
          </cell>
        </row>
        <row r="13845">
          <cell r="A13845" t="str">
            <v>a</v>
          </cell>
          <cell r="B13845">
            <v>13821</v>
          </cell>
          <cell r="C13845" t="str">
            <v xml:space="preserve">   302778804 - 34143</v>
          </cell>
          <cell r="D13845">
            <v>1215999.32</v>
          </cell>
          <cell r="E13845">
            <v>0</v>
          </cell>
          <cell r="F13845">
            <v>0</v>
          </cell>
          <cell r="G13845">
            <v>26432.69</v>
          </cell>
          <cell r="H13845">
            <v>1189566.6299999999</v>
          </cell>
          <cell r="I13845">
            <v>0</v>
          </cell>
        </row>
        <row r="13846">
          <cell r="A13846" t="str">
            <v>a</v>
          </cell>
          <cell r="B13846">
            <v>13822</v>
          </cell>
          <cell r="C13846" t="str">
            <v xml:space="preserve">   302778817 - 34182</v>
          </cell>
          <cell r="D13846">
            <v>1537759.25</v>
          </cell>
          <cell r="E13846">
            <v>0</v>
          </cell>
          <cell r="F13846">
            <v>0</v>
          </cell>
          <cell r="G13846">
            <v>34774.11</v>
          </cell>
          <cell r="H13846">
            <v>1502985.14</v>
          </cell>
          <cell r="I13846">
            <v>0</v>
          </cell>
        </row>
        <row r="13847">
          <cell r="A13847" t="str">
            <v>a</v>
          </cell>
          <cell r="B13847">
            <v>13823</v>
          </cell>
          <cell r="C13847" t="str">
            <v xml:space="preserve">   302778820 - 34191</v>
          </cell>
          <cell r="D13847">
            <v>810619.57</v>
          </cell>
          <cell r="E13847">
            <v>0</v>
          </cell>
          <cell r="F13847">
            <v>0</v>
          </cell>
          <cell r="G13847">
            <v>810619.57</v>
          </cell>
          <cell r="H13847">
            <v>0</v>
          </cell>
          <cell r="I13847">
            <v>0</v>
          </cell>
        </row>
        <row r="13848">
          <cell r="A13848" t="str">
            <v>a</v>
          </cell>
          <cell r="B13848">
            <v>13824</v>
          </cell>
          <cell r="C13848" t="str">
            <v xml:space="preserve">   302778833 - 34286</v>
          </cell>
          <cell r="D13848">
            <v>1640163.79</v>
          </cell>
          <cell r="E13848">
            <v>0</v>
          </cell>
          <cell r="F13848">
            <v>0</v>
          </cell>
          <cell r="G13848">
            <v>1640163.79</v>
          </cell>
          <cell r="H13848">
            <v>0</v>
          </cell>
          <cell r="I13848">
            <v>0</v>
          </cell>
        </row>
        <row r="13849">
          <cell r="A13849" t="str">
            <v>a</v>
          </cell>
          <cell r="B13849">
            <v>13825</v>
          </cell>
          <cell r="C13849" t="str">
            <v xml:space="preserve">   302778846 - 34325</v>
          </cell>
          <cell r="D13849">
            <v>1383303.61</v>
          </cell>
          <cell r="E13849">
            <v>0</v>
          </cell>
          <cell r="F13849">
            <v>0</v>
          </cell>
          <cell r="G13849">
            <v>27751.27</v>
          </cell>
          <cell r="H13849">
            <v>1355552.34</v>
          </cell>
          <cell r="I13849">
            <v>0</v>
          </cell>
        </row>
        <row r="13850">
          <cell r="A13850" t="str">
            <v>a</v>
          </cell>
          <cell r="B13850">
            <v>13826</v>
          </cell>
          <cell r="C13850" t="str">
            <v xml:space="preserve">   302778859 - 34364</v>
          </cell>
          <cell r="D13850">
            <v>817986.58</v>
          </cell>
          <cell r="E13850">
            <v>0</v>
          </cell>
          <cell r="F13850">
            <v>0</v>
          </cell>
          <cell r="G13850">
            <v>17780.84</v>
          </cell>
          <cell r="H13850">
            <v>800205.74</v>
          </cell>
          <cell r="I13850">
            <v>0</v>
          </cell>
        </row>
        <row r="13851">
          <cell r="A13851" t="str">
            <v>a</v>
          </cell>
          <cell r="B13851">
            <v>13827</v>
          </cell>
          <cell r="C13851" t="str">
            <v xml:space="preserve">   302778862 - 34373</v>
          </cell>
          <cell r="D13851">
            <v>6905611.1699999999</v>
          </cell>
          <cell r="E13851">
            <v>0</v>
          </cell>
          <cell r="F13851">
            <v>0</v>
          </cell>
          <cell r="G13851">
            <v>155505.31</v>
          </cell>
          <cell r="H13851">
            <v>6750105.8600000003</v>
          </cell>
          <cell r="I13851">
            <v>0</v>
          </cell>
        </row>
        <row r="13852">
          <cell r="A13852" t="str">
            <v>a</v>
          </cell>
          <cell r="B13852">
            <v>13828</v>
          </cell>
          <cell r="C13852" t="str">
            <v xml:space="preserve">   302778875 - 34424</v>
          </cell>
          <cell r="D13852">
            <v>335268.65999999997</v>
          </cell>
          <cell r="E13852">
            <v>0</v>
          </cell>
          <cell r="F13852">
            <v>0</v>
          </cell>
          <cell r="G13852">
            <v>32467.85</v>
          </cell>
          <cell r="H13852">
            <v>302800.81</v>
          </cell>
          <cell r="I13852">
            <v>0</v>
          </cell>
        </row>
        <row r="13853">
          <cell r="A13853" t="str">
            <v>a</v>
          </cell>
          <cell r="B13853">
            <v>13829</v>
          </cell>
          <cell r="C13853" t="str">
            <v xml:space="preserve">   302778888 - 34915</v>
          </cell>
          <cell r="D13853">
            <v>2428410.62</v>
          </cell>
          <cell r="E13853">
            <v>0</v>
          </cell>
          <cell r="F13853">
            <v>0</v>
          </cell>
          <cell r="G13853">
            <v>53020.44</v>
          </cell>
          <cell r="H13853">
            <v>2375390.1800000002</v>
          </cell>
          <cell r="I13853">
            <v>0</v>
          </cell>
        </row>
        <row r="13854">
          <cell r="A13854" t="str">
            <v>a</v>
          </cell>
          <cell r="B13854">
            <v>13830</v>
          </cell>
          <cell r="C13854" t="str">
            <v xml:space="preserve">   302778891 - 34927</v>
          </cell>
          <cell r="D13854">
            <v>1445562.06</v>
          </cell>
          <cell r="E13854">
            <v>0</v>
          </cell>
          <cell r="F13854">
            <v>0</v>
          </cell>
          <cell r="G13854">
            <v>72406.91</v>
          </cell>
          <cell r="H13854">
            <v>1373155.15</v>
          </cell>
          <cell r="I13854">
            <v>0</v>
          </cell>
        </row>
        <row r="13855">
          <cell r="A13855" t="str">
            <v>a</v>
          </cell>
          <cell r="B13855">
            <v>13831</v>
          </cell>
          <cell r="C13855" t="str">
            <v xml:space="preserve">   302778901 - 34134</v>
          </cell>
          <cell r="D13855">
            <v>2506266.02</v>
          </cell>
          <cell r="E13855">
            <v>0</v>
          </cell>
          <cell r="F13855">
            <v>0</v>
          </cell>
          <cell r="G13855">
            <v>25890.52</v>
          </cell>
          <cell r="H13855">
            <v>2480375.5</v>
          </cell>
          <cell r="I13855">
            <v>0</v>
          </cell>
        </row>
        <row r="13856">
          <cell r="A13856" t="str">
            <v>a</v>
          </cell>
          <cell r="B13856">
            <v>13832</v>
          </cell>
          <cell r="C13856" t="str">
            <v xml:space="preserve">   302778927 - 34212</v>
          </cell>
          <cell r="D13856">
            <v>460718.7</v>
          </cell>
          <cell r="E13856">
            <v>0</v>
          </cell>
          <cell r="F13856">
            <v>0</v>
          </cell>
          <cell r="G13856">
            <v>74751.19</v>
          </cell>
          <cell r="H13856">
            <v>385967.51</v>
          </cell>
          <cell r="I13856">
            <v>0</v>
          </cell>
        </row>
        <row r="13857">
          <cell r="A13857" t="str">
            <v>a</v>
          </cell>
          <cell r="B13857">
            <v>13833</v>
          </cell>
          <cell r="C13857" t="str">
            <v xml:space="preserve">   302778930 - 34277</v>
          </cell>
          <cell r="D13857">
            <v>1261345.8999999999</v>
          </cell>
          <cell r="E13857">
            <v>0</v>
          </cell>
          <cell r="F13857">
            <v>0</v>
          </cell>
          <cell r="G13857">
            <v>65071.91</v>
          </cell>
          <cell r="H13857">
            <v>1196273.99</v>
          </cell>
          <cell r="I13857">
            <v>0</v>
          </cell>
        </row>
        <row r="13858">
          <cell r="A13858" t="str">
            <v>a</v>
          </cell>
          <cell r="B13858">
            <v>13834</v>
          </cell>
          <cell r="C13858" t="str">
            <v xml:space="preserve">   302778943 - 34316</v>
          </cell>
          <cell r="D13858">
            <v>469833.59</v>
          </cell>
          <cell r="E13858">
            <v>0</v>
          </cell>
          <cell r="F13858">
            <v>0</v>
          </cell>
          <cell r="G13858">
            <v>10122.86</v>
          </cell>
          <cell r="H13858">
            <v>459710.73</v>
          </cell>
          <cell r="I13858">
            <v>0</v>
          </cell>
        </row>
        <row r="13859">
          <cell r="A13859" t="str">
            <v>a</v>
          </cell>
          <cell r="B13859">
            <v>13835</v>
          </cell>
          <cell r="C13859" t="str">
            <v xml:space="preserve">   302778956 - 34355</v>
          </cell>
          <cell r="D13859">
            <v>1649452.31</v>
          </cell>
          <cell r="E13859">
            <v>0</v>
          </cell>
          <cell r="F13859">
            <v>0</v>
          </cell>
          <cell r="G13859">
            <v>85094</v>
          </cell>
          <cell r="H13859">
            <v>1564358.31</v>
          </cell>
          <cell r="I13859">
            <v>0</v>
          </cell>
        </row>
        <row r="13860">
          <cell r="A13860" t="str">
            <v>a</v>
          </cell>
          <cell r="B13860">
            <v>13836</v>
          </cell>
          <cell r="C13860" t="str">
            <v xml:space="preserve">   302778969 - 34406</v>
          </cell>
          <cell r="D13860">
            <v>1004717.03</v>
          </cell>
          <cell r="E13860">
            <v>0</v>
          </cell>
          <cell r="F13860">
            <v>0</v>
          </cell>
          <cell r="G13860">
            <v>22130.21</v>
          </cell>
          <cell r="H13860">
            <v>982586.82</v>
          </cell>
          <cell r="I13860">
            <v>0</v>
          </cell>
        </row>
        <row r="13861">
          <cell r="A13861" t="str">
            <v>a</v>
          </cell>
          <cell r="B13861">
            <v>13837</v>
          </cell>
          <cell r="C13861" t="str">
            <v xml:space="preserve">   302778972 - 34415</v>
          </cell>
          <cell r="D13861">
            <v>878659.16</v>
          </cell>
          <cell r="E13861">
            <v>0</v>
          </cell>
          <cell r="F13861">
            <v>0</v>
          </cell>
          <cell r="G13861">
            <v>42130.61</v>
          </cell>
          <cell r="H13861">
            <v>836528.55</v>
          </cell>
          <cell r="I13861">
            <v>0</v>
          </cell>
        </row>
        <row r="13862">
          <cell r="A13862" t="str">
            <v>a</v>
          </cell>
          <cell r="B13862">
            <v>13838</v>
          </cell>
          <cell r="C13862" t="str">
            <v xml:space="preserve">   302778985 - 34816</v>
          </cell>
          <cell r="D13862">
            <v>2187047.2799999998</v>
          </cell>
          <cell r="E13862">
            <v>0</v>
          </cell>
          <cell r="F13862">
            <v>0</v>
          </cell>
          <cell r="G13862">
            <v>47750.71</v>
          </cell>
          <cell r="H13862">
            <v>2139296.5699999998</v>
          </cell>
          <cell r="I13862">
            <v>0</v>
          </cell>
        </row>
        <row r="13863">
          <cell r="A13863" t="str">
            <v>a</v>
          </cell>
          <cell r="B13863">
            <v>13839</v>
          </cell>
          <cell r="C13863" t="str">
            <v xml:space="preserve">   302778998 - 34996</v>
          </cell>
          <cell r="D13863">
            <v>569086.36</v>
          </cell>
          <cell r="E13863">
            <v>0</v>
          </cell>
          <cell r="F13863">
            <v>0</v>
          </cell>
          <cell r="G13863">
            <v>569086.36</v>
          </cell>
          <cell r="H13863">
            <v>0</v>
          </cell>
          <cell r="I13863">
            <v>0</v>
          </cell>
        </row>
        <row r="13864">
          <cell r="A13864" t="str">
            <v>a</v>
          </cell>
          <cell r="B13864">
            <v>13840</v>
          </cell>
          <cell r="C13864" t="str">
            <v xml:space="preserve">   303778007 - 59278</v>
          </cell>
          <cell r="D13864">
            <v>0</v>
          </cell>
          <cell r="E13864">
            <v>0</v>
          </cell>
          <cell r="F13864">
            <v>1300000</v>
          </cell>
          <cell r="G13864">
            <v>31610.59</v>
          </cell>
          <cell r="H13864">
            <v>1268389.4099999999</v>
          </cell>
          <cell r="I13864">
            <v>0</v>
          </cell>
        </row>
        <row r="13865">
          <cell r="A13865" t="str">
            <v>a</v>
          </cell>
          <cell r="B13865">
            <v>13841</v>
          </cell>
          <cell r="C13865" t="str">
            <v xml:space="preserve">   303778010 - 59284</v>
          </cell>
          <cell r="D13865">
            <v>0</v>
          </cell>
          <cell r="E13865">
            <v>0</v>
          </cell>
          <cell r="F13865">
            <v>5630000</v>
          </cell>
          <cell r="G13865">
            <v>92024.33</v>
          </cell>
          <cell r="H13865">
            <v>5537975.6699999999</v>
          </cell>
          <cell r="I13865">
            <v>0</v>
          </cell>
        </row>
        <row r="13866">
          <cell r="A13866" t="str">
            <v>a</v>
          </cell>
          <cell r="B13866">
            <v>13842</v>
          </cell>
          <cell r="C13866" t="str">
            <v xml:space="preserve">   303778023 - 59646</v>
          </cell>
          <cell r="D13866">
            <v>0</v>
          </cell>
          <cell r="E13866">
            <v>0</v>
          </cell>
          <cell r="F13866">
            <v>3432000</v>
          </cell>
          <cell r="G13866">
            <v>42489.39</v>
          </cell>
          <cell r="H13866">
            <v>3389510.61</v>
          </cell>
          <cell r="I13866">
            <v>0</v>
          </cell>
        </row>
        <row r="13867">
          <cell r="A13867" t="str">
            <v>a</v>
          </cell>
          <cell r="B13867">
            <v>13843</v>
          </cell>
          <cell r="C13867" t="str">
            <v xml:space="preserve">   303778036 - 60015</v>
          </cell>
          <cell r="D13867">
            <v>0</v>
          </cell>
          <cell r="E13867">
            <v>0</v>
          </cell>
          <cell r="F13867">
            <v>3900000</v>
          </cell>
          <cell r="G13867">
            <v>22203.93</v>
          </cell>
          <cell r="H13867">
            <v>3877796.07</v>
          </cell>
          <cell r="I13867">
            <v>0</v>
          </cell>
        </row>
        <row r="13868">
          <cell r="A13868" t="str">
            <v>a</v>
          </cell>
          <cell r="B13868">
            <v>13844</v>
          </cell>
          <cell r="C13868" t="str">
            <v xml:space="preserve">   303778049 - 60151</v>
          </cell>
          <cell r="D13868">
            <v>0</v>
          </cell>
          <cell r="E13868">
            <v>0</v>
          </cell>
          <cell r="F13868">
            <v>1310000</v>
          </cell>
          <cell r="G13868">
            <v>1310000</v>
          </cell>
          <cell r="H13868">
            <v>0</v>
          </cell>
          <cell r="I13868">
            <v>0</v>
          </cell>
        </row>
        <row r="13869">
          <cell r="A13869" t="str">
            <v>a</v>
          </cell>
          <cell r="B13869">
            <v>13845</v>
          </cell>
          <cell r="C13869" t="str">
            <v xml:space="preserve">   303778052 - 60160</v>
          </cell>
          <cell r="D13869">
            <v>0</v>
          </cell>
          <cell r="E13869">
            <v>0</v>
          </cell>
          <cell r="F13869">
            <v>3900000</v>
          </cell>
          <cell r="G13869">
            <v>41203.599999999999</v>
          </cell>
          <cell r="H13869">
            <v>3858796.4</v>
          </cell>
          <cell r="I13869">
            <v>0</v>
          </cell>
        </row>
        <row r="13870">
          <cell r="A13870" t="str">
            <v>a</v>
          </cell>
          <cell r="B13870">
            <v>13846</v>
          </cell>
          <cell r="C13870" t="str">
            <v xml:space="preserve">   303778065 - 60459</v>
          </cell>
          <cell r="D13870">
            <v>0</v>
          </cell>
          <cell r="E13870">
            <v>0</v>
          </cell>
          <cell r="F13870">
            <v>3330000</v>
          </cell>
          <cell r="G13870">
            <v>22294.59</v>
          </cell>
          <cell r="H13870">
            <v>3307705.41</v>
          </cell>
          <cell r="I13870">
            <v>0</v>
          </cell>
        </row>
        <row r="13871">
          <cell r="A13871" t="str">
            <v>a</v>
          </cell>
          <cell r="B13871">
            <v>13847</v>
          </cell>
          <cell r="C13871" t="str">
            <v xml:space="preserve">   303778078 - 60648</v>
          </cell>
          <cell r="D13871">
            <v>0</v>
          </cell>
          <cell r="E13871">
            <v>0</v>
          </cell>
          <cell r="F13871">
            <v>1676000</v>
          </cell>
          <cell r="G13871">
            <v>11220.94</v>
          </cell>
          <cell r="H13871">
            <v>1664779.06</v>
          </cell>
          <cell r="I13871">
            <v>0</v>
          </cell>
        </row>
        <row r="13872">
          <cell r="A13872" t="str">
            <v>a</v>
          </cell>
          <cell r="B13872">
            <v>13848</v>
          </cell>
          <cell r="C13872" t="str">
            <v xml:space="preserve">   303778081 - 60699</v>
          </cell>
          <cell r="D13872">
            <v>0</v>
          </cell>
          <cell r="E13872">
            <v>0</v>
          </cell>
          <cell r="F13872">
            <v>2800000</v>
          </cell>
          <cell r="G13872">
            <v>124062.58</v>
          </cell>
          <cell r="H13872">
            <v>2675937.42</v>
          </cell>
          <cell r="I13872">
            <v>0</v>
          </cell>
        </row>
        <row r="13873">
          <cell r="A13873" t="str">
            <v>a</v>
          </cell>
          <cell r="B13873">
            <v>13849</v>
          </cell>
          <cell r="C13873" t="str">
            <v xml:space="preserve">   303778094 - 60749</v>
          </cell>
          <cell r="D13873">
            <v>0</v>
          </cell>
          <cell r="E13873">
            <v>0</v>
          </cell>
          <cell r="F13873">
            <v>2250000</v>
          </cell>
          <cell r="G13873">
            <v>19659.79</v>
          </cell>
          <cell r="H13873">
            <v>2230340.21</v>
          </cell>
          <cell r="I13873">
            <v>0</v>
          </cell>
        </row>
        <row r="13874">
          <cell r="A13874" t="str">
            <v>a</v>
          </cell>
          <cell r="B13874">
            <v>13850</v>
          </cell>
          <cell r="C13874" t="str">
            <v xml:space="preserve">   303778104 - 59266</v>
          </cell>
          <cell r="D13874">
            <v>0</v>
          </cell>
          <cell r="E13874">
            <v>0</v>
          </cell>
          <cell r="F13874">
            <v>3650000</v>
          </cell>
          <cell r="G13874">
            <v>21354.54</v>
          </cell>
          <cell r="H13874">
            <v>3628645.46</v>
          </cell>
          <cell r="I13874">
            <v>0</v>
          </cell>
        </row>
        <row r="13875">
          <cell r="A13875" t="str">
            <v>a</v>
          </cell>
          <cell r="B13875">
            <v>13851</v>
          </cell>
          <cell r="C13875" t="str">
            <v xml:space="preserve">   303778117 - 59450</v>
          </cell>
          <cell r="D13875">
            <v>0</v>
          </cell>
          <cell r="E13875">
            <v>0</v>
          </cell>
          <cell r="F13875">
            <v>6380000.0099999998</v>
          </cell>
          <cell r="G13875">
            <v>64234.85</v>
          </cell>
          <cell r="H13875">
            <v>6315765.1600000001</v>
          </cell>
          <cell r="I13875">
            <v>0</v>
          </cell>
        </row>
        <row r="13876">
          <cell r="A13876" t="str">
            <v>a</v>
          </cell>
          <cell r="B13876">
            <v>13852</v>
          </cell>
          <cell r="C13876" t="str">
            <v xml:space="preserve">   303778120 - 59533</v>
          </cell>
          <cell r="D13876">
            <v>0</v>
          </cell>
          <cell r="E13876">
            <v>0</v>
          </cell>
          <cell r="F13876">
            <v>5000000</v>
          </cell>
          <cell r="G13876">
            <v>24868.5</v>
          </cell>
          <cell r="H13876">
            <v>4975131.5</v>
          </cell>
          <cell r="I13876">
            <v>0</v>
          </cell>
        </row>
        <row r="13877">
          <cell r="A13877" t="str">
            <v>a</v>
          </cell>
          <cell r="B13877">
            <v>13853</v>
          </cell>
          <cell r="C13877" t="str">
            <v xml:space="preserve">   303778133 - 59861</v>
          </cell>
          <cell r="D13877">
            <v>0</v>
          </cell>
          <cell r="E13877">
            <v>0</v>
          </cell>
          <cell r="F13877">
            <v>5000000</v>
          </cell>
          <cell r="G13877">
            <v>37058.949999999997</v>
          </cell>
          <cell r="H13877">
            <v>4962941.05</v>
          </cell>
          <cell r="I13877">
            <v>0</v>
          </cell>
        </row>
        <row r="13878">
          <cell r="A13878" t="str">
            <v>a</v>
          </cell>
          <cell r="B13878">
            <v>13854</v>
          </cell>
          <cell r="C13878" t="str">
            <v xml:space="preserve">   303778146 - 60133</v>
          </cell>
          <cell r="D13878">
            <v>0</v>
          </cell>
          <cell r="E13878">
            <v>0</v>
          </cell>
          <cell r="F13878">
            <v>9170000</v>
          </cell>
          <cell r="G13878">
            <v>45608.84</v>
          </cell>
          <cell r="H13878">
            <v>9124391.1600000001</v>
          </cell>
          <cell r="I13878">
            <v>0</v>
          </cell>
        </row>
        <row r="13879">
          <cell r="A13879" t="str">
            <v>a</v>
          </cell>
          <cell r="B13879">
            <v>13855</v>
          </cell>
          <cell r="C13879" t="str">
            <v xml:space="preserve">   303778159 - 60337</v>
          </cell>
          <cell r="D13879">
            <v>0</v>
          </cell>
          <cell r="E13879">
            <v>0</v>
          </cell>
          <cell r="F13879">
            <v>2500000</v>
          </cell>
          <cell r="G13879">
            <v>12488.02</v>
          </cell>
          <cell r="H13879">
            <v>2487511.98</v>
          </cell>
          <cell r="I13879">
            <v>0</v>
          </cell>
        </row>
        <row r="13880">
          <cell r="A13880" t="str">
            <v>a</v>
          </cell>
          <cell r="B13880">
            <v>13856</v>
          </cell>
          <cell r="C13880" t="str">
            <v xml:space="preserve">   303778162 - 60450</v>
          </cell>
          <cell r="D13880">
            <v>0</v>
          </cell>
          <cell r="E13880">
            <v>0</v>
          </cell>
          <cell r="F13880">
            <v>600000</v>
          </cell>
          <cell r="G13880">
            <v>70726.13</v>
          </cell>
          <cell r="H13880">
            <v>529273.87</v>
          </cell>
          <cell r="I13880">
            <v>0</v>
          </cell>
        </row>
        <row r="13881">
          <cell r="A13881" t="str">
            <v>a</v>
          </cell>
          <cell r="B13881">
            <v>13857</v>
          </cell>
          <cell r="C13881" t="str">
            <v xml:space="preserve">   303778175 - 60559</v>
          </cell>
          <cell r="D13881">
            <v>0</v>
          </cell>
          <cell r="E13881">
            <v>0</v>
          </cell>
          <cell r="F13881">
            <v>2300000</v>
          </cell>
          <cell r="G13881">
            <v>15398.67</v>
          </cell>
          <cell r="H13881">
            <v>2284601.33</v>
          </cell>
          <cell r="I13881">
            <v>0</v>
          </cell>
        </row>
        <row r="13882">
          <cell r="A13882" t="str">
            <v>a</v>
          </cell>
          <cell r="B13882">
            <v>13858</v>
          </cell>
          <cell r="C13882" t="str">
            <v xml:space="preserve">   303778188 - 60728</v>
          </cell>
          <cell r="D13882">
            <v>0</v>
          </cell>
          <cell r="E13882">
            <v>0</v>
          </cell>
          <cell r="F13882">
            <v>3250000</v>
          </cell>
          <cell r="G13882">
            <v>21758.98</v>
          </cell>
          <cell r="H13882">
            <v>3228241.02</v>
          </cell>
          <cell r="I13882">
            <v>0</v>
          </cell>
        </row>
        <row r="13883">
          <cell r="A13883" t="str">
            <v>a</v>
          </cell>
          <cell r="B13883">
            <v>13859</v>
          </cell>
          <cell r="C13883" t="str">
            <v xml:space="preserve">   303778191 - 60740</v>
          </cell>
          <cell r="D13883">
            <v>0</v>
          </cell>
          <cell r="E13883">
            <v>0</v>
          </cell>
          <cell r="F13883">
            <v>3480000</v>
          </cell>
          <cell r="G13883">
            <v>23298.85</v>
          </cell>
          <cell r="H13883">
            <v>3456701.15</v>
          </cell>
          <cell r="I13883">
            <v>0</v>
          </cell>
        </row>
        <row r="13884">
          <cell r="A13884" t="str">
            <v>a</v>
          </cell>
          <cell r="B13884">
            <v>13860</v>
          </cell>
          <cell r="C13884" t="str">
            <v xml:space="preserve">   303778201 - 59179</v>
          </cell>
          <cell r="D13884">
            <v>0</v>
          </cell>
          <cell r="E13884">
            <v>0</v>
          </cell>
          <cell r="F13884">
            <v>4500000</v>
          </cell>
          <cell r="G13884">
            <v>55567.27</v>
          </cell>
          <cell r="H13884">
            <v>4444432.7300000004</v>
          </cell>
          <cell r="I13884">
            <v>0</v>
          </cell>
        </row>
        <row r="13885">
          <cell r="A13885" t="str">
            <v>a</v>
          </cell>
          <cell r="B13885">
            <v>13861</v>
          </cell>
          <cell r="C13885" t="str">
            <v xml:space="preserve">   303778214 - 59439</v>
          </cell>
          <cell r="D13885">
            <v>0</v>
          </cell>
          <cell r="E13885">
            <v>0</v>
          </cell>
          <cell r="F13885">
            <v>7000000</v>
          </cell>
          <cell r="G13885">
            <v>227708.89</v>
          </cell>
          <cell r="H13885">
            <v>6772291.1100000003</v>
          </cell>
          <cell r="I13885">
            <v>0</v>
          </cell>
        </row>
        <row r="13886">
          <cell r="A13886" t="str">
            <v>a</v>
          </cell>
          <cell r="B13886">
            <v>13862</v>
          </cell>
          <cell r="C13886" t="str">
            <v xml:space="preserve">   303778227 - 59723</v>
          </cell>
          <cell r="D13886">
            <v>0</v>
          </cell>
          <cell r="E13886">
            <v>0</v>
          </cell>
          <cell r="F13886">
            <v>2700000</v>
          </cell>
          <cell r="G13886">
            <v>28525.53</v>
          </cell>
          <cell r="H13886">
            <v>2671474.4700000002</v>
          </cell>
          <cell r="I13886">
            <v>0</v>
          </cell>
        </row>
        <row r="13887">
          <cell r="A13887" t="str">
            <v>a</v>
          </cell>
          <cell r="B13887">
            <v>13863</v>
          </cell>
          <cell r="C13887" t="str">
            <v xml:space="preserve">   303778230 - 59772</v>
          </cell>
          <cell r="D13887">
            <v>0</v>
          </cell>
          <cell r="E13887">
            <v>0</v>
          </cell>
          <cell r="F13887">
            <v>3000000</v>
          </cell>
          <cell r="G13887">
            <v>86644.65</v>
          </cell>
          <cell r="H13887">
            <v>2913355.35</v>
          </cell>
          <cell r="I13887">
            <v>0</v>
          </cell>
        </row>
        <row r="13888">
          <cell r="A13888" t="str">
            <v>a</v>
          </cell>
          <cell r="B13888">
            <v>13864</v>
          </cell>
          <cell r="C13888" t="str">
            <v xml:space="preserve">   303778243 - 60120</v>
          </cell>
          <cell r="D13888">
            <v>0</v>
          </cell>
          <cell r="E13888">
            <v>0</v>
          </cell>
          <cell r="F13888">
            <v>3828000</v>
          </cell>
          <cell r="G13888">
            <v>19121.59</v>
          </cell>
          <cell r="H13888">
            <v>3808878.41</v>
          </cell>
          <cell r="I13888">
            <v>0</v>
          </cell>
        </row>
        <row r="13889">
          <cell r="A13889" t="str">
            <v>a</v>
          </cell>
          <cell r="B13889">
            <v>13865</v>
          </cell>
          <cell r="C13889" t="str">
            <v xml:space="preserve">   303778256 - 60327</v>
          </cell>
          <cell r="D13889">
            <v>0</v>
          </cell>
          <cell r="E13889">
            <v>0</v>
          </cell>
          <cell r="F13889">
            <v>1950000</v>
          </cell>
          <cell r="G13889">
            <v>17038.5</v>
          </cell>
          <cell r="H13889">
            <v>1932961.5</v>
          </cell>
          <cell r="I13889">
            <v>0</v>
          </cell>
        </row>
        <row r="13890">
          <cell r="A13890" t="str">
            <v>a</v>
          </cell>
          <cell r="B13890">
            <v>13866</v>
          </cell>
          <cell r="C13890" t="str">
            <v xml:space="preserve">   303778269 - 60529</v>
          </cell>
          <cell r="D13890">
            <v>0</v>
          </cell>
          <cell r="E13890">
            <v>0</v>
          </cell>
          <cell r="F13890">
            <v>17030000</v>
          </cell>
          <cell r="G13890">
            <v>17030000</v>
          </cell>
          <cell r="H13890">
            <v>0</v>
          </cell>
          <cell r="I13890">
            <v>0</v>
          </cell>
        </row>
        <row r="13891">
          <cell r="A13891" t="str">
            <v>a</v>
          </cell>
          <cell r="B13891">
            <v>13867</v>
          </cell>
          <cell r="C13891" t="str">
            <v xml:space="preserve">   303778272 - 60553</v>
          </cell>
          <cell r="D13891">
            <v>0</v>
          </cell>
          <cell r="E13891">
            <v>0</v>
          </cell>
          <cell r="F13891">
            <v>2579000</v>
          </cell>
          <cell r="G13891">
            <v>223282.67</v>
          </cell>
          <cell r="H13891">
            <v>2355717.33</v>
          </cell>
          <cell r="I13891">
            <v>0</v>
          </cell>
        </row>
        <row r="13892">
          <cell r="A13892" t="str">
            <v>a</v>
          </cell>
          <cell r="B13892">
            <v>13868</v>
          </cell>
          <cell r="C13892" t="str">
            <v xml:space="preserve">   303778285 - 60722</v>
          </cell>
          <cell r="D13892">
            <v>0</v>
          </cell>
          <cell r="E13892">
            <v>0</v>
          </cell>
          <cell r="F13892">
            <v>3470000</v>
          </cell>
          <cell r="G13892">
            <v>23231.9</v>
          </cell>
          <cell r="H13892">
            <v>3446768.1</v>
          </cell>
          <cell r="I13892">
            <v>0</v>
          </cell>
        </row>
        <row r="13893">
          <cell r="A13893" t="str">
            <v>a</v>
          </cell>
          <cell r="B13893">
            <v>13869</v>
          </cell>
          <cell r="C13893" t="str">
            <v xml:space="preserve">   303778298 - 60791</v>
          </cell>
          <cell r="D13893">
            <v>0</v>
          </cell>
          <cell r="E13893">
            <v>0</v>
          </cell>
          <cell r="F13893">
            <v>2273000</v>
          </cell>
          <cell r="G13893">
            <v>27881.35</v>
          </cell>
          <cell r="H13893">
            <v>2245118.65</v>
          </cell>
          <cell r="I13893">
            <v>0</v>
          </cell>
        </row>
        <row r="13894">
          <cell r="A13894" t="str">
            <v>a</v>
          </cell>
          <cell r="B13894">
            <v>13870</v>
          </cell>
          <cell r="C13894" t="str">
            <v xml:space="preserve">   303778308 - 59275</v>
          </cell>
          <cell r="D13894">
            <v>0</v>
          </cell>
          <cell r="E13894">
            <v>0</v>
          </cell>
          <cell r="F13894">
            <v>3900000</v>
          </cell>
          <cell r="G13894">
            <v>48283.46</v>
          </cell>
          <cell r="H13894">
            <v>3851716.54</v>
          </cell>
          <cell r="I13894">
            <v>0</v>
          </cell>
        </row>
        <row r="13895">
          <cell r="A13895" t="str">
            <v>a</v>
          </cell>
          <cell r="B13895">
            <v>13871</v>
          </cell>
          <cell r="C13895" t="str">
            <v xml:space="preserve">   303778311 - 59315</v>
          </cell>
          <cell r="D13895">
            <v>0</v>
          </cell>
          <cell r="E13895">
            <v>0</v>
          </cell>
          <cell r="F13895">
            <v>3366000</v>
          </cell>
          <cell r="G13895">
            <v>19693.02</v>
          </cell>
          <cell r="H13895">
            <v>3346306.98</v>
          </cell>
          <cell r="I13895">
            <v>0</v>
          </cell>
        </row>
        <row r="13896">
          <cell r="A13896" t="str">
            <v>a</v>
          </cell>
          <cell r="B13896">
            <v>13872</v>
          </cell>
          <cell r="C13896" t="str">
            <v xml:space="preserve">   303778324 - 59649</v>
          </cell>
          <cell r="D13896">
            <v>0</v>
          </cell>
          <cell r="E13896">
            <v>0</v>
          </cell>
          <cell r="F13896">
            <v>3650000</v>
          </cell>
          <cell r="G13896">
            <v>38443.89</v>
          </cell>
          <cell r="H13896">
            <v>3611556.11</v>
          </cell>
          <cell r="I13896">
            <v>0</v>
          </cell>
        </row>
        <row r="13897">
          <cell r="A13897" t="str">
            <v>a</v>
          </cell>
          <cell r="B13897">
            <v>13873</v>
          </cell>
          <cell r="C13897" t="str">
            <v xml:space="preserve">   303778337 - 60018</v>
          </cell>
          <cell r="D13897">
            <v>0</v>
          </cell>
          <cell r="E13897">
            <v>0</v>
          </cell>
          <cell r="F13897">
            <v>2700000</v>
          </cell>
          <cell r="G13897">
            <v>13487.02</v>
          </cell>
          <cell r="H13897">
            <v>2686512.98</v>
          </cell>
          <cell r="I13897">
            <v>0</v>
          </cell>
        </row>
        <row r="13898">
          <cell r="A13898" t="str">
            <v>a</v>
          </cell>
          <cell r="B13898">
            <v>13874</v>
          </cell>
          <cell r="C13898" t="str">
            <v xml:space="preserve">   303778340 - 60027</v>
          </cell>
          <cell r="D13898">
            <v>0</v>
          </cell>
          <cell r="E13898">
            <v>0</v>
          </cell>
          <cell r="F13898">
            <v>3950000</v>
          </cell>
          <cell r="G13898">
            <v>3950000</v>
          </cell>
          <cell r="H13898">
            <v>0</v>
          </cell>
          <cell r="I13898">
            <v>0</v>
          </cell>
        </row>
        <row r="13899">
          <cell r="A13899" t="str">
            <v>a</v>
          </cell>
          <cell r="B13899">
            <v>13875</v>
          </cell>
          <cell r="C13899" t="str">
            <v xml:space="preserve">   303778353 - 60231</v>
          </cell>
          <cell r="D13899">
            <v>0</v>
          </cell>
          <cell r="E13899">
            <v>0</v>
          </cell>
          <cell r="F13899">
            <v>3537000</v>
          </cell>
          <cell r="G13899">
            <v>17668</v>
          </cell>
          <cell r="H13899">
            <v>3519332</v>
          </cell>
          <cell r="I13899">
            <v>0</v>
          </cell>
        </row>
        <row r="13900">
          <cell r="A13900" t="str">
            <v>a</v>
          </cell>
          <cell r="B13900">
            <v>13876</v>
          </cell>
          <cell r="C13900" t="str">
            <v xml:space="preserve">   303778366 - 60462</v>
          </cell>
          <cell r="D13900">
            <v>0</v>
          </cell>
          <cell r="E13900">
            <v>0</v>
          </cell>
          <cell r="F13900">
            <v>2530000</v>
          </cell>
          <cell r="G13900">
            <v>16938.55</v>
          </cell>
          <cell r="H13900">
            <v>2513061.4500000002</v>
          </cell>
          <cell r="I13900">
            <v>0</v>
          </cell>
        </row>
        <row r="13901">
          <cell r="A13901" t="str">
            <v>a</v>
          </cell>
          <cell r="B13901">
            <v>13877</v>
          </cell>
          <cell r="C13901" t="str">
            <v xml:space="preserve">   303778379 - 60651</v>
          </cell>
          <cell r="D13901">
            <v>0</v>
          </cell>
          <cell r="E13901">
            <v>0</v>
          </cell>
          <cell r="F13901">
            <v>2383000</v>
          </cell>
          <cell r="G13901">
            <v>15954.39</v>
          </cell>
          <cell r="H13901">
            <v>2367045.61</v>
          </cell>
          <cell r="I13901">
            <v>0</v>
          </cell>
        </row>
        <row r="13902">
          <cell r="A13902" t="str">
            <v>a</v>
          </cell>
          <cell r="B13902">
            <v>13878</v>
          </cell>
          <cell r="C13902" t="str">
            <v xml:space="preserve">   303778382 - 60702</v>
          </cell>
          <cell r="D13902">
            <v>0</v>
          </cell>
          <cell r="E13902">
            <v>0</v>
          </cell>
          <cell r="F13902">
            <v>5240000</v>
          </cell>
          <cell r="G13902">
            <v>21630.57</v>
          </cell>
          <cell r="H13902">
            <v>5218369.43</v>
          </cell>
          <cell r="I13902">
            <v>0</v>
          </cell>
        </row>
        <row r="13903">
          <cell r="A13903" t="str">
            <v>a</v>
          </cell>
          <cell r="B13903">
            <v>13879</v>
          </cell>
          <cell r="C13903" t="str">
            <v xml:space="preserve">   303778395 - 60752</v>
          </cell>
          <cell r="D13903">
            <v>0</v>
          </cell>
          <cell r="E13903">
            <v>0</v>
          </cell>
          <cell r="F13903">
            <v>5000000</v>
          </cell>
          <cell r="G13903">
            <v>5000000</v>
          </cell>
          <cell r="H13903">
            <v>0</v>
          </cell>
          <cell r="I13903">
            <v>0</v>
          </cell>
        </row>
        <row r="13904">
          <cell r="A13904" t="str">
            <v>a</v>
          </cell>
          <cell r="B13904">
            <v>13880</v>
          </cell>
          <cell r="C13904" t="str">
            <v xml:space="preserve">   303778405 - 59269</v>
          </cell>
          <cell r="D13904">
            <v>0</v>
          </cell>
          <cell r="E13904">
            <v>0</v>
          </cell>
          <cell r="F13904">
            <v>1197000</v>
          </cell>
          <cell r="G13904">
            <v>66799.02</v>
          </cell>
          <cell r="H13904">
            <v>1130200.98</v>
          </cell>
          <cell r="I13904">
            <v>0</v>
          </cell>
        </row>
        <row r="13905">
          <cell r="A13905" t="str">
            <v>a</v>
          </cell>
          <cell r="B13905">
            <v>13881</v>
          </cell>
          <cell r="C13905" t="str">
            <v xml:space="preserve">   303778418 - 59454</v>
          </cell>
          <cell r="D13905">
            <v>0</v>
          </cell>
          <cell r="E13905">
            <v>0</v>
          </cell>
          <cell r="F13905">
            <v>4160000</v>
          </cell>
          <cell r="G13905">
            <v>66777.070000000007</v>
          </cell>
          <cell r="H13905">
            <v>4093222.93</v>
          </cell>
          <cell r="I13905">
            <v>0</v>
          </cell>
        </row>
        <row r="13906">
          <cell r="A13906" t="str">
            <v>a</v>
          </cell>
          <cell r="B13906">
            <v>13882</v>
          </cell>
          <cell r="C13906" t="str">
            <v xml:space="preserve">   303778421 - 59563</v>
          </cell>
          <cell r="D13906">
            <v>0</v>
          </cell>
          <cell r="E13906">
            <v>0</v>
          </cell>
          <cell r="F13906">
            <v>5400000</v>
          </cell>
          <cell r="G13906">
            <v>26858</v>
          </cell>
          <cell r="H13906">
            <v>5373142</v>
          </cell>
          <cell r="I13906">
            <v>0</v>
          </cell>
        </row>
        <row r="13907">
          <cell r="A13907" t="str">
            <v>a</v>
          </cell>
          <cell r="B13907">
            <v>13883</v>
          </cell>
          <cell r="C13907" t="str">
            <v xml:space="preserve">   303778434 - 59867</v>
          </cell>
          <cell r="D13907">
            <v>0</v>
          </cell>
          <cell r="E13907">
            <v>0</v>
          </cell>
          <cell r="F13907">
            <v>5900000</v>
          </cell>
          <cell r="G13907">
            <v>29344.86</v>
          </cell>
          <cell r="H13907">
            <v>5870655.1399999997</v>
          </cell>
          <cell r="I13907">
            <v>0</v>
          </cell>
        </row>
        <row r="13908">
          <cell r="A13908" t="str">
            <v>a</v>
          </cell>
          <cell r="B13908">
            <v>13884</v>
          </cell>
          <cell r="C13908" t="str">
            <v xml:space="preserve">   303778447 - 60136</v>
          </cell>
          <cell r="D13908">
            <v>0</v>
          </cell>
          <cell r="E13908">
            <v>0</v>
          </cell>
          <cell r="F13908">
            <v>14900000</v>
          </cell>
          <cell r="G13908">
            <v>14900000</v>
          </cell>
          <cell r="H13908">
            <v>0</v>
          </cell>
          <cell r="I13908">
            <v>0</v>
          </cell>
        </row>
        <row r="13909">
          <cell r="A13909" t="str">
            <v>a</v>
          </cell>
          <cell r="B13909">
            <v>13885</v>
          </cell>
          <cell r="C13909" t="str">
            <v xml:space="preserve">   303778450 - 60154</v>
          </cell>
          <cell r="D13909">
            <v>0</v>
          </cell>
          <cell r="E13909">
            <v>0</v>
          </cell>
          <cell r="F13909">
            <v>3800000</v>
          </cell>
          <cell r="G13909">
            <v>40147.08</v>
          </cell>
          <cell r="H13909">
            <v>3759852.92</v>
          </cell>
          <cell r="I13909">
            <v>0</v>
          </cell>
        </row>
        <row r="13910">
          <cell r="A13910" t="str">
            <v>a</v>
          </cell>
          <cell r="B13910">
            <v>13886</v>
          </cell>
          <cell r="C13910" t="str">
            <v xml:space="preserve">   303778463 - 60453</v>
          </cell>
          <cell r="D13910">
            <v>0</v>
          </cell>
          <cell r="E13910">
            <v>0</v>
          </cell>
          <cell r="F13910">
            <v>2000000</v>
          </cell>
          <cell r="G13910">
            <v>13390.14</v>
          </cell>
          <cell r="H13910">
            <v>1986609.86</v>
          </cell>
          <cell r="I13910">
            <v>0</v>
          </cell>
        </row>
        <row r="13911">
          <cell r="A13911" t="str">
            <v>a</v>
          </cell>
          <cell r="B13911">
            <v>13887</v>
          </cell>
          <cell r="C13911" t="str">
            <v xml:space="preserve">   303778476 - 60615</v>
          </cell>
          <cell r="D13911">
            <v>0</v>
          </cell>
          <cell r="E13911">
            <v>0</v>
          </cell>
          <cell r="F13911">
            <v>1350000</v>
          </cell>
          <cell r="G13911">
            <v>27220.12</v>
          </cell>
          <cell r="H13911">
            <v>1322779.8799999999</v>
          </cell>
          <cell r="I13911">
            <v>0</v>
          </cell>
        </row>
        <row r="13912">
          <cell r="A13912" t="str">
            <v>a</v>
          </cell>
          <cell r="B13912">
            <v>13888</v>
          </cell>
          <cell r="C13912" t="str">
            <v xml:space="preserve">   303778489 - 60734</v>
          </cell>
          <cell r="D13912">
            <v>0</v>
          </cell>
          <cell r="E13912">
            <v>0</v>
          </cell>
          <cell r="F13912">
            <v>600000</v>
          </cell>
          <cell r="G13912">
            <v>70726.13</v>
          </cell>
          <cell r="H13912">
            <v>529273.87</v>
          </cell>
          <cell r="I13912">
            <v>0</v>
          </cell>
        </row>
        <row r="13913">
          <cell r="A13913" t="str">
            <v>a</v>
          </cell>
          <cell r="B13913">
            <v>13889</v>
          </cell>
          <cell r="C13913" t="str">
            <v xml:space="preserve">   303778492 - 60743</v>
          </cell>
          <cell r="D13913">
            <v>0</v>
          </cell>
          <cell r="E13913">
            <v>0</v>
          </cell>
          <cell r="F13913">
            <v>2560000</v>
          </cell>
          <cell r="G13913">
            <v>17139.37</v>
          </cell>
          <cell r="H13913">
            <v>2542860.63</v>
          </cell>
          <cell r="I13913">
            <v>0</v>
          </cell>
        </row>
        <row r="13914">
          <cell r="A13914" t="str">
            <v>a</v>
          </cell>
          <cell r="B13914">
            <v>13890</v>
          </cell>
          <cell r="C13914" t="str">
            <v xml:space="preserve">   303778502 - 59182</v>
          </cell>
          <cell r="D13914">
            <v>0</v>
          </cell>
          <cell r="E13914">
            <v>0</v>
          </cell>
          <cell r="F13914">
            <v>6500000</v>
          </cell>
          <cell r="G13914">
            <v>32192.68</v>
          </cell>
          <cell r="H13914">
            <v>6467807.3200000003</v>
          </cell>
          <cell r="I13914">
            <v>0</v>
          </cell>
        </row>
        <row r="13915">
          <cell r="A13915" t="str">
            <v>a</v>
          </cell>
          <cell r="B13915">
            <v>13891</v>
          </cell>
          <cell r="C13915" t="str">
            <v xml:space="preserve">   303778515 - 59443</v>
          </cell>
          <cell r="D13915">
            <v>0</v>
          </cell>
          <cell r="E13915">
            <v>0</v>
          </cell>
          <cell r="F13915">
            <v>3250000</v>
          </cell>
          <cell r="G13915">
            <v>55645.53</v>
          </cell>
          <cell r="H13915">
            <v>3194354.47</v>
          </cell>
          <cell r="I13915">
            <v>0</v>
          </cell>
        </row>
        <row r="13916">
          <cell r="A13916" t="str">
            <v>a</v>
          </cell>
          <cell r="B13916">
            <v>13892</v>
          </cell>
          <cell r="C13916" t="str">
            <v xml:space="preserve">   303778528 - 59759</v>
          </cell>
          <cell r="D13916">
            <v>0</v>
          </cell>
          <cell r="E13916">
            <v>0</v>
          </cell>
          <cell r="F13916">
            <v>3300000</v>
          </cell>
          <cell r="G13916">
            <v>40855.199999999997</v>
          </cell>
          <cell r="H13916">
            <v>3259144.8</v>
          </cell>
          <cell r="I13916">
            <v>0</v>
          </cell>
        </row>
        <row r="13917">
          <cell r="A13917" t="str">
            <v>a</v>
          </cell>
          <cell r="B13917">
            <v>13893</v>
          </cell>
          <cell r="C13917" t="str">
            <v xml:space="preserve">   303778531 - 59840</v>
          </cell>
          <cell r="D13917">
            <v>0</v>
          </cell>
          <cell r="E13917">
            <v>0</v>
          </cell>
          <cell r="F13917">
            <v>3100000</v>
          </cell>
          <cell r="G13917">
            <v>1429657.67</v>
          </cell>
          <cell r="H13917">
            <v>1670342.33</v>
          </cell>
          <cell r="I13917">
            <v>0</v>
          </cell>
        </row>
        <row r="13918">
          <cell r="A13918" t="str">
            <v>a</v>
          </cell>
          <cell r="B13918">
            <v>13894</v>
          </cell>
          <cell r="C13918" t="str">
            <v xml:space="preserve">   303778544 - 60124</v>
          </cell>
          <cell r="D13918">
            <v>0</v>
          </cell>
          <cell r="E13918">
            <v>0</v>
          </cell>
          <cell r="F13918">
            <v>1000000</v>
          </cell>
          <cell r="G13918">
            <v>59907.64</v>
          </cell>
          <cell r="H13918">
            <v>940092.36</v>
          </cell>
          <cell r="I13918">
            <v>0</v>
          </cell>
        </row>
        <row r="13919">
          <cell r="A13919" t="str">
            <v>a</v>
          </cell>
          <cell r="B13919">
            <v>13895</v>
          </cell>
          <cell r="C13919" t="str">
            <v xml:space="preserve">   303778557 - 60330</v>
          </cell>
          <cell r="D13919">
            <v>0</v>
          </cell>
          <cell r="E13919">
            <v>0</v>
          </cell>
          <cell r="F13919">
            <v>5240000</v>
          </cell>
          <cell r="G13919">
            <v>26174.82</v>
          </cell>
          <cell r="H13919">
            <v>5213825.18</v>
          </cell>
          <cell r="I13919">
            <v>0</v>
          </cell>
        </row>
        <row r="13920">
          <cell r="A13920" t="str">
            <v>a</v>
          </cell>
          <cell r="B13920">
            <v>13896</v>
          </cell>
          <cell r="C13920" t="str">
            <v xml:space="preserve">   303778560 - 60340</v>
          </cell>
          <cell r="D13920">
            <v>0</v>
          </cell>
          <cell r="E13920">
            <v>0</v>
          </cell>
          <cell r="F13920">
            <v>2340000</v>
          </cell>
          <cell r="G13920">
            <v>11688.74</v>
          </cell>
          <cell r="H13920">
            <v>2328311.2599999998</v>
          </cell>
          <cell r="I13920">
            <v>0</v>
          </cell>
        </row>
        <row r="13921">
          <cell r="A13921" t="str">
            <v>a</v>
          </cell>
          <cell r="B13921">
            <v>13897</v>
          </cell>
          <cell r="C13921" t="str">
            <v xml:space="preserve">   303778573 - 60550</v>
          </cell>
          <cell r="D13921">
            <v>0</v>
          </cell>
          <cell r="E13921">
            <v>0</v>
          </cell>
          <cell r="F13921">
            <v>2560000</v>
          </cell>
          <cell r="G13921">
            <v>17139.37</v>
          </cell>
          <cell r="H13921">
            <v>2542860.63</v>
          </cell>
          <cell r="I13921">
            <v>0</v>
          </cell>
        </row>
        <row r="13922">
          <cell r="A13922" t="str">
            <v>a</v>
          </cell>
          <cell r="B13922">
            <v>13898</v>
          </cell>
          <cell r="C13922" t="str">
            <v xml:space="preserve">   303778586 - 60725</v>
          </cell>
          <cell r="D13922">
            <v>0</v>
          </cell>
          <cell r="E13922">
            <v>0</v>
          </cell>
          <cell r="F13922">
            <v>600000</v>
          </cell>
          <cell r="G13922">
            <v>4017.04</v>
          </cell>
          <cell r="H13922">
            <v>595982.96</v>
          </cell>
          <cell r="I13922">
            <v>0</v>
          </cell>
        </row>
        <row r="13923">
          <cell r="A13923" t="str">
            <v>a</v>
          </cell>
          <cell r="B13923">
            <v>13899</v>
          </cell>
          <cell r="C13923" t="str">
            <v xml:space="preserve">   303778599 - 60794</v>
          </cell>
          <cell r="D13923">
            <v>0</v>
          </cell>
          <cell r="E13923">
            <v>0</v>
          </cell>
          <cell r="F13923">
            <v>3480000</v>
          </cell>
          <cell r="G13923">
            <v>23298.85</v>
          </cell>
          <cell r="H13923">
            <v>3456701.15</v>
          </cell>
          <cell r="I13923">
            <v>0</v>
          </cell>
        </row>
        <row r="13924">
          <cell r="A13924" t="str">
            <v>a</v>
          </cell>
          <cell r="B13924">
            <v>13900</v>
          </cell>
          <cell r="C13924" t="str">
            <v xml:space="preserve">   303778609 - 59281</v>
          </cell>
          <cell r="D13924">
            <v>0</v>
          </cell>
          <cell r="E13924">
            <v>0</v>
          </cell>
          <cell r="F13924">
            <v>4000000</v>
          </cell>
          <cell r="G13924">
            <v>4000000</v>
          </cell>
          <cell r="H13924">
            <v>0</v>
          </cell>
          <cell r="I13924">
            <v>0</v>
          </cell>
        </row>
        <row r="13925">
          <cell r="A13925" t="str">
            <v>a</v>
          </cell>
          <cell r="B13925">
            <v>13901</v>
          </cell>
          <cell r="C13925" t="str">
            <v xml:space="preserve">   303778612 - 59421</v>
          </cell>
          <cell r="D13925">
            <v>0</v>
          </cell>
          <cell r="E13925">
            <v>0</v>
          </cell>
          <cell r="F13925">
            <v>6400000</v>
          </cell>
          <cell r="G13925">
            <v>182798.07999999999</v>
          </cell>
          <cell r="H13925">
            <v>6217201.9199999999</v>
          </cell>
          <cell r="I13925">
            <v>0</v>
          </cell>
        </row>
        <row r="13926">
          <cell r="A13926" t="str">
            <v>a</v>
          </cell>
          <cell r="B13926">
            <v>13902</v>
          </cell>
          <cell r="C13926" t="str">
            <v xml:space="preserve">   303778625 - 59672</v>
          </cell>
          <cell r="D13926">
            <v>0</v>
          </cell>
          <cell r="E13926">
            <v>0</v>
          </cell>
          <cell r="F13926">
            <v>3000000</v>
          </cell>
          <cell r="G13926">
            <v>31597.72</v>
          </cell>
          <cell r="H13926">
            <v>2968402.28</v>
          </cell>
          <cell r="I13926">
            <v>0</v>
          </cell>
        </row>
        <row r="13927">
          <cell r="A13927" t="str">
            <v>a</v>
          </cell>
          <cell r="B13927">
            <v>13903</v>
          </cell>
          <cell r="C13927" t="str">
            <v xml:space="preserve">   303778638 - 60021</v>
          </cell>
          <cell r="D13927">
            <v>0</v>
          </cell>
          <cell r="E13927">
            <v>0</v>
          </cell>
          <cell r="F13927">
            <v>4620000</v>
          </cell>
          <cell r="G13927">
            <v>27029.599999999999</v>
          </cell>
          <cell r="H13927">
            <v>4592970.4000000004</v>
          </cell>
          <cell r="I13927">
            <v>0</v>
          </cell>
        </row>
        <row r="13928">
          <cell r="A13928" t="str">
            <v>a</v>
          </cell>
          <cell r="B13928">
            <v>13904</v>
          </cell>
          <cell r="C13928" t="str">
            <v xml:space="preserve">   303778641 - 60030</v>
          </cell>
          <cell r="D13928">
            <v>0</v>
          </cell>
          <cell r="E13928">
            <v>0</v>
          </cell>
          <cell r="F13928">
            <v>7000000</v>
          </cell>
          <cell r="G13928">
            <v>51777.05</v>
          </cell>
          <cell r="H13928">
            <v>6948222.9500000002</v>
          </cell>
          <cell r="I13928">
            <v>0</v>
          </cell>
        </row>
        <row r="13929">
          <cell r="A13929" t="str">
            <v>a</v>
          </cell>
          <cell r="B13929">
            <v>13905</v>
          </cell>
          <cell r="C13929" t="str">
            <v xml:space="preserve">   303778654 - 60240</v>
          </cell>
          <cell r="D13929">
            <v>0</v>
          </cell>
          <cell r="E13929">
            <v>0</v>
          </cell>
          <cell r="F13929">
            <v>4440000</v>
          </cell>
          <cell r="G13929">
            <v>46908.68</v>
          </cell>
          <cell r="H13929">
            <v>4393091.32</v>
          </cell>
          <cell r="I13929">
            <v>0</v>
          </cell>
        </row>
        <row r="13930">
          <cell r="A13930" t="str">
            <v>a</v>
          </cell>
          <cell r="B13930">
            <v>13906</v>
          </cell>
          <cell r="C13930" t="str">
            <v xml:space="preserve">   303778667 - 60465</v>
          </cell>
          <cell r="D13930">
            <v>0</v>
          </cell>
          <cell r="E13930">
            <v>0</v>
          </cell>
          <cell r="F13930">
            <v>1800000</v>
          </cell>
          <cell r="G13930">
            <v>12051.13</v>
          </cell>
          <cell r="H13930">
            <v>1787948.87</v>
          </cell>
          <cell r="I13930">
            <v>0</v>
          </cell>
        </row>
        <row r="13931">
          <cell r="A13931" t="str">
            <v>a</v>
          </cell>
          <cell r="B13931">
            <v>13907</v>
          </cell>
          <cell r="C13931" t="str">
            <v xml:space="preserve">   303778670 - 60538</v>
          </cell>
          <cell r="D13931">
            <v>0</v>
          </cell>
          <cell r="E13931">
            <v>0</v>
          </cell>
          <cell r="F13931">
            <v>3500000</v>
          </cell>
          <cell r="G13931">
            <v>14447.9</v>
          </cell>
          <cell r="H13931">
            <v>3485552.1</v>
          </cell>
          <cell r="I13931">
            <v>0</v>
          </cell>
        </row>
        <row r="13932">
          <cell r="A13932" t="str">
            <v>a</v>
          </cell>
          <cell r="B13932">
            <v>13908</v>
          </cell>
          <cell r="C13932" t="str">
            <v xml:space="preserve">   303778683 - 60716</v>
          </cell>
          <cell r="D13932">
            <v>0</v>
          </cell>
          <cell r="E13932">
            <v>0</v>
          </cell>
          <cell r="F13932">
            <v>2570000</v>
          </cell>
          <cell r="G13932">
            <v>17206.349999999999</v>
          </cell>
          <cell r="H13932">
            <v>2552793.65</v>
          </cell>
          <cell r="I13932">
            <v>0</v>
          </cell>
        </row>
        <row r="13933">
          <cell r="A13933" t="str">
            <v>a</v>
          </cell>
          <cell r="B13933">
            <v>13909</v>
          </cell>
          <cell r="C13933" t="str">
            <v xml:space="preserve">   303778696 - 60785</v>
          </cell>
          <cell r="D13933">
            <v>0</v>
          </cell>
          <cell r="E13933">
            <v>0</v>
          </cell>
          <cell r="F13933">
            <v>2700000</v>
          </cell>
          <cell r="G13933">
            <v>18076.68</v>
          </cell>
          <cell r="H13933">
            <v>2681923.3199999998</v>
          </cell>
          <cell r="I13933">
            <v>0</v>
          </cell>
        </row>
        <row r="13934">
          <cell r="A13934" t="str">
            <v>a</v>
          </cell>
          <cell r="B13934">
            <v>13910</v>
          </cell>
          <cell r="C13934" t="str">
            <v xml:space="preserve">   303778706 - 59272</v>
          </cell>
          <cell r="D13934">
            <v>0</v>
          </cell>
          <cell r="E13934">
            <v>0</v>
          </cell>
          <cell r="F13934">
            <v>3280000</v>
          </cell>
          <cell r="G13934">
            <v>40607.629999999997</v>
          </cell>
          <cell r="H13934">
            <v>3239392.37</v>
          </cell>
          <cell r="I13934">
            <v>0</v>
          </cell>
        </row>
        <row r="13935">
          <cell r="A13935" t="str">
            <v>a</v>
          </cell>
          <cell r="B13935">
            <v>13911</v>
          </cell>
          <cell r="C13935" t="str">
            <v xml:space="preserve">   303778719 - 59526</v>
          </cell>
          <cell r="D13935">
            <v>0</v>
          </cell>
          <cell r="E13935">
            <v>0</v>
          </cell>
          <cell r="F13935">
            <v>1965000</v>
          </cell>
          <cell r="G13935">
            <v>20696.490000000002</v>
          </cell>
          <cell r="H13935">
            <v>1944303.51</v>
          </cell>
          <cell r="I13935">
            <v>0</v>
          </cell>
        </row>
        <row r="13936">
          <cell r="A13936" t="str">
            <v>a</v>
          </cell>
          <cell r="B13936">
            <v>13912</v>
          </cell>
          <cell r="C13936" t="str">
            <v xml:space="preserve">   303778722 - 59640</v>
          </cell>
          <cell r="D13936">
            <v>0</v>
          </cell>
          <cell r="E13936">
            <v>0</v>
          </cell>
          <cell r="F13936">
            <v>1706000</v>
          </cell>
          <cell r="G13936">
            <v>123407.07</v>
          </cell>
          <cell r="H13936">
            <v>1582592.93</v>
          </cell>
          <cell r="I13936">
            <v>0</v>
          </cell>
        </row>
        <row r="13937">
          <cell r="A13937" t="str">
            <v>a</v>
          </cell>
          <cell r="B13937">
            <v>13913</v>
          </cell>
          <cell r="C13937" t="str">
            <v xml:space="preserve">   303778735 - 59882</v>
          </cell>
          <cell r="D13937">
            <v>0</v>
          </cell>
          <cell r="E13937">
            <v>0</v>
          </cell>
          <cell r="F13937">
            <v>5200000</v>
          </cell>
          <cell r="G13937">
            <v>54938.11</v>
          </cell>
          <cell r="H13937">
            <v>5145061.8899999997</v>
          </cell>
          <cell r="I13937">
            <v>0</v>
          </cell>
        </row>
        <row r="13938">
          <cell r="A13938" t="str">
            <v>a</v>
          </cell>
          <cell r="B13938">
            <v>13914</v>
          </cell>
          <cell r="C13938" t="str">
            <v xml:space="preserve">   303778748 - 60148</v>
          </cell>
          <cell r="D13938">
            <v>0</v>
          </cell>
          <cell r="E13938">
            <v>0</v>
          </cell>
          <cell r="F13938">
            <v>1210000</v>
          </cell>
          <cell r="G13938">
            <v>8101.04</v>
          </cell>
          <cell r="H13938">
            <v>1201898.96</v>
          </cell>
          <cell r="I13938">
            <v>0</v>
          </cell>
        </row>
        <row r="13939">
          <cell r="A13939" t="str">
            <v>a</v>
          </cell>
          <cell r="B13939">
            <v>13915</v>
          </cell>
          <cell r="C13939" t="str">
            <v xml:space="preserve">   303778751 - 60157</v>
          </cell>
          <cell r="D13939">
            <v>0</v>
          </cell>
          <cell r="E13939">
            <v>0</v>
          </cell>
          <cell r="F13939">
            <v>3330000</v>
          </cell>
          <cell r="G13939">
            <v>82647.02</v>
          </cell>
          <cell r="H13939">
            <v>3247352.98</v>
          </cell>
          <cell r="I13939">
            <v>0</v>
          </cell>
        </row>
        <row r="13940">
          <cell r="A13940" t="str">
            <v>a</v>
          </cell>
          <cell r="B13940">
            <v>13916</v>
          </cell>
          <cell r="C13940" t="str">
            <v xml:space="preserve">   303778764 - 60456</v>
          </cell>
          <cell r="D13940">
            <v>0</v>
          </cell>
          <cell r="E13940">
            <v>0</v>
          </cell>
          <cell r="F13940">
            <v>2530000</v>
          </cell>
          <cell r="G13940">
            <v>16938.55</v>
          </cell>
          <cell r="H13940">
            <v>2513061.4500000002</v>
          </cell>
          <cell r="I13940">
            <v>0</v>
          </cell>
        </row>
        <row r="13941">
          <cell r="A13941" t="str">
            <v>a</v>
          </cell>
          <cell r="B13941">
            <v>13917</v>
          </cell>
          <cell r="C13941" t="str">
            <v xml:space="preserve">   303778777 - 60618</v>
          </cell>
          <cell r="D13941">
            <v>0</v>
          </cell>
          <cell r="E13941">
            <v>0</v>
          </cell>
          <cell r="F13941">
            <v>800000</v>
          </cell>
          <cell r="G13941">
            <v>11172.27</v>
          </cell>
          <cell r="H13941">
            <v>788827.73</v>
          </cell>
          <cell r="I13941">
            <v>0</v>
          </cell>
        </row>
        <row r="13942">
          <cell r="A13942" t="str">
            <v>a</v>
          </cell>
          <cell r="B13942">
            <v>13918</v>
          </cell>
          <cell r="C13942" t="str">
            <v xml:space="preserve">   303778780 - 60654</v>
          </cell>
          <cell r="D13942">
            <v>0</v>
          </cell>
          <cell r="E13942">
            <v>0</v>
          </cell>
          <cell r="F13942">
            <v>600000</v>
          </cell>
          <cell r="G13942">
            <v>73008.259999999995</v>
          </cell>
          <cell r="H13942">
            <v>526991.74</v>
          </cell>
          <cell r="I13942">
            <v>0</v>
          </cell>
        </row>
        <row r="13943">
          <cell r="A13943" t="str">
            <v>a</v>
          </cell>
          <cell r="B13943">
            <v>13919</v>
          </cell>
          <cell r="C13943" t="str">
            <v xml:space="preserve">   303778793 - 60746</v>
          </cell>
          <cell r="D13943">
            <v>0</v>
          </cell>
          <cell r="E13943">
            <v>0</v>
          </cell>
          <cell r="F13943">
            <v>2458000</v>
          </cell>
          <cell r="G13943">
            <v>16456.490000000002</v>
          </cell>
          <cell r="H13943">
            <v>2441543.5099999998</v>
          </cell>
          <cell r="I13943">
            <v>0</v>
          </cell>
        </row>
        <row r="13944">
          <cell r="A13944" t="str">
            <v>a</v>
          </cell>
          <cell r="B13944">
            <v>13920</v>
          </cell>
          <cell r="C13944" t="str">
            <v xml:space="preserve">   303778803 - 59185</v>
          </cell>
          <cell r="D13944">
            <v>0</v>
          </cell>
          <cell r="E13944">
            <v>0</v>
          </cell>
          <cell r="F13944">
            <v>26000000</v>
          </cell>
          <cell r="G13944">
            <v>148026.21</v>
          </cell>
          <cell r="H13944">
            <v>25851973.789999999</v>
          </cell>
          <cell r="I13944">
            <v>0</v>
          </cell>
        </row>
        <row r="13945">
          <cell r="A13945" t="str">
            <v>a</v>
          </cell>
          <cell r="B13945">
            <v>13921</v>
          </cell>
          <cell r="C13945" t="str">
            <v xml:space="preserve">   303778816 - 59446</v>
          </cell>
          <cell r="D13945">
            <v>0</v>
          </cell>
          <cell r="E13945">
            <v>0</v>
          </cell>
          <cell r="F13945">
            <v>1310000</v>
          </cell>
          <cell r="G13945">
            <v>31853.79</v>
          </cell>
          <cell r="H13945">
            <v>1278146.21</v>
          </cell>
          <cell r="I13945">
            <v>0</v>
          </cell>
        </row>
        <row r="13946">
          <cell r="A13946" t="str">
            <v>a</v>
          </cell>
          <cell r="B13946">
            <v>13922</v>
          </cell>
          <cell r="C13946" t="str">
            <v xml:space="preserve">   303778829 - 59763</v>
          </cell>
          <cell r="D13946">
            <v>0</v>
          </cell>
          <cell r="E13946">
            <v>0</v>
          </cell>
          <cell r="F13946">
            <v>2850000</v>
          </cell>
          <cell r="G13946">
            <v>2850000</v>
          </cell>
          <cell r="H13946">
            <v>0</v>
          </cell>
          <cell r="I13946">
            <v>0</v>
          </cell>
        </row>
        <row r="13947">
          <cell r="A13947" t="str">
            <v>a</v>
          </cell>
          <cell r="B13947">
            <v>13923</v>
          </cell>
          <cell r="C13947" t="str">
            <v xml:space="preserve">   303778832 - 59855</v>
          </cell>
          <cell r="D13947">
            <v>0</v>
          </cell>
          <cell r="E13947">
            <v>0</v>
          </cell>
          <cell r="F13947">
            <v>5016000</v>
          </cell>
          <cell r="G13947">
            <v>24948.09</v>
          </cell>
          <cell r="H13947">
            <v>4991051.91</v>
          </cell>
          <cell r="I13947">
            <v>0</v>
          </cell>
        </row>
        <row r="13948">
          <cell r="A13948" t="str">
            <v>a</v>
          </cell>
          <cell r="B13948">
            <v>13924</v>
          </cell>
          <cell r="C13948" t="str">
            <v xml:space="preserve">   303778845 - 60127</v>
          </cell>
          <cell r="D13948">
            <v>0</v>
          </cell>
          <cell r="E13948">
            <v>0</v>
          </cell>
          <cell r="F13948">
            <v>2200000</v>
          </cell>
          <cell r="G13948">
            <v>44358.67</v>
          </cell>
          <cell r="H13948">
            <v>2155641.33</v>
          </cell>
          <cell r="I13948">
            <v>0</v>
          </cell>
        </row>
        <row r="13949">
          <cell r="A13949" t="str">
            <v>a</v>
          </cell>
          <cell r="B13949">
            <v>13925</v>
          </cell>
          <cell r="C13949" t="str">
            <v xml:space="preserve">   303778858 - 60334</v>
          </cell>
          <cell r="D13949">
            <v>0</v>
          </cell>
          <cell r="E13949">
            <v>0</v>
          </cell>
          <cell r="F13949">
            <v>3370000</v>
          </cell>
          <cell r="G13949">
            <v>3370000</v>
          </cell>
          <cell r="H13949">
            <v>0</v>
          </cell>
          <cell r="I13949">
            <v>0</v>
          </cell>
        </row>
        <row r="13950">
          <cell r="A13950" t="str">
            <v>a</v>
          </cell>
          <cell r="B13950">
            <v>13926</v>
          </cell>
          <cell r="C13950" t="str">
            <v xml:space="preserve">   303778861 - 60343</v>
          </cell>
          <cell r="D13950">
            <v>0</v>
          </cell>
          <cell r="E13950">
            <v>0</v>
          </cell>
          <cell r="F13950">
            <v>5200000</v>
          </cell>
          <cell r="G13950">
            <v>5200000</v>
          </cell>
          <cell r="H13950">
            <v>0</v>
          </cell>
          <cell r="I13950">
            <v>0</v>
          </cell>
        </row>
        <row r="13951">
          <cell r="A13951" t="str">
            <v>a</v>
          </cell>
          <cell r="B13951">
            <v>13927</v>
          </cell>
          <cell r="C13951" t="str">
            <v xml:space="preserve">   303778874 - 60556</v>
          </cell>
          <cell r="D13951">
            <v>0</v>
          </cell>
          <cell r="E13951">
            <v>0</v>
          </cell>
          <cell r="F13951">
            <v>4022424</v>
          </cell>
          <cell r="G13951">
            <v>26930.41</v>
          </cell>
          <cell r="H13951">
            <v>3995493.59</v>
          </cell>
          <cell r="I13951">
            <v>0</v>
          </cell>
        </row>
        <row r="13952">
          <cell r="A13952" t="str">
            <v>a</v>
          </cell>
          <cell r="B13952">
            <v>13928</v>
          </cell>
          <cell r="C13952" t="str">
            <v xml:space="preserve">   303778887 - 60731</v>
          </cell>
          <cell r="D13952">
            <v>0</v>
          </cell>
          <cell r="E13952">
            <v>0</v>
          </cell>
          <cell r="F13952">
            <v>3480000</v>
          </cell>
          <cell r="G13952">
            <v>23298.85</v>
          </cell>
          <cell r="H13952">
            <v>3456701.15</v>
          </cell>
          <cell r="I13952">
            <v>0</v>
          </cell>
        </row>
        <row r="13953">
          <cell r="A13953" t="str">
            <v>a</v>
          </cell>
          <cell r="B13953">
            <v>13929</v>
          </cell>
          <cell r="C13953" t="str">
            <v xml:space="preserve">   303778890 - 60737</v>
          </cell>
          <cell r="D13953">
            <v>0</v>
          </cell>
          <cell r="E13953">
            <v>0</v>
          </cell>
          <cell r="F13953">
            <v>2610000</v>
          </cell>
          <cell r="G13953">
            <v>17474.11</v>
          </cell>
          <cell r="H13953">
            <v>2592525.89</v>
          </cell>
          <cell r="I13953">
            <v>0</v>
          </cell>
        </row>
        <row r="13954">
          <cell r="A13954" t="str">
            <v>a</v>
          </cell>
          <cell r="B13954">
            <v>13930</v>
          </cell>
          <cell r="C13954" t="str">
            <v xml:space="preserve">   303778900 - 59176</v>
          </cell>
          <cell r="D13954">
            <v>0</v>
          </cell>
          <cell r="E13954">
            <v>0</v>
          </cell>
          <cell r="F13954">
            <v>3000000</v>
          </cell>
          <cell r="G13954">
            <v>41698.519999999997</v>
          </cell>
          <cell r="H13954">
            <v>2958301.48</v>
          </cell>
          <cell r="I13954">
            <v>0</v>
          </cell>
        </row>
        <row r="13955">
          <cell r="A13955" t="str">
            <v>a</v>
          </cell>
          <cell r="B13955">
            <v>13931</v>
          </cell>
          <cell r="C13955" t="str">
            <v xml:space="preserve">   303778913 - 59436</v>
          </cell>
          <cell r="D13955">
            <v>0</v>
          </cell>
          <cell r="E13955">
            <v>0</v>
          </cell>
          <cell r="F13955">
            <v>5800000</v>
          </cell>
          <cell r="G13955">
            <v>71620.070000000007</v>
          </cell>
          <cell r="H13955">
            <v>5728379.9299999997</v>
          </cell>
          <cell r="I13955">
            <v>0</v>
          </cell>
        </row>
        <row r="13956">
          <cell r="A13956" t="str">
            <v>a</v>
          </cell>
          <cell r="B13956">
            <v>13932</v>
          </cell>
          <cell r="C13956" t="str">
            <v xml:space="preserve">   303778926 - 59698</v>
          </cell>
          <cell r="D13956">
            <v>0</v>
          </cell>
          <cell r="E13956">
            <v>0</v>
          </cell>
          <cell r="F13956">
            <v>1720858.76</v>
          </cell>
          <cell r="G13956">
            <v>1720858.76</v>
          </cell>
          <cell r="H13956">
            <v>0</v>
          </cell>
          <cell r="I13956">
            <v>0</v>
          </cell>
        </row>
        <row r="13957">
          <cell r="A13957" t="str">
            <v>a</v>
          </cell>
          <cell r="B13957">
            <v>13933</v>
          </cell>
          <cell r="C13957" t="str">
            <v xml:space="preserve">   303778939 - 60024</v>
          </cell>
          <cell r="D13957">
            <v>0</v>
          </cell>
          <cell r="E13957">
            <v>0</v>
          </cell>
          <cell r="F13957">
            <v>2000000</v>
          </cell>
          <cell r="G13957">
            <v>24760.71</v>
          </cell>
          <cell r="H13957">
            <v>1975239.29</v>
          </cell>
          <cell r="I13957">
            <v>0</v>
          </cell>
        </row>
        <row r="13958">
          <cell r="A13958" t="str">
            <v>a</v>
          </cell>
          <cell r="B13958">
            <v>13934</v>
          </cell>
          <cell r="C13958" t="str">
            <v xml:space="preserve">   303778942 - 60092</v>
          </cell>
          <cell r="D13958">
            <v>0</v>
          </cell>
          <cell r="E13958">
            <v>0</v>
          </cell>
          <cell r="F13958">
            <v>6800000.0099999998</v>
          </cell>
          <cell r="G13958">
            <v>73609.75</v>
          </cell>
          <cell r="H13958">
            <v>6726390.2599999998</v>
          </cell>
          <cell r="I13958">
            <v>0</v>
          </cell>
        </row>
        <row r="13959">
          <cell r="A13959" t="str">
            <v>a</v>
          </cell>
          <cell r="B13959">
            <v>13935</v>
          </cell>
          <cell r="C13959" t="str">
            <v xml:space="preserve">   303778955 - 60243</v>
          </cell>
          <cell r="D13959">
            <v>0</v>
          </cell>
          <cell r="E13959">
            <v>0</v>
          </cell>
          <cell r="F13959">
            <v>8182000</v>
          </cell>
          <cell r="G13959">
            <v>40870.71</v>
          </cell>
          <cell r="H13959">
            <v>8141129.29</v>
          </cell>
          <cell r="I13959">
            <v>0</v>
          </cell>
        </row>
        <row r="13960">
          <cell r="A13960" t="str">
            <v>a</v>
          </cell>
          <cell r="B13960">
            <v>13936</v>
          </cell>
          <cell r="C13960" t="str">
            <v xml:space="preserve">   303778968 - 60468</v>
          </cell>
          <cell r="D13960">
            <v>0</v>
          </cell>
          <cell r="E13960">
            <v>0</v>
          </cell>
          <cell r="F13960">
            <v>1490000</v>
          </cell>
          <cell r="G13960">
            <v>175636.56</v>
          </cell>
          <cell r="H13960">
            <v>1314363.44</v>
          </cell>
          <cell r="I13960">
            <v>0</v>
          </cell>
        </row>
        <row r="13961">
          <cell r="A13961" t="str">
            <v>a</v>
          </cell>
          <cell r="B13961">
            <v>13937</v>
          </cell>
          <cell r="C13961" t="str">
            <v xml:space="preserve">   303778971 - 60544</v>
          </cell>
          <cell r="D13961">
            <v>0</v>
          </cell>
          <cell r="E13961">
            <v>0</v>
          </cell>
          <cell r="F13961">
            <v>6500000</v>
          </cell>
          <cell r="G13961">
            <v>48660.3</v>
          </cell>
          <cell r="H13961">
            <v>6451339.7000000002</v>
          </cell>
          <cell r="I13961">
            <v>0</v>
          </cell>
        </row>
        <row r="13962">
          <cell r="A13962" t="str">
            <v>a</v>
          </cell>
          <cell r="B13962">
            <v>13938</v>
          </cell>
          <cell r="C13962" t="str">
            <v xml:space="preserve">   303778984 - 60719</v>
          </cell>
          <cell r="D13962">
            <v>0</v>
          </cell>
          <cell r="E13962">
            <v>0</v>
          </cell>
          <cell r="F13962">
            <v>2770000</v>
          </cell>
          <cell r="G13962">
            <v>18545.36</v>
          </cell>
          <cell r="H13962">
            <v>2751454.64</v>
          </cell>
          <cell r="I13962">
            <v>0</v>
          </cell>
        </row>
        <row r="13963">
          <cell r="A13963" t="str">
            <v>a</v>
          </cell>
          <cell r="B13963">
            <v>13939</v>
          </cell>
          <cell r="C13963" t="str">
            <v xml:space="preserve">   303778997 - 60788</v>
          </cell>
          <cell r="D13963">
            <v>0</v>
          </cell>
          <cell r="E13963">
            <v>0</v>
          </cell>
          <cell r="F13963">
            <v>1400000</v>
          </cell>
          <cell r="G13963">
            <v>34746.480000000003</v>
          </cell>
          <cell r="H13963">
            <v>1365253.52</v>
          </cell>
          <cell r="I13963">
            <v>0</v>
          </cell>
        </row>
        <row r="13964">
          <cell r="A13964" t="str">
            <v>a</v>
          </cell>
          <cell r="B13964">
            <v>13940</v>
          </cell>
          <cell r="C13964" t="str">
            <v xml:space="preserve">   304778006 - 38120</v>
          </cell>
          <cell r="D13964">
            <v>805416.28</v>
          </cell>
          <cell r="E13964">
            <v>0</v>
          </cell>
          <cell r="F13964">
            <v>0</v>
          </cell>
          <cell r="G13964">
            <v>47339.46</v>
          </cell>
          <cell r="H13964">
            <v>758076.82</v>
          </cell>
          <cell r="I13964">
            <v>0</v>
          </cell>
        </row>
        <row r="13965">
          <cell r="A13965" t="str">
            <v>a</v>
          </cell>
          <cell r="B13965">
            <v>13941</v>
          </cell>
          <cell r="C13965" t="str">
            <v xml:space="preserve">   304778019 - 38461</v>
          </cell>
          <cell r="D13965">
            <v>1435557.86</v>
          </cell>
          <cell r="E13965">
            <v>0</v>
          </cell>
          <cell r="F13965">
            <v>0</v>
          </cell>
          <cell r="G13965">
            <v>30846.42</v>
          </cell>
          <cell r="H13965">
            <v>1404711.44</v>
          </cell>
          <cell r="I13965">
            <v>0</v>
          </cell>
        </row>
        <row r="13966">
          <cell r="A13966" t="str">
            <v>a</v>
          </cell>
          <cell r="B13966">
            <v>13942</v>
          </cell>
          <cell r="C13966" t="str">
            <v xml:space="preserve">   304778022 - 38530</v>
          </cell>
          <cell r="D13966">
            <v>791835.56</v>
          </cell>
          <cell r="E13966">
            <v>0</v>
          </cell>
          <cell r="F13966">
            <v>0</v>
          </cell>
          <cell r="G13966">
            <v>15810.39</v>
          </cell>
          <cell r="H13966">
            <v>776025.17</v>
          </cell>
          <cell r="I13966">
            <v>0</v>
          </cell>
        </row>
        <row r="13967">
          <cell r="A13967" t="str">
            <v>a</v>
          </cell>
          <cell r="B13967">
            <v>13943</v>
          </cell>
          <cell r="C13967" t="str">
            <v xml:space="preserve">   304778035 - 38572</v>
          </cell>
          <cell r="D13967">
            <v>2254566.83</v>
          </cell>
          <cell r="E13967">
            <v>0</v>
          </cell>
          <cell r="F13967">
            <v>0.01</v>
          </cell>
          <cell r="G13967">
            <v>43707.12</v>
          </cell>
          <cell r="H13967">
            <v>2210859.7200000002</v>
          </cell>
          <cell r="I13967">
            <v>0</v>
          </cell>
        </row>
        <row r="13968">
          <cell r="A13968" t="str">
            <v>a</v>
          </cell>
          <cell r="B13968">
            <v>13944</v>
          </cell>
          <cell r="C13968" t="str">
            <v xml:space="preserve">   304778048 - 38617</v>
          </cell>
          <cell r="D13968">
            <v>629728.53</v>
          </cell>
          <cell r="E13968">
            <v>0</v>
          </cell>
          <cell r="F13968">
            <v>0.03</v>
          </cell>
          <cell r="G13968">
            <v>72749.789999999994</v>
          </cell>
          <cell r="H13968">
            <v>556978.77</v>
          </cell>
          <cell r="I13968">
            <v>0</v>
          </cell>
        </row>
        <row r="13969">
          <cell r="A13969" t="str">
            <v>a</v>
          </cell>
          <cell r="B13969">
            <v>13945</v>
          </cell>
          <cell r="C13969" t="str">
            <v xml:space="preserve">   304778051 - 38686</v>
          </cell>
          <cell r="D13969">
            <v>2578101.9900000002</v>
          </cell>
          <cell r="E13969">
            <v>0</v>
          </cell>
          <cell r="F13969">
            <v>0</v>
          </cell>
          <cell r="G13969">
            <v>51240.33</v>
          </cell>
          <cell r="H13969">
            <v>2526861.66</v>
          </cell>
          <cell r="I13969">
            <v>0</v>
          </cell>
        </row>
        <row r="13970">
          <cell r="A13970" t="str">
            <v>a</v>
          </cell>
          <cell r="B13970">
            <v>13946</v>
          </cell>
          <cell r="C13970" t="str">
            <v xml:space="preserve">   304778064 - 38725</v>
          </cell>
          <cell r="D13970">
            <v>293827.19</v>
          </cell>
          <cell r="E13970">
            <v>0</v>
          </cell>
          <cell r="F13970">
            <v>0</v>
          </cell>
          <cell r="G13970">
            <v>293827.19</v>
          </cell>
          <cell r="H13970">
            <v>0</v>
          </cell>
          <cell r="I13970">
            <v>0</v>
          </cell>
        </row>
        <row r="13971">
          <cell r="A13971" t="str">
            <v>a</v>
          </cell>
          <cell r="B13971">
            <v>13947</v>
          </cell>
          <cell r="C13971" t="str">
            <v xml:space="preserve">   304778077 - 38824</v>
          </cell>
          <cell r="D13971">
            <v>1368259.75</v>
          </cell>
          <cell r="E13971">
            <v>0</v>
          </cell>
          <cell r="F13971">
            <v>0.01</v>
          </cell>
          <cell r="G13971">
            <v>28217.96</v>
          </cell>
          <cell r="H13971">
            <v>1340041.8</v>
          </cell>
          <cell r="I13971">
            <v>0</v>
          </cell>
        </row>
        <row r="13972">
          <cell r="A13972" t="str">
            <v>a</v>
          </cell>
          <cell r="B13972">
            <v>13948</v>
          </cell>
          <cell r="C13972" t="str">
            <v xml:space="preserve">   304778080 - 38833</v>
          </cell>
          <cell r="D13972">
            <v>2708733.17</v>
          </cell>
          <cell r="E13972">
            <v>0</v>
          </cell>
          <cell r="F13972">
            <v>0</v>
          </cell>
          <cell r="G13972">
            <v>55319.88</v>
          </cell>
          <cell r="H13972">
            <v>2653413.29</v>
          </cell>
          <cell r="I13972">
            <v>0</v>
          </cell>
        </row>
        <row r="13973">
          <cell r="A13973" t="str">
            <v>a</v>
          </cell>
          <cell r="B13973">
            <v>13949</v>
          </cell>
          <cell r="C13973" t="str">
            <v xml:space="preserve">   304778093 - 38872</v>
          </cell>
          <cell r="D13973">
            <v>2630352.2400000002</v>
          </cell>
          <cell r="E13973">
            <v>0</v>
          </cell>
          <cell r="F13973">
            <v>0</v>
          </cell>
          <cell r="G13973">
            <v>235602.89</v>
          </cell>
          <cell r="H13973">
            <v>2394749.35</v>
          </cell>
          <cell r="I13973">
            <v>0</v>
          </cell>
        </row>
        <row r="13974">
          <cell r="A13974" t="str">
            <v>a</v>
          </cell>
          <cell r="B13974">
            <v>13950</v>
          </cell>
          <cell r="C13974" t="str">
            <v xml:space="preserve">   304778103 - 37376</v>
          </cell>
          <cell r="D13974">
            <v>11024826.439999999</v>
          </cell>
          <cell r="E13974">
            <v>0</v>
          </cell>
          <cell r="F13974">
            <v>0</v>
          </cell>
          <cell r="G13974">
            <v>227367.74</v>
          </cell>
          <cell r="H13974">
            <v>10797458.699999999</v>
          </cell>
          <cell r="I13974">
            <v>0</v>
          </cell>
        </row>
        <row r="13975">
          <cell r="A13975" t="str">
            <v>a</v>
          </cell>
          <cell r="B13975">
            <v>13951</v>
          </cell>
          <cell r="C13975" t="str">
            <v xml:space="preserve">   304778116 - 38392</v>
          </cell>
          <cell r="D13975">
            <v>2675280.12</v>
          </cell>
          <cell r="E13975">
            <v>0</v>
          </cell>
          <cell r="F13975">
            <v>0</v>
          </cell>
          <cell r="G13975">
            <v>105780.42</v>
          </cell>
          <cell r="H13975">
            <v>2569499.7000000002</v>
          </cell>
          <cell r="I13975">
            <v>0</v>
          </cell>
        </row>
        <row r="13976">
          <cell r="A13976" t="str">
            <v>a</v>
          </cell>
          <cell r="B13976">
            <v>13952</v>
          </cell>
          <cell r="C13976" t="str">
            <v xml:space="preserve">   304778129 - 38554</v>
          </cell>
          <cell r="D13976">
            <v>1191484.24</v>
          </cell>
          <cell r="E13976">
            <v>0</v>
          </cell>
          <cell r="F13976">
            <v>0</v>
          </cell>
          <cell r="G13976">
            <v>108836.04</v>
          </cell>
          <cell r="H13976">
            <v>1082648.2</v>
          </cell>
          <cell r="I13976">
            <v>0</v>
          </cell>
        </row>
        <row r="13977">
          <cell r="A13977" t="str">
            <v>a</v>
          </cell>
          <cell r="B13977">
            <v>13953</v>
          </cell>
          <cell r="C13977" t="str">
            <v xml:space="preserve">   304778132 - 38563</v>
          </cell>
          <cell r="D13977">
            <v>666595.16</v>
          </cell>
          <cell r="E13977">
            <v>0</v>
          </cell>
          <cell r="F13977">
            <v>0</v>
          </cell>
          <cell r="G13977">
            <v>31788.01</v>
          </cell>
          <cell r="H13977">
            <v>634807.15</v>
          </cell>
          <cell r="I13977">
            <v>0</v>
          </cell>
        </row>
        <row r="13978">
          <cell r="A13978" t="str">
            <v>a</v>
          </cell>
          <cell r="B13978">
            <v>13954</v>
          </cell>
          <cell r="C13978" t="str">
            <v xml:space="preserve">   304778145 - 38608</v>
          </cell>
          <cell r="D13978">
            <v>1071083.6399999999</v>
          </cell>
          <cell r="E13978">
            <v>0</v>
          </cell>
          <cell r="F13978">
            <v>0</v>
          </cell>
          <cell r="G13978">
            <v>649078.57999999996</v>
          </cell>
          <cell r="H13978">
            <v>422005.06</v>
          </cell>
          <cell r="I13978">
            <v>0</v>
          </cell>
        </row>
        <row r="13979">
          <cell r="A13979" t="str">
            <v>a</v>
          </cell>
          <cell r="B13979">
            <v>13955</v>
          </cell>
          <cell r="C13979" t="str">
            <v xml:space="preserve">   304778158 - 38707</v>
          </cell>
          <cell r="D13979">
            <v>1586524.31</v>
          </cell>
          <cell r="E13979">
            <v>0</v>
          </cell>
          <cell r="F13979">
            <v>0</v>
          </cell>
          <cell r="G13979">
            <v>1586524.31</v>
          </cell>
          <cell r="H13979">
            <v>0</v>
          </cell>
          <cell r="I13979">
            <v>0</v>
          </cell>
        </row>
        <row r="13980">
          <cell r="A13980" t="str">
            <v>a</v>
          </cell>
          <cell r="B13980">
            <v>13956</v>
          </cell>
          <cell r="C13980" t="str">
            <v xml:space="preserve">   304778161 - 38716</v>
          </cell>
          <cell r="D13980">
            <v>1035442.17</v>
          </cell>
          <cell r="E13980">
            <v>0</v>
          </cell>
          <cell r="F13980">
            <v>0</v>
          </cell>
          <cell r="G13980">
            <v>21061.15</v>
          </cell>
          <cell r="H13980">
            <v>1014381.02</v>
          </cell>
          <cell r="I13980">
            <v>0</v>
          </cell>
        </row>
        <row r="13981">
          <cell r="A13981" t="str">
            <v>a</v>
          </cell>
          <cell r="B13981">
            <v>13957</v>
          </cell>
          <cell r="C13981" t="str">
            <v xml:space="preserve">   304778174 - 38815</v>
          </cell>
          <cell r="D13981">
            <v>1421178.8</v>
          </cell>
          <cell r="E13981">
            <v>0</v>
          </cell>
          <cell r="F13981">
            <v>0</v>
          </cell>
          <cell r="G13981">
            <v>1421178.8</v>
          </cell>
          <cell r="H13981">
            <v>0</v>
          </cell>
          <cell r="I13981">
            <v>0</v>
          </cell>
        </row>
        <row r="13982">
          <cell r="A13982" t="str">
            <v>a</v>
          </cell>
          <cell r="B13982">
            <v>13958</v>
          </cell>
          <cell r="C13982" t="str">
            <v xml:space="preserve">   304778187 - 38854</v>
          </cell>
          <cell r="D13982">
            <v>4274620.8899999997</v>
          </cell>
          <cell r="E13982">
            <v>0</v>
          </cell>
          <cell r="F13982">
            <v>0</v>
          </cell>
          <cell r="G13982">
            <v>38257.21</v>
          </cell>
          <cell r="H13982">
            <v>4236363.68</v>
          </cell>
          <cell r="I13982">
            <v>0</v>
          </cell>
        </row>
        <row r="13983">
          <cell r="A13983" t="str">
            <v>a</v>
          </cell>
          <cell r="B13983">
            <v>13959</v>
          </cell>
          <cell r="C13983" t="str">
            <v xml:space="preserve">   304778190 - 38863</v>
          </cell>
          <cell r="D13983">
            <v>1082406.22</v>
          </cell>
          <cell r="E13983">
            <v>0</v>
          </cell>
          <cell r="F13983">
            <v>0</v>
          </cell>
          <cell r="G13983">
            <v>21513.05</v>
          </cell>
          <cell r="H13983">
            <v>1060893.17</v>
          </cell>
          <cell r="I13983">
            <v>0</v>
          </cell>
        </row>
        <row r="13984">
          <cell r="A13984" t="str">
            <v>a</v>
          </cell>
          <cell r="B13984">
            <v>13960</v>
          </cell>
          <cell r="C13984" t="str">
            <v xml:space="preserve">   304778200 - 37343</v>
          </cell>
          <cell r="D13984">
            <v>996101.2</v>
          </cell>
          <cell r="E13984">
            <v>0</v>
          </cell>
          <cell r="F13984">
            <v>0</v>
          </cell>
          <cell r="G13984">
            <v>8914.9500000000007</v>
          </cell>
          <cell r="H13984">
            <v>987186.25</v>
          </cell>
          <cell r="I13984">
            <v>0</v>
          </cell>
        </row>
        <row r="13985">
          <cell r="A13985" t="str">
            <v>a</v>
          </cell>
          <cell r="B13985">
            <v>13961</v>
          </cell>
          <cell r="C13985" t="str">
            <v xml:space="preserve">   304778213 - 38209</v>
          </cell>
          <cell r="D13985">
            <v>1243192.02</v>
          </cell>
          <cell r="E13985">
            <v>0</v>
          </cell>
          <cell r="F13985">
            <v>0</v>
          </cell>
          <cell r="G13985">
            <v>113191.98</v>
          </cell>
          <cell r="H13985">
            <v>1130000.04</v>
          </cell>
          <cell r="I13985">
            <v>0</v>
          </cell>
        </row>
        <row r="13986">
          <cell r="A13986" t="str">
            <v>a</v>
          </cell>
          <cell r="B13986">
            <v>13962</v>
          </cell>
          <cell r="C13986" t="str">
            <v xml:space="preserve">   304778226 - 38542</v>
          </cell>
          <cell r="D13986">
            <v>1852711.07</v>
          </cell>
          <cell r="E13986">
            <v>0</v>
          </cell>
          <cell r="F13986">
            <v>0</v>
          </cell>
          <cell r="G13986">
            <v>16802.41</v>
          </cell>
          <cell r="H13986">
            <v>1835908.66</v>
          </cell>
          <cell r="I13986">
            <v>0</v>
          </cell>
        </row>
        <row r="13987">
          <cell r="A13987" t="str">
            <v>a</v>
          </cell>
          <cell r="B13987">
            <v>13963</v>
          </cell>
          <cell r="C13987" t="str">
            <v xml:space="preserve">   304778239 - 38584</v>
          </cell>
          <cell r="D13987">
            <v>967827.23</v>
          </cell>
          <cell r="E13987">
            <v>0</v>
          </cell>
          <cell r="F13987">
            <v>0</v>
          </cell>
          <cell r="G13987">
            <v>47936.52</v>
          </cell>
          <cell r="H13987">
            <v>919890.71</v>
          </cell>
          <cell r="I13987">
            <v>0</v>
          </cell>
        </row>
        <row r="13988">
          <cell r="A13988" t="str">
            <v>a</v>
          </cell>
          <cell r="B13988">
            <v>13964</v>
          </cell>
          <cell r="C13988" t="str">
            <v xml:space="preserve">   304778242 - 38599</v>
          </cell>
          <cell r="D13988">
            <v>950922.99</v>
          </cell>
          <cell r="E13988">
            <v>0</v>
          </cell>
          <cell r="F13988">
            <v>0</v>
          </cell>
          <cell r="G13988">
            <v>18899.810000000001</v>
          </cell>
          <cell r="H13988">
            <v>932023.18</v>
          </cell>
          <cell r="I13988">
            <v>0</v>
          </cell>
        </row>
        <row r="13989">
          <cell r="A13989" t="str">
            <v>a</v>
          </cell>
          <cell r="B13989">
            <v>13965</v>
          </cell>
          <cell r="C13989" t="str">
            <v xml:space="preserve">   304778255 - 38698</v>
          </cell>
          <cell r="D13989">
            <v>266541.15999999997</v>
          </cell>
          <cell r="E13989">
            <v>0</v>
          </cell>
          <cell r="F13989">
            <v>0</v>
          </cell>
          <cell r="G13989">
            <v>80641.22</v>
          </cell>
          <cell r="H13989">
            <v>185899.94</v>
          </cell>
          <cell r="I13989">
            <v>0</v>
          </cell>
        </row>
        <row r="13990">
          <cell r="A13990" t="str">
            <v>a</v>
          </cell>
          <cell r="B13990">
            <v>13966</v>
          </cell>
          <cell r="C13990" t="str">
            <v xml:space="preserve">   304778268 - 38785</v>
          </cell>
          <cell r="D13990">
            <v>1195321.44</v>
          </cell>
          <cell r="E13990">
            <v>0</v>
          </cell>
          <cell r="F13990">
            <v>0</v>
          </cell>
          <cell r="G13990">
            <v>10697.97</v>
          </cell>
          <cell r="H13990">
            <v>1184623.47</v>
          </cell>
          <cell r="I13990">
            <v>0</v>
          </cell>
        </row>
        <row r="13991">
          <cell r="A13991" t="str">
            <v>a</v>
          </cell>
          <cell r="B13991">
            <v>13967</v>
          </cell>
          <cell r="C13991" t="str">
            <v xml:space="preserve">   304778271 - 38794</v>
          </cell>
          <cell r="D13991">
            <v>3061302.84</v>
          </cell>
          <cell r="E13991">
            <v>0</v>
          </cell>
          <cell r="F13991">
            <v>0</v>
          </cell>
          <cell r="G13991">
            <v>3061302.84</v>
          </cell>
          <cell r="H13991">
            <v>0</v>
          </cell>
          <cell r="I13991">
            <v>0</v>
          </cell>
        </row>
        <row r="13992">
          <cell r="A13992" t="str">
            <v>a</v>
          </cell>
          <cell r="B13992">
            <v>13968</v>
          </cell>
          <cell r="C13992" t="str">
            <v xml:space="preserve">   304778284 - 38845</v>
          </cell>
          <cell r="D13992">
            <v>2035143.39</v>
          </cell>
          <cell r="E13992">
            <v>0</v>
          </cell>
          <cell r="F13992">
            <v>0</v>
          </cell>
          <cell r="G13992">
            <v>18456.88</v>
          </cell>
          <cell r="H13992">
            <v>2016686.51</v>
          </cell>
          <cell r="I13992">
            <v>0</v>
          </cell>
        </row>
        <row r="13993">
          <cell r="A13993" t="str">
            <v>a</v>
          </cell>
          <cell r="B13993">
            <v>13969</v>
          </cell>
          <cell r="C13993" t="str">
            <v xml:space="preserve">   304778297 - 38884</v>
          </cell>
          <cell r="D13993">
            <v>4065553.77</v>
          </cell>
          <cell r="E13993">
            <v>0</v>
          </cell>
          <cell r="F13993">
            <v>0.01</v>
          </cell>
          <cell r="G13993">
            <v>38359.5</v>
          </cell>
          <cell r="H13993">
            <v>4027194.28</v>
          </cell>
          <cell r="I13993">
            <v>0</v>
          </cell>
        </row>
        <row r="13994">
          <cell r="A13994" t="str">
            <v>a</v>
          </cell>
          <cell r="B13994">
            <v>13970</v>
          </cell>
          <cell r="C13994" t="str">
            <v xml:space="preserve">   304778307 - 38123</v>
          </cell>
          <cell r="D13994">
            <v>946512.95</v>
          </cell>
          <cell r="E13994">
            <v>0</v>
          </cell>
          <cell r="F13994">
            <v>0</v>
          </cell>
          <cell r="G13994">
            <v>45623.94</v>
          </cell>
          <cell r="H13994">
            <v>900889.01</v>
          </cell>
          <cell r="I13994">
            <v>0</v>
          </cell>
        </row>
        <row r="13995">
          <cell r="A13995" t="str">
            <v>a</v>
          </cell>
          <cell r="B13995">
            <v>13971</v>
          </cell>
          <cell r="C13995" t="str">
            <v xml:space="preserve">   304778310 - 38200</v>
          </cell>
          <cell r="D13995">
            <v>327978.77</v>
          </cell>
          <cell r="E13995">
            <v>0</v>
          </cell>
          <cell r="F13995">
            <v>0.01</v>
          </cell>
          <cell r="G13995">
            <v>97747.34</v>
          </cell>
          <cell r="H13995">
            <v>230231.44</v>
          </cell>
          <cell r="I13995">
            <v>0</v>
          </cell>
        </row>
        <row r="13996">
          <cell r="A13996" t="str">
            <v>a</v>
          </cell>
          <cell r="B13996">
            <v>13972</v>
          </cell>
          <cell r="C13996" t="str">
            <v xml:space="preserve">   304778323 - 38533</v>
          </cell>
          <cell r="D13996">
            <v>2465260.7599999998</v>
          </cell>
          <cell r="E13996">
            <v>0</v>
          </cell>
          <cell r="F13996">
            <v>0</v>
          </cell>
          <cell r="G13996">
            <v>50592.25</v>
          </cell>
          <cell r="H13996">
            <v>2414668.5099999998</v>
          </cell>
          <cell r="I13996">
            <v>0</v>
          </cell>
        </row>
        <row r="13997">
          <cell r="A13997" t="str">
            <v>a</v>
          </cell>
          <cell r="B13997">
            <v>13973</v>
          </cell>
          <cell r="C13997" t="str">
            <v xml:space="preserve">   304778336 - 38575</v>
          </cell>
          <cell r="D13997">
            <v>779746.76</v>
          </cell>
          <cell r="E13997">
            <v>0</v>
          </cell>
          <cell r="F13997">
            <v>0.02</v>
          </cell>
          <cell r="G13997">
            <v>120921.49</v>
          </cell>
          <cell r="H13997">
            <v>658825.29</v>
          </cell>
          <cell r="I13997">
            <v>0</v>
          </cell>
        </row>
        <row r="13998">
          <cell r="A13998" t="str">
            <v>a</v>
          </cell>
          <cell r="B13998">
            <v>13974</v>
          </cell>
          <cell r="C13998" t="str">
            <v xml:space="preserve">   304778349 - 38680</v>
          </cell>
          <cell r="D13998">
            <v>1217516.43</v>
          </cell>
          <cell r="E13998">
            <v>0</v>
          </cell>
          <cell r="F13998">
            <v>0</v>
          </cell>
          <cell r="G13998">
            <v>58059.93</v>
          </cell>
          <cell r="H13998">
            <v>1159456.5</v>
          </cell>
          <cell r="I13998">
            <v>0</v>
          </cell>
        </row>
        <row r="13999">
          <cell r="A13999" t="str">
            <v>a</v>
          </cell>
          <cell r="B13999">
            <v>13975</v>
          </cell>
          <cell r="C13999" t="str">
            <v xml:space="preserve">   304778352 - 38689</v>
          </cell>
          <cell r="D13999">
            <v>1097921.4099999999</v>
          </cell>
          <cell r="E13999">
            <v>0</v>
          </cell>
          <cell r="F13999">
            <v>0</v>
          </cell>
          <cell r="G13999">
            <v>52356.75</v>
          </cell>
          <cell r="H13999">
            <v>1045564.66</v>
          </cell>
          <cell r="I13999">
            <v>0</v>
          </cell>
        </row>
        <row r="14000">
          <cell r="A14000" t="str">
            <v>a</v>
          </cell>
          <cell r="B14000">
            <v>13976</v>
          </cell>
          <cell r="C14000" t="str">
            <v xml:space="preserve">   304778365 - 38728</v>
          </cell>
          <cell r="D14000">
            <v>951914.59</v>
          </cell>
          <cell r="E14000">
            <v>0</v>
          </cell>
          <cell r="F14000">
            <v>0</v>
          </cell>
          <cell r="G14000">
            <v>18919.52</v>
          </cell>
          <cell r="H14000">
            <v>932995.07</v>
          </cell>
          <cell r="I14000">
            <v>0</v>
          </cell>
        </row>
        <row r="14001">
          <cell r="A14001" t="str">
            <v>a</v>
          </cell>
          <cell r="B14001">
            <v>13977</v>
          </cell>
          <cell r="C14001" t="str">
            <v xml:space="preserve">   304778378 - 38827</v>
          </cell>
          <cell r="D14001">
            <v>1695952.8</v>
          </cell>
          <cell r="E14001">
            <v>0</v>
          </cell>
          <cell r="F14001">
            <v>0</v>
          </cell>
          <cell r="G14001">
            <v>15380.74</v>
          </cell>
          <cell r="H14001">
            <v>1680572.06</v>
          </cell>
          <cell r="I14001">
            <v>0</v>
          </cell>
        </row>
        <row r="14002">
          <cell r="A14002" t="str">
            <v>a</v>
          </cell>
          <cell r="B14002">
            <v>13978</v>
          </cell>
          <cell r="C14002" t="str">
            <v xml:space="preserve">   304778381 - 38836</v>
          </cell>
          <cell r="D14002">
            <v>15389455.07</v>
          </cell>
          <cell r="E14002">
            <v>0</v>
          </cell>
          <cell r="F14002">
            <v>0</v>
          </cell>
          <cell r="G14002">
            <v>15389455.07</v>
          </cell>
          <cell r="H14002">
            <v>0</v>
          </cell>
          <cell r="I14002">
            <v>0</v>
          </cell>
        </row>
        <row r="14003">
          <cell r="A14003" t="str">
            <v>a</v>
          </cell>
          <cell r="B14003">
            <v>13979</v>
          </cell>
          <cell r="C14003" t="str">
            <v xml:space="preserve">   304778394 - 38875</v>
          </cell>
          <cell r="D14003">
            <v>3761101.11</v>
          </cell>
          <cell r="E14003">
            <v>0</v>
          </cell>
          <cell r="F14003">
            <v>0</v>
          </cell>
          <cell r="G14003">
            <v>3761101.11</v>
          </cell>
          <cell r="H14003">
            <v>0</v>
          </cell>
          <cell r="I14003">
            <v>0</v>
          </cell>
        </row>
        <row r="14004">
          <cell r="A14004" t="str">
            <v>a</v>
          </cell>
          <cell r="B14004">
            <v>13980</v>
          </cell>
          <cell r="C14004" t="str">
            <v xml:space="preserve">   304778404 - 38012</v>
          </cell>
          <cell r="D14004">
            <v>1913744.95</v>
          </cell>
          <cell r="E14004">
            <v>0</v>
          </cell>
          <cell r="F14004">
            <v>0</v>
          </cell>
          <cell r="G14004">
            <v>38036.06</v>
          </cell>
          <cell r="H14004">
            <v>1875708.89</v>
          </cell>
          <cell r="I14004">
            <v>0</v>
          </cell>
        </row>
        <row r="14005">
          <cell r="A14005" t="str">
            <v>a</v>
          </cell>
          <cell r="B14005">
            <v>13981</v>
          </cell>
          <cell r="C14005" t="str">
            <v xml:space="preserve">   304778417 - 38398</v>
          </cell>
          <cell r="D14005">
            <v>3920603.28</v>
          </cell>
          <cell r="E14005">
            <v>0</v>
          </cell>
          <cell r="F14005">
            <v>0</v>
          </cell>
          <cell r="G14005">
            <v>1465167.38</v>
          </cell>
          <cell r="H14005">
            <v>2455435.9</v>
          </cell>
          <cell r="I14005">
            <v>0</v>
          </cell>
        </row>
        <row r="14006">
          <cell r="A14006" t="str">
            <v>a</v>
          </cell>
          <cell r="B14006">
            <v>13982</v>
          </cell>
          <cell r="C14006" t="str">
            <v xml:space="preserve">   304778420 - 38521</v>
          </cell>
          <cell r="D14006">
            <v>1262108.08</v>
          </cell>
          <cell r="E14006">
            <v>0</v>
          </cell>
          <cell r="F14006">
            <v>0</v>
          </cell>
          <cell r="G14006">
            <v>90290.75</v>
          </cell>
          <cell r="H14006">
            <v>1171817.33</v>
          </cell>
          <cell r="I14006">
            <v>0</v>
          </cell>
        </row>
        <row r="14007">
          <cell r="A14007" t="str">
            <v>a</v>
          </cell>
          <cell r="B14007">
            <v>13983</v>
          </cell>
          <cell r="C14007" t="str">
            <v xml:space="preserve">   304778433 - 38566</v>
          </cell>
          <cell r="D14007">
            <v>1154433.26</v>
          </cell>
          <cell r="E14007">
            <v>0</v>
          </cell>
          <cell r="F14007">
            <v>0</v>
          </cell>
          <cell r="G14007">
            <v>10469.67</v>
          </cell>
          <cell r="H14007">
            <v>1143963.5900000001</v>
          </cell>
          <cell r="I14007">
            <v>0</v>
          </cell>
        </row>
        <row r="14008">
          <cell r="A14008" t="str">
            <v>a</v>
          </cell>
          <cell r="B14008">
            <v>13984</v>
          </cell>
          <cell r="C14008" t="str">
            <v xml:space="preserve">   304778462 - 38719</v>
          </cell>
          <cell r="D14008">
            <v>1289051.02</v>
          </cell>
          <cell r="E14008">
            <v>0</v>
          </cell>
          <cell r="F14008">
            <v>0</v>
          </cell>
          <cell r="G14008">
            <v>25620.17</v>
          </cell>
          <cell r="H14008">
            <v>1263430.8500000001</v>
          </cell>
          <cell r="I14008">
            <v>0</v>
          </cell>
        </row>
        <row r="14009">
          <cell r="A14009" t="str">
            <v>a</v>
          </cell>
          <cell r="B14009">
            <v>13985</v>
          </cell>
          <cell r="C14009" t="str">
            <v xml:space="preserve">   304778475 - 38818</v>
          </cell>
          <cell r="D14009">
            <v>1134170.76</v>
          </cell>
          <cell r="E14009">
            <v>0</v>
          </cell>
          <cell r="F14009">
            <v>0</v>
          </cell>
          <cell r="G14009">
            <v>28168.71</v>
          </cell>
          <cell r="H14009">
            <v>1106002.05</v>
          </cell>
          <cell r="I14009">
            <v>0</v>
          </cell>
        </row>
        <row r="14010">
          <cell r="A14010" t="str">
            <v>a</v>
          </cell>
          <cell r="B14010">
            <v>13986</v>
          </cell>
          <cell r="C14010" t="str">
            <v xml:space="preserve">   304778488 - 38857</v>
          </cell>
          <cell r="D14010">
            <v>2938705.11</v>
          </cell>
          <cell r="E14010">
            <v>0</v>
          </cell>
          <cell r="F14010">
            <v>0</v>
          </cell>
          <cell r="G14010">
            <v>26991.599999999999</v>
          </cell>
          <cell r="H14010">
            <v>2911713.51</v>
          </cell>
          <cell r="I14010">
            <v>0</v>
          </cell>
        </row>
        <row r="14011">
          <cell r="A14011" t="str">
            <v>a</v>
          </cell>
          <cell r="B14011">
            <v>13987</v>
          </cell>
          <cell r="C14011" t="str">
            <v xml:space="preserve">   304778491 - 38866</v>
          </cell>
          <cell r="D14011">
            <v>1438645.5</v>
          </cell>
          <cell r="E14011">
            <v>0</v>
          </cell>
          <cell r="F14011">
            <v>0</v>
          </cell>
          <cell r="G14011">
            <v>131413.04</v>
          </cell>
          <cell r="H14011">
            <v>1307232.46</v>
          </cell>
          <cell r="I14011">
            <v>0</v>
          </cell>
        </row>
        <row r="14012">
          <cell r="A14012" t="str">
            <v>a</v>
          </cell>
          <cell r="B14012">
            <v>13988</v>
          </cell>
          <cell r="C14012" t="str">
            <v xml:space="preserve">   304778501 - 37349</v>
          </cell>
          <cell r="D14012">
            <v>1347086.78</v>
          </cell>
          <cell r="E14012">
            <v>0</v>
          </cell>
          <cell r="F14012">
            <v>0</v>
          </cell>
          <cell r="G14012">
            <v>1347086.78</v>
          </cell>
          <cell r="H14012">
            <v>0</v>
          </cell>
          <cell r="I14012">
            <v>0</v>
          </cell>
        </row>
        <row r="14013">
          <cell r="A14013" t="str">
            <v>a</v>
          </cell>
          <cell r="B14013">
            <v>13989</v>
          </cell>
          <cell r="C14013" t="str">
            <v xml:space="preserve">   304778514 - 38365</v>
          </cell>
          <cell r="D14013">
            <v>1839832.6</v>
          </cell>
          <cell r="E14013">
            <v>0</v>
          </cell>
          <cell r="F14013">
            <v>0</v>
          </cell>
          <cell r="G14013">
            <v>384989.24</v>
          </cell>
          <cell r="H14013">
            <v>1454843.36</v>
          </cell>
          <cell r="I14013">
            <v>0</v>
          </cell>
        </row>
        <row r="14014">
          <cell r="A14014" t="str">
            <v>a</v>
          </cell>
          <cell r="B14014">
            <v>13990</v>
          </cell>
          <cell r="C14014" t="str">
            <v xml:space="preserve">   304778527 - 38545</v>
          </cell>
          <cell r="D14014">
            <v>3012540.69</v>
          </cell>
          <cell r="E14014">
            <v>0</v>
          </cell>
          <cell r="F14014">
            <v>0</v>
          </cell>
          <cell r="G14014">
            <v>27669.81</v>
          </cell>
          <cell r="H14014">
            <v>2984870.88</v>
          </cell>
          <cell r="I14014">
            <v>0</v>
          </cell>
        </row>
        <row r="14015">
          <cell r="A14015" t="str">
            <v>a</v>
          </cell>
          <cell r="B14015">
            <v>13991</v>
          </cell>
          <cell r="C14015" t="str">
            <v xml:space="preserve">   304778530 - 38557</v>
          </cell>
          <cell r="D14015">
            <v>1403312.53</v>
          </cell>
          <cell r="E14015">
            <v>0</v>
          </cell>
          <cell r="F14015">
            <v>0</v>
          </cell>
          <cell r="G14015">
            <v>12889.24</v>
          </cell>
          <cell r="H14015">
            <v>1390423.29</v>
          </cell>
          <cell r="I14015">
            <v>0</v>
          </cell>
        </row>
        <row r="14016">
          <cell r="A14016" t="str">
            <v>a</v>
          </cell>
          <cell r="B14016">
            <v>13992</v>
          </cell>
          <cell r="C14016" t="str">
            <v xml:space="preserve">   304778543 - 38602</v>
          </cell>
          <cell r="D14016">
            <v>576932.07999999996</v>
          </cell>
          <cell r="E14016">
            <v>0</v>
          </cell>
          <cell r="F14016">
            <v>0</v>
          </cell>
          <cell r="G14016">
            <v>7115.88</v>
          </cell>
          <cell r="H14016">
            <v>569816.19999999995</v>
          </cell>
          <cell r="I14016">
            <v>0</v>
          </cell>
        </row>
        <row r="14017">
          <cell r="A14017" t="str">
            <v>a</v>
          </cell>
          <cell r="B14017">
            <v>13993</v>
          </cell>
          <cell r="C14017" t="str">
            <v xml:space="preserve">   304778556 - 38701</v>
          </cell>
          <cell r="D14017">
            <v>539157.85</v>
          </cell>
          <cell r="E14017">
            <v>0</v>
          </cell>
          <cell r="F14017">
            <v>0</v>
          </cell>
          <cell r="G14017">
            <v>25710.89</v>
          </cell>
          <cell r="H14017">
            <v>513446.96</v>
          </cell>
          <cell r="I14017">
            <v>0</v>
          </cell>
        </row>
        <row r="14018">
          <cell r="A14018" t="str">
            <v>a</v>
          </cell>
          <cell r="B14018">
            <v>13994</v>
          </cell>
          <cell r="C14018" t="str">
            <v xml:space="preserve">   304778569 - 38788</v>
          </cell>
          <cell r="D14018">
            <v>3594738.19</v>
          </cell>
          <cell r="E14018">
            <v>0</v>
          </cell>
          <cell r="F14018">
            <v>0</v>
          </cell>
          <cell r="G14018">
            <v>33917.19</v>
          </cell>
          <cell r="H14018">
            <v>3560821</v>
          </cell>
          <cell r="I14018">
            <v>0</v>
          </cell>
        </row>
        <row r="14019">
          <cell r="A14019" t="str">
            <v>a</v>
          </cell>
          <cell r="B14019">
            <v>13995</v>
          </cell>
          <cell r="C14019" t="str">
            <v xml:space="preserve">   304778572 - 38797</v>
          </cell>
          <cell r="D14019">
            <v>5429041.1399999997</v>
          </cell>
          <cell r="E14019">
            <v>0</v>
          </cell>
          <cell r="F14019">
            <v>0.01</v>
          </cell>
          <cell r="G14019">
            <v>49236.51</v>
          </cell>
          <cell r="H14019">
            <v>5379804.6399999997</v>
          </cell>
          <cell r="I14019">
            <v>0</v>
          </cell>
        </row>
        <row r="14020">
          <cell r="A14020" t="str">
            <v>a</v>
          </cell>
          <cell r="B14020">
            <v>13996</v>
          </cell>
          <cell r="C14020" t="str">
            <v xml:space="preserve">   304778585 - 38848</v>
          </cell>
          <cell r="D14020">
            <v>2634691.33</v>
          </cell>
          <cell r="E14020">
            <v>0</v>
          </cell>
          <cell r="F14020">
            <v>0</v>
          </cell>
          <cell r="G14020">
            <v>52365.06</v>
          </cell>
          <cell r="H14020">
            <v>2582326.27</v>
          </cell>
          <cell r="I14020">
            <v>0</v>
          </cell>
        </row>
        <row r="14021">
          <cell r="A14021" t="str">
            <v>a</v>
          </cell>
          <cell r="B14021">
            <v>13997</v>
          </cell>
          <cell r="C14021" t="str">
            <v xml:space="preserve">   304778598 - 38887</v>
          </cell>
          <cell r="D14021">
            <v>4910138.63</v>
          </cell>
          <cell r="E14021">
            <v>0</v>
          </cell>
          <cell r="F14021">
            <v>0</v>
          </cell>
          <cell r="G14021">
            <v>44530.49</v>
          </cell>
          <cell r="H14021">
            <v>4865608.1399999997</v>
          </cell>
          <cell r="I14021">
            <v>0</v>
          </cell>
        </row>
        <row r="14022">
          <cell r="A14022" t="str">
            <v>a</v>
          </cell>
          <cell r="B14022">
            <v>13998</v>
          </cell>
          <cell r="C14022" t="str">
            <v xml:space="preserve">   304778608 - 38194</v>
          </cell>
          <cell r="D14022">
            <v>917997.49</v>
          </cell>
          <cell r="E14022">
            <v>0</v>
          </cell>
          <cell r="F14022">
            <v>0</v>
          </cell>
          <cell r="G14022">
            <v>83854.47</v>
          </cell>
          <cell r="H14022">
            <v>834143.02</v>
          </cell>
          <cell r="I14022">
            <v>0</v>
          </cell>
        </row>
        <row r="14023">
          <cell r="A14023" t="str">
            <v>a</v>
          </cell>
          <cell r="B14023">
            <v>13999</v>
          </cell>
          <cell r="C14023" t="str">
            <v xml:space="preserve">   304778611 - 38203</v>
          </cell>
          <cell r="D14023">
            <v>753711.93</v>
          </cell>
          <cell r="E14023">
            <v>0</v>
          </cell>
          <cell r="F14023">
            <v>0</v>
          </cell>
          <cell r="G14023">
            <v>122521.79</v>
          </cell>
          <cell r="H14023">
            <v>631190.14</v>
          </cell>
          <cell r="I14023">
            <v>0</v>
          </cell>
        </row>
        <row r="14024">
          <cell r="A14024" t="str">
            <v>a</v>
          </cell>
          <cell r="B14024">
            <v>14000</v>
          </cell>
          <cell r="C14024" t="str">
            <v xml:space="preserve">   304778624 - 38536</v>
          </cell>
          <cell r="D14024">
            <v>2958312.89</v>
          </cell>
          <cell r="E14024">
            <v>0</v>
          </cell>
          <cell r="F14024">
            <v>0</v>
          </cell>
          <cell r="G14024">
            <v>2958312.89</v>
          </cell>
          <cell r="H14024">
            <v>0</v>
          </cell>
          <cell r="I14024">
            <v>0</v>
          </cell>
        </row>
        <row r="14025">
          <cell r="A14025" t="str">
            <v>a</v>
          </cell>
          <cell r="B14025">
            <v>14001</v>
          </cell>
          <cell r="C14025" t="str">
            <v xml:space="preserve">   304778637 - 38578</v>
          </cell>
          <cell r="D14025">
            <v>1074394.52</v>
          </cell>
          <cell r="E14025">
            <v>0</v>
          </cell>
          <cell r="F14025">
            <v>0</v>
          </cell>
          <cell r="G14025">
            <v>1074394.52</v>
          </cell>
          <cell r="H14025">
            <v>0</v>
          </cell>
          <cell r="I14025">
            <v>0</v>
          </cell>
        </row>
        <row r="14026">
          <cell r="A14026" t="str">
            <v>a</v>
          </cell>
          <cell r="B14026">
            <v>14002</v>
          </cell>
          <cell r="C14026" t="str">
            <v xml:space="preserve">   304778640 - 38587</v>
          </cell>
          <cell r="D14026">
            <v>1314398.3400000001</v>
          </cell>
          <cell r="E14026">
            <v>0</v>
          </cell>
          <cell r="F14026">
            <v>0</v>
          </cell>
          <cell r="G14026">
            <v>1314398.3400000001</v>
          </cell>
          <cell r="H14026">
            <v>0</v>
          </cell>
          <cell r="I14026">
            <v>0</v>
          </cell>
        </row>
        <row r="14027">
          <cell r="A14027" t="str">
            <v>a</v>
          </cell>
          <cell r="B14027">
            <v>14003</v>
          </cell>
          <cell r="C14027" t="str">
            <v xml:space="preserve">   304778653 - 38692</v>
          </cell>
          <cell r="D14027">
            <v>3920603.28</v>
          </cell>
          <cell r="E14027">
            <v>0</v>
          </cell>
          <cell r="F14027">
            <v>0.02</v>
          </cell>
          <cell r="G14027">
            <v>3056882.23</v>
          </cell>
          <cell r="H14027">
            <v>863721.07</v>
          </cell>
          <cell r="I14027">
            <v>0</v>
          </cell>
        </row>
        <row r="14028">
          <cell r="A14028" t="str">
            <v>a</v>
          </cell>
          <cell r="B14028">
            <v>14004</v>
          </cell>
          <cell r="C14028" t="str">
            <v xml:space="preserve">   304778666 - 38731</v>
          </cell>
          <cell r="D14028">
            <v>1975435.39</v>
          </cell>
          <cell r="E14028">
            <v>0</v>
          </cell>
          <cell r="F14028">
            <v>0</v>
          </cell>
          <cell r="G14028">
            <v>1975435.39</v>
          </cell>
          <cell r="H14028">
            <v>0</v>
          </cell>
          <cell r="I14028">
            <v>0</v>
          </cell>
        </row>
        <row r="14029">
          <cell r="A14029" t="str">
            <v>a</v>
          </cell>
          <cell r="B14029">
            <v>14005</v>
          </cell>
          <cell r="C14029" t="str">
            <v xml:space="preserve">   304778679 - 38830</v>
          </cell>
          <cell r="D14029">
            <v>3462633.08</v>
          </cell>
          <cell r="E14029">
            <v>0</v>
          </cell>
          <cell r="F14029">
            <v>0</v>
          </cell>
          <cell r="G14029">
            <v>32670.78</v>
          </cell>
          <cell r="H14029">
            <v>3429962.3</v>
          </cell>
          <cell r="I14029">
            <v>0</v>
          </cell>
        </row>
        <row r="14030">
          <cell r="A14030" t="str">
            <v>a</v>
          </cell>
          <cell r="B14030">
            <v>14006</v>
          </cell>
          <cell r="C14030" t="str">
            <v xml:space="preserve">   304778682 - 38839</v>
          </cell>
          <cell r="D14030">
            <v>3520205.85</v>
          </cell>
          <cell r="E14030">
            <v>0</v>
          </cell>
          <cell r="F14030">
            <v>0</v>
          </cell>
          <cell r="G14030">
            <v>31925.08</v>
          </cell>
          <cell r="H14030">
            <v>3488280.77</v>
          </cell>
          <cell r="I14030">
            <v>0</v>
          </cell>
        </row>
        <row r="14031">
          <cell r="A14031" t="str">
            <v>a</v>
          </cell>
          <cell r="B14031">
            <v>14007</v>
          </cell>
          <cell r="C14031" t="str">
            <v xml:space="preserve">   304778695 - 38878</v>
          </cell>
          <cell r="D14031">
            <v>2177703.91</v>
          </cell>
          <cell r="E14031">
            <v>0</v>
          </cell>
          <cell r="F14031">
            <v>0.01</v>
          </cell>
          <cell r="G14031">
            <v>43282.38</v>
          </cell>
          <cell r="H14031">
            <v>2134421.54</v>
          </cell>
          <cell r="I14031">
            <v>0</v>
          </cell>
        </row>
        <row r="14032">
          <cell r="A14032" t="str">
            <v>a</v>
          </cell>
          <cell r="B14032">
            <v>14008</v>
          </cell>
          <cell r="C14032" t="str">
            <v xml:space="preserve">   304778705 - 38117</v>
          </cell>
          <cell r="D14032">
            <v>1070591.8999999999</v>
          </cell>
          <cell r="E14032">
            <v>0</v>
          </cell>
          <cell r="F14032">
            <v>0</v>
          </cell>
          <cell r="G14032">
            <v>76589.75</v>
          </cell>
          <cell r="H14032">
            <v>994002.15</v>
          </cell>
          <cell r="I14032">
            <v>0</v>
          </cell>
        </row>
        <row r="14033">
          <cell r="A14033" t="str">
            <v>a</v>
          </cell>
          <cell r="B14033">
            <v>14009</v>
          </cell>
          <cell r="C14033" t="str">
            <v xml:space="preserve">   304778718 - 38410</v>
          </cell>
          <cell r="D14033">
            <v>1058437.33</v>
          </cell>
          <cell r="E14033">
            <v>0</v>
          </cell>
          <cell r="F14033">
            <v>0</v>
          </cell>
          <cell r="G14033">
            <v>204840.36</v>
          </cell>
          <cell r="H14033">
            <v>853596.97</v>
          </cell>
          <cell r="I14033">
            <v>0</v>
          </cell>
        </row>
        <row r="14034">
          <cell r="A14034" t="str">
            <v>a</v>
          </cell>
          <cell r="B14034">
            <v>14010</v>
          </cell>
          <cell r="C14034" t="str">
            <v xml:space="preserve">   304778721 - 38527</v>
          </cell>
          <cell r="D14034">
            <v>350325.64</v>
          </cell>
          <cell r="E14034">
            <v>0</v>
          </cell>
          <cell r="F14034">
            <v>0</v>
          </cell>
          <cell r="G14034">
            <v>3175.63</v>
          </cell>
          <cell r="H14034">
            <v>347150.01</v>
          </cell>
          <cell r="I14034">
            <v>0</v>
          </cell>
        </row>
        <row r="14035">
          <cell r="A14035" t="str">
            <v>a</v>
          </cell>
          <cell r="B14035">
            <v>14011</v>
          </cell>
          <cell r="C14035" t="str">
            <v xml:space="preserve">   304778734 - 38569</v>
          </cell>
          <cell r="D14035">
            <v>884853.6</v>
          </cell>
          <cell r="E14035">
            <v>0</v>
          </cell>
          <cell r="F14035">
            <v>0</v>
          </cell>
          <cell r="G14035">
            <v>884853.6</v>
          </cell>
          <cell r="H14035">
            <v>0</v>
          </cell>
          <cell r="I14035">
            <v>0</v>
          </cell>
        </row>
        <row r="14036">
          <cell r="A14036" t="str">
            <v>a</v>
          </cell>
          <cell r="B14036">
            <v>14012</v>
          </cell>
          <cell r="C14036" t="str">
            <v xml:space="preserve">   304778747 - 38614</v>
          </cell>
          <cell r="D14036">
            <v>1547209.13</v>
          </cell>
          <cell r="E14036">
            <v>0</v>
          </cell>
          <cell r="F14036">
            <v>0.01</v>
          </cell>
          <cell r="G14036">
            <v>139958.53</v>
          </cell>
          <cell r="H14036">
            <v>1407250.61</v>
          </cell>
          <cell r="I14036">
            <v>0</v>
          </cell>
        </row>
        <row r="14037">
          <cell r="A14037" t="str">
            <v>a</v>
          </cell>
          <cell r="B14037">
            <v>14013</v>
          </cell>
          <cell r="C14037" t="str">
            <v xml:space="preserve">   304778750 - 38683</v>
          </cell>
          <cell r="D14037">
            <v>872588.36</v>
          </cell>
          <cell r="E14037">
            <v>0</v>
          </cell>
          <cell r="F14037">
            <v>0</v>
          </cell>
          <cell r="G14037">
            <v>17342.900000000001</v>
          </cell>
          <cell r="H14037">
            <v>855245.46</v>
          </cell>
          <cell r="I14037">
            <v>0</v>
          </cell>
        </row>
        <row r="14038">
          <cell r="A14038" t="str">
            <v>a</v>
          </cell>
          <cell r="B14038">
            <v>14014</v>
          </cell>
          <cell r="C14038" t="str">
            <v xml:space="preserve">   304778763 - 38722</v>
          </cell>
          <cell r="D14038">
            <v>1784839.84</v>
          </cell>
          <cell r="E14038">
            <v>0</v>
          </cell>
          <cell r="F14038">
            <v>0</v>
          </cell>
          <cell r="G14038">
            <v>35474.07</v>
          </cell>
          <cell r="H14038">
            <v>1749365.77</v>
          </cell>
          <cell r="I14038">
            <v>0</v>
          </cell>
        </row>
        <row r="14039">
          <cell r="A14039" t="str">
            <v>a</v>
          </cell>
          <cell r="B14039">
            <v>14015</v>
          </cell>
          <cell r="C14039" t="str">
            <v xml:space="preserve">   304778776 - 38821</v>
          </cell>
          <cell r="D14039">
            <v>594946.62</v>
          </cell>
          <cell r="E14039">
            <v>0</v>
          </cell>
          <cell r="F14039">
            <v>0</v>
          </cell>
          <cell r="G14039">
            <v>11824.7</v>
          </cell>
          <cell r="H14039">
            <v>583121.92000000004</v>
          </cell>
          <cell r="I14039">
            <v>0</v>
          </cell>
        </row>
        <row r="14040">
          <cell r="A14040" t="str">
            <v>a</v>
          </cell>
          <cell r="B14040">
            <v>14016</v>
          </cell>
          <cell r="C14040" t="str">
            <v xml:space="preserve">   304778789 - 38860</v>
          </cell>
          <cell r="D14040">
            <v>1357982.07</v>
          </cell>
          <cell r="E14040">
            <v>0</v>
          </cell>
          <cell r="F14040">
            <v>0.01</v>
          </cell>
          <cell r="G14040">
            <v>12472.87</v>
          </cell>
          <cell r="H14040">
            <v>1345509.21</v>
          </cell>
          <cell r="I14040">
            <v>0</v>
          </cell>
        </row>
        <row r="14041">
          <cell r="A14041" t="str">
            <v>a</v>
          </cell>
          <cell r="B14041">
            <v>14017</v>
          </cell>
          <cell r="C14041" t="str">
            <v xml:space="preserve">   304778792 - 38869</v>
          </cell>
          <cell r="D14041">
            <v>3542235.93</v>
          </cell>
          <cell r="E14041">
            <v>0</v>
          </cell>
          <cell r="F14041">
            <v>0</v>
          </cell>
          <cell r="G14041">
            <v>69765.960000000006</v>
          </cell>
          <cell r="H14041">
            <v>3472469.97</v>
          </cell>
          <cell r="I14041">
            <v>0</v>
          </cell>
        </row>
        <row r="14042">
          <cell r="A14042" t="str">
            <v>a</v>
          </cell>
          <cell r="B14042">
            <v>14018</v>
          </cell>
          <cell r="C14042" t="str">
            <v xml:space="preserve">   304778802 - 37352</v>
          </cell>
          <cell r="D14042">
            <v>1773911.33</v>
          </cell>
          <cell r="E14042">
            <v>0</v>
          </cell>
          <cell r="F14042">
            <v>0</v>
          </cell>
          <cell r="G14042">
            <v>16737.3</v>
          </cell>
          <cell r="H14042">
            <v>1757174.03</v>
          </cell>
          <cell r="I14042">
            <v>0</v>
          </cell>
        </row>
        <row r="14043">
          <cell r="A14043" t="str">
            <v>a</v>
          </cell>
          <cell r="B14043">
            <v>14019</v>
          </cell>
          <cell r="C14043" t="str">
            <v xml:space="preserve">   304778815 - 38389</v>
          </cell>
          <cell r="D14043">
            <v>1279572.22</v>
          </cell>
          <cell r="E14043">
            <v>0</v>
          </cell>
          <cell r="F14043">
            <v>0</v>
          </cell>
          <cell r="G14043">
            <v>61029.38</v>
          </cell>
          <cell r="H14043">
            <v>1218542.8400000001</v>
          </cell>
          <cell r="I14043">
            <v>0</v>
          </cell>
        </row>
        <row r="14044">
          <cell r="A14044" t="str">
            <v>a</v>
          </cell>
          <cell r="B14044">
            <v>14020</v>
          </cell>
          <cell r="C14044" t="str">
            <v xml:space="preserve">   304778828 - 38551</v>
          </cell>
          <cell r="D14044">
            <v>636793.18000000005</v>
          </cell>
          <cell r="E14044">
            <v>0</v>
          </cell>
          <cell r="F14044">
            <v>0</v>
          </cell>
          <cell r="G14044">
            <v>98752.49</v>
          </cell>
          <cell r="H14044">
            <v>538040.68999999994</v>
          </cell>
          <cell r="I14044">
            <v>0</v>
          </cell>
        </row>
        <row r="14045">
          <cell r="A14045" t="str">
            <v>a</v>
          </cell>
          <cell r="B14045">
            <v>14021</v>
          </cell>
          <cell r="C14045" t="str">
            <v xml:space="preserve">   304778831 - 38560</v>
          </cell>
          <cell r="D14045">
            <v>1028803.94</v>
          </cell>
          <cell r="E14045">
            <v>0</v>
          </cell>
          <cell r="F14045">
            <v>0</v>
          </cell>
          <cell r="G14045">
            <v>1028803.94</v>
          </cell>
          <cell r="H14045">
            <v>0</v>
          </cell>
          <cell r="I14045">
            <v>0</v>
          </cell>
        </row>
        <row r="14046">
          <cell r="A14046" t="str">
            <v>a</v>
          </cell>
          <cell r="B14046">
            <v>14022</v>
          </cell>
          <cell r="C14046" t="str">
            <v xml:space="preserve">   304778844 - 38605</v>
          </cell>
          <cell r="D14046">
            <v>923787.28</v>
          </cell>
          <cell r="E14046">
            <v>0</v>
          </cell>
          <cell r="F14046">
            <v>0</v>
          </cell>
          <cell r="G14046">
            <v>84110.36</v>
          </cell>
          <cell r="H14046">
            <v>839676.92</v>
          </cell>
          <cell r="I14046">
            <v>0</v>
          </cell>
        </row>
        <row r="14047">
          <cell r="A14047" t="str">
            <v>a</v>
          </cell>
          <cell r="B14047">
            <v>14023</v>
          </cell>
          <cell r="C14047" t="str">
            <v xml:space="preserve">   304778857 - 38704</v>
          </cell>
          <cell r="D14047">
            <v>1488075.64</v>
          </cell>
          <cell r="E14047">
            <v>0</v>
          </cell>
          <cell r="F14047">
            <v>0</v>
          </cell>
          <cell r="G14047">
            <v>70962.070000000007</v>
          </cell>
          <cell r="H14047">
            <v>1417113.57</v>
          </cell>
          <cell r="I14047">
            <v>0</v>
          </cell>
        </row>
        <row r="14048">
          <cell r="A14048" t="str">
            <v>a</v>
          </cell>
          <cell r="B14048">
            <v>14024</v>
          </cell>
          <cell r="C14048" t="str">
            <v xml:space="preserve">   304778860 - 38713</v>
          </cell>
          <cell r="D14048">
            <v>1140314.33</v>
          </cell>
          <cell r="E14048">
            <v>0</v>
          </cell>
          <cell r="F14048">
            <v>0.01</v>
          </cell>
          <cell r="G14048">
            <v>22663.99</v>
          </cell>
          <cell r="H14048">
            <v>1117650.3500000001</v>
          </cell>
          <cell r="I14048">
            <v>0</v>
          </cell>
        </row>
        <row r="14049">
          <cell r="A14049" t="str">
            <v>a</v>
          </cell>
          <cell r="B14049">
            <v>14025</v>
          </cell>
          <cell r="C14049" t="str">
            <v xml:space="preserve">   304778873 - 38812</v>
          </cell>
          <cell r="D14049">
            <v>321359.24</v>
          </cell>
          <cell r="E14049">
            <v>0</v>
          </cell>
          <cell r="F14049">
            <v>0</v>
          </cell>
          <cell r="G14049">
            <v>157668.69</v>
          </cell>
          <cell r="H14049">
            <v>163690.54999999999</v>
          </cell>
          <cell r="I14049">
            <v>0</v>
          </cell>
        </row>
        <row r="14050">
          <cell r="A14050" t="str">
            <v>a</v>
          </cell>
          <cell r="B14050">
            <v>14026</v>
          </cell>
          <cell r="C14050" t="str">
            <v xml:space="preserve">   304778886 - 38851</v>
          </cell>
          <cell r="D14050">
            <v>4035652.99</v>
          </cell>
          <cell r="E14050">
            <v>0</v>
          </cell>
          <cell r="F14050">
            <v>0</v>
          </cell>
          <cell r="G14050">
            <v>36599.730000000003</v>
          </cell>
          <cell r="H14050">
            <v>3999053.26</v>
          </cell>
          <cell r="I14050">
            <v>0</v>
          </cell>
        </row>
        <row r="14051">
          <cell r="A14051" t="str">
            <v>a</v>
          </cell>
          <cell r="B14051">
            <v>14027</v>
          </cell>
          <cell r="C14051" t="str">
            <v xml:space="preserve">   304778899 - 38892</v>
          </cell>
          <cell r="D14051">
            <v>976149.86</v>
          </cell>
          <cell r="E14051">
            <v>0</v>
          </cell>
          <cell r="F14051">
            <v>0</v>
          </cell>
          <cell r="G14051">
            <v>47052.52</v>
          </cell>
          <cell r="H14051">
            <v>929097.34</v>
          </cell>
          <cell r="I14051">
            <v>0</v>
          </cell>
        </row>
        <row r="14052">
          <cell r="A14052" t="str">
            <v>a</v>
          </cell>
          <cell r="B14052">
            <v>14028</v>
          </cell>
          <cell r="C14052" t="str">
            <v xml:space="preserve">   304778909 - 38197</v>
          </cell>
          <cell r="D14052">
            <v>364420.8</v>
          </cell>
          <cell r="E14052">
            <v>0</v>
          </cell>
          <cell r="F14052">
            <v>0.05</v>
          </cell>
          <cell r="G14052">
            <v>364420.85</v>
          </cell>
          <cell r="H14052">
            <v>0</v>
          </cell>
          <cell r="I14052">
            <v>0</v>
          </cell>
        </row>
        <row r="14053">
          <cell r="A14053" t="str">
            <v>a</v>
          </cell>
          <cell r="B14053">
            <v>14029</v>
          </cell>
          <cell r="C14053" t="str">
            <v xml:space="preserve">   304778912 - 38206</v>
          </cell>
          <cell r="D14053">
            <v>817304.61</v>
          </cell>
          <cell r="E14053">
            <v>0</v>
          </cell>
          <cell r="F14053">
            <v>0</v>
          </cell>
          <cell r="G14053">
            <v>167799.92</v>
          </cell>
          <cell r="H14053">
            <v>649504.68999999994</v>
          </cell>
          <cell r="I14053">
            <v>0</v>
          </cell>
        </row>
        <row r="14054">
          <cell r="A14054" t="str">
            <v>a</v>
          </cell>
          <cell r="B14054">
            <v>14030</v>
          </cell>
          <cell r="C14054" t="str">
            <v xml:space="preserve">   304778925 - 38539</v>
          </cell>
          <cell r="D14054">
            <v>810127.03</v>
          </cell>
          <cell r="E14054">
            <v>0</v>
          </cell>
          <cell r="F14054">
            <v>0</v>
          </cell>
          <cell r="G14054">
            <v>16398.849999999999</v>
          </cell>
          <cell r="H14054">
            <v>793728.18</v>
          </cell>
          <cell r="I14054">
            <v>0</v>
          </cell>
        </row>
        <row r="14055">
          <cell r="A14055" t="str">
            <v>a</v>
          </cell>
          <cell r="B14055">
            <v>14031</v>
          </cell>
          <cell r="C14055" t="str">
            <v xml:space="preserve">   304778938 - 38581</v>
          </cell>
          <cell r="D14055">
            <v>1314027.6100000001</v>
          </cell>
          <cell r="E14055">
            <v>0</v>
          </cell>
          <cell r="F14055">
            <v>0</v>
          </cell>
          <cell r="G14055">
            <v>1314027.6100000001</v>
          </cell>
          <cell r="H14055">
            <v>0</v>
          </cell>
          <cell r="I14055">
            <v>0</v>
          </cell>
        </row>
        <row r="14056">
          <cell r="A14056" t="str">
            <v>a</v>
          </cell>
          <cell r="B14056">
            <v>14032</v>
          </cell>
          <cell r="C14056" t="str">
            <v xml:space="preserve">   304778954 - 38695</v>
          </cell>
          <cell r="D14056">
            <v>1100651.25</v>
          </cell>
          <cell r="E14056">
            <v>0</v>
          </cell>
          <cell r="F14056">
            <v>0</v>
          </cell>
          <cell r="G14056">
            <v>21875.7</v>
          </cell>
          <cell r="H14056">
            <v>1078775.55</v>
          </cell>
          <cell r="I14056">
            <v>0</v>
          </cell>
        </row>
        <row r="14057">
          <cell r="A14057" t="str">
            <v>a</v>
          </cell>
          <cell r="B14057">
            <v>14033</v>
          </cell>
          <cell r="C14057" t="str">
            <v xml:space="preserve">   304778967 - 38782</v>
          </cell>
          <cell r="D14057">
            <v>1494121.86</v>
          </cell>
          <cell r="E14057">
            <v>0</v>
          </cell>
          <cell r="F14057">
            <v>0</v>
          </cell>
          <cell r="G14057">
            <v>1494121.86</v>
          </cell>
          <cell r="H14057">
            <v>0</v>
          </cell>
          <cell r="I14057">
            <v>0</v>
          </cell>
        </row>
        <row r="14058">
          <cell r="A14058" t="str">
            <v>a</v>
          </cell>
          <cell r="B14058">
            <v>14034</v>
          </cell>
          <cell r="C14058" t="str">
            <v xml:space="preserve">   304778970 - 38791</v>
          </cell>
          <cell r="D14058">
            <v>2706982.72</v>
          </cell>
          <cell r="E14058">
            <v>0</v>
          </cell>
          <cell r="F14058">
            <v>0.01</v>
          </cell>
          <cell r="G14058">
            <v>2706982.73</v>
          </cell>
          <cell r="H14058">
            <v>0</v>
          </cell>
          <cell r="I14058">
            <v>0</v>
          </cell>
        </row>
        <row r="14059">
          <cell r="A14059" t="str">
            <v>a</v>
          </cell>
          <cell r="B14059">
            <v>14035</v>
          </cell>
          <cell r="C14059" t="str">
            <v xml:space="preserve">   304778983 - 38842</v>
          </cell>
          <cell r="D14059">
            <v>3269138.59</v>
          </cell>
          <cell r="E14059">
            <v>0</v>
          </cell>
          <cell r="F14059">
            <v>0.01</v>
          </cell>
          <cell r="G14059">
            <v>29648.13</v>
          </cell>
          <cell r="H14059">
            <v>3239490.47</v>
          </cell>
          <cell r="I14059">
            <v>0</v>
          </cell>
        </row>
        <row r="14060">
          <cell r="A14060" t="str">
            <v>a</v>
          </cell>
          <cell r="B14060">
            <v>14036</v>
          </cell>
          <cell r="C14060" t="str">
            <v xml:space="preserve">   304778996 - 38881</v>
          </cell>
          <cell r="D14060">
            <v>3401407.74</v>
          </cell>
          <cell r="E14060">
            <v>0</v>
          </cell>
          <cell r="F14060">
            <v>0</v>
          </cell>
          <cell r="G14060">
            <v>32093.1</v>
          </cell>
          <cell r="H14060">
            <v>3369314.64</v>
          </cell>
          <cell r="I14060">
            <v>0</v>
          </cell>
        </row>
        <row r="14061">
          <cell r="A14061" t="str">
            <v>a</v>
          </cell>
          <cell r="B14061">
            <v>14037</v>
          </cell>
          <cell r="C14061" t="str">
            <v xml:space="preserve">   312778001 - 35023</v>
          </cell>
          <cell r="D14061">
            <v>1566570.6</v>
          </cell>
          <cell r="E14061">
            <v>0</v>
          </cell>
          <cell r="F14061">
            <v>0</v>
          </cell>
          <cell r="G14061">
            <v>34505.760000000002</v>
          </cell>
          <cell r="H14061">
            <v>1532064.84</v>
          </cell>
          <cell r="I14061">
            <v>0</v>
          </cell>
        </row>
        <row r="14062">
          <cell r="A14062" t="str">
            <v>a</v>
          </cell>
          <cell r="B14062">
            <v>14038</v>
          </cell>
          <cell r="C14062" t="str">
            <v xml:space="preserve">   312778014 - 35062</v>
          </cell>
          <cell r="D14062">
            <v>2177195.73</v>
          </cell>
          <cell r="E14062">
            <v>0</v>
          </cell>
          <cell r="F14062">
            <v>0</v>
          </cell>
          <cell r="G14062">
            <v>47535.56</v>
          </cell>
          <cell r="H14062">
            <v>2129660.17</v>
          </cell>
          <cell r="I14062">
            <v>0</v>
          </cell>
        </row>
        <row r="14063">
          <cell r="A14063" t="str">
            <v>a</v>
          </cell>
          <cell r="B14063">
            <v>14039</v>
          </cell>
          <cell r="C14063" t="str">
            <v xml:space="preserve">   312778027 - 35101</v>
          </cell>
          <cell r="D14063">
            <v>1883031.46</v>
          </cell>
          <cell r="E14063">
            <v>0</v>
          </cell>
          <cell r="F14063">
            <v>0</v>
          </cell>
          <cell r="G14063">
            <v>40396.26</v>
          </cell>
          <cell r="H14063">
            <v>1842635.2</v>
          </cell>
          <cell r="I14063">
            <v>0</v>
          </cell>
        </row>
        <row r="14064">
          <cell r="A14064" t="str">
            <v>a</v>
          </cell>
          <cell r="B14064">
            <v>14040</v>
          </cell>
          <cell r="C14064" t="str">
            <v xml:space="preserve">   312778030 - 35113</v>
          </cell>
          <cell r="D14064">
            <v>474400.67</v>
          </cell>
          <cell r="E14064">
            <v>0</v>
          </cell>
          <cell r="F14064">
            <v>0</v>
          </cell>
          <cell r="G14064">
            <v>43918.25</v>
          </cell>
          <cell r="H14064">
            <v>430482.42</v>
          </cell>
          <cell r="I14064">
            <v>0</v>
          </cell>
        </row>
        <row r="14065">
          <cell r="A14065" t="str">
            <v>a</v>
          </cell>
          <cell r="B14065">
            <v>14041</v>
          </cell>
          <cell r="C14065" t="str">
            <v xml:space="preserve">   312778043 - 35161</v>
          </cell>
          <cell r="D14065">
            <v>1765342</v>
          </cell>
          <cell r="E14065">
            <v>0</v>
          </cell>
          <cell r="F14065">
            <v>0</v>
          </cell>
          <cell r="G14065">
            <v>1765342</v>
          </cell>
          <cell r="H14065">
            <v>0</v>
          </cell>
          <cell r="I14065">
            <v>0</v>
          </cell>
        </row>
        <row r="14066">
          <cell r="A14066" t="str">
            <v>a</v>
          </cell>
          <cell r="B14066">
            <v>14042</v>
          </cell>
          <cell r="C14066" t="str">
            <v xml:space="preserve">   312778056 - 35270</v>
          </cell>
          <cell r="D14066">
            <v>998396.44</v>
          </cell>
          <cell r="E14066">
            <v>0</v>
          </cell>
          <cell r="F14066">
            <v>0</v>
          </cell>
          <cell r="G14066">
            <v>998396.44</v>
          </cell>
          <cell r="H14066">
            <v>0</v>
          </cell>
          <cell r="I14066">
            <v>0</v>
          </cell>
        </row>
        <row r="14067">
          <cell r="A14067" t="str">
            <v>a</v>
          </cell>
          <cell r="B14067">
            <v>14043</v>
          </cell>
          <cell r="C14067" t="str">
            <v xml:space="preserve">   312778069 - 35359</v>
          </cell>
          <cell r="D14067">
            <v>4559997.55</v>
          </cell>
          <cell r="E14067">
            <v>0</v>
          </cell>
          <cell r="F14067">
            <v>0</v>
          </cell>
          <cell r="G14067">
            <v>4559997.55</v>
          </cell>
          <cell r="H14067">
            <v>0</v>
          </cell>
          <cell r="I14067">
            <v>0</v>
          </cell>
        </row>
        <row r="14068">
          <cell r="A14068" t="str">
            <v>a</v>
          </cell>
          <cell r="B14068">
            <v>14044</v>
          </cell>
          <cell r="C14068" t="str">
            <v xml:space="preserve">   312778072 - 35368</v>
          </cell>
          <cell r="D14068">
            <v>622486.64</v>
          </cell>
          <cell r="E14068">
            <v>0</v>
          </cell>
          <cell r="F14068">
            <v>0</v>
          </cell>
          <cell r="G14068">
            <v>12488.06</v>
          </cell>
          <cell r="H14068">
            <v>609998.57999999996</v>
          </cell>
          <cell r="I14068">
            <v>0</v>
          </cell>
        </row>
        <row r="14069">
          <cell r="A14069" t="str">
            <v>a</v>
          </cell>
          <cell r="B14069">
            <v>14045</v>
          </cell>
          <cell r="C14069" t="str">
            <v xml:space="preserve">   312778085 - 35407</v>
          </cell>
          <cell r="D14069">
            <v>1279259.43</v>
          </cell>
          <cell r="E14069">
            <v>0</v>
          </cell>
          <cell r="F14069">
            <v>0</v>
          </cell>
          <cell r="G14069">
            <v>62340</v>
          </cell>
          <cell r="H14069">
            <v>1216919.43</v>
          </cell>
          <cell r="I14069">
            <v>0</v>
          </cell>
        </row>
        <row r="14070">
          <cell r="A14070" t="str">
            <v>a</v>
          </cell>
          <cell r="B14070">
            <v>14046</v>
          </cell>
          <cell r="C14070" t="str">
            <v xml:space="preserve">   312778098 - 35446</v>
          </cell>
          <cell r="D14070">
            <v>9879979.3599999994</v>
          </cell>
          <cell r="E14070">
            <v>0</v>
          </cell>
          <cell r="F14070">
            <v>0</v>
          </cell>
          <cell r="G14070">
            <v>9879979.3599999994</v>
          </cell>
          <cell r="H14070">
            <v>0</v>
          </cell>
          <cell r="I14070">
            <v>0</v>
          </cell>
        </row>
        <row r="14071">
          <cell r="A14071" t="str">
            <v>a</v>
          </cell>
          <cell r="B14071">
            <v>14047</v>
          </cell>
          <cell r="C14071" t="str">
            <v xml:space="preserve">   312778108 - 35044</v>
          </cell>
          <cell r="D14071">
            <v>412313.44</v>
          </cell>
          <cell r="E14071">
            <v>0</v>
          </cell>
          <cell r="F14071">
            <v>0</v>
          </cell>
          <cell r="G14071">
            <v>20316.77</v>
          </cell>
          <cell r="H14071">
            <v>391996.67</v>
          </cell>
          <cell r="I14071">
            <v>0</v>
          </cell>
        </row>
        <row r="14072">
          <cell r="A14072" t="str">
            <v>a</v>
          </cell>
          <cell r="B14072">
            <v>14048</v>
          </cell>
          <cell r="C14072" t="str">
            <v xml:space="preserve">   312778111 - 35053</v>
          </cell>
          <cell r="D14072">
            <v>1957933.25</v>
          </cell>
          <cell r="E14072">
            <v>0</v>
          </cell>
          <cell r="F14072">
            <v>0</v>
          </cell>
          <cell r="G14072">
            <v>43506.53</v>
          </cell>
          <cell r="H14072">
            <v>1914426.72</v>
          </cell>
          <cell r="I14072">
            <v>0</v>
          </cell>
        </row>
        <row r="14073">
          <cell r="A14073" t="str">
            <v>a</v>
          </cell>
          <cell r="B14073">
            <v>14049</v>
          </cell>
          <cell r="C14073" t="str">
            <v xml:space="preserve">   312778124 - 35092</v>
          </cell>
          <cell r="D14073">
            <v>1179203.58</v>
          </cell>
          <cell r="E14073">
            <v>0</v>
          </cell>
          <cell r="F14073">
            <v>0</v>
          </cell>
          <cell r="G14073">
            <v>383661.66</v>
          </cell>
          <cell r="H14073">
            <v>795541.92</v>
          </cell>
          <cell r="I14073">
            <v>0</v>
          </cell>
        </row>
        <row r="14074">
          <cell r="A14074" t="str">
            <v>a</v>
          </cell>
          <cell r="B14074">
            <v>14050</v>
          </cell>
          <cell r="C14074" t="str">
            <v xml:space="preserve">   312778137 - 35137</v>
          </cell>
          <cell r="D14074">
            <v>629063.4</v>
          </cell>
          <cell r="E14074">
            <v>0</v>
          </cell>
          <cell r="F14074">
            <v>0</v>
          </cell>
          <cell r="G14074">
            <v>13918.14</v>
          </cell>
          <cell r="H14074">
            <v>615145.26</v>
          </cell>
          <cell r="I14074">
            <v>0</v>
          </cell>
        </row>
        <row r="14075">
          <cell r="A14075" t="str">
            <v>a</v>
          </cell>
          <cell r="B14075">
            <v>14051</v>
          </cell>
          <cell r="C14075" t="str">
            <v xml:space="preserve">   312778140 - 35146</v>
          </cell>
          <cell r="D14075">
            <v>458852.59</v>
          </cell>
          <cell r="E14075">
            <v>0</v>
          </cell>
          <cell r="F14075">
            <v>0</v>
          </cell>
          <cell r="G14075">
            <v>43711.4</v>
          </cell>
          <cell r="H14075">
            <v>415141.19</v>
          </cell>
          <cell r="I14075">
            <v>0</v>
          </cell>
        </row>
        <row r="14076">
          <cell r="A14076" t="str">
            <v>a</v>
          </cell>
          <cell r="B14076">
            <v>14052</v>
          </cell>
          <cell r="C14076" t="str">
            <v xml:space="preserve">   312778153 - 35261</v>
          </cell>
          <cell r="D14076">
            <v>1409453.79</v>
          </cell>
          <cell r="E14076">
            <v>0</v>
          </cell>
          <cell r="F14076">
            <v>0</v>
          </cell>
          <cell r="G14076">
            <v>30637.87</v>
          </cell>
          <cell r="H14076">
            <v>1378815.92</v>
          </cell>
          <cell r="I14076">
            <v>0</v>
          </cell>
        </row>
        <row r="14077">
          <cell r="A14077" t="str">
            <v>a</v>
          </cell>
          <cell r="B14077">
            <v>14053</v>
          </cell>
          <cell r="C14077" t="str">
            <v xml:space="preserve">   312778166 - 35311</v>
          </cell>
          <cell r="D14077">
            <v>1299829.33</v>
          </cell>
          <cell r="E14077">
            <v>0</v>
          </cell>
          <cell r="F14077">
            <v>0</v>
          </cell>
          <cell r="G14077">
            <v>201172.4</v>
          </cell>
          <cell r="H14077">
            <v>1098656.93</v>
          </cell>
          <cell r="I14077">
            <v>0</v>
          </cell>
        </row>
        <row r="14078">
          <cell r="A14078" t="str">
            <v>a</v>
          </cell>
          <cell r="B14078">
            <v>14054</v>
          </cell>
          <cell r="C14078" t="str">
            <v xml:space="preserve">   312778179 - 35389</v>
          </cell>
          <cell r="D14078">
            <v>332603.64</v>
          </cell>
          <cell r="E14078">
            <v>0</v>
          </cell>
          <cell r="F14078">
            <v>0</v>
          </cell>
          <cell r="G14078">
            <v>332603.64</v>
          </cell>
          <cell r="H14078">
            <v>0</v>
          </cell>
          <cell r="I14078">
            <v>0</v>
          </cell>
        </row>
        <row r="14079">
          <cell r="A14079" t="str">
            <v>a</v>
          </cell>
          <cell r="B14079">
            <v>14055</v>
          </cell>
          <cell r="C14079" t="str">
            <v xml:space="preserve">   312778182 - 35398</v>
          </cell>
          <cell r="D14079">
            <v>1333110.27</v>
          </cell>
          <cell r="E14079">
            <v>0</v>
          </cell>
          <cell r="F14079">
            <v>0</v>
          </cell>
          <cell r="G14079">
            <v>417434.28</v>
          </cell>
          <cell r="H14079">
            <v>915675.99</v>
          </cell>
          <cell r="I14079">
            <v>0</v>
          </cell>
        </row>
        <row r="14080">
          <cell r="A14080" t="str">
            <v>a</v>
          </cell>
          <cell r="B14080">
            <v>14056</v>
          </cell>
          <cell r="C14080" t="str">
            <v xml:space="preserve">   312778195 - 35437</v>
          </cell>
          <cell r="D14080">
            <v>1383303.61</v>
          </cell>
          <cell r="E14080">
            <v>0</v>
          </cell>
          <cell r="F14080">
            <v>0</v>
          </cell>
          <cell r="G14080">
            <v>27751.27</v>
          </cell>
          <cell r="H14080">
            <v>1355552.34</v>
          </cell>
          <cell r="I14080">
            <v>0</v>
          </cell>
        </row>
        <row r="14081">
          <cell r="A14081" t="str">
            <v>a</v>
          </cell>
          <cell r="B14081">
            <v>14057</v>
          </cell>
          <cell r="C14081" t="str">
            <v xml:space="preserve">   312778205 - 35035</v>
          </cell>
          <cell r="D14081">
            <v>2142411.36</v>
          </cell>
          <cell r="E14081">
            <v>0</v>
          </cell>
          <cell r="F14081">
            <v>0</v>
          </cell>
          <cell r="G14081">
            <v>47189.38</v>
          </cell>
          <cell r="H14081">
            <v>2095221.98</v>
          </cell>
          <cell r="I14081">
            <v>0</v>
          </cell>
        </row>
        <row r="14082">
          <cell r="A14082" t="str">
            <v>a</v>
          </cell>
          <cell r="B14082">
            <v>14058</v>
          </cell>
          <cell r="C14082" t="str">
            <v xml:space="preserve">   312778218 - 35074</v>
          </cell>
          <cell r="D14082">
            <v>972081.64</v>
          </cell>
          <cell r="E14082">
            <v>0</v>
          </cell>
          <cell r="F14082">
            <v>0</v>
          </cell>
          <cell r="G14082">
            <v>47370.85</v>
          </cell>
          <cell r="H14082">
            <v>924710.79</v>
          </cell>
          <cell r="I14082">
            <v>0</v>
          </cell>
        </row>
        <row r="14083">
          <cell r="A14083" t="str">
            <v>a</v>
          </cell>
          <cell r="B14083">
            <v>14059</v>
          </cell>
          <cell r="C14083" t="str">
            <v xml:space="preserve">   312778221 - 35083</v>
          </cell>
          <cell r="D14083">
            <v>948801.36</v>
          </cell>
          <cell r="E14083">
            <v>0</v>
          </cell>
          <cell r="F14083">
            <v>0</v>
          </cell>
          <cell r="G14083">
            <v>87836.55</v>
          </cell>
          <cell r="H14083">
            <v>860964.81</v>
          </cell>
          <cell r="I14083">
            <v>0</v>
          </cell>
        </row>
        <row r="14084">
          <cell r="A14084" t="str">
            <v>a</v>
          </cell>
          <cell r="B14084">
            <v>14060</v>
          </cell>
          <cell r="C14084" t="str">
            <v xml:space="preserve">   312778234 - 35128</v>
          </cell>
          <cell r="D14084">
            <v>251985.21</v>
          </cell>
          <cell r="E14084">
            <v>0</v>
          </cell>
          <cell r="F14084">
            <v>0</v>
          </cell>
          <cell r="G14084">
            <v>251985.21</v>
          </cell>
          <cell r="H14084">
            <v>0</v>
          </cell>
          <cell r="I14084">
            <v>0</v>
          </cell>
        </row>
        <row r="14085">
          <cell r="A14085" t="str">
            <v>a</v>
          </cell>
          <cell r="B14085">
            <v>14061</v>
          </cell>
          <cell r="C14085" t="str">
            <v xml:space="preserve">   312778247 - 35176</v>
          </cell>
          <cell r="D14085">
            <v>379029.72</v>
          </cell>
          <cell r="E14085">
            <v>0</v>
          </cell>
          <cell r="F14085">
            <v>0</v>
          </cell>
          <cell r="G14085">
            <v>123319.81</v>
          </cell>
          <cell r="H14085">
            <v>255709.91</v>
          </cell>
          <cell r="I14085">
            <v>0</v>
          </cell>
        </row>
        <row r="14086">
          <cell r="A14086" t="str">
            <v>a</v>
          </cell>
          <cell r="B14086">
            <v>14062</v>
          </cell>
          <cell r="C14086" t="str">
            <v xml:space="preserve">   312778250 - 35252</v>
          </cell>
          <cell r="D14086">
            <v>1812417.78</v>
          </cell>
          <cell r="E14086">
            <v>0</v>
          </cell>
          <cell r="F14086">
            <v>0</v>
          </cell>
          <cell r="G14086">
            <v>38881.39</v>
          </cell>
          <cell r="H14086">
            <v>1773536.39</v>
          </cell>
          <cell r="I14086">
            <v>0</v>
          </cell>
        </row>
        <row r="14087">
          <cell r="A14087" t="str">
            <v>a</v>
          </cell>
          <cell r="B14087">
            <v>14063</v>
          </cell>
          <cell r="C14087" t="str">
            <v xml:space="preserve">   312778263 - 35302</v>
          </cell>
          <cell r="D14087">
            <v>969056.93</v>
          </cell>
          <cell r="E14087">
            <v>0</v>
          </cell>
          <cell r="F14087">
            <v>0</v>
          </cell>
          <cell r="G14087">
            <v>21162.62</v>
          </cell>
          <cell r="H14087">
            <v>947894.31</v>
          </cell>
          <cell r="I14087">
            <v>0</v>
          </cell>
        </row>
        <row r="14088">
          <cell r="A14088" t="str">
            <v>a</v>
          </cell>
          <cell r="B14088">
            <v>14064</v>
          </cell>
          <cell r="C14088" t="str">
            <v xml:space="preserve">   312778276 - 35380</v>
          </cell>
          <cell r="D14088">
            <v>816548.57</v>
          </cell>
          <cell r="E14088">
            <v>0</v>
          </cell>
          <cell r="F14088">
            <v>0</v>
          </cell>
          <cell r="G14088">
            <v>39791.51</v>
          </cell>
          <cell r="H14088">
            <v>776757.06</v>
          </cell>
          <cell r="I14088">
            <v>0</v>
          </cell>
        </row>
        <row r="14089">
          <cell r="A14089" t="str">
            <v>a</v>
          </cell>
          <cell r="B14089">
            <v>14065</v>
          </cell>
          <cell r="C14089" t="str">
            <v xml:space="preserve">   312778289 - 35419</v>
          </cell>
          <cell r="D14089">
            <v>830393.57</v>
          </cell>
          <cell r="E14089">
            <v>0</v>
          </cell>
          <cell r="F14089">
            <v>0</v>
          </cell>
          <cell r="G14089">
            <v>18459.310000000001</v>
          </cell>
          <cell r="H14089">
            <v>811934.26</v>
          </cell>
          <cell r="I14089">
            <v>0</v>
          </cell>
        </row>
        <row r="14090">
          <cell r="A14090" t="str">
            <v>a</v>
          </cell>
          <cell r="B14090">
            <v>14066</v>
          </cell>
          <cell r="C14090" t="str">
            <v xml:space="preserve">   312778292 - 35428</v>
          </cell>
          <cell r="D14090">
            <v>1940532.15</v>
          </cell>
          <cell r="E14090">
            <v>0</v>
          </cell>
          <cell r="F14090">
            <v>0</v>
          </cell>
          <cell r="G14090">
            <v>100110.6</v>
          </cell>
          <cell r="H14090">
            <v>1840421.55</v>
          </cell>
          <cell r="I14090">
            <v>0</v>
          </cell>
        </row>
        <row r="14091">
          <cell r="A14091" t="str">
            <v>a</v>
          </cell>
          <cell r="B14091">
            <v>14067</v>
          </cell>
          <cell r="C14091" t="str">
            <v xml:space="preserve">   312778302 - 35026</v>
          </cell>
          <cell r="D14091">
            <v>3035082.79</v>
          </cell>
          <cell r="E14091">
            <v>0</v>
          </cell>
          <cell r="F14091">
            <v>0</v>
          </cell>
          <cell r="G14091">
            <v>66851.62</v>
          </cell>
          <cell r="H14091">
            <v>2968231.17</v>
          </cell>
          <cell r="I14091">
            <v>0</v>
          </cell>
        </row>
        <row r="14092">
          <cell r="A14092" t="str">
            <v>a</v>
          </cell>
          <cell r="B14092">
            <v>14068</v>
          </cell>
          <cell r="C14092" t="str">
            <v xml:space="preserve">   312778315 - 35065</v>
          </cell>
          <cell r="D14092">
            <v>1258175.3500000001</v>
          </cell>
          <cell r="E14092">
            <v>0</v>
          </cell>
          <cell r="F14092">
            <v>0</v>
          </cell>
          <cell r="G14092">
            <v>62317.42</v>
          </cell>
          <cell r="H14092">
            <v>1195857.93</v>
          </cell>
          <cell r="I14092">
            <v>0</v>
          </cell>
        </row>
        <row r="14093">
          <cell r="A14093" t="str">
            <v>a</v>
          </cell>
          <cell r="B14093">
            <v>14069</v>
          </cell>
          <cell r="C14093" t="str">
            <v xml:space="preserve">   312778328 - 35107</v>
          </cell>
          <cell r="D14093">
            <v>796993.13</v>
          </cell>
          <cell r="E14093">
            <v>0</v>
          </cell>
          <cell r="F14093">
            <v>0</v>
          </cell>
          <cell r="G14093">
            <v>73782.67</v>
          </cell>
          <cell r="H14093">
            <v>723210.46</v>
          </cell>
          <cell r="I14093">
            <v>0</v>
          </cell>
        </row>
        <row r="14094">
          <cell r="A14094" t="str">
            <v>a</v>
          </cell>
          <cell r="B14094">
            <v>14070</v>
          </cell>
          <cell r="C14094" t="str">
            <v xml:space="preserve">   312778331 - 35116</v>
          </cell>
          <cell r="D14094">
            <v>2426559.31</v>
          </cell>
          <cell r="E14094">
            <v>0</v>
          </cell>
          <cell r="F14094">
            <v>0</v>
          </cell>
          <cell r="G14094">
            <v>24424.560000000001</v>
          </cell>
          <cell r="H14094">
            <v>2402134.75</v>
          </cell>
          <cell r="I14094">
            <v>0</v>
          </cell>
        </row>
        <row r="14095">
          <cell r="A14095" t="str">
            <v>a</v>
          </cell>
          <cell r="B14095">
            <v>14071</v>
          </cell>
          <cell r="C14095" t="str">
            <v xml:space="preserve">   312778344 - 35164</v>
          </cell>
          <cell r="D14095">
            <v>4354510.25</v>
          </cell>
          <cell r="E14095">
            <v>0</v>
          </cell>
          <cell r="F14095">
            <v>0</v>
          </cell>
          <cell r="G14095">
            <v>93416.35</v>
          </cell>
          <cell r="H14095">
            <v>4261093.9000000004</v>
          </cell>
          <cell r="I14095">
            <v>0</v>
          </cell>
        </row>
        <row r="14096">
          <cell r="A14096" t="str">
            <v>a</v>
          </cell>
          <cell r="B14096">
            <v>14072</v>
          </cell>
          <cell r="C14096" t="str">
            <v xml:space="preserve">   312778357 - 35273</v>
          </cell>
          <cell r="D14096">
            <v>1038470.94</v>
          </cell>
          <cell r="E14096">
            <v>0</v>
          </cell>
          <cell r="F14096">
            <v>0</v>
          </cell>
          <cell r="G14096">
            <v>22080.080000000002</v>
          </cell>
          <cell r="H14096">
            <v>1016390.86</v>
          </cell>
          <cell r="I14096">
            <v>0</v>
          </cell>
        </row>
        <row r="14097">
          <cell r="A14097" t="str">
            <v>a</v>
          </cell>
          <cell r="B14097">
            <v>14073</v>
          </cell>
          <cell r="C14097" t="str">
            <v xml:space="preserve">   312778360 - 35288</v>
          </cell>
          <cell r="D14097">
            <v>2422503.9</v>
          </cell>
          <cell r="E14097">
            <v>0</v>
          </cell>
          <cell r="F14097">
            <v>0</v>
          </cell>
          <cell r="G14097">
            <v>52903.5</v>
          </cell>
          <cell r="H14097">
            <v>2369600.4</v>
          </cell>
          <cell r="I14097">
            <v>0</v>
          </cell>
        </row>
        <row r="14098">
          <cell r="A14098" t="str">
            <v>a</v>
          </cell>
          <cell r="B14098">
            <v>14074</v>
          </cell>
          <cell r="C14098" t="str">
            <v xml:space="preserve">   312778373 - 35371</v>
          </cell>
          <cell r="D14098">
            <v>1395658.61</v>
          </cell>
          <cell r="E14098">
            <v>0</v>
          </cell>
          <cell r="F14098">
            <v>0</v>
          </cell>
          <cell r="G14098">
            <v>29940.79</v>
          </cell>
          <cell r="H14098">
            <v>1365717.82</v>
          </cell>
          <cell r="I14098">
            <v>0</v>
          </cell>
        </row>
        <row r="14099">
          <cell r="A14099" t="str">
            <v>a</v>
          </cell>
          <cell r="B14099">
            <v>14075</v>
          </cell>
          <cell r="C14099" t="str">
            <v xml:space="preserve">   312778386 - 35410</v>
          </cell>
          <cell r="D14099">
            <v>820081.9</v>
          </cell>
          <cell r="E14099">
            <v>0</v>
          </cell>
          <cell r="F14099">
            <v>0</v>
          </cell>
          <cell r="G14099">
            <v>455097.82</v>
          </cell>
          <cell r="H14099">
            <v>364984.08</v>
          </cell>
          <cell r="I14099">
            <v>0</v>
          </cell>
        </row>
        <row r="14100">
          <cell r="A14100" t="str">
            <v>a</v>
          </cell>
          <cell r="B14100">
            <v>14076</v>
          </cell>
          <cell r="C14100" t="str">
            <v xml:space="preserve">   312778399 - 35449</v>
          </cell>
          <cell r="D14100">
            <v>2900689.6</v>
          </cell>
          <cell r="E14100">
            <v>0</v>
          </cell>
          <cell r="F14100">
            <v>0</v>
          </cell>
          <cell r="G14100">
            <v>336927.13</v>
          </cell>
          <cell r="H14100">
            <v>2563762.4700000002</v>
          </cell>
          <cell r="I14100">
            <v>0</v>
          </cell>
        </row>
        <row r="14101">
          <cell r="A14101" t="str">
            <v>a</v>
          </cell>
          <cell r="B14101">
            <v>14077</v>
          </cell>
          <cell r="C14101" t="str">
            <v xml:space="preserve">   312778412 - 35056</v>
          </cell>
          <cell r="D14101">
            <v>919435.83</v>
          </cell>
          <cell r="E14101">
            <v>0</v>
          </cell>
          <cell r="F14101">
            <v>0</v>
          </cell>
          <cell r="G14101">
            <v>45539.71</v>
          </cell>
          <cell r="H14101">
            <v>873896.12</v>
          </cell>
          <cell r="I14101">
            <v>0</v>
          </cell>
        </row>
        <row r="14102">
          <cell r="A14102" t="str">
            <v>a</v>
          </cell>
          <cell r="B14102">
            <v>14078</v>
          </cell>
          <cell r="C14102" t="str">
            <v xml:space="preserve">   312778425 - 35095</v>
          </cell>
          <cell r="D14102">
            <v>1538849.62</v>
          </cell>
          <cell r="E14102">
            <v>0</v>
          </cell>
          <cell r="F14102">
            <v>0</v>
          </cell>
          <cell r="G14102">
            <v>438832.28</v>
          </cell>
          <cell r="H14102">
            <v>1100017.3400000001</v>
          </cell>
          <cell r="I14102">
            <v>0</v>
          </cell>
        </row>
        <row r="14103">
          <cell r="A14103" t="str">
            <v>a</v>
          </cell>
          <cell r="B14103">
            <v>14079</v>
          </cell>
          <cell r="C14103" t="str">
            <v xml:space="preserve">   312778438 - 35140</v>
          </cell>
          <cell r="D14103">
            <v>755064.53</v>
          </cell>
          <cell r="E14103">
            <v>0</v>
          </cell>
          <cell r="F14103">
            <v>0</v>
          </cell>
          <cell r="G14103">
            <v>16413.09</v>
          </cell>
          <cell r="H14103">
            <v>738651.44</v>
          </cell>
          <cell r="I14103">
            <v>0</v>
          </cell>
        </row>
        <row r="14104">
          <cell r="A14104" t="str">
            <v>a</v>
          </cell>
          <cell r="B14104">
            <v>14080</v>
          </cell>
          <cell r="C14104" t="str">
            <v xml:space="preserve">   312778441 - 35152</v>
          </cell>
          <cell r="D14104">
            <v>436466.85</v>
          </cell>
          <cell r="E14104">
            <v>0</v>
          </cell>
          <cell r="F14104">
            <v>0</v>
          </cell>
          <cell r="G14104">
            <v>22749.73</v>
          </cell>
          <cell r="H14104">
            <v>413717.12</v>
          </cell>
          <cell r="I14104">
            <v>0</v>
          </cell>
        </row>
        <row r="14105">
          <cell r="A14105" t="str">
            <v>a</v>
          </cell>
          <cell r="B14105">
            <v>14081</v>
          </cell>
          <cell r="C14105" t="str">
            <v xml:space="preserve">   312778454 - 35264</v>
          </cell>
          <cell r="D14105">
            <v>1531377.82</v>
          </cell>
          <cell r="E14105">
            <v>0</v>
          </cell>
          <cell r="F14105">
            <v>0</v>
          </cell>
          <cell r="G14105">
            <v>16234.38</v>
          </cell>
          <cell r="H14105">
            <v>1515143.44</v>
          </cell>
          <cell r="I14105">
            <v>0</v>
          </cell>
        </row>
        <row r="14106">
          <cell r="A14106" t="str">
            <v>a</v>
          </cell>
          <cell r="B14106">
            <v>14082</v>
          </cell>
          <cell r="C14106" t="str">
            <v xml:space="preserve">   312778467 - 35314</v>
          </cell>
          <cell r="D14106">
            <v>1375906.8</v>
          </cell>
          <cell r="E14106">
            <v>0</v>
          </cell>
          <cell r="F14106">
            <v>0</v>
          </cell>
          <cell r="G14106">
            <v>1375906.8</v>
          </cell>
          <cell r="H14106">
            <v>0</v>
          </cell>
          <cell r="I14106">
            <v>0</v>
          </cell>
        </row>
        <row r="14107">
          <cell r="A14107" t="str">
            <v>a</v>
          </cell>
          <cell r="B14107">
            <v>14083</v>
          </cell>
          <cell r="C14107" t="str">
            <v xml:space="preserve">   312778470 - 35362</v>
          </cell>
          <cell r="D14107">
            <v>664160.96</v>
          </cell>
          <cell r="E14107">
            <v>0</v>
          </cell>
          <cell r="F14107">
            <v>0</v>
          </cell>
          <cell r="G14107">
            <v>61485.59</v>
          </cell>
          <cell r="H14107">
            <v>602675.37</v>
          </cell>
          <cell r="I14107">
            <v>0</v>
          </cell>
        </row>
        <row r="14108">
          <cell r="A14108" t="str">
            <v>a</v>
          </cell>
          <cell r="B14108">
            <v>14084</v>
          </cell>
          <cell r="C14108" t="str">
            <v xml:space="preserve">   312778483 - 35401</v>
          </cell>
          <cell r="D14108">
            <v>635202.25</v>
          </cell>
          <cell r="E14108">
            <v>0</v>
          </cell>
          <cell r="F14108">
            <v>0</v>
          </cell>
          <cell r="G14108">
            <v>321007.84999999998</v>
          </cell>
          <cell r="H14108">
            <v>314194.40000000002</v>
          </cell>
          <cell r="I14108">
            <v>0</v>
          </cell>
        </row>
        <row r="14109">
          <cell r="A14109" t="str">
            <v>a</v>
          </cell>
          <cell r="B14109">
            <v>14085</v>
          </cell>
          <cell r="C14109" t="str">
            <v xml:space="preserve">   312778496 - 35440</v>
          </cell>
          <cell r="D14109">
            <v>2090105.5</v>
          </cell>
          <cell r="E14109">
            <v>0</v>
          </cell>
          <cell r="F14109">
            <v>0</v>
          </cell>
          <cell r="G14109">
            <v>2090105.5</v>
          </cell>
          <cell r="H14109">
            <v>0</v>
          </cell>
          <cell r="I14109">
            <v>0</v>
          </cell>
        </row>
        <row r="14110">
          <cell r="A14110" t="str">
            <v>a</v>
          </cell>
          <cell r="B14110">
            <v>14086</v>
          </cell>
          <cell r="C14110" t="str">
            <v xml:space="preserve">   312778506 - 35038</v>
          </cell>
          <cell r="D14110">
            <v>2142411.36</v>
          </cell>
          <cell r="E14110">
            <v>0</v>
          </cell>
          <cell r="F14110">
            <v>0</v>
          </cell>
          <cell r="G14110">
            <v>47189.38</v>
          </cell>
          <cell r="H14110">
            <v>2095221.98</v>
          </cell>
          <cell r="I14110">
            <v>0</v>
          </cell>
        </row>
        <row r="14111">
          <cell r="A14111" t="str">
            <v>a</v>
          </cell>
          <cell r="B14111">
            <v>14087</v>
          </cell>
          <cell r="C14111" t="str">
            <v xml:space="preserve">   312778519 - 35077</v>
          </cell>
          <cell r="D14111">
            <v>691651.79</v>
          </cell>
          <cell r="E14111">
            <v>0</v>
          </cell>
          <cell r="F14111">
            <v>0</v>
          </cell>
          <cell r="G14111">
            <v>13875.61</v>
          </cell>
          <cell r="H14111">
            <v>677776.18</v>
          </cell>
          <cell r="I14111">
            <v>0</v>
          </cell>
        </row>
        <row r="14112">
          <cell r="A14112" t="str">
            <v>a</v>
          </cell>
          <cell r="B14112">
            <v>14088</v>
          </cell>
          <cell r="C14112" t="str">
            <v xml:space="preserve">   312778522 - 35086</v>
          </cell>
          <cell r="D14112">
            <v>1778533.21</v>
          </cell>
          <cell r="E14112">
            <v>0</v>
          </cell>
          <cell r="F14112">
            <v>0</v>
          </cell>
          <cell r="G14112">
            <v>35680.239999999998</v>
          </cell>
          <cell r="H14112">
            <v>1742852.97</v>
          </cell>
          <cell r="I14112">
            <v>0</v>
          </cell>
        </row>
        <row r="14113">
          <cell r="A14113" t="str">
            <v>a</v>
          </cell>
          <cell r="B14113">
            <v>14089</v>
          </cell>
          <cell r="C14113" t="str">
            <v xml:space="preserve">   312778535 - 35131</v>
          </cell>
          <cell r="D14113">
            <v>441198.15</v>
          </cell>
          <cell r="E14113">
            <v>0</v>
          </cell>
          <cell r="F14113">
            <v>0</v>
          </cell>
          <cell r="G14113">
            <v>144642.32999999999</v>
          </cell>
          <cell r="H14113">
            <v>296555.82</v>
          </cell>
          <cell r="I14113">
            <v>0</v>
          </cell>
        </row>
        <row r="14114">
          <cell r="A14114" t="str">
            <v>a</v>
          </cell>
          <cell r="B14114">
            <v>14090</v>
          </cell>
          <cell r="C14114" t="str">
            <v xml:space="preserve">   312778548 - 35246</v>
          </cell>
          <cell r="D14114">
            <v>2588618.48</v>
          </cell>
          <cell r="E14114">
            <v>0</v>
          </cell>
          <cell r="F14114">
            <v>0</v>
          </cell>
          <cell r="G14114">
            <v>937316.09</v>
          </cell>
          <cell r="H14114">
            <v>1651302.39</v>
          </cell>
          <cell r="I14114">
            <v>0</v>
          </cell>
        </row>
        <row r="14115">
          <cell r="A14115" t="str">
            <v>a</v>
          </cell>
          <cell r="B14115">
            <v>14091</v>
          </cell>
          <cell r="C14115" t="str">
            <v xml:space="preserve">   312778551 - 35255</v>
          </cell>
          <cell r="D14115">
            <v>952640</v>
          </cell>
          <cell r="E14115">
            <v>0</v>
          </cell>
          <cell r="F14115">
            <v>0</v>
          </cell>
          <cell r="G14115">
            <v>46423.42</v>
          </cell>
          <cell r="H14115">
            <v>906216.58</v>
          </cell>
          <cell r="I14115">
            <v>0</v>
          </cell>
        </row>
        <row r="14116">
          <cell r="A14116" t="str">
            <v>a</v>
          </cell>
          <cell r="B14116">
            <v>14092</v>
          </cell>
          <cell r="C14116" t="str">
            <v xml:space="preserve">   312778564 - 35305</v>
          </cell>
          <cell r="D14116">
            <v>2589168.27</v>
          </cell>
          <cell r="E14116">
            <v>0</v>
          </cell>
          <cell r="F14116">
            <v>0</v>
          </cell>
          <cell r="G14116">
            <v>55544.87</v>
          </cell>
          <cell r="H14116">
            <v>2533623.4</v>
          </cell>
          <cell r="I14116">
            <v>0</v>
          </cell>
        </row>
        <row r="14117">
          <cell r="A14117" t="str">
            <v>a</v>
          </cell>
          <cell r="B14117">
            <v>14093</v>
          </cell>
          <cell r="C14117" t="str">
            <v xml:space="preserve">   312778577 - 35383</v>
          </cell>
          <cell r="D14117">
            <v>1667853.65</v>
          </cell>
          <cell r="E14117">
            <v>0</v>
          </cell>
          <cell r="F14117">
            <v>0</v>
          </cell>
          <cell r="G14117">
            <v>36254.82</v>
          </cell>
          <cell r="H14117">
            <v>1631598.83</v>
          </cell>
          <cell r="I14117">
            <v>0</v>
          </cell>
        </row>
        <row r="14118">
          <cell r="A14118" t="str">
            <v>a</v>
          </cell>
          <cell r="B14118">
            <v>14094</v>
          </cell>
          <cell r="C14118" t="str">
            <v xml:space="preserve">   312778580 - 35392</v>
          </cell>
          <cell r="D14118">
            <v>1073114.28</v>
          </cell>
          <cell r="E14118">
            <v>0</v>
          </cell>
          <cell r="F14118">
            <v>0</v>
          </cell>
          <cell r="G14118">
            <v>300652.27</v>
          </cell>
          <cell r="H14118">
            <v>772462.01</v>
          </cell>
          <cell r="I14118">
            <v>0</v>
          </cell>
        </row>
        <row r="14119">
          <cell r="A14119" t="str">
            <v>a</v>
          </cell>
          <cell r="B14119">
            <v>14095</v>
          </cell>
          <cell r="C14119" t="str">
            <v xml:space="preserve">   312778593 - 35431</v>
          </cell>
          <cell r="D14119">
            <v>1933571.14</v>
          </cell>
          <cell r="E14119">
            <v>0</v>
          </cell>
          <cell r="F14119">
            <v>0</v>
          </cell>
          <cell r="G14119">
            <v>1933571.14</v>
          </cell>
          <cell r="H14119">
            <v>0</v>
          </cell>
          <cell r="I14119">
            <v>0</v>
          </cell>
        </row>
        <row r="14120">
          <cell r="A14120" t="str">
            <v>a</v>
          </cell>
          <cell r="B14120">
            <v>14096</v>
          </cell>
          <cell r="C14120" t="str">
            <v xml:space="preserve">   312778603 - 35029</v>
          </cell>
          <cell r="D14120">
            <v>1783372.75</v>
          </cell>
          <cell r="E14120">
            <v>0</v>
          </cell>
          <cell r="F14120">
            <v>0</v>
          </cell>
          <cell r="G14120">
            <v>39281.120000000003</v>
          </cell>
          <cell r="H14120">
            <v>1744091.63</v>
          </cell>
          <cell r="I14120">
            <v>0</v>
          </cell>
        </row>
        <row r="14121">
          <cell r="A14121" t="str">
            <v>a</v>
          </cell>
          <cell r="B14121">
            <v>14097</v>
          </cell>
          <cell r="C14121" t="str">
            <v xml:space="preserve">   312778616 - 35068</v>
          </cell>
          <cell r="D14121">
            <v>387130.91</v>
          </cell>
          <cell r="E14121">
            <v>0</v>
          </cell>
          <cell r="F14121">
            <v>0</v>
          </cell>
          <cell r="G14121">
            <v>19174.61</v>
          </cell>
          <cell r="H14121">
            <v>367956.3</v>
          </cell>
          <cell r="I14121">
            <v>0</v>
          </cell>
        </row>
        <row r="14122">
          <cell r="A14122" t="str">
            <v>a</v>
          </cell>
          <cell r="B14122">
            <v>14098</v>
          </cell>
          <cell r="C14122" t="str">
            <v xml:space="preserve">   312778629 - 35110</v>
          </cell>
          <cell r="D14122">
            <v>1289436.57</v>
          </cell>
          <cell r="E14122">
            <v>0</v>
          </cell>
          <cell r="F14122">
            <v>0</v>
          </cell>
          <cell r="G14122">
            <v>25868.13</v>
          </cell>
          <cell r="H14122">
            <v>1263568.44</v>
          </cell>
          <cell r="I14122">
            <v>0</v>
          </cell>
        </row>
        <row r="14123">
          <cell r="A14123" t="str">
            <v>a</v>
          </cell>
          <cell r="B14123">
            <v>14099</v>
          </cell>
          <cell r="C14123" t="str">
            <v xml:space="preserve">   312778632 - 35119</v>
          </cell>
          <cell r="D14123">
            <v>548996.09</v>
          </cell>
          <cell r="E14123">
            <v>0</v>
          </cell>
          <cell r="F14123">
            <v>0</v>
          </cell>
          <cell r="G14123">
            <v>12362.67</v>
          </cell>
          <cell r="H14123">
            <v>536633.42000000004</v>
          </cell>
          <cell r="I14123">
            <v>0</v>
          </cell>
        </row>
        <row r="14124">
          <cell r="A14124" t="str">
            <v>a</v>
          </cell>
          <cell r="B14124">
            <v>14100</v>
          </cell>
          <cell r="C14124" t="str">
            <v xml:space="preserve">   312778645 - 35170</v>
          </cell>
          <cell r="D14124">
            <v>1114722.97</v>
          </cell>
          <cell r="E14124">
            <v>0</v>
          </cell>
          <cell r="F14124">
            <v>0</v>
          </cell>
          <cell r="G14124">
            <v>10104.700000000001</v>
          </cell>
          <cell r="H14124">
            <v>1104618.27</v>
          </cell>
          <cell r="I14124">
            <v>0</v>
          </cell>
        </row>
        <row r="14125">
          <cell r="A14125" t="str">
            <v>a</v>
          </cell>
          <cell r="B14125">
            <v>14101</v>
          </cell>
          <cell r="C14125" t="str">
            <v xml:space="preserve">   312778658 - 35276</v>
          </cell>
          <cell r="D14125">
            <v>2562718.54</v>
          </cell>
          <cell r="E14125">
            <v>0</v>
          </cell>
          <cell r="F14125">
            <v>0</v>
          </cell>
          <cell r="G14125">
            <v>56201.88</v>
          </cell>
          <cell r="H14125">
            <v>2506516.66</v>
          </cell>
          <cell r="I14125">
            <v>0</v>
          </cell>
        </row>
        <row r="14126">
          <cell r="A14126" t="str">
            <v>a</v>
          </cell>
          <cell r="B14126">
            <v>14102</v>
          </cell>
          <cell r="C14126" t="str">
            <v xml:space="preserve">   312778661 - 35296</v>
          </cell>
          <cell r="D14126">
            <v>970093.92</v>
          </cell>
          <cell r="E14126">
            <v>0</v>
          </cell>
          <cell r="F14126">
            <v>0</v>
          </cell>
          <cell r="G14126">
            <v>19195.53</v>
          </cell>
          <cell r="H14126">
            <v>950898.39</v>
          </cell>
          <cell r="I14126">
            <v>0</v>
          </cell>
        </row>
        <row r="14127">
          <cell r="A14127" t="str">
            <v>a</v>
          </cell>
          <cell r="B14127">
            <v>14103</v>
          </cell>
          <cell r="C14127" t="str">
            <v xml:space="preserve">   312778674 - 35374</v>
          </cell>
          <cell r="D14127">
            <v>1453502.33</v>
          </cell>
          <cell r="E14127">
            <v>0</v>
          </cell>
          <cell r="F14127">
            <v>0</v>
          </cell>
          <cell r="G14127">
            <v>31742.03</v>
          </cell>
          <cell r="H14127">
            <v>1421760.3</v>
          </cell>
          <cell r="I14127">
            <v>0</v>
          </cell>
        </row>
        <row r="14128">
          <cell r="A14128" t="str">
            <v>a</v>
          </cell>
          <cell r="B14128">
            <v>14104</v>
          </cell>
          <cell r="C14128" t="str">
            <v xml:space="preserve">   312778687 - 35413</v>
          </cell>
          <cell r="D14128">
            <v>1105178.02</v>
          </cell>
          <cell r="E14128">
            <v>0</v>
          </cell>
          <cell r="F14128">
            <v>0</v>
          </cell>
          <cell r="G14128">
            <v>24452.28</v>
          </cell>
          <cell r="H14128">
            <v>1080725.74</v>
          </cell>
          <cell r="I14128">
            <v>0</v>
          </cell>
        </row>
        <row r="14129">
          <cell r="A14129" t="str">
            <v>a</v>
          </cell>
          <cell r="B14129">
            <v>14105</v>
          </cell>
          <cell r="C14129" t="str">
            <v xml:space="preserve">   312778690 - 35422</v>
          </cell>
          <cell r="D14129">
            <v>1381122.25</v>
          </cell>
          <cell r="E14129">
            <v>0</v>
          </cell>
          <cell r="F14129">
            <v>0</v>
          </cell>
          <cell r="G14129">
            <v>31101.05</v>
          </cell>
          <cell r="H14129">
            <v>1350021.2</v>
          </cell>
          <cell r="I14129">
            <v>0</v>
          </cell>
        </row>
        <row r="14130">
          <cell r="A14130" t="str">
            <v>a</v>
          </cell>
          <cell r="B14130">
            <v>14106</v>
          </cell>
          <cell r="C14130" t="str">
            <v xml:space="preserve">   312778700 - 35002</v>
          </cell>
          <cell r="D14130">
            <v>1758254.83</v>
          </cell>
          <cell r="E14130">
            <v>0</v>
          </cell>
          <cell r="F14130">
            <v>0</v>
          </cell>
          <cell r="G14130">
            <v>38727.85</v>
          </cell>
          <cell r="H14130">
            <v>1719526.98</v>
          </cell>
          <cell r="I14130">
            <v>0</v>
          </cell>
        </row>
        <row r="14131">
          <cell r="A14131" t="str">
            <v>a</v>
          </cell>
          <cell r="B14131">
            <v>14107</v>
          </cell>
          <cell r="C14131" t="str">
            <v xml:space="preserve">   312778713 - 35059</v>
          </cell>
          <cell r="D14131">
            <v>1355020.81</v>
          </cell>
          <cell r="E14131">
            <v>0</v>
          </cell>
          <cell r="F14131">
            <v>0</v>
          </cell>
          <cell r="G14131">
            <v>66768.84</v>
          </cell>
          <cell r="H14131">
            <v>1288251.97</v>
          </cell>
          <cell r="I14131">
            <v>0</v>
          </cell>
        </row>
        <row r="14132">
          <cell r="A14132" t="str">
            <v>a</v>
          </cell>
          <cell r="B14132">
            <v>14108</v>
          </cell>
          <cell r="C14132" t="str">
            <v xml:space="preserve">   312778726 - 35098</v>
          </cell>
          <cell r="D14132">
            <v>512949.86</v>
          </cell>
          <cell r="E14132">
            <v>0</v>
          </cell>
          <cell r="F14132">
            <v>0</v>
          </cell>
          <cell r="G14132">
            <v>81266.41</v>
          </cell>
          <cell r="H14132">
            <v>431683.45</v>
          </cell>
          <cell r="I14132">
            <v>0</v>
          </cell>
        </row>
        <row r="14133">
          <cell r="A14133" t="str">
            <v>a</v>
          </cell>
          <cell r="B14133">
            <v>14109</v>
          </cell>
          <cell r="C14133" t="str">
            <v xml:space="preserve">   312778739 - 35143</v>
          </cell>
          <cell r="D14133">
            <v>965605.68</v>
          </cell>
          <cell r="E14133">
            <v>0</v>
          </cell>
          <cell r="F14133">
            <v>0</v>
          </cell>
          <cell r="G14133">
            <v>92569.43</v>
          </cell>
          <cell r="H14133">
            <v>873036.25</v>
          </cell>
          <cell r="I14133">
            <v>0</v>
          </cell>
        </row>
        <row r="14134">
          <cell r="A14134" t="str">
            <v>a</v>
          </cell>
          <cell r="B14134">
            <v>14110</v>
          </cell>
          <cell r="C14134" t="str">
            <v xml:space="preserve">   312778742 - 35155</v>
          </cell>
          <cell r="D14134">
            <v>589052.12</v>
          </cell>
          <cell r="E14134">
            <v>0</v>
          </cell>
          <cell r="F14134">
            <v>0</v>
          </cell>
          <cell r="G14134">
            <v>95708.43</v>
          </cell>
          <cell r="H14134">
            <v>493343.69</v>
          </cell>
          <cell r="I14134">
            <v>0</v>
          </cell>
        </row>
        <row r="14135">
          <cell r="A14135" t="str">
            <v>a</v>
          </cell>
          <cell r="B14135">
            <v>14111</v>
          </cell>
          <cell r="C14135" t="str">
            <v xml:space="preserve">   312778755 - 35267</v>
          </cell>
          <cell r="D14135">
            <v>1336486.75</v>
          </cell>
          <cell r="E14135">
            <v>0</v>
          </cell>
          <cell r="F14135">
            <v>0</v>
          </cell>
          <cell r="G14135">
            <v>1336486.75</v>
          </cell>
          <cell r="H14135">
            <v>0</v>
          </cell>
          <cell r="I14135">
            <v>0</v>
          </cell>
        </row>
        <row r="14136">
          <cell r="A14136" t="str">
            <v>a</v>
          </cell>
          <cell r="B14136">
            <v>14112</v>
          </cell>
          <cell r="C14136" t="str">
            <v xml:space="preserve">   312778768 - 35356</v>
          </cell>
          <cell r="D14136">
            <v>1870416.49</v>
          </cell>
          <cell r="E14136">
            <v>0</v>
          </cell>
          <cell r="F14136">
            <v>0</v>
          </cell>
          <cell r="G14136">
            <v>1870416.49</v>
          </cell>
          <cell r="H14136">
            <v>0</v>
          </cell>
          <cell r="I14136">
            <v>0</v>
          </cell>
        </row>
        <row r="14137">
          <cell r="A14137" t="str">
            <v>a</v>
          </cell>
          <cell r="B14137">
            <v>14113</v>
          </cell>
          <cell r="C14137" t="str">
            <v xml:space="preserve">   312778771 - 35365</v>
          </cell>
          <cell r="D14137">
            <v>631716.19999999995</v>
          </cell>
          <cell r="E14137">
            <v>0</v>
          </cell>
          <cell r="F14137">
            <v>0</v>
          </cell>
          <cell r="G14137">
            <v>205533.05</v>
          </cell>
          <cell r="H14137">
            <v>426183.15</v>
          </cell>
          <cell r="I14137">
            <v>0</v>
          </cell>
        </row>
        <row r="14138">
          <cell r="A14138" t="str">
            <v>a</v>
          </cell>
          <cell r="B14138">
            <v>14114</v>
          </cell>
          <cell r="C14138" t="str">
            <v xml:space="preserve">   312778784 - 35404</v>
          </cell>
          <cell r="D14138">
            <v>1312066.1200000001</v>
          </cell>
          <cell r="E14138">
            <v>0</v>
          </cell>
          <cell r="F14138">
            <v>0</v>
          </cell>
          <cell r="G14138">
            <v>29545.99</v>
          </cell>
          <cell r="H14138">
            <v>1282520.1299999999</v>
          </cell>
          <cell r="I14138">
            <v>0</v>
          </cell>
        </row>
        <row r="14139">
          <cell r="A14139" t="str">
            <v>a</v>
          </cell>
          <cell r="B14139">
            <v>14115</v>
          </cell>
          <cell r="C14139" t="str">
            <v xml:space="preserve">   312778797 - 35443</v>
          </cell>
          <cell r="D14139">
            <v>1716308.62</v>
          </cell>
          <cell r="E14139">
            <v>0</v>
          </cell>
          <cell r="F14139">
            <v>0</v>
          </cell>
          <cell r="G14139">
            <v>17501.439999999999</v>
          </cell>
          <cell r="H14139">
            <v>1698807.18</v>
          </cell>
          <cell r="I14139">
            <v>0</v>
          </cell>
        </row>
        <row r="14140">
          <cell r="A14140" t="str">
            <v>a</v>
          </cell>
          <cell r="B14140">
            <v>14116</v>
          </cell>
          <cell r="C14140" t="str">
            <v xml:space="preserve">   312778807 - 35041</v>
          </cell>
          <cell r="D14140">
            <v>3642615.94</v>
          </cell>
          <cell r="E14140">
            <v>0</v>
          </cell>
          <cell r="F14140">
            <v>0</v>
          </cell>
          <cell r="G14140">
            <v>3642615.94</v>
          </cell>
          <cell r="H14140">
            <v>0</v>
          </cell>
          <cell r="I14140">
            <v>0</v>
          </cell>
        </row>
        <row r="14141">
          <cell r="A14141" t="str">
            <v>a</v>
          </cell>
          <cell r="B14141">
            <v>14117</v>
          </cell>
          <cell r="C14141" t="str">
            <v xml:space="preserve">   312778810 - 35050</v>
          </cell>
          <cell r="D14141">
            <v>1370402.6</v>
          </cell>
          <cell r="E14141">
            <v>0</v>
          </cell>
          <cell r="F14141">
            <v>0</v>
          </cell>
          <cell r="G14141">
            <v>30451.15</v>
          </cell>
          <cell r="H14141">
            <v>1339951.45</v>
          </cell>
          <cell r="I14141">
            <v>0</v>
          </cell>
        </row>
        <row r="14142">
          <cell r="A14142" t="str">
            <v>a</v>
          </cell>
          <cell r="B14142">
            <v>14118</v>
          </cell>
          <cell r="C14142" t="str">
            <v xml:space="preserve">   312778823 - 35089</v>
          </cell>
          <cell r="D14142">
            <v>1059831.54</v>
          </cell>
          <cell r="E14142">
            <v>0</v>
          </cell>
          <cell r="F14142">
            <v>0</v>
          </cell>
          <cell r="G14142">
            <v>366782.12</v>
          </cell>
          <cell r="H14142">
            <v>693049.42</v>
          </cell>
          <cell r="I14142">
            <v>0</v>
          </cell>
        </row>
        <row r="14143">
          <cell r="A14143" t="str">
            <v>a</v>
          </cell>
          <cell r="B14143">
            <v>14119</v>
          </cell>
          <cell r="C14143" t="str">
            <v xml:space="preserve">   312778836 - 35134</v>
          </cell>
          <cell r="D14143">
            <v>1391028.87</v>
          </cell>
          <cell r="E14143">
            <v>0</v>
          </cell>
          <cell r="F14143">
            <v>0</v>
          </cell>
          <cell r="G14143">
            <v>1391028.87</v>
          </cell>
          <cell r="H14143">
            <v>0</v>
          </cell>
          <cell r="I14143">
            <v>0</v>
          </cell>
        </row>
        <row r="14144">
          <cell r="A14144" t="str">
            <v>a</v>
          </cell>
          <cell r="B14144">
            <v>14120</v>
          </cell>
          <cell r="C14144" t="str">
            <v xml:space="preserve">   312778849 - 35249</v>
          </cell>
          <cell r="D14144">
            <v>1411973.7</v>
          </cell>
          <cell r="E14144">
            <v>0</v>
          </cell>
          <cell r="F14144">
            <v>0</v>
          </cell>
          <cell r="G14144">
            <v>30835.15</v>
          </cell>
          <cell r="H14144">
            <v>1381138.55</v>
          </cell>
          <cell r="I14144">
            <v>0</v>
          </cell>
        </row>
        <row r="14145">
          <cell r="A14145" t="str">
            <v>a</v>
          </cell>
          <cell r="B14145">
            <v>14121</v>
          </cell>
          <cell r="C14145" t="str">
            <v xml:space="preserve">   312778852 - 35258</v>
          </cell>
          <cell r="D14145">
            <v>680457.16</v>
          </cell>
          <cell r="E14145">
            <v>0</v>
          </cell>
          <cell r="F14145">
            <v>0</v>
          </cell>
          <cell r="G14145">
            <v>33159.599999999999</v>
          </cell>
          <cell r="H14145">
            <v>647297.56000000006</v>
          </cell>
          <cell r="I14145">
            <v>0</v>
          </cell>
        </row>
        <row r="14146">
          <cell r="A14146" t="str">
            <v>a</v>
          </cell>
          <cell r="B14146">
            <v>14122</v>
          </cell>
          <cell r="C14146" t="str">
            <v xml:space="preserve">   312778878 - 35386</v>
          </cell>
          <cell r="D14146">
            <v>623631.82999999996</v>
          </cell>
          <cell r="E14146">
            <v>0</v>
          </cell>
          <cell r="F14146">
            <v>0</v>
          </cell>
          <cell r="G14146">
            <v>12339.92</v>
          </cell>
          <cell r="H14146">
            <v>611291.91</v>
          </cell>
          <cell r="I14146">
            <v>0</v>
          </cell>
        </row>
        <row r="14147">
          <cell r="A14147" t="str">
            <v>a</v>
          </cell>
          <cell r="B14147">
            <v>14123</v>
          </cell>
          <cell r="C14147" t="str">
            <v xml:space="preserve">   312778881 - 35395</v>
          </cell>
          <cell r="D14147">
            <v>2143878.88</v>
          </cell>
          <cell r="E14147">
            <v>0</v>
          </cell>
          <cell r="F14147">
            <v>0</v>
          </cell>
          <cell r="G14147">
            <v>23022.91</v>
          </cell>
          <cell r="H14147">
            <v>2120855.9700000002</v>
          </cell>
          <cell r="I14147">
            <v>0</v>
          </cell>
        </row>
        <row r="14148">
          <cell r="A14148" t="str">
            <v>a</v>
          </cell>
          <cell r="B14148">
            <v>14124</v>
          </cell>
          <cell r="C14148" t="str">
            <v xml:space="preserve">   312778894 - 35434</v>
          </cell>
          <cell r="D14148">
            <v>968909.46</v>
          </cell>
          <cell r="E14148">
            <v>0</v>
          </cell>
          <cell r="F14148">
            <v>0</v>
          </cell>
          <cell r="G14148">
            <v>304205.43</v>
          </cell>
          <cell r="H14148">
            <v>664704.03</v>
          </cell>
          <cell r="I14148">
            <v>0</v>
          </cell>
        </row>
        <row r="14149">
          <cell r="A14149" t="str">
            <v>a</v>
          </cell>
          <cell r="B14149">
            <v>14125</v>
          </cell>
          <cell r="C14149" t="str">
            <v xml:space="preserve">   312778904 - 35032</v>
          </cell>
          <cell r="D14149">
            <v>1575628.18</v>
          </cell>
          <cell r="E14149">
            <v>0</v>
          </cell>
          <cell r="F14149">
            <v>0</v>
          </cell>
          <cell r="G14149">
            <v>35011.449999999997</v>
          </cell>
          <cell r="H14149">
            <v>1540616.73</v>
          </cell>
          <cell r="I14149">
            <v>0</v>
          </cell>
        </row>
        <row r="14150">
          <cell r="A14150" t="str">
            <v>a</v>
          </cell>
          <cell r="B14150">
            <v>14126</v>
          </cell>
          <cell r="C14150" t="str">
            <v xml:space="preserve">   312778917 - 35071</v>
          </cell>
          <cell r="D14150">
            <v>1227886.28</v>
          </cell>
          <cell r="E14150">
            <v>0</v>
          </cell>
          <cell r="F14150">
            <v>0</v>
          </cell>
          <cell r="G14150">
            <v>415930.26</v>
          </cell>
          <cell r="H14150">
            <v>811956.02</v>
          </cell>
          <cell r="I14150">
            <v>0</v>
          </cell>
        </row>
        <row r="14151">
          <cell r="A14151" t="str">
            <v>a</v>
          </cell>
          <cell r="B14151">
            <v>14127</v>
          </cell>
          <cell r="C14151" t="str">
            <v xml:space="preserve">   312778920 - 35080</v>
          </cell>
          <cell r="D14151">
            <v>457990.95</v>
          </cell>
          <cell r="E14151">
            <v>0</v>
          </cell>
          <cell r="F14151">
            <v>0</v>
          </cell>
          <cell r="G14151">
            <v>72559.289999999994</v>
          </cell>
          <cell r="H14151">
            <v>385431.66</v>
          </cell>
          <cell r="I14151">
            <v>0</v>
          </cell>
        </row>
        <row r="14152">
          <cell r="A14152" t="str">
            <v>a</v>
          </cell>
          <cell r="B14152">
            <v>14128</v>
          </cell>
          <cell r="C14152" t="str">
            <v xml:space="preserve">   312778933 - 35122</v>
          </cell>
          <cell r="D14152">
            <v>804387.13</v>
          </cell>
          <cell r="E14152">
            <v>0</v>
          </cell>
          <cell r="F14152">
            <v>0</v>
          </cell>
          <cell r="G14152">
            <v>41072.19</v>
          </cell>
          <cell r="H14152">
            <v>763314.94</v>
          </cell>
          <cell r="I14152">
            <v>0</v>
          </cell>
        </row>
        <row r="14153">
          <cell r="A14153" t="str">
            <v>a</v>
          </cell>
          <cell r="B14153">
            <v>14129</v>
          </cell>
          <cell r="C14153" t="str">
            <v xml:space="preserve">   312778946 - 35173</v>
          </cell>
          <cell r="D14153">
            <v>544365.72</v>
          </cell>
          <cell r="E14153">
            <v>0</v>
          </cell>
          <cell r="F14153">
            <v>0</v>
          </cell>
          <cell r="G14153">
            <v>26527.7</v>
          </cell>
          <cell r="H14153">
            <v>517838.02</v>
          </cell>
          <cell r="I14153">
            <v>0</v>
          </cell>
        </row>
        <row r="14154">
          <cell r="A14154" t="str">
            <v>a</v>
          </cell>
          <cell r="B14154">
            <v>14130</v>
          </cell>
          <cell r="C14154" t="str">
            <v xml:space="preserve">   312778959 - 35285</v>
          </cell>
          <cell r="D14154">
            <v>1039930.06</v>
          </cell>
          <cell r="E14154">
            <v>0</v>
          </cell>
          <cell r="F14154">
            <v>0</v>
          </cell>
          <cell r="G14154">
            <v>160626.84</v>
          </cell>
          <cell r="H14154">
            <v>879303.22</v>
          </cell>
          <cell r="I14154">
            <v>0</v>
          </cell>
        </row>
        <row r="14155">
          <cell r="A14155" t="str">
            <v>a</v>
          </cell>
          <cell r="B14155">
            <v>14131</v>
          </cell>
          <cell r="C14155" t="str">
            <v xml:space="preserve">   312778962 - 35299</v>
          </cell>
          <cell r="D14155">
            <v>485046.97</v>
          </cell>
          <cell r="E14155">
            <v>0</v>
          </cell>
          <cell r="F14155">
            <v>0</v>
          </cell>
          <cell r="G14155">
            <v>485046.97</v>
          </cell>
          <cell r="H14155">
            <v>0</v>
          </cell>
          <cell r="I14155">
            <v>0</v>
          </cell>
        </row>
        <row r="14156">
          <cell r="A14156" t="str">
            <v>a</v>
          </cell>
          <cell r="B14156">
            <v>14132</v>
          </cell>
          <cell r="C14156" t="str">
            <v xml:space="preserve">   312778975 - 35377</v>
          </cell>
          <cell r="D14156">
            <v>11865126.82</v>
          </cell>
          <cell r="E14156">
            <v>0</v>
          </cell>
          <cell r="F14156">
            <v>0</v>
          </cell>
          <cell r="G14156">
            <v>615317.32999999996</v>
          </cell>
          <cell r="H14156">
            <v>11249809.49</v>
          </cell>
          <cell r="I14156">
            <v>0</v>
          </cell>
        </row>
        <row r="14157">
          <cell r="A14157" t="str">
            <v>a</v>
          </cell>
          <cell r="B14157">
            <v>14133</v>
          </cell>
          <cell r="C14157" t="str">
            <v xml:space="preserve">   312778988 - 35416</v>
          </cell>
          <cell r="D14157">
            <v>1224822.8899999999</v>
          </cell>
          <cell r="E14157">
            <v>0</v>
          </cell>
          <cell r="F14157">
            <v>0</v>
          </cell>
          <cell r="G14157">
            <v>59687.28</v>
          </cell>
          <cell r="H14157">
            <v>1165135.6100000001</v>
          </cell>
          <cell r="I14157">
            <v>0</v>
          </cell>
        </row>
        <row r="14158">
          <cell r="A14158" t="str">
            <v>a</v>
          </cell>
          <cell r="B14158">
            <v>14134</v>
          </cell>
          <cell r="C14158" t="str">
            <v xml:space="preserve">   312778991 - 35425</v>
          </cell>
          <cell r="D14158">
            <v>1001190.37</v>
          </cell>
          <cell r="E14158">
            <v>0</v>
          </cell>
          <cell r="F14158">
            <v>0</v>
          </cell>
          <cell r="G14158">
            <v>51652.639999999999</v>
          </cell>
          <cell r="H14158">
            <v>949537.73</v>
          </cell>
          <cell r="I14158">
            <v>0</v>
          </cell>
        </row>
        <row r="14159">
          <cell r="A14159" t="str">
            <v>a</v>
          </cell>
          <cell r="B14159">
            <v>14135</v>
          </cell>
          <cell r="C14159" t="str">
            <v xml:space="preserve">   313778000 - 60797</v>
          </cell>
          <cell r="D14159">
            <v>0</v>
          </cell>
          <cell r="E14159">
            <v>0</v>
          </cell>
          <cell r="F14159">
            <v>1920000</v>
          </cell>
          <cell r="G14159">
            <v>47652.32</v>
          </cell>
          <cell r="H14159">
            <v>1872347.68</v>
          </cell>
          <cell r="I14159">
            <v>0</v>
          </cell>
        </row>
        <row r="14160">
          <cell r="A14160" t="str">
            <v>a</v>
          </cell>
          <cell r="B14160">
            <v>14136</v>
          </cell>
          <cell r="C14160" t="str">
            <v xml:space="preserve">   313778013 - 61102</v>
          </cell>
          <cell r="D14160">
            <v>0</v>
          </cell>
          <cell r="E14160">
            <v>0</v>
          </cell>
          <cell r="F14160">
            <v>3480044.29</v>
          </cell>
          <cell r="G14160">
            <v>23343.14</v>
          </cell>
          <cell r="H14160">
            <v>3456701.15</v>
          </cell>
          <cell r="I14160">
            <v>0</v>
          </cell>
        </row>
        <row r="14161">
          <cell r="A14161" t="str">
            <v>a</v>
          </cell>
          <cell r="B14161">
            <v>14137</v>
          </cell>
          <cell r="C14161" t="str">
            <v xml:space="preserve">   313778026 - 61209</v>
          </cell>
          <cell r="D14161">
            <v>0</v>
          </cell>
          <cell r="E14161">
            <v>0</v>
          </cell>
          <cell r="F14161">
            <v>1700000</v>
          </cell>
          <cell r="G14161">
            <v>11381.63</v>
          </cell>
          <cell r="H14161">
            <v>1688618.37</v>
          </cell>
          <cell r="I14161">
            <v>0</v>
          </cell>
        </row>
        <row r="14162">
          <cell r="A14162" t="str">
            <v>a</v>
          </cell>
          <cell r="B14162">
            <v>14138</v>
          </cell>
          <cell r="C14162" t="str">
            <v xml:space="preserve">   313778039 - 61266</v>
          </cell>
          <cell r="D14162">
            <v>0</v>
          </cell>
          <cell r="E14162">
            <v>0</v>
          </cell>
          <cell r="F14162">
            <v>1900000</v>
          </cell>
          <cell r="G14162">
            <v>12720.64</v>
          </cell>
          <cell r="H14162">
            <v>1887279.36</v>
          </cell>
          <cell r="I14162">
            <v>0</v>
          </cell>
        </row>
        <row r="14163">
          <cell r="A14163" t="str">
            <v>a</v>
          </cell>
          <cell r="B14163">
            <v>14139</v>
          </cell>
          <cell r="C14163" t="str">
            <v xml:space="preserve">   313778042 - 61299</v>
          </cell>
          <cell r="D14163">
            <v>0</v>
          </cell>
          <cell r="E14163">
            <v>0</v>
          </cell>
          <cell r="F14163">
            <v>1825000</v>
          </cell>
          <cell r="G14163">
            <v>119818.03</v>
          </cell>
          <cell r="H14163">
            <v>1705181.97</v>
          </cell>
          <cell r="I14163">
            <v>0</v>
          </cell>
        </row>
        <row r="14164">
          <cell r="A14164" t="str">
            <v>a</v>
          </cell>
          <cell r="B14164">
            <v>14140</v>
          </cell>
          <cell r="C14164" t="str">
            <v xml:space="preserve">   313778055 - 61338</v>
          </cell>
          <cell r="D14164">
            <v>0</v>
          </cell>
          <cell r="E14164">
            <v>0</v>
          </cell>
          <cell r="F14164">
            <v>3307000</v>
          </cell>
          <cell r="G14164">
            <v>22140.63</v>
          </cell>
          <cell r="H14164">
            <v>3284859.37</v>
          </cell>
          <cell r="I14164">
            <v>0</v>
          </cell>
        </row>
        <row r="14165">
          <cell r="A14165" t="str">
            <v>a</v>
          </cell>
          <cell r="B14165">
            <v>14141</v>
          </cell>
          <cell r="C14165" t="str">
            <v xml:space="preserve">   313778068 - 61650</v>
          </cell>
          <cell r="D14165">
            <v>0</v>
          </cell>
          <cell r="E14165">
            <v>0</v>
          </cell>
          <cell r="F14165">
            <v>1634000</v>
          </cell>
          <cell r="G14165">
            <v>13832.55</v>
          </cell>
          <cell r="H14165">
            <v>1620167.45</v>
          </cell>
          <cell r="I14165">
            <v>0</v>
          </cell>
        </row>
        <row r="14166">
          <cell r="A14166" t="str">
            <v>a</v>
          </cell>
          <cell r="B14166">
            <v>14142</v>
          </cell>
          <cell r="C14166" t="str">
            <v xml:space="preserve">   313778071 - 61789</v>
          </cell>
          <cell r="D14166">
            <v>0</v>
          </cell>
          <cell r="E14166">
            <v>0</v>
          </cell>
          <cell r="F14166">
            <v>1800000</v>
          </cell>
          <cell r="G14166">
            <v>12051.13</v>
          </cell>
          <cell r="H14166">
            <v>1787948.87</v>
          </cell>
          <cell r="I14166">
            <v>0</v>
          </cell>
        </row>
        <row r="14167">
          <cell r="A14167" t="str">
            <v>a</v>
          </cell>
          <cell r="B14167">
            <v>14143</v>
          </cell>
          <cell r="C14167" t="str">
            <v xml:space="preserve">   313778084 - 61855</v>
          </cell>
          <cell r="D14167">
            <v>0</v>
          </cell>
          <cell r="E14167">
            <v>0</v>
          </cell>
          <cell r="F14167">
            <v>2890000</v>
          </cell>
          <cell r="G14167">
            <v>19348.78</v>
          </cell>
          <cell r="H14167">
            <v>2870651.22</v>
          </cell>
          <cell r="I14167">
            <v>0</v>
          </cell>
        </row>
        <row r="14168">
          <cell r="A14168" t="str">
            <v>a</v>
          </cell>
          <cell r="B14168">
            <v>14144</v>
          </cell>
          <cell r="C14168" t="str">
            <v xml:space="preserve">   313778097 - 61965</v>
          </cell>
          <cell r="D14168">
            <v>0</v>
          </cell>
          <cell r="E14168">
            <v>0</v>
          </cell>
          <cell r="F14168">
            <v>1800000</v>
          </cell>
          <cell r="G14168">
            <v>13697.19</v>
          </cell>
          <cell r="H14168">
            <v>1786302.81</v>
          </cell>
          <cell r="I14168">
            <v>0</v>
          </cell>
        </row>
        <row r="14169">
          <cell r="A14169" t="str">
            <v>a</v>
          </cell>
          <cell r="B14169">
            <v>14145</v>
          </cell>
          <cell r="C14169" t="str">
            <v xml:space="preserve">   313778107 - 60954</v>
          </cell>
          <cell r="D14169">
            <v>0</v>
          </cell>
          <cell r="E14169">
            <v>0</v>
          </cell>
          <cell r="F14169">
            <v>1700000</v>
          </cell>
          <cell r="G14169">
            <v>11381.63</v>
          </cell>
          <cell r="H14169">
            <v>1688618.37</v>
          </cell>
          <cell r="I14169">
            <v>0</v>
          </cell>
        </row>
        <row r="14170">
          <cell r="A14170" t="str">
            <v>a</v>
          </cell>
          <cell r="B14170">
            <v>14146</v>
          </cell>
          <cell r="C14170" t="str">
            <v xml:space="preserve">   313778110 - 61087</v>
          </cell>
          <cell r="D14170">
            <v>0</v>
          </cell>
          <cell r="E14170">
            <v>0</v>
          </cell>
          <cell r="F14170">
            <v>1240000</v>
          </cell>
          <cell r="G14170">
            <v>8301.9</v>
          </cell>
          <cell r="H14170">
            <v>1231698.1000000001</v>
          </cell>
          <cell r="I14170">
            <v>0</v>
          </cell>
        </row>
        <row r="14171">
          <cell r="A14171" t="str">
            <v>a</v>
          </cell>
          <cell r="B14171">
            <v>14147</v>
          </cell>
          <cell r="C14171" t="str">
            <v xml:space="preserve">   313778123 - 61153</v>
          </cell>
          <cell r="D14171">
            <v>0</v>
          </cell>
          <cell r="E14171">
            <v>0</v>
          </cell>
          <cell r="F14171">
            <v>1848000</v>
          </cell>
          <cell r="G14171">
            <v>1848000</v>
          </cell>
          <cell r="H14171">
            <v>0</v>
          </cell>
          <cell r="I14171">
            <v>0</v>
          </cell>
        </row>
        <row r="14172">
          <cell r="A14172" t="str">
            <v>a</v>
          </cell>
          <cell r="B14172">
            <v>14148</v>
          </cell>
          <cell r="C14172" t="str">
            <v xml:space="preserve">   313778136 - 61257</v>
          </cell>
          <cell r="D14172">
            <v>0</v>
          </cell>
          <cell r="E14172">
            <v>0</v>
          </cell>
          <cell r="F14172">
            <v>1800000</v>
          </cell>
          <cell r="G14172">
            <v>12051.13</v>
          </cell>
          <cell r="H14172">
            <v>1787948.87</v>
          </cell>
          <cell r="I14172">
            <v>0</v>
          </cell>
        </row>
        <row r="14173">
          <cell r="A14173" t="str">
            <v>a</v>
          </cell>
          <cell r="B14173">
            <v>14149</v>
          </cell>
          <cell r="C14173" t="str">
            <v xml:space="preserve">   313778149 - 61320</v>
          </cell>
          <cell r="D14173">
            <v>0</v>
          </cell>
          <cell r="E14173">
            <v>0</v>
          </cell>
          <cell r="F14173">
            <v>2423000.0099999998</v>
          </cell>
          <cell r="G14173">
            <v>16222.15</v>
          </cell>
          <cell r="H14173">
            <v>2406777.86</v>
          </cell>
          <cell r="I14173">
            <v>0</v>
          </cell>
        </row>
        <row r="14174">
          <cell r="A14174" t="str">
            <v>a</v>
          </cell>
          <cell r="B14174">
            <v>14150</v>
          </cell>
          <cell r="C14174" t="str">
            <v xml:space="preserve">   313778152 - 61329</v>
          </cell>
          <cell r="D14174">
            <v>0</v>
          </cell>
          <cell r="E14174">
            <v>0</v>
          </cell>
          <cell r="F14174">
            <v>1800000</v>
          </cell>
          <cell r="G14174">
            <v>12051.13</v>
          </cell>
          <cell r="H14174">
            <v>1787948.87</v>
          </cell>
          <cell r="I14174">
            <v>0</v>
          </cell>
        </row>
        <row r="14175">
          <cell r="A14175" t="str">
            <v>a</v>
          </cell>
          <cell r="B14175">
            <v>14151</v>
          </cell>
          <cell r="C14175" t="str">
            <v xml:space="preserve">   313778165 - 61401</v>
          </cell>
          <cell r="D14175">
            <v>0</v>
          </cell>
          <cell r="E14175">
            <v>0</v>
          </cell>
          <cell r="F14175">
            <v>3270000</v>
          </cell>
          <cell r="G14175">
            <v>40110.92</v>
          </cell>
          <cell r="H14175">
            <v>3229889.08</v>
          </cell>
          <cell r="I14175">
            <v>0</v>
          </cell>
        </row>
        <row r="14176">
          <cell r="A14176" t="str">
            <v>a</v>
          </cell>
          <cell r="B14176">
            <v>14152</v>
          </cell>
          <cell r="C14176" t="str">
            <v xml:space="preserve">   313778178 - 61819</v>
          </cell>
          <cell r="D14176">
            <v>0</v>
          </cell>
          <cell r="E14176">
            <v>0</v>
          </cell>
          <cell r="F14176">
            <v>2560000</v>
          </cell>
          <cell r="G14176">
            <v>17139.37</v>
          </cell>
          <cell r="H14176">
            <v>2542860.63</v>
          </cell>
          <cell r="I14176">
            <v>0</v>
          </cell>
        </row>
        <row r="14177">
          <cell r="A14177" t="str">
            <v>a</v>
          </cell>
          <cell r="B14177">
            <v>14153</v>
          </cell>
          <cell r="C14177" t="str">
            <v xml:space="preserve">   313778181 - 61843</v>
          </cell>
          <cell r="D14177">
            <v>0</v>
          </cell>
          <cell r="E14177">
            <v>0</v>
          </cell>
          <cell r="F14177">
            <v>2560000</v>
          </cell>
          <cell r="G14177">
            <v>17139.37</v>
          </cell>
          <cell r="H14177">
            <v>2542860.63</v>
          </cell>
          <cell r="I14177">
            <v>0</v>
          </cell>
        </row>
        <row r="14178">
          <cell r="A14178" t="str">
            <v>a</v>
          </cell>
          <cell r="B14178">
            <v>14154</v>
          </cell>
          <cell r="C14178" t="str">
            <v xml:space="preserve">   313778194 - 61949</v>
          </cell>
          <cell r="D14178">
            <v>0</v>
          </cell>
          <cell r="E14178">
            <v>0</v>
          </cell>
          <cell r="F14178">
            <v>3400000</v>
          </cell>
          <cell r="G14178">
            <v>14224.53</v>
          </cell>
          <cell r="H14178">
            <v>3385775.47</v>
          </cell>
          <cell r="I14178">
            <v>0</v>
          </cell>
        </row>
        <row r="14179">
          <cell r="A14179" t="str">
            <v>a</v>
          </cell>
          <cell r="B14179">
            <v>14155</v>
          </cell>
          <cell r="C14179" t="str">
            <v xml:space="preserve">   313778204 - 60944</v>
          </cell>
          <cell r="D14179">
            <v>0</v>
          </cell>
          <cell r="E14179">
            <v>0</v>
          </cell>
          <cell r="F14179">
            <v>3000000</v>
          </cell>
          <cell r="G14179">
            <v>14921.08</v>
          </cell>
          <cell r="H14179">
            <v>2985078.92</v>
          </cell>
          <cell r="I14179">
            <v>0</v>
          </cell>
        </row>
        <row r="14180">
          <cell r="A14180" t="str">
            <v>a</v>
          </cell>
          <cell r="B14180">
            <v>14156</v>
          </cell>
          <cell r="C14180" t="str">
            <v xml:space="preserve">   313778217 - 61114</v>
          </cell>
          <cell r="D14180">
            <v>0</v>
          </cell>
          <cell r="E14180">
            <v>0</v>
          </cell>
          <cell r="F14180">
            <v>600000</v>
          </cell>
          <cell r="G14180">
            <v>39392.239999999998</v>
          </cell>
          <cell r="H14180">
            <v>560607.76</v>
          </cell>
          <cell r="I14180">
            <v>0</v>
          </cell>
        </row>
        <row r="14181">
          <cell r="A14181" t="str">
            <v>a</v>
          </cell>
          <cell r="B14181">
            <v>14157</v>
          </cell>
          <cell r="C14181" t="str">
            <v xml:space="preserve">   313778220 - 61123</v>
          </cell>
          <cell r="D14181">
            <v>0</v>
          </cell>
          <cell r="E14181">
            <v>0</v>
          </cell>
          <cell r="F14181">
            <v>600000</v>
          </cell>
          <cell r="G14181">
            <v>39392.239999999998</v>
          </cell>
          <cell r="H14181">
            <v>560607.76</v>
          </cell>
          <cell r="I14181">
            <v>0</v>
          </cell>
        </row>
        <row r="14182">
          <cell r="A14182" t="str">
            <v>a</v>
          </cell>
          <cell r="B14182">
            <v>14158</v>
          </cell>
          <cell r="C14182" t="str">
            <v xml:space="preserve">   313778233 - 61248</v>
          </cell>
          <cell r="D14182">
            <v>0</v>
          </cell>
          <cell r="E14182">
            <v>0</v>
          </cell>
          <cell r="F14182">
            <v>1600000</v>
          </cell>
          <cell r="G14182">
            <v>17291.28</v>
          </cell>
          <cell r="H14182">
            <v>1582708.72</v>
          </cell>
          <cell r="I14182">
            <v>0</v>
          </cell>
        </row>
        <row r="14183">
          <cell r="A14183" t="str">
            <v>a</v>
          </cell>
          <cell r="B14183">
            <v>14159</v>
          </cell>
          <cell r="C14183" t="str">
            <v xml:space="preserve">   313778246 - 61311</v>
          </cell>
          <cell r="D14183">
            <v>0</v>
          </cell>
          <cell r="E14183">
            <v>0</v>
          </cell>
          <cell r="F14183">
            <v>1800000</v>
          </cell>
          <cell r="G14183">
            <v>12051.13</v>
          </cell>
          <cell r="H14183">
            <v>1787948.87</v>
          </cell>
          <cell r="I14183">
            <v>0</v>
          </cell>
        </row>
        <row r="14184">
          <cell r="A14184" t="str">
            <v>a</v>
          </cell>
          <cell r="B14184">
            <v>14160</v>
          </cell>
          <cell r="C14184" t="str">
            <v xml:space="preserve">   313778259 - 61356</v>
          </cell>
          <cell r="D14184">
            <v>0</v>
          </cell>
          <cell r="E14184">
            <v>0</v>
          </cell>
          <cell r="F14184">
            <v>6300000</v>
          </cell>
          <cell r="G14184">
            <v>26006.240000000002</v>
          </cell>
          <cell r="H14184">
            <v>6273993.7599999998</v>
          </cell>
          <cell r="I14184">
            <v>0</v>
          </cell>
        </row>
        <row r="14185">
          <cell r="A14185" t="str">
            <v>a</v>
          </cell>
          <cell r="B14185">
            <v>14161</v>
          </cell>
          <cell r="C14185" t="str">
            <v xml:space="preserve">   313778262 - 61392</v>
          </cell>
          <cell r="D14185">
            <v>0</v>
          </cell>
          <cell r="E14185">
            <v>0</v>
          </cell>
          <cell r="F14185">
            <v>2540000</v>
          </cell>
          <cell r="G14185">
            <v>17005.48</v>
          </cell>
          <cell r="H14185">
            <v>2522994.52</v>
          </cell>
          <cell r="I14185">
            <v>0</v>
          </cell>
        </row>
        <row r="14186">
          <cell r="A14186" t="str">
            <v>a</v>
          </cell>
          <cell r="B14186">
            <v>14162</v>
          </cell>
          <cell r="C14186" t="str">
            <v xml:space="preserve">   313778275 - 61804</v>
          </cell>
          <cell r="D14186">
            <v>0</v>
          </cell>
          <cell r="E14186">
            <v>0</v>
          </cell>
          <cell r="F14186">
            <v>1800000</v>
          </cell>
          <cell r="G14186">
            <v>28782.07</v>
          </cell>
          <cell r="H14186">
            <v>1771217.93</v>
          </cell>
          <cell r="I14186">
            <v>0</v>
          </cell>
        </row>
        <row r="14187">
          <cell r="A14187" t="str">
            <v>a</v>
          </cell>
          <cell r="B14187">
            <v>14163</v>
          </cell>
          <cell r="C14187" t="str">
            <v xml:space="preserve">   313778288 - 61867</v>
          </cell>
          <cell r="D14187">
            <v>0</v>
          </cell>
          <cell r="E14187">
            <v>0</v>
          </cell>
          <cell r="F14187">
            <v>1900000</v>
          </cell>
          <cell r="G14187">
            <v>12720.64</v>
          </cell>
          <cell r="H14187">
            <v>1887279.36</v>
          </cell>
          <cell r="I14187">
            <v>0</v>
          </cell>
        </row>
        <row r="14188">
          <cell r="A14188" t="str">
            <v>a</v>
          </cell>
          <cell r="B14188">
            <v>14164</v>
          </cell>
          <cell r="C14188" t="str">
            <v xml:space="preserve">   313778291 - 61876</v>
          </cell>
          <cell r="D14188">
            <v>0</v>
          </cell>
          <cell r="E14188">
            <v>0</v>
          </cell>
          <cell r="F14188">
            <v>2281000</v>
          </cell>
          <cell r="G14188">
            <v>15271.45</v>
          </cell>
          <cell r="H14188">
            <v>2265728.5499999998</v>
          </cell>
          <cell r="I14188">
            <v>0</v>
          </cell>
        </row>
        <row r="14189">
          <cell r="A14189" t="str">
            <v>a</v>
          </cell>
          <cell r="B14189">
            <v>14165</v>
          </cell>
          <cell r="C14189" t="str">
            <v xml:space="preserve">   313778301 - 60909</v>
          </cell>
          <cell r="D14189">
            <v>0</v>
          </cell>
          <cell r="E14189">
            <v>0</v>
          </cell>
          <cell r="F14189">
            <v>4620000</v>
          </cell>
          <cell r="G14189">
            <v>93153.25</v>
          </cell>
          <cell r="H14189">
            <v>4526846.75</v>
          </cell>
          <cell r="I14189">
            <v>0</v>
          </cell>
        </row>
        <row r="14190">
          <cell r="A14190" t="str">
            <v>a</v>
          </cell>
          <cell r="B14190">
            <v>14166</v>
          </cell>
          <cell r="C14190" t="str">
            <v xml:space="preserve">   313778314 - 61105</v>
          </cell>
          <cell r="D14190">
            <v>0</v>
          </cell>
          <cell r="E14190">
            <v>0</v>
          </cell>
          <cell r="F14190">
            <v>3480000</v>
          </cell>
          <cell r="G14190">
            <v>23298.85</v>
          </cell>
          <cell r="H14190">
            <v>3456701.15</v>
          </cell>
          <cell r="I14190">
            <v>0</v>
          </cell>
        </row>
        <row r="14191">
          <cell r="A14191" t="str">
            <v>a</v>
          </cell>
          <cell r="B14191">
            <v>14167</v>
          </cell>
          <cell r="C14191" t="str">
            <v xml:space="preserve">   313778327 - 61212</v>
          </cell>
          <cell r="D14191">
            <v>0</v>
          </cell>
          <cell r="E14191">
            <v>0</v>
          </cell>
          <cell r="F14191">
            <v>3480000</v>
          </cell>
          <cell r="G14191">
            <v>42686.84</v>
          </cell>
          <cell r="H14191">
            <v>3437313.16</v>
          </cell>
          <cell r="I14191">
            <v>0</v>
          </cell>
        </row>
        <row r="14192">
          <cell r="A14192" t="str">
            <v>a</v>
          </cell>
          <cell r="B14192">
            <v>14168</v>
          </cell>
          <cell r="C14192" t="str">
            <v xml:space="preserve">   313778330 - 61239</v>
          </cell>
          <cell r="D14192">
            <v>0</v>
          </cell>
          <cell r="E14192">
            <v>0</v>
          </cell>
          <cell r="F14192">
            <v>2290000</v>
          </cell>
          <cell r="G14192">
            <v>15331.74</v>
          </cell>
          <cell r="H14192">
            <v>2274668.2599999998</v>
          </cell>
          <cell r="I14192">
            <v>0</v>
          </cell>
        </row>
        <row r="14193">
          <cell r="A14193" t="str">
            <v>a</v>
          </cell>
          <cell r="B14193">
            <v>14169</v>
          </cell>
          <cell r="C14193" t="str">
            <v xml:space="preserve">   313778343 - 61302</v>
          </cell>
          <cell r="D14193">
            <v>0</v>
          </cell>
          <cell r="E14193">
            <v>0</v>
          </cell>
          <cell r="F14193">
            <v>600000</v>
          </cell>
          <cell r="G14193">
            <v>70726.13</v>
          </cell>
          <cell r="H14193">
            <v>529273.87</v>
          </cell>
          <cell r="I14193">
            <v>0</v>
          </cell>
        </row>
        <row r="14194">
          <cell r="A14194" t="str">
            <v>a</v>
          </cell>
          <cell r="B14194">
            <v>14170</v>
          </cell>
          <cell r="C14194" t="str">
            <v xml:space="preserve">   313778356 - 61344</v>
          </cell>
          <cell r="D14194">
            <v>0</v>
          </cell>
          <cell r="E14194">
            <v>0</v>
          </cell>
          <cell r="F14194">
            <v>3900000</v>
          </cell>
          <cell r="G14194">
            <v>34076.980000000003</v>
          </cell>
          <cell r="H14194">
            <v>3865923.02</v>
          </cell>
          <cell r="I14194">
            <v>0</v>
          </cell>
        </row>
        <row r="14195">
          <cell r="A14195" t="str">
            <v>a</v>
          </cell>
          <cell r="B14195">
            <v>14171</v>
          </cell>
          <cell r="C14195" t="str">
            <v xml:space="preserve">   313778369 - 61683</v>
          </cell>
          <cell r="D14195">
            <v>0</v>
          </cell>
          <cell r="E14195">
            <v>0</v>
          </cell>
          <cell r="F14195">
            <v>871000</v>
          </cell>
          <cell r="G14195">
            <v>40419.11</v>
          </cell>
          <cell r="H14195">
            <v>830580.89</v>
          </cell>
          <cell r="I14195">
            <v>0</v>
          </cell>
        </row>
        <row r="14196">
          <cell r="A14196" t="str">
            <v>a</v>
          </cell>
          <cell r="B14196">
            <v>14172</v>
          </cell>
          <cell r="C14196" t="str">
            <v xml:space="preserve">   313778372 - 61792</v>
          </cell>
          <cell r="D14196">
            <v>0</v>
          </cell>
          <cell r="E14196">
            <v>0</v>
          </cell>
          <cell r="F14196">
            <v>2465000</v>
          </cell>
          <cell r="G14196">
            <v>16503.34</v>
          </cell>
          <cell r="H14196">
            <v>2448496.66</v>
          </cell>
          <cell r="I14196">
            <v>0</v>
          </cell>
        </row>
        <row r="14197">
          <cell r="A14197" t="str">
            <v>a</v>
          </cell>
          <cell r="B14197">
            <v>14173</v>
          </cell>
          <cell r="C14197" t="str">
            <v xml:space="preserve">   313778385 - 61861</v>
          </cell>
          <cell r="D14197">
            <v>0</v>
          </cell>
          <cell r="E14197">
            <v>0</v>
          </cell>
          <cell r="F14197">
            <v>2514000</v>
          </cell>
          <cell r="G14197">
            <v>16831.400000000001</v>
          </cell>
          <cell r="H14197">
            <v>2497168.6</v>
          </cell>
          <cell r="I14197">
            <v>0</v>
          </cell>
        </row>
        <row r="14198">
          <cell r="A14198" t="str">
            <v>a</v>
          </cell>
          <cell r="B14198">
            <v>14174</v>
          </cell>
          <cell r="C14198" t="str">
            <v xml:space="preserve">   313778398 - 61968</v>
          </cell>
          <cell r="D14198">
            <v>0</v>
          </cell>
          <cell r="E14198">
            <v>0</v>
          </cell>
          <cell r="F14198">
            <v>2861000</v>
          </cell>
          <cell r="G14198">
            <v>19154.61</v>
          </cell>
          <cell r="H14198">
            <v>2841845.39</v>
          </cell>
          <cell r="I14198">
            <v>0</v>
          </cell>
        </row>
        <row r="14199">
          <cell r="A14199" t="str">
            <v>a</v>
          </cell>
          <cell r="B14199">
            <v>14175</v>
          </cell>
          <cell r="C14199" t="str">
            <v xml:space="preserve">   313778408 - 61081</v>
          </cell>
          <cell r="D14199">
            <v>0</v>
          </cell>
          <cell r="E14199">
            <v>0</v>
          </cell>
          <cell r="F14199">
            <v>5200000</v>
          </cell>
          <cell r="G14199">
            <v>25975.03</v>
          </cell>
          <cell r="H14199">
            <v>5174024.97</v>
          </cell>
          <cell r="I14199">
            <v>0</v>
          </cell>
        </row>
        <row r="14200">
          <cell r="A14200" t="str">
            <v>a</v>
          </cell>
          <cell r="B14200">
            <v>14176</v>
          </cell>
          <cell r="C14200" t="str">
            <v xml:space="preserve">   313778411 - 61096</v>
          </cell>
          <cell r="D14200">
            <v>0</v>
          </cell>
          <cell r="E14200">
            <v>0</v>
          </cell>
          <cell r="F14200">
            <v>3110000</v>
          </cell>
          <cell r="G14200">
            <v>20821.68</v>
          </cell>
          <cell r="H14200">
            <v>3089178.32</v>
          </cell>
          <cell r="I14200">
            <v>0</v>
          </cell>
        </row>
        <row r="14201">
          <cell r="A14201" t="str">
            <v>a</v>
          </cell>
          <cell r="B14201">
            <v>14177</v>
          </cell>
          <cell r="C14201" t="str">
            <v xml:space="preserve">   313778424 - 61156</v>
          </cell>
          <cell r="D14201">
            <v>0</v>
          </cell>
          <cell r="E14201">
            <v>0</v>
          </cell>
          <cell r="F14201">
            <v>2161500</v>
          </cell>
          <cell r="G14201">
            <v>43582.43</v>
          </cell>
          <cell r="H14201">
            <v>2117917.5699999998</v>
          </cell>
          <cell r="I14201">
            <v>0</v>
          </cell>
        </row>
        <row r="14202">
          <cell r="A14202" t="str">
            <v>a</v>
          </cell>
          <cell r="B14202">
            <v>14178</v>
          </cell>
          <cell r="C14202" t="str">
            <v xml:space="preserve">   313778437 - 61260</v>
          </cell>
          <cell r="D14202">
            <v>0</v>
          </cell>
          <cell r="E14202">
            <v>0</v>
          </cell>
          <cell r="F14202">
            <v>3480000</v>
          </cell>
          <cell r="G14202">
            <v>23298.85</v>
          </cell>
          <cell r="H14202">
            <v>3456701.15</v>
          </cell>
          <cell r="I14202">
            <v>0</v>
          </cell>
        </row>
        <row r="14203">
          <cell r="A14203" t="str">
            <v>a</v>
          </cell>
          <cell r="B14203">
            <v>14179</v>
          </cell>
          <cell r="C14203" t="str">
            <v xml:space="preserve">   313778440 - 61293</v>
          </cell>
          <cell r="D14203">
            <v>0</v>
          </cell>
          <cell r="E14203">
            <v>0</v>
          </cell>
          <cell r="F14203">
            <v>1690000</v>
          </cell>
          <cell r="G14203">
            <v>11314.68</v>
          </cell>
          <cell r="H14203">
            <v>1678685.32</v>
          </cell>
          <cell r="I14203">
            <v>0</v>
          </cell>
        </row>
        <row r="14204">
          <cell r="A14204" t="str">
            <v>a</v>
          </cell>
          <cell r="B14204">
            <v>14180</v>
          </cell>
          <cell r="C14204" t="str">
            <v xml:space="preserve">   313778453 - 61332</v>
          </cell>
          <cell r="D14204">
            <v>0</v>
          </cell>
          <cell r="E14204">
            <v>0</v>
          </cell>
          <cell r="F14204">
            <v>1800000</v>
          </cell>
          <cell r="G14204">
            <v>12051.13</v>
          </cell>
          <cell r="H14204">
            <v>1787948.87</v>
          </cell>
          <cell r="I14204">
            <v>0</v>
          </cell>
        </row>
        <row r="14205">
          <cell r="A14205" t="str">
            <v>a</v>
          </cell>
          <cell r="B14205">
            <v>14181</v>
          </cell>
          <cell r="C14205" t="str">
            <v xml:space="preserve">   313778466 - 61407</v>
          </cell>
          <cell r="D14205">
            <v>0</v>
          </cell>
          <cell r="E14205">
            <v>0</v>
          </cell>
          <cell r="F14205">
            <v>8700000</v>
          </cell>
          <cell r="G14205">
            <v>36398.050000000003</v>
          </cell>
          <cell r="H14205">
            <v>8663601.9499999993</v>
          </cell>
          <cell r="I14205">
            <v>0</v>
          </cell>
        </row>
        <row r="14206">
          <cell r="A14206" t="str">
            <v>a</v>
          </cell>
          <cell r="B14206">
            <v>14182</v>
          </cell>
          <cell r="C14206" t="str">
            <v xml:space="preserve">   313778479 - 61828</v>
          </cell>
          <cell r="D14206">
            <v>0</v>
          </cell>
          <cell r="E14206">
            <v>0</v>
          </cell>
          <cell r="F14206">
            <v>1800000</v>
          </cell>
          <cell r="G14206">
            <v>22079.38</v>
          </cell>
          <cell r="H14206">
            <v>1777920.62</v>
          </cell>
          <cell r="I14206">
            <v>0</v>
          </cell>
        </row>
        <row r="14207">
          <cell r="A14207" t="str">
            <v>a</v>
          </cell>
          <cell r="B14207">
            <v>14183</v>
          </cell>
          <cell r="C14207" t="str">
            <v xml:space="preserve">   313778482 - 61846</v>
          </cell>
          <cell r="D14207">
            <v>0</v>
          </cell>
          <cell r="E14207">
            <v>0</v>
          </cell>
          <cell r="F14207">
            <v>1800000</v>
          </cell>
          <cell r="G14207">
            <v>22079.38</v>
          </cell>
          <cell r="H14207">
            <v>1777920.62</v>
          </cell>
          <cell r="I14207">
            <v>0</v>
          </cell>
        </row>
        <row r="14208">
          <cell r="A14208" t="str">
            <v>a</v>
          </cell>
          <cell r="B14208">
            <v>14184</v>
          </cell>
          <cell r="C14208" t="str">
            <v xml:space="preserve">   313778495 - 61952</v>
          </cell>
          <cell r="D14208">
            <v>0</v>
          </cell>
          <cell r="E14208">
            <v>0</v>
          </cell>
          <cell r="F14208">
            <v>4400000</v>
          </cell>
          <cell r="G14208">
            <v>38445.81</v>
          </cell>
          <cell r="H14208">
            <v>4361554.1900000004</v>
          </cell>
          <cell r="I14208">
            <v>0</v>
          </cell>
        </row>
        <row r="14209">
          <cell r="A14209" t="str">
            <v>a</v>
          </cell>
          <cell r="B14209">
            <v>14185</v>
          </cell>
          <cell r="C14209" t="str">
            <v xml:space="preserve">   313778505 - 60948</v>
          </cell>
          <cell r="D14209">
            <v>0</v>
          </cell>
          <cell r="E14209">
            <v>0</v>
          </cell>
          <cell r="F14209">
            <v>5200000</v>
          </cell>
          <cell r="G14209">
            <v>21354.42</v>
          </cell>
          <cell r="H14209">
            <v>5178645.58</v>
          </cell>
          <cell r="I14209">
            <v>0</v>
          </cell>
        </row>
        <row r="14210">
          <cell r="A14210" t="str">
            <v>a</v>
          </cell>
          <cell r="B14210">
            <v>14186</v>
          </cell>
          <cell r="C14210" t="str">
            <v xml:space="preserve">   313778518 - 61117</v>
          </cell>
          <cell r="D14210">
            <v>0</v>
          </cell>
          <cell r="E14210">
            <v>0</v>
          </cell>
          <cell r="F14210">
            <v>3319000</v>
          </cell>
          <cell r="G14210">
            <v>40711.94</v>
          </cell>
          <cell r="H14210">
            <v>3278288.06</v>
          </cell>
          <cell r="I14210">
            <v>0</v>
          </cell>
        </row>
        <row r="14211">
          <cell r="A14211" t="str">
            <v>a</v>
          </cell>
          <cell r="B14211">
            <v>14187</v>
          </cell>
          <cell r="C14211" t="str">
            <v xml:space="preserve">   313778521 - 61126</v>
          </cell>
          <cell r="D14211">
            <v>0</v>
          </cell>
          <cell r="E14211">
            <v>0</v>
          </cell>
          <cell r="F14211">
            <v>2400000</v>
          </cell>
          <cell r="G14211">
            <v>16068.17</v>
          </cell>
          <cell r="H14211">
            <v>2383931.83</v>
          </cell>
          <cell r="I14211">
            <v>0</v>
          </cell>
        </row>
        <row r="14212">
          <cell r="A14212" t="str">
            <v>a</v>
          </cell>
          <cell r="B14212">
            <v>14188</v>
          </cell>
          <cell r="C14212" t="str">
            <v xml:space="preserve">   313778534 - 61251</v>
          </cell>
          <cell r="D14212">
            <v>0</v>
          </cell>
          <cell r="E14212">
            <v>0</v>
          </cell>
          <cell r="F14212">
            <v>2560000</v>
          </cell>
          <cell r="G14212">
            <v>17139.37</v>
          </cell>
          <cell r="H14212">
            <v>2542860.63</v>
          </cell>
          <cell r="I14212">
            <v>0</v>
          </cell>
        </row>
        <row r="14213">
          <cell r="A14213" t="str">
            <v>a</v>
          </cell>
          <cell r="B14213">
            <v>14189</v>
          </cell>
          <cell r="C14213" t="str">
            <v xml:space="preserve">   313778547 - 61314</v>
          </cell>
          <cell r="D14213">
            <v>0</v>
          </cell>
          <cell r="E14213">
            <v>0</v>
          </cell>
          <cell r="F14213">
            <v>1800000</v>
          </cell>
          <cell r="G14213">
            <v>12051.13</v>
          </cell>
          <cell r="H14213">
            <v>1787948.87</v>
          </cell>
          <cell r="I14213">
            <v>0</v>
          </cell>
        </row>
        <row r="14214">
          <cell r="A14214" t="str">
            <v>a</v>
          </cell>
          <cell r="B14214">
            <v>14190</v>
          </cell>
          <cell r="C14214" t="str">
            <v xml:space="preserve">   313778550 - 61323</v>
          </cell>
          <cell r="D14214">
            <v>0</v>
          </cell>
          <cell r="E14214">
            <v>0</v>
          </cell>
          <cell r="F14214">
            <v>1950000</v>
          </cell>
          <cell r="G14214">
            <v>81966.320000000007</v>
          </cell>
          <cell r="H14214">
            <v>1868033.68</v>
          </cell>
          <cell r="I14214">
            <v>0</v>
          </cell>
        </row>
        <row r="14215">
          <cell r="A14215" t="str">
            <v>a</v>
          </cell>
          <cell r="B14215">
            <v>14191</v>
          </cell>
          <cell r="C14215" t="str">
            <v xml:space="preserve">   313778563 - 61395</v>
          </cell>
          <cell r="D14215">
            <v>0</v>
          </cell>
          <cell r="E14215">
            <v>0</v>
          </cell>
          <cell r="F14215">
            <v>1550000</v>
          </cell>
          <cell r="G14215">
            <v>14805.17</v>
          </cell>
          <cell r="H14215">
            <v>1535194.83</v>
          </cell>
          <cell r="I14215">
            <v>0</v>
          </cell>
        </row>
        <row r="14216">
          <cell r="A14216" t="str">
            <v>a</v>
          </cell>
          <cell r="B14216">
            <v>14192</v>
          </cell>
          <cell r="C14216" t="str">
            <v xml:space="preserve">   313778576 - 61810</v>
          </cell>
          <cell r="D14216">
            <v>0</v>
          </cell>
          <cell r="E14216">
            <v>0</v>
          </cell>
          <cell r="F14216">
            <v>1751000</v>
          </cell>
          <cell r="G14216">
            <v>24469.24</v>
          </cell>
          <cell r="H14216">
            <v>1726530.76</v>
          </cell>
          <cell r="I14216">
            <v>0</v>
          </cell>
        </row>
        <row r="14217">
          <cell r="A14217" t="str">
            <v>a</v>
          </cell>
          <cell r="B14217">
            <v>14193</v>
          </cell>
          <cell r="C14217" t="str">
            <v xml:space="preserve">   313778589 - 61870</v>
          </cell>
          <cell r="D14217">
            <v>0</v>
          </cell>
          <cell r="E14217">
            <v>0</v>
          </cell>
          <cell r="F14217">
            <v>1000000</v>
          </cell>
          <cell r="G14217">
            <v>42034</v>
          </cell>
          <cell r="H14217">
            <v>957966</v>
          </cell>
          <cell r="I14217">
            <v>0</v>
          </cell>
        </row>
        <row r="14218">
          <cell r="A14218" t="str">
            <v>a</v>
          </cell>
          <cell r="B14218">
            <v>14194</v>
          </cell>
          <cell r="C14218" t="str">
            <v xml:space="preserve">   313778592 - 61903</v>
          </cell>
          <cell r="D14218">
            <v>0</v>
          </cell>
          <cell r="E14218">
            <v>0</v>
          </cell>
          <cell r="F14218">
            <v>6726000</v>
          </cell>
          <cell r="G14218">
            <v>27764.77</v>
          </cell>
          <cell r="H14218">
            <v>6698235.2300000004</v>
          </cell>
          <cell r="I14218">
            <v>0</v>
          </cell>
        </row>
        <row r="14219">
          <cell r="A14219" t="str">
            <v>a</v>
          </cell>
          <cell r="B14219">
            <v>14195</v>
          </cell>
          <cell r="C14219" t="str">
            <v xml:space="preserve">   313778602 - 60912</v>
          </cell>
          <cell r="D14219">
            <v>0</v>
          </cell>
          <cell r="E14219">
            <v>0</v>
          </cell>
          <cell r="F14219">
            <v>7920000</v>
          </cell>
          <cell r="G14219">
            <v>69202.460000000006</v>
          </cell>
          <cell r="H14219">
            <v>7850797.54</v>
          </cell>
          <cell r="I14219">
            <v>0</v>
          </cell>
        </row>
        <row r="14220">
          <cell r="A14220" t="str">
            <v>a</v>
          </cell>
          <cell r="B14220">
            <v>14196</v>
          </cell>
          <cell r="C14220" t="str">
            <v xml:space="preserve">   313778615 - 61108</v>
          </cell>
          <cell r="D14220">
            <v>0</v>
          </cell>
          <cell r="E14220">
            <v>0</v>
          </cell>
          <cell r="F14220">
            <v>2407000</v>
          </cell>
          <cell r="G14220">
            <v>38487.980000000003</v>
          </cell>
          <cell r="H14220">
            <v>2368512.02</v>
          </cell>
          <cell r="I14220">
            <v>0</v>
          </cell>
        </row>
        <row r="14221">
          <cell r="A14221" t="str">
            <v>a</v>
          </cell>
          <cell r="B14221">
            <v>14197</v>
          </cell>
          <cell r="C14221" t="str">
            <v xml:space="preserve">   313778628 - 61215</v>
          </cell>
          <cell r="D14221">
            <v>0</v>
          </cell>
          <cell r="E14221">
            <v>0</v>
          </cell>
          <cell r="F14221">
            <v>3480000</v>
          </cell>
          <cell r="G14221">
            <v>23298.85</v>
          </cell>
          <cell r="H14221">
            <v>3456701.15</v>
          </cell>
          <cell r="I14221">
            <v>0</v>
          </cell>
        </row>
        <row r="14222">
          <cell r="A14222" t="str">
            <v>a</v>
          </cell>
          <cell r="B14222">
            <v>14198</v>
          </cell>
          <cell r="C14222" t="str">
            <v xml:space="preserve">   313778631 - 61242</v>
          </cell>
          <cell r="D14222">
            <v>0</v>
          </cell>
          <cell r="E14222">
            <v>0</v>
          </cell>
          <cell r="F14222">
            <v>3120000</v>
          </cell>
          <cell r="G14222">
            <v>20888.66</v>
          </cell>
          <cell r="H14222">
            <v>3099111.34</v>
          </cell>
          <cell r="I14222">
            <v>0</v>
          </cell>
        </row>
        <row r="14223">
          <cell r="A14223" t="str">
            <v>a</v>
          </cell>
          <cell r="B14223">
            <v>14199</v>
          </cell>
          <cell r="C14223" t="str">
            <v xml:space="preserve">   313778644 - 61305</v>
          </cell>
          <cell r="D14223">
            <v>0</v>
          </cell>
          <cell r="E14223">
            <v>0</v>
          </cell>
          <cell r="F14223">
            <v>2580000</v>
          </cell>
          <cell r="G14223">
            <v>17273.3</v>
          </cell>
          <cell r="H14223">
            <v>2562726.7000000002</v>
          </cell>
          <cell r="I14223">
            <v>0</v>
          </cell>
        </row>
        <row r="14224">
          <cell r="A14224" t="str">
            <v>a</v>
          </cell>
          <cell r="B14224">
            <v>14200</v>
          </cell>
          <cell r="C14224" t="str">
            <v xml:space="preserve">   313778657 - 61347</v>
          </cell>
          <cell r="D14224">
            <v>0</v>
          </cell>
          <cell r="E14224">
            <v>0</v>
          </cell>
          <cell r="F14224">
            <v>2700000</v>
          </cell>
          <cell r="G14224">
            <v>11145.52</v>
          </cell>
          <cell r="H14224">
            <v>2688854.48</v>
          </cell>
          <cell r="I14224">
            <v>0</v>
          </cell>
        </row>
        <row r="14225">
          <cell r="A14225" t="str">
            <v>a</v>
          </cell>
          <cell r="B14225">
            <v>14201</v>
          </cell>
          <cell r="C14225" t="str">
            <v xml:space="preserve">   313778660 - 61359</v>
          </cell>
          <cell r="D14225">
            <v>0</v>
          </cell>
          <cell r="E14225">
            <v>0</v>
          </cell>
          <cell r="F14225">
            <v>6100000</v>
          </cell>
          <cell r="G14225">
            <v>25520.46</v>
          </cell>
          <cell r="H14225">
            <v>6074479.54</v>
          </cell>
          <cell r="I14225">
            <v>0</v>
          </cell>
        </row>
        <row r="14226">
          <cell r="A14226" t="str">
            <v>a</v>
          </cell>
          <cell r="B14226">
            <v>14202</v>
          </cell>
          <cell r="C14226" t="str">
            <v xml:space="preserve">   313778673 - 61795</v>
          </cell>
          <cell r="D14226">
            <v>0</v>
          </cell>
          <cell r="E14226">
            <v>0</v>
          </cell>
          <cell r="F14226">
            <v>1800000</v>
          </cell>
          <cell r="G14226">
            <v>118176.67</v>
          </cell>
          <cell r="H14226">
            <v>1681823.33</v>
          </cell>
          <cell r="I14226">
            <v>0</v>
          </cell>
        </row>
        <row r="14227">
          <cell r="A14227" t="str">
            <v>a</v>
          </cell>
          <cell r="B14227">
            <v>14203</v>
          </cell>
          <cell r="C14227" t="str">
            <v xml:space="preserve">   313778686 - 61858</v>
          </cell>
          <cell r="D14227">
            <v>0</v>
          </cell>
          <cell r="E14227">
            <v>0</v>
          </cell>
          <cell r="F14227">
            <v>1810000</v>
          </cell>
          <cell r="G14227">
            <v>12118.08</v>
          </cell>
          <cell r="H14227">
            <v>1797881.92</v>
          </cell>
          <cell r="I14227">
            <v>0</v>
          </cell>
        </row>
        <row r="14228">
          <cell r="A14228" t="str">
            <v>a</v>
          </cell>
          <cell r="B14228">
            <v>14204</v>
          </cell>
          <cell r="C14228" t="str">
            <v xml:space="preserve">   313778699 - 61971</v>
          </cell>
          <cell r="D14228">
            <v>0</v>
          </cell>
          <cell r="E14228">
            <v>0</v>
          </cell>
          <cell r="F14228">
            <v>1980000</v>
          </cell>
          <cell r="G14228">
            <v>13256.26</v>
          </cell>
          <cell r="H14228">
            <v>1966743.74</v>
          </cell>
          <cell r="I14228">
            <v>0</v>
          </cell>
        </row>
        <row r="14229">
          <cell r="A14229" t="str">
            <v>a</v>
          </cell>
          <cell r="B14229">
            <v>14205</v>
          </cell>
          <cell r="C14229" t="str">
            <v xml:space="preserve">   313778709 - 61084</v>
          </cell>
          <cell r="D14229">
            <v>0</v>
          </cell>
          <cell r="E14229">
            <v>0</v>
          </cell>
          <cell r="F14229">
            <v>2300000</v>
          </cell>
          <cell r="G14229">
            <v>2300000</v>
          </cell>
          <cell r="H14229">
            <v>0</v>
          </cell>
          <cell r="I14229">
            <v>0</v>
          </cell>
        </row>
        <row r="14230">
          <cell r="A14230" t="str">
            <v>a</v>
          </cell>
          <cell r="B14230">
            <v>14206</v>
          </cell>
          <cell r="C14230" t="str">
            <v xml:space="preserve">   313778712 - 61099</v>
          </cell>
          <cell r="D14230">
            <v>0</v>
          </cell>
          <cell r="E14230">
            <v>0</v>
          </cell>
          <cell r="F14230">
            <v>1800000</v>
          </cell>
          <cell r="G14230">
            <v>12051.13</v>
          </cell>
          <cell r="H14230">
            <v>1787948.87</v>
          </cell>
          <cell r="I14230">
            <v>0</v>
          </cell>
        </row>
        <row r="14231">
          <cell r="A14231" t="str">
            <v>a</v>
          </cell>
          <cell r="B14231">
            <v>14207</v>
          </cell>
          <cell r="C14231" t="str">
            <v xml:space="preserve">   313778725 - 61159</v>
          </cell>
          <cell r="D14231">
            <v>0</v>
          </cell>
          <cell r="E14231">
            <v>0</v>
          </cell>
          <cell r="F14231">
            <v>1500000</v>
          </cell>
          <cell r="G14231">
            <v>90090.95</v>
          </cell>
          <cell r="H14231">
            <v>1409909.05</v>
          </cell>
          <cell r="I14231">
            <v>0</v>
          </cell>
        </row>
        <row r="14232">
          <cell r="A14232" t="str">
            <v>a</v>
          </cell>
          <cell r="B14232">
            <v>14208</v>
          </cell>
          <cell r="C14232" t="str">
            <v xml:space="preserve">   313778738 - 61263</v>
          </cell>
          <cell r="D14232">
            <v>0</v>
          </cell>
          <cell r="E14232">
            <v>0</v>
          </cell>
          <cell r="F14232">
            <v>3480000</v>
          </cell>
          <cell r="G14232">
            <v>23298.85</v>
          </cell>
          <cell r="H14232">
            <v>3456701.15</v>
          </cell>
          <cell r="I14232">
            <v>0</v>
          </cell>
        </row>
        <row r="14233">
          <cell r="A14233" t="str">
            <v>a</v>
          </cell>
          <cell r="B14233">
            <v>14209</v>
          </cell>
          <cell r="C14233" t="str">
            <v xml:space="preserve">   313778741 - 61296</v>
          </cell>
          <cell r="D14233">
            <v>0</v>
          </cell>
          <cell r="E14233">
            <v>0</v>
          </cell>
          <cell r="F14233">
            <v>1871000</v>
          </cell>
          <cell r="G14233">
            <v>46436.19</v>
          </cell>
          <cell r="H14233">
            <v>1824563.81</v>
          </cell>
          <cell r="I14233">
            <v>0</v>
          </cell>
        </row>
        <row r="14234">
          <cell r="A14234" t="str">
            <v>a</v>
          </cell>
          <cell r="B14234">
            <v>14210</v>
          </cell>
          <cell r="C14234" t="str">
            <v xml:space="preserve">   313778754 - 61335</v>
          </cell>
          <cell r="D14234">
            <v>0</v>
          </cell>
          <cell r="E14234">
            <v>0</v>
          </cell>
          <cell r="F14234">
            <v>700000</v>
          </cell>
          <cell r="G14234">
            <v>82513.81</v>
          </cell>
          <cell r="H14234">
            <v>617486.18999999994</v>
          </cell>
          <cell r="I14234">
            <v>0</v>
          </cell>
        </row>
        <row r="14235">
          <cell r="A14235" t="str">
            <v>a</v>
          </cell>
          <cell r="B14235">
            <v>14211</v>
          </cell>
          <cell r="C14235" t="str">
            <v xml:space="preserve">   313778767 - 61410</v>
          </cell>
          <cell r="D14235">
            <v>0</v>
          </cell>
          <cell r="E14235">
            <v>0</v>
          </cell>
          <cell r="F14235">
            <v>5800000</v>
          </cell>
          <cell r="G14235">
            <v>23942.25</v>
          </cell>
          <cell r="H14235">
            <v>5776057.75</v>
          </cell>
          <cell r="I14235">
            <v>0</v>
          </cell>
        </row>
        <row r="14236">
          <cell r="A14236" t="str">
            <v>a</v>
          </cell>
          <cell r="B14236">
            <v>14212</v>
          </cell>
          <cell r="C14236" t="str">
            <v xml:space="preserve">   313778770 - 61786</v>
          </cell>
          <cell r="D14236">
            <v>0</v>
          </cell>
          <cell r="E14236">
            <v>0</v>
          </cell>
          <cell r="F14236">
            <v>1490000</v>
          </cell>
          <cell r="G14236">
            <v>9975.65</v>
          </cell>
          <cell r="H14236">
            <v>1480024.35</v>
          </cell>
          <cell r="I14236">
            <v>0</v>
          </cell>
        </row>
        <row r="14237">
          <cell r="A14237" t="str">
            <v>a</v>
          </cell>
          <cell r="B14237">
            <v>14213</v>
          </cell>
          <cell r="C14237" t="str">
            <v xml:space="preserve">   313778783 - 61852</v>
          </cell>
          <cell r="D14237">
            <v>0</v>
          </cell>
          <cell r="E14237">
            <v>0</v>
          </cell>
          <cell r="F14237">
            <v>2570000</v>
          </cell>
          <cell r="G14237">
            <v>17206.349999999999</v>
          </cell>
          <cell r="H14237">
            <v>2552793.65</v>
          </cell>
          <cell r="I14237">
            <v>0</v>
          </cell>
        </row>
        <row r="14238">
          <cell r="A14238" t="str">
            <v>a</v>
          </cell>
          <cell r="B14238">
            <v>14214</v>
          </cell>
          <cell r="C14238" t="str">
            <v xml:space="preserve">   313778796 - 61962</v>
          </cell>
          <cell r="D14238">
            <v>0</v>
          </cell>
          <cell r="E14238">
            <v>0</v>
          </cell>
          <cell r="F14238">
            <v>2202000</v>
          </cell>
          <cell r="G14238">
            <v>23797.14</v>
          </cell>
          <cell r="H14238">
            <v>2178202.86</v>
          </cell>
          <cell r="I14238">
            <v>0</v>
          </cell>
        </row>
        <row r="14239">
          <cell r="A14239" t="str">
            <v>a</v>
          </cell>
          <cell r="B14239">
            <v>14215</v>
          </cell>
          <cell r="C14239" t="str">
            <v xml:space="preserve">   313778806 - 60951</v>
          </cell>
          <cell r="D14239">
            <v>0</v>
          </cell>
          <cell r="E14239">
            <v>0</v>
          </cell>
          <cell r="F14239">
            <v>8390000</v>
          </cell>
          <cell r="G14239">
            <v>4811618.63</v>
          </cell>
          <cell r="H14239">
            <v>3578381.37</v>
          </cell>
          <cell r="I14239">
            <v>0</v>
          </cell>
        </row>
        <row r="14240">
          <cell r="A14240" t="str">
            <v>a</v>
          </cell>
          <cell r="B14240">
            <v>14216</v>
          </cell>
          <cell r="C14240" t="str">
            <v xml:space="preserve">   313778819 - 61120</v>
          </cell>
          <cell r="D14240">
            <v>0</v>
          </cell>
          <cell r="E14240">
            <v>0</v>
          </cell>
          <cell r="F14240">
            <v>2440000</v>
          </cell>
          <cell r="G14240">
            <v>16335.98</v>
          </cell>
          <cell r="H14240">
            <v>2423664.02</v>
          </cell>
          <cell r="I14240">
            <v>0</v>
          </cell>
        </row>
        <row r="14241">
          <cell r="A14241" t="str">
            <v>a</v>
          </cell>
          <cell r="B14241">
            <v>14217</v>
          </cell>
          <cell r="C14241" t="str">
            <v xml:space="preserve">   313778822 - 61129</v>
          </cell>
          <cell r="D14241">
            <v>0</v>
          </cell>
          <cell r="E14241">
            <v>0</v>
          </cell>
          <cell r="F14241">
            <v>600000</v>
          </cell>
          <cell r="G14241">
            <v>70726.13</v>
          </cell>
          <cell r="H14241">
            <v>529273.87</v>
          </cell>
          <cell r="I14241">
            <v>0</v>
          </cell>
        </row>
        <row r="14242">
          <cell r="A14242" t="str">
            <v>a</v>
          </cell>
          <cell r="B14242">
            <v>14218</v>
          </cell>
          <cell r="C14242" t="str">
            <v xml:space="preserve">   313778835 - 61254</v>
          </cell>
          <cell r="D14242">
            <v>0</v>
          </cell>
          <cell r="E14242">
            <v>0</v>
          </cell>
          <cell r="F14242">
            <v>1900000</v>
          </cell>
          <cell r="G14242">
            <v>79864.61</v>
          </cell>
          <cell r="H14242">
            <v>1820135.39</v>
          </cell>
          <cell r="I14242">
            <v>0</v>
          </cell>
        </row>
        <row r="14243">
          <cell r="A14243" t="str">
            <v>a</v>
          </cell>
          <cell r="B14243">
            <v>14219</v>
          </cell>
          <cell r="C14243" t="str">
            <v xml:space="preserve">   313778848 - 61317</v>
          </cell>
          <cell r="D14243">
            <v>0</v>
          </cell>
          <cell r="E14243">
            <v>0</v>
          </cell>
          <cell r="F14243">
            <v>1870000</v>
          </cell>
          <cell r="G14243">
            <v>34391.58</v>
          </cell>
          <cell r="H14243">
            <v>1835608.42</v>
          </cell>
          <cell r="I14243">
            <v>0</v>
          </cell>
        </row>
        <row r="14244">
          <cell r="A14244" t="str">
            <v>a</v>
          </cell>
          <cell r="B14244">
            <v>14220</v>
          </cell>
          <cell r="C14244" t="str">
            <v xml:space="preserve">   313778851 - 61326</v>
          </cell>
          <cell r="D14244">
            <v>0</v>
          </cell>
          <cell r="E14244">
            <v>0</v>
          </cell>
          <cell r="F14244">
            <v>3270000</v>
          </cell>
          <cell r="G14244">
            <v>81157.86</v>
          </cell>
          <cell r="H14244">
            <v>3188842.14</v>
          </cell>
          <cell r="I14244">
            <v>0</v>
          </cell>
        </row>
        <row r="14245">
          <cell r="A14245" t="str">
            <v>a</v>
          </cell>
          <cell r="B14245">
            <v>14221</v>
          </cell>
          <cell r="C14245" t="str">
            <v xml:space="preserve">   313778864 - 61398</v>
          </cell>
          <cell r="D14245">
            <v>0</v>
          </cell>
          <cell r="E14245">
            <v>0</v>
          </cell>
          <cell r="F14245">
            <v>1600000</v>
          </cell>
          <cell r="G14245">
            <v>15282.79</v>
          </cell>
          <cell r="H14245">
            <v>1584717.21</v>
          </cell>
          <cell r="I14245">
            <v>0</v>
          </cell>
        </row>
        <row r="14246">
          <cell r="A14246" t="str">
            <v>a</v>
          </cell>
          <cell r="B14246">
            <v>14222</v>
          </cell>
          <cell r="C14246" t="str">
            <v xml:space="preserve">   313778877 - 61816</v>
          </cell>
          <cell r="D14246">
            <v>0</v>
          </cell>
          <cell r="E14246">
            <v>0</v>
          </cell>
          <cell r="F14246">
            <v>2430000</v>
          </cell>
          <cell r="G14246">
            <v>16269.06</v>
          </cell>
          <cell r="H14246">
            <v>2413730.94</v>
          </cell>
          <cell r="I14246">
            <v>0</v>
          </cell>
        </row>
        <row r="14247">
          <cell r="A14247" t="str">
            <v>a</v>
          </cell>
          <cell r="B14247">
            <v>14223</v>
          </cell>
          <cell r="C14247" t="str">
            <v xml:space="preserve">   313778880 - 61837</v>
          </cell>
          <cell r="D14247">
            <v>0</v>
          </cell>
          <cell r="E14247">
            <v>0</v>
          </cell>
          <cell r="F14247">
            <v>2430000</v>
          </cell>
          <cell r="G14247">
            <v>16269.06</v>
          </cell>
          <cell r="H14247">
            <v>2413730.94</v>
          </cell>
          <cell r="I14247">
            <v>0</v>
          </cell>
        </row>
        <row r="14248">
          <cell r="A14248" t="str">
            <v>a</v>
          </cell>
          <cell r="B14248">
            <v>14224</v>
          </cell>
          <cell r="C14248" t="str">
            <v xml:space="preserve">   313778893 - 61879</v>
          </cell>
          <cell r="D14248">
            <v>0</v>
          </cell>
          <cell r="E14248">
            <v>0</v>
          </cell>
          <cell r="F14248">
            <v>2900000</v>
          </cell>
          <cell r="G14248">
            <v>35572.36</v>
          </cell>
          <cell r="H14248">
            <v>2864427.64</v>
          </cell>
          <cell r="I14248">
            <v>0</v>
          </cell>
        </row>
        <row r="14249">
          <cell r="A14249" t="str">
            <v>a</v>
          </cell>
          <cell r="B14249">
            <v>14225</v>
          </cell>
          <cell r="C14249" t="str">
            <v xml:space="preserve">   313778903 - 60915</v>
          </cell>
          <cell r="D14249">
            <v>0</v>
          </cell>
          <cell r="E14249">
            <v>0</v>
          </cell>
          <cell r="F14249">
            <v>3036000</v>
          </cell>
          <cell r="G14249">
            <v>26527.62</v>
          </cell>
          <cell r="H14249">
            <v>3009472.38</v>
          </cell>
          <cell r="I14249">
            <v>0</v>
          </cell>
        </row>
        <row r="14250">
          <cell r="A14250" t="str">
            <v>a</v>
          </cell>
          <cell r="B14250">
            <v>14226</v>
          </cell>
          <cell r="C14250" t="str">
            <v xml:space="preserve">   313778916 - 61111</v>
          </cell>
          <cell r="D14250">
            <v>0</v>
          </cell>
          <cell r="E14250">
            <v>0</v>
          </cell>
          <cell r="F14250">
            <v>2570000</v>
          </cell>
          <cell r="G14250">
            <v>17206.349999999999</v>
          </cell>
          <cell r="H14250">
            <v>2552793.65</v>
          </cell>
          <cell r="I14250">
            <v>0</v>
          </cell>
        </row>
        <row r="14251">
          <cell r="A14251" t="str">
            <v>a</v>
          </cell>
          <cell r="B14251">
            <v>14227</v>
          </cell>
          <cell r="C14251" t="str">
            <v xml:space="preserve">   313778929 - 61236</v>
          </cell>
          <cell r="D14251">
            <v>0</v>
          </cell>
          <cell r="E14251">
            <v>0</v>
          </cell>
          <cell r="F14251">
            <v>1800000</v>
          </cell>
          <cell r="G14251">
            <v>12051.13</v>
          </cell>
          <cell r="H14251">
            <v>1787948.87</v>
          </cell>
          <cell r="I14251">
            <v>0</v>
          </cell>
        </row>
        <row r="14252">
          <cell r="A14252" t="str">
            <v>a</v>
          </cell>
          <cell r="B14252">
            <v>14228</v>
          </cell>
          <cell r="C14252" t="str">
            <v xml:space="preserve">   313778932 - 61245</v>
          </cell>
          <cell r="D14252">
            <v>0</v>
          </cell>
          <cell r="E14252">
            <v>0</v>
          </cell>
          <cell r="F14252">
            <v>3300000</v>
          </cell>
          <cell r="G14252">
            <v>22093.72</v>
          </cell>
          <cell r="H14252">
            <v>3277906.28</v>
          </cell>
          <cell r="I14252">
            <v>0</v>
          </cell>
        </row>
        <row r="14253">
          <cell r="A14253" t="str">
            <v>a</v>
          </cell>
          <cell r="B14253">
            <v>14229</v>
          </cell>
          <cell r="C14253" t="str">
            <v xml:space="preserve">   313778945 - 61308</v>
          </cell>
          <cell r="D14253">
            <v>0</v>
          </cell>
          <cell r="E14253">
            <v>0</v>
          </cell>
          <cell r="F14253">
            <v>2890000</v>
          </cell>
          <cell r="G14253">
            <v>35449.69</v>
          </cell>
          <cell r="H14253">
            <v>2854550.31</v>
          </cell>
          <cell r="I14253">
            <v>0</v>
          </cell>
        </row>
        <row r="14254">
          <cell r="A14254" t="str">
            <v>a</v>
          </cell>
          <cell r="B14254">
            <v>14230</v>
          </cell>
          <cell r="C14254" t="str">
            <v xml:space="preserve">   313778958 - 61350</v>
          </cell>
          <cell r="D14254">
            <v>0</v>
          </cell>
          <cell r="E14254">
            <v>0</v>
          </cell>
          <cell r="F14254">
            <v>2700000</v>
          </cell>
          <cell r="G14254">
            <v>13487.02</v>
          </cell>
          <cell r="H14254">
            <v>2686512.98</v>
          </cell>
          <cell r="I14254">
            <v>0</v>
          </cell>
        </row>
        <row r="14255">
          <cell r="A14255" t="str">
            <v>a</v>
          </cell>
          <cell r="B14255">
            <v>14231</v>
          </cell>
          <cell r="C14255" t="str">
            <v xml:space="preserve">   313778961 - 61389</v>
          </cell>
          <cell r="D14255">
            <v>0</v>
          </cell>
          <cell r="E14255">
            <v>0</v>
          </cell>
          <cell r="F14255">
            <v>1800000</v>
          </cell>
          <cell r="G14255">
            <v>12051.13</v>
          </cell>
          <cell r="H14255">
            <v>1787948.87</v>
          </cell>
          <cell r="I14255">
            <v>0</v>
          </cell>
        </row>
        <row r="14256">
          <cell r="A14256" t="str">
            <v>a</v>
          </cell>
          <cell r="B14256">
            <v>14232</v>
          </cell>
          <cell r="C14256" t="str">
            <v xml:space="preserve">   313778974 - 61801</v>
          </cell>
          <cell r="D14256">
            <v>0</v>
          </cell>
          <cell r="E14256">
            <v>0</v>
          </cell>
          <cell r="F14256">
            <v>600000</v>
          </cell>
          <cell r="G14256">
            <v>51946.34</v>
          </cell>
          <cell r="H14256">
            <v>548053.66</v>
          </cell>
          <cell r="I14256">
            <v>0</v>
          </cell>
        </row>
        <row r="14257">
          <cell r="A14257" t="str">
            <v>a</v>
          </cell>
          <cell r="B14257">
            <v>14233</v>
          </cell>
          <cell r="C14257" t="str">
            <v xml:space="preserve">   313778987 - 61864</v>
          </cell>
          <cell r="D14257">
            <v>0</v>
          </cell>
          <cell r="E14257">
            <v>0</v>
          </cell>
          <cell r="F14257">
            <v>600000</v>
          </cell>
          <cell r="G14257">
            <v>70726.13</v>
          </cell>
          <cell r="H14257">
            <v>529273.87</v>
          </cell>
          <cell r="I14257">
            <v>0</v>
          </cell>
        </row>
        <row r="14258">
          <cell r="A14258" t="str">
            <v>a</v>
          </cell>
          <cell r="B14258">
            <v>14234</v>
          </cell>
          <cell r="C14258" t="str">
            <v xml:space="preserve">   313778990 - 61873</v>
          </cell>
          <cell r="D14258">
            <v>0</v>
          </cell>
          <cell r="E14258">
            <v>0</v>
          </cell>
          <cell r="F14258">
            <v>3450000</v>
          </cell>
          <cell r="G14258">
            <v>30145</v>
          </cell>
          <cell r="H14258">
            <v>3419855</v>
          </cell>
          <cell r="I14258">
            <v>0</v>
          </cell>
        </row>
        <row r="14259">
          <cell r="A14259" t="str">
            <v>a</v>
          </cell>
          <cell r="B14259">
            <v>14235</v>
          </cell>
          <cell r="C14259" t="str">
            <v xml:space="preserve">   314778009 - 38927</v>
          </cell>
          <cell r="D14259">
            <v>661489.56000000006</v>
          </cell>
          <cell r="E14259">
            <v>0</v>
          </cell>
          <cell r="F14259">
            <v>0.01</v>
          </cell>
          <cell r="G14259">
            <v>13642.04</v>
          </cell>
          <cell r="H14259">
            <v>647847.53</v>
          </cell>
          <cell r="I14259">
            <v>0</v>
          </cell>
        </row>
        <row r="14260">
          <cell r="A14260" t="str">
            <v>a</v>
          </cell>
          <cell r="B14260">
            <v>14236</v>
          </cell>
          <cell r="C14260" t="str">
            <v xml:space="preserve">   314778012 - 38936</v>
          </cell>
          <cell r="D14260">
            <v>664944.87</v>
          </cell>
          <cell r="E14260">
            <v>0</v>
          </cell>
          <cell r="F14260">
            <v>0</v>
          </cell>
          <cell r="G14260">
            <v>60150.03</v>
          </cell>
          <cell r="H14260">
            <v>604794.84</v>
          </cell>
          <cell r="I14260">
            <v>0</v>
          </cell>
        </row>
        <row r="14261">
          <cell r="A14261" t="str">
            <v>a</v>
          </cell>
          <cell r="B14261">
            <v>14237</v>
          </cell>
          <cell r="C14261" t="str">
            <v xml:space="preserve">   314778025 - 38977</v>
          </cell>
          <cell r="D14261">
            <v>3320624.45</v>
          </cell>
          <cell r="E14261">
            <v>0</v>
          </cell>
          <cell r="F14261">
            <v>0</v>
          </cell>
          <cell r="G14261">
            <v>3320624.45</v>
          </cell>
          <cell r="H14261">
            <v>0</v>
          </cell>
          <cell r="I14261">
            <v>0</v>
          </cell>
        </row>
        <row r="14262">
          <cell r="A14262" t="str">
            <v>a</v>
          </cell>
          <cell r="B14262">
            <v>14238</v>
          </cell>
          <cell r="C14262" t="str">
            <v xml:space="preserve">   314778038 - 39106</v>
          </cell>
          <cell r="D14262">
            <v>799871.17</v>
          </cell>
          <cell r="E14262">
            <v>0</v>
          </cell>
          <cell r="F14262">
            <v>0</v>
          </cell>
          <cell r="G14262">
            <v>159352.57</v>
          </cell>
          <cell r="H14262">
            <v>640518.6</v>
          </cell>
          <cell r="I14262">
            <v>0</v>
          </cell>
        </row>
        <row r="14263">
          <cell r="A14263" t="str">
            <v>a</v>
          </cell>
          <cell r="B14263">
            <v>14239</v>
          </cell>
          <cell r="C14263" t="str">
            <v xml:space="preserve">   314778041 - 39124</v>
          </cell>
          <cell r="D14263">
            <v>2777768.76</v>
          </cell>
          <cell r="E14263">
            <v>0</v>
          </cell>
          <cell r="F14263">
            <v>0</v>
          </cell>
          <cell r="G14263">
            <v>2777768.76</v>
          </cell>
          <cell r="H14263">
            <v>0</v>
          </cell>
          <cell r="I14263">
            <v>0</v>
          </cell>
        </row>
        <row r="14264">
          <cell r="A14264" t="str">
            <v>a</v>
          </cell>
          <cell r="B14264">
            <v>14240</v>
          </cell>
          <cell r="C14264" t="str">
            <v xml:space="preserve">   314778054 - 39172</v>
          </cell>
          <cell r="D14264">
            <v>1279329.56</v>
          </cell>
          <cell r="E14264">
            <v>0</v>
          </cell>
          <cell r="F14264">
            <v>0</v>
          </cell>
          <cell r="G14264">
            <v>193507.23</v>
          </cell>
          <cell r="H14264">
            <v>1085822.33</v>
          </cell>
          <cell r="I14264">
            <v>0</v>
          </cell>
        </row>
        <row r="14265">
          <cell r="A14265" t="str">
            <v>a</v>
          </cell>
          <cell r="B14265">
            <v>14241</v>
          </cell>
          <cell r="C14265" t="str">
            <v xml:space="preserve">   314778067 - 39230</v>
          </cell>
          <cell r="D14265">
            <v>1432541.69</v>
          </cell>
          <cell r="E14265">
            <v>0</v>
          </cell>
          <cell r="F14265">
            <v>0</v>
          </cell>
          <cell r="G14265">
            <v>1432541.69</v>
          </cell>
          <cell r="H14265">
            <v>0</v>
          </cell>
          <cell r="I14265">
            <v>0</v>
          </cell>
        </row>
        <row r="14266">
          <cell r="A14266" t="str">
            <v>a</v>
          </cell>
          <cell r="B14266">
            <v>14242</v>
          </cell>
          <cell r="C14266" t="str">
            <v xml:space="preserve">   314778070 - 39362</v>
          </cell>
          <cell r="D14266">
            <v>2177479.5699999998</v>
          </cell>
          <cell r="E14266">
            <v>0</v>
          </cell>
          <cell r="F14266">
            <v>0</v>
          </cell>
          <cell r="G14266">
            <v>2177479.5699999998</v>
          </cell>
          <cell r="H14266">
            <v>0</v>
          </cell>
          <cell r="I14266">
            <v>0</v>
          </cell>
        </row>
        <row r="14267">
          <cell r="A14267" t="str">
            <v>a</v>
          </cell>
          <cell r="B14267">
            <v>14243</v>
          </cell>
          <cell r="C14267" t="str">
            <v xml:space="preserve">   314778083 - 39410</v>
          </cell>
          <cell r="D14267">
            <v>2107102.59</v>
          </cell>
          <cell r="E14267">
            <v>0</v>
          </cell>
          <cell r="F14267">
            <v>0</v>
          </cell>
          <cell r="G14267">
            <v>2107102.59</v>
          </cell>
          <cell r="H14267">
            <v>0</v>
          </cell>
          <cell r="I14267">
            <v>0</v>
          </cell>
        </row>
        <row r="14268">
          <cell r="A14268" t="str">
            <v>a</v>
          </cell>
          <cell r="B14268">
            <v>14244</v>
          </cell>
          <cell r="C14268" t="str">
            <v xml:space="preserve">   314778096 - 39449</v>
          </cell>
          <cell r="D14268">
            <v>619625.75</v>
          </cell>
          <cell r="E14268">
            <v>0</v>
          </cell>
          <cell r="F14268">
            <v>0</v>
          </cell>
          <cell r="G14268">
            <v>161811.66</v>
          </cell>
          <cell r="H14268">
            <v>457814.09</v>
          </cell>
          <cell r="I14268">
            <v>0</v>
          </cell>
        </row>
        <row r="14269">
          <cell r="A14269" t="str">
            <v>a</v>
          </cell>
          <cell r="B14269">
            <v>14245</v>
          </cell>
          <cell r="C14269" t="str">
            <v xml:space="preserve">   314778106 - 38918</v>
          </cell>
          <cell r="D14269">
            <v>671403.31</v>
          </cell>
          <cell r="E14269">
            <v>0</v>
          </cell>
          <cell r="F14269">
            <v>0</v>
          </cell>
          <cell r="G14269">
            <v>32531.49</v>
          </cell>
          <cell r="H14269">
            <v>638871.81999999995</v>
          </cell>
          <cell r="I14269">
            <v>0</v>
          </cell>
        </row>
        <row r="14270">
          <cell r="A14270" t="str">
            <v>a</v>
          </cell>
          <cell r="B14270">
            <v>14246</v>
          </cell>
          <cell r="C14270" t="str">
            <v xml:space="preserve">   314778119 - 38959</v>
          </cell>
          <cell r="D14270">
            <v>1752401.42</v>
          </cell>
          <cell r="E14270">
            <v>0</v>
          </cell>
          <cell r="F14270">
            <v>0</v>
          </cell>
          <cell r="G14270">
            <v>92084.08</v>
          </cell>
          <cell r="H14270">
            <v>1660317.34</v>
          </cell>
          <cell r="I14270">
            <v>0</v>
          </cell>
        </row>
        <row r="14271">
          <cell r="A14271" t="str">
            <v>a</v>
          </cell>
          <cell r="B14271">
            <v>14247</v>
          </cell>
          <cell r="C14271" t="str">
            <v xml:space="preserve">   314778135 - 39097</v>
          </cell>
          <cell r="D14271">
            <v>186548.37</v>
          </cell>
          <cell r="E14271">
            <v>0</v>
          </cell>
          <cell r="F14271">
            <v>0</v>
          </cell>
          <cell r="G14271">
            <v>91365.61</v>
          </cell>
          <cell r="H14271">
            <v>95182.76</v>
          </cell>
          <cell r="I14271">
            <v>0</v>
          </cell>
        </row>
        <row r="14272">
          <cell r="A14272" t="str">
            <v>a</v>
          </cell>
          <cell r="B14272">
            <v>14248</v>
          </cell>
          <cell r="C14272" t="str">
            <v xml:space="preserve">   314778148 - 39145</v>
          </cell>
          <cell r="D14272">
            <v>1267366.0900000001</v>
          </cell>
          <cell r="E14272">
            <v>0</v>
          </cell>
          <cell r="F14272">
            <v>0</v>
          </cell>
          <cell r="G14272">
            <v>60447.199999999997</v>
          </cell>
          <cell r="H14272">
            <v>1206918.8899999999</v>
          </cell>
          <cell r="I14272">
            <v>0</v>
          </cell>
        </row>
        <row r="14273">
          <cell r="A14273" t="str">
            <v>a</v>
          </cell>
          <cell r="B14273">
            <v>14249</v>
          </cell>
          <cell r="C14273" t="str">
            <v xml:space="preserve">   314778151 - 39163</v>
          </cell>
          <cell r="D14273">
            <v>677444.93</v>
          </cell>
          <cell r="E14273">
            <v>0</v>
          </cell>
          <cell r="F14273">
            <v>0</v>
          </cell>
          <cell r="G14273">
            <v>677444.93</v>
          </cell>
          <cell r="H14273">
            <v>0</v>
          </cell>
          <cell r="I14273">
            <v>0</v>
          </cell>
        </row>
        <row r="14274">
          <cell r="A14274" t="str">
            <v>a</v>
          </cell>
          <cell r="B14274">
            <v>14250</v>
          </cell>
          <cell r="C14274" t="str">
            <v xml:space="preserve">   314778164 - 39220</v>
          </cell>
          <cell r="D14274">
            <v>1482712.09</v>
          </cell>
          <cell r="E14274">
            <v>0</v>
          </cell>
          <cell r="F14274">
            <v>0</v>
          </cell>
          <cell r="G14274">
            <v>29604.98</v>
          </cell>
          <cell r="H14274">
            <v>1453107.11</v>
          </cell>
          <cell r="I14274">
            <v>0</v>
          </cell>
        </row>
        <row r="14275">
          <cell r="A14275" t="str">
            <v>a</v>
          </cell>
          <cell r="B14275">
            <v>14251</v>
          </cell>
          <cell r="C14275" t="str">
            <v xml:space="preserve">   314778177 - 39392</v>
          </cell>
          <cell r="D14275">
            <v>977886.27</v>
          </cell>
          <cell r="E14275">
            <v>0</v>
          </cell>
          <cell r="F14275">
            <v>0</v>
          </cell>
          <cell r="G14275">
            <v>19702.14</v>
          </cell>
          <cell r="H14275">
            <v>958184.13</v>
          </cell>
          <cell r="I14275">
            <v>0</v>
          </cell>
        </row>
        <row r="14276">
          <cell r="A14276" t="str">
            <v>a</v>
          </cell>
          <cell r="B14276">
            <v>14252</v>
          </cell>
          <cell r="C14276" t="str">
            <v xml:space="preserve">   314778180 - 39401</v>
          </cell>
          <cell r="D14276">
            <v>1077619.69</v>
          </cell>
          <cell r="E14276">
            <v>0</v>
          </cell>
          <cell r="F14276">
            <v>0</v>
          </cell>
          <cell r="G14276">
            <v>52217.760000000002</v>
          </cell>
          <cell r="H14276">
            <v>1025401.93</v>
          </cell>
          <cell r="I14276">
            <v>0</v>
          </cell>
        </row>
        <row r="14277">
          <cell r="A14277" t="str">
            <v>a</v>
          </cell>
          <cell r="B14277">
            <v>14253</v>
          </cell>
          <cell r="C14277" t="str">
            <v xml:space="preserve">   314778193 - 39440</v>
          </cell>
          <cell r="D14277">
            <v>1160779.1399999999</v>
          </cell>
          <cell r="E14277">
            <v>0</v>
          </cell>
          <cell r="F14277">
            <v>0</v>
          </cell>
          <cell r="G14277">
            <v>24272.69</v>
          </cell>
          <cell r="H14277">
            <v>1136506.45</v>
          </cell>
          <cell r="I14277">
            <v>0</v>
          </cell>
        </row>
        <row r="14278">
          <cell r="A14278" t="str">
            <v>a</v>
          </cell>
          <cell r="B14278">
            <v>14254</v>
          </cell>
          <cell r="C14278" t="str">
            <v xml:space="preserve">   314778203 - 38904</v>
          </cell>
          <cell r="D14278">
            <v>2063580.77</v>
          </cell>
          <cell r="E14278">
            <v>0</v>
          </cell>
          <cell r="F14278">
            <v>0.01</v>
          </cell>
          <cell r="G14278">
            <v>99469.06</v>
          </cell>
          <cell r="H14278">
            <v>1964111.72</v>
          </cell>
          <cell r="I14278">
            <v>0</v>
          </cell>
        </row>
        <row r="14279">
          <cell r="A14279" t="str">
            <v>a</v>
          </cell>
          <cell r="B14279">
            <v>14255</v>
          </cell>
          <cell r="C14279" t="str">
            <v xml:space="preserve">   314778216 - 38950</v>
          </cell>
          <cell r="D14279">
            <v>938561.82</v>
          </cell>
          <cell r="E14279">
            <v>0</v>
          </cell>
          <cell r="F14279">
            <v>0</v>
          </cell>
          <cell r="G14279">
            <v>18998.61</v>
          </cell>
          <cell r="H14279">
            <v>919563.21</v>
          </cell>
          <cell r="I14279">
            <v>0</v>
          </cell>
        </row>
        <row r="14280">
          <cell r="A14280" t="str">
            <v>a</v>
          </cell>
          <cell r="B14280">
            <v>14256</v>
          </cell>
          <cell r="C14280" t="str">
            <v xml:space="preserve">   314778229 - 38989</v>
          </cell>
          <cell r="D14280">
            <v>1025486.95</v>
          </cell>
          <cell r="E14280">
            <v>0</v>
          </cell>
          <cell r="F14280">
            <v>0</v>
          </cell>
          <cell r="G14280">
            <v>1025486.95</v>
          </cell>
          <cell r="H14280">
            <v>0</v>
          </cell>
          <cell r="I14280">
            <v>0</v>
          </cell>
        </row>
        <row r="14281">
          <cell r="A14281" t="str">
            <v>a</v>
          </cell>
          <cell r="B14281">
            <v>14257</v>
          </cell>
          <cell r="C14281" t="str">
            <v xml:space="preserve">   314778232 - 39031</v>
          </cell>
          <cell r="D14281">
            <v>713935.92</v>
          </cell>
          <cell r="E14281">
            <v>0</v>
          </cell>
          <cell r="F14281">
            <v>0</v>
          </cell>
          <cell r="G14281">
            <v>14189.67</v>
          </cell>
          <cell r="H14281">
            <v>699746.25</v>
          </cell>
          <cell r="I14281">
            <v>0</v>
          </cell>
        </row>
        <row r="14282">
          <cell r="A14282" t="str">
            <v>a</v>
          </cell>
          <cell r="B14282">
            <v>14258</v>
          </cell>
          <cell r="C14282" t="str">
            <v xml:space="preserve">   314778245 - 39136</v>
          </cell>
          <cell r="D14282">
            <v>2052565.79</v>
          </cell>
          <cell r="E14282">
            <v>0</v>
          </cell>
          <cell r="F14282">
            <v>0.01</v>
          </cell>
          <cell r="G14282">
            <v>536013.12</v>
          </cell>
          <cell r="H14282">
            <v>1516552.68</v>
          </cell>
          <cell r="I14282">
            <v>0</v>
          </cell>
        </row>
        <row r="14283">
          <cell r="A14283" t="str">
            <v>a</v>
          </cell>
          <cell r="B14283">
            <v>14259</v>
          </cell>
          <cell r="C14283" t="str">
            <v xml:space="preserve">   314778258 - 39199</v>
          </cell>
          <cell r="D14283">
            <v>1181441.67</v>
          </cell>
          <cell r="E14283">
            <v>0</v>
          </cell>
          <cell r="F14283">
            <v>0.01</v>
          </cell>
          <cell r="G14283">
            <v>175452.63</v>
          </cell>
          <cell r="H14283">
            <v>1005989.05</v>
          </cell>
          <cell r="I14283">
            <v>0</v>
          </cell>
        </row>
        <row r="14284">
          <cell r="A14284" t="str">
            <v>a</v>
          </cell>
          <cell r="B14284">
            <v>14260</v>
          </cell>
          <cell r="C14284" t="str">
            <v xml:space="preserve">   314778261 - 39211</v>
          </cell>
          <cell r="D14284">
            <v>1328805.93</v>
          </cell>
          <cell r="E14284">
            <v>0</v>
          </cell>
          <cell r="F14284">
            <v>0</v>
          </cell>
          <cell r="G14284">
            <v>26898.04</v>
          </cell>
          <cell r="H14284">
            <v>1301907.8899999999</v>
          </cell>
          <cell r="I14284">
            <v>0</v>
          </cell>
        </row>
        <row r="14285">
          <cell r="A14285" t="str">
            <v>a</v>
          </cell>
          <cell r="B14285">
            <v>14261</v>
          </cell>
          <cell r="C14285" t="str">
            <v xml:space="preserve">   314778274 - 39383</v>
          </cell>
          <cell r="D14285">
            <v>989763.44</v>
          </cell>
          <cell r="E14285">
            <v>0</v>
          </cell>
          <cell r="F14285">
            <v>0</v>
          </cell>
          <cell r="G14285">
            <v>19941.400000000001</v>
          </cell>
          <cell r="H14285">
            <v>969822.04</v>
          </cell>
          <cell r="I14285">
            <v>0</v>
          </cell>
        </row>
        <row r="14286">
          <cell r="A14286" t="str">
            <v>a</v>
          </cell>
          <cell r="B14286">
            <v>14262</v>
          </cell>
          <cell r="C14286" t="str">
            <v xml:space="preserve">   314778300 - 38895</v>
          </cell>
          <cell r="D14286">
            <v>3318909.45</v>
          </cell>
          <cell r="E14286">
            <v>0</v>
          </cell>
          <cell r="F14286">
            <v>0</v>
          </cell>
          <cell r="G14286">
            <v>159978.51999999999</v>
          </cell>
          <cell r="H14286">
            <v>3158930.93</v>
          </cell>
          <cell r="I14286">
            <v>0</v>
          </cell>
        </row>
        <row r="14287">
          <cell r="A14287" t="str">
            <v>a</v>
          </cell>
          <cell r="B14287">
            <v>14263</v>
          </cell>
          <cell r="C14287" t="str">
            <v xml:space="preserve">   314778313 - 38939</v>
          </cell>
          <cell r="D14287">
            <v>393128.82</v>
          </cell>
          <cell r="E14287">
            <v>0</v>
          </cell>
          <cell r="F14287">
            <v>0.01</v>
          </cell>
          <cell r="G14287">
            <v>63188.46</v>
          </cell>
          <cell r="H14287">
            <v>329940.37</v>
          </cell>
          <cell r="I14287">
            <v>0</v>
          </cell>
        </row>
        <row r="14288">
          <cell r="A14288" t="str">
            <v>a</v>
          </cell>
          <cell r="B14288">
            <v>14264</v>
          </cell>
          <cell r="C14288" t="str">
            <v xml:space="preserve">   314778326 - 38980</v>
          </cell>
          <cell r="D14288">
            <v>1500455.91</v>
          </cell>
          <cell r="E14288">
            <v>0</v>
          </cell>
          <cell r="F14288">
            <v>0</v>
          </cell>
          <cell r="G14288">
            <v>31813.72</v>
          </cell>
          <cell r="H14288">
            <v>1468642.19</v>
          </cell>
          <cell r="I14288">
            <v>0</v>
          </cell>
        </row>
        <row r="14289">
          <cell r="A14289" t="str">
            <v>a</v>
          </cell>
          <cell r="B14289">
            <v>14265</v>
          </cell>
          <cell r="C14289" t="str">
            <v xml:space="preserve">   314778339 - 39109</v>
          </cell>
          <cell r="D14289">
            <v>308408.73</v>
          </cell>
          <cell r="E14289">
            <v>0</v>
          </cell>
          <cell r="F14289">
            <v>0</v>
          </cell>
          <cell r="G14289">
            <v>61442.080000000002</v>
          </cell>
          <cell r="H14289">
            <v>246966.65</v>
          </cell>
          <cell r="I14289">
            <v>0</v>
          </cell>
        </row>
        <row r="14290">
          <cell r="A14290" t="str">
            <v>a</v>
          </cell>
          <cell r="B14290">
            <v>14266</v>
          </cell>
          <cell r="C14290" t="str">
            <v xml:space="preserve">   314778342 - 39127</v>
          </cell>
          <cell r="D14290">
            <v>2450377.0499999998</v>
          </cell>
          <cell r="E14290">
            <v>0</v>
          </cell>
          <cell r="F14290">
            <v>0</v>
          </cell>
          <cell r="G14290">
            <v>118728.02</v>
          </cell>
          <cell r="H14290">
            <v>2331649.0299999998</v>
          </cell>
          <cell r="I14290">
            <v>0</v>
          </cell>
        </row>
        <row r="14291">
          <cell r="A14291" t="str">
            <v>a</v>
          </cell>
          <cell r="B14291">
            <v>14267</v>
          </cell>
          <cell r="C14291" t="str">
            <v xml:space="preserve">   314778355 - 39190</v>
          </cell>
          <cell r="D14291">
            <v>666942.88</v>
          </cell>
          <cell r="E14291">
            <v>0</v>
          </cell>
          <cell r="F14291">
            <v>0.01</v>
          </cell>
          <cell r="G14291">
            <v>99045.84</v>
          </cell>
          <cell r="H14291">
            <v>567897.05000000005</v>
          </cell>
          <cell r="I14291">
            <v>0</v>
          </cell>
        </row>
        <row r="14292">
          <cell r="A14292" t="str">
            <v>a</v>
          </cell>
          <cell r="B14292">
            <v>14268</v>
          </cell>
          <cell r="C14292" t="str">
            <v xml:space="preserve">   314778368 - 39233</v>
          </cell>
          <cell r="D14292">
            <v>945678.47</v>
          </cell>
          <cell r="E14292">
            <v>0</v>
          </cell>
          <cell r="F14292">
            <v>0</v>
          </cell>
          <cell r="G14292">
            <v>46325</v>
          </cell>
          <cell r="H14292">
            <v>899353.47</v>
          </cell>
          <cell r="I14292">
            <v>0</v>
          </cell>
        </row>
        <row r="14293">
          <cell r="A14293" t="str">
            <v>a</v>
          </cell>
          <cell r="B14293">
            <v>14269</v>
          </cell>
          <cell r="C14293" t="str">
            <v xml:space="preserve">   314778371 - 39374</v>
          </cell>
          <cell r="D14293">
            <v>1633109.67</v>
          </cell>
          <cell r="E14293">
            <v>0</v>
          </cell>
          <cell r="F14293">
            <v>0.01</v>
          </cell>
          <cell r="G14293">
            <v>32903.379999999997</v>
          </cell>
          <cell r="H14293">
            <v>1600206.3</v>
          </cell>
          <cell r="I14293">
            <v>0</v>
          </cell>
        </row>
        <row r="14294">
          <cell r="A14294" t="str">
            <v>a</v>
          </cell>
          <cell r="B14294">
            <v>14270</v>
          </cell>
          <cell r="C14294" t="str">
            <v xml:space="preserve">   314778384 - 39413</v>
          </cell>
          <cell r="D14294">
            <v>2041186.18</v>
          </cell>
          <cell r="E14294">
            <v>0</v>
          </cell>
          <cell r="F14294">
            <v>0</v>
          </cell>
          <cell r="G14294">
            <v>2041186.18</v>
          </cell>
          <cell r="H14294">
            <v>0</v>
          </cell>
          <cell r="I14294">
            <v>0</v>
          </cell>
        </row>
        <row r="14295">
          <cell r="A14295" t="str">
            <v>a</v>
          </cell>
          <cell r="B14295">
            <v>14271</v>
          </cell>
          <cell r="C14295" t="str">
            <v xml:space="preserve">   314778397 - 39452</v>
          </cell>
          <cell r="D14295">
            <v>1101346.05</v>
          </cell>
          <cell r="E14295">
            <v>0</v>
          </cell>
          <cell r="F14295">
            <v>0</v>
          </cell>
          <cell r="G14295">
            <v>1101346.05</v>
          </cell>
          <cell r="H14295">
            <v>0</v>
          </cell>
          <cell r="I14295">
            <v>0</v>
          </cell>
        </row>
        <row r="14296">
          <cell r="A14296" t="str">
            <v>a</v>
          </cell>
          <cell r="B14296">
            <v>14272</v>
          </cell>
          <cell r="C14296" t="str">
            <v xml:space="preserve">   314778407 - 38921</v>
          </cell>
          <cell r="D14296">
            <v>570000</v>
          </cell>
          <cell r="E14296">
            <v>0</v>
          </cell>
          <cell r="F14296">
            <v>0</v>
          </cell>
          <cell r="G14296">
            <v>570000</v>
          </cell>
          <cell r="H14296">
            <v>0</v>
          </cell>
          <cell r="I14296">
            <v>0</v>
          </cell>
        </row>
        <row r="14297">
          <cell r="A14297" t="str">
            <v>a</v>
          </cell>
          <cell r="B14297">
            <v>14273</v>
          </cell>
          <cell r="C14297" t="str">
            <v xml:space="preserve">   314778410 - 38930</v>
          </cell>
          <cell r="D14297">
            <v>996019.83</v>
          </cell>
          <cell r="E14297">
            <v>0</v>
          </cell>
          <cell r="F14297">
            <v>0</v>
          </cell>
          <cell r="G14297">
            <v>9397.7099999999991</v>
          </cell>
          <cell r="H14297">
            <v>986622.12</v>
          </cell>
          <cell r="I14297">
            <v>0</v>
          </cell>
        </row>
        <row r="14298">
          <cell r="A14298" t="str">
            <v>a</v>
          </cell>
          <cell r="B14298">
            <v>14274</v>
          </cell>
          <cell r="C14298" t="str">
            <v xml:space="preserve">   314778423 - 38971</v>
          </cell>
          <cell r="D14298">
            <v>1782451.18</v>
          </cell>
          <cell r="E14298">
            <v>0</v>
          </cell>
          <cell r="F14298">
            <v>0.02</v>
          </cell>
          <cell r="G14298">
            <v>95870.36</v>
          </cell>
          <cell r="H14298">
            <v>1686580.84</v>
          </cell>
          <cell r="I14298">
            <v>0</v>
          </cell>
        </row>
        <row r="14299">
          <cell r="A14299" t="str">
            <v>a</v>
          </cell>
          <cell r="B14299">
            <v>14275</v>
          </cell>
          <cell r="C14299" t="str">
            <v xml:space="preserve">   314778436 - 39100</v>
          </cell>
          <cell r="D14299">
            <v>364420.81</v>
          </cell>
          <cell r="E14299">
            <v>0</v>
          </cell>
          <cell r="F14299">
            <v>0</v>
          </cell>
          <cell r="G14299">
            <v>108608.09</v>
          </cell>
          <cell r="H14299">
            <v>255812.72</v>
          </cell>
          <cell r="I14299">
            <v>0</v>
          </cell>
        </row>
        <row r="14300">
          <cell r="A14300" t="str">
            <v>a</v>
          </cell>
          <cell r="B14300">
            <v>14276</v>
          </cell>
          <cell r="C14300" t="str">
            <v xml:space="preserve">   314778449 - 39148</v>
          </cell>
          <cell r="D14300">
            <v>1632948.94</v>
          </cell>
          <cell r="E14300">
            <v>0</v>
          </cell>
          <cell r="F14300">
            <v>0.01</v>
          </cell>
          <cell r="G14300">
            <v>32905.699999999997</v>
          </cell>
          <cell r="H14300">
            <v>1600043.25</v>
          </cell>
          <cell r="I14300">
            <v>0</v>
          </cell>
        </row>
        <row r="14301">
          <cell r="A14301" t="str">
            <v>a</v>
          </cell>
          <cell r="B14301">
            <v>14277</v>
          </cell>
          <cell r="C14301" t="str">
            <v xml:space="preserve">   314778452 - 39166</v>
          </cell>
          <cell r="D14301">
            <v>1927903.91</v>
          </cell>
          <cell r="E14301">
            <v>0</v>
          </cell>
          <cell r="F14301">
            <v>0</v>
          </cell>
          <cell r="G14301">
            <v>175534.64</v>
          </cell>
          <cell r="H14301">
            <v>1752369.27</v>
          </cell>
          <cell r="I14301">
            <v>0</v>
          </cell>
        </row>
        <row r="14302">
          <cell r="A14302" t="str">
            <v>a</v>
          </cell>
          <cell r="B14302">
            <v>14278</v>
          </cell>
          <cell r="C14302" t="str">
            <v xml:space="preserve">   314778465 - 39224</v>
          </cell>
          <cell r="D14302">
            <v>758309.87</v>
          </cell>
          <cell r="E14302">
            <v>0</v>
          </cell>
          <cell r="F14302">
            <v>0.02</v>
          </cell>
          <cell r="G14302">
            <v>141220.26</v>
          </cell>
          <cell r="H14302">
            <v>617089.63</v>
          </cell>
          <cell r="I14302">
            <v>0</v>
          </cell>
        </row>
        <row r="14303">
          <cell r="A14303" t="str">
            <v>a</v>
          </cell>
          <cell r="B14303">
            <v>14279</v>
          </cell>
          <cell r="C14303" t="str">
            <v xml:space="preserve">   314778478 - 39395</v>
          </cell>
          <cell r="D14303">
            <v>1408040.31</v>
          </cell>
          <cell r="E14303">
            <v>0</v>
          </cell>
          <cell r="F14303">
            <v>0</v>
          </cell>
          <cell r="G14303">
            <v>27985.08</v>
          </cell>
          <cell r="H14303">
            <v>1380055.23</v>
          </cell>
          <cell r="I14303">
            <v>0</v>
          </cell>
        </row>
        <row r="14304">
          <cell r="A14304" t="str">
            <v>a</v>
          </cell>
          <cell r="B14304">
            <v>14280</v>
          </cell>
          <cell r="C14304" t="str">
            <v xml:space="preserve">   314778481 - 39404</v>
          </cell>
          <cell r="D14304">
            <v>1880609.46</v>
          </cell>
          <cell r="E14304">
            <v>0</v>
          </cell>
          <cell r="F14304">
            <v>0</v>
          </cell>
          <cell r="G14304">
            <v>37549.660000000003</v>
          </cell>
          <cell r="H14304">
            <v>1843059.8</v>
          </cell>
          <cell r="I14304">
            <v>0</v>
          </cell>
        </row>
        <row r="14305">
          <cell r="A14305" t="str">
            <v>a</v>
          </cell>
          <cell r="B14305">
            <v>14281</v>
          </cell>
          <cell r="C14305" t="str">
            <v xml:space="preserve">   314778494 - 39443</v>
          </cell>
          <cell r="D14305">
            <v>1368259.75</v>
          </cell>
          <cell r="E14305">
            <v>0</v>
          </cell>
          <cell r="F14305">
            <v>0.01</v>
          </cell>
          <cell r="G14305">
            <v>28217.96</v>
          </cell>
          <cell r="H14305">
            <v>1340041.8</v>
          </cell>
          <cell r="I14305">
            <v>0</v>
          </cell>
        </row>
        <row r="14306">
          <cell r="A14306" t="str">
            <v>a</v>
          </cell>
          <cell r="B14306">
            <v>14282</v>
          </cell>
          <cell r="C14306" t="str">
            <v xml:space="preserve">   314778504 - 38907</v>
          </cell>
          <cell r="D14306">
            <v>1636061.4</v>
          </cell>
          <cell r="E14306">
            <v>0</v>
          </cell>
          <cell r="F14306">
            <v>0</v>
          </cell>
          <cell r="G14306">
            <v>1636061.4</v>
          </cell>
          <cell r="H14306">
            <v>0</v>
          </cell>
          <cell r="I14306">
            <v>0</v>
          </cell>
        </row>
        <row r="14307">
          <cell r="A14307" t="str">
            <v>a</v>
          </cell>
          <cell r="B14307">
            <v>14283</v>
          </cell>
          <cell r="C14307" t="str">
            <v xml:space="preserve">   314778517 - 38953</v>
          </cell>
          <cell r="D14307">
            <v>1532674.72</v>
          </cell>
          <cell r="E14307">
            <v>0</v>
          </cell>
          <cell r="F14307">
            <v>0</v>
          </cell>
          <cell r="G14307">
            <v>13893.33</v>
          </cell>
          <cell r="H14307">
            <v>1518781.39</v>
          </cell>
          <cell r="I14307">
            <v>0</v>
          </cell>
        </row>
        <row r="14308">
          <cell r="A14308" t="str">
            <v>a</v>
          </cell>
          <cell r="B14308">
            <v>14284</v>
          </cell>
          <cell r="C14308" t="str">
            <v xml:space="preserve">   314778520 - 38962</v>
          </cell>
          <cell r="D14308">
            <v>1001907.12</v>
          </cell>
          <cell r="E14308">
            <v>0</v>
          </cell>
          <cell r="F14308">
            <v>0</v>
          </cell>
          <cell r="G14308">
            <v>21320.93</v>
          </cell>
          <cell r="H14308">
            <v>980586.19</v>
          </cell>
          <cell r="I14308">
            <v>0</v>
          </cell>
        </row>
        <row r="14309">
          <cell r="A14309" t="str">
            <v>a</v>
          </cell>
          <cell r="B14309">
            <v>14285</v>
          </cell>
          <cell r="C14309" t="str">
            <v xml:space="preserve">   314778533 - 39034</v>
          </cell>
          <cell r="D14309">
            <v>928347.72</v>
          </cell>
          <cell r="E14309">
            <v>0</v>
          </cell>
          <cell r="F14309">
            <v>0</v>
          </cell>
          <cell r="G14309">
            <v>8419.27</v>
          </cell>
          <cell r="H14309">
            <v>919928.45</v>
          </cell>
          <cell r="I14309">
            <v>0</v>
          </cell>
        </row>
        <row r="14310">
          <cell r="A14310" t="str">
            <v>a</v>
          </cell>
          <cell r="B14310">
            <v>14286</v>
          </cell>
          <cell r="C14310" t="str">
            <v xml:space="preserve">   314778546 - 39139</v>
          </cell>
          <cell r="D14310">
            <v>2858278.26</v>
          </cell>
          <cell r="E14310">
            <v>0</v>
          </cell>
          <cell r="F14310">
            <v>0</v>
          </cell>
          <cell r="G14310">
            <v>39220.44</v>
          </cell>
          <cell r="H14310">
            <v>2819057.82</v>
          </cell>
          <cell r="I14310">
            <v>0</v>
          </cell>
        </row>
        <row r="14311">
          <cell r="A14311" t="str">
            <v>a</v>
          </cell>
          <cell r="B14311">
            <v>14287</v>
          </cell>
          <cell r="C14311" t="str">
            <v xml:space="preserve">   314778559 - 39202</v>
          </cell>
          <cell r="D14311">
            <v>1252556.81</v>
          </cell>
          <cell r="E14311">
            <v>0</v>
          </cell>
          <cell r="F14311">
            <v>0.03</v>
          </cell>
          <cell r="G14311">
            <v>59730.89</v>
          </cell>
          <cell r="H14311">
            <v>1192825.95</v>
          </cell>
          <cell r="I14311">
            <v>0</v>
          </cell>
        </row>
        <row r="14312">
          <cell r="A14312" t="str">
            <v>a</v>
          </cell>
          <cell r="B14312">
            <v>14288</v>
          </cell>
          <cell r="C14312" t="str">
            <v xml:space="preserve">   314778562 - 39214</v>
          </cell>
          <cell r="D14312">
            <v>1031333.49</v>
          </cell>
          <cell r="E14312">
            <v>0</v>
          </cell>
          <cell r="F14312">
            <v>0</v>
          </cell>
          <cell r="G14312">
            <v>20778.939999999999</v>
          </cell>
          <cell r="H14312">
            <v>1010554.55</v>
          </cell>
          <cell r="I14312">
            <v>0</v>
          </cell>
        </row>
        <row r="14313">
          <cell r="A14313" t="str">
            <v>a</v>
          </cell>
          <cell r="B14313">
            <v>14289</v>
          </cell>
          <cell r="C14313" t="str">
            <v xml:space="preserve">   314778575 - 39386</v>
          </cell>
          <cell r="D14313">
            <v>1088739.79</v>
          </cell>
          <cell r="E14313">
            <v>0</v>
          </cell>
          <cell r="F14313">
            <v>0</v>
          </cell>
          <cell r="G14313">
            <v>1088739.79</v>
          </cell>
          <cell r="H14313">
            <v>0</v>
          </cell>
          <cell r="I14313">
            <v>0</v>
          </cell>
        </row>
        <row r="14314">
          <cell r="A14314" t="str">
            <v>a</v>
          </cell>
          <cell r="B14314">
            <v>14290</v>
          </cell>
          <cell r="C14314" t="str">
            <v xml:space="preserve">   314778588 - 39425</v>
          </cell>
          <cell r="D14314">
            <v>1187716.1299999999</v>
          </cell>
          <cell r="E14314">
            <v>0</v>
          </cell>
          <cell r="F14314">
            <v>0</v>
          </cell>
          <cell r="G14314">
            <v>23929.7</v>
          </cell>
          <cell r="H14314">
            <v>1163786.43</v>
          </cell>
          <cell r="I14314">
            <v>0</v>
          </cell>
        </row>
        <row r="14315">
          <cell r="A14315" t="str">
            <v>a</v>
          </cell>
          <cell r="B14315">
            <v>14291</v>
          </cell>
          <cell r="C14315" t="str">
            <v xml:space="preserve">   314778591 - 39434</v>
          </cell>
          <cell r="D14315">
            <v>1151856.82</v>
          </cell>
          <cell r="E14315">
            <v>0</v>
          </cell>
          <cell r="F14315">
            <v>0</v>
          </cell>
          <cell r="G14315">
            <v>55521.97</v>
          </cell>
          <cell r="H14315">
            <v>1096334.8500000001</v>
          </cell>
          <cell r="I14315">
            <v>0</v>
          </cell>
        </row>
        <row r="14316">
          <cell r="A14316" t="str">
            <v>a</v>
          </cell>
          <cell r="B14316">
            <v>14292</v>
          </cell>
          <cell r="C14316" t="str">
            <v xml:space="preserve">   314778601 - 38898</v>
          </cell>
          <cell r="D14316">
            <v>1781630.02</v>
          </cell>
          <cell r="E14316">
            <v>0</v>
          </cell>
          <cell r="F14316">
            <v>0</v>
          </cell>
          <cell r="G14316">
            <v>35573.370000000003</v>
          </cell>
          <cell r="H14316">
            <v>1746056.65</v>
          </cell>
          <cell r="I14316">
            <v>0</v>
          </cell>
        </row>
        <row r="14317">
          <cell r="A14317" t="str">
            <v>a</v>
          </cell>
          <cell r="B14317">
            <v>14293</v>
          </cell>
          <cell r="C14317" t="str">
            <v xml:space="preserve">   314778614 - 38942</v>
          </cell>
          <cell r="D14317">
            <v>780883.83</v>
          </cell>
          <cell r="E14317">
            <v>0</v>
          </cell>
          <cell r="F14317">
            <v>0</v>
          </cell>
          <cell r="G14317">
            <v>37838.94</v>
          </cell>
          <cell r="H14317">
            <v>743044.89</v>
          </cell>
          <cell r="I14317">
            <v>0</v>
          </cell>
        </row>
        <row r="14318">
          <cell r="A14318" t="str">
            <v>a</v>
          </cell>
          <cell r="B14318">
            <v>14294</v>
          </cell>
          <cell r="C14318" t="str">
            <v xml:space="preserve">   314778627 - 38983</v>
          </cell>
          <cell r="D14318">
            <v>836708.25</v>
          </cell>
          <cell r="E14318">
            <v>0</v>
          </cell>
          <cell r="F14318">
            <v>0</v>
          </cell>
          <cell r="G14318">
            <v>7588.17</v>
          </cell>
          <cell r="H14318">
            <v>829120.08</v>
          </cell>
          <cell r="I14318">
            <v>0</v>
          </cell>
        </row>
        <row r="14319">
          <cell r="A14319" t="str">
            <v>a</v>
          </cell>
          <cell r="B14319">
            <v>14295</v>
          </cell>
          <cell r="C14319" t="str">
            <v xml:space="preserve">   314778643 - 39130</v>
          </cell>
          <cell r="D14319">
            <v>3119407.69</v>
          </cell>
          <cell r="E14319">
            <v>0</v>
          </cell>
          <cell r="F14319">
            <v>0</v>
          </cell>
          <cell r="G14319">
            <v>28290.2</v>
          </cell>
          <cell r="H14319">
            <v>3091117.49</v>
          </cell>
          <cell r="I14319">
            <v>0</v>
          </cell>
        </row>
        <row r="14320">
          <cell r="A14320" t="str">
            <v>a</v>
          </cell>
          <cell r="B14320">
            <v>14296</v>
          </cell>
          <cell r="C14320" t="str">
            <v xml:space="preserve">   314778656 - 39193</v>
          </cell>
          <cell r="D14320">
            <v>1888954.89</v>
          </cell>
          <cell r="E14320">
            <v>0</v>
          </cell>
          <cell r="F14320">
            <v>0</v>
          </cell>
          <cell r="G14320">
            <v>73558.539999999994</v>
          </cell>
          <cell r="H14320">
            <v>1815396.35</v>
          </cell>
          <cell r="I14320">
            <v>0</v>
          </cell>
        </row>
        <row r="14321">
          <cell r="A14321" t="str">
            <v>a</v>
          </cell>
          <cell r="B14321">
            <v>14297</v>
          </cell>
          <cell r="C14321" t="str">
            <v xml:space="preserve">   314778669 - 39359</v>
          </cell>
          <cell r="D14321">
            <v>1427283.62</v>
          </cell>
          <cell r="E14321">
            <v>0</v>
          </cell>
          <cell r="F14321">
            <v>0</v>
          </cell>
          <cell r="G14321">
            <v>28498.21</v>
          </cell>
          <cell r="H14321">
            <v>1398785.41</v>
          </cell>
          <cell r="I14321">
            <v>0</v>
          </cell>
        </row>
        <row r="14322">
          <cell r="A14322" t="str">
            <v>a</v>
          </cell>
          <cell r="B14322">
            <v>14298</v>
          </cell>
          <cell r="C14322" t="str">
            <v xml:space="preserve">   314778672 - 39377</v>
          </cell>
          <cell r="D14322">
            <v>1784839.84</v>
          </cell>
          <cell r="E14322">
            <v>0</v>
          </cell>
          <cell r="F14322">
            <v>0</v>
          </cell>
          <cell r="G14322">
            <v>35474.07</v>
          </cell>
          <cell r="H14322">
            <v>1749365.77</v>
          </cell>
          <cell r="I14322">
            <v>0</v>
          </cell>
        </row>
        <row r="14323">
          <cell r="A14323" t="str">
            <v>a</v>
          </cell>
          <cell r="B14323">
            <v>14299</v>
          </cell>
          <cell r="C14323" t="str">
            <v xml:space="preserve">   314778685 - 39416</v>
          </cell>
          <cell r="D14323">
            <v>1358461.43</v>
          </cell>
          <cell r="E14323">
            <v>0</v>
          </cell>
          <cell r="F14323">
            <v>0</v>
          </cell>
          <cell r="G14323">
            <v>26999.71</v>
          </cell>
          <cell r="H14323">
            <v>1331461.72</v>
          </cell>
          <cell r="I14323">
            <v>0</v>
          </cell>
        </row>
        <row r="14324">
          <cell r="A14324" t="str">
            <v>a</v>
          </cell>
          <cell r="B14324">
            <v>14300</v>
          </cell>
          <cell r="C14324" t="str">
            <v xml:space="preserve">   314778698 - 39455</v>
          </cell>
          <cell r="D14324">
            <v>792215.54</v>
          </cell>
          <cell r="E14324">
            <v>0</v>
          </cell>
          <cell r="F14324">
            <v>0</v>
          </cell>
          <cell r="G14324">
            <v>56674.8</v>
          </cell>
          <cell r="H14324">
            <v>735540.74</v>
          </cell>
          <cell r="I14324">
            <v>0</v>
          </cell>
        </row>
        <row r="14325">
          <cell r="A14325" t="str">
            <v>a</v>
          </cell>
          <cell r="B14325">
            <v>14301</v>
          </cell>
          <cell r="C14325" t="str">
            <v xml:space="preserve">   314778708 - 38924</v>
          </cell>
          <cell r="D14325">
            <v>2776154.06</v>
          </cell>
          <cell r="E14325">
            <v>0</v>
          </cell>
          <cell r="F14325">
            <v>0</v>
          </cell>
          <cell r="G14325">
            <v>2776154.06</v>
          </cell>
          <cell r="H14325">
            <v>0</v>
          </cell>
          <cell r="I14325">
            <v>0</v>
          </cell>
        </row>
        <row r="14326">
          <cell r="A14326" t="str">
            <v>a</v>
          </cell>
          <cell r="B14326">
            <v>14302</v>
          </cell>
          <cell r="C14326" t="str">
            <v xml:space="preserve">   314778711 - 38933</v>
          </cell>
          <cell r="D14326">
            <v>1047908.23</v>
          </cell>
          <cell r="E14326">
            <v>0</v>
          </cell>
          <cell r="F14326">
            <v>0</v>
          </cell>
          <cell r="G14326">
            <v>21116.46</v>
          </cell>
          <cell r="H14326">
            <v>1026791.77</v>
          </cell>
          <cell r="I14326">
            <v>0</v>
          </cell>
        </row>
        <row r="14327">
          <cell r="A14327" t="str">
            <v>a</v>
          </cell>
          <cell r="B14327">
            <v>14303</v>
          </cell>
          <cell r="C14327" t="str">
            <v xml:space="preserve">   314778724 - 38974</v>
          </cell>
          <cell r="D14327">
            <v>1982609.69</v>
          </cell>
          <cell r="E14327">
            <v>0</v>
          </cell>
          <cell r="F14327">
            <v>0</v>
          </cell>
          <cell r="G14327">
            <v>42491.38</v>
          </cell>
          <cell r="H14327">
            <v>1940118.31</v>
          </cell>
          <cell r="I14327">
            <v>0</v>
          </cell>
        </row>
        <row r="14328">
          <cell r="A14328" t="str">
            <v>a</v>
          </cell>
          <cell r="B14328">
            <v>14304</v>
          </cell>
          <cell r="C14328" t="str">
            <v xml:space="preserve">   314778737 - 39103</v>
          </cell>
          <cell r="D14328">
            <v>985027.89</v>
          </cell>
          <cell r="E14328">
            <v>0</v>
          </cell>
          <cell r="F14328">
            <v>0</v>
          </cell>
          <cell r="G14328">
            <v>88229.759999999995</v>
          </cell>
          <cell r="H14328">
            <v>896798.13</v>
          </cell>
          <cell r="I14328">
            <v>0</v>
          </cell>
        </row>
        <row r="14329">
          <cell r="A14329" t="str">
            <v>a</v>
          </cell>
          <cell r="B14329">
            <v>14305</v>
          </cell>
          <cell r="C14329" t="str">
            <v xml:space="preserve">   314778740 - 39121</v>
          </cell>
          <cell r="D14329">
            <v>3129295.11</v>
          </cell>
          <cell r="E14329">
            <v>0</v>
          </cell>
          <cell r="F14329">
            <v>0.02</v>
          </cell>
          <cell r="G14329">
            <v>29525.69</v>
          </cell>
          <cell r="H14329">
            <v>3099769.44</v>
          </cell>
          <cell r="I14329">
            <v>0</v>
          </cell>
        </row>
        <row r="14330">
          <cell r="A14330" t="str">
            <v>a</v>
          </cell>
          <cell r="B14330">
            <v>14306</v>
          </cell>
          <cell r="C14330" t="str">
            <v xml:space="preserve">   314778753 - 39169</v>
          </cell>
          <cell r="D14330">
            <v>702334.96</v>
          </cell>
          <cell r="E14330">
            <v>0</v>
          </cell>
          <cell r="F14330">
            <v>0</v>
          </cell>
          <cell r="G14330">
            <v>142698.57999999999</v>
          </cell>
          <cell r="H14330">
            <v>559636.38</v>
          </cell>
          <cell r="I14330">
            <v>0</v>
          </cell>
        </row>
        <row r="14331">
          <cell r="A14331" t="str">
            <v>a</v>
          </cell>
          <cell r="B14331">
            <v>14307</v>
          </cell>
          <cell r="C14331" t="str">
            <v xml:space="preserve">   314778766 - 39227</v>
          </cell>
          <cell r="D14331">
            <v>969998.55</v>
          </cell>
          <cell r="E14331">
            <v>0</v>
          </cell>
          <cell r="F14331">
            <v>0</v>
          </cell>
          <cell r="G14331">
            <v>19367.71</v>
          </cell>
          <cell r="H14331">
            <v>950630.84</v>
          </cell>
          <cell r="I14331">
            <v>0</v>
          </cell>
        </row>
        <row r="14332">
          <cell r="A14332" t="str">
            <v>a</v>
          </cell>
          <cell r="B14332">
            <v>14308</v>
          </cell>
          <cell r="C14332" t="str">
            <v xml:space="preserve">   314778779 - 39398</v>
          </cell>
          <cell r="D14332">
            <v>1627171.11</v>
          </cell>
          <cell r="E14332">
            <v>0</v>
          </cell>
          <cell r="F14332">
            <v>0</v>
          </cell>
          <cell r="G14332">
            <v>1627171.11</v>
          </cell>
          <cell r="H14332">
            <v>0</v>
          </cell>
          <cell r="I14332">
            <v>0</v>
          </cell>
        </row>
        <row r="14333">
          <cell r="A14333" t="str">
            <v>a</v>
          </cell>
          <cell r="B14333">
            <v>14309</v>
          </cell>
          <cell r="C14333" t="str">
            <v xml:space="preserve">   314778782 - 39407</v>
          </cell>
          <cell r="D14333">
            <v>558401.53</v>
          </cell>
          <cell r="E14333">
            <v>0</v>
          </cell>
          <cell r="F14333">
            <v>0</v>
          </cell>
          <cell r="G14333">
            <v>123969.86</v>
          </cell>
          <cell r="H14333">
            <v>434431.67</v>
          </cell>
          <cell r="I14333">
            <v>0</v>
          </cell>
        </row>
        <row r="14334">
          <cell r="A14334" t="str">
            <v>a</v>
          </cell>
          <cell r="B14334">
            <v>14310</v>
          </cell>
          <cell r="C14334" t="str">
            <v xml:space="preserve">   314778795 - 39446</v>
          </cell>
          <cell r="D14334">
            <v>725765.81</v>
          </cell>
          <cell r="E14334">
            <v>0</v>
          </cell>
          <cell r="F14334">
            <v>0</v>
          </cell>
          <cell r="G14334">
            <v>35947.230000000003</v>
          </cell>
          <cell r="H14334">
            <v>689818.58</v>
          </cell>
          <cell r="I14334">
            <v>0</v>
          </cell>
        </row>
        <row r="14335">
          <cell r="A14335" t="str">
            <v>a</v>
          </cell>
          <cell r="B14335">
            <v>14311</v>
          </cell>
          <cell r="C14335" t="str">
            <v xml:space="preserve">   314778805 - 38915</v>
          </cell>
          <cell r="D14335">
            <v>266541.15999999997</v>
          </cell>
          <cell r="E14335">
            <v>0</v>
          </cell>
          <cell r="F14335">
            <v>0</v>
          </cell>
          <cell r="G14335">
            <v>80641.22</v>
          </cell>
          <cell r="H14335">
            <v>185899.94</v>
          </cell>
          <cell r="I14335">
            <v>0</v>
          </cell>
        </row>
        <row r="14336">
          <cell r="A14336" t="str">
            <v>a</v>
          </cell>
          <cell r="B14336">
            <v>14312</v>
          </cell>
          <cell r="C14336" t="str">
            <v xml:space="preserve">   314778818 - 38956</v>
          </cell>
          <cell r="D14336">
            <v>2992148.62</v>
          </cell>
          <cell r="E14336">
            <v>0</v>
          </cell>
          <cell r="F14336">
            <v>0</v>
          </cell>
          <cell r="G14336">
            <v>59743.519999999997</v>
          </cell>
          <cell r="H14336">
            <v>2932405.1</v>
          </cell>
          <cell r="I14336">
            <v>0</v>
          </cell>
        </row>
        <row r="14337">
          <cell r="A14337" t="str">
            <v>a</v>
          </cell>
          <cell r="B14337">
            <v>14313</v>
          </cell>
          <cell r="C14337" t="str">
            <v xml:space="preserve">   314778821 - 38965</v>
          </cell>
          <cell r="D14337">
            <v>1322459.1599999999</v>
          </cell>
          <cell r="E14337">
            <v>0</v>
          </cell>
          <cell r="F14337">
            <v>0</v>
          </cell>
          <cell r="G14337">
            <v>173338.36</v>
          </cell>
          <cell r="H14337">
            <v>1149120.8</v>
          </cell>
          <cell r="I14337">
            <v>0</v>
          </cell>
        </row>
        <row r="14338">
          <cell r="A14338" t="str">
            <v>a</v>
          </cell>
          <cell r="B14338">
            <v>14314</v>
          </cell>
          <cell r="C14338" t="str">
            <v xml:space="preserve">   314778834 - 39041</v>
          </cell>
          <cell r="D14338">
            <v>1037142.11</v>
          </cell>
          <cell r="E14338">
            <v>0</v>
          </cell>
          <cell r="F14338">
            <v>0</v>
          </cell>
          <cell r="G14338">
            <v>1037142.11</v>
          </cell>
          <cell r="H14338">
            <v>0</v>
          </cell>
          <cell r="I14338">
            <v>0</v>
          </cell>
        </row>
        <row r="14339">
          <cell r="A14339" t="str">
            <v>a</v>
          </cell>
          <cell r="B14339">
            <v>14315</v>
          </cell>
          <cell r="C14339" t="str">
            <v xml:space="preserve">   314778847 - 39142</v>
          </cell>
          <cell r="D14339">
            <v>3694395.12</v>
          </cell>
          <cell r="E14339">
            <v>0</v>
          </cell>
          <cell r="F14339">
            <v>0</v>
          </cell>
          <cell r="G14339">
            <v>34425.86</v>
          </cell>
          <cell r="H14339">
            <v>3659969.26</v>
          </cell>
          <cell r="I14339">
            <v>0</v>
          </cell>
        </row>
        <row r="14340">
          <cell r="A14340" t="str">
            <v>a</v>
          </cell>
          <cell r="B14340">
            <v>14316</v>
          </cell>
          <cell r="C14340" t="str">
            <v xml:space="preserve">   314778850 - 39160</v>
          </cell>
          <cell r="D14340">
            <v>291255.7</v>
          </cell>
          <cell r="E14340">
            <v>0</v>
          </cell>
          <cell r="F14340">
            <v>0.01</v>
          </cell>
          <cell r="G14340">
            <v>20836.349999999999</v>
          </cell>
          <cell r="H14340">
            <v>270419.36</v>
          </cell>
          <cell r="I14340">
            <v>0</v>
          </cell>
        </row>
        <row r="14341">
          <cell r="A14341" t="str">
            <v>a</v>
          </cell>
          <cell r="B14341">
            <v>14317</v>
          </cell>
          <cell r="C14341" t="str">
            <v xml:space="preserve">   314778863 - 39217</v>
          </cell>
          <cell r="D14341">
            <v>1311518.7</v>
          </cell>
          <cell r="E14341">
            <v>0</v>
          </cell>
          <cell r="F14341">
            <v>0</v>
          </cell>
          <cell r="G14341">
            <v>26915.05</v>
          </cell>
          <cell r="H14341">
            <v>1284603.6499999999</v>
          </cell>
          <cell r="I14341">
            <v>0</v>
          </cell>
        </row>
        <row r="14342">
          <cell r="A14342" t="str">
            <v>a</v>
          </cell>
          <cell r="B14342">
            <v>14318</v>
          </cell>
          <cell r="C14342" t="str">
            <v xml:space="preserve">   314778876 - 39389</v>
          </cell>
          <cell r="D14342">
            <v>1064985.47</v>
          </cell>
          <cell r="E14342">
            <v>0</v>
          </cell>
          <cell r="F14342">
            <v>0</v>
          </cell>
          <cell r="G14342">
            <v>21456.98</v>
          </cell>
          <cell r="H14342">
            <v>1043528.49</v>
          </cell>
          <cell r="I14342">
            <v>0</v>
          </cell>
        </row>
        <row r="14343">
          <cell r="A14343" t="str">
            <v>a</v>
          </cell>
          <cell r="B14343">
            <v>14319</v>
          </cell>
          <cell r="C14343" t="str">
            <v xml:space="preserve">   314778889 - 39428</v>
          </cell>
          <cell r="D14343">
            <v>623249.36</v>
          </cell>
          <cell r="E14343">
            <v>0</v>
          </cell>
          <cell r="F14343">
            <v>0</v>
          </cell>
          <cell r="G14343">
            <v>134197.48000000001</v>
          </cell>
          <cell r="H14343">
            <v>489051.88</v>
          </cell>
          <cell r="I14343">
            <v>0</v>
          </cell>
        </row>
        <row r="14344">
          <cell r="A14344" t="str">
            <v>a</v>
          </cell>
          <cell r="B14344">
            <v>14320</v>
          </cell>
          <cell r="C14344" t="str">
            <v xml:space="preserve">   314778892 - 39437</v>
          </cell>
          <cell r="D14344">
            <v>381110.22</v>
          </cell>
          <cell r="E14344">
            <v>0</v>
          </cell>
          <cell r="F14344">
            <v>0.01</v>
          </cell>
          <cell r="G14344">
            <v>56597.65</v>
          </cell>
          <cell r="H14344">
            <v>324512.58</v>
          </cell>
          <cell r="I14344">
            <v>0</v>
          </cell>
        </row>
        <row r="14345">
          <cell r="A14345" t="str">
            <v>a</v>
          </cell>
          <cell r="B14345">
            <v>14321</v>
          </cell>
          <cell r="C14345" t="str">
            <v xml:space="preserve">   314778902 - 38901</v>
          </cell>
          <cell r="D14345">
            <v>1039284.2</v>
          </cell>
          <cell r="E14345">
            <v>0</v>
          </cell>
          <cell r="F14345">
            <v>0</v>
          </cell>
          <cell r="G14345">
            <v>20751.13</v>
          </cell>
          <cell r="H14345">
            <v>1018533.07</v>
          </cell>
          <cell r="I14345">
            <v>0</v>
          </cell>
        </row>
        <row r="14346">
          <cell r="A14346" t="str">
            <v>a</v>
          </cell>
          <cell r="B14346">
            <v>14322</v>
          </cell>
          <cell r="C14346" t="str">
            <v xml:space="preserve">   314778915 - 38945</v>
          </cell>
          <cell r="D14346">
            <v>390441.92</v>
          </cell>
          <cell r="E14346">
            <v>0</v>
          </cell>
          <cell r="F14346">
            <v>0</v>
          </cell>
          <cell r="G14346">
            <v>18919.48</v>
          </cell>
          <cell r="H14346">
            <v>371522.44</v>
          </cell>
          <cell r="I14346">
            <v>0</v>
          </cell>
        </row>
        <row r="14347">
          <cell r="A14347" t="str">
            <v>a</v>
          </cell>
          <cell r="B14347">
            <v>14323</v>
          </cell>
          <cell r="C14347" t="str">
            <v xml:space="preserve">   314778928 - 38986</v>
          </cell>
          <cell r="D14347">
            <v>1476539.27</v>
          </cell>
          <cell r="E14347">
            <v>0</v>
          </cell>
          <cell r="F14347">
            <v>0</v>
          </cell>
          <cell r="G14347">
            <v>30451.02</v>
          </cell>
          <cell r="H14347">
            <v>1446088.25</v>
          </cell>
          <cell r="I14347">
            <v>0</v>
          </cell>
        </row>
        <row r="14348">
          <cell r="A14348" t="str">
            <v>a</v>
          </cell>
          <cell r="B14348">
            <v>14324</v>
          </cell>
          <cell r="C14348" t="str">
            <v xml:space="preserve">   314778931 - 39028</v>
          </cell>
          <cell r="D14348">
            <v>764824.01</v>
          </cell>
          <cell r="E14348">
            <v>0</v>
          </cell>
          <cell r="F14348">
            <v>0</v>
          </cell>
          <cell r="G14348">
            <v>15412.02</v>
          </cell>
          <cell r="H14348">
            <v>749411.99</v>
          </cell>
          <cell r="I14348">
            <v>0</v>
          </cell>
        </row>
        <row r="14349">
          <cell r="A14349" t="str">
            <v>a</v>
          </cell>
          <cell r="B14349">
            <v>14325</v>
          </cell>
          <cell r="C14349" t="str">
            <v xml:space="preserve">   314778944 - 39133</v>
          </cell>
          <cell r="D14349">
            <v>4882551.16</v>
          </cell>
          <cell r="E14349">
            <v>0</v>
          </cell>
          <cell r="F14349">
            <v>0</v>
          </cell>
          <cell r="G14349">
            <v>44280.32</v>
          </cell>
          <cell r="H14349">
            <v>4838270.84</v>
          </cell>
          <cell r="I14349">
            <v>0</v>
          </cell>
        </row>
        <row r="14350">
          <cell r="A14350" t="str">
            <v>a</v>
          </cell>
          <cell r="B14350">
            <v>14326</v>
          </cell>
          <cell r="C14350" t="str">
            <v xml:space="preserve">   314778957 - 39196</v>
          </cell>
          <cell r="D14350">
            <v>337312.97</v>
          </cell>
          <cell r="E14350">
            <v>0</v>
          </cell>
          <cell r="F14350">
            <v>0</v>
          </cell>
          <cell r="G14350">
            <v>97962.09</v>
          </cell>
          <cell r="H14350">
            <v>239350.88</v>
          </cell>
          <cell r="I14350">
            <v>0</v>
          </cell>
        </row>
        <row r="14351">
          <cell r="A14351" t="str">
            <v>a</v>
          </cell>
          <cell r="B14351">
            <v>14327</v>
          </cell>
          <cell r="C14351" t="str">
            <v xml:space="preserve">   314778960 - 39208</v>
          </cell>
          <cell r="D14351">
            <v>897354.88</v>
          </cell>
          <cell r="E14351">
            <v>0</v>
          </cell>
          <cell r="F14351">
            <v>0.01</v>
          </cell>
          <cell r="G14351">
            <v>18415.580000000002</v>
          </cell>
          <cell r="H14351">
            <v>878939.31</v>
          </cell>
          <cell r="I14351">
            <v>0</v>
          </cell>
        </row>
        <row r="14352">
          <cell r="A14352" t="str">
            <v>a</v>
          </cell>
          <cell r="B14352">
            <v>14328</v>
          </cell>
          <cell r="C14352" t="str">
            <v xml:space="preserve">   314778973 - 39380</v>
          </cell>
          <cell r="D14352">
            <v>2662463.6800000002</v>
          </cell>
          <cell r="E14352">
            <v>0</v>
          </cell>
          <cell r="F14352">
            <v>0</v>
          </cell>
          <cell r="G14352">
            <v>752318.88</v>
          </cell>
          <cell r="H14352">
            <v>1910144.8</v>
          </cell>
          <cell r="I14352">
            <v>0</v>
          </cell>
        </row>
        <row r="14353">
          <cell r="A14353" t="str">
            <v>a</v>
          </cell>
          <cell r="B14353">
            <v>14329</v>
          </cell>
          <cell r="C14353" t="str">
            <v xml:space="preserve">   314778986 - 39419</v>
          </cell>
          <cell r="D14353">
            <v>724955.82</v>
          </cell>
          <cell r="E14353">
            <v>0</v>
          </cell>
          <cell r="F14353">
            <v>0</v>
          </cell>
          <cell r="G14353">
            <v>166043.20000000001</v>
          </cell>
          <cell r="H14353">
            <v>558912.62</v>
          </cell>
          <cell r="I14353">
            <v>0</v>
          </cell>
        </row>
        <row r="14354">
          <cell r="A14354" t="str">
            <v>a</v>
          </cell>
          <cell r="B14354">
            <v>14330</v>
          </cell>
          <cell r="C14354" t="str">
            <v xml:space="preserve">   314778999 - 39458</v>
          </cell>
          <cell r="D14354">
            <v>2141807.0099999998</v>
          </cell>
          <cell r="E14354">
            <v>0</v>
          </cell>
          <cell r="F14354">
            <v>0</v>
          </cell>
          <cell r="G14354">
            <v>102153.75</v>
          </cell>
          <cell r="H14354">
            <v>2039653.26</v>
          </cell>
          <cell r="I14354">
            <v>0</v>
          </cell>
        </row>
        <row r="14355">
          <cell r="A14355" t="str">
            <v>a</v>
          </cell>
          <cell r="B14355">
            <v>14331</v>
          </cell>
          <cell r="C14355" t="str">
            <v xml:space="preserve">   322778004 - 35464</v>
          </cell>
          <cell r="D14355">
            <v>410040.98</v>
          </cell>
          <cell r="E14355">
            <v>0</v>
          </cell>
          <cell r="F14355">
            <v>0</v>
          </cell>
          <cell r="G14355">
            <v>19660.98</v>
          </cell>
          <cell r="H14355">
            <v>390380</v>
          </cell>
          <cell r="I14355">
            <v>0</v>
          </cell>
        </row>
        <row r="14356">
          <cell r="A14356" t="str">
            <v>a</v>
          </cell>
          <cell r="B14356">
            <v>14332</v>
          </cell>
          <cell r="C14356" t="str">
            <v xml:space="preserve">   322778017 - 35503</v>
          </cell>
          <cell r="D14356">
            <v>3550983.37</v>
          </cell>
          <cell r="E14356">
            <v>0</v>
          </cell>
          <cell r="F14356">
            <v>0</v>
          </cell>
          <cell r="G14356">
            <v>36209.97</v>
          </cell>
          <cell r="H14356">
            <v>3514773.4</v>
          </cell>
          <cell r="I14356">
            <v>0</v>
          </cell>
        </row>
        <row r="14357">
          <cell r="A14357" t="str">
            <v>a</v>
          </cell>
          <cell r="B14357">
            <v>14333</v>
          </cell>
          <cell r="C14357" t="str">
            <v xml:space="preserve">   322778020 - 35512</v>
          </cell>
          <cell r="D14357">
            <v>1380355.9</v>
          </cell>
          <cell r="E14357">
            <v>0</v>
          </cell>
          <cell r="F14357">
            <v>0</v>
          </cell>
          <cell r="G14357">
            <v>67266.58</v>
          </cell>
          <cell r="H14357">
            <v>1313089.32</v>
          </cell>
          <cell r="I14357">
            <v>0</v>
          </cell>
        </row>
        <row r="14358">
          <cell r="A14358" t="str">
            <v>a</v>
          </cell>
          <cell r="B14358">
            <v>14334</v>
          </cell>
          <cell r="C14358" t="str">
            <v xml:space="preserve">   322778046 - 35608</v>
          </cell>
          <cell r="D14358">
            <v>2959218.71</v>
          </cell>
          <cell r="E14358">
            <v>0</v>
          </cell>
          <cell r="F14358">
            <v>0</v>
          </cell>
          <cell r="G14358">
            <v>29786.01</v>
          </cell>
          <cell r="H14358">
            <v>2929432.7</v>
          </cell>
          <cell r="I14358">
            <v>0</v>
          </cell>
        </row>
        <row r="14359">
          <cell r="A14359" t="str">
            <v>a</v>
          </cell>
          <cell r="B14359">
            <v>14335</v>
          </cell>
          <cell r="C14359" t="str">
            <v xml:space="preserve">   322778059 - 35647</v>
          </cell>
          <cell r="D14359">
            <v>2672023.54</v>
          </cell>
          <cell r="E14359">
            <v>0</v>
          </cell>
          <cell r="F14359">
            <v>0.01</v>
          </cell>
          <cell r="G14359">
            <v>2672023.5499999998</v>
          </cell>
          <cell r="H14359">
            <v>0</v>
          </cell>
          <cell r="I14359">
            <v>0</v>
          </cell>
        </row>
        <row r="14360">
          <cell r="A14360" t="str">
            <v>a</v>
          </cell>
          <cell r="B14360">
            <v>14336</v>
          </cell>
          <cell r="C14360" t="str">
            <v xml:space="preserve">   322778062 - 35656</v>
          </cell>
          <cell r="D14360">
            <v>2279443.41</v>
          </cell>
          <cell r="E14360">
            <v>0</v>
          </cell>
          <cell r="F14360">
            <v>0</v>
          </cell>
          <cell r="G14360">
            <v>49549.120000000003</v>
          </cell>
          <cell r="H14360">
            <v>2229894.29</v>
          </cell>
          <cell r="I14360">
            <v>0</v>
          </cell>
        </row>
        <row r="14361">
          <cell r="A14361" t="str">
            <v>a</v>
          </cell>
          <cell r="B14361">
            <v>14337</v>
          </cell>
          <cell r="C14361" t="str">
            <v xml:space="preserve">   322778075 - 35930</v>
          </cell>
          <cell r="D14361">
            <v>976307.48</v>
          </cell>
          <cell r="E14361">
            <v>0</v>
          </cell>
          <cell r="F14361">
            <v>0</v>
          </cell>
          <cell r="G14361">
            <v>46812.77</v>
          </cell>
          <cell r="H14361">
            <v>929494.71</v>
          </cell>
          <cell r="I14361">
            <v>0</v>
          </cell>
        </row>
        <row r="14362">
          <cell r="A14362" t="str">
            <v>a</v>
          </cell>
          <cell r="B14362">
            <v>14338</v>
          </cell>
          <cell r="C14362" t="str">
            <v xml:space="preserve">   322778091 - 36283</v>
          </cell>
          <cell r="D14362">
            <v>833341.37</v>
          </cell>
          <cell r="E14362">
            <v>0</v>
          </cell>
          <cell r="F14362">
            <v>0</v>
          </cell>
          <cell r="G14362">
            <v>18198.79</v>
          </cell>
          <cell r="H14362">
            <v>815142.58</v>
          </cell>
          <cell r="I14362">
            <v>0</v>
          </cell>
        </row>
        <row r="14363">
          <cell r="A14363" t="str">
            <v>a</v>
          </cell>
          <cell r="B14363">
            <v>14339</v>
          </cell>
          <cell r="C14363" t="str">
            <v xml:space="preserve">   322778101 - 35455</v>
          </cell>
          <cell r="D14363">
            <v>1733043.38</v>
          </cell>
          <cell r="E14363">
            <v>0</v>
          </cell>
          <cell r="F14363">
            <v>0</v>
          </cell>
          <cell r="G14363">
            <v>542664.52</v>
          </cell>
          <cell r="H14363">
            <v>1190378.8600000001</v>
          </cell>
          <cell r="I14363">
            <v>0</v>
          </cell>
        </row>
        <row r="14364">
          <cell r="A14364" t="str">
            <v>a</v>
          </cell>
          <cell r="B14364">
            <v>14340</v>
          </cell>
          <cell r="C14364" t="str">
            <v xml:space="preserve">   322778114 - 35494</v>
          </cell>
          <cell r="D14364">
            <v>1450178.35</v>
          </cell>
          <cell r="E14364">
            <v>0</v>
          </cell>
          <cell r="F14364">
            <v>0</v>
          </cell>
          <cell r="G14364">
            <v>32656.13</v>
          </cell>
          <cell r="H14364">
            <v>1417522.22</v>
          </cell>
          <cell r="I14364">
            <v>0</v>
          </cell>
        </row>
        <row r="14365">
          <cell r="A14365" t="str">
            <v>a</v>
          </cell>
          <cell r="B14365">
            <v>14341</v>
          </cell>
          <cell r="C14365" t="str">
            <v xml:space="preserve">   322778127 - 35533</v>
          </cell>
          <cell r="D14365">
            <v>1616726.38</v>
          </cell>
          <cell r="E14365">
            <v>0</v>
          </cell>
          <cell r="F14365">
            <v>0</v>
          </cell>
          <cell r="G14365">
            <v>35143.440000000002</v>
          </cell>
          <cell r="H14365">
            <v>1581582.94</v>
          </cell>
          <cell r="I14365">
            <v>0</v>
          </cell>
        </row>
        <row r="14366">
          <cell r="A14366" t="str">
            <v>a</v>
          </cell>
          <cell r="B14366">
            <v>14342</v>
          </cell>
          <cell r="C14366" t="str">
            <v xml:space="preserve">   322778130 - 35542</v>
          </cell>
          <cell r="D14366">
            <v>1385962.89</v>
          </cell>
          <cell r="E14366">
            <v>0</v>
          </cell>
          <cell r="F14366">
            <v>0</v>
          </cell>
          <cell r="G14366">
            <v>30127.21</v>
          </cell>
          <cell r="H14366">
            <v>1355835.68</v>
          </cell>
          <cell r="I14366">
            <v>0</v>
          </cell>
        </row>
        <row r="14367">
          <cell r="A14367" t="str">
            <v>a</v>
          </cell>
          <cell r="B14367">
            <v>14343</v>
          </cell>
          <cell r="C14367" t="str">
            <v xml:space="preserve">   322778143 - 35599</v>
          </cell>
          <cell r="D14367">
            <v>494945.89</v>
          </cell>
          <cell r="E14367">
            <v>0</v>
          </cell>
          <cell r="F14367">
            <v>0</v>
          </cell>
          <cell r="G14367">
            <v>9793.6200000000008</v>
          </cell>
          <cell r="H14367">
            <v>485152.27</v>
          </cell>
          <cell r="I14367">
            <v>0</v>
          </cell>
        </row>
        <row r="14368">
          <cell r="A14368" t="str">
            <v>a</v>
          </cell>
          <cell r="B14368">
            <v>14344</v>
          </cell>
          <cell r="C14368" t="str">
            <v xml:space="preserve">   322778156 - 35638</v>
          </cell>
          <cell r="D14368">
            <v>970884.91</v>
          </cell>
          <cell r="E14368">
            <v>0</v>
          </cell>
          <cell r="F14368">
            <v>0</v>
          </cell>
          <cell r="G14368">
            <v>51335.4</v>
          </cell>
          <cell r="H14368">
            <v>919549.51</v>
          </cell>
          <cell r="I14368">
            <v>0</v>
          </cell>
        </row>
        <row r="14369">
          <cell r="A14369" t="str">
            <v>a</v>
          </cell>
          <cell r="B14369">
            <v>14345</v>
          </cell>
          <cell r="C14369" t="str">
            <v xml:space="preserve">   322778169 - 35906</v>
          </cell>
          <cell r="D14369">
            <v>615963.97</v>
          </cell>
          <cell r="E14369">
            <v>0</v>
          </cell>
          <cell r="F14369">
            <v>0</v>
          </cell>
          <cell r="G14369">
            <v>55901.64</v>
          </cell>
          <cell r="H14369">
            <v>560062.32999999996</v>
          </cell>
          <cell r="I14369">
            <v>0</v>
          </cell>
        </row>
        <row r="14370">
          <cell r="A14370" t="str">
            <v>a</v>
          </cell>
          <cell r="B14370">
            <v>14346</v>
          </cell>
          <cell r="C14370" t="str">
            <v xml:space="preserve">   322778172 - 35921</v>
          </cell>
          <cell r="D14370">
            <v>1869185.65</v>
          </cell>
          <cell r="E14370">
            <v>0</v>
          </cell>
          <cell r="F14370">
            <v>0</v>
          </cell>
          <cell r="G14370">
            <v>40099.22</v>
          </cell>
          <cell r="H14370">
            <v>1829086.43</v>
          </cell>
          <cell r="I14370">
            <v>0</v>
          </cell>
        </row>
        <row r="14371">
          <cell r="A14371" t="str">
            <v>a</v>
          </cell>
          <cell r="B14371">
            <v>14347</v>
          </cell>
          <cell r="C14371" t="str">
            <v xml:space="preserve">   322778185 - 36265</v>
          </cell>
          <cell r="D14371">
            <v>927946.03</v>
          </cell>
          <cell r="E14371">
            <v>0</v>
          </cell>
          <cell r="F14371">
            <v>0</v>
          </cell>
          <cell r="G14371">
            <v>47133.45</v>
          </cell>
          <cell r="H14371">
            <v>880812.58</v>
          </cell>
          <cell r="I14371">
            <v>0</v>
          </cell>
        </row>
        <row r="14372">
          <cell r="A14372" t="str">
            <v>a</v>
          </cell>
          <cell r="B14372">
            <v>14348</v>
          </cell>
          <cell r="C14372" t="str">
            <v xml:space="preserve">   322778198 - 36310</v>
          </cell>
          <cell r="D14372">
            <v>1453502.33</v>
          </cell>
          <cell r="E14372">
            <v>0</v>
          </cell>
          <cell r="F14372">
            <v>0</v>
          </cell>
          <cell r="G14372">
            <v>31742.03</v>
          </cell>
          <cell r="H14372">
            <v>1421760.3</v>
          </cell>
          <cell r="I14372">
            <v>0</v>
          </cell>
        </row>
        <row r="14373">
          <cell r="A14373" t="str">
            <v>a</v>
          </cell>
          <cell r="B14373">
            <v>14349</v>
          </cell>
          <cell r="C14373" t="str">
            <v xml:space="preserve">   322778208 - 35476</v>
          </cell>
          <cell r="D14373">
            <v>10911351.34</v>
          </cell>
          <cell r="E14373">
            <v>0</v>
          </cell>
          <cell r="F14373">
            <v>0</v>
          </cell>
          <cell r="G14373">
            <v>10911351.34</v>
          </cell>
          <cell r="H14373">
            <v>0</v>
          </cell>
          <cell r="I14373">
            <v>0</v>
          </cell>
        </row>
        <row r="14374">
          <cell r="A14374" t="str">
            <v>a</v>
          </cell>
          <cell r="B14374">
            <v>14350</v>
          </cell>
          <cell r="C14374" t="str">
            <v xml:space="preserve">   322778211 - 35485</v>
          </cell>
          <cell r="D14374">
            <v>421144.16</v>
          </cell>
          <cell r="E14374">
            <v>0</v>
          </cell>
          <cell r="F14374">
            <v>0</v>
          </cell>
          <cell r="G14374">
            <v>137021.98000000001</v>
          </cell>
          <cell r="H14374">
            <v>284122.18</v>
          </cell>
          <cell r="I14374">
            <v>0</v>
          </cell>
        </row>
        <row r="14375">
          <cell r="A14375" t="str">
            <v>a</v>
          </cell>
          <cell r="B14375">
            <v>14351</v>
          </cell>
          <cell r="C14375" t="str">
            <v xml:space="preserve">   322778224 - 35524</v>
          </cell>
          <cell r="D14375">
            <v>1360914.29</v>
          </cell>
          <cell r="E14375">
            <v>0</v>
          </cell>
          <cell r="F14375">
            <v>0</v>
          </cell>
          <cell r="G14375">
            <v>66319.199999999997</v>
          </cell>
          <cell r="H14375">
            <v>1294595.0900000001</v>
          </cell>
          <cell r="I14375">
            <v>0</v>
          </cell>
        </row>
        <row r="14376">
          <cell r="A14376" t="str">
            <v>a</v>
          </cell>
          <cell r="B14376">
            <v>14352</v>
          </cell>
          <cell r="C14376" t="str">
            <v xml:space="preserve">   322778237 - 35563</v>
          </cell>
          <cell r="D14376">
            <v>2491633.62</v>
          </cell>
          <cell r="E14376">
            <v>0</v>
          </cell>
          <cell r="F14376">
            <v>0</v>
          </cell>
          <cell r="G14376">
            <v>54898.86</v>
          </cell>
          <cell r="H14376">
            <v>2436734.7599999998</v>
          </cell>
          <cell r="I14376">
            <v>0</v>
          </cell>
        </row>
        <row r="14377">
          <cell r="A14377" t="str">
            <v>a</v>
          </cell>
          <cell r="B14377">
            <v>14353</v>
          </cell>
          <cell r="C14377" t="str">
            <v xml:space="preserve">   322778240 - 35590</v>
          </cell>
          <cell r="D14377">
            <v>2785085.01</v>
          </cell>
          <cell r="E14377">
            <v>0</v>
          </cell>
          <cell r="F14377">
            <v>0</v>
          </cell>
          <cell r="G14377">
            <v>28399.93</v>
          </cell>
          <cell r="H14377">
            <v>2756685.08</v>
          </cell>
          <cell r="I14377">
            <v>0</v>
          </cell>
        </row>
        <row r="14378">
          <cell r="A14378" t="str">
            <v>a</v>
          </cell>
          <cell r="B14378">
            <v>14354</v>
          </cell>
          <cell r="C14378" t="str">
            <v xml:space="preserve">   322778266 - 35885</v>
          </cell>
          <cell r="D14378">
            <v>417146.06</v>
          </cell>
          <cell r="E14378">
            <v>0</v>
          </cell>
          <cell r="F14378">
            <v>0</v>
          </cell>
          <cell r="G14378">
            <v>417146.06</v>
          </cell>
          <cell r="H14378">
            <v>0</v>
          </cell>
          <cell r="I14378">
            <v>0</v>
          </cell>
        </row>
        <row r="14379">
          <cell r="A14379" t="str">
            <v>a</v>
          </cell>
          <cell r="B14379">
            <v>14355</v>
          </cell>
          <cell r="C14379" t="str">
            <v xml:space="preserve">   322778279 - 36065</v>
          </cell>
          <cell r="D14379">
            <v>1117276.5900000001</v>
          </cell>
          <cell r="E14379">
            <v>0</v>
          </cell>
          <cell r="F14379">
            <v>0</v>
          </cell>
          <cell r="G14379">
            <v>55053.96</v>
          </cell>
          <cell r="H14379">
            <v>1062222.6299999999</v>
          </cell>
          <cell r="I14379">
            <v>0</v>
          </cell>
        </row>
        <row r="14380">
          <cell r="A14380" t="str">
            <v>a</v>
          </cell>
          <cell r="B14380">
            <v>14356</v>
          </cell>
          <cell r="C14380" t="str">
            <v xml:space="preserve">   322778282 - 36074</v>
          </cell>
          <cell r="D14380">
            <v>3523634.46</v>
          </cell>
          <cell r="E14380">
            <v>0</v>
          </cell>
          <cell r="F14380">
            <v>0</v>
          </cell>
          <cell r="G14380">
            <v>76594.63</v>
          </cell>
          <cell r="H14380">
            <v>3447039.83</v>
          </cell>
          <cell r="I14380">
            <v>0</v>
          </cell>
        </row>
        <row r="14381">
          <cell r="A14381" t="str">
            <v>a</v>
          </cell>
          <cell r="B14381">
            <v>14357</v>
          </cell>
          <cell r="C14381" t="str">
            <v xml:space="preserve">   322778295 - 36301</v>
          </cell>
          <cell r="D14381">
            <v>1519999.16</v>
          </cell>
          <cell r="E14381">
            <v>0</v>
          </cell>
          <cell r="F14381">
            <v>0</v>
          </cell>
          <cell r="G14381">
            <v>33040.800000000003</v>
          </cell>
          <cell r="H14381">
            <v>1486958.36</v>
          </cell>
          <cell r="I14381">
            <v>0</v>
          </cell>
        </row>
        <row r="14382">
          <cell r="A14382" t="str">
            <v>a</v>
          </cell>
          <cell r="B14382">
            <v>14358</v>
          </cell>
          <cell r="C14382" t="str">
            <v xml:space="preserve">   322778305 - 35467</v>
          </cell>
          <cell r="D14382">
            <v>1106156.78</v>
          </cell>
          <cell r="E14382">
            <v>0</v>
          </cell>
          <cell r="F14382">
            <v>0</v>
          </cell>
          <cell r="G14382">
            <v>1106156.78</v>
          </cell>
          <cell r="H14382">
            <v>0</v>
          </cell>
          <cell r="I14382">
            <v>0</v>
          </cell>
        </row>
        <row r="14383">
          <cell r="A14383" t="str">
            <v>a</v>
          </cell>
          <cell r="B14383">
            <v>14359</v>
          </cell>
          <cell r="C14383" t="str">
            <v xml:space="preserve">   322778318 - 35506</v>
          </cell>
          <cell r="D14383">
            <v>1646131.3</v>
          </cell>
          <cell r="E14383">
            <v>0</v>
          </cell>
          <cell r="F14383">
            <v>0</v>
          </cell>
          <cell r="G14383">
            <v>33024.03</v>
          </cell>
          <cell r="H14383">
            <v>1613107.27</v>
          </cell>
          <cell r="I14383">
            <v>0</v>
          </cell>
        </row>
        <row r="14384">
          <cell r="A14384" t="str">
            <v>a</v>
          </cell>
          <cell r="B14384">
            <v>14360</v>
          </cell>
          <cell r="C14384" t="str">
            <v xml:space="preserve">   322778321 - 35515</v>
          </cell>
          <cell r="D14384">
            <v>1378627.56</v>
          </cell>
          <cell r="E14384">
            <v>0</v>
          </cell>
          <cell r="F14384">
            <v>0</v>
          </cell>
          <cell r="G14384">
            <v>30903.78</v>
          </cell>
          <cell r="H14384">
            <v>1347723.78</v>
          </cell>
          <cell r="I14384">
            <v>0</v>
          </cell>
        </row>
        <row r="14385">
          <cell r="A14385" t="str">
            <v>a</v>
          </cell>
          <cell r="B14385">
            <v>14361</v>
          </cell>
          <cell r="C14385" t="str">
            <v xml:space="preserve">   322778334 - 35554</v>
          </cell>
          <cell r="D14385">
            <v>2228067.9900000002</v>
          </cell>
          <cell r="E14385">
            <v>0</v>
          </cell>
          <cell r="F14385">
            <v>0</v>
          </cell>
          <cell r="G14385">
            <v>22719.95</v>
          </cell>
          <cell r="H14385">
            <v>2205348.04</v>
          </cell>
          <cell r="I14385">
            <v>0</v>
          </cell>
        </row>
        <row r="14386">
          <cell r="A14386" t="str">
            <v>a</v>
          </cell>
          <cell r="B14386">
            <v>14362</v>
          </cell>
          <cell r="C14386" t="str">
            <v xml:space="preserve">   322778347 - 35611</v>
          </cell>
          <cell r="D14386">
            <v>1409453.79</v>
          </cell>
          <cell r="E14386">
            <v>0</v>
          </cell>
          <cell r="F14386">
            <v>0</v>
          </cell>
          <cell r="G14386">
            <v>30637.87</v>
          </cell>
          <cell r="H14386">
            <v>1378815.92</v>
          </cell>
          <cell r="I14386">
            <v>0</v>
          </cell>
        </row>
        <row r="14387">
          <cell r="A14387" t="str">
            <v>a</v>
          </cell>
          <cell r="B14387">
            <v>14363</v>
          </cell>
          <cell r="C14387" t="str">
            <v xml:space="preserve">   322778350 - 35620</v>
          </cell>
          <cell r="D14387">
            <v>2349089.64</v>
          </cell>
          <cell r="E14387">
            <v>0</v>
          </cell>
          <cell r="F14387">
            <v>0</v>
          </cell>
          <cell r="G14387">
            <v>51063.1</v>
          </cell>
          <cell r="H14387">
            <v>2298026.54</v>
          </cell>
          <cell r="I14387">
            <v>0</v>
          </cell>
        </row>
        <row r="14388">
          <cell r="A14388" t="str">
            <v>a</v>
          </cell>
          <cell r="B14388">
            <v>14364</v>
          </cell>
          <cell r="C14388" t="str">
            <v xml:space="preserve">   322778363 - 35659</v>
          </cell>
          <cell r="D14388">
            <v>1312310.23</v>
          </cell>
          <cell r="E14388">
            <v>0</v>
          </cell>
          <cell r="F14388">
            <v>0</v>
          </cell>
          <cell r="G14388">
            <v>63950.64</v>
          </cell>
          <cell r="H14388">
            <v>1248359.5900000001</v>
          </cell>
          <cell r="I14388">
            <v>0</v>
          </cell>
        </row>
        <row r="14389">
          <cell r="A14389" t="str">
            <v>a</v>
          </cell>
          <cell r="B14389">
            <v>14365</v>
          </cell>
          <cell r="C14389" t="str">
            <v xml:space="preserve">   322778376 - 35936</v>
          </cell>
          <cell r="D14389">
            <v>649914.66</v>
          </cell>
          <cell r="E14389">
            <v>0</v>
          </cell>
          <cell r="F14389">
            <v>0</v>
          </cell>
          <cell r="G14389">
            <v>649914.66</v>
          </cell>
          <cell r="H14389">
            <v>0</v>
          </cell>
          <cell r="I14389">
            <v>0</v>
          </cell>
        </row>
        <row r="14390">
          <cell r="A14390" t="str">
            <v>a</v>
          </cell>
          <cell r="B14390">
            <v>14366</v>
          </cell>
          <cell r="C14390" t="str">
            <v xml:space="preserve">   322778389 - 36277</v>
          </cell>
          <cell r="D14390">
            <v>432828.02</v>
          </cell>
          <cell r="E14390">
            <v>0</v>
          </cell>
          <cell r="F14390">
            <v>0</v>
          </cell>
          <cell r="G14390">
            <v>135530.62</v>
          </cell>
          <cell r="H14390">
            <v>297297.40000000002</v>
          </cell>
          <cell r="I14390">
            <v>0</v>
          </cell>
        </row>
        <row r="14391">
          <cell r="A14391" t="str">
            <v>a</v>
          </cell>
          <cell r="B14391">
            <v>14367</v>
          </cell>
          <cell r="C14391" t="str">
            <v xml:space="preserve">   322778392 - 36286</v>
          </cell>
          <cell r="D14391">
            <v>557069.69999999995</v>
          </cell>
          <cell r="E14391">
            <v>0</v>
          </cell>
          <cell r="F14391">
            <v>0</v>
          </cell>
          <cell r="G14391">
            <v>86216.78</v>
          </cell>
          <cell r="H14391">
            <v>470852.92</v>
          </cell>
          <cell r="I14391">
            <v>0</v>
          </cell>
        </row>
        <row r="14392">
          <cell r="A14392" t="str">
            <v>a</v>
          </cell>
          <cell r="B14392">
            <v>14368</v>
          </cell>
          <cell r="C14392" t="str">
            <v xml:space="preserve">   322778402 - 35458</v>
          </cell>
          <cell r="D14392">
            <v>2604054.4700000002</v>
          </cell>
          <cell r="E14392">
            <v>0</v>
          </cell>
          <cell r="F14392">
            <v>0</v>
          </cell>
          <cell r="G14392">
            <v>26553.919999999998</v>
          </cell>
          <cell r="H14392">
            <v>2577500.5499999998</v>
          </cell>
          <cell r="I14392">
            <v>0</v>
          </cell>
        </row>
        <row r="14393">
          <cell r="A14393" t="str">
            <v>a</v>
          </cell>
          <cell r="B14393">
            <v>14369</v>
          </cell>
          <cell r="C14393" t="str">
            <v xml:space="preserve">   322778415 - 35497</v>
          </cell>
          <cell r="D14393">
            <v>7533934.5300000003</v>
          </cell>
          <cell r="E14393">
            <v>0</v>
          </cell>
          <cell r="F14393">
            <v>0</v>
          </cell>
          <cell r="G14393">
            <v>396735.52</v>
          </cell>
          <cell r="H14393">
            <v>7137199.0099999998</v>
          </cell>
          <cell r="I14393">
            <v>0</v>
          </cell>
        </row>
        <row r="14394">
          <cell r="A14394" t="str">
            <v>a</v>
          </cell>
          <cell r="B14394">
            <v>14370</v>
          </cell>
          <cell r="C14394" t="str">
            <v xml:space="preserve">   322778428 - 35536</v>
          </cell>
          <cell r="D14394">
            <v>1004289.09</v>
          </cell>
          <cell r="E14394">
            <v>0</v>
          </cell>
          <cell r="F14394">
            <v>0</v>
          </cell>
          <cell r="G14394">
            <v>91143.93</v>
          </cell>
          <cell r="H14394">
            <v>913145.16</v>
          </cell>
          <cell r="I14394">
            <v>0</v>
          </cell>
        </row>
        <row r="14395">
          <cell r="A14395" t="str">
            <v>a</v>
          </cell>
          <cell r="B14395">
            <v>14371</v>
          </cell>
          <cell r="C14395" t="str">
            <v xml:space="preserve">   322778431 - 35545</v>
          </cell>
          <cell r="D14395">
            <v>1127614.68</v>
          </cell>
          <cell r="E14395">
            <v>0</v>
          </cell>
          <cell r="F14395">
            <v>0</v>
          </cell>
          <cell r="G14395">
            <v>54950.2</v>
          </cell>
          <cell r="H14395">
            <v>1072664.48</v>
          </cell>
          <cell r="I14395">
            <v>0</v>
          </cell>
        </row>
        <row r="14396">
          <cell r="A14396" t="str">
            <v>a</v>
          </cell>
          <cell r="B14396">
            <v>14372</v>
          </cell>
          <cell r="C14396" t="str">
            <v xml:space="preserve">   322778444 - 35602</v>
          </cell>
          <cell r="D14396">
            <v>2797933.58</v>
          </cell>
          <cell r="E14396">
            <v>0</v>
          </cell>
          <cell r="F14396">
            <v>0</v>
          </cell>
          <cell r="G14396">
            <v>2797933.58</v>
          </cell>
          <cell r="H14396">
            <v>0</v>
          </cell>
          <cell r="I14396">
            <v>0</v>
          </cell>
        </row>
        <row r="14397">
          <cell r="A14397" t="str">
            <v>a</v>
          </cell>
          <cell r="B14397">
            <v>14373</v>
          </cell>
          <cell r="C14397" t="str">
            <v xml:space="preserve">   322778457 - 35641</v>
          </cell>
          <cell r="D14397">
            <v>5884473.3300000001</v>
          </cell>
          <cell r="E14397">
            <v>0</v>
          </cell>
          <cell r="F14397">
            <v>0</v>
          </cell>
          <cell r="G14397">
            <v>126238.32</v>
          </cell>
          <cell r="H14397">
            <v>5758235.0099999998</v>
          </cell>
          <cell r="I14397">
            <v>0</v>
          </cell>
        </row>
        <row r="14398">
          <cell r="A14398" t="str">
            <v>a</v>
          </cell>
          <cell r="B14398">
            <v>14374</v>
          </cell>
          <cell r="C14398" t="str">
            <v xml:space="preserve">   322778460 - 35650</v>
          </cell>
          <cell r="D14398">
            <v>2363083.04</v>
          </cell>
          <cell r="E14398">
            <v>0</v>
          </cell>
          <cell r="F14398">
            <v>0</v>
          </cell>
          <cell r="G14398">
            <v>1072887.06</v>
          </cell>
          <cell r="H14398">
            <v>1290195.98</v>
          </cell>
          <cell r="I14398">
            <v>0</v>
          </cell>
        </row>
        <row r="14399">
          <cell r="A14399" t="str">
            <v>a</v>
          </cell>
          <cell r="B14399">
            <v>14375</v>
          </cell>
          <cell r="C14399" t="str">
            <v xml:space="preserve">   322778473 - 35924</v>
          </cell>
          <cell r="D14399">
            <v>1176644.77</v>
          </cell>
          <cell r="E14399">
            <v>0</v>
          </cell>
          <cell r="F14399">
            <v>0</v>
          </cell>
          <cell r="G14399">
            <v>25695.96</v>
          </cell>
          <cell r="H14399">
            <v>1150948.81</v>
          </cell>
          <cell r="I14399">
            <v>0</v>
          </cell>
        </row>
        <row r="14400">
          <cell r="A14400" t="str">
            <v>a</v>
          </cell>
          <cell r="B14400">
            <v>14376</v>
          </cell>
          <cell r="C14400" t="str">
            <v xml:space="preserve">   322778486 - 36268</v>
          </cell>
          <cell r="D14400">
            <v>704726.91</v>
          </cell>
          <cell r="E14400">
            <v>0</v>
          </cell>
          <cell r="F14400">
            <v>0</v>
          </cell>
          <cell r="G14400">
            <v>704726.91</v>
          </cell>
          <cell r="H14400">
            <v>0</v>
          </cell>
          <cell r="I14400">
            <v>0</v>
          </cell>
        </row>
        <row r="14401">
          <cell r="A14401" t="str">
            <v>a</v>
          </cell>
          <cell r="B14401">
            <v>14377</v>
          </cell>
          <cell r="C14401" t="str">
            <v xml:space="preserve">   322778499 - 36313</v>
          </cell>
          <cell r="D14401">
            <v>473422.22</v>
          </cell>
          <cell r="E14401">
            <v>0</v>
          </cell>
          <cell r="F14401">
            <v>0</v>
          </cell>
          <cell r="G14401">
            <v>10755</v>
          </cell>
          <cell r="H14401">
            <v>462667.22</v>
          </cell>
          <cell r="I14401">
            <v>0</v>
          </cell>
        </row>
        <row r="14402">
          <cell r="A14402" t="str">
            <v>a</v>
          </cell>
          <cell r="B14402">
            <v>14378</v>
          </cell>
          <cell r="C14402" t="str">
            <v xml:space="preserve">   322778509 - 35479</v>
          </cell>
          <cell r="D14402">
            <v>3801083.46</v>
          </cell>
          <cell r="E14402">
            <v>0</v>
          </cell>
          <cell r="F14402">
            <v>0</v>
          </cell>
          <cell r="G14402">
            <v>39778.22</v>
          </cell>
          <cell r="H14402">
            <v>3761305.24</v>
          </cell>
          <cell r="I14402">
            <v>0</v>
          </cell>
        </row>
        <row r="14403">
          <cell r="A14403" t="str">
            <v>a</v>
          </cell>
          <cell r="B14403">
            <v>14379</v>
          </cell>
          <cell r="C14403" t="str">
            <v xml:space="preserve">   322778512 - 35488</v>
          </cell>
          <cell r="D14403">
            <v>1325889.83</v>
          </cell>
          <cell r="E14403">
            <v>0</v>
          </cell>
          <cell r="F14403">
            <v>0</v>
          </cell>
          <cell r="G14403">
            <v>126307.34</v>
          </cell>
          <cell r="H14403">
            <v>1199582.49</v>
          </cell>
          <cell r="I14403">
            <v>0</v>
          </cell>
        </row>
        <row r="14404">
          <cell r="A14404" t="str">
            <v>a</v>
          </cell>
          <cell r="B14404">
            <v>14380</v>
          </cell>
          <cell r="C14404" t="str">
            <v xml:space="preserve">   322778525 - 35527</v>
          </cell>
          <cell r="D14404">
            <v>1174544.82</v>
          </cell>
          <cell r="E14404">
            <v>0</v>
          </cell>
          <cell r="F14404">
            <v>0</v>
          </cell>
          <cell r="G14404">
            <v>25531.49</v>
          </cell>
          <cell r="H14404">
            <v>1149013.33</v>
          </cell>
          <cell r="I14404">
            <v>0</v>
          </cell>
        </row>
        <row r="14405">
          <cell r="A14405" t="str">
            <v>a</v>
          </cell>
          <cell r="B14405">
            <v>14381</v>
          </cell>
          <cell r="C14405" t="str">
            <v xml:space="preserve">   322778538 - 35566</v>
          </cell>
          <cell r="D14405">
            <v>1661498.37</v>
          </cell>
          <cell r="E14405">
            <v>0</v>
          </cell>
          <cell r="F14405">
            <v>0</v>
          </cell>
          <cell r="G14405">
            <v>1661498.37</v>
          </cell>
          <cell r="H14405">
            <v>0</v>
          </cell>
          <cell r="I14405">
            <v>0</v>
          </cell>
        </row>
        <row r="14406">
          <cell r="A14406" t="str">
            <v>a</v>
          </cell>
          <cell r="B14406">
            <v>14382</v>
          </cell>
          <cell r="C14406" t="str">
            <v xml:space="preserve">   322778541 - 35593</v>
          </cell>
          <cell r="D14406">
            <v>949306.21</v>
          </cell>
          <cell r="E14406">
            <v>0</v>
          </cell>
          <cell r="F14406">
            <v>0</v>
          </cell>
          <cell r="G14406">
            <v>949306.21</v>
          </cell>
          <cell r="H14406">
            <v>0</v>
          </cell>
          <cell r="I14406">
            <v>0</v>
          </cell>
        </row>
        <row r="14407">
          <cell r="A14407" t="str">
            <v>a</v>
          </cell>
          <cell r="B14407">
            <v>14383</v>
          </cell>
          <cell r="C14407" t="str">
            <v xml:space="preserve">   322778554 - 35632</v>
          </cell>
          <cell r="D14407">
            <v>3453681.39</v>
          </cell>
          <cell r="E14407">
            <v>0</v>
          </cell>
          <cell r="F14407">
            <v>0</v>
          </cell>
          <cell r="G14407">
            <v>3453681.39</v>
          </cell>
          <cell r="H14407">
            <v>0</v>
          </cell>
          <cell r="I14407">
            <v>0</v>
          </cell>
        </row>
        <row r="14408">
          <cell r="A14408" t="str">
            <v>a</v>
          </cell>
          <cell r="B14408">
            <v>14384</v>
          </cell>
          <cell r="C14408" t="str">
            <v xml:space="preserve">   322778567 - 35900</v>
          </cell>
          <cell r="D14408">
            <v>948801.36</v>
          </cell>
          <cell r="E14408">
            <v>0</v>
          </cell>
          <cell r="F14408">
            <v>0</v>
          </cell>
          <cell r="G14408">
            <v>87836.55</v>
          </cell>
          <cell r="H14408">
            <v>860964.81</v>
          </cell>
          <cell r="I14408">
            <v>0</v>
          </cell>
        </row>
        <row r="14409">
          <cell r="A14409" t="str">
            <v>a</v>
          </cell>
          <cell r="B14409">
            <v>14385</v>
          </cell>
          <cell r="C14409" t="str">
            <v xml:space="preserve">   322778570 - 35909</v>
          </cell>
          <cell r="D14409">
            <v>410040.98</v>
          </cell>
          <cell r="E14409">
            <v>0</v>
          </cell>
          <cell r="F14409">
            <v>0</v>
          </cell>
          <cell r="G14409">
            <v>19660.98</v>
          </cell>
          <cell r="H14409">
            <v>390380</v>
          </cell>
          <cell r="I14409">
            <v>0</v>
          </cell>
        </row>
        <row r="14410">
          <cell r="A14410" t="str">
            <v>a</v>
          </cell>
          <cell r="B14410">
            <v>14386</v>
          </cell>
          <cell r="C14410" t="str">
            <v xml:space="preserve">   322778583 - 36077</v>
          </cell>
          <cell r="D14410">
            <v>2478645.5499999998</v>
          </cell>
          <cell r="E14410">
            <v>0</v>
          </cell>
          <cell r="F14410">
            <v>0</v>
          </cell>
          <cell r="G14410">
            <v>54117.29</v>
          </cell>
          <cell r="H14410">
            <v>2424528.2599999998</v>
          </cell>
          <cell r="I14410">
            <v>0</v>
          </cell>
        </row>
        <row r="14411">
          <cell r="A14411" t="str">
            <v>a</v>
          </cell>
          <cell r="B14411">
            <v>14387</v>
          </cell>
          <cell r="C14411" t="str">
            <v xml:space="preserve">   322778596 - 36304</v>
          </cell>
          <cell r="D14411">
            <v>2172414.67</v>
          </cell>
          <cell r="E14411">
            <v>0</v>
          </cell>
          <cell r="F14411">
            <v>0</v>
          </cell>
          <cell r="G14411">
            <v>21866.42</v>
          </cell>
          <cell r="H14411">
            <v>2150548.25</v>
          </cell>
          <cell r="I14411">
            <v>0</v>
          </cell>
        </row>
        <row r="14412">
          <cell r="A14412" t="str">
            <v>a</v>
          </cell>
          <cell r="B14412">
            <v>14388</v>
          </cell>
          <cell r="C14412" t="str">
            <v xml:space="preserve">   322778606 - 35470</v>
          </cell>
          <cell r="D14412">
            <v>915576.36</v>
          </cell>
          <cell r="E14412">
            <v>0</v>
          </cell>
          <cell r="F14412">
            <v>0</v>
          </cell>
          <cell r="G14412">
            <v>915576.36</v>
          </cell>
          <cell r="H14412">
            <v>0</v>
          </cell>
          <cell r="I14412">
            <v>0</v>
          </cell>
        </row>
        <row r="14413">
          <cell r="A14413" t="str">
            <v>a</v>
          </cell>
          <cell r="B14413">
            <v>14389</v>
          </cell>
          <cell r="C14413" t="str">
            <v xml:space="preserve">   322778619 - 35509</v>
          </cell>
          <cell r="D14413">
            <v>1659689.55</v>
          </cell>
          <cell r="E14413">
            <v>0</v>
          </cell>
          <cell r="F14413">
            <v>0</v>
          </cell>
          <cell r="G14413">
            <v>1659689.55</v>
          </cell>
          <cell r="H14413">
            <v>0</v>
          </cell>
          <cell r="I14413">
            <v>0</v>
          </cell>
        </row>
        <row r="14414">
          <cell r="A14414" t="str">
            <v>a</v>
          </cell>
          <cell r="B14414">
            <v>14390</v>
          </cell>
          <cell r="C14414" t="str">
            <v xml:space="preserve">   322778622 - 35518</v>
          </cell>
          <cell r="D14414">
            <v>3062684.11</v>
          </cell>
          <cell r="E14414">
            <v>0</v>
          </cell>
          <cell r="F14414">
            <v>0</v>
          </cell>
          <cell r="G14414">
            <v>1662308.42</v>
          </cell>
          <cell r="H14414">
            <v>1400375.69</v>
          </cell>
          <cell r="I14414">
            <v>0</v>
          </cell>
        </row>
        <row r="14415">
          <cell r="A14415" t="str">
            <v>a</v>
          </cell>
          <cell r="B14415">
            <v>14391</v>
          </cell>
          <cell r="C14415" t="str">
            <v xml:space="preserve">   322778635 - 35557</v>
          </cell>
          <cell r="D14415">
            <v>3787715.6</v>
          </cell>
          <cell r="E14415">
            <v>0</v>
          </cell>
          <cell r="F14415">
            <v>0</v>
          </cell>
          <cell r="G14415">
            <v>38623.919999999998</v>
          </cell>
          <cell r="H14415">
            <v>3749091.68</v>
          </cell>
          <cell r="I14415">
            <v>0</v>
          </cell>
        </row>
        <row r="14416">
          <cell r="A14416" t="str">
            <v>a</v>
          </cell>
          <cell r="B14416">
            <v>14392</v>
          </cell>
          <cell r="C14416" t="str">
            <v xml:space="preserve">   322778648 - 35614</v>
          </cell>
          <cell r="D14416">
            <v>1797887.84</v>
          </cell>
          <cell r="E14416">
            <v>0</v>
          </cell>
          <cell r="F14416">
            <v>0</v>
          </cell>
          <cell r="G14416">
            <v>978779.89</v>
          </cell>
          <cell r="H14416">
            <v>819107.95</v>
          </cell>
          <cell r="I14416">
            <v>0</v>
          </cell>
        </row>
        <row r="14417">
          <cell r="A14417" t="str">
            <v>a</v>
          </cell>
          <cell r="B14417">
            <v>14393</v>
          </cell>
          <cell r="C14417" t="str">
            <v xml:space="preserve">   322778651 - 35623</v>
          </cell>
          <cell r="D14417">
            <v>2583998.62</v>
          </cell>
          <cell r="E14417">
            <v>0</v>
          </cell>
          <cell r="F14417">
            <v>0</v>
          </cell>
          <cell r="G14417">
            <v>2583998.62</v>
          </cell>
          <cell r="H14417">
            <v>0</v>
          </cell>
          <cell r="I14417">
            <v>0</v>
          </cell>
        </row>
        <row r="14418">
          <cell r="A14418" t="str">
            <v>a</v>
          </cell>
          <cell r="B14418">
            <v>14394</v>
          </cell>
          <cell r="C14418" t="str">
            <v xml:space="preserve">   322778664 - 35864</v>
          </cell>
          <cell r="D14418">
            <v>1201881.1299999999</v>
          </cell>
          <cell r="E14418">
            <v>0</v>
          </cell>
          <cell r="F14418">
            <v>0</v>
          </cell>
          <cell r="G14418">
            <v>26591.84</v>
          </cell>
          <cell r="H14418">
            <v>1175289.29</v>
          </cell>
          <cell r="I14418">
            <v>0</v>
          </cell>
        </row>
        <row r="14419">
          <cell r="A14419" t="str">
            <v>a</v>
          </cell>
          <cell r="B14419">
            <v>14395</v>
          </cell>
          <cell r="C14419" t="str">
            <v xml:space="preserve">   322778677 - 35939</v>
          </cell>
          <cell r="D14419">
            <v>547395.43000000005</v>
          </cell>
          <cell r="E14419">
            <v>0</v>
          </cell>
          <cell r="F14419">
            <v>0</v>
          </cell>
          <cell r="G14419">
            <v>547395.43000000005</v>
          </cell>
          <cell r="H14419">
            <v>0</v>
          </cell>
          <cell r="I14419">
            <v>0</v>
          </cell>
        </row>
        <row r="14420">
          <cell r="A14420" t="str">
            <v>a</v>
          </cell>
          <cell r="B14420">
            <v>14396</v>
          </cell>
          <cell r="C14420" t="str">
            <v xml:space="preserve">   322778693 - 36289</v>
          </cell>
          <cell r="D14420">
            <v>900801.54</v>
          </cell>
          <cell r="E14420">
            <v>0</v>
          </cell>
          <cell r="F14420">
            <v>0</v>
          </cell>
          <cell r="G14420">
            <v>17824.38</v>
          </cell>
          <cell r="H14420">
            <v>882977.16</v>
          </cell>
          <cell r="I14420">
            <v>0</v>
          </cell>
        </row>
        <row r="14421">
          <cell r="A14421" t="str">
            <v>a</v>
          </cell>
          <cell r="B14421">
            <v>14397</v>
          </cell>
          <cell r="C14421" t="str">
            <v xml:space="preserve">   322778703 - 35461</v>
          </cell>
          <cell r="D14421">
            <v>2923910.34</v>
          </cell>
          <cell r="E14421">
            <v>0</v>
          </cell>
          <cell r="F14421">
            <v>0</v>
          </cell>
          <cell r="G14421">
            <v>30598.7</v>
          </cell>
          <cell r="H14421">
            <v>2893311.64</v>
          </cell>
          <cell r="I14421">
            <v>0</v>
          </cell>
        </row>
        <row r="14422">
          <cell r="A14422" t="str">
            <v>a</v>
          </cell>
          <cell r="B14422">
            <v>14398</v>
          </cell>
          <cell r="C14422" t="str">
            <v xml:space="preserve">   322778716 - 35500</v>
          </cell>
          <cell r="D14422">
            <v>5291779.34</v>
          </cell>
          <cell r="E14422">
            <v>0</v>
          </cell>
          <cell r="F14422">
            <v>0</v>
          </cell>
          <cell r="G14422">
            <v>53264.42</v>
          </cell>
          <cell r="H14422">
            <v>5238514.92</v>
          </cell>
          <cell r="I14422">
            <v>0</v>
          </cell>
        </row>
        <row r="14423">
          <cell r="A14423" t="str">
            <v>a</v>
          </cell>
          <cell r="B14423">
            <v>14399</v>
          </cell>
          <cell r="C14423" t="str">
            <v xml:space="preserve">   322778729 - 35539</v>
          </cell>
          <cell r="D14423">
            <v>2805089.41</v>
          </cell>
          <cell r="E14423">
            <v>0</v>
          </cell>
          <cell r="F14423">
            <v>0</v>
          </cell>
          <cell r="G14423">
            <v>60975.28</v>
          </cell>
          <cell r="H14423">
            <v>2744114.13</v>
          </cell>
          <cell r="I14423">
            <v>0</v>
          </cell>
        </row>
        <row r="14424">
          <cell r="A14424" t="str">
            <v>a</v>
          </cell>
          <cell r="B14424">
            <v>14400</v>
          </cell>
          <cell r="C14424" t="str">
            <v xml:space="preserve">   322778732 - 35548</v>
          </cell>
          <cell r="D14424">
            <v>1761817.24</v>
          </cell>
          <cell r="E14424">
            <v>0</v>
          </cell>
          <cell r="F14424">
            <v>0</v>
          </cell>
          <cell r="G14424">
            <v>38297.269999999997</v>
          </cell>
          <cell r="H14424">
            <v>1723519.97</v>
          </cell>
          <cell r="I14424">
            <v>0</v>
          </cell>
        </row>
        <row r="14425">
          <cell r="A14425" t="str">
            <v>a</v>
          </cell>
          <cell r="B14425">
            <v>14401</v>
          </cell>
          <cell r="C14425" t="str">
            <v xml:space="preserve">   322778745 - 35605</v>
          </cell>
          <cell r="D14425">
            <v>3053816.57</v>
          </cell>
          <cell r="E14425">
            <v>0</v>
          </cell>
          <cell r="F14425">
            <v>0</v>
          </cell>
          <cell r="G14425">
            <v>3053816.57</v>
          </cell>
          <cell r="H14425">
            <v>0</v>
          </cell>
          <cell r="I14425">
            <v>0</v>
          </cell>
        </row>
        <row r="14426">
          <cell r="A14426" t="str">
            <v>a</v>
          </cell>
          <cell r="B14426">
            <v>14402</v>
          </cell>
          <cell r="C14426" t="str">
            <v xml:space="preserve">   322778758 - 35644</v>
          </cell>
          <cell r="D14426">
            <v>914793.24</v>
          </cell>
          <cell r="E14426">
            <v>0</v>
          </cell>
          <cell r="F14426">
            <v>0</v>
          </cell>
          <cell r="G14426">
            <v>46709.58</v>
          </cell>
          <cell r="H14426">
            <v>868083.66</v>
          </cell>
          <cell r="I14426">
            <v>0</v>
          </cell>
        </row>
        <row r="14427">
          <cell r="A14427" t="str">
            <v>a</v>
          </cell>
          <cell r="B14427">
            <v>14403</v>
          </cell>
          <cell r="C14427" t="str">
            <v xml:space="preserve">   322778761 - 35653</v>
          </cell>
          <cell r="D14427">
            <v>882632.91</v>
          </cell>
          <cell r="E14427">
            <v>0</v>
          </cell>
          <cell r="F14427">
            <v>0</v>
          </cell>
          <cell r="G14427">
            <v>46004.94</v>
          </cell>
          <cell r="H14427">
            <v>836627.97</v>
          </cell>
          <cell r="I14427">
            <v>0</v>
          </cell>
        </row>
        <row r="14428">
          <cell r="A14428" t="str">
            <v>a</v>
          </cell>
          <cell r="B14428">
            <v>14404</v>
          </cell>
          <cell r="C14428" t="str">
            <v xml:space="preserve">   322778774 - 35927</v>
          </cell>
          <cell r="D14428">
            <v>292886.40000000002</v>
          </cell>
          <cell r="E14428">
            <v>0</v>
          </cell>
          <cell r="F14428">
            <v>0</v>
          </cell>
          <cell r="G14428">
            <v>14043.56</v>
          </cell>
          <cell r="H14428">
            <v>278842.84000000003</v>
          </cell>
          <cell r="I14428">
            <v>0</v>
          </cell>
        </row>
        <row r="14429">
          <cell r="A14429" t="str">
            <v>a</v>
          </cell>
          <cell r="B14429">
            <v>14405</v>
          </cell>
          <cell r="C14429" t="str">
            <v xml:space="preserve">   322778787 - 36271</v>
          </cell>
          <cell r="D14429">
            <v>609216.06999999995</v>
          </cell>
          <cell r="E14429">
            <v>0</v>
          </cell>
          <cell r="F14429">
            <v>0</v>
          </cell>
          <cell r="G14429">
            <v>13069.37</v>
          </cell>
          <cell r="H14429">
            <v>596146.69999999995</v>
          </cell>
          <cell r="I14429">
            <v>0</v>
          </cell>
        </row>
        <row r="14430">
          <cell r="A14430" t="str">
            <v>a</v>
          </cell>
          <cell r="B14430">
            <v>14406</v>
          </cell>
          <cell r="C14430" t="str">
            <v xml:space="preserve">   322778790 - 36280</v>
          </cell>
          <cell r="D14430">
            <v>346451.35</v>
          </cell>
          <cell r="E14430">
            <v>0</v>
          </cell>
          <cell r="F14430">
            <v>0</v>
          </cell>
          <cell r="G14430">
            <v>6917.53</v>
          </cell>
          <cell r="H14430">
            <v>339533.82</v>
          </cell>
          <cell r="I14430">
            <v>0</v>
          </cell>
        </row>
        <row r="14431">
          <cell r="A14431" t="str">
            <v>a</v>
          </cell>
          <cell r="B14431">
            <v>14407</v>
          </cell>
          <cell r="C14431" t="str">
            <v xml:space="preserve">   322778800 - 35452</v>
          </cell>
          <cell r="D14431">
            <v>1740330.41</v>
          </cell>
          <cell r="E14431">
            <v>0</v>
          </cell>
          <cell r="F14431">
            <v>0</v>
          </cell>
          <cell r="G14431">
            <v>87938.05</v>
          </cell>
          <cell r="H14431">
            <v>1652392.36</v>
          </cell>
          <cell r="I14431">
            <v>0</v>
          </cell>
        </row>
        <row r="14432">
          <cell r="A14432" t="str">
            <v>a</v>
          </cell>
          <cell r="B14432">
            <v>14408</v>
          </cell>
          <cell r="C14432" t="str">
            <v xml:space="preserve">   322778813 - 35491</v>
          </cell>
          <cell r="D14432">
            <v>443471.51</v>
          </cell>
          <cell r="E14432">
            <v>0</v>
          </cell>
          <cell r="F14432">
            <v>0</v>
          </cell>
          <cell r="G14432">
            <v>8775.0499999999993</v>
          </cell>
          <cell r="H14432">
            <v>434696.46</v>
          </cell>
          <cell r="I14432">
            <v>0</v>
          </cell>
        </row>
        <row r="14433">
          <cell r="A14433" t="str">
            <v>a</v>
          </cell>
          <cell r="B14433">
            <v>14409</v>
          </cell>
          <cell r="C14433" t="str">
            <v xml:space="preserve">   322778826 - 35530</v>
          </cell>
          <cell r="D14433">
            <v>1642265.35</v>
          </cell>
          <cell r="E14433">
            <v>0</v>
          </cell>
          <cell r="F14433">
            <v>0</v>
          </cell>
          <cell r="G14433">
            <v>35698.57</v>
          </cell>
          <cell r="H14433">
            <v>1606566.78</v>
          </cell>
          <cell r="I14433">
            <v>0</v>
          </cell>
        </row>
        <row r="14434">
          <cell r="A14434" t="str">
            <v>a</v>
          </cell>
          <cell r="B14434">
            <v>14410</v>
          </cell>
          <cell r="C14434" t="str">
            <v xml:space="preserve">   322778839 - 35569</v>
          </cell>
          <cell r="D14434">
            <v>1644362.73</v>
          </cell>
          <cell r="E14434">
            <v>0</v>
          </cell>
          <cell r="F14434">
            <v>0</v>
          </cell>
          <cell r="G14434">
            <v>35744.14</v>
          </cell>
          <cell r="H14434">
            <v>1608618.59</v>
          </cell>
          <cell r="I14434">
            <v>0</v>
          </cell>
        </row>
        <row r="14435">
          <cell r="A14435" t="str">
            <v>a</v>
          </cell>
          <cell r="B14435">
            <v>14411</v>
          </cell>
          <cell r="C14435" t="str">
            <v xml:space="preserve">   322778842 - 35596</v>
          </cell>
          <cell r="D14435">
            <v>260581.12</v>
          </cell>
          <cell r="E14435">
            <v>0</v>
          </cell>
          <cell r="F14435">
            <v>0</v>
          </cell>
          <cell r="G14435">
            <v>81522.48</v>
          </cell>
          <cell r="H14435">
            <v>179058.64</v>
          </cell>
          <cell r="I14435">
            <v>0</v>
          </cell>
        </row>
        <row r="14436">
          <cell r="A14436" t="str">
            <v>a</v>
          </cell>
          <cell r="B14436">
            <v>14412</v>
          </cell>
          <cell r="C14436" t="str">
            <v xml:space="preserve">   322778855 - 35635</v>
          </cell>
          <cell r="D14436">
            <v>2000720.92</v>
          </cell>
          <cell r="E14436">
            <v>0</v>
          </cell>
          <cell r="F14436">
            <v>0</v>
          </cell>
          <cell r="G14436">
            <v>42921.02</v>
          </cell>
          <cell r="H14436">
            <v>1957799.9</v>
          </cell>
          <cell r="I14436">
            <v>0</v>
          </cell>
        </row>
        <row r="14437">
          <cell r="A14437" t="str">
            <v>a</v>
          </cell>
          <cell r="B14437">
            <v>14413</v>
          </cell>
          <cell r="C14437" t="str">
            <v xml:space="preserve">   322778868 - 35903</v>
          </cell>
          <cell r="D14437">
            <v>820081.9</v>
          </cell>
          <cell r="E14437">
            <v>0</v>
          </cell>
          <cell r="F14437">
            <v>0</v>
          </cell>
          <cell r="G14437">
            <v>39321.910000000003</v>
          </cell>
          <cell r="H14437">
            <v>780759.99</v>
          </cell>
          <cell r="I14437">
            <v>0</v>
          </cell>
        </row>
        <row r="14438">
          <cell r="A14438" t="str">
            <v>a</v>
          </cell>
          <cell r="B14438">
            <v>14414</v>
          </cell>
          <cell r="C14438" t="str">
            <v xml:space="preserve">   322778871 - 35915</v>
          </cell>
          <cell r="D14438">
            <v>274794.58</v>
          </cell>
          <cell r="E14438">
            <v>0</v>
          </cell>
          <cell r="F14438">
            <v>0</v>
          </cell>
          <cell r="G14438">
            <v>43535.58</v>
          </cell>
          <cell r="H14438">
            <v>231259</v>
          </cell>
          <cell r="I14438">
            <v>0</v>
          </cell>
        </row>
        <row r="14439">
          <cell r="A14439" t="str">
            <v>a</v>
          </cell>
          <cell r="B14439">
            <v>14415</v>
          </cell>
          <cell r="C14439" t="str">
            <v xml:space="preserve">   322778884 - 36262</v>
          </cell>
          <cell r="D14439">
            <v>1503483.48</v>
          </cell>
          <cell r="E14439">
            <v>0</v>
          </cell>
          <cell r="F14439">
            <v>0</v>
          </cell>
          <cell r="G14439">
            <v>72090.2</v>
          </cell>
          <cell r="H14439">
            <v>1431393.28</v>
          </cell>
          <cell r="I14439">
            <v>0</v>
          </cell>
        </row>
        <row r="14440">
          <cell r="A14440" t="str">
            <v>a</v>
          </cell>
          <cell r="B14440">
            <v>14416</v>
          </cell>
          <cell r="C14440" t="str">
            <v xml:space="preserve">   322778897 - 36307</v>
          </cell>
          <cell r="D14440">
            <v>668463.15</v>
          </cell>
          <cell r="E14440">
            <v>0</v>
          </cell>
          <cell r="F14440">
            <v>0</v>
          </cell>
          <cell r="G14440">
            <v>15052.9</v>
          </cell>
          <cell r="H14440">
            <v>653410.25</v>
          </cell>
          <cell r="I14440">
            <v>0</v>
          </cell>
        </row>
        <row r="14441">
          <cell r="A14441" t="str">
            <v>a</v>
          </cell>
          <cell r="B14441">
            <v>14417</v>
          </cell>
          <cell r="C14441" t="str">
            <v xml:space="preserve">   322778907 - 35473</v>
          </cell>
          <cell r="D14441">
            <v>3429868.31</v>
          </cell>
          <cell r="E14441">
            <v>0</v>
          </cell>
          <cell r="F14441">
            <v>0</v>
          </cell>
          <cell r="G14441">
            <v>74556.37</v>
          </cell>
          <cell r="H14441">
            <v>3355311.94</v>
          </cell>
          <cell r="I14441">
            <v>0</v>
          </cell>
        </row>
        <row r="14442">
          <cell r="A14442" t="str">
            <v>a</v>
          </cell>
          <cell r="B14442">
            <v>14418</v>
          </cell>
          <cell r="C14442" t="str">
            <v xml:space="preserve">   322778910 - 35482</v>
          </cell>
          <cell r="D14442">
            <v>5847820.7000000002</v>
          </cell>
          <cell r="E14442">
            <v>0</v>
          </cell>
          <cell r="F14442">
            <v>0</v>
          </cell>
          <cell r="G14442">
            <v>5847820.7000000002</v>
          </cell>
          <cell r="H14442">
            <v>0</v>
          </cell>
          <cell r="I14442">
            <v>0</v>
          </cell>
        </row>
        <row r="14443">
          <cell r="A14443" t="str">
            <v>a</v>
          </cell>
          <cell r="B14443">
            <v>14419</v>
          </cell>
          <cell r="C14443" t="str">
            <v xml:space="preserve">   322778923 - 35521</v>
          </cell>
          <cell r="D14443">
            <v>2176247.96</v>
          </cell>
          <cell r="E14443">
            <v>0</v>
          </cell>
          <cell r="F14443">
            <v>0</v>
          </cell>
          <cell r="G14443">
            <v>48807.68</v>
          </cell>
          <cell r="H14443">
            <v>2127440.2799999998</v>
          </cell>
          <cell r="I14443">
            <v>0</v>
          </cell>
        </row>
        <row r="14444">
          <cell r="A14444" t="str">
            <v>a</v>
          </cell>
          <cell r="B14444">
            <v>14420</v>
          </cell>
          <cell r="C14444" t="str">
            <v xml:space="preserve">   322778936 - 35560</v>
          </cell>
          <cell r="D14444">
            <v>1106642.8899999999</v>
          </cell>
          <cell r="E14444">
            <v>0</v>
          </cell>
          <cell r="F14444">
            <v>0</v>
          </cell>
          <cell r="G14444">
            <v>22201.02</v>
          </cell>
          <cell r="H14444">
            <v>1084441.8700000001</v>
          </cell>
          <cell r="I14444">
            <v>0</v>
          </cell>
        </row>
        <row r="14445">
          <cell r="A14445" t="str">
            <v>a</v>
          </cell>
          <cell r="B14445">
            <v>14421</v>
          </cell>
          <cell r="C14445" t="str">
            <v xml:space="preserve">   322778949 - 35617</v>
          </cell>
          <cell r="D14445">
            <v>2307635.15</v>
          </cell>
          <cell r="E14445">
            <v>0</v>
          </cell>
          <cell r="F14445">
            <v>0</v>
          </cell>
          <cell r="G14445">
            <v>50161.94</v>
          </cell>
          <cell r="H14445">
            <v>2257473.21</v>
          </cell>
          <cell r="I14445">
            <v>0</v>
          </cell>
        </row>
        <row r="14446">
          <cell r="A14446" t="str">
            <v>a</v>
          </cell>
          <cell r="B14446">
            <v>14422</v>
          </cell>
          <cell r="C14446" t="str">
            <v xml:space="preserve">   322778952 - 35626</v>
          </cell>
          <cell r="D14446">
            <v>3039239.64</v>
          </cell>
          <cell r="E14446">
            <v>0</v>
          </cell>
          <cell r="F14446">
            <v>0</v>
          </cell>
          <cell r="G14446">
            <v>3039239.64</v>
          </cell>
          <cell r="H14446">
            <v>0</v>
          </cell>
          <cell r="I14446">
            <v>0</v>
          </cell>
        </row>
        <row r="14447">
          <cell r="A14447" t="str">
            <v>a</v>
          </cell>
          <cell r="B14447">
            <v>14423</v>
          </cell>
          <cell r="C14447" t="str">
            <v xml:space="preserve">   322778965 - 35873</v>
          </cell>
          <cell r="D14447">
            <v>820081.9</v>
          </cell>
          <cell r="E14447">
            <v>0</v>
          </cell>
          <cell r="F14447">
            <v>0</v>
          </cell>
          <cell r="G14447">
            <v>39321.910000000003</v>
          </cell>
          <cell r="H14447">
            <v>780759.99</v>
          </cell>
          <cell r="I14447">
            <v>0</v>
          </cell>
        </row>
        <row r="14448">
          <cell r="A14448" t="str">
            <v>a</v>
          </cell>
          <cell r="B14448">
            <v>14424</v>
          </cell>
          <cell r="C14448" t="str">
            <v xml:space="preserve">   322778978 - 36059</v>
          </cell>
          <cell r="D14448">
            <v>1355020.81</v>
          </cell>
          <cell r="E14448">
            <v>0</v>
          </cell>
          <cell r="F14448">
            <v>0</v>
          </cell>
          <cell r="G14448">
            <v>66768.84</v>
          </cell>
          <cell r="H14448">
            <v>1288251.97</v>
          </cell>
          <cell r="I14448">
            <v>0</v>
          </cell>
        </row>
        <row r="14449">
          <cell r="A14449" t="str">
            <v>a</v>
          </cell>
          <cell r="B14449">
            <v>14425</v>
          </cell>
          <cell r="C14449" t="str">
            <v xml:space="preserve">   322778981 - 36071</v>
          </cell>
          <cell r="D14449">
            <v>1505924.61</v>
          </cell>
          <cell r="E14449">
            <v>0</v>
          </cell>
          <cell r="F14449">
            <v>0</v>
          </cell>
          <cell r="G14449">
            <v>1505924.61</v>
          </cell>
          <cell r="H14449">
            <v>0</v>
          </cell>
          <cell r="I14449">
            <v>0</v>
          </cell>
        </row>
        <row r="14450">
          <cell r="A14450" t="str">
            <v>a</v>
          </cell>
          <cell r="B14450">
            <v>14426</v>
          </cell>
          <cell r="C14450" t="str">
            <v xml:space="preserve">   322778994 - 36292</v>
          </cell>
          <cell r="D14450">
            <v>415741.62</v>
          </cell>
          <cell r="E14450">
            <v>0</v>
          </cell>
          <cell r="F14450">
            <v>0</v>
          </cell>
          <cell r="G14450">
            <v>415741.62</v>
          </cell>
          <cell r="H14450">
            <v>0</v>
          </cell>
          <cell r="I14450">
            <v>0</v>
          </cell>
        </row>
        <row r="14451">
          <cell r="A14451" t="str">
            <v>a</v>
          </cell>
          <cell r="B14451">
            <v>14427</v>
          </cell>
          <cell r="C14451" t="str">
            <v xml:space="preserve">   323778003 - 62240</v>
          </cell>
          <cell r="D14451">
            <v>0</v>
          </cell>
          <cell r="E14451">
            <v>0</v>
          </cell>
          <cell r="F14451">
            <v>2660000</v>
          </cell>
          <cell r="G14451">
            <v>220196.78</v>
          </cell>
          <cell r="H14451">
            <v>2439803.2200000002</v>
          </cell>
          <cell r="I14451">
            <v>0</v>
          </cell>
        </row>
        <row r="14452">
          <cell r="A14452" t="str">
            <v>a</v>
          </cell>
          <cell r="B14452">
            <v>14428</v>
          </cell>
          <cell r="C14452" t="str">
            <v xml:space="preserve">   323778016 - 62611</v>
          </cell>
          <cell r="D14452">
            <v>0</v>
          </cell>
          <cell r="E14452">
            <v>0</v>
          </cell>
          <cell r="F14452">
            <v>3600000</v>
          </cell>
          <cell r="G14452">
            <v>11972.85</v>
          </cell>
          <cell r="H14452">
            <v>3588027.15</v>
          </cell>
          <cell r="I14452">
            <v>0</v>
          </cell>
        </row>
        <row r="14453">
          <cell r="A14453" t="str">
            <v>a</v>
          </cell>
          <cell r="B14453">
            <v>14429</v>
          </cell>
          <cell r="C14453" t="str">
            <v xml:space="preserve">   323778029 - 63067</v>
          </cell>
          <cell r="D14453">
            <v>0</v>
          </cell>
          <cell r="E14453">
            <v>0</v>
          </cell>
          <cell r="F14453">
            <v>5670000</v>
          </cell>
          <cell r="G14453">
            <v>39766.07</v>
          </cell>
          <cell r="H14453">
            <v>5630233.9299999997</v>
          </cell>
          <cell r="I14453">
            <v>0</v>
          </cell>
        </row>
        <row r="14454">
          <cell r="A14454" t="str">
            <v>a</v>
          </cell>
          <cell r="B14454">
            <v>14430</v>
          </cell>
          <cell r="C14454" t="str">
            <v xml:space="preserve">   323778032 - 63201</v>
          </cell>
          <cell r="D14454">
            <v>0</v>
          </cell>
          <cell r="E14454">
            <v>0</v>
          </cell>
          <cell r="F14454">
            <v>2200000</v>
          </cell>
          <cell r="G14454">
            <v>7341.98</v>
          </cell>
          <cell r="H14454">
            <v>2192658.02</v>
          </cell>
          <cell r="I14454">
            <v>0</v>
          </cell>
        </row>
        <row r="14455">
          <cell r="A14455" t="str">
            <v>a</v>
          </cell>
          <cell r="B14455">
            <v>14431</v>
          </cell>
          <cell r="C14455" t="str">
            <v xml:space="preserve">   323778045 - 63715</v>
          </cell>
          <cell r="D14455">
            <v>0</v>
          </cell>
          <cell r="E14455">
            <v>0</v>
          </cell>
          <cell r="F14455">
            <v>1400000</v>
          </cell>
          <cell r="G14455">
            <v>72253.179999999993</v>
          </cell>
          <cell r="H14455">
            <v>1327746.82</v>
          </cell>
          <cell r="I14455">
            <v>0</v>
          </cell>
        </row>
        <row r="14456">
          <cell r="A14456" t="str">
            <v>a</v>
          </cell>
          <cell r="B14456">
            <v>14432</v>
          </cell>
          <cell r="C14456" t="str">
            <v xml:space="preserve">   323778058 - 64044</v>
          </cell>
          <cell r="D14456">
            <v>0</v>
          </cell>
          <cell r="E14456">
            <v>0</v>
          </cell>
          <cell r="F14456">
            <v>1800000</v>
          </cell>
          <cell r="G14456">
            <v>7170.59</v>
          </cell>
          <cell r="H14456">
            <v>1792829.41</v>
          </cell>
          <cell r="I14456">
            <v>0</v>
          </cell>
        </row>
        <row r="14457">
          <cell r="A14457" t="str">
            <v>a</v>
          </cell>
          <cell r="B14457">
            <v>14433</v>
          </cell>
          <cell r="C14457" t="str">
            <v xml:space="preserve">   323778061 - 80400</v>
          </cell>
          <cell r="D14457">
            <v>0</v>
          </cell>
          <cell r="E14457">
            <v>0</v>
          </cell>
          <cell r="F14457">
            <v>2000000</v>
          </cell>
          <cell r="G14457">
            <v>14060.7</v>
          </cell>
          <cell r="H14457">
            <v>1985939.3</v>
          </cell>
          <cell r="I14457">
            <v>0</v>
          </cell>
        </row>
        <row r="14458">
          <cell r="A14458" t="str">
            <v>a</v>
          </cell>
          <cell r="B14458">
            <v>14434</v>
          </cell>
          <cell r="C14458" t="str">
            <v xml:space="preserve">   323778074 - 81116</v>
          </cell>
          <cell r="D14458">
            <v>0</v>
          </cell>
          <cell r="E14458">
            <v>0</v>
          </cell>
          <cell r="F14458">
            <v>3379000</v>
          </cell>
          <cell r="G14458">
            <v>120460.87</v>
          </cell>
          <cell r="H14458">
            <v>3258539.13</v>
          </cell>
          <cell r="I14458">
            <v>0</v>
          </cell>
        </row>
        <row r="14459">
          <cell r="A14459" t="str">
            <v>a</v>
          </cell>
          <cell r="B14459">
            <v>14435</v>
          </cell>
          <cell r="C14459" t="str">
            <v xml:space="preserve">   323778087 - 81818</v>
          </cell>
          <cell r="D14459">
            <v>0</v>
          </cell>
          <cell r="E14459">
            <v>0</v>
          </cell>
          <cell r="F14459">
            <v>2200000</v>
          </cell>
          <cell r="G14459">
            <v>17725.830000000002</v>
          </cell>
          <cell r="H14459">
            <v>2182274.17</v>
          </cell>
          <cell r="I14459">
            <v>0</v>
          </cell>
        </row>
        <row r="14460">
          <cell r="A14460" t="str">
            <v>a</v>
          </cell>
          <cell r="B14460">
            <v>14436</v>
          </cell>
          <cell r="C14460" t="str">
            <v xml:space="preserve">   323778090 - 81969</v>
          </cell>
          <cell r="D14460">
            <v>0</v>
          </cell>
          <cell r="E14460">
            <v>0</v>
          </cell>
          <cell r="F14460">
            <v>4500000</v>
          </cell>
          <cell r="G14460">
            <v>11357.7</v>
          </cell>
          <cell r="H14460">
            <v>4488642.3</v>
          </cell>
          <cell r="I14460">
            <v>0</v>
          </cell>
        </row>
        <row r="14461">
          <cell r="A14461" t="str">
            <v>a</v>
          </cell>
          <cell r="B14461">
            <v>14437</v>
          </cell>
          <cell r="C14461" t="str">
            <v xml:space="preserve">   323778100 - 62180</v>
          </cell>
          <cell r="D14461">
            <v>0</v>
          </cell>
          <cell r="E14461">
            <v>0</v>
          </cell>
          <cell r="F14461">
            <v>1960000</v>
          </cell>
          <cell r="G14461">
            <v>13122.32</v>
          </cell>
          <cell r="H14461">
            <v>1946877.68</v>
          </cell>
          <cell r="I14461">
            <v>0</v>
          </cell>
        </row>
        <row r="14462">
          <cell r="A14462" t="str">
            <v>a</v>
          </cell>
          <cell r="B14462">
            <v>14438</v>
          </cell>
          <cell r="C14462" t="str">
            <v xml:space="preserve">   323778113 - 62489</v>
          </cell>
          <cell r="D14462">
            <v>0</v>
          </cell>
          <cell r="E14462">
            <v>0</v>
          </cell>
          <cell r="F14462">
            <v>8100000</v>
          </cell>
          <cell r="G14462">
            <v>33887.839999999997</v>
          </cell>
          <cell r="H14462">
            <v>8066112.1600000001</v>
          </cell>
          <cell r="I14462">
            <v>0</v>
          </cell>
        </row>
        <row r="14463">
          <cell r="A14463" t="str">
            <v>a</v>
          </cell>
          <cell r="B14463">
            <v>14439</v>
          </cell>
          <cell r="C14463" t="str">
            <v xml:space="preserve">   323778126 - 63028</v>
          </cell>
          <cell r="D14463">
            <v>0</v>
          </cell>
          <cell r="E14463">
            <v>0</v>
          </cell>
          <cell r="F14463">
            <v>4300000</v>
          </cell>
          <cell r="G14463">
            <v>17750.27</v>
          </cell>
          <cell r="H14463">
            <v>4282249.7300000004</v>
          </cell>
          <cell r="I14463">
            <v>0</v>
          </cell>
        </row>
        <row r="14464">
          <cell r="A14464" t="str">
            <v>a</v>
          </cell>
          <cell r="B14464">
            <v>14440</v>
          </cell>
          <cell r="C14464" t="str">
            <v xml:space="preserve">   323778139 - 63621</v>
          </cell>
          <cell r="D14464">
            <v>0</v>
          </cell>
          <cell r="E14464">
            <v>0</v>
          </cell>
          <cell r="F14464">
            <v>1300000</v>
          </cell>
          <cell r="G14464">
            <v>9009.9599999999991</v>
          </cell>
          <cell r="H14464">
            <v>1290990.04</v>
          </cell>
          <cell r="I14464">
            <v>0</v>
          </cell>
        </row>
        <row r="14465">
          <cell r="A14465" t="str">
            <v>a</v>
          </cell>
          <cell r="B14465">
            <v>14441</v>
          </cell>
          <cell r="C14465" t="str">
            <v xml:space="preserve">   323778142 - 63690</v>
          </cell>
          <cell r="D14465">
            <v>0</v>
          </cell>
          <cell r="E14465">
            <v>0</v>
          </cell>
          <cell r="F14465">
            <v>2772000</v>
          </cell>
          <cell r="G14465">
            <v>19441.18</v>
          </cell>
          <cell r="H14465">
            <v>2752558.82</v>
          </cell>
          <cell r="I14465">
            <v>0</v>
          </cell>
        </row>
        <row r="14466">
          <cell r="A14466" t="str">
            <v>a</v>
          </cell>
          <cell r="B14466">
            <v>14442</v>
          </cell>
          <cell r="C14466" t="str">
            <v xml:space="preserve">   323778155 - 63824</v>
          </cell>
          <cell r="D14466">
            <v>0</v>
          </cell>
          <cell r="E14466">
            <v>0</v>
          </cell>
          <cell r="F14466">
            <v>1800000</v>
          </cell>
          <cell r="G14466">
            <v>20039.349999999999</v>
          </cell>
          <cell r="H14466">
            <v>1779960.65</v>
          </cell>
          <cell r="I14466">
            <v>0</v>
          </cell>
        </row>
        <row r="14467">
          <cell r="A14467" t="str">
            <v>a</v>
          </cell>
          <cell r="B14467">
            <v>14443</v>
          </cell>
          <cell r="C14467" t="str">
            <v xml:space="preserve">   323778168 - 80963</v>
          </cell>
          <cell r="D14467">
            <v>0</v>
          </cell>
          <cell r="E14467">
            <v>0</v>
          </cell>
          <cell r="F14467">
            <v>2200000</v>
          </cell>
          <cell r="G14467">
            <v>11647.98</v>
          </cell>
          <cell r="H14467">
            <v>2188352.02</v>
          </cell>
          <cell r="I14467">
            <v>0</v>
          </cell>
        </row>
        <row r="14468">
          <cell r="A14468" t="str">
            <v>a</v>
          </cell>
          <cell r="B14468">
            <v>14444</v>
          </cell>
          <cell r="C14468" t="str">
            <v xml:space="preserve">   323778171 - 81041</v>
          </cell>
          <cell r="D14468">
            <v>0</v>
          </cell>
          <cell r="E14468">
            <v>0</v>
          </cell>
          <cell r="F14468">
            <v>13056000</v>
          </cell>
          <cell r="G14468">
            <v>133111.31</v>
          </cell>
          <cell r="H14468">
            <v>12922888.689999999</v>
          </cell>
          <cell r="I14468">
            <v>0</v>
          </cell>
        </row>
        <row r="14469">
          <cell r="A14469" t="str">
            <v>a</v>
          </cell>
          <cell r="B14469">
            <v>14445</v>
          </cell>
          <cell r="C14469" t="str">
            <v xml:space="preserve">   323778184 - 81809</v>
          </cell>
          <cell r="D14469">
            <v>0</v>
          </cell>
          <cell r="E14469">
            <v>0</v>
          </cell>
          <cell r="F14469">
            <v>5870000</v>
          </cell>
          <cell r="G14469">
            <v>14609.66</v>
          </cell>
          <cell r="H14469">
            <v>5855390.3399999999</v>
          </cell>
          <cell r="I14469">
            <v>0</v>
          </cell>
        </row>
        <row r="14470">
          <cell r="A14470" t="str">
            <v>a</v>
          </cell>
          <cell r="B14470">
            <v>14446</v>
          </cell>
          <cell r="C14470" t="str">
            <v xml:space="preserve">   323778197 - 82403</v>
          </cell>
          <cell r="D14470">
            <v>0</v>
          </cell>
          <cell r="E14470">
            <v>0</v>
          </cell>
          <cell r="F14470">
            <v>2000000</v>
          </cell>
          <cell r="G14470">
            <v>5289.48</v>
          </cell>
          <cell r="H14470">
            <v>1994710.52</v>
          </cell>
          <cell r="I14470">
            <v>0</v>
          </cell>
        </row>
        <row r="14471">
          <cell r="A14471" t="str">
            <v>a</v>
          </cell>
          <cell r="B14471">
            <v>14447</v>
          </cell>
          <cell r="C14471" t="str">
            <v xml:space="preserve">   323778207 - 62431</v>
          </cell>
          <cell r="D14471">
            <v>0</v>
          </cell>
          <cell r="E14471">
            <v>0</v>
          </cell>
          <cell r="F14471">
            <v>1000000</v>
          </cell>
          <cell r="G14471">
            <v>64311.040000000001</v>
          </cell>
          <cell r="H14471">
            <v>935688.96</v>
          </cell>
          <cell r="I14471">
            <v>0</v>
          </cell>
        </row>
        <row r="14472">
          <cell r="A14472" t="str">
            <v>a</v>
          </cell>
          <cell r="B14472">
            <v>14448</v>
          </cell>
          <cell r="C14472" t="str">
            <v xml:space="preserve">   323778210 - 62450</v>
          </cell>
          <cell r="D14472">
            <v>0</v>
          </cell>
          <cell r="E14472">
            <v>0</v>
          </cell>
          <cell r="F14472">
            <v>3295000</v>
          </cell>
          <cell r="G14472">
            <v>22060.26</v>
          </cell>
          <cell r="H14472">
            <v>3272939.74</v>
          </cell>
          <cell r="I14472">
            <v>0</v>
          </cell>
        </row>
        <row r="14473">
          <cell r="A14473" t="str">
            <v>a</v>
          </cell>
          <cell r="B14473">
            <v>14449</v>
          </cell>
          <cell r="C14473" t="str">
            <v xml:space="preserve">   323778223 - 62770</v>
          </cell>
          <cell r="D14473">
            <v>0</v>
          </cell>
          <cell r="E14473">
            <v>0</v>
          </cell>
          <cell r="F14473">
            <v>840000</v>
          </cell>
          <cell r="G14473">
            <v>78883.22</v>
          </cell>
          <cell r="H14473">
            <v>761116.78</v>
          </cell>
          <cell r="I14473">
            <v>0</v>
          </cell>
        </row>
        <row r="14474">
          <cell r="A14474" t="str">
            <v>a</v>
          </cell>
          <cell r="B14474">
            <v>14450</v>
          </cell>
          <cell r="C14474" t="str">
            <v xml:space="preserve">   323778236 - 63219</v>
          </cell>
          <cell r="D14474">
            <v>0</v>
          </cell>
          <cell r="E14474">
            <v>0</v>
          </cell>
          <cell r="F14474">
            <v>600000</v>
          </cell>
          <cell r="G14474">
            <v>39392.239999999998</v>
          </cell>
          <cell r="H14474">
            <v>560607.76</v>
          </cell>
          <cell r="I14474">
            <v>0</v>
          </cell>
        </row>
        <row r="14475">
          <cell r="A14475" t="str">
            <v>a</v>
          </cell>
          <cell r="B14475">
            <v>14451</v>
          </cell>
          <cell r="C14475" t="str">
            <v xml:space="preserve">   323778249 - 63799</v>
          </cell>
          <cell r="D14475">
            <v>0</v>
          </cell>
          <cell r="E14475">
            <v>0</v>
          </cell>
          <cell r="F14475">
            <v>1900000</v>
          </cell>
          <cell r="G14475">
            <v>10134.11</v>
          </cell>
          <cell r="H14475">
            <v>1889865.89</v>
          </cell>
          <cell r="I14475">
            <v>0</v>
          </cell>
        </row>
        <row r="14476">
          <cell r="A14476" t="str">
            <v>a</v>
          </cell>
          <cell r="B14476">
            <v>14452</v>
          </cell>
          <cell r="C14476" t="str">
            <v xml:space="preserve">   323778252 - 63814</v>
          </cell>
          <cell r="D14476">
            <v>0</v>
          </cell>
          <cell r="E14476">
            <v>0</v>
          </cell>
          <cell r="F14476">
            <v>2700000</v>
          </cell>
          <cell r="G14476">
            <v>14401.09</v>
          </cell>
          <cell r="H14476">
            <v>2685598.91</v>
          </cell>
          <cell r="I14476">
            <v>0</v>
          </cell>
        </row>
        <row r="14477">
          <cell r="A14477" t="str">
            <v>a</v>
          </cell>
          <cell r="B14477">
            <v>14453</v>
          </cell>
          <cell r="C14477" t="str">
            <v xml:space="preserve">   323778265 - 80908</v>
          </cell>
          <cell r="D14477">
            <v>0</v>
          </cell>
          <cell r="E14477">
            <v>0</v>
          </cell>
          <cell r="F14477">
            <v>1310000.01</v>
          </cell>
          <cell r="G14477">
            <v>15779.89</v>
          </cell>
          <cell r="H14477">
            <v>1294220.1200000001</v>
          </cell>
          <cell r="I14477">
            <v>0</v>
          </cell>
        </row>
        <row r="14478">
          <cell r="A14478" t="str">
            <v>a</v>
          </cell>
          <cell r="B14478">
            <v>14454</v>
          </cell>
          <cell r="C14478" t="str">
            <v xml:space="preserve">   323778278 - 81476</v>
          </cell>
          <cell r="D14478">
            <v>0</v>
          </cell>
          <cell r="E14478">
            <v>0</v>
          </cell>
          <cell r="F14478">
            <v>2800000</v>
          </cell>
          <cell r="G14478">
            <v>9443.1299999999992</v>
          </cell>
          <cell r="H14478">
            <v>2790556.87</v>
          </cell>
          <cell r="I14478">
            <v>0</v>
          </cell>
        </row>
        <row r="14479">
          <cell r="A14479" t="str">
            <v>a</v>
          </cell>
          <cell r="B14479">
            <v>14455</v>
          </cell>
          <cell r="C14479" t="str">
            <v xml:space="preserve">   323778281 - 81670</v>
          </cell>
          <cell r="D14479">
            <v>0</v>
          </cell>
          <cell r="E14479">
            <v>0</v>
          </cell>
          <cell r="F14479">
            <v>6120000</v>
          </cell>
          <cell r="G14479">
            <v>32087.78</v>
          </cell>
          <cell r="H14479">
            <v>6087912.2199999997</v>
          </cell>
          <cell r="I14479">
            <v>0</v>
          </cell>
        </row>
        <row r="14480">
          <cell r="A14480" t="str">
            <v>a</v>
          </cell>
          <cell r="B14480">
            <v>14456</v>
          </cell>
          <cell r="C14480" t="str">
            <v xml:space="preserve">   323778294 - 82173</v>
          </cell>
          <cell r="D14480">
            <v>0</v>
          </cell>
          <cell r="E14480">
            <v>0</v>
          </cell>
          <cell r="F14480">
            <v>6700000</v>
          </cell>
          <cell r="G14480">
            <v>22359.71</v>
          </cell>
          <cell r="H14480">
            <v>6677640.29</v>
          </cell>
          <cell r="I14480">
            <v>0</v>
          </cell>
        </row>
        <row r="14481">
          <cell r="A14481" t="str">
            <v>a</v>
          </cell>
          <cell r="B14481">
            <v>14457</v>
          </cell>
          <cell r="C14481" t="str">
            <v xml:space="preserve">   323778304 - 62243</v>
          </cell>
          <cell r="D14481">
            <v>0</v>
          </cell>
          <cell r="E14481">
            <v>0</v>
          </cell>
          <cell r="F14481">
            <v>2200000</v>
          </cell>
          <cell r="G14481">
            <v>35481.69</v>
          </cell>
          <cell r="H14481">
            <v>2164518.31</v>
          </cell>
          <cell r="I14481">
            <v>0</v>
          </cell>
        </row>
        <row r="14482">
          <cell r="A14482" t="str">
            <v>a</v>
          </cell>
          <cell r="B14482">
            <v>14458</v>
          </cell>
          <cell r="C14482" t="str">
            <v xml:space="preserve">   323778317 - 62752</v>
          </cell>
          <cell r="D14482">
            <v>0</v>
          </cell>
          <cell r="E14482">
            <v>0</v>
          </cell>
          <cell r="F14482">
            <v>2470000</v>
          </cell>
          <cell r="G14482">
            <v>16536.8</v>
          </cell>
          <cell r="H14482">
            <v>2453463.2000000002</v>
          </cell>
          <cell r="I14482">
            <v>0</v>
          </cell>
        </row>
        <row r="14483">
          <cell r="A14483" t="str">
            <v>a</v>
          </cell>
          <cell r="B14483">
            <v>14459</v>
          </cell>
          <cell r="C14483" t="str">
            <v xml:space="preserve">   323778320 - 62761</v>
          </cell>
          <cell r="D14483">
            <v>0</v>
          </cell>
          <cell r="E14483">
            <v>0</v>
          </cell>
          <cell r="F14483">
            <v>3240000</v>
          </cell>
          <cell r="G14483">
            <v>17281.330000000002</v>
          </cell>
          <cell r="H14483">
            <v>3222718.67</v>
          </cell>
          <cell r="I14483">
            <v>0</v>
          </cell>
        </row>
        <row r="14484">
          <cell r="A14484" t="str">
            <v>a</v>
          </cell>
          <cell r="B14484">
            <v>14460</v>
          </cell>
          <cell r="C14484" t="str">
            <v xml:space="preserve">   323778333 - 63210</v>
          </cell>
          <cell r="D14484">
            <v>0</v>
          </cell>
          <cell r="E14484">
            <v>0</v>
          </cell>
          <cell r="F14484">
            <v>2500000</v>
          </cell>
          <cell r="G14484">
            <v>13334.36</v>
          </cell>
          <cell r="H14484">
            <v>2486665.64</v>
          </cell>
          <cell r="I14484">
            <v>0</v>
          </cell>
        </row>
        <row r="14485">
          <cell r="A14485" t="str">
            <v>a</v>
          </cell>
          <cell r="B14485">
            <v>14461</v>
          </cell>
          <cell r="C14485" t="str">
            <v xml:space="preserve">   323778346 - 63718</v>
          </cell>
          <cell r="D14485">
            <v>0</v>
          </cell>
          <cell r="E14485">
            <v>0</v>
          </cell>
          <cell r="F14485">
            <v>3400000</v>
          </cell>
          <cell r="G14485">
            <v>11346.71</v>
          </cell>
          <cell r="H14485">
            <v>3388653.29</v>
          </cell>
          <cell r="I14485">
            <v>0</v>
          </cell>
        </row>
        <row r="14486">
          <cell r="A14486" t="str">
            <v>a</v>
          </cell>
          <cell r="B14486">
            <v>14462</v>
          </cell>
          <cell r="C14486" t="str">
            <v xml:space="preserve">   323778359 - 64047</v>
          </cell>
          <cell r="D14486">
            <v>0</v>
          </cell>
          <cell r="E14486">
            <v>0</v>
          </cell>
          <cell r="F14486">
            <v>2040000</v>
          </cell>
          <cell r="G14486">
            <v>5077.29</v>
          </cell>
          <cell r="H14486">
            <v>2034922.71</v>
          </cell>
          <cell r="I14486">
            <v>0</v>
          </cell>
        </row>
        <row r="14487">
          <cell r="A14487" t="str">
            <v>a</v>
          </cell>
          <cell r="B14487">
            <v>14463</v>
          </cell>
          <cell r="C14487" t="str">
            <v xml:space="preserve">   323778362 - 80520</v>
          </cell>
          <cell r="D14487">
            <v>0</v>
          </cell>
          <cell r="E14487">
            <v>0</v>
          </cell>
          <cell r="F14487">
            <v>4060000</v>
          </cell>
          <cell r="G14487">
            <v>4060000</v>
          </cell>
          <cell r="H14487">
            <v>0</v>
          </cell>
          <cell r="I14487">
            <v>0</v>
          </cell>
        </row>
        <row r="14488">
          <cell r="A14488" t="str">
            <v>a</v>
          </cell>
          <cell r="B14488">
            <v>14464</v>
          </cell>
          <cell r="C14488" t="str">
            <v xml:space="preserve">   323778375 - 81122</v>
          </cell>
          <cell r="D14488">
            <v>0</v>
          </cell>
          <cell r="E14488">
            <v>0</v>
          </cell>
          <cell r="F14488">
            <v>4100000</v>
          </cell>
          <cell r="G14488">
            <v>10204.36</v>
          </cell>
          <cell r="H14488">
            <v>4089795.64</v>
          </cell>
          <cell r="I14488">
            <v>0</v>
          </cell>
        </row>
        <row r="14489">
          <cell r="A14489" t="str">
            <v>a</v>
          </cell>
          <cell r="B14489">
            <v>14465</v>
          </cell>
          <cell r="C14489" t="str">
            <v xml:space="preserve">   323778388 - 81878</v>
          </cell>
          <cell r="D14489">
            <v>0</v>
          </cell>
          <cell r="E14489">
            <v>0</v>
          </cell>
          <cell r="F14489">
            <v>2112000</v>
          </cell>
          <cell r="G14489">
            <v>277481.46999999997</v>
          </cell>
          <cell r="H14489">
            <v>1834518.53</v>
          </cell>
          <cell r="I14489">
            <v>0</v>
          </cell>
        </row>
        <row r="14490">
          <cell r="A14490" t="str">
            <v>a</v>
          </cell>
          <cell r="B14490">
            <v>14466</v>
          </cell>
          <cell r="C14490" t="str">
            <v xml:space="preserve">   323778391 - 81972</v>
          </cell>
          <cell r="D14490">
            <v>0</v>
          </cell>
          <cell r="E14490">
            <v>0</v>
          </cell>
          <cell r="F14490">
            <v>1050000</v>
          </cell>
          <cell r="G14490">
            <v>19270.2</v>
          </cell>
          <cell r="H14490">
            <v>1030729.8</v>
          </cell>
          <cell r="I14490">
            <v>0</v>
          </cell>
        </row>
        <row r="14491">
          <cell r="A14491" t="str">
            <v>a</v>
          </cell>
          <cell r="B14491">
            <v>14467</v>
          </cell>
          <cell r="C14491" t="str">
            <v xml:space="preserve">   323778401 - 62183</v>
          </cell>
          <cell r="D14491">
            <v>0</v>
          </cell>
          <cell r="E14491">
            <v>0</v>
          </cell>
          <cell r="F14491">
            <v>1760000</v>
          </cell>
          <cell r="G14491">
            <v>34799.43</v>
          </cell>
          <cell r="H14491">
            <v>1725200.57</v>
          </cell>
          <cell r="I14491">
            <v>0</v>
          </cell>
        </row>
        <row r="14492">
          <cell r="A14492" t="str">
            <v>a</v>
          </cell>
          <cell r="B14492">
            <v>14468</v>
          </cell>
          <cell r="C14492" t="str">
            <v xml:space="preserve">   323778414 - 62498</v>
          </cell>
          <cell r="D14492">
            <v>0</v>
          </cell>
          <cell r="E14492">
            <v>0</v>
          </cell>
          <cell r="F14492">
            <v>690000</v>
          </cell>
          <cell r="G14492">
            <v>61536.29</v>
          </cell>
          <cell r="H14492">
            <v>628463.71</v>
          </cell>
          <cell r="I14492">
            <v>0</v>
          </cell>
        </row>
        <row r="14493">
          <cell r="A14493" t="str">
            <v>a</v>
          </cell>
          <cell r="B14493">
            <v>14469</v>
          </cell>
          <cell r="C14493" t="str">
            <v xml:space="preserve">   323778427 - 63061</v>
          </cell>
          <cell r="D14493">
            <v>0</v>
          </cell>
          <cell r="E14493">
            <v>0</v>
          </cell>
          <cell r="F14493">
            <v>4356000</v>
          </cell>
          <cell r="G14493">
            <v>17981.439999999999</v>
          </cell>
          <cell r="H14493">
            <v>4338018.5599999996</v>
          </cell>
          <cell r="I14493">
            <v>0</v>
          </cell>
        </row>
        <row r="14494">
          <cell r="A14494" t="str">
            <v>a</v>
          </cell>
          <cell r="B14494">
            <v>14470</v>
          </cell>
          <cell r="C14494" t="str">
            <v xml:space="preserve">   323778430 - 63070</v>
          </cell>
          <cell r="D14494">
            <v>0</v>
          </cell>
          <cell r="E14494">
            <v>0</v>
          </cell>
          <cell r="F14494">
            <v>6384000</v>
          </cell>
          <cell r="G14494">
            <v>21231.83</v>
          </cell>
          <cell r="H14494">
            <v>6362768.1699999999</v>
          </cell>
          <cell r="I14494">
            <v>0</v>
          </cell>
        </row>
        <row r="14495">
          <cell r="A14495" t="str">
            <v>a</v>
          </cell>
          <cell r="B14495">
            <v>14471</v>
          </cell>
          <cell r="C14495" t="str">
            <v xml:space="preserve">   323778443 - 63709</v>
          </cell>
          <cell r="D14495">
            <v>0</v>
          </cell>
          <cell r="E14495">
            <v>0</v>
          </cell>
          <cell r="F14495">
            <v>4600000</v>
          </cell>
          <cell r="G14495">
            <v>18988.7</v>
          </cell>
          <cell r="H14495">
            <v>4581011.3</v>
          </cell>
          <cell r="I14495">
            <v>0</v>
          </cell>
        </row>
        <row r="14496">
          <cell r="A14496" t="str">
            <v>a</v>
          </cell>
          <cell r="B14496">
            <v>14472</v>
          </cell>
          <cell r="C14496" t="str">
            <v xml:space="preserve">   323778456 - 63830</v>
          </cell>
          <cell r="D14496">
            <v>0</v>
          </cell>
          <cell r="E14496">
            <v>0</v>
          </cell>
          <cell r="F14496">
            <v>3200000</v>
          </cell>
          <cell r="G14496">
            <v>17067.97</v>
          </cell>
          <cell r="H14496">
            <v>3182932.03</v>
          </cell>
          <cell r="I14496">
            <v>0</v>
          </cell>
        </row>
        <row r="14497">
          <cell r="A14497" t="str">
            <v>a</v>
          </cell>
          <cell r="B14497">
            <v>14473</v>
          </cell>
          <cell r="C14497" t="str">
            <v xml:space="preserve">   323778469 - 80966</v>
          </cell>
          <cell r="D14497">
            <v>0</v>
          </cell>
          <cell r="E14497">
            <v>0</v>
          </cell>
          <cell r="F14497">
            <v>2000000</v>
          </cell>
          <cell r="G14497">
            <v>24091.4</v>
          </cell>
          <cell r="H14497">
            <v>1975908.6</v>
          </cell>
          <cell r="I14497">
            <v>0</v>
          </cell>
        </row>
        <row r="14498">
          <cell r="A14498" t="str">
            <v>a</v>
          </cell>
          <cell r="B14498">
            <v>14474</v>
          </cell>
          <cell r="C14498" t="str">
            <v xml:space="preserve">   323778472 - 81053</v>
          </cell>
          <cell r="D14498">
            <v>0</v>
          </cell>
          <cell r="E14498">
            <v>0</v>
          </cell>
          <cell r="F14498">
            <v>8500000</v>
          </cell>
          <cell r="G14498">
            <v>8500000</v>
          </cell>
          <cell r="H14498">
            <v>0</v>
          </cell>
          <cell r="I14498">
            <v>0</v>
          </cell>
        </row>
        <row r="14499">
          <cell r="A14499" t="str">
            <v>a</v>
          </cell>
          <cell r="B14499">
            <v>14475</v>
          </cell>
          <cell r="C14499" t="str">
            <v xml:space="preserve">   323778485 - 81812</v>
          </cell>
          <cell r="D14499">
            <v>0</v>
          </cell>
          <cell r="E14499">
            <v>0</v>
          </cell>
          <cell r="F14499">
            <v>3500000</v>
          </cell>
          <cell r="G14499">
            <v>18530.89</v>
          </cell>
          <cell r="H14499">
            <v>3481469.11</v>
          </cell>
          <cell r="I14499">
            <v>0</v>
          </cell>
        </row>
        <row r="14500">
          <cell r="A14500" t="str">
            <v>a</v>
          </cell>
          <cell r="B14500">
            <v>14476</v>
          </cell>
          <cell r="C14500" t="str">
            <v xml:space="preserve">   323778498 - 82474</v>
          </cell>
          <cell r="D14500">
            <v>0</v>
          </cell>
          <cell r="E14500">
            <v>0</v>
          </cell>
          <cell r="F14500">
            <v>4110000</v>
          </cell>
          <cell r="G14500">
            <v>10373.36</v>
          </cell>
          <cell r="H14500">
            <v>4099626.64</v>
          </cell>
          <cell r="I14500">
            <v>0</v>
          </cell>
        </row>
        <row r="14501">
          <cell r="A14501" t="str">
            <v>a</v>
          </cell>
          <cell r="B14501">
            <v>14477</v>
          </cell>
          <cell r="C14501" t="str">
            <v xml:space="preserve">   323778508 - 62437</v>
          </cell>
          <cell r="D14501">
            <v>0</v>
          </cell>
          <cell r="E14501">
            <v>0</v>
          </cell>
          <cell r="F14501">
            <v>3311700</v>
          </cell>
          <cell r="G14501">
            <v>96994.06</v>
          </cell>
          <cell r="H14501">
            <v>3214705.94</v>
          </cell>
          <cell r="I14501">
            <v>0</v>
          </cell>
        </row>
        <row r="14502">
          <cell r="A14502" t="str">
            <v>a</v>
          </cell>
          <cell r="B14502">
            <v>14478</v>
          </cell>
          <cell r="C14502" t="str">
            <v xml:space="preserve">   323778511 - 62456</v>
          </cell>
          <cell r="D14502">
            <v>0</v>
          </cell>
          <cell r="E14502">
            <v>0</v>
          </cell>
          <cell r="F14502">
            <v>1800000</v>
          </cell>
          <cell r="G14502">
            <v>9600.73</v>
          </cell>
          <cell r="H14502">
            <v>1790399.27</v>
          </cell>
          <cell r="I14502">
            <v>0</v>
          </cell>
        </row>
        <row r="14503">
          <cell r="A14503" t="str">
            <v>a</v>
          </cell>
          <cell r="B14503">
            <v>14479</v>
          </cell>
          <cell r="C14503" t="str">
            <v xml:space="preserve">   323778524 - 62782</v>
          </cell>
          <cell r="D14503">
            <v>0</v>
          </cell>
          <cell r="E14503">
            <v>0</v>
          </cell>
          <cell r="F14503">
            <v>600000</v>
          </cell>
          <cell r="G14503">
            <v>70726.13</v>
          </cell>
          <cell r="H14503">
            <v>529273.87</v>
          </cell>
          <cell r="I14503">
            <v>0</v>
          </cell>
        </row>
        <row r="14504">
          <cell r="A14504" t="str">
            <v>a</v>
          </cell>
          <cell r="B14504">
            <v>14480</v>
          </cell>
          <cell r="C14504" t="str">
            <v xml:space="preserve">   323778537 - 63336</v>
          </cell>
          <cell r="D14504">
            <v>0</v>
          </cell>
          <cell r="E14504">
            <v>0</v>
          </cell>
          <cell r="F14504">
            <v>1950000</v>
          </cell>
          <cell r="G14504">
            <v>23687.56</v>
          </cell>
          <cell r="H14504">
            <v>1926312.44</v>
          </cell>
          <cell r="I14504">
            <v>0</v>
          </cell>
        </row>
        <row r="14505">
          <cell r="A14505" t="str">
            <v>a</v>
          </cell>
          <cell r="B14505">
            <v>14481</v>
          </cell>
          <cell r="C14505" t="str">
            <v xml:space="preserve">   323778540 - 63627</v>
          </cell>
          <cell r="D14505">
            <v>0</v>
          </cell>
          <cell r="E14505">
            <v>0</v>
          </cell>
          <cell r="F14505">
            <v>3930000</v>
          </cell>
          <cell r="G14505">
            <v>13070.35</v>
          </cell>
          <cell r="H14505">
            <v>3916929.65</v>
          </cell>
          <cell r="I14505">
            <v>0</v>
          </cell>
        </row>
        <row r="14506">
          <cell r="A14506" t="str">
            <v>a</v>
          </cell>
          <cell r="B14506">
            <v>14482</v>
          </cell>
          <cell r="C14506" t="str">
            <v xml:space="preserve">   323778553 - 63817</v>
          </cell>
          <cell r="D14506">
            <v>0</v>
          </cell>
          <cell r="E14506">
            <v>0</v>
          </cell>
          <cell r="F14506">
            <v>820000</v>
          </cell>
          <cell r="G14506">
            <v>27459.41</v>
          </cell>
          <cell r="H14506">
            <v>792540.59</v>
          </cell>
          <cell r="I14506">
            <v>0</v>
          </cell>
        </row>
        <row r="14507">
          <cell r="A14507" t="str">
            <v>a</v>
          </cell>
          <cell r="B14507">
            <v>14483</v>
          </cell>
          <cell r="C14507" t="str">
            <v xml:space="preserve">   323778566 - 80954</v>
          </cell>
          <cell r="D14507">
            <v>0</v>
          </cell>
          <cell r="E14507">
            <v>0</v>
          </cell>
          <cell r="F14507">
            <v>1850000</v>
          </cell>
          <cell r="G14507">
            <v>22284.560000000001</v>
          </cell>
          <cell r="H14507">
            <v>1827715.44</v>
          </cell>
          <cell r="I14507">
            <v>0</v>
          </cell>
        </row>
        <row r="14508">
          <cell r="A14508" t="str">
            <v>a</v>
          </cell>
          <cell r="B14508">
            <v>14484</v>
          </cell>
          <cell r="C14508" t="str">
            <v xml:space="preserve">   323778579 - 81602</v>
          </cell>
          <cell r="D14508">
            <v>0</v>
          </cell>
          <cell r="E14508">
            <v>0</v>
          </cell>
          <cell r="F14508">
            <v>6760000</v>
          </cell>
          <cell r="G14508">
            <v>22482.35</v>
          </cell>
          <cell r="H14508">
            <v>6737517.6500000004</v>
          </cell>
          <cell r="I14508">
            <v>0</v>
          </cell>
        </row>
        <row r="14509">
          <cell r="A14509" t="str">
            <v>a</v>
          </cell>
          <cell r="B14509">
            <v>14485</v>
          </cell>
          <cell r="C14509" t="str">
            <v xml:space="preserve">   323778582 - 81774</v>
          </cell>
          <cell r="D14509">
            <v>0</v>
          </cell>
          <cell r="E14509">
            <v>0</v>
          </cell>
          <cell r="F14509">
            <v>6521200</v>
          </cell>
          <cell r="G14509">
            <v>21993.02</v>
          </cell>
          <cell r="H14509">
            <v>6499206.9800000004</v>
          </cell>
          <cell r="I14509">
            <v>0</v>
          </cell>
        </row>
        <row r="14510">
          <cell r="A14510" t="str">
            <v>a</v>
          </cell>
          <cell r="B14510">
            <v>14486</v>
          </cell>
          <cell r="C14510" t="str">
            <v xml:space="preserve">   323778595 - 82176</v>
          </cell>
          <cell r="D14510">
            <v>0</v>
          </cell>
          <cell r="E14510">
            <v>0</v>
          </cell>
          <cell r="F14510">
            <v>2700000</v>
          </cell>
          <cell r="G14510">
            <v>32717.57</v>
          </cell>
          <cell r="H14510">
            <v>2667282.4300000002</v>
          </cell>
          <cell r="I14510">
            <v>0</v>
          </cell>
        </row>
        <row r="14511">
          <cell r="A14511" t="str">
            <v>a</v>
          </cell>
          <cell r="B14511">
            <v>14487</v>
          </cell>
          <cell r="C14511" t="str">
            <v xml:space="preserve">   323778605 - 62392</v>
          </cell>
          <cell r="D14511">
            <v>0</v>
          </cell>
          <cell r="E14511">
            <v>0</v>
          </cell>
          <cell r="F14511">
            <v>2750000</v>
          </cell>
          <cell r="G14511">
            <v>24257.06</v>
          </cell>
          <cell r="H14511">
            <v>2725742.94</v>
          </cell>
          <cell r="I14511">
            <v>0</v>
          </cell>
        </row>
        <row r="14512">
          <cell r="A14512" t="str">
            <v>a</v>
          </cell>
          <cell r="B14512">
            <v>14488</v>
          </cell>
          <cell r="C14512" t="str">
            <v xml:space="preserve">   323778618 - 62755</v>
          </cell>
          <cell r="D14512">
            <v>0</v>
          </cell>
          <cell r="E14512">
            <v>0</v>
          </cell>
          <cell r="F14512">
            <v>1800000</v>
          </cell>
          <cell r="G14512">
            <v>12051.13</v>
          </cell>
          <cell r="H14512">
            <v>1787948.87</v>
          </cell>
          <cell r="I14512">
            <v>0</v>
          </cell>
        </row>
        <row r="14513">
          <cell r="A14513" t="str">
            <v>a</v>
          </cell>
          <cell r="B14513">
            <v>14489</v>
          </cell>
          <cell r="C14513" t="str">
            <v xml:space="preserve">   323778621 - 62764</v>
          </cell>
          <cell r="D14513">
            <v>0</v>
          </cell>
          <cell r="E14513">
            <v>0</v>
          </cell>
          <cell r="F14513">
            <v>2400000</v>
          </cell>
          <cell r="G14513">
            <v>16068.17</v>
          </cell>
          <cell r="H14513">
            <v>2383931.83</v>
          </cell>
          <cell r="I14513">
            <v>0</v>
          </cell>
        </row>
        <row r="14514">
          <cell r="A14514" t="str">
            <v>a</v>
          </cell>
          <cell r="B14514">
            <v>14490</v>
          </cell>
          <cell r="C14514" t="str">
            <v xml:space="preserve">   323778634 - 63213</v>
          </cell>
          <cell r="D14514">
            <v>0</v>
          </cell>
          <cell r="E14514">
            <v>0</v>
          </cell>
          <cell r="F14514">
            <v>600000</v>
          </cell>
          <cell r="G14514">
            <v>56345.16</v>
          </cell>
          <cell r="H14514">
            <v>543654.84</v>
          </cell>
          <cell r="I14514">
            <v>0</v>
          </cell>
        </row>
        <row r="14515">
          <cell r="A14515" t="str">
            <v>a</v>
          </cell>
          <cell r="B14515">
            <v>14491</v>
          </cell>
          <cell r="C14515" t="str">
            <v xml:space="preserve">   323778647 - 63721</v>
          </cell>
          <cell r="D14515">
            <v>0</v>
          </cell>
          <cell r="E14515">
            <v>0</v>
          </cell>
          <cell r="F14515">
            <v>4170000</v>
          </cell>
          <cell r="G14515">
            <v>29316.58</v>
          </cell>
          <cell r="H14515">
            <v>4140683.42</v>
          </cell>
          <cell r="I14515">
            <v>0</v>
          </cell>
        </row>
        <row r="14516">
          <cell r="A14516" t="str">
            <v>a</v>
          </cell>
          <cell r="B14516">
            <v>14492</v>
          </cell>
          <cell r="C14516" t="str">
            <v xml:space="preserve">   323778650 - 63805</v>
          </cell>
          <cell r="D14516">
            <v>0</v>
          </cell>
          <cell r="E14516">
            <v>0</v>
          </cell>
          <cell r="F14516">
            <v>2400000</v>
          </cell>
          <cell r="G14516">
            <v>16068.17</v>
          </cell>
          <cell r="H14516">
            <v>2383931.83</v>
          </cell>
          <cell r="I14516">
            <v>0</v>
          </cell>
        </row>
        <row r="14517">
          <cell r="A14517" t="str">
            <v>a</v>
          </cell>
          <cell r="B14517">
            <v>14493</v>
          </cell>
          <cell r="C14517" t="str">
            <v xml:space="preserve">   323778663 - 80530</v>
          </cell>
          <cell r="D14517">
            <v>0</v>
          </cell>
          <cell r="E14517">
            <v>0</v>
          </cell>
          <cell r="F14517">
            <v>6300000</v>
          </cell>
          <cell r="G14517">
            <v>51813.5</v>
          </cell>
          <cell r="H14517">
            <v>6248186.5</v>
          </cell>
          <cell r="I14517">
            <v>0</v>
          </cell>
        </row>
        <row r="14518">
          <cell r="A14518" t="str">
            <v>a</v>
          </cell>
          <cell r="B14518">
            <v>14494</v>
          </cell>
          <cell r="C14518" t="str">
            <v xml:space="preserve">   323778676 - 81125</v>
          </cell>
          <cell r="D14518">
            <v>0</v>
          </cell>
          <cell r="E14518">
            <v>0</v>
          </cell>
          <cell r="F14518">
            <v>14000000</v>
          </cell>
          <cell r="G14518">
            <v>47226.12</v>
          </cell>
          <cell r="H14518">
            <v>13952773.880000001</v>
          </cell>
          <cell r="I14518">
            <v>0</v>
          </cell>
        </row>
        <row r="14519">
          <cell r="A14519" t="str">
            <v>a</v>
          </cell>
          <cell r="B14519">
            <v>14495</v>
          </cell>
          <cell r="C14519" t="str">
            <v xml:space="preserve">   323778689 - 81966</v>
          </cell>
          <cell r="D14519">
            <v>0</v>
          </cell>
          <cell r="E14519">
            <v>0</v>
          </cell>
          <cell r="F14519">
            <v>6800000</v>
          </cell>
          <cell r="G14519">
            <v>17162.75</v>
          </cell>
          <cell r="H14519">
            <v>6782837.25</v>
          </cell>
          <cell r="I14519">
            <v>0</v>
          </cell>
        </row>
        <row r="14520">
          <cell r="A14520" t="str">
            <v>a</v>
          </cell>
          <cell r="B14520">
            <v>14496</v>
          </cell>
          <cell r="C14520" t="str">
            <v xml:space="preserve">   323778692 - 81975</v>
          </cell>
          <cell r="D14520">
            <v>0</v>
          </cell>
          <cell r="E14520">
            <v>0</v>
          </cell>
          <cell r="F14520">
            <v>7167000</v>
          </cell>
          <cell r="G14520">
            <v>7167000</v>
          </cell>
          <cell r="H14520">
            <v>0</v>
          </cell>
          <cell r="I14520">
            <v>0</v>
          </cell>
        </row>
        <row r="14521">
          <cell r="A14521" t="str">
            <v>a</v>
          </cell>
          <cell r="B14521">
            <v>14497</v>
          </cell>
          <cell r="C14521" t="str">
            <v xml:space="preserve">   323778702 - 62186</v>
          </cell>
          <cell r="D14521">
            <v>0</v>
          </cell>
          <cell r="E14521">
            <v>0</v>
          </cell>
          <cell r="F14521">
            <v>1800000</v>
          </cell>
          <cell r="G14521">
            <v>12051.13</v>
          </cell>
          <cell r="H14521">
            <v>1787948.87</v>
          </cell>
          <cell r="I14521">
            <v>0</v>
          </cell>
        </row>
        <row r="14522">
          <cell r="A14522" t="str">
            <v>a</v>
          </cell>
          <cell r="B14522">
            <v>14498</v>
          </cell>
          <cell r="C14522" t="str">
            <v xml:space="preserve">   323778715 - 62576</v>
          </cell>
          <cell r="D14522">
            <v>0</v>
          </cell>
          <cell r="E14522">
            <v>0</v>
          </cell>
          <cell r="F14522">
            <v>3810000</v>
          </cell>
          <cell r="G14522">
            <v>15939.85</v>
          </cell>
          <cell r="H14522">
            <v>3794060.15</v>
          </cell>
          <cell r="I14522">
            <v>0</v>
          </cell>
        </row>
        <row r="14523">
          <cell r="A14523" t="str">
            <v>a</v>
          </cell>
          <cell r="B14523">
            <v>14499</v>
          </cell>
          <cell r="C14523" t="str">
            <v xml:space="preserve">   323778728 - 63064</v>
          </cell>
          <cell r="D14523">
            <v>0</v>
          </cell>
          <cell r="E14523">
            <v>0</v>
          </cell>
          <cell r="F14523">
            <v>3700000</v>
          </cell>
          <cell r="G14523">
            <v>15479.63</v>
          </cell>
          <cell r="H14523">
            <v>3684520.37</v>
          </cell>
          <cell r="I14523">
            <v>0</v>
          </cell>
        </row>
        <row r="14524">
          <cell r="A14524" t="str">
            <v>a</v>
          </cell>
          <cell r="B14524">
            <v>14500</v>
          </cell>
          <cell r="C14524" t="str">
            <v xml:space="preserve">   323778731 - 63079</v>
          </cell>
          <cell r="D14524">
            <v>0</v>
          </cell>
          <cell r="E14524">
            <v>0</v>
          </cell>
          <cell r="F14524">
            <v>8000000</v>
          </cell>
          <cell r="G14524">
            <v>26163.4</v>
          </cell>
          <cell r="H14524">
            <v>7973836.5999999996</v>
          </cell>
          <cell r="I14524">
            <v>0</v>
          </cell>
        </row>
        <row r="14525">
          <cell r="A14525" t="str">
            <v>a</v>
          </cell>
          <cell r="B14525">
            <v>14501</v>
          </cell>
          <cell r="C14525" t="str">
            <v xml:space="preserve">   323778744 - 63712</v>
          </cell>
          <cell r="D14525">
            <v>0</v>
          </cell>
          <cell r="E14525">
            <v>0</v>
          </cell>
          <cell r="F14525">
            <v>600000</v>
          </cell>
          <cell r="G14525">
            <v>28662.639999999999</v>
          </cell>
          <cell r="H14525">
            <v>571337.36</v>
          </cell>
          <cell r="I14525">
            <v>0</v>
          </cell>
        </row>
        <row r="14526">
          <cell r="A14526" t="str">
            <v>a</v>
          </cell>
          <cell r="B14526">
            <v>14502</v>
          </cell>
          <cell r="C14526" t="str">
            <v xml:space="preserve">   323778757 - 64029</v>
          </cell>
          <cell r="D14526">
            <v>0</v>
          </cell>
          <cell r="E14526">
            <v>0</v>
          </cell>
          <cell r="F14526">
            <v>5440000</v>
          </cell>
          <cell r="G14526">
            <v>5440000</v>
          </cell>
          <cell r="H14526">
            <v>0</v>
          </cell>
          <cell r="I14526">
            <v>0</v>
          </cell>
        </row>
        <row r="14527">
          <cell r="A14527" t="str">
            <v>a</v>
          </cell>
          <cell r="B14527">
            <v>14503</v>
          </cell>
          <cell r="C14527" t="str">
            <v xml:space="preserve">   323778760 - 64064</v>
          </cell>
          <cell r="D14527">
            <v>0</v>
          </cell>
          <cell r="E14527">
            <v>0</v>
          </cell>
          <cell r="F14527">
            <v>8500000</v>
          </cell>
          <cell r="G14527">
            <v>28269.21</v>
          </cell>
          <cell r="H14527">
            <v>8471730.7899999991</v>
          </cell>
          <cell r="I14527">
            <v>0</v>
          </cell>
        </row>
        <row r="14528">
          <cell r="A14528" t="str">
            <v>a</v>
          </cell>
          <cell r="B14528">
            <v>14504</v>
          </cell>
          <cell r="C14528" t="str">
            <v xml:space="preserve">   323778773 - 81113</v>
          </cell>
          <cell r="D14528">
            <v>0</v>
          </cell>
          <cell r="E14528">
            <v>0</v>
          </cell>
          <cell r="F14528">
            <v>4300000</v>
          </cell>
          <cell r="G14528">
            <v>10702.11</v>
          </cell>
          <cell r="H14528">
            <v>4289297.8899999997</v>
          </cell>
          <cell r="I14528">
            <v>0</v>
          </cell>
        </row>
        <row r="14529">
          <cell r="A14529" t="str">
            <v>a</v>
          </cell>
          <cell r="B14529">
            <v>14505</v>
          </cell>
          <cell r="C14529" t="str">
            <v xml:space="preserve">   323778786 - 81815</v>
          </cell>
          <cell r="D14529">
            <v>0</v>
          </cell>
          <cell r="E14529">
            <v>0</v>
          </cell>
          <cell r="F14529">
            <v>3250000</v>
          </cell>
          <cell r="G14529">
            <v>8088.82</v>
          </cell>
          <cell r="H14529">
            <v>3241911.18</v>
          </cell>
          <cell r="I14529">
            <v>0</v>
          </cell>
        </row>
        <row r="14530">
          <cell r="A14530" t="str">
            <v>a</v>
          </cell>
          <cell r="B14530">
            <v>14506</v>
          </cell>
          <cell r="C14530" t="str">
            <v xml:space="preserve">   323778799 - 82477</v>
          </cell>
          <cell r="D14530">
            <v>0</v>
          </cell>
          <cell r="E14530">
            <v>0</v>
          </cell>
          <cell r="F14530">
            <v>5700000</v>
          </cell>
          <cell r="G14530">
            <v>14186.55</v>
          </cell>
          <cell r="H14530">
            <v>5685813.4500000002</v>
          </cell>
          <cell r="I14530">
            <v>0</v>
          </cell>
        </row>
        <row r="14531">
          <cell r="A14531" t="str">
            <v>a</v>
          </cell>
          <cell r="B14531">
            <v>14507</v>
          </cell>
          <cell r="C14531" t="str">
            <v xml:space="preserve">   323778809 - 62434</v>
          </cell>
          <cell r="D14531">
            <v>0</v>
          </cell>
          <cell r="E14531">
            <v>0</v>
          </cell>
          <cell r="F14531">
            <v>1401000</v>
          </cell>
          <cell r="G14531">
            <v>51396.69</v>
          </cell>
          <cell r="H14531">
            <v>1349603.31</v>
          </cell>
          <cell r="I14531">
            <v>0</v>
          </cell>
        </row>
        <row r="14532">
          <cell r="A14532" t="str">
            <v>a</v>
          </cell>
          <cell r="B14532">
            <v>14508</v>
          </cell>
          <cell r="C14532" t="str">
            <v xml:space="preserve">   323778812 - 62486</v>
          </cell>
          <cell r="D14532">
            <v>0</v>
          </cell>
          <cell r="E14532">
            <v>0</v>
          </cell>
          <cell r="F14532">
            <v>5900000</v>
          </cell>
          <cell r="G14532">
            <v>24683.759999999998</v>
          </cell>
          <cell r="H14532">
            <v>5875316.2400000002</v>
          </cell>
          <cell r="I14532">
            <v>0</v>
          </cell>
        </row>
        <row r="14533">
          <cell r="A14533" t="str">
            <v>a</v>
          </cell>
          <cell r="B14533">
            <v>14509</v>
          </cell>
          <cell r="C14533" t="str">
            <v xml:space="preserve">   323778825 - 62812</v>
          </cell>
          <cell r="D14533">
            <v>0</v>
          </cell>
          <cell r="E14533">
            <v>0</v>
          </cell>
          <cell r="F14533">
            <v>2470000</v>
          </cell>
          <cell r="G14533">
            <v>13174.32</v>
          </cell>
          <cell r="H14533">
            <v>2456825.6800000002</v>
          </cell>
          <cell r="I14533">
            <v>0</v>
          </cell>
        </row>
        <row r="14534">
          <cell r="A14534" t="str">
            <v>a</v>
          </cell>
          <cell r="B14534">
            <v>14510</v>
          </cell>
          <cell r="C14534" t="str">
            <v xml:space="preserve">   323778838 - 63428</v>
          </cell>
          <cell r="D14534">
            <v>0</v>
          </cell>
          <cell r="E14534">
            <v>0</v>
          </cell>
          <cell r="F14534">
            <v>6288000</v>
          </cell>
          <cell r="G14534">
            <v>26307.02</v>
          </cell>
          <cell r="H14534">
            <v>6261692.9800000004</v>
          </cell>
          <cell r="I14534">
            <v>0</v>
          </cell>
        </row>
        <row r="14535">
          <cell r="A14535" t="str">
            <v>a</v>
          </cell>
          <cell r="B14535">
            <v>14511</v>
          </cell>
          <cell r="C14535" t="str">
            <v xml:space="preserve">   323778841 - 63633</v>
          </cell>
          <cell r="D14535">
            <v>0</v>
          </cell>
          <cell r="E14535">
            <v>0</v>
          </cell>
          <cell r="F14535">
            <v>4590000</v>
          </cell>
          <cell r="G14535">
            <v>15318.04</v>
          </cell>
          <cell r="H14535">
            <v>4574681.96</v>
          </cell>
          <cell r="I14535">
            <v>0</v>
          </cell>
        </row>
        <row r="14536">
          <cell r="A14536" t="str">
            <v>a</v>
          </cell>
          <cell r="B14536">
            <v>14512</v>
          </cell>
          <cell r="C14536" t="str">
            <v xml:space="preserve">   323778854 - 63821</v>
          </cell>
          <cell r="D14536">
            <v>0</v>
          </cell>
          <cell r="E14536">
            <v>0</v>
          </cell>
          <cell r="F14536">
            <v>1200000</v>
          </cell>
          <cell r="G14536">
            <v>112690.33</v>
          </cell>
          <cell r="H14536">
            <v>1087309.67</v>
          </cell>
          <cell r="I14536">
            <v>0</v>
          </cell>
        </row>
        <row r="14537">
          <cell r="A14537" t="str">
            <v>a</v>
          </cell>
          <cell r="B14537">
            <v>14513</v>
          </cell>
          <cell r="C14537" t="str">
            <v xml:space="preserve">   323778867 - 80957</v>
          </cell>
          <cell r="D14537">
            <v>0</v>
          </cell>
          <cell r="E14537">
            <v>0</v>
          </cell>
          <cell r="F14537">
            <v>680000</v>
          </cell>
          <cell r="G14537">
            <v>45244.05</v>
          </cell>
          <cell r="H14537">
            <v>634755.94999999995</v>
          </cell>
          <cell r="I14537">
            <v>0</v>
          </cell>
        </row>
        <row r="14538">
          <cell r="A14538" t="str">
            <v>a</v>
          </cell>
          <cell r="B14538">
            <v>14514</v>
          </cell>
          <cell r="C14538" t="str">
            <v xml:space="preserve">   323778870 - 81005</v>
          </cell>
          <cell r="D14538">
            <v>0</v>
          </cell>
          <cell r="E14538">
            <v>0</v>
          </cell>
          <cell r="F14538">
            <v>8880000</v>
          </cell>
          <cell r="G14538">
            <v>256468.15</v>
          </cell>
          <cell r="H14538">
            <v>8623531.8499999996</v>
          </cell>
          <cell r="I14538">
            <v>0</v>
          </cell>
        </row>
        <row r="14539">
          <cell r="A14539" t="str">
            <v>a</v>
          </cell>
          <cell r="B14539">
            <v>14515</v>
          </cell>
          <cell r="C14539" t="str">
            <v xml:space="preserve">   323778883 - 81777</v>
          </cell>
          <cell r="D14539">
            <v>0</v>
          </cell>
          <cell r="E14539">
            <v>0</v>
          </cell>
          <cell r="F14539">
            <v>8000000</v>
          </cell>
          <cell r="G14539">
            <v>20191.47</v>
          </cell>
          <cell r="H14539">
            <v>7979808.5300000003</v>
          </cell>
          <cell r="I14539">
            <v>0</v>
          </cell>
        </row>
        <row r="14540">
          <cell r="A14540" t="str">
            <v>a</v>
          </cell>
          <cell r="B14540">
            <v>14516</v>
          </cell>
          <cell r="C14540" t="str">
            <v xml:space="preserve">   323778896 - 82258</v>
          </cell>
          <cell r="D14540">
            <v>0</v>
          </cell>
          <cell r="E14540">
            <v>0</v>
          </cell>
          <cell r="F14540">
            <v>5000000</v>
          </cell>
          <cell r="G14540">
            <v>12444.33</v>
          </cell>
          <cell r="H14540">
            <v>4987555.67</v>
          </cell>
          <cell r="I14540">
            <v>0</v>
          </cell>
        </row>
        <row r="14541">
          <cell r="A14541" t="str">
            <v>a</v>
          </cell>
          <cell r="B14541">
            <v>14517</v>
          </cell>
          <cell r="C14541" t="str">
            <v xml:space="preserve">   323778906 - 62395</v>
          </cell>
          <cell r="D14541">
            <v>0</v>
          </cell>
          <cell r="E14541">
            <v>0</v>
          </cell>
          <cell r="F14541">
            <v>1900000</v>
          </cell>
          <cell r="G14541">
            <v>6318.99</v>
          </cell>
          <cell r="H14541">
            <v>1893681.01</v>
          </cell>
          <cell r="I14541">
            <v>0</v>
          </cell>
        </row>
        <row r="14542">
          <cell r="A14542" t="str">
            <v>a</v>
          </cell>
          <cell r="B14542">
            <v>14518</v>
          </cell>
          <cell r="C14542" t="str">
            <v xml:space="preserve">   323778919 - 62758</v>
          </cell>
          <cell r="D14542">
            <v>0</v>
          </cell>
          <cell r="E14542">
            <v>0</v>
          </cell>
          <cell r="F14542">
            <v>1800000</v>
          </cell>
          <cell r="G14542">
            <v>9600.73</v>
          </cell>
          <cell r="H14542">
            <v>1790399.27</v>
          </cell>
          <cell r="I14542">
            <v>0</v>
          </cell>
        </row>
        <row r="14543">
          <cell r="A14543" t="str">
            <v>a</v>
          </cell>
          <cell r="B14543">
            <v>14519</v>
          </cell>
          <cell r="C14543" t="str">
            <v xml:space="preserve">   323778922 - 62767</v>
          </cell>
          <cell r="D14543">
            <v>0</v>
          </cell>
          <cell r="E14543">
            <v>0</v>
          </cell>
          <cell r="F14543">
            <v>1800000</v>
          </cell>
          <cell r="G14543">
            <v>9600.73</v>
          </cell>
          <cell r="H14543">
            <v>1790399.27</v>
          </cell>
          <cell r="I14543">
            <v>0</v>
          </cell>
        </row>
        <row r="14544">
          <cell r="A14544" t="str">
            <v>a</v>
          </cell>
          <cell r="B14544">
            <v>14520</v>
          </cell>
          <cell r="C14544" t="str">
            <v xml:space="preserve">   323778935 - 63216</v>
          </cell>
          <cell r="D14544">
            <v>0</v>
          </cell>
          <cell r="E14544">
            <v>0</v>
          </cell>
          <cell r="F14544">
            <v>3280000</v>
          </cell>
          <cell r="G14544">
            <v>17494.68</v>
          </cell>
          <cell r="H14544">
            <v>3262505.32</v>
          </cell>
          <cell r="I14544">
            <v>0</v>
          </cell>
        </row>
        <row r="14545">
          <cell r="A14545" t="str">
            <v>a</v>
          </cell>
          <cell r="B14545">
            <v>14521</v>
          </cell>
          <cell r="C14545" t="str">
            <v xml:space="preserve">   323778948 - 63769</v>
          </cell>
          <cell r="D14545">
            <v>0</v>
          </cell>
          <cell r="E14545">
            <v>0</v>
          </cell>
          <cell r="F14545">
            <v>3300000</v>
          </cell>
          <cell r="G14545">
            <v>17601.330000000002</v>
          </cell>
          <cell r="H14545">
            <v>3282398.67</v>
          </cell>
          <cell r="I14545">
            <v>0</v>
          </cell>
        </row>
        <row r="14546">
          <cell r="A14546" t="str">
            <v>a</v>
          </cell>
          <cell r="B14546">
            <v>14522</v>
          </cell>
          <cell r="C14546" t="str">
            <v xml:space="preserve">   323778951 - 63811</v>
          </cell>
          <cell r="D14546">
            <v>0</v>
          </cell>
          <cell r="E14546">
            <v>0</v>
          </cell>
          <cell r="F14546">
            <v>1900000</v>
          </cell>
          <cell r="G14546">
            <v>10134.11</v>
          </cell>
          <cell r="H14546">
            <v>1889865.89</v>
          </cell>
          <cell r="I14546">
            <v>0</v>
          </cell>
        </row>
        <row r="14547">
          <cell r="A14547" t="str">
            <v>a</v>
          </cell>
          <cell r="B14547">
            <v>14523</v>
          </cell>
          <cell r="C14547" t="str">
            <v xml:space="preserve">   323778964 - 80733</v>
          </cell>
          <cell r="D14547">
            <v>0</v>
          </cell>
          <cell r="E14547">
            <v>0</v>
          </cell>
          <cell r="F14547">
            <v>1370000</v>
          </cell>
          <cell r="G14547">
            <v>16502.61</v>
          </cell>
          <cell r="H14547">
            <v>1353497.39</v>
          </cell>
          <cell r="I14547">
            <v>0</v>
          </cell>
        </row>
        <row r="14548">
          <cell r="A14548" t="str">
            <v>a</v>
          </cell>
          <cell r="B14548">
            <v>14524</v>
          </cell>
          <cell r="C14548" t="str">
            <v xml:space="preserve">   323778977 - 81188</v>
          </cell>
          <cell r="D14548">
            <v>0</v>
          </cell>
          <cell r="E14548">
            <v>0</v>
          </cell>
          <cell r="F14548">
            <v>2000000</v>
          </cell>
          <cell r="G14548">
            <v>222910.6</v>
          </cell>
          <cell r="H14548">
            <v>1777089.4</v>
          </cell>
          <cell r="I14548">
            <v>0</v>
          </cell>
        </row>
        <row r="14549">
          <cell r="A14549" t="str">
            <v>a</v>
          </cell>
          <cell r="B14549">
            <v>14525</v>
          </cell>
          <cell r="C14549" t="str">
            <v xml:space="preserve">   323778980 - 81667</v>
          </cell>
          <cell r="D14549">
            <v>0</v>
          </cell>
          <cell r="E14549">
            <v>0</v>
          </cell>
          <cell r="F14549">
            <v>2840000</v>
          </cell>
          <cell r="G14549">
            <v>45871.19</v>
          </cell>
          <cell r="H14549">
            <v>2794128.81</v>
          </cell>
          <cell r="I14549">
            <v>0</v>
          </cell>
        </row>
        <row r="14550">
          <cell r="A14550" t="str">
            <v>a</v>
          </cell>
          <cell r="B14550">
            <v>14526</v>
          </cell>
          <cell r="C14550" t="str">
            <v xml:space="preserve">   323778993 - 82170</v>
          </cell>
          <cell r="D14550">
            <v>0</v>
          </cell>
          <cell r="E14550">
            <v>0</v>
          </cell>
          <cell r="F14550">
            <v>6233000</v>
          </cell>
          <cell r="G14550">
            <v>15731.69</v>
          </cell>
          <cell r="H14550">
            <v>6217268.3099999996</v>
          </cell>
          <cell r="I14550">
            <v>0</v>
          </cell>
        </row>
        <row r="14551">
          <cell r="A14551" t="str">
            <v>a</v>
          </cell>
          <cell r="B14551">
            <v>14527</v>
          </cell>
          <cell r="C14551" t="str">
            <v xml:space="preserve">   324778002 - 39467</v>
          </cell>
          <cell r="D14551">
            <v>955241.9</v>
          </cell>
          <cell r="E14551">
            <v>0</v>
          </cell>
          <cell r="F14551">
            <v>0.01</v>
          </cell>
          <cell r="G14551">
            <v>8663.2000000000007</v>
          </cell>
          <cell r="H14551">
            <v>946578.71</v>
          </cell>
          <cell r="I14551">
            <v>0</v>
          </cell>
        </row>
        <row r="14552">
          <cell r="A14552" t="str">
            <v>a</v>
          </cell>
          <cell r="B14552">
            <v>14528</v>
          </cell>
          <cell r="C14552" t="str">
            <v xml:space="preserve">   324778015 - 39840</v>
          </cell>
          <cell r="D14552">
            <v>875678.07</v>
          </cell>
          <cell r="E14552">
            <v>0</v>
          </cell>
          <cell r="F14552">
            <v>0</v>
          </cell>
          <cell r="G14552">
            <v>19602.490000000002</v>
          </cell>
          <cell r="H14552">
            <v>856075.58</v>
          </cell>
          <cell r="I14552">
            <v>0</v>
          </cell>
        </row>
        <row r="14553">
          <cell r="A14553" t="str">
            <v>a</v>
          </cell>
          <cell r="B14553">
            <v>14529</v>
          </cell>
          <cell r="C14553" t="str">
            <v xml:space="preserve">   324778028 - 39898</v>
          </cell>
          <cell r="D14553">
            <v>1219695.6000000001</v>
          </cell>
          <cell r="E14553">
            <v>0</v>
          </cell>
          <cell r="F14553">
            <v>0</v>
          </cell>
          <cell r="G14553">
            <v>208966.11</v>
          </cell>
          <cell r="H14553">
            <v>1010729.49</v>
          </cell>
          <cell r="I14553">
            <v>0</v>
          </cell>
        </row>
        <row r="14554">
          <cell r="A14554" t="str">
            <v>a</v>
          </cell>
          <cell r="B14554">
            <v>14530</v>
          </cell>
          <cell r="C14554" t="str">
            <v xml:space="preserve">   324778031 - 40177</v>
          </cell>
          <cell r="D14554">
            <v>417282.02</v>
          </cell>
          <cell r="E14554">
            <v>0</v>
          </cell>
          <cell r="F14554">
            <v>0.01</v>
          </cell>
          <cell r="G14554">
            <v>23233.62</v>
          </cell>
          <cell r="H14554">
            <v>394048.41</v>
          </cell>
          <cell r="I14554">
            <v>0</v>
          </cell>
        </row>
        <row r="14555">
          <cell r="A14555" t="str">
            <v>a</v>
          </cell>
          <cell r="B14555">
            <v>14531</v>
          </cell>
          <cell r="C14555" t="str">
            <v xml:space="preserve">   324778044 - 40357</v>
          </cell>
          <cell r="D14555">
            <v>487656.76</v>
          </cell>
          <cell r="E14555">
            <v>0</v>
          </cell>
          <cell r="F14555">
            <v>0</v>
          </cell>
          <cell r="G14555">
            <v>10329.73</v>
          </cell>
          <cell r="H14555">
            <v>477327.03</v>
          </cell>
          <cell r="I14555">
            <v>0</v>
          </cell>
        </row>
        <row r="14556">
          <cell r="A14556" t="str">
            <v>a</v>
          </cell>
          <cell r="B14556">
            <v>14532</v>
          </cell>
          <cell r="C14556" t="str">
            <v xml:space="preserve">   324778057 - 40445</v>
          </cell>
          <cell r="D14556">
            <v>781855.78</v>
          </cell>
          <cell r="E14556">
            <v>0</v>
          </cell>
          <cell r="F14556">
            <v>0</v>
          </cell>
          <cell r="G14556">
            <v>69373.509999999995</v>
          </cell>
          <cell r="H14556">
            <v>712482.27</v>
          </cell>
          <cell r="I14556">
            <v>0</v>
          </cell>
        </row>
        <row r="14557">
          <cell r="A14557" t="str">
            <v>a</v>
          </cell>
          <cell r="B14557">
            <v>14533</v>
          </cell>
          <cell r="C14557" t="str">
            <v xml:space="preserve">   324778060 - 40454</v>
          </cell>
          <cell r="D14557">
            <v>1993034.17</v>
          </cell>
          <cell r="E14557">
            <v>0</v>
          </cell>
          <cell r="F14557">
            <v>0</v>
          </cell>
          <cell r="G14557">
            <v>69868.98</v>
          </cell>
          <cell r="H14557">
            <v>1923165.19</v>
          </cell>
          <cell r="I14557">
            <v>0</v>
          </cell>
        </row>
        <row r="14558">
          <cell r="A14558" t="str">
            <v>a</v>
          </cell>
          <cell r="B14558">
            <v>14534</v>
          </cell>
          <cell r="C14558" t="str">
            <v xml:space="preserve">   324778073 - 40539</v>
          </cell>
          <cell r="D14558">
            <v>1249387.8999999999</v>
          </cell>
          <cell r="E14558">
            <v>0</v>
          </cell>
          <cell r="F14558">
            <v>0</v>
          </cell>
          <cell r="G14558">
            <v>24831.83</v>
          </cell>
          <cell r="H14558">
            <v>1224556.07</v>
          </cell>
          <cell r="I14558">
            <v>0</v>
          </cell>
        </row>
        <row r="14559">
          <cell r="A14559" t="str">
            <v>a</v>
          </cell>
          <cell r="B14559">
            <v>14535</v>
          </cell>
          <cell r="C14559" t="str">
            <v xml:space="preserve">   324778086 - 40629</v>
          </cell>
          <cell r="D14559">
            <v>1078315.68</v>
          </cell>
          <cell r="E14559">
            <v>0</v>
          </cell>
          <cell r="F14559">
            <v>0</v>
          </cell>
          <cell r="G14559">
            <v>1078315.68</v>
          </cell>
          <cell r="H14559">
            <v>0</v>
          </cell>
          <cell r="I14559">
            <v>0</v>
          </cell>
        </row>
        <row r="14560">
          <cell r="A14560" t="str">
            <v>a</v>
          </cell>
          <cell r="B14560">
            <v>14536</v>
          </cell>
          <cell r="C14560" t="str">
            <v xml:space="preserve">   324778099 - 40746</v>
          </cell>
          <cell r="D14560">
            <v>743683.26</v>
          </cell>
          <cell r="E14560">
            <v>0</v>
          </cell>
          <cell r="F14560">
            <v>0.01</v>
          </cell>
          <cell r="G14560">
            <v>209738.46</v>
          </cell>
          <cell r="H14560">
            <v>533944.81000000006</v>
          </cell>
          <cell r="I14560">
            <v>0</v>
          </cell>
        </row>
        <row r="14561">
          <cell r="A14561" t="str">
            <v>a</v>
          </cell>
          <cell r="B14561">
            <v>14537</v>
          </cell>
          <cell r="C14561" t="str">
            <v xml:space="preserve">   324778109 - 39816</v>
          </cell>
          <cell r="D14561">
            <v>3470521.92</v>
          </cell>
          <cell r="E14561">
            <v>0</v>
          </cell>
          <cell r="F14561">
            <v>0</v>
          </cell>
          <cell r="G14561">
            <v>3470521.92</v>
          </cell>
          <cell r="H14561">
            <v>0</v>
          </cell>
          <cell r="I14561">
            <v>0</v>
          </cell>
        </row>
        <row r="14562">
          <cell r="A14562" t="str">
            <v>a</v>
          </cell>
          <cell r="B14562">
            <v>14538</v>
          </cell>
          <cell r="C14562" t="str">
            <v xml:space="preserve">   324778112 - 39831</v>
          </cell>
          <cell r="D14562">
            <v>1857365.62</v>
          </cell>
          <cell r="E14562">
            <v>0</v>
          </cell>
          <cell r="F14562">
            <v>0</v>
          </cell>
          <cell r="G14562">
            <v>17307.68</v>
          </cell>
          <cell r="H14562">
            <v>1840057.94</v>
          </cell>
          <cell r="I14562">
            <v>0</v>
          </cell>
        </row>
        <row r="14563">
          <cell r="A14563" t="str">
            <v>a</v>
          </cell>
          <cell r="B14563">
            <v>14539</v>
          </cell>
          <cell r="C14563" t="str">
            <v xml:space="preserve">   324778125 - 39886</v>
          </cell>
          <cell r="D14563">
            <v>1238449.46</v>
          </cell>
          <cell r="E14563">
            <v>0</v>
          </cell>
          <cell r="F14563">
            <v>0</v>
          </cell>
          <cell r="G14563">
            <v>184689.53</v>
          </cell>
          <cell r="H14563">
            <v>1053759.93</v>
          </cell>
          <cell r="I14563">
            <v>0</v>
          </cell>
        </row>
        <row r="14564">
          <cell r="A14564" t="str">
            <v>a</v>
          </cell>
          <cell r="B14564">
            <v>14540</v>
          </cell>
          <cell r="C14564" t="str">
            <v xml:space="preserve">   324778138 - 40311</v>
          </cell>
          <cell r="D14564">
            <v>2275706.12</v>
          </cell>
          <cell r="E14564">
            <v>0</v>
          </cell>
          <cell r="F14564">
            <v>0</v>
          </cell>
          <cell r="G14564">
            <v>21471.82</v>
          </cell>
          <cell r="H14564">
            <v>2254234.2999999998</v>
          </cell>
          <cell r="I14564">
            <v>0</v>
          </cell>
        </row>
        <row r="14565">
          <cell r="A14565" t="str">
            <v>a</v>
          </cell>
          <cell r="B14565">
            <v>14541</v>
          </cell>
          <cell r="C14565" t="str">
            <v xml:space="preserve">   324778141 - 40323</v>
          </cell>
          <cell r="D14565">
            <v>2034097.5</v>
          </cell>
          <cell r="E14565">
            <v>0</v>
          </cell>
          <cell r="F14565">
            <v>0.01</v>
          </cell>
          <cell r="G14565">
            <v>18447.419999999998</v>
          </cell>
          <cell r="H14565">
            <v>2015650.09</v>
          </cell>
          <cell r="I14565">
            <v>0</v>
          </cell>
        </row>
        <row r="14566">
          <cell r="A14566" t="str">
            <v>a</v>
          </cell>
          <cell r="B14566">
            <v>14542</v>
          </cell>
          <cell r="C14566" t="str">
            <v xml:space="preserve">   324778154 - 40436</v>
          </cell>
          <cell r="D14566">
            <v>451581.5</v>
          </cell>
          <cell r="E14566">
            <v>0</v>
          </cell>
          <cell r="F14566">
            <v>0</v>
          </cell>
          <cell r="G14566">
            <v>4208.01</v>
          </cell>
          <cell r="H14566">
            <v>447373.49</v>
          </cell>
          <cell r="I14566">
            <v>0</v>
          </cell>
        </row>
        <row r="14567">
          <cell r="A14567" t="str">
            <v>a</v>
          </cell>
          <cell r="B14567">
            <v>14543</v>
          </cell>
          <cell r="C14567" t="str">
            <v xml:space="preserve">   324778167 - 40475</v>
          </cell>
          <cell r="D14567">
            <v>531811</v>
          </cell>
          <cell r="E14567">
            <v>0</v>
          </cell>
          <cell r="F14567">
            <v>0</v>
          </cell>
          <cell r="G14567">
            <v>531811</v>
          </cell>
          <cell r="H14567">
            <v>0</v>
          </cell>
          <cell r="I14567">
            <v>0</v>
          </cell>
        </row>
        <row r="14568">
          <cell r="A14568" t="str">
            <v>a</v>
          </cell>
          <cell r="B14568">
            <v>14544</v>
          </cell>
          <cell r="C14568" t="str">
            <v xml:space="preserve">   324778170 - 40485</v>
          </cell>
          <cell r="D14568">
            <v>530912.15</v>
          </cell>
          <cell r="E14568">
            <v>0</v>
          </cell>
          <cell r="F14568">
            <v>0</v>
          </cell>
          <cell r="G14568">
            <v>166391.9</v>
          </cell>
          <cell r="H14568">
            <v>364520.25</v>
          </cell>
          <cell r="I14568">
            <v>0</v>
          </cell>
        </row>
        <row r="14569">
          <cell r="A14569" t="str">
            <v>a</v>
          </cell>
          <cell r="B14569">
            <v>14545</v>
          </cell>
          <cell r="C14569" t="str">
            <v xml:space="preserve">   324778183 - 40569</v>
          </cell>
          <cell r="D14569">
            <v>1516969.9</v>
          </cell>
          <cell r="E14569">
            <v>0</v>
          </cell>
          <cell r="F14569">
            <v>0</v>
          </cell>
          <cell r="G14569">
            <v>30980.76</v>
          </cell>
          <cell r="H14569">
            <v>1485989.14</v>
          </cell>
          <cell r="I14569">
            <v>0</v>
          </cell>
        </row>
        <row r="14570">
          <cell r="A14570" t="str">
            <v>a</v>
          </cell>
          <cell r="B14570">
            <v>14546</v>
          </cell>
          <cell r="C14570" t="str">
            <v xml:space="preserve">   324778196 - 40737</v>
          </cell>
          <cell r="D14570">
            <v>1161351.96</v>
          </cell>
          <cell r="E14570">
            <v>0</v>
          </cell>
          <cell r="F14570">
            <v>0</v>
          </cell>
          <cell r="G14570">
            <v>10821.92</v>
          </cell>
          <cell r="H14570">
            <v>1150530.04</v>
          </cell>
          <cell r="I14570">
            <v>0</v>
          </cell>
        </row>
        <row r="14571">
          <cell r="A14571" t="str">
            <v>a</v>
          </cell>
          <cell r="B14571">
            <v>14547</v>
          </cell>
          <cell r="C14571" t="str">
            <v xml:space="preserve">   324778206 - 39744</v>
          </cell>
          <cell r="D14571">
            <v>1673286.73</v>
          </cell>
          <cell r="E14571">
            <v>0</v>
          </cell>
          <cell r="F14571">
            <v>0</v>
          </cell>
          <cell r="G14571">
            <v>1673286.73</v>
          </cell>
          <cell r="H14571">
            <v>0</v>
          </cell>
          <cell r="I14571">
            <v>0</v>
          </cell>
        </row>
        <row r="14572">
          <cell r="A14572" t="str">
            <v>a</v>
          </cell>
          <cell r="B14572">
            <v>14548</v>
          </cell>
          <cell r="C14572" t="str">
            <v xml:space="preserve">   324778219 - 39853</v>
          </cell>
          <cell r="D14572">
            <v>4749022.55</v>
          </cell>
          <cell r="E14572">
            <v>0</v>
          </cell>
          <cell r="F14572">
            <v>0.01</v>
          </cell>
          <cell r="G14572">
            <v>44808.160000000003</v>
          </cell>
          <cell r="H14572">
            <v>4704214.4000000004</v>
          </cell>
          <cell r="I14572">
            <v>0</v>
          </cell>
        </row>
        <row r="14573">
          <cell r="A14573" t="str">
            <v>a</v>
          </cell>
          <cell r="B14573">
            <v>14549</v>
          </cell>
          <cell r="C14573" t="str">
            <v xml:space="preserve">   324778222 - 39862</v>
          </cell>
          <cell r="D14573">
            <v>478313.42</v>
          </cell>
          <cell r="E14573">
            <v>0</v>
          </cell>
          <cell r="F14573">
            <v>0</v>
          </cell>
          <cell r="G14573">
            <v>23055.71</v>
          </cell>
          <cell r="H14573">
            <v>455257.71</v>
          </cell>
          <cell r="I14573">
            <v>0</v>
          </cell>
        </row>
        <row r="14574">
          <cell r="A14574" t="str">
            <v>a</v>
          </cell>
          <cell r="B14574">
            <v>14550</v>
          </cell>
          <cell r="C14574" t="str">
            <v xml:space="preserve">   324778235 - 40299</v>
          </cell>
          <cell r="D14574">
            <v>4740392.42</v>
          </cell>
          <cell r="E14574">
            <v>0</v>
          </cell>
          <cell r="F14574">
            <v>0</v>
          </cell>
          <cell r="G14574">
            <v>4740392.42</v>
          </cell>
          <cell r="H14574">
            <v>0</v>
          </cell>
          <cell r="I14574">
            <v>0</v>
          </cell>
        </row>
        <row r="14575">
          <cell r="A14575" t="str">
            <v>a</v>
          </cell>
          <cell r="B14575">
            <v>14551</v>
          </cell>
          <cell r="C14575" t="str">
            <v xml:space="preserve">   324778248 - 40369</v>
          </cell>
          <cell r="D14575">
            <v>1139304.01</v>
          </cell>
          <cell r="E14575">
            <v>0</v>
          </cell>
          <cell r="F14575">
            <v>0</v>
          </cell>
          <cell r="G14575">
            <v>31892.59</v>
          </cell>
          <cell r="H14575">
            <v>1107411.42</v>
          </cell>
          <cell r="I14575">
            <v>0</v>
          </cell>
        </row>
        <row r="14576">
          <cell r="A14576" t="str">
            <v>a</v>
          </cell>
          <cell r="B14576">
            <v>14552</v>
          </cell>
          <cell r="C14576" t="str">
            <v xml:space="preserve">   324778251 - 40378</v>
          </cell>
          <cell r="D14576">
            <v>731946.54</v>
          </cell>
          <cell r="E14576">
            <v>0</v>
          </cell>
          <cell r="F14576">
            <v>0</v>
          </cell>
          <cell r="G14576">
            <v>160636.85</v>
          </cell>
          <cell r="H14576">
            <v>571309.68999999994</v>
          </cell>
          <cell r="I14576">
            <v>0</v>
          </cell>
        </row>
        <row r="14577">
          <cell r="A14577" t="str">
            <v>a</v>
          </cell>
          <cell r="B14577">
            <v>14553</v>
          </cell>
          <cell r="C14577" t="str">
            <v xml:space="preserve">   324778264 - 40466</v>
          </cell>
          <cell r="D14577">
            <v>4064874.31</v>
          </cell>
          <cell r="E14577">
            <v>0</v>
          </cell>
          <cell r="F14577">
            <v>0.01</v>
          </cell>
          <cell r="G14577">
            <v>201333.24</v>
          </cell>
          <cell r="H14577">
            <v>3863541.08</v>
          </cell>
          <cell r="I14577">
            <v>0</v>
          </cell>
        </row>
        <row r="14578">
          <cell r="A14578" t="str">
            <v>a</v>
          </cell>
          <cell r="B14578">
            <v>14554</v>
          </cell>
          <cell r="C14578" t="str">
            <v xml:space="preserve">   324778277 - 40551</v>
          </cell>
          <cell r="D14578">
            <v>1526200.3</v>
          </cell>
          <cell r="E14578">
            <v>0</v>
          </cell>
          <cell r="F14578">
            <v>0</v>
          </cell>
          <cell r="G14578">
            <v>30893.78</v>
          </cell>
          <cell r="H14578">
            <v>1495306.52</v>
          </cell>
          <cell r="I14578">
            <v>0</v>
          </cell>
        </row>
        <row r="14579">
          <cell r="A14579" t="str">
            <v>a</v>
          </cell>
          <cell r="B14579">
            <v>14555</v>
          </cell>
          <cell r="C14579" t="str">
            <v xml:space="preserve">   324778280 - 40560</v>
          </cell>
          <cell r="D14579">
            <v>2766287.41</v>
          </cell>
          <cell r="E14579">
            <v>0</v>
          </cell>
          <cell r="F14579">
            <v>0</v>
          </cell>
          <cell r="G14579">
            <v>55995.93</v>
          </cell>
          <cell r="H14579">
            <v>2710291.48</v>
          </cell>
          <cell r="I14579">
            <v>0</v>
          </cell>
        </row>
        <row r="14580">
          <cell r="A14580" t="str">
            <v>a</v>
          </cell>
          <cell r="B14580">
            <v>14556</v>
          </cell>
          <cell r="C14580" t="str">
            <v xml:space="preserve">   324778293 - 40683</v>
          </cell>
          <cell r="D14580">
            <v>949390.99</v>
          </cell>
          <cell r="E14580">
            <v>0</v>
          </cell>
          <cell r="F14580">
            <v>0</v>
          </cell>
          <cell r="G14580">
            <v>19128.009999999998</v>
          </cell>
          <cell r="H14580">
            <v>930262.98</v>
          </cell>
          <cell r="I14580">
            <v>0</v>
          </cell>
        </row>
        <row r="14581">
          <cell r="A14581" t="str">
            <v>a</v>
          </cell>
          <cell r="B14581">
            <v>14557</v>
          </cell>
          <cell r="C14581" t="str">
            <v xml:space="preserve">   324778303 - 39470</v>
          </cell>
          <cell r="D14581">
            <v>882135.73</v>
          </cell>
          <cell r="E14581">
            <v>0</v>
          </cell>
          <cell r="F14581">
            <v>0.01</v>
          </cell>
          <cell r="G14581">
            <v>42742.09</v>
          </cell>
          <cell r="H14581">
            <v>839393.65</v>
          </cell>
          <cell r="I14581">
            <v>0</v>
          </cell>
        </row>
        <row r="14582">
          <cell r="A14582" t="str">
            <v>a</v>
          </cell>
          <cell r="B14582">
            <v>14558</v>
          </cell>
          <cell r="C14582" t="str">
            <v xml:space="preserve">   324778316 - 39843</v>
          </cell>
          <cell r="D14582">
            <v>1262447.1200000001</v>
          </cell>
          <cell r="E14582">
            <v>0</v>
          </cell>
          <cell r="F14582">
            <v>0</v>
          </cell>
          <cell r="G14582">
            <v>195777.56</v>
          </cell>
          <cell r="H14582">
            <v>1066669.56</v>
          </cell>
          <cell r="I14582">
            <v>0</v>
          </cell>
        </row>
        <row r="14583">
          <cell r="A14583" t="str">
            <v>a</v>
          </cell>
          <cell r="B14583">
            <v>14559</v>
          </cell>
          <cell r="C14583" t="str">
            <v xml:space="preserve">   324778329 - 39904</v>
          </cell>
          <cell r="D14583">
            <v>673142.15</v>
          </cell>
          <cell r="E14583">
            <v>0</v>
          </cell>
          <cell r="F14583">
            <v>0</v>
          </cell>
          <cell r="G14583">
            <v>128975.12</v>
          </cell>
          <cell r="H14583">
            <v>544167.03</v>
          </cell>
          <cell r="I14583">
            <v>0</v>
          </cell>
        </row>
        <row r="14584">
          <cell r="A14584" t="str">
            <v>a</v>
          </cell>
          <cell r="B14584">
            <v>14560</v>
          </cell>
          <cell r="C14584" t="str">
            <v xml:space="preserve">   324778332 - 40180</v>
          </cell>
          <cell r="D14584">
            <v>669373.15</v>
          </cell>
          <cell r="E14584">
            <v>0</v>
          </cell>
          <cell r="F14584">
            <v>0.01</v>
          </cell>
          <cell r="G14584">
            <v>61143.89</v>
          </cell>
          <cell r="H14584">
            <v>608229.27</v>
          </cell>
          <cell r="I14584">
            <v>0</v>
          </cell>
        </row>
        <row r="14585">
          <cell r="A14585" t="str">
            <v>a</v>
          </cell>
          <cell r="B14585">
            <v>14561</v>
          </cell>
          <cell r="C14585" t="str">
            <v xml:space="preserve">   324778345 - 40360</v>
          </cell>
          <cell r="D14585">
            <v>1371000</v>
          </cell>
          <cell r="E14585">
            <v>0</v>
          </cell>
          <cell r="F14585">
            <v>0</v>
          </cell>
          <cell r="G14585">
            <v>99479.98</v>
          </cell>
          <cell r="H14585">
            <v>1271520.02</v>
          </cell>
          <cell r="I14585">
            <v>0</v>
          </cell>
        </row>
        <row r="14586">
          <cell r="A14586" t="str">
            <v>a</v>
          </cell>
          <cell r="B14586">
            <v>14562</v>
          </cell>
          <cell r="C14586" t="str">
            <v xml:space="preserve">   324778358 - 40448</v>
          </cell>
          <cell r="D14586">
            <v>1944175.49</v>
          </cell>
          <cell r="E14586">
            <v>0</v>
          </cell>
          <cell r="F14586">
            <v>0</v>
          </cell>
          <cell r="G14586">
            <v>77103.55</v>
          </cell>
          <cell r="H14586">
            <v>1867071.94</v>
          </cell>
          <cell r="I14586">
            <v>0</v>
          </cell>
        </row>
        <row r="14587">
          <cell r="A14587" t="str">
            <v>a</v>
          </cell>
          <cell r="B14587">
            <v>14563</v>
          </cell>
          <cell r="C14587" t="str">
            <v xml:space="preserve">   324778361 - 40457</v>
          </cell>
          <cell r="D14587">
            <v>3747829.69</v>
          </cell>
          <cell r="E14587">
            <v>0</v>
          </cell>
          <cell r="F14587">
            <v>0</v>
          </cell>
          <cell r="G14587">
            <v>180653.43</v>
          </cell>
          <cell r="H14587">
            <v>3567176.26</v>
          </cell>
          <cell r="I14587">
            <v>0</v>
          </cell>
        </row>
        <row r="14588">
          <cell r="A14588" t="str">
            <v>a</v>
          </cell>
          <cell r="B14588">
            <v>14564</v>
          </cell>
          <cell r="C14588" t="str">
            <v xml:space="preserve">   324778374 - 40542</v>
          </cell>
          <cell r="D14588">
            <v>1685682.08</v>
          </cell>
          <cell r="E14588">
            <v>0</v>
          </cell>
          <cell r="F14588">
            <v>0</v>
          </cell>
          <cell r="G14588">
            <v>33503.279999999999</v>
          </cell>
          <cell r="H14588">
            <v>1652178.8</v>
          </cell>
          <cell r="I14588">
            <v>0</v>
          </cell>
        </row>
        <row r="14589">
          <cell r="A14589" t="str">
            <v>a</v>
          </cell>
          <cell r="B14589">
            <v>14565</v>
          </cell>
          <cell r="C14589" t="str">
            <v xml:space="preserve">   324778387 - 40632</v>
          </cell>
          <cell r="D14589">
            <v>2019526.51</v>
          </cell>
          <cell r="E14589">
            <v>0</v>
          </cell>
          <cell r="F14589">
            <v>0</v>
          </cell>
          <cell r="G14589">
            <v>66704.55</v>
          </cell>
          <cell r="H14589">
            <v>1952821.96</v>
          </cell>
          <cell r="I14589">
            <v>0</v>
          </cell>
        </row>
        <row r="14590">
          <cell r="A14590" t="str">
            <v>a</v>
          </cell>
          <cell r="B14590">
            <v>14566</v>
          </cell>
          <cell r="C14590" t="str">
            <v xml:space="preserve">   324778390 - 40641</v>
          </cell>
          <cell r="D14590">
            <v>226362.83</v>
          </cell>
          <cell r="E14590">
            <v>0</v>
          </cell>
          <cell r="F14590">
            <v>0</v>
          </cell>
          <cell r="G14590">
            <v>226362.83</v>
          </cell>
          <cell r="H14590">
            <v>0</v>
          </cell>
          <cell r="I14590">
            <v>0</v>
          </cell>
        </row>
        <row r="14591">
          <cell r="A14591" t="str">
            <v>a</v>
          </cell>
          <cell r="B14591">
            <v>14567</v>
          </cell>
          <cell r="C14591" t="str">
            <v xml:space="preserve">   324778400 - 39461</v>
          </cell>
          <cell r="D14591">
            <v>1096555.5</v>
          </cell>
          <cell r="E14591">
            <v>0</v>
          </cell>
          <cell r="F14591">
            <v>0</v>
          </cell>
          <cell r="G14591">
            <v>1096555.5</v>
          </cell>
          <cell r="H14591">
            <v>0</v>
          </cell>
          <cell r="I14591">
            <v>0</v>
          </cell>
        </row>
        <row r="14592">
          <cell r="A14592" t="str">
            <v>a</v>
          </cell>
          <cell r="B14592">
            <v>14568</v>
          </cell>
          <cell r="C14592" t="str">
            <v xml:space="preserve">   324778413 - 39834</v>
          </cell>
          <cell r="D14592">
            <v>629005.76</v>
          </cell>
          <cell r="E14592">
            <v>0</v>
          </cell>
          <cell r="F14592">
            <v>0</v>
          </cell>
          <cell r="G14592">
            <v>629005.76</v>
          </cell>
          <cell r="H14592">
            <v>0</v>
          </cell>
          <cell r="I14592">
            <v>0</v>
          </cell>
        </row>
        <row r="14593">
          <cell r="A14593" t="str">
            <v>a</v>
          </cell>
          <cell r="B14593">
            <v>14569</v>
          </cell>
          <cell r="C14593" t="str">
            <v xml:space="preserve">   324778426 - 39889</v>
          </cell>
          <cell r="D14593">
            <v>522519.92</v>
          </cell>
          <cell r="E14593">
            <v>0</v>
          </cell>
          <cell r="F14593">
            <v>0</v>
          </cell>
          <cell r="G14593">
            <v>56567.99</v>
          </cell>
          <cell r="H14593">
            <v>465951.93</v>
          </cell>
          <cell r="I14593">
            <v>0</v>
          </cell>
        </row>
        <row r="14594">
          <cell r="A14594" t="str">
            <v>a</v>
          </cell>
          <cell r="B14594">
            <v>14570</v>
          </cell>
          <cell r="C14594" t="str">
            <v xml:space="preserve">   324778439 - 40314</v>
          </cell>
          <cell r="D14594">
            <v>2079503.86</v>
          </cell>
          <cell r="E14594">
            <v>0</v>
          </cell>
          <cell r="F14594">
            <v>0</v>
          </cell>
          <cell r="G14594">
            <v>18859.22</v>
          </cell>
          <cell r="H14594">
            <v>2060644.64</v>
          </cell>
          <cell r="I14594">
            <v>0</v>
          </cell>
        </row>
        <row r="14595">
          <cell r="A14595" t="str">
            <v>a</v>
          </cell>
          <cell r="B14595">
            <v>14571</v>
          </cell>
          <cell r="C14595" t="str">
            <v xml:space="preserve">   324778442 - 40326</v>
          </cell>
          <cell r="D14595">
            <v>6748800.5800000001</v>
          </cell>
          <cell r="E14595">
            <v>0</v>
          </cell>
          <cell r="F14595">
            <v>0</v>
          </cell>
          <cell r="G14595">
            <v>6748800.5800000001</v>
          </cell>
          <cell r="H14595">
            <v>0</v>
          </cell>
          <cell r="I14595">
            <v>0</v>
          </cell>
        </row>
        <row r="14596">
          <cell r="A14596" t="str">
            <v>a</v>
          </cell>
          <cell r="B14596">
            <v>14572</v>
          </cell>
          <cell r="C14596" t="str">
            <v xml:space="preserve">   324778455 - 40439</v>
          </cell>
          <cell r="D14596">
            <v>655625.24</v>
          </cell>
          <cell r="E14596">
            <v>0</v>
          </cell>
          <cell r="F14596">
            <v>0</v>
          </cell>
          <cell r="G14596">
            <v>12854.81</v>
          </cell>
          <cell r="H14596">
            <v>642770.43000000005</v>
          </cell>
          <cell r="I14596">
            <v>0</v>
          </cell>
        </row>
        <row r="14597">
          <cell r="A14597" t="str">
            <v>a</v>
          </cell>
          <cell r="B14597">
            <v>14573</v>
          </cell>
          <cell r="C14597" t="str">
            <v xml:space="preserve">   324778468 - 40478</v>
          </cell>
          <cell r="D14597">
            <v>2380617.81</v>
          </cell>
          <cell r="E14597">
            <v>0</v>
          </cell>
          <cell r="F14597">
            <v>0</v>
          </cell>
          <cell r="G14597">
            <v>179171.53</v>
          </cell>
          <cell r="H14597">
            <v>2201446.2799999998</v>
          </cell>
          <cell r="I14597">
            <v>0</v>
          </cell>
        </row>
        <row r="14598">
          <cell r="A14598" t="str">
            <v>a</v>
          </cell>
          <cell r="B14598">
            <v>14574</v>
          </cell>
          <cell r="C14598" t="str">
            <v xml:space="preserve">   324778471 - 40488</v>
          </cell>
          <cell r="D14598">
            <v>1584783.5</v>
          </cell>
          <cell r="E14598">
            <v>0</v>
          </cell>
          <cell r="F14598">
            <v>0</v>
          </cell>
          <cell r="G14598">
            <v>175428</v>
          </cell>
          <cell r="H14598">
            <v>1409355.5</v>
          </cell>
          <cell r="I14598">
            <v>0</v>
          </cell>
        </row>
        <row r="14599">
          <cell r="A14599" t="str">
            <v>a</v>
          </cell>
          <cell r="B14599">
            <v>14575</v>
          </cell>
          <cell r="C14599" t="str">
            <v xml:space="preserve">   324778484 - 40623</v>
          </cell>
          <cell r="D14599">
            <v>811706.99</v>
          </cell>
          <cell r="E14599">
            <v>0</v>
          </cell>
          <cell r="F14599">
            <v>0.02</v>
          </cell>
          <cell r="G14599">
            <v>7766.39</v>
          </cell>
          <cell r="H14599">
            <v>803940.62</v>
          </cell>
          <cell r="I14599">
            <v>0</v>
          </cell>
        </row>
        <row r="14600">
          <cell r="A14600" t="str">
            <v>a</v>
          </cell>
          <cell r="B14600">
            <v>14576</v>
          </cell>
          <cell r="C14600" t="str">
            <v xml:space="preserve">   324778497 - 40740</v>
          </cell>
          <cell r="D14600">
            <v>1359919.98</v>
          </cell>
          <cell r="E14600">
            <v>0</v>
          </cell>
          <cell r="F14600">
            <v>0</v>
          </cell>
          <cell r="G14600">
            <v>119461.21</v>
          </cell>
          <cell r="H14600">
            <v>1240458.77</v>
          </cell>
          <cell r="I14600">
            <v>0</v>
          </cell>
        </row>
        <row r="14601">
          <cell r="A14601" t="str">
            <v>a</v>
          </cell>
          <cell r="B14601">
            <v>14577</v>
          </cell>
          <cell r="C14601" t="str">
            <v xml:space="preserve">   324778507 - 39750</v>
          </cell>
          <cell r="D14601">
            <v>2772999.58</v>
          </cell>
          <cell r="E14601">
            <v>0</v>
          </cell>
          <cell r="F14601">
            <v>0</v>
          </cell>
          <cell r="G14601">
            <v>24831.88</v>
          </cell>
          <cell r="H14601">
            <v>2748167.7</v>
          </cell>
          <cell r="I14601">
            <v>0</v>
          </cell>
        </row>
        <row r="14602">
          <cell r="A14602" t="str">
            <v>a</v>
          </cell>
          <cell r="B14602">
            <v>14578</v>
          </cell>
          <cell r="C14602" t="str">
            <v xml:space="preserve">   324778510 - 39825</v>
          </cell>
          <cell r="D14602">
            <v>1616941.63</v>
          </cell>
          <cell r="E14602">
            <v>0</v>
          </cell>
          <cell r="F14602">
            <v>0</v>
          </cell>
          <cell r="G14602">
            <v>15470.72</v>
          </cell>
          <cell r="H14602">
            <v>1601470.91</v>
          </cell>
          <cell r="I14602">
            <v>0</v>
          </cell>
        </row>
        <row r="14603">
          <cell r="A14603" t="str">
            <v>a</v>
          </cell>
          <cell r="B14603">
            <v>14579</v>
          </cell>
          <cell r="C14603" t="str">
            <v xml:space="preserve">   324778523 - 39865</v>
          </cell>
          <cell r="D14603">
            <v>1579295.56</v>
          </cell>
          <cell r="E14603">
            <v>0</v>
          </cell>
          <cell r="F14603">
            <v>0</v>
          </cell>
          <cell r="G14603">
            <v>61564.27</v>
          </cell>
          <cell r="H14603">
            <v>1517731.29</v>
          </cell>
          <cell r="I14603">
            <v>0</v>
          </cell>
        </row>
        <row r="14604">
          <cell r="A14604" t="str">
            <v>a</v>
          </cell>
          <cell r="B14604">
            <v>14580</v>
          </cell>
          <cell r="C14604" t="str">
            <v xml:space="preserve">   324778536 - 40302</v>
          </cell>
          <cell r="D14604">
            <v>1453963.87</v>
          </cell>
          <cell r="E14604">
            <v>0</v>
          </cell>
          <cell r="F14604">
            <v>0</v>
          </cell>
          <cell r="G14604">
            <v>82353.5</v>
          </cell>
          <cell r="H14604">
            <v>1371610.37</v>
          </cell>
          <cell r="I14604">
            <v>0</v>
          </cell>
        </row>
        <row r="14605">
          <cell r="A14605" t="str">
            <v>a</v>
          </cell>
          <cell r="B14605">
            <v>14581</v>
          </cell>
          <cell r="C14605" t="str">
            <v xml:space="preserve">   324778549 - 40372</v>
          </cell>
          <cell r="D14605">
            <v>741038.76</v>
          </cell>
          <cell r="E14605">
            <v>0</v>
          </cell>
          <cell r="F14605">
            <v>0</v>
          </cell>
          <cell r="G14605">
            <v>741038.76</v>
          </cell>
          <cell r="H14605">
            <v>0</v>
          </cell>
          <cell r="I14605">
            <v>0</v>
          </cell>
        </row>
        <row r="14606">
          <cell r="A14606" t="str">
            <v>a</v>
          </cell>
          <cell r="B14606">
            <v>14582</v>
          </cell>
          <cell r="C14606" t="str">
            <v xml:space="preserve">   324778552 - 40430</v>
          </cell>
          <cell r="D14606">
            <v>1210918.95</v>
          </cell>
          <cell r="E14606">
            <v>0</v>
          </cell>
          <cell r="F14606">
            <v>0</v>
          </cell>
          <cell r="G14606">
            <v>40777.69</v>
          </cell>
          <cell r="H14606">
            <v>1170141.26</v>
          </cell>
          <cell r="I14606">
            <v>0</v>
          </cell>
        </row>
        <row r="14607">
          <cell r="A14607" t="str">
            <v>a</v>
          </cell>
          <cell r="B14607">
            <v>14583</v>
          </cell>
          <cell r="C14607" t="str">
            <v xml:space="preserve">   324778565 - 40469</v>
          </cell>
          <cell r="D14607">
            <v>3439699.83</v>
          </cell>
          <cell r="E14607">
            <v>0</v>
          </cell>
          <cell r="F14607">
            <v>0</v>
          </cell>
          <cell r="G14607">
            <v>173172.47</v>
          </cell>
          <cell r="H14607">
            <v>3266527.36</v>
          </cell>
          <cell r="I14607">
            <v>0</v>
          </cell>
        </row>
        <row r="14608">
          <cell r="A14608" t="str">
            <v>a</v>
          </cell>
          <cell r="B14608">
            <v>14584</v>
          </cell>
          <cell r="C14608" t="str">
            <v xml:space="preserve">   324778578 - 40554</v>
          </cell>
          <cell r="D14608">
            <v>1021228.11</v>
          </cell>
          <cell r="E14608">
            <v>0</v>
          </cell>
          <cell r="F14608">
            <v>0</v>
          </cell>
          <cell r="G14608">
            <v>20856.27</v>
          </cell>
          <cell r="H14608">
            <v>1000371.84</v>
          </cell>
          <cell r="I14608">
            <v>0</v>
          </cell>
        </row>
        <row r="14609">
          <cell r="A14609" t="str">
            <v>a</v>
          </cell>
          <cell r="B14609">
            <v>14585</v>
          </cell>
          <cell r="C14609" t="str">
            <v xml:space="preserve">   324778581 - 40563</v>
          </cell>
          <cell r="D14609">
            <v>1781630.02</v>
          </cell>
          <cell r="E14609">
            <v>0</v>
          </cell>
          <cell r="F14609">
            <v>0</v>
          </cell>
          <cell r="G14609">
            <v>35573.370000000003</v>
          </cell>
          <cell r="H14609">
            <v>1746056.65</v>
          </cell>
          <cell r="I14609">
            <v>0</v>
          </cell>
        </row>
        <row r="14610">
          <cell r="A14610" t="str">
            <v>a</v>
          </cell>
          <cell r="B14610">
            <v>14586</v>
          </cell>
          <cell r="C14610" t="str">
            <v xml:space="preserve">   324778594 - 40701</v>
          </cell>
          <cell r="D14610">
            <v>1331936.24</v>
          </cell>
          <cell r="E14610">
            <v>0</v>
          </cell>
          <cell r="F14610">
            <v>0</v>
          </cell>
          <cell r="G14610">
            <v>63526.85</v>
          </cell>
          <cell r="H14610">
            <v>1268409.3899999999</v>
          </cell>
          <cell r="I14610">
            <v>0</v>
          </cell>
        </row>
        <row r="14611">
          <cell r="A14611" t="str">
            <v>a</v>
          </cell>
          <cell r="B14611">
            <v>14587</v>
          </cell>
          <cell r="C14611" t="str">
            <v xml:space="preserve">   324778604 - 39473</v>
          </cell>
          <cell r="D14611">
            <v>1473484.45</v>
          </cell>
          <cell r="E14611">
            <v>0</v>
          </cell>
          <cell r="F14611">
            <v>0</v>
          </cell>
          <cell r="G14611">
            <v>29285.82</v>
          </cell>
          <cell r="H14611">
            <v>1444198.63</v>
          </cell>
          <cell r="I14611">
            <v>0</v>
          </cell>
        </row>
        <row r="14612">
          <cell r="A14612" t="str">
            <v>a</v>
          </cell>
          <cell r="B14612">
            <v>14588</v>
          </cell>
          <cell r="C14612" t="str">
            <v xml:space="preserve">   324778617 - 39846</v>
          </cell>
          <cell r="D14612">
            <v>995310.95</v>
          </cell>
          <cell r="E14612">
            <v>0</v>
          </cell>
          <cell r="F14612">
            <v>0</v>
          </cell>
          <cell r="G14612">
            <v>13657.35</v>
          </cell>
          <cell r="H14612">
            <v>981653.6</v>
          </cell>
          <cell r="I14612">
            <v>0</v>
          </cell>
        </row>
        <row r="14613">
          <cell r="A14613" t="str">
            <v>a</v>
          </cell>
          <cell r="B14613">
            <v>14589</v>
          </cell>
          <cell r="C14613" t="str">
            <v xml:space="preserve">   324778620 - 39856</v>
          </cell>
          <cell r="D14613">
            <v>4264926.97</v>
          </cell>
          <cell r="E14613">
            <v>0</v>
          </cell>
          <cell r="F14613">
            <v>0</v>
          </cell>
          <cell r="G14613">
            <v>425728.23</v>
          </cell>
          <cell r="H14613">
            <v>3839198.74</v>
          </cell>
          <cell r="I14613">
            <v>0</v>
          </cell>
        </row>
        <row r="14614">
          <cell r="A14614" t="str">
            <v>a</v>
          </cell>
          <cell r="B14614">
            <v>14590</v>
          </cell>
          <cell r="C14614" t="str">
            <v xml:space="preserve">   324778633 - 40183</v>
          </cell>
          <cell r="D14614">
            <v>2292389.13</v>
          </cell>
          <cell r="E14614">
            <v>0</v>
          </cell>
          <cell r="F14614">
            <v>0</v>
          </cell>
          <cell r="G14614">
            <v>21361.43</v>
          </cell>
          <cell r="H14614">
            <v>2271027.7000000002</v>
          </cell>
          <cell r="I14614">
            <v>0</v>
          </cell>
        </row>
        <row r="14615">
          <cell r="A14615" t="str">
            <v>a</v>
          </cell>
          <cell r="B14615">
            <v>14591</v>
          </cell>
          <cell r="C14615" t="str">
            <v xml:space="preserve">   324778646 - 40363</v>
          </cell>
          <cell r="D14615">
            <v>619470.03</v>
          </cell>
          <cell r="E14615">
            <v>0</v>
          </cell>
          <cell r="F14615">
            <v>0</v>
          </cell>
          <cell r="G14615">
            <v>20625.96</v>
          </cell>
          <cell r="H14615">
            <v>598844.06999999995</v>
          </cell>
          <cell r="I14615">
            <v>0</v>
          </cell>
        </row>
        <row r="14616">
          <cell r="A14616" t="str">
            <v>a</v>
          </cell>
          <cell r="B14616">
            <v>14592</v>
          </cell>
          <cell r="C14616" t="str">
            <v xml:space="preserve">   324778659 - 40451</v>
          </cell>
          <cell r="D14616">
            <v>328809.21999999997</v>
          </cell>
          <cell r="E14616">
            <v>0</v>
          </cell>
          <cell r="F14616">
            <v>0</v>
          </cell>
          <cell r="G14616">
            <v>28884.03</v>
          </cell>
          <cell r="H14616">
            <v>299925.19</v>
          </cell>
          <cell r="I14616">
            <v>0</v>
          </cell>
        </row>
        <row r="14617">
          <cell r="A14617" t="str">
            <v>a</v>
          </cell>
          <cell r="B14617">
            <v>14593</v>
          </cell>
          <cell r="C14617" t="str">
            <v xml:space="preserve">   324778662 - 40460</v>
          </cell>
          <cell r="D14617">
            <v>510581.22</v>
          </cell>
          <cell r="E14617">
            <v>0</v>
          </cell>
          <cell r="F14617">
            <v>0.01</v>
          </cell>
          <cell r="G14617">
            <v>79021.81</v>
          </cell>
          <cell r="H14617">
            <v>431559.42</v>
          </cell>
          <cell r="I14617">
            <v>0</v>
          </cell>
        </row>
        <row r="14618">
          <cell r="A14618" t="str">
            <v>a</v>
          </cell>
          <cell r="B14618">
            <v>14594</v>
          </cell>
          <cell r="C14618" t="str">
            <v xml:space="preserve">   324778675 - 40545</v>
          </cell>
          <cell r="D14618">
            <v>1152579.54</v>
          </cell>
          <cell r="E14618">
            <v>0</v>
          </cell>
          <cell r="F14618">
            <v>0</v>
          </cell>
          <cell r="G14618">
            <v>23221.79</v>
          </cell>
          <cell r="H14618">
            <v>1129357.75</v>
          </cell>
          <cell r="I14618">
            <v>0</v>
          </cell>
        </row>
        <row r="14619">
          <cell r="A14619" t="str">
            <v>a</v>
          </cell>
          <cell r="B14619">
            <v>14595</v>
          </cell>
          <cell r="C14619" t="str">
            <v xml:space="preserve">   324778688 - 40635</v>
          </cell>
          <cell r="D14619">
            <v>667112.87</v>
          </cell>
          <cell r="E14619">
            <v>0</v>
          </cell>
          <cell r="F14619">
            <v>0</v>
          </cell>
          <cell r="G14619">
            <v>98244.08</v>
          </cell>
          <cell r="H14619">
            <v>568868.79</v>
          </cell>
          <cell r="I14619">
            <v>0</v>
          </cell>
        </row>
        <row r="14620">
          <cell r="A14620" t="str">
            <v>a</v>
          </cell>
          <cell r="B14620">
            <v>14596</v>
          </cell>
          <cell r="C14620" t="str">
            <v xml:space="preserve">   324778691 - 40644</v>
          </cell>
          <cell r="D14620">
            <v>662305.71</v>
          </cell>
          <cell r="E14620">
            <v>0</v>
          </cell>
          <cell r="F14620">
            <v>0.01</v>
          </cell>
          <cell r="G14620">
            <v>97741.01</v>
          </cell>
          <cell r="H14620">
            <v>564564.71</v>
          </cell>
          <cell r="I14620">
            <v>0</v>
          </cell>
        </row>
        <row r="14621">
          <cell r="A14621" t="str">
            <v>a</v>
          </cell>
          <cell r="B14621">
            <v>14597</v>
          </cell>
          <cell r="C14621" t="str">
            <v xml:space="preserve">   324778701 - 39464</v>
          </cell>
          <cell r="D14621">
            <v>312757.51</v>
          </cell>
          <cell r="E14621">
            <v>0</v>
          </cell>
          <cell r="F14621">
            <v>0</v>
          </cell>
          <cell r="G14621">
            <v>62308.43</v>
          </cell>
          <cell r="H14621">
            <v>250449.08</v>
          </cell>
          <cell r="I14621">
            <v>0</v>
          </cell>
        </row>
        <row r="14622">
          <cell r="A14622" t="str">
            <v>a</v>
          </cell>
          <cell r="B14622">
            <v>14598</v>
          </cell>
          <cell r="C14622" t="str">
            <v xml:space="preserve">   324778714 - 39837</v>
          </cell>
          <cell r="D14622">
            <v>793001.1</v>
          </cell>
          <cell r="E14622">
            <v>0</v>
          </cell>
          <cell r="F14622">
            <v>0.01</v>
          </cell>
          <cell r="G14622">
            <v>37822.300000000003</v>
          </cell>
          <cell r="H14622">
            <v>755178.81</v>
          </cell>
          <cell r="I14622">
            <v>0</v>
          </cell>
        </row>
        <row r="14623">
          <cell r="A14623" t="str">
            <v>a</v>
          </cell>
          <cell r="B14623">
            <v>14599</v>
          </cell>
          <cell r="C14623" t="str">
            <v xml:space="preserve">   324778727 - 39895</v>
          </cell>
          <cell r="D14623">
            <v>1122010.51</v>
          </cell>
          <cell r="E14623">
            <v>0</v>
          </cell>
          <cell r="F14623">
            <v>0</v>
          </cell>
          <cell r="G14623">
            <v>243221.07</v>
          </cell>
          <cell r="H14623">
            <v>878789.44</v>
          </cell>
          <cell r="I14623">
            <v>0</v>
          </cell>
        </row>
        <row r="14624">
          <cell r="A14624" t="str">
            <v>a</v>
          </cell>
          <cell r="B14624">
            <v>14600</v>
          </cell>
          <cell r="C14624" t="str">
            <v xml:space="preserve">   324778730 - 40174</v>
          </cell>
          <cell r="D14624">
            <v>594113.78</v>
          </cell>
          <cell r="E14624">
            <v>0</v>
          </cell>
          <cell r="F14624">
            <v>0.01</v>
          </cell>
          <cell r="G14624">
            <v>594113.79</v>
          </cell>
          <cell r="H14624">
            <v>0</v>
          </cell>
          <cell r="I14624">
            <v>0</v>
          </cell>
        </row>
        <row r="14625">
          <cell r="A14625" t="str">
            <v>a</v>
          </cell>
          <cell r="B14625">
            <v>14601</v>
          </cell>
          <cell r="C14625" t="str">
            <v xml:space="preserve">   324778743 - 40354</v>
          </cell>
          <cell r="D14625">
            <v>1394427.78</v>
          </cell>
          <cell r="E14625">
            <v>0</v>
          </cell>
          <cell r="F14625">
            <v>0</v>
          </cell>
          <cell r="G14625">
            <v>13156.76</v>
          </cell>
          <cell r="H14625">
            <v>1381271.02</v>
          </cell>
          <cell r="I14625">
            <v>0</v>
          </cell>
        </row>
        <row r="14626">
          <cell r="A14626" t="str">
            <v>a</v>
          </cell>
          <cell r="B14626">
            <v>14602</v>
          </cell>
          <cell r="C14626" t="str">
            <v xml:space="preserve">   324778756 - 40442</v>
          </cell>
          <cell r="D14626">
            <v>740937.81</v>
          </cell>
          <cell r="E14626">
            <v>0</v>
          </cell>
          <cell r="F14626">
            <v>0</v>
          </cell>
          <cell r="G14626">
            <v>15204.6</v>
          </cell>
          <cell r="H14626">
            <v>725733.21</v>
          </cell>
          <cell r="I14626">
            <v>0</v>
          </cell>
        </row>
        <row r="14627">
          <cell r="A14627" t="str">
            <v>a</v>
          </cell>
          <cell r="B14627">
            <v>14603</v>
          </cell>
          <cell r="C14627" t="str">
            <v xml:space="preserve">   324778769 - 40482</v>
          </cell>
          <cell r="D14627">
            <v>1295383.83</v>
          </cell>
          <cell r="E14627">
            <v>0</v>
          </cell>
          <cell r="F14627">
            <v>0</v>
          </cell>
          <cell r="G14627">
            <v>1295383.83</v>
          </cell>
          <cell r="H14627">
            <v>0</v>
          </cell>
          <cell r="I14627">
            <v>0</v>
          </cell>
        </row>
        <row r="14628">
          <cell r="A14628" t="str">
            <v>a</v>
          </cell>
          <cell r="B14628">
            <v>14604</v>
          </cell>
          <cell r="C14628" t="str">
            <v xml:space="preserve">   324778772 - 40491</v>
          </cell>
          <cell r="D14628">
            <v>1279329.56</v>
          </cell>
          <cell r="E14628">
            <v>0</v>
          </cell>
          <cell r="F14628">
            <v>0.01</v>
          </cell>
          <cell r="G14628">
            <v>193507.23</v>
          </cell>
          <cell r="H14628">
            <v>1085822.3400000001</v>
          </cell>
          <cell r="I14628">
            <v>0</v>
          </cell>
        </row>
        <row r="14629">
          <cell r="A14629" t="str">
            <v>a</v>
          </cell>
          <cell r="B14629">
            <v>14605</v>
          </cell>
          <cell r="C14629" t="str">
            <v xml:space="preserve">   324778798 - 40743</v>
          </cell>
          <cell r="D14629">
            <v>885010.67</v>
          </cell>
          <cell r="E14629">
            <v>0</v>
          </cell>
          <cell r="F14629">
            <v>0</v>
          </cell>
          <cell r="G14629">
            <v>17833.919999999998</v>
          </cell>
          <cell r="H14629">
            <v>867176.75</v>
          </cell>
          <cell r="I14629">
            <v>0</v>
          </cell>
        </row>
        <row r="14630">
          <cell r="A14630" t="str">
            <v>a</v>
          </cell>
          <cell r="B14630">
            <v>14606</v>
          </cell>
          <cell r="C14630" t="str">
            <v xml:space="preserve">   324778808 - 39753</v>
          </cell>
          <cell r="D14630">
            <v>3901210.49</v>
          </cell>
          <cell r="E14630">
            <v>0</v>
          </cell>
          <cell r="F14630">
            <v>0</v>
          </cell>
          <cell r="G14630">
            <v>36808.839999999997</v>
          </cell>
          <cell r="H14630">
            <v>3864401.65</v>
          </cell>
          <cell r="I14630">
            <v>0</v>
          </cell>
        </row>
        <row r="14631">
          <cell r="A14631" t="str">
            <v>a</v>
          </cell>
          <cell r="B14631">
            <v>14607</v>
          </cell>
          <cell r="C14631" t="str">
            <v xml:space="preserve">   324778811 - 39828</v>
          </cell>
          <cell r="D14631">
            <v>2755821.87</v>
          </cell>
          <cell r="E14631">
            <v>0</v>
          </cell>
          <cell r="F14631">
            <v>0</v>
          </cell>
          <cell r="G14631">
            <v>56551.74</v>
          </cell>
          <cell r="H14631">
            <v>2699270.13</v>
          </cell>
          <cell r="I14631">
            <v>0</v>
          </cell>
        </row>
        <row r="14632">
          <cell r="A14632" t="str">
            <v>a</v>
          </cell>
          <cell r="B14632">
            <v>14608</v>
          </cell>
          <cell r="C14632" t="str">
            <v xml:space="preserve">   324778824 - 39877</v>
          </cell>
          <cell r="D14632">
            <v>2307273.9500000002</v>
          </cell>
          <cell r="E14632">
            <v>0</v>
          </cell>
          <cell r="F14632">
            <v>0</v>
          </cell>
          <cell r="G14632">
            <v>20661.36</v>
          </cell>
          <cell r="H14632">
            <v>2286612.59</v>
          </cell>
          <cell r="I14632">
            <v>0</v>
          </cell>
        </row>
        <row r="14633">
          <cell r="A14633" t="str">
            <v>a</v>
          </cell>
          <cell r="B14633">
            <v>14609</v>
          </cell>
          <cell r="C14633" t="str">
            <v xml:space="preserve">   324778837 - 40308</v>
          </cell>
          <cell r="D14633">
            <v>3237031.8</v>
          </cell>
          <cell r="E14633">
            <v>0</v>
          </cell>
          <cell r="F14633">
            <v>0</v>
          </cell>
          <cell r="G14633">
            <v>30164</v>
          </cell>
          <cell r="H14633">
            <v>3206867.8</v>
          </cell>
          <cell r="I14633">
            <v>0</v>
          </cell>
        </row>
        <row r="14634">
          <cell r="A14634" t="str">
            <v>a</v>
          </cell>
          <cell r="B14634">
            <v>14610</v>
          </cell>
          <cell r="C14634" t="str">
            <v xml:space="preserve">   324778840 - 40320</v>
          </cell>
          <cell r="D14634">
            <v>1924973.85</v>
          </cell>
          <cell r="E14634">
            <v>0</v>
          </cell>
          <cell r="F14634">
            <v>0</v>
          </cell>
          <cell r="G14634">
            <v>292956.90999999997</v>
          </cell>
          <cell r="H14634">
            <v>1632016.94</v>
          </cell>
          <cell r="I14634">
            <v>0</v>
          </cell>
        </row>
        <row r="14635">
          <cell r="A14635" t="str">
            <v>a</v>
          </cell>
          <cell r="B14635">
            <v>14611</v>
          </cell>
          <cell r="C14635" t="str">
            <v xml:space="preserve">   324778853 - 40433</v>
          </cell>
          <cell r="D14635">
            <v>1604958.48</v>
          </cell>
          <cell r="E14635">
            <v>0</v>
          </cell>
          <cell r="F14635">
            <v>0</v>
          </cell>
          <cell r="G14635">
            <v>14955.65</v>
          </cell>
          <cell r="H14635">
            <v>1590002.83</v>
          </cell>
          <cell r="I14635">
            <v>0</v>
          </cell>
        </row>
        <row r="14636">
          <cell r="A14636" t="str">
            <v>a</v>
          </cell>
          <cell r="B14636">
            <v>14612</v>
          </cell>
          <cell r="C14636" t="str">
            <v xml:space="preserve">   324778866 - 40472</v>
          </cell>
          <cell r="D14636">
            <v>1992081.97</v>
          </cell>
          <cell r="E14636">
            <v>0</v>
          </cell>
          <cell r="F14636">
            <v>0</v>
          </cell>
          <cell r="G14636">
            <v>1992081.97</v>
          </cell>
          <cell r="H14636">
            <v>0</v>
          </cell>
          <cell r="I14636">
            <v>0</v>
          </cell>
        </row>
        <row r="14637">
          <cell r="A14637" t="str">
            <v>a</v>
          </cell>
          <cell r="B14637">
            <v>14613</v>
          </cell>
          <cell r="C14637" t="str">
            <v xml:space="preserve">   324778879 - 40557</v>
          </cell>
          <cell r="D14637">
            <v>1187753.3400000001</v>
          </cell>
          <cell r="E14637">
            <v>0</v>
          </cell>
          <cell r="F14637">
            <v>0</v>
          </cell>
          <cell r="G14637">
            <v>23715.61</v>
          </cell>
          <cell r="H14637">
            <v>1164037.73</v>
          </cell>
          <cell r="I14637">
            <v>0</v>
          </cell>
        </row>
        <row r="14638">
          <cell r="A14638" t="str">
            <v>a</v>
          </cell>
          <cell r="B14638">
            <v>14614</v>
          </cell>
          <cell r="C14638" t="str">
            <v xml:space="preserve">   324778882 - 40566</v>
          </cell>
          <cell r="D14638">
            <v>1078836.52</v>
          </cell>
          <cell r="E14638">
            <v>0</v>
          </cell>
          <cell r="F14638">
            <v>0</v>
          </cell>
          <cell r="G14638">
            <v>21442.12</v>
          </cell>
          <cell r="H14638">
            <v>1057394.3999999999</v>
          </cell>
          <cell r="I14638">
            <v>0</v>
          </cell>
        </row>
        <row r="14639">
          <cell r="A14639" t="str">
            <v>a</v>
          </cell>
          <cell r="B14639">
            <v>14615</v>
          </cell>
          <cell r="C14639" t="str">
            <v xml:space="preserve">   324778895 - 40722</v>
          </cell>
          <cell r="D14639">
            <v>2691545.28</v>
          </cell>
          <cell r="E14639">
            <v>0</v>
          </cell>
          <cell r="F14639">
            <v>0</v>
          </cell>
          <cell r="G14639">
            <v>25080.91</v>
          </cell>
          <cell r="H14639">
            <v>2666464.37</v>
          </cell>
          <cell r="I14639">
            <v>0</v>
          </cell>
        </row>
        <row r="14640">
          <cell r="A14640" t="str">
            <v>a</v>
          </cell>
          <cell r="B14640">
            <v>14616</v>
          </cell>
          <cell r="C14640" t="str">
            <v xml:space="preserve">   324778905 - 39482</v>
          </cell>
          <cell r="D14640">
            <v>1023733.87</v>
          </cell>
          <cell r="E14640">
            <v>0</v>
          </cell>
          <cell r="F14640">
            <v>0</v>
          </cell>
          <cell r="G14640">
            <v>21112.76</v>
          </cell>
          <cell r="H14640">
            <v>1002621.11</v>
          </cell>
          <cell r="I14640">
            <v>0</v>
          </cell>
        </row>
        <row r="14641">
          <cell r="A14641" t="str">
            <v>a</v>
          </cell>
          <cell r="B14641">
            <v>14617</v>
          </cell>
          <cell r="C14641" t="str">
            <v xml:space="preserve">   324778918 - 39849</v>
          </cell>
          <cell r="D14641">
            <v>1694605.38</v>
          </cell>
          <cell r="E14641">
            <v>0</v>
          </cell>
          <cell r="F14641">
            <v>0</v>
          </cell>
          <cell r="G14641">
            <v>16213.82</v>
          </cell>
          <cell r="H14641">
            <v>1678391.56</v>
          </cell>
          <cell r="I14641">
            <v>0</v>
          </cell>
        </row>
        <row r="14642">
          <cell r="A14642" t="str">
            <v>a</v>
          </cell>
          <cell r="B14642">
            <v>14618</v>
          </cell>
          <cell r="C14642" t="str">
            <v xml:space="preserve">   324778921 - 39859</v>
          </cell>
          <cell r="D14642">
            <v>4641907.6100000003</v>
          </cell>
          <cell r="E14642">
            <v>0</v>
          </cell>
          <cell r="F14642">
            <v>0</v>
          </cell>
          <cell r="G14642">
            <v>43797.54</v>
          </cell>
          <cell r="H14642">
            <v>4598110.07</v>
          </cell>
          <cell r="I14642">
            <v>0</v>
          </cell>
        </row>
        <row r="14643">
          <cell r="A14643" t="str">
            <v>a</v>
          </cell>
          <cell r="B14643">
            <v>14619</v>
          </cell>
          <cell r="C14643" t="str">
            <v xml:space="preserve">   324778934 - 40186</v>
          </cell>
          <cell r="D14643">
            <v>1268936.24</v>
          </cell>
          <cell r="E14643">
            <v>0</v>
          </cell>
          <cell r="F14643">
            <v>0</v>
          </cell>
          <cell r="G14643">
            <v>61488.25</v>
          </cell>
          <cell r="H14643">
            <v>1207447.99</v>
          </cell>
          <cell r="I14643">
            <v>0</v>
          </cell>
        </row>
        <row r="14644">
          <cell r="A14644" t="str">
            <v>a</v>
          </cell>
          <cell r="B14644">
            <v>14620</v>
          </cell>
          <cell r="C14644" t="str">
            <v xml:space="preserve">   324778947 - 40366</v>
          </cell>
          <cell r="D14644">
            <v>996081.22</v>
          </cell>
          <cell r="E14644">
            <v>0</v>
          </cell>
          <cell r="F14644">
            <v>0.01</v>
          </cell>
          <cell r="G14644">
            <v>9033.5400000000009</v>
          </cell>
          <cell r="H14644">
            <v>987047.69</v>
          </cell>
          <cell r="I14644">
            <v>0</v>
          </cell>
        </row>
        <row r="14645">
          <cell r="A14645" t="str">
            <v>a</v>
          </cell>
          <cell r="B14645">
            <v>14621</v>
          </cell>
          <cell r="C14645" t="str">
            <v xml:space="preserve">   324778950 - 40375</v>
          </cell>
          <cell r="D14645">
            <v>1328885.3</v>
          </cell>
          <cell r="E14645">
            <v>0</v>
          </cell>
          <cell r="F14645">
            <v>0</v>
          </cell>
          <cell r="G14645">
            <v>1328885.3</v>
          </cell>
          <cell r="H14645">
            <v>0</v>
          </cell>
          <cell r="I14645">
            <v>0</v>
          </cell>
        </row>
        <row r="14646">
          <cell r="A14646" t="str">
            <v>a</v>
          </cell>
          <cell r="B14646">
            <v>14622</v>
          </cell>
          <cell r="C14646" t="str">
            <v xml:space="preserve">   324778976 - 40548</v>
          </cell>
          <cell r="D14646">
            <v>1011313.27</v>
          </cell>
          <cell r="E14646">
            <v>0</v>
          </cell>
          <cell r="F14646">
            <v>0</v>
          </cell>
          <cell r="G14646">
            <v>20653.84</v>
          </cell>
          <cell r="H14646">
            <v>990659.43</v>
          </cell>
          <cell r="I14646">
            <v>0</v>
          </cell>
        </row>
        <row r="14647">
          <cell r="A14647" t="str">
            <v>a</v>
          </cell>
          <cell r="B14647">
            <v>14623</v>
          </cell>
          <cell r="C14647" t="str">
            <v xml:space="preserve">   324778989 - 40638</v>
          </cell>
          <cell r="D14647">
            <v>799871.17</v>
          </cell>
          <cell r="E14647">
            <v>0</v>
          </cell>
          <cell r="F14647">
            <v>0</v>
          </cell>
          <cell r="G14647">
            <v>159352.57</v>
          </cell>
          <cell r="H14647">
            <v>640518.6</v>
          </cell>
          <cell r="I14647">
            <v>0</v>
          </cell>
        </row>
        <row r="14648">
          <cell r="A14648" t="str">
            <v>a</v>
          </cell>
          <cell r="B14648">
            <v>14624</v>
          </cell>
          <cell r="C14648" t="str">
            <v xml:space="preserve">   324778992 - 40647</v>
          </cell>
          <cell r="D14648">
            <v>457887.32</v>
          </cell>
          <cell r="E14648">
            <v>0</v>
          </cell>
          <cell r="F14648">
            <v>0</v>
          </cell>
          <cell r="G14648">
            <v>72684.460000000006</v>
          </cell>
          <cell r="H14648">
            <v>385202.86</v>
          </cell>
          <cell r="I14648">
            <v>0</v>
          </cell>
        </row>
        <row r="14649">
          <cell r="A14649" t="str">
            <v>a</v>
          </cell>
          <cell r="B14649">
            <v>14625</v>
          </cell>
          <cell r="C14649" t="str">
            <v xml:space="preserve">   332778007 - 36337</v>
          </cell>
          <cell r="D14649">
            <v>1233187.8</v>
          </cell>
          <cell r="E14649">
            <v>0</v>
          </cell>
          <cell r="F14649">
            <v>0</v>
          </cell>
          <cell r="G14649">
            <v>61769.31</v>
          </cell>
          <cell r="H14649">
            <v>1171418.49</v>
          </cell>
          <cell r="I14649">
            <v>0</v>
          </cell>
        </row>
        <row r="14650">
          <cell r="A14650" t="str">
            <v>a</v>
          </cell>
          <cell r="B14650">
            <v>14626</v>
          </cell>
          <cell r="C14650" t="str">
            <v xml:space="preserve">   332778010 - 36346</v>
          </cell>
          <cell r="D14650">
            <v>505887.19</v>
          </cell>
          <cell r="E14650">
            <v>0</v>
          </cell>
          <cell r="F14650">
            <v>0</v>
          </cell>
          <cell r="G14650">
            <v>82079.78</v>
          </cell>
          <cell r="H14650">
            <v>423807.41</v>
          </cell>
          <cell r="I14650">
            <v>0</v>
          </cell>
        </row>
        <row r="14651">
          <cell r="A14651" t="str">
            <v>a</v>
          </cell>
          <cell r="B14651">
            <v>14627</v>
          </cell>
          <cell r="C14651" t="str">
            <v xml:space="preserve">   332778023 - 36385</v>
          </cell>
          <cell r="D14651">
            <v>1156449.67</v>
          </cell>
          <cell r="E14651">
            <v>0</v>
          </cell>
          <cell r="F14651">
            <v>0</v>
          </cell>
          <cell r="G14651">
            <v>57925.55</v>
          </cell>
          <cell r="H14651">
            <v>1098524.1200000001</v>
          </cell>
          <cell r="I14651">
            <v>0</v>
          </cell>
        </row>
        <row r="14652">
          <cell r="A14652" t="str">
            <v>a</v>
          </cell>
          <cell r="B14652">
            <v>14628</v>
          </cell>
          <cell r="C14652" t="str">
            <v xml:space="preserve">   332778036 - 36424</v>
          </cell>
          <cell r="D14652">
            <v>714906.12</v>
          </cell>
          <cell r="E14652">
            <v>0</v>
          </cell>
          <cell r="F14652">
            <v>0</v>
          </cell>
          <cell r="G14652">
            <v>110644.83</v>
          </cell>
          <cell r="H14652">
            <v>604261.29</v>
          </cell>
          <cell r="I14652">
            <v>0</v>
          </cell>
        </row>
        <row r="14653">
          <cell r="A14653" t="str">
            <v>a</v>
          </cell>
          <cell r="B14653">
            <v>14629</v>
          </cell>
          <cell r="C14653" t="str">
            <v xml:space="preserve">   332778049 - 36473</v>
          </cell>
          <cell r="D14653">
            <v>2009480.28</v>
          </cell>
          <cell r="E14653">
            <v>0</v>
          </cell>
          <cell r="F14653">
            <v>0</v>
          </cell>
          <cell r="G14653">
            <v>39762.050000000003</v>
          </cell>
          <cell r="H14653">
            <v>1969718.23</v>
          </cell>
          <cell r="I14653">
            <v>0</v>
          </cell>
        </row>
        <row r="14654">
          <cell r="A14654" t="str">
            <v>a</v>
          </cell>
          <cell r="B14654">
            <v>14630</v>
          </cell>
          <cell r="C14654" t="str">
            <v xml:space="preserve">   332778052 - 36482</v>
          </cell>
          <cell r="D14654">
            <v>2530238.9</v>
          </cell>
          <cell r="E14654">
            <v>0</v>
          </cell>
          <cell r="F14654">
            <v>0</v>
          </cell>
          <cell r="G14654">
            <v>54766.64</v>
          </cell>
          <cell r="H14654">
            <v>2475472.2599999998</v>
          </cell>
          <cell r="I14654">
            <v>0</v>
          </cell>
        </row>
        <row r="14655">
          <cell r="A14655" t="str">
            <v>a</v>
          </cell>
          <cell r="B14655">
            <v>14631</v>
          </cell>
          <cell r="C14655" t="str">
            <v xml:space="preserve">   332778065 - 36521</v>
          </cell>
          <cell r="D14655">
            <v>557105.37</v>
          </cell>
          <cell r="E14655">
            <v>0</v>
          </cell>
          <cell r="F14655">
            <v>0</v>
          </cell>
          <cell r="G14655">
            <v>86050.09</v>
          </cell>
          <cell r="H14655">
            <v>471055.28</v>
          </cell>
          <cell r="I14655">
            <v>0</v>
          </cell>
        </row>
        <row r="14656">
          <cell r="A14656" t="str">
            <v>a</v>
          </cell>
          <cell r="B14656">
            <v>14632</v>
          </cell>
          <cell r="C14656" t="str">
            <v xml:space="preserve">   332778078 - 36560</v>
          </cell>
          <cell r="D14656">
            <v>6786010.6200000001</v>
          </cell>
          <cell r="E14656">
            <v>0</v>
          </cell>
          <cell r="F14656">
            <v>0</v>
          </cell>
          <cell r="G14656">
            <v>70951.8</v>
          </cell>
          <cell r="H14656">
            <v>6715058.8200000003</v>
          </cell>
          <cell r="I14656">
            <v>0</v>
          </cell>
        </row>
        <row r="14657">
          <cell r="A14657" t="str">
            <v>a</v>
          </cell>
          <cell r="B14657">
            <v>14633</v>
          </cell>
          <cell r="C14657" t="str">
            <v xml:space="preserve">   332778081 - 36569</v>
          </cell>
          <cell r="D14657">
            <v>1761817.24</v>
          </cell>
          <cell r="E14657">
            <v>0</v>
          </cell>
          <cell r="F14657">
            <v>0</v>
          </cell>
          <cell r="G14657">
            <v>38297.269999999997</v>
          </cell>
          <cell r="H14657">
            <v>1723519.97</v>
          </cell>
          <cell r="I14657">
            <v>0</v>
          </cell>
        </row>
        <row r="14658">
          <cell r="A14658" t="str">
            <v>a</v>
          </cell>
          <cell r="B14658">
            <v>14634</v>
          </cell>
          <cell r="C14658" t="str">
            <v xml:space="preserve">   332778094 - 36608</v>
          </cell>
          <cell r="D14658">
            <v>1385805.42</v>
          </cell>
          <cell r="E14658">
            <v>0</v>
          </cell>
          <cell r="F14658">
            <v>0</v>
          </cell>
          <cell r="G14658">
            <v>27670.07</v>
          </cell>
          <cell r="H14658">
            <v>1358135.35</v>
          </cell>
          <cell r="I14658">
            <v>0</v>
          </cell>
        </row>
        <row r="14659">
          <cell r="A14659" t="str">
            <v>a</v>
          </cell>
          <cell r="B14659">
            <v>14635</v>
          </cell>
          <cell r="C14659" t="str">
            <v xml:space="preserve">   332778104 - 36328</v>
          </cell>
          <cell r="D14659">
            <v>3370156.14</v>
          </cell>
          <cell r="E14659">
            <v>0</v>
          </cell>
          <cell r="F14659">
            <v>0</v>
          </cell>
          <cell r="G14659">
            <v>73582.009999999995</v>
          </cell>
          <cell r="H14659">
            <v>3296574.13</v>
          </cell>
          <cell r="I14659">
            <v>0</v>
          </cell>
        </row>
        <row r="14660">
          <cell r="A14660" t="str">
            <v>a</v>
          </cell>
          <cell r="B14660">
            <v>14636</v>
          </cell>
          <cell r="C14660" t="str">
            <v xml:space="preserve">   332778120 - 36376</v>
          </cell>
          <cell r="D14660">
            <v>732329.56</v>
          </cell>
          <cell r="E14660">
            <v>0</v>
          </cell>
          <cell r="F14660">
            <v>0</v>
          </cell>
          <cell r="G14660">
            <v>70361.42</v>
          </cell>
          <cell r="H14660">
            <v>661968.14</v>
          </cell>
          <cell r="I14660">
            <v>0</v>
          </cell>
        </row>
        <row r="14661">
          <cell r="A14661" t="str">
            <v>a</v>
          </cell>
          <cell r="B14661">
            <v>14637</v>
          </cell>
          <cell r="C14661" t="str">
            <v xml:space="preserve">   332778133 - 36415</v>
          </cell>
          <cell r="D14661">
            <v>1106076.6200000001</v>
          </cell>
          <cell r="E14661">
            <v>0</v>
          </cell>
          <cell r="F14661">
            <v>0</v>
          </cell>
          <cell r="G14661">
            <v>11278.85</v>
          </cell>
          <cell r="H14661">
            <v>1094797.77</v>
          </cell>
          <cell r="I14661">
            <v>0</v>
          </cell>
        </row>
        <row r="14662">
          <cell r="A14662" t="str">
            <v>a</v>
          </cell>
          <cell r="B14662">
            <v>14638</v>
          </cell>
          <cell r="C14662" t="str">
            <v xml:space="preserve">   332778146 - 36463</v>
          </cell>
          <cell r="D14662">
            <v>1941811.25</v>
          </cell>
          <cell r="E14662">
            <v>0</v>
          </cell>
          <cell r="F14662">
            <v>0</v>
          </cell>
          <cell r="G14662">
            <v>1941811.25</v>
          </cell>
          <cell r="H14662">
            <v>0</v>
          </cell>
          <cell r="I14662">
            <v>0</v>
          </cell>
        </row>
        <row r="14663">
          <cell r="A14663" t="str">
            <v>a</v>
          </cell>
          <cell r="B14663">
            <v>14639</v>
          </cell>
          <cell r="C14663" t="str">
            <v xml:space="preserve">   332778159 - 36503</v>
          </cell>
          <cell r="D14663">
            <v>1360914.29</v>
          </cell>
          <cell r="E14663">
            <v>0</v>
          </cell>
          <cell r="F14663">
            <v>0</v>
          </cell>
          <cell r="G14663">
            <v>66319.199999999997</v>
          </cell>
          <cell r="H14663">
            <v>1294595.0900000001</v>
          </cell>
          <cell r="I14663">
            <v>0</v>
          </cell>
        </row>
        <row r="14664">
          <cell r="A14664" t="str">
            <v>a</v>
          </cell>
          <cell r="B14664">
            <v>14640</v>
          </cell>
          <cell r="C14664" t="str">
            <v xml:space="preserve">   332778162 - 36512</v>
          </cell>
          <cell r="D14664">
            <v>1633097.14</v>
          </cell>
          <cell r="E14664">
            <v>0</v>
          </cell>
          <cell r="F14664">
            <v>0</v>
          </cell>
          <cell r="G14664">
            <v>79583</v>
          </cell>
          <cell r="H14664">
            <v>1553514.14</v>
          </cell>
          <cell r="I14664">
            <v>0</v>
          </cell>
        </row>
        <row r="14665">
          <cell r="A14665" t="str">
            <v>a</v>
          </cell>
          <cell r="B14665">
            <v>14641</v>
          </cell>
          <cell r="C14665" t="str">
            <v xml:space="preserve">   332778175 - 36551</v>
          </cell>
          <cell r="D14665">
            <v>1583826.82</v>
          </cell>
          <cell r="E14665">
            <v>0</v>
          </cell>
          <cell r="F14665">
            <v>0</v>
          </cell>
          <cell r="G14665">
            <v>31339.57</v>
          </cell>
          <cell r="H14665">
            <v>1552487.25</v>
          </cell>
          <cell r="I14665">
            <v>0</v>
          </cell>
        </row>
        <row r="14666">
          <cell r="A14666" t="str">
            <v>a</v>
          </cell>
          <cell r="B14666">
            <v>14642</v>
          </cell>
          <cell r="C14666" t="str">
            <v xml:space="preserve">   332778188 - 36590</v>
          </cell>
          <cell r="D14666">
            <v>1526908.31</v>
          </cell>
          <cell r="E14666">
            <v>0</v>
          </cell>
          <cell r="F14666">
            <v>0</v>
          </cell>
          <cell r="G14666">
            <v>33190.99</v>
          </cell>
          <cell r="H14666">
            <v>1493717.32</v>
          </cell>
          <cell r="I14666">
            <v>0</v>
          </cell>
        </row>
        <row r="14667">
          <cell r="A14667" t="str">
            <v>a</v>
          </cell>
          <cell r="B14667">
            <v>14643</v>
          </cell>
          <cell r="C14667" t="str">
            <v xml:space="preserve">   332778191 - 36599</v>
          </cell>
          <cell r="D14667">
            <v>1222959.6599999999</v>
          </cell>
          <cell r="E14667">
            <v>0</v>
          </cell>
          <cell r="F14667">
            <v>0</v>
          </cell>
          <cell r="G14667">
            <v>62444.67</v>
          </cell>
          <cell r="H14667">
            <v>1160514.99</v>
          </cell>
          <cell r="I14667">
            <v>0</v>
          </cell>
        </row>
        <row r="14668">
          <cell r="A14668" t="str">
            <v>a</v>
          </cell>
          <cell r="B14668">
            <v>14644</v>
          </cell>
          <cell r="C14668" t="str">
            <v xml:space="preserve">   332778201 - 36319</v>
          </cell>
          <cell r="D14668">
            <v>968312.51</v>
          </cell>
          <cell r="E14668">
            <v>0</v>
          </cell>
          <cell r="F14668">
            <v>0</v>
          </cell>
          <cell r="G14668">
            <v>19425.919999999998</v>
          </cell>
          <cell r="H14668">
            <v>948886.59</v>
          </cell>
          <cell r="I14668">
            <v>0</v>
          </cell>
        </row>
        <row r="14669">
          <cell r="A14669" t="str">
            <v>a</v>
          </cell>
          <cell r="B14669">
            <v>14645</v>
          </cell>
          <cell r="C14669" t="str">
            <v xml:space="preserve">   332778214 - 36358</v>
          </cell>
          <cell r="D14669">
            <v>3278771.6</v>
          </cell>
          <cell r="E14669">
            <v>0</v>
          </cell>
          <cell r="F14669">
            <v>0</v>
          </cell>
          <cell r="G14669">
            <v>72544.78</v>
          </cell>
          <cell r="H14669">
            <v>3206226.82</v>
          </cell>
          <cell r="I14669">
            <v>0</v>
          </cell>
        </row>
        <row r="14670">
          <cell r="A14670" t="str">
            <v>a</v>
          </cell>
          <cell r="B14670">
            <v>14646</v>
          </cell>
          <cell r="C14670" t="str">
            <v xml:space="preserve">   332778227 - 36397</v>
          </cell>
          <cell r="D14670">
            <v>2781665.59</v>
          </cell>
          <cell r="E14670">
            <v>0</v>
          </cell>
          <cell r="F14670">
            <v>0</v>
          </cell>
          <cell r="G14670">
            <v>27998.86</v>
          </cell>
          <cell r="H14670">
            <v>2753666.73</v>
          </cell>
          <cell r="I14670">
            <v>0</v>
          </cell>
        </row>
        <row r="14671">
          <cell r="A14671" t="str">
            <v>a</v>
          </cell>
          <cell r="B14671">
            <v>14647</v>
          </cell>
          <cell r="C14671" t="str">
            <v xml:space="preserve">   332778230 - 36406</v>
          </cell>
          <cell r="D14671">
            <v>2797933.58</v>
          </cell>
          <cell r="E14671">
            <v>0</v>
          </cell>
          <cell r="F14671">
            <v>0</v>
          </cell>
          <cell r="G14671">
            <v>939082.77</v>
          </cell>
          <cell r="H14671">
            <v>1858850.81</v>
          </cell>
          <cell r="I14671">
            <v>0</v>
          </cell>
        </row>
        <row r="14672">
          <cell r="A14672" t="str">
            <v>a</v>
          </cell>
          <cell r="B14672">
            <v>14648</v>
          </cell>
          <cell r="C14672" t="str">
            <v xml:space="preserve">   332778243 - 36454</v>
          </cell>
          <cell r="D14672">
            <v>1518677.86</v>
          </cell>
          <cell r="E14672">
            <v>0</v>
          </cell>
          <cell r="F14672">
            <v>0</v>
          </cell>
          <cell r="G14672">
            <v>15688.43</v>
          </cell>
          <cell r="H14672">
            <v>1502989.43</v>
          </cell>
          <cell r="I14672">
            <v>0</v>
          </cell>
        </row>
        <row r="14673">
          <cell r="A14673" t="str">
            <v>a</v>
          </cell>
          <cell r="B14673">
            <v>14649</v>
          </cell>
          <cell r="C14673" t="str">
            <v xml:space="preserve">   332778256 - 36494</v>
          </cell>
          <cell r="D14673">
            <v>1601189</v>
          </cell>
          <cell r="E14673">
            <v>0</v>
          </cell>
          <cell r="F14673">
            <v>0</v>
          </cell>
          <cell r="G14673">
            <v>16756.37</v>
          </cell>
          <cell r="H14673">
            <v>1584432.63</v>
          </cell>
          <cell r="I14673">
            <v>0</v>
          </cell>
        </row>
        <row r="14674">
          <cell r="A14674" t="str">
            <v>a</v>
          </cell>
          <cell r="B14674">
            <v>14650</v>
          </cell>
          <cell r="C14674" t="str">
            <v xml:space="preserve">   332778269 - 36533</v>
          </cell>
          <cell r="D14674">
            <v>1242378.48</v>
          </cell>
          <cell r="E14674">
            <v>0</v>
          </cell>
          <cell r="F14674">
            <v>0</v>
          </cell>
          <cell r="G14674">
            <v>55949.59</v>
          </cell>
          <cell r="H14674">
            <v>1186428.8899999999</v>
          </cell>
          <cell r="I14674">
            <v>0</v>
          </cell>
        </row>
        <row r="14675">
          <cell r="A14675" t="str">
            <v>a</v>
          </cell>
          <cell r="B14675">
            <v>14651</v>
          </cell>
          <cell r="C14675" t="str">
            <v xml:space="preserve">   332778272 - 36542</v>
          </cell>
          <cell r="D14675">
            <v>606168.26</v>
          </cell>
          <cell r="E14675">
            <v>0</v>
          </cell>
          <cell r="F14675">
            <v>0</v>
          </cell>
          <cell r="G14675">
            <v>56470.59</v>
          </cell>
          <cell r="H14675">
            <v>549697.67000000004</v>
          </cell>
          <cell r="I14675">
            <v>0</v>
          </cell>
        </row>
        <row r="14676">
          <cell r="A14676" t="str">
            <v>a</v>
          </cell>
          <cell r="B14676">
            <v>14652</v>
          </cell>
          <cell r="C14676" t="str">
            <v xml:space="preserve">   332778285 - 36581</v>
          </cell>
          <cell r="D14676">
            <v>389973.74</v>
          </cell>
          <cell r="E14676">
            <v>0</v>
          </cell>
          <cell r="F14676">
            <v>0</v>
          </cell>
          <cell r="G14676">
            <v>60235.07</v>
          </cell>
          <cell r="H14676">
            <v>329738.67</v>
          </cell>
          <cell r="I14676">
            <v>0</v>
          </cell>
        </row>
        <row r="14677">
          <cell r="A14677" t="str">
            <v>a</v>
          </cell>
          <cell r="B14677">
            <v>14653</v>
          </cell>
          <cell r="C14677" t="str">
            <v xml:space="preserve">   332778298 - 36620</v>
          </cell>
          <cell r="D14677">
            <v>2279429.7200000002</v>
          </cell>
          <cell r="E14677">
            <v>0</v>
          </cell>
          <cell r="F14677">
            <v>0</v>
          </cell>
          <cell r="G14677">
            <v>2279429.7200000002</v>
          </cell>
          <cell r="H14677">
            <v>0</v>
          </cell>
          <cell r="I14677">
            <v>0</v>
          </cell>
        </row>
        <row r="14678">
          <cell r="A14678" t="str">
            <v>a</v>
          </cell>
          <cell r="B14678">
            <v>14654</v>
          </cell>
          <cell r="C14678" t="str">
            <v xml:space="preserve">   332778308 - 36340</v>
          </cell>
          <cell r="D14678">
            <v>653313.59</v>
          </cell>
          <cell r="E14678">
            <v>0</v>
          </cell>
          <cell r="F14678">
            <v>0</v>
          </cell>
          <cell r="G14678">
            <v>32192.12</v>
          </cell>
          <cell r="H14678">
            <v>621121.47</v>
          </cell>
          <cell r="I14678">
            <v>0</v>
          </cell>
        </row>
        <row r="14679">
          <cell r="A14679" t="str">
            <v>a</v>
          </cell>
          <cell r="B14679">
            <v>14655</v>
          </cell>
          <cell r="C14679" t="str">
            <v xml:space="preserve">   332778311 - 36349</v>
          </cell>
          <cell r="D14679">
            <v>1576859.14</v>
          </cell>
          <cell r="E14679">
            <v>0</v>
          </cell>
          <cell r="F14679">
            <v>0</v>
          </cell>
          <cell r="G14679">
            <v>35038.78</v>
          </cell>
          <cell r="H14679">
            <v>1541820.36</v>
          </cell>
          <cell r="I14679">
            <v>0</v>
          </cell>
        </row>
        <row r="14680">
          <cell r="A14680" t="str">
            <v>a</v>
          </cell>
          <cell r="B14680">
            <v>14656</v>
          </cell>
          <cell r="C14680" t="str">
            <v xml:space="preserve">   332778324 - 36388</v>
          </cell>
          <cell r="D14680">
            <v>1036363.1</v>
          </cell>
          <cell r="E14680">
            <v>0</v>
          </cell>
          <cell r="F14680">
            <v>0</v>
          </cell>
          <cell r="G14680">
            <v>22527.82</v>
          </cell>
          <cell r="H14680">
            <v>1013835.28</v>
          </cell>
          <cell r="I14680">
            <v>0</v>
          </cell>
        </row>
        <row r="14681">
          <cell r="A14681" t="str">
            <v>a</v>
          </cell>
          <cell r="B14681">
            <v>14657</v>
          </cell>
          <cell r="C14681" t="str">
            <v xml:space="preserve">   332778337 - 36427</v>
          </cell>
          <cell r="D14681">
            <v>2050110.62</v>
          </cell>
          <cell r="E14681">
            <v>0</v>
          </cell>
          <cell r="F14681">
            <v>0</v>
          </cell>
          <cell r="G14681">
            <v>98819.74</v>
          </cell>
          <cell r="H14681">
            <v>1951290.88</v>
          </cell>
          <cell r="I14681">
            <v>0</v>
          </cell>
        </row>
        <row r="14682">
          <cell r="A14682" t="str">
            <v>a</v>
          </cell>
          <cell r="B14682">
            <v>14658</v>
          </cell>
          <cell r="C14682" t="str">
            <v xml:space="preserve">   332778340 - 36445</v>
          </cell>
          <cell r="D14682">
            <v>2798878.88</v>
          </cell>
          <cell r="E14682">
            <v>0</v>
          </cell>
          <cell r="F14682">
            <v>0</v>
          </cell>
          <cell r="G14682">
            <v>60860.77</v>
          </cell>
          <cell r="H14682">
            <v>2738018.11</v>
          </cell>
          <cell r="I14682">
            <v>0</v>
          </cell>
        </row>
        <row r="14683">
          <cell r="A14683" t="str">
            <v>a</v>
          </cell>
          <cell r="B14683">
            <v>14659</v>
          </cell>
          <cell r="C14683" t="str">
            <v xml:space="preserve">   332778353 - 36485</v>
          </cell>
          <cell r="D14683">
            <v>1929558.56</v>
          </cell>
          <cell r="E14683">
            <v>0</v>
          </cell>
          <cell r="F14683">
            <v>0</v>
          </cell>
          <cell r="G14683">
            <v>98523.79</v>
          </cell>
          <cell r="H14683">
            <v>1831034.77</v>
          </cell>
          <cell r="I14683">
            <v>0</v>
          </cell>
        </row>
        <row r="14684">
          <cell r="A14684" t="str">
            <v>a</v>
          </cell>
          <cell r="B14684">
            <v>14660</v>
          </cell>
          <cell r="C14684" t="str">
            <v xml:space="preserve">   332778366 - 36524</v>
          </cell>
          <cell r="D14684">
            <v>1243635.69</v>
          </cell>
          <cell r="E14684">
            <v>0</v>
          </cell>
          <cell r="F14684">
            <v>0</v>
          </cell>
          <cell r="G14684">
            <v>27033.38</v>
          </cell>
          <cell r="H14684">
            <v>1216602.31</v>
          </cell>
          <cell r="I14684">
            <v>0</v>
          </cell>
        </row>
        <row r="14685">
          <cell r="A14685" t="str">
            <v>a</v>
          </cell>
          <cell r="B14685">
            <v>14661</v>
          </cell>
          <cell r="C14685" t="str">
            <v xml:space="preserve">   332778379 - 36563</v>
          </cell>
          <cell r="D14685">
            <v>1088731.4099999999</v>
          </cell>
          <cell r="E14685">
            <v>0</v>
          </cell>
          <cell r="F14685">
            <v>0</v>
          </cell>
          <cell r="G14685">
            <v>53055.31</v>
          </cell>
          <cell r="H14685">
            <v>1035676.1</v>
          </cell>
          <cell r="I14685">
            <v>0</v>
          </cell>
        </row>
        <row r="14686">
          <cell r="A14686" t="str">
            <v>a</v>
          </cell>
          <cell r="B14686">
            <v>14662</v>
          </cell>
          <cell r="C14686" t="str">
            <v xml:space="preserve">   332778382 - 36572</v>
          </cell>
          <cell r="D14686">
            <v>1338142.1399999999</v>
          </cell>
          <cell r="E14686">
            <v>0</v>
          </cell>
          <cell r="F14686">
            <v>0</v>
          </cell>
          <cell r="G14686">
            <v>29087.71</v>
          </cell>
          <cell r="H14686">
            <v>1309054.43</v>
          </cell>
          <cell r="I14686">
            <v>0</v>
          </cell>
        </row>
        <row r="14687">
          <cell r="A14687" t="str">
            <v>a</v>
          </cell>
          <cell r="B14687">
            <v>14663</v>
          </cell>
          <cell r="C14687" t="str">
            <v xml:space="preserve">   332778395 - 36611</v>
          </cell>
          <cell r="D14687">
            <v>1088731.4099999999</v>
          </cell>
          <cell r="E14687">
            <v>0</v>
          </cell>
          <cell r="F14687">
            <v>0</v>
          </cell>
          <cell r="G14687">
            <v>53055.31</v>
          </cell>
          <cell r="H14687">
            <v>1035676.1</v>
          </cell>
          <cell r="I14687">
            <v>0</v>
          </cell>
        </row>
        <row r="14688">
          <cell r="A14688" t="str">
            <v>a</v>
          </cell>
          <cell r="B14688">
            <v>14664</v>
          </cell>
          <cell r="C14688" t="str">
            <v xml:space="preserve">   332778405 - 36331</v>
          </cell>
          <cell r="D14688">
            <v>804567.16</v>
          </cell>
          <cell r="E14688">
            <v>0</v>
          </cell>
          <cell r="F14688">
            <v>0</v>
          </cell>
          <cell r="G14688">
            <v>43042.82</v>
          </cell>
          <cell r="H14688">
            <v>761524.34</v>
          </cell>
          <cell r="I14688">
            <v>0</v>
          </cell>
        </row>
        <row r="14689">
          <cell r="A14689" t="str">
            <v>a</v>
          </cell>
          <cell r="B14689">
            <v>14665</v>
          </cell>
          <cell r="C14689" t="str">
            <v xml:space="preserve">   332778418 - 36370</v>
          </cell>
          <cell r="D14689">
            <v>2162639.2400000002</v>
          </cell>
          <cell r="E14689">
            <v>0</v>
          </cell>
          <cell r="F14689">
            <v>0</v>
          </cell>
          <cell r="G14689">
            <v>57443.45</v>
          </cell>
          <cell r="H14689">
            <v>2105195.79</v>
          </cell>
          <cell r="I14689">
            <v>0</v>
          </cell>
        </row>
        <row r="14690">
          <cell r="A14690" t="str">
            <v>a</v>
          </cell>
          <cell r="B14690">
            <v>14666</v>
          </cell>
          <cell r="C14690" t="str">
            <v xml:space="preserve">   332778421 - 36379</v>
          </cell>
          <cell r="D14690">
            <v>3121194.75</v>
          </cell>
          <cell r="E14690">
            <v>0</v>
          </cell>
          <cell r="F14690">
            <v>0</v>
          </cell>
          <cell r="G14690">
            <v>70924.36</v>
          </cell>
          <cell r="H14690">
            <v>3050270.39</v>
          </cell>
          <cell r="I14690">
            <v>0</v>
          </cell>
        </row>
        <row r="14691">
          <cell r="A14691" t="str">
            <v>a</v>
          </cell>
          <cell r="B14691">
            <v>14667</v>
          </cell>
          <cell r="C14691" t="str">
            <v xml:space="preserve">   332778434 - 36418</v>
          </cell>
          <cell r="D14691">
            <v>417888.89</v>
          </cell>
          <cell r="E14691">
            <v>0</v>
          </cell>
          <cell r="F14691">
            <v>0</v>
          </cell>
          <cell r="G14691">
            <v>21289.95</v>
          </cell>
          <cell r="H14691">
            <v>396598.94</v>
          </cell>
          <cell r="I14691">
            <v>0</v>
          </cell>
        </row>
        <row r="14692">
          <cell r="A14692" t="str">
            <v>a</v>
          </cell>
          <cell r="B14692">
            <v>14668</v>
          </cell>
          <cell r="C14692" t="str">
            <v xml:space="preserve">   332778447 - 36466</v>
          </cell>
          <cell r="D14692">
            <v>1531377.82</v>
          </cell>
          <cell r="E14692">
            <v>0</v>
          </cell>
          <cell r="F14692">
            <v>0</v>
          </cell>
          <cell r="G14692">
            <v>16234.38</v>
          </cell>
          <cell r="H14692">
            <v>1515143.44</v>
          </cell>
          <cell r="I14692">
            <v>0</v>
          </cell>
        </row>
        <row r="14693">
          <cell r="A14693" t="str">
            <v>a</v>
          </cell>
          <cell r="B14693">
            <v>14669</v>
          </cell>
          <cell r="C14693" t="str">
            <v xml:space="preserve">   332778450 - 36476</v>
          </cell>
          <cell r="D14693">
            <v>3733605.4</v>
          </cell>
          <cell r="E14693">
            <v>0</v>
          </cell>
          <cell r="F14693">
            <v>0</v>
          </cell>
          <cell r="G14693">
            <v>38072.129999999997</v>
          </cell>
          <cell r="H14693">
            <v>3695533.27</v>
          </cell>
          <cell r="I14693">
            <v>0</v>
          </cell>
        </row>
        <row r="14694">
          <cell r="A14694" t="str">
            <v>a</v>
          </cell>
          <cell r="B14694">
            <v>14670</v>
          </cell>
          <cell r="C14694" t="str">
            <v xml:space="preserve">   332778463 - 36515</v>
          </cell>
          <cell r="D14694">
            <v>1162801.8799999999</v>
          </cell>
          <cell r="E14694">
            <v>0</v>
          </cell>
          <cell r="F14694">
            <v>0</v>
          </cell>
          <cell r="G14694">
            <v>25393.63</v>
          </cell>
          <cell r="H14694">
            <v>1137408.25</v>
          </cell>
          <cell r="I14694">
            <v>0</v>
          </cell>
        </row>
        <row r="14695">
          <cell r="A14695" t="str">
            <v>a</v>
          </cell>
          <cell r="B14695">
            <v>14671</v>
          </cell>
          <cell r="C14695" t="str">
            <v xml:space="preserve">   332778476 - 36554</v>
          </cell>
          <cell r="D14695">
            <v>573178.54</v>
          </cell>
          <cell r="E14695">
            <v>0</v>
          </cell>
          <cell r="F14695">
            <v>0</v>
          </cell>
          <cell r="G14695">
            <v>11289.04</v>
          </cell>
          <cell r="H14695">
            <v>561889.5</v>
          </cell>
          <cell r="I14695">
            <v>0</v>
          </cell>
        </row>
        <row r="14696">
          <cell r="A14696" t="str">
            <v>a</v>
          </cell>
          <cell r="B14696">
            <v>14672</v>
          </cell>
          <cell r="C14696" t="str">
            <v xml:space="preserve">   332778489 - 36593</v>
          </cell>
          <cell r="D14696">
            <v>954182.93</v>
          </cell>
          <cell r="E14696">
            <v>0</v>
          </cell>
          <cell r="F14696">
            <v>0</v>
          </cell>
          <cell r="G14696">
            <v>504547.13</v>
          </cell>
          <cell r="H14696">
            <v>449635.8</v>
          </cell>
          <cell r="I14696">
            <v>0</v>
          </cell>
        </row>
        <row r="14697">
          <cell r="A14697" t="str">
            <v>a</v>
          </cell>
          <cell r="B14697">
            <v>14673</v>
          </cell>
          <cell r="C14697" t="str">
            <v xml:space="preserve">   332778492 - 36602</v>
          </cell>
          <cell r="D14697">
            <v>449573.67</v>
          </cell>
          <cell r="E14697">
            <v>0</v>
          </cell>
          <cell r="F14697">
            <v>0</v>
          </cell>
          <cell r="G14697">
            <v>9019.18</v>
          </cell>
          <cell r="H14697">
            <v>440554.49</v>
          </cell>
          <cell r="I14697">
            <v>0</v>
          </cell>
        </row>
        <row r="14698">
          <cell r="A14698" t="str">
            <v>a</v>
          </cell>
          <cell r="B14698">
            <v>14674</v>
          </cell>
          <cell r="C14698" t="str">
            <v xml:space="preserve">   332778502 - 36322</v>
          </cell>
          <cell r="D14698">
            <v>2601142.4500000002</v>
          </cell>
          <cell r="E14698">
            <v>0</v>
          </cell>
          <cell r="F14698">
            <v>0</v>
          </cell>
          <cell r="G14698">
            <v>57551.83</v>
          </cell>
          <cell r="H14698">
            <v>2543590.62</v>
          </cell>
          <cell r="I14698">
            <v>0</v>
          </cell>
        </row>
        <row r="14699">
          <cell r="A14699" t="str">
            <v>a</v>
          </cell>
          <cell r="B14699">
            <v>14675</v>
          </cell>
          <cell r="C14699" t="str">
            <v xml:space="preserve">   332778515 - 36361</v>
          </cell>
          <cell r="D14699">
            <v>1570704.34</v>
          </cell>
          <cell r="E14699">
            <v>0</v>
          </cell>
          <cell r="F14699">
            <v>0</v>
          </cell>
          <cell r="G14699">
            <v>34902.01</v>
          </cell>
          <cell r="H14699">
            <v>1535802.33</v>
          </cell>
          <cell r="I14699">
            <v>0</v>
          </cell>
        </row>
        <row r="14700">
          <cell r="A14700" t="str">
            <v>a</v>
          </cell>
          <cell r="B14700">
            <v>14676</v>
          </cell>
          <cell r="C14700" t="str">
            <v xml:space="preserve">   332778528 - 36400</v>
          </cell>
          <cell r="D14700">
            <v>2175486.21</v>
          </cell>
          <cell r="E14700">
            <v>0</v>
          </cell>
          <cell r="F14700">
            <v>0</v>
          </cell>
          <cell r="G14700">
            <v>688519.16</v>
          </cell>
          <cell r="H14700">
            <v>1486967.05</v>
          </cell>
          <cell r="I14700">
            <v>0</v>
          </cell>
        </row>
        <row r="14701">
          <cell r="A14701" t="str">
            <v>a</v>
          </cell>
          <cell r="B14701">
            <v>14677</v>
          </cell>
          <cell r="C14701" t="str">
            <v xml:space="preserve">   332778531 - 36409</v>
          </cell>
          <cell r="D14701">
            <v>3892777.14</v>
          </cell>
          <cell r="E14701">
            <v>0</v>
          </cell>
          <cell r="F14701">
            <v>0</v>
          </cell>
          <cell r="G14701">
            <v>84618.8</v>
          </cell>
          <cell r="H14701">
            <v>3808158.34</v>
          </cell>
          <cell r="I14701">
            <v>0</v>
          </cell>
        </row>
        <row r="14702">
          <cell r="A14702" t="str">
            <v>a</v>
          </cell>
          <cell r="B14702">
            <v>14678</v>
          </cell>
          <cell r="C14702" t="str">
            <v xml:space="preserve">   332778544 - 36457</v>
          </cell>
          <cell r="D14702">
            <v>1053915.27</v>
          </cell>
          <cell r="E14702">
            <v>0</v>
          </cell>
          <cell r="F14702">
            <v>0</v>
          </cell>
          <cell r="G14702">
            <v>99105.27</v>
          </cell>
          <cell r="H14702">
            <v>954810</v>
          </cell>
          <cell r="I14702">
            <v>0</v>
          </cell>
        </row>
        <row r="14703">
          <cell r="A14703" t="str">
            <v>a</v>
          </cell>
          <cell r="B14703">
            <v>14679</v>
          </cell>
          <cell r="C14703" t="str">
            <v xml:space="preserve">   332778557 - 36497</v>
          </cell>
          <cell r="D14703">
            <v>979858.27</v>
          </cell>
          <cell r="E14703">
            <v>0</v>
          </cell>
          <cell r="F14703">
            <v>0</v>
          </cell>
          <cell r="G14703">
            <v>47749.83</v>
          </cell>
          <cell r="H14703">
            <v>932108.44</v>
          </cell>
          <cell r="I14703">
            <v>0</v>
          </cell>
        </row>
        <row r="14704">
          <cell r="A14704" t="str">
            <v>a</v>
          </cell>
          <cell r="B14704">
            <v>14680</v>
          </cell>
          <cell r="C14704" t="str">
            <v xml:space="preserve">   332778560 - 36506</v>
          </cell>
          <cell r="D14704">
            <v>1546321.95</v>
          </cell>
          <cell r="E14704">
            <v>0</v>
          </cell>
          <cell r="F14704">
            <v>0</v>
          </cell>
          <cell r="G14704">
            <v>1546321.95</v>
          </cell>
          <cell r="H14704">
            <v>0</v>
          </cell>
          <cell r="I14704">
            <v>0</v>
          </cell>
        </row>
        <row r="14705">
          <cell r="A14705" t="str">
            <v>a</v>
          </cell>
          <cell r="B14705">
            <v>14681</v>
          </cell>
          <cell r="C14705" t="str">
            <v xml:space="preserve">   332778573 - 36545</v>
          </cell>
          <cell r="D14705">
            <v>1462479.37</v>
          </cell>
          <cell r="E14705">
            <v>0</v>
          </cell>
          <cell r="F14705">
            <v>0</v>
          </cell>
          <cell r="G14705">
            <v>70124.05</v>
          </cell>
          <cell r="H14705">
            <v>1392355.32</v>
          </cell>
          <cell r="I14705">
            <v>0</v>
          </cell>
        </row>
        <row r="14706">
          <cell r="A14706" t="str">
            <v>a</v>
          </cell>
          <cell r="B14706">
            <v>14682</v>
          </cell>
          <cell r="C14706" t="str">
            <v xml:space="preserve">   332778586 - 36584</v>
          </cell>
          <cell r="D14706">
            <v>825012.47</v>
          </cell>
          <cell r="E14706">
            <v>0</v>
          </cell>
          <cell r="F14706">
            <v>0</v>
          </cell>
          <cell r="G14706">
            <v>42125.35</v>
          </cell>
          <cell r="H14706">
            <v>782887.12</v>
          </cell>
          <cell r="I14706">
            <v>0</v>
          </cell>
        </row>
        <row r="14707">
          <cell r="A14707" t="str">
            <v>a</v>
          </cell>
          <cell r="B14707">
            <v>14683</v>
          </cell>
          <cell r="C14707" t="str">
            <v xml:space="preserve">   332778599 - 36623</v>
          </cell>
          <cell r="D14707">
            <v>1104613.1299999999</v>
          </cell>
          <cell r="E14707">
            <v>0</v>
          </cell>
          <cell r="F14707">
            <v>0</v>
          </cell>
          <cell r="G14707">
            <v>25315.45</v>
          </cell>
          <cell r="H14707">
            <v>1079297.68</v>
          </cell>
          <cell r="I14707">
            <v>0</v>
          </cell>
        </row>
        <row r="14708">
          <cell r="A14708" t="str">
            <v>a</v>
          </cell>
          <cell r="B14708">
            <v>14684</v>
          </cell>
          <cell r="C14708" t="str">
            <v xml:space="preserve">   332778609 - 36343</v>
          </cell>
          <cell r="D14708">
            <v>1306627.21</v>
          </cell>
          <cell r="E14708">
            <v>0</v>
          </cell>
          <cell r="F14708">
            <v>0</v>
          </cell>
          <cell r="G14708">
            <v>64384.28</v>
          </cell>
          <cell r="H14708">
            <v>1242242.93</v>
          </cell>
          <cell r="I14708">
            <v>0</v>
          </cell>
        </row>
        <row r="14709">
          <cell r="A14709" t="str">
            <v>a</v>
          </cell>
          <cell r="B14709">
            <v>14685</v>
          </cell>
          <cell r="C14709" t="str">
            <v xml:space="preserve">   332778612 - 36352</v>
          </cell>
          <cell r="D14709">
            <v>907886.85</v>
          </cell>
          <cell r="E14709">
            <v>0</v>
          </cell>
          <cell r="F14709">
            <v>0</v>
          </cell>
          <cell r="G14709">
            <v>332289.21000000002</v>
          </cell>
          <cell r="H14709">
            <v>575597.64</v>
          </cell>
          <cell r="I14709">
            <v>0</v>
          </cell>
        </row>
        <row r="14710">
          <cell r="A14710" t="str">
            <v>a</v>
          </cell>
          <cell r="B14710">
            <v>14686</v>
          </cell>
          <cell r="C14710" t="str">
            <v xml:space="preserve">   332778625 - 36391</v>
          </cell>
          <cell r="D14710">
            <v>2701453.13</v>
          </cell>
          <cell r="E14710">
            <v>0</v>
          </cell>
          <cell r="F14710">
            <v>0</v>
          </cell>
          <cell r="G14710">
            <v>58722.52</v>
          </cell>
          <cell r="H14710">
            <v>2642730.61</v>
          </cell>
          <cell r="I14710">
            <v>0</v>
          </cell>
        </row>
        <row r="14711">
          <cell r="A14711" t="str">
            <v>a</v>
          </cell>
          <cell r="B14711">
            <v>14687</v>
          </cell>
          <cell r="C14711" t="str">
            <v xml:space="preserve">   332778638 - 36430</v>
          </cell>
          <cell r="D14711">
            <v>4476261.75</v>
          </cell>
          <cell r="E14711">
            <v>0</v>
          </cell>
          <cell r="F14711">
            <v>0</v>
          </cell>
          <cell r="G14711">
            <v>4476261.75</v>
          </cell>
          <cell r="H14711">
            <v>0</v>
          </cell>
          <cell r="I14711">
            <v>0</v>
          </cell>
        </row>
        <row r="14712">
          <cell r="A14712" t="str">
            <v>a</v>
          </cell>
          <cell r="B14712">
            <v>14688</v>
          </cell>
          <cell r="C14712" t="str">
            <v xml:space="preserve">   332778641 - 36448</v>
          </cell>
          <cell r="D14712">
            <v>1409518.37</v>
          </cell>
          <cell r="E14712">
            <v>0</v>
          </cell>
          <cell r="F14712">
            <v>0</v>
          </cell>
          <cell r="G14712">
            <v>68687.740000000005</v>
          </cell>
          <cell r="H14712">
            <v>1340830.6299999999</v>
          </cell>
          <cell r="I14712">
            <v>0</v>
          </cell>
        </row>
        <row r="14713">
          <cell r="A14713" t="str">
            <v>a</v>
          </cell>
          <cell r="B14713">
            <v>14689</v>
          </cell>
          <cell r="C14713" t="str">
            <v xml:space="preserve">   332778654 - 36488</v>
          </cell>
          <cell r="D14713">
            <v>2418180.5099999998</v>
          </cell>
          <cell r="E14713">
            <v>0</v>
          </cell>
          <cell r="F14713">
            <v>0</v>
          </cell>
          <cell r="G14713">
            <v>52564.95</v>
          </cell>
          <cell r="H14713">
            <v>2365615.56</v>
          </cell>
          <cell r="I14713">
            <v>0</v>
          </cell>
        </row>
        <row r="14714">
          <cell r="A14714" t="str">
            <v>a</v>
          </cell>
          <cell r="B14714">
            <v>14690</v>
          </cell>
          <cell r="C14714" t="str">
            <v xml:space="preserve">   332778667 - 36527</v>
          </cell>
          <cell r="D14714">
            <v>1252753.53</v>
          </cell>
          <cell r="E14714">
            <v>0</v>
          </cell>
          <cell r="F14714">
            <v>0</v>
          </cell>
          <cell r="G14714">
            <v>13627.68</v>
          </cell>
          <cell r="H14714">
            <v>1239125.8500000001</v>
          </cell>
          <cell r="I14714">
            <v>0</v>
          </cell>
        </row>
        <row r="14715">
          <cell r="A14715" t="str">
            <v>a</v>
          </cell>
          <cell r="B14715">
            <v>14691</v>
          </cell>
          <cell r="C14715" t="str">
            <v xml:space="preserve">   332778670 - 36536</v>
          </cell>
          <cell r="D14715">
            <v>2766607.21</v>
          </cell>
          <cell r="E14715">
            <v>0</v>
          </cell>
          <cell r="F14715">
            <v>0</v>
          </cell>
          <cell r="G14715">
            <v>255431.58</v>
          </cell>
          <cell r="H14715">
            <v>2511175.63</v>
          </cell>
          <cell r="I14715">
            <v>0</v>
          </cell>
        </row>
        <row r="14716">
          <cell r="A14716" t="str">
            <v>a</v>
          </cell>
          <cell r="B14716">
            <v>14692</v>
          </cell>
          <cell r="C14716" t="str">
            <v xml:space="preserve">   332778683 - 36575</v>
          </cell>
          <cell r="D14716">
            <v>1656108.2</v>
          </cell>
          <cell r="E14716">
            <v>0</v>
          </cell>
          <cell r="F14716">
            <v>0</v>
          </cell>
          <cell r="G14716">
            <v>35999.49</v>
          </cell>
          <cell r="H14716">
            <v>1620108.71</v>
          </cell>
          <cell r="I14716">
            <v>0</v>
          </cell>
        </row>
        <row r="14717">
          <cell r="A14717" t="str">
            <v>a</v>
          </cell>
          <cell r="B14717">
            <v>14693</v>
          </cell>
          <cell r="C14717" t="str">
            <v xml:space="preserve">   332778696 - 36614</v>
          </cell>
          <cell r="D14717">
            <v>2907004.71</v>
          </cell>
          <cell r="E14717">
            <v>0</v>
          </cell>
          <cell r="F14717">
            <v>0</v>
          </cell>
          <cell r="G14717">
            <v>63484.18</v>
          </cell>
          <cell r="H14717">
            <v>2843520.53</v>
          </cell>
          <cell r="I14717">
            <v>0</v>
          </cell>
        </row>
        <row r="14718">
          <cell r="A14718" t="str">
            <v>a</v>
          </cell>
          <cell r="B14718">
            <v>14694</v>
          </cell>
          <cell r="C14718" t="str">
            <v xml:space="preserve">   332778706 - 36334</v>
          </cell>
          <cell r="D14718">
            <v>1367449.31</v>
          </cell>
          <cell r="E14718">
            <v>0</v>
          </cell>
          <cell r="F14718">
            <v>0</v>
          </cell>
          <cell r="G14718">
            <v>30255.64</v>
          </cell>
          <cell r="H14718">
            <v>1337193.67</v>
          </cell>
          <cell r="I14718">
            <v>0</v>
          </cell>
        </row>
        <row r="14719">
          <cell r="A14719" t="str">
            <v>a</v>
          </cell>
          <cell r="B14719">
            <v>14695</v>
          </cell>
          <cell r="C14719" t="str">
            <v xml:space="preserve">   332778719 - 36373</v>
          </cell>
          <cell r="D14719">
            <v>2660257.69</v>
          </cell>
          <cell r="E14719">
            <v>0</v>
          </cell>
          <cell r="F14719">
            <v>0</v>
          </cell>
          <cell r="G14719">
            <v>2660257.69</v>
          </cell>
          <cell r="H14719">
            <v>0</v>
          </cell>
          <cell r="I14719">
            <v>0</v>
          </cell>
        </row>
        <row r="14720">
          <cell r="A14720" t="str">
            <v>a</v>
          </cell>
          <cell r="B14720">
            <v>14696</v>
          </cell>
          <cell r="C14720" t="str">
            <v xml:space="preserve">   332778722 - 36382</v>
          </cell>
          <cell r="D14720">
            <v>5391534.0300000003</v>
          </cell>
          <cell r="E14720">
            <v>0</v>
          </cell>
          <cell r="F14720">
            <v>0</v>
          </cell>
          <cell r="G14720">
            <v>294746.65000000002</v>
          </cell>
          <cell r="H14720">
            <v>5096787.38</v>
          </cell>
          <cell r="I14720">
            <v>0</v>
          </cell>
        </row>
        <row r="14721">
          <cell r="A14721" t="str">
            <v>a</v>
          </cell>
          <cell r="B14721">
            <v>14697</v>
          </cell>
          <cell r="C14721" t="str">
            <v xml:space="preserve">   332778735 - 36421</v>
          </cell>
          <cell r="D14721">
            <v>1882968.51</v>
          </cell>
          <cell r="E14721">
            <v>0</v>
          </cell>
          <cell r="F14721">
            <v>0</v>
          </cell>
          <cell r="G14721">
            <v>40756.54</v>
          </cell>
          <cell r="H14721">
            <v>1842211.97</v>
          </cell>
          <cell r="I14721">
            <v>0</v>
          </cell>
        </row>
        <row r="14722">
          <cell r="A14722" t="str">
            <v>a</v>
          </cell>
          <cell r="B14722">
            <v>14698</v>
          </cell>
          <cell r="C14722" t="str">
            <v xml:space="preserve">   332778748 - 36470</v>
          </cell>
          <cell r="D14722">
            <v>1006752.7</v>
          </cell>
          <cell r="E14722">
            <v>0</v>
          </cell>
          <cell r="F14722">
            <v>0</v>
          </cell>
          <cell r="G14722">
            <v>1006752.7</v>
          </cell>
          <cell r="H14722">
            <v>0</v>
          </cell>
          <cell r="I14722">
            <v>0</v>
          </cell>
        </row>
        <row r="14723">
          <cell r="A14723" t="str">
            <v>a</v>
          </cell>
          <cell r="B14723">
            <v>14699</v>
          </cell>
          <cell r="C14723" t="str">
            <v xml:space="preserve">   332778751 - 36479</v>
          </cell>
          <cell r="D14723">
            <v>4721222.1500000004</v>
          </cell>
          <cell r="E14723">
            <v>0</v>
          </cell>
          <cell r="F14723">
            <v>0</v>
          </cell>
          <cell r="G14723">
            <v>746874.15</v>
          </cell>
          <cell r="H14723">
            <v>3974348</v>
          </cell>
          <cell r="I14723">
            <v>0</v>
          </cell>
        </row>
        <row r="14724">
          <cell r="A14724" t="str">
            <v>a</v>
          </cell>
          <cell r="B14724">
            <v>14700</v>
          </cell>
          <cell r="C14724" t="str">
            <v xml:space="preserve">   332778764 - 36518</v>
          </cell>
          <cell r="D14724">
            <v>1314394.3999999999</v>
          </cell>
          <cell r="E14724">
            <v>0</v>
          </cell>
          <cell r="F14724">
            <v>0</v>
          </cell>
          <cell r="G14724">
            <v>1314394.3999999999</v>
          </cell>
          <cell r="H14724">
            <v>0</v>
          </cell>
          <cell r="I14724">
            <v>0</v>
          </cell>
        </row>
        <row r="14725">
          <cell r="A14725" t="str">
            <v>a</v>
          </cell>
          <cell r="B14725">
            <v>14701</v>
          </cell>
          <cell r="C14725" t="str">
            <v xml:space="preserve">   332778777 - 36557</v>
          </cell>
          <cell r="D14725">
            <v>796993.13</v>
          </cell>
          <cell r="E14725">
            <v>0</v>
          </cell>
          <cell r="F14725">
            <v>0</v>
          </cell>
          <cell r="G14725">
            <v>73782.67</v>
          </cell>
          <cell r="H14725">
            <v>723210.46</v>
          </cell>
          <cell r="I14725">
            <v>0</v>
          </cell>
        </row>
        <row r="14726">
          <cell r="A14726" t="str">
            <v>a</v>
          </cell>
          <cell r="B14726">
            <v>14702</v>
          </cell>
          <cell r="C14726" t="str">
            <v xml:space="preserve">   332778780 - 36566</v>
          </cell>
          <cell r="D14726">
            <v>388832.67</v>
          </cell>
          <cell r="E14726">
            <v>0</v>
          </cell>
          <cell r="F14726">
            <v>0</v>
          </cell>
          <cell r="G14726">
            <v>18948.32</v>
          </cell>
          <cell r="H14726">
            <v>369884.35</v>
          </cell>
          <cell r="I14726">
            <v>0</v>
          </cell>
        </row>
        <row r="14727">
          <cell r="A14727" t="str">
            <v>a</v>
          </cell>
          <cell r="B14727">
            <v>14703</v>
          </cell>
          <cell r="C14727" t="str">
            <v xml:space="preserve">   332778793 - 36605</v>
          </cell>
          <cell r="D14727">
            <v>2173895.79</v>
          </cell>
          <cell r="E14727">
            <v>0</v>
          </cell>
          <cell r="F14727">
            <v>0</v>
          </cell>
          <cell r="G14727">
            <v>2173895.79</v>
          </cell>
          <cell r="H14727">
            <v>0</v>
          </cell>
          <cell r="I14727">
            <v>0</v>
          </cell>
        </row>
        <row r="14728">
          <cell r="A14728" t="str">
            <v>a</v>
          </cell>
          <cell r="B14728">
            <v>14704</v>
          </cell>
          <cell r="C14728" t="str">
            <v xml:space="preserve">   332778803 - 36325</v>
          </cell>
          <cell r="D14728">
            <v>3952780.89</v>
          </cell>
          <cell r="E14728">
            <v>0</v>
          </cell>
          <cell r="F14728">
            <v>0</v>
          </cell>
          <cell r="G14728">
            <v>3952780.89</v>
          </cell>
          <cell r="H14728">
            <v>0</v>
          </cell>
          <cell r="I14728">
            <v>0</v>
          </cell>
        </row>
        <row r="14729">
          <cell r="A14729" t="str">
            <v>a</v>
          </cell>
          <cell r="B14729">
            <v>14705</v>
          </cell>
          <cell r="C14729" t="str">
            <v xml:space="preserve">   332778816 - 36364</v>
          </cell>
          <cell r="D14729">
            <v>997238.49</v>
          </cell>
          <cell r="E14729">
            <v>0</v>
          </cell>
          <cell r="F14729">
            <v>0</v>
          </cell>
          <cell r="G14729">
            <v>22846.94</v>
          </cell>
          <cell r="H14729">
            <v>974391.55</v>
          </cell>
          <cell r="I14729">
            <v>0</v>
          </cell>
        </row>
        <row r="14730">
          <cell r="A14730" t="str">
            <v>a</v>
          </cell>
          <cell r="B14730">
            <v>14706</v>
          </cell>
          <cell r="C14730" t="str">
            <v xml:space="preserve">   332778829 - 36403</v>
          </cell>
          <cell r="D14730">
            <v>956762.19</v>
          </cell>
          <cell r="E14730">
            <v>0</v>
          </cell>
          <cell r="F14730">
            <v>0</v>
          </cell>
          <cell r="G14730">
            <v>45875.6</v>
          </cell>
          <cell r="H14730">
            <v>910886.59</v>
          </cell>
          <cell r="I14730">
            <v>0</v>
          </cell>
        </row>
        <row r="14731">
          <cell r="A14731" t="str">
            <v>a</v>
          </cell>
          <cell r="B14731">
            <v>14707</v>
          </cell>
          <cell r="C14731" t="str">
            <v xml:space="preserve">   332778832 - 36412</v>
          </cell>
          <cell r="D14731">
            <v>259696.78</v>
          </cell>
          <cell r="E14731">
            <v>0</v>
          </cell>
          <cell r="F14731">
            <v>0</v>
          </cell>
          <cell r="G14731">
            <v>81318.399999999994</v>
          </cell>
          <cell r="H14731">
            <v>178378.38</v>
          </cell>
          <cell r="I14731">
            <v>0</v>
          </cell>
        </row>
        <row r="14732">
          <cell r="A14732" t="str">
            <v>a</v>
          </cell>
          <cell r="B14732">
            <v>14708</v>
          </cell>
          <cell r="C14732" t="str">
            <v xml:space="preserve">   332778845 - 36460</v>
          </cell>
          <cell r="D14732">
            <v>2774054.41</v>
          </cell>
          <cell r="E14732">
            <v>0</v>
          </cell>
          <cell r="F14732">
            <v>0</v>
          </cell>
          <cell r="G14732">
            <v>255502.86</v>
          </cell>
          <cell r="H14732">
            <v>2518551.5499999998</v>
          </cell>
          <cell r="I14732">
            <v>0</v>
          </cell>
        </row>
        <row r="14733">
          <cell r="A14733" t="str">
            <v>a</v>
          </cell>
          <cell r="B14733">
            <v>14709</v>
          </cell>
          <cell r="C14733" t="str">
            <v xml:space="preserve">   332778858 - 36500</v>
          </cell>
          <cell r="D14733">
            <v>1129558.8600000001</v>
          </cell>
          <cell r="E14733">
            <v>0</v>
          </cell>
          <cell r="F14733">
            <v>0</v>
          </cell>
          <cell r="G14733">
            <v>246146.67</v>
          </cell>
          <cell r="H14733">
            <v>883412.19</v>
          </cell>
          <cell r="I14733">
            <v>0</v>
          </cell>
        </row>
        <row r="14734">
          <cell r="A14734" t="str">
            <v>a</v>
          </cell>
          <cell r="B14734">
            <v>14710</v>
          </cell>
          <cell r="C14734" t="str">
            <v xml:space="preserve">   332778861 - 36509</v>
          </cell>
          <cell r="D14734">
            <v>972081.67</v>
          </cell>
          <cell r="E14734">
            <v>0</v>
          </cell>
          <cell r="F14734">
            <v>0</v>
          </cell>
          <cell r="G14734">
            <v>47370.85</v>
          </cell>
          <cell r="H14734">
            <v>924710.82</v>
          </cell>
          <cell r="I14734">
            <v>0</v>
          </cell>
        </row>
        <row r="14735">
          <cell r="A14735" t="str">
            <v>a</v>
          </cell>
          <cell r="B14735">
            <v>14711</v>
          </cell>
          <cell r="C14735" t="str">
            <v xml:space="preserve">   332778874 - 36548</v>
          </cell>
          <cell r="D14735">
            <v>1088880.97</v>
          </cell>
          <cell r="E14735">
            <v>0</v>
          </cell>
          <cell r="F14735">
            <v>0</v>
          </cell>
          <cell r="G14735">
            <v>500866.83</v>
          </cell>
          <cell r="H14735">
            <v>588014.14</v>
          </cell>
          <cell r="I14735">
            <v>0</v>
          </cell>
        </row>
        <row r="14736">
          <cell r="A14736" t="str">
            <v>a</v>
          </cell>
          <cell r="B14736">
            <v>14712</v>
          </cell>
          <cell r="C14736" t="str">
            <v xml:space="preserve">   332778887 - 36587</v>
          </cell>
          <cell r="D14736">
            <v>833926.84</v>
          </cell>
          <cell r="E14736">
            <v>0</v>
          </cell>
          <cell r="F14736">
            <v>0</v>
          </cell>
          <cell r="G14736">
            <v>18127.38</v>
          </cell>
          <cell r="H14736">
            <v>815799.46</v>
          </cell>
          <cell r="I14736">
            <v>0</v>
          </cell>
        </row>
        <row r="14737">
          <cell r="A14737" t="str">
            <v>a</v>
          </cell>
          <cell r="B14737">
            <v>14713</v>
          </cell>
          <cell r="C14737" t="str">
            <v xml:space="preserve">   332778890 - 36596</v>
          </cell>
          <cell r="D14737">
            <v>1391687.58</v>
          </cell>
          <cell r="E14737">
            <v>0</v>
          </cell>
          <cell r="F14737">
            <v>0</v>
          </cell>
          <cell r="G14737">
            <v>1391687.58</v>
          </cell>
          <cell r="H14737">
            <v>0</v>
          </cell>
          <cell r="I14737">
            <v>0</v>
          </cell>
        </row>
        <row r="14738">
          <cell r="A14738" t="str">
            <v>a</v>
          </cell>
          <cell r="B14738">
            <v>14714</v>
          </cell>
          <cell r="C14738" t="str">
            <v xml:space="preserve">   332778900 - 36316</v>
          </cell>
          <cell r="D14738">
            <v>4153745.9</v>
          </cell>
          <cell r="E14738">
            <v>0</v>
          </cell>
          <cell r="F14738">
            <v>0</v>
          </cell>
          <cell r="G14738">
            <v>89109.4</v>
          </cell>
          <cell r="H14738">
            <v>4064636.5</v>
          </cell>
          <cell r="I14738">
            <v>0</v>
          </cell>
        </row>
        <row r="14739">
          <cell r="A14739" t="str">
            <v>a</v>
          </cell>
          <cell r="B14739">
            <v>14715</v>
          </cell>
          <cell r="C14739" t="str">
            <v xml:space="preserve">   332778926 - 36394</v>
          </cell>
          <cell r="D14739">
            <v>955238.56</v>
          </cell>
          <cell r="E14739">
            <v>0</v>
          </cell>
          <cell r="F14739">
            <v>0</v>
          </cell>
          <cell r="G14739">
            <v>48519.76</v>
          </cell>
          <cell r="H14739">
            <v>906718.8</v>
          </cell>
          <cell r="I14739">
            <v>0</v>
          </cell>
        </row>
        <row r="14740">
          <cell r="A14740" t="str">
            <v>a</v>
          </cell>
          <cell r="B14740">
            <v>14716</v>
          </cell>
          <cell r="C14740" t="str">
            <v xml:space="preserve">   332778939 - 36442</v>
          </cell>
          <cell r="D14740">
            <v>1409518.37</v>
          </cell>
          <cell r="E14740">
            <v>0</v>
          </cell>
          <cell r="F14740">
            <v>0</v>
          </cell>
          <cell r="G14740">
            <v>68687.740000000005</v>
          </cell>
          <cell r="H14740">
            <v>1340830.6299999999</v>
          </cell>
          <cell r="I14740">
            <v>0</v>
          </cell>
        </row>
        <row r="14741">
          <cell r="A14741" t="str">
            <v>a</v>
          </cell>
          <cell r="B14741">
            <v>14717</v>
          </cell>
          <cell r="C14741" t="str">
            <v xml:space="preserve">   332778942 - 36451</v>
          </cell>
          <cell r="D14741">
            <v>1306890.5</v>
          </cell>
          <cell r="E14741">
            <v>0</v>
          </cell>
          <cell r="F14741">
            <v>0</v>
          </cell>
          <cell r="G14741">
            <v>24638.11</v>
          </cell>
          <cell r="H14741">
            <v>1282252.3899999999</v>
          </cell>
          <cell r="I14741">
            <v>0</v>
          </cell>
        </row>
        <row r="14742">
          <cell r="A14742" t="str">
            <v>a</v>
          </cell>
          <cell r="B14742">
            <v>14718</v>
          </cell>
          <cell r="C14742" t="str">
            <v xml:space="preserve">   332778955 - 36491</v>
          </cell>
          <cell r="D14742">
            <v>986187.25</v>
          </cell>
          <cell r="E14742">
            <v>0</v>
          </cell>
          <cell r="F14742">
            <v>0</v>
          </cell>
          <cell r="G14742">
            <v>49831.56</v>
          </cell>
          <cell r="H14742">
            <v>936355.69</v>
          </cell>
          <cell r="I14742">
            <v>0</v>
          </cell>
        </row>
        <row r="14743">
          <cell r="A14743" t="str">
            <v>a</v>
          </cell>
          <cell r="B14743">
            <v>14719</v>
          </cell>
          <cell r="C14743" t="str">
            <v xml:space="preserve">   332778968 - 36530</v>
          </cell>
          <cell r="D14743">
            <v>1033341.47</v>
          </cell>
          <cell r="E14743">
            <v>0</v>
          </cell>
          <cell r="F14743">
            <v>0</v>
          </cell>
          <cell r="G14743">
            <v>22862.87</v>
          </cell>
          <cell r="H14743">
            <v>1010478.6</v>
          </cell>
          <cell r="I14743">
            <v>0</v>
          </cell>
        </row>
        <row r="14744">
          <cell r="A14744" t="str">
            <v>a</v>
          </cell>
          <cell r="B14744">
            <v>14720</v>
          </cell>
          <cell r="C14744" t="str">
            <v xml:space="preserve">   332778971 - 36539</v>
          </cell>
          <cell r="D14744">
            <v>2589168.27</v>
          </cell>
          <cell r="E14744">
            <v>0</v>
          </cell>
          <cell r="F14744">
            <v>0</v>
          </cell>
          <cell r="G14744">
            <v>2589168.27</v>
          </cell>
          <cell r="H14744">
            <v>0</v>
          </cell>
          <cell r="I14744">
            <v>0</v>
          </cell>
        </row>
        <row r="14745">
          <cell r="A14745" t="str">
            <v>a</v>
          </cell>
          <cell r="B14745">
            <v>14721</v>
          </cell>
          <cell r="C14745" t="str">
            <v xml:space="preserve">   332778984 - 36578</v>
          </cell>
          <cell r="D14745">
            <v>1276242.29</v>
          </cell>
          <cell r="E14745">
            <v>0</v>
          </cell>
          <cell r="F14745">
            <v>0</v>
          </cell>
          <cell r="G14745">
            <v>267963.64</v>
          </cell>
          <cell r="H14745">
            <v>1008278.65</v>
          </cell>
          <cell r="I14745">
            <v>0</v>
          </cell>
        </row>
        <row r="14746">
          <cell r="A14746" t="str">
            <v>a</v>
          </cell>
          <cell r="B14746">
            <v>14722</v>
          </cell>
          <cell r="C14746" t="str">
            <v xml:space="preserve">   332778997 - 36617</v>
          </cell>
          <cell r="D14746">
            <v>1879271.74</v>
          </cell>
          <cell r="E14746">
            <v>0</v>
          </cell>
          <cell r="F14746">
            <v>0</v>
          </cell>
          <cell r="G14746">
            <v>40850.449999999997</v>
          </cell>
          <cell r="H14746">
            <v>1838421.29</v>
          </cell>
          <cell r="I14746">
            <v>0</v>
          </cell>
        </row>
        <row r="14747">
          <cell r="A14747" t="str">
            <v>a</v>
          </cell>
          <cell r="B14747">
            <v>14723</v>
          </cell>
          <cell r="C14747" t="str">
            <v xml:space="preserve">   333778006 - 82822</v>
          </cell>
          <cell r="D14747">
            <v>0</v>
          </cell>
          <cell r="E14747">
            <v>0</v>
          </cell>
          <cell r="F14747">
            <v>5206000</v>
          </cell>
          <cell r="G14747">
            <v>5206000</v>
          </cell>
          <cell r="H14747">
            <v>0</v>
          </cell>
          <cell r="I14747">
            <v>0</v>
          </cell>
        </row>
        <row r="14748">
          <cell r="A14748" t="str">
            <v>a</v>
          </cell>
          <cell r="B14748">
            <v>14724</v>
          </cell>
          <cell r="C14748" t="str">
            <v xml:space="preserve">   333778019 - 84089</v>
          </cell>
          <cell r="D14748">
            <v>0</v>
          </cell>
          <cell r="E14748">
            <v>0</v>
          </cell>
          <cell r="F14748">
            <v>5200000</v>
          </cell>
          <cell r="G14748">
            <v>8977.77</v>
          </cell>
          <cell r="H14748">
            <v>5191022.2300000004</v>
          </cell>
          <cell r="I14748">
            <v>0</v>
          </cell>
        </row>
        <row r="14749">
          <cell r="A14749" t="str">
            <v>a</v>
          </cell>
          <cell r="B14749">
            <v>14725</v>
          </cell>
          <cell r="C14749" t="str">
            <v xml:space="preserve">   333778022 - 84362</v>
          </cell>
          <cell r="D14749">
            <v>0</v>
          </cell>
          <cell r="E14749">
            <v>0</v>
          </cell>
          <cell r="F14749">
            <v>3000000</v>
          </cell>
          <cell r="G14749">
            <v>12147.81</v>
          </cell>
          <cell r="H14749">
            <v>2987852.19</v>
          </cell>
          <cell r="I14749">
            <v>0</v>
          </cell>
        </row>
        <row r="14750">
          <cell r="A14750" t="str">
            <v>a</v>
          </cell>
          <cell r="B14750">
            <v>14726</v>
          </cell>
          <cell r="C14750" t="str">
            <v xml:space="preserve">   333778035 - 85349</v>
          </cell>
          <cell r="D14750">
            <v>0</v>
          </cell>
          <cell r="E14750">
            <v>0</v>
          </cell>
          <cell r="F14750">
            <v>2025000</v>
          </cell>
          <cell r="G14750">
            <v>0</v>
          </cell>
          <cell r="H14750">
            <v>2025000</v>
          </cell>
          <cell r="I14750">
            <v>0</v>
          </cell>
        </row>
        <row r="14751">
          <cell r="A14751" t="str">
            <v>a</v>
          </cell>
          <cell r="B14751">
            <v>14727</v>
          </cell>
          <cell r="C14751" t="str">
            <v xml:space="preserve">   333778103 - 82762</v>
          </cell>
          <cell r="D14751">
            <v>0</v>
          </cell>
          <cell r="E14751">
            <v>0</v>
          </cell>
          <cell r="F14751">
            <v>5300000</v>
          </cell>
          <cell r="G14751">
            <v>17687.509999999998</v>
          </cell>
          <cell r="H14751">
            <v>5282312.49</v>
          </cell>
          <cell r="I14751">
            <v>0</v>
          </cell>
        </row>
        <row r="14752">
          <cell r="A14752" t="str">
            <v>a</v>
          </cell>
          <cell r="B14752">
            <v>14728</v>
          </cell>
          <cell r="C14752" t="str">
            <v xml:space="preserve">   333778116 - 83627</v>
          </cell>
          <cell r="D14752">
            <v>0</v>
          </cell>
          <cell r="E14752">
            <v>0</v>
          </cell>
          <cell r="F14752">
            <v>6100000</v>
          </cell>
          <cell r="G14752">
            <v>10531.63</v>
          </cell>
          <cell r="H14752">
            <v>6089468.3700000001</v>
          </cell>
          <cell r="I14752">
            <v>0</v>
          </cell>
        </row>
        <row r="14753">
          <cell r="A14753" t="str">
            <v>a</v>
          </cell>
          <cell r="B14753">
            <v>14729</v>
          </cell>
          <cell r="C14753" t="str">
            <v xml:space="preserve">   333778129 - 84762</v>
          </cell>
          <cell r="D14753">
            <v>0</v>
          </cell>
          <cell r="E14753">
            <v>0</v>
          </cell>
          <cell r="F14753">
            <v>4820000</v>
          </cell>
          <cell r="G14753">
            <v>19517.48</v>
          </cell>
          <cell r="H14753">
            <v>4800482.5199999996</v>
          </cell>
          <cell r="I14753">
            <v>0</v>
          </cell>
        </row>
        <row r="14754">
          <cell r="A14754" t="str">
            <v>a</v>
          </cell>
          <cell r="B14754">
            <v>14730</v>
          </cell>
          <cell r="C14754" t="str">
            <v xml:space="preserve">   333778132 - 85149</v>
          </cell>
          <cell r="D14754">
            <v>0</v>
          </cell>
          <cell r="E14754">
            <v>0</v>
          </cell>
          <cell r="F14754">
            <v>2400000</v>
          </cell>
          <cell r="G14754">
            <v>0</v>
          </cell>
          <cell r="H14754">
            <v>2400000</v>
          </cell>
          <cell r="I14754">
            <v>0</v>
          </cell>
        </row>
        <row r="14755">
          <cell r="A14755" t="str">
            <v>a</v>
          </cell>
          <cell r="B14755">
            <v>14731</v>
          </cell>
          <cell r="C14755" t="str">
            <v xml:space="preserve">   333778200 - 82507</v>
          </cell>
          <cell r="D14755">
            <v>0</v>
          </cell>
          <cell r="E14755">
            <v>0</v>
          </cell>
          <cell r="F14755">
            <v>3800000</v>
          </cell>
          <cell r="G14755">
            <v>13402.54</v>
          </cell>
          <cell r="H14755">
            <v>3786597.46</v>
          </cell>
          <cell r="I14755">
            <v>0</v>
          </cell>
        </row>
        <row r="14756">
          <cell r="A14756" t="str">
            <v>a</v>
          </cell>
          <cell r="B14756">
            <v>14732</v>
          </cell>
          <cell r="C14756" t="str">
            <v xml:space="preserve">   333778213 - 83583</v>
          </cell>
          <cell r="D14756">
            <v>0</v>
          </cell>
          <cell r="E14756">
            <v>0</v>
          </cell>
          <cell r="F14756">
            <v>7124000</v>
          </cell>
          <cell r="G14756">
            <v>12002.41</v>
          </cell>
          <cell r="H14756">
            <v>7111997.5899999999</v>
          </cell>
          <cell r="I14756">
            <v>0</v>
          </cell>
        </row>
        <row r="14757">
          <cell r="A14757" t="str">
            <v>a</v>
          </cell>
          <cell r="B14757">
            <v>14733</v>
          </cell>
          <cell r="C14757" t="str">
            <v xml:space="preserve">   333778226 - 84611</v>
          </cell>
          <cell r="D14757">
            <v>0</v>
          </cell>
          <cell r="E14757">
            <v>0</v>
          </cell>
          <cell r="F14757">
            <v>4024000</v>
          </cell>
          <cell r="G14757">
            <v>3454.71</v>
          </cell>
          <cell r="H14757">
            <v>4020545.29</v>
          </cell>
          <cell r="I14757">
            <v>0</v>
          </cell>
        </row>
        <row r="14758">
          <cell r="A14758" t="str">
            <v>a</v>
          </cell>
          <cell r="B14758">
            <v>14734</v>
          </cell>
          <cell r="C14758" t="str">
            <v xml:space="preserve">   333778307 - 83094</v>
          </cell>
          <cell r="D14758">
            <v>0</v>
          </cell>
          <cell r="E14758">
            <v>0</v>
          </cell>
          <cell r="F14758">
            <v>3082500</v>
          </cell>
          <cell r="G14758">
            <v>44941.65</v>
          </cell>
          <cell r="H14758">
            <v>3037558.35</v>
          </cell>
          <cell r="I14758">
            <v>0</v>
          </cell>
        </row>
        <row r="14759">
          <cell r="A14759" t="str">
            <v>a</v>
          </cell>
          <cell r="B14759">
            <v>14735</v>
          </cell>
          <cell r="C14759" t="str">
            <v xml:space="preserve">   333778310 - 83254</v>
          </cell>
          <cell r="D14759">
            <v>0</v>
          </cell>
          <cell r="E14759">
            <v>0</v>
          </cell>
          <cell r="F14759">
            <v>4300000</v>
          </cell>
          <cell r="G14759">
            <v>7244.57</v>
          </cell>
          <cell r="H14759">
            <v>4292755.43</v>
          </cell>
          <cell r="I14759">
            <v>0</v>
          </cell>
        </row>
        <row r="14760">
          <cell r="A14760" t="str">
            <v>a</v>
          </cell>
          <cell r="B14760">
            <v>14736</v>
          </cell>
          <cell r="C14760" t="str">
            <v xml:space="preserve">   333778323 - 84454</v>
          </cell>
          <cell r="D14760">
            <v>0</v>
          </cell>
          <cell r="E14760">
            <v>0</v>
          </cell>
          <cell r="F14760">
            <v>7500000</v>
          </cell>
          <cell r="G14760">
            <v>6438.94</v>
          </cell>
          <cell r="H14760">
            <v>7493561.0599999996</v>
          </cell>
          <cell r="I14760">
            <v>0</v>
          </cell>
        </row>
        <row r="14761">
          <cell r="A14761" t="str">
            <v>a</v>
          </cell>
          <cell r="B14761">
            <v>14737</v>
          </cell>
          <cell r="C14761" t="str">
            <v xml:space="preserve">   333778336 - 85413</v>
          </cell>
          <cell r="D14761">
            <v>0</v>
          </cell>
          <cell r="E14761">
            <v>0</v>
          </cell>
          <cell r="F14761">
            <v>7500000</v>
          </cell>
          <cell r="G14761">
            <v>0</v>
          </cell>
          <cell r="H14761">
            <v>7500000</v>
          </cell>
          <cell r="I14761">
            <v>0</v>
          </cell>
        </row>
        <row r="14762">
          <cell r="A14762" t="str">
            <v>a</v>
          </cell>
          <cell r="B14762">
            <v>14738</v>
          </cell>
          <cell r="C14762" t="str">
            <v xml:space="preserve">   333778404 - 82780</v>
          </cell>
          <cell r="D14762">
            <v>0</v>
          </cell>
          <cell r="E14762">
            <v>0</v>
          </cell>
          <cell r="F14762">
            <v>2700000</v>
          </cell>
          <cell r="G14762">
            <v>4548.92</v>
          </cell>
          <cell r="H14762">
            <v>2695451.08</v>
          </cell>
          <cell r="I14762">
            <v>0</v>
          </cell>
        </row>
        <row r="14763">
          <cell r="A14763" t="str">
            <v>a</v>
          </cell>
          <cell r="B14763">
            <v>14739</v>
          </cell>
          <cell r="C14763" t="str">
            <v xml:space="preserve">   333778417 - 84052</v>
          </cell>
          <cell r="D14763">
            <v>0</v>
          </cell>
          <cell r="E14763">
            <v>0</v>
          </cell>
          <cell r="F14763">
            <v>1800000</v>
          </cell>
          <cell r="G14763">
            <v>7288.69</v>
          </cell>
          <cell r="H14763">
            <v>1792711.31</v>
          </cell>
          <cell r="I14763">
            <v>0</v>
          </cell>
        </row>
        <row r="14764">
          <cell r="A14764" t="str">
            <v>a</v>
          </cell>
          <cell r="B14764">
            <v>14740</v>
          </cell>
          <cell r="C14764" t="str">
            <v xml:space="preserve">   333778420 - 84343</v>
          </cell>
          <cell r="D14764">
            <v>0</v>
          </cell>
          <cell r="E14764">
            <v>0</v>
          </cell>
          <cell r="F14764">
            <v>1300000</v>
          </cell>
          <cell r="G14764">
            <v>15412.26</v>
          </cell>
          <cell r="H14764">
            <v>1284587.74</v>
          </cell>
          <cell r="I14764">
            <v>0</v>
          </cell>
        </row>
        <row r="14765">
          <cell r="A14765" t="str">
            <v>a</v>
          </cell>
          <cell r="B14765">
            <v>14741</v>
          </cell>
          <cell r="C14765" t="str">
            <v xml:space="preserve">   333778433 - 85188</v>
          </cell>
          <cell r="D14765">
            <v>0</v>
          </cell>
          <cell r="E14765">
            <v>0</v>
          </cell>
          <cell r="F14765">
            <v>5197500</v>
          </cell>
          <cell r="G14765">
            <v>0</v>
          </cell>
          <cell r="H14765">
            <v>5197500</v>
          </cell>
          <cell r="I14765">
            <v>0</v>
          </cell>
        </row>
        <row r="14766">
          <cell r="A14766" t="str">
            <v>a</v>
          </cell>
          <cell r="B14766">
            <v>14742</v>
          </cell>
          <cell r="C14766" t="str">
            <v xml:space="preserve">   333778501 - 82510</v>
          </cell>
          <cell r="D14766">
            <v>0</v>
          </cell>
          <cell r="E14766">
            <v>0</v>
          </cell>
          <cell r="F14766">
            <v>4300000</v>
          </cell>
          <cell r="G14766">
            <v>10852.91</v>
          </cell>
          <cell r="H14766">
            <v>4289147.09</v>
          </cell>
          <cell r="I14766">
            <v>0</v>
          </cell>
        </row>
        <row r="14767">
          <cell r="A14767" t="str">
            <v>a</v>
          </cell>
          <cell r="B14767">
            <v>14743</v>
          </cell>
          <cell r="C14767" t="str">
            <v xml:space="preserve">   333778514 - 83586</v>
          </cell>
          <cell r="D14767">
            <v>0</v>
          </cell>
          <cell r="E14767">
            <v>0</v>
          </cell>
          <cell r="F14767">
            <v>4500000</v>
          </cell>
          <cell r="G14767">
            <v>36807.839999999997</v>
          </cell>
          <cell r="H14767">
            <v>4463192.16</v>
          </cell>
          <cell r="I14767">
            <v>0</v>
          </cell>
        </row>
        <row r="14768">
          <cell r="A14768" t="str">
            <v>a</v>
          </cell>
          <cell r="B14768">
            <v>14744</v>
          </cell>
          <cell r="C14768" t="str">
            <v xml:space="preserve">   333778527 - 84638</v>
          </cell>
          <cell r="D14768">
            <v>0</v>
          </cell>
          <cell r="E14768">
            <v>0</v>
          </cell>
          <cell r="F14768">
            <v>4900000</v>
          </cell>
          <cell r="G14768">
            <v>4206.78</v>
          </cell>
          <cell r="H14768">
            <v>4895793.22</v>
          </cell>
          <cell r="I14768">
            <v>0</v>
          </cell>
        </row>
        <row r="14769">
          <cell r="A14769" t="str">
            <v>a</v>
          </cell>
          <cell r="B14769">
            <v>14745</v>
          </cell>
          <cell r="C14769" t="str">
            <v xml:space="preserve">   333778530 - 84765</v>
          </cell>
          <cell r="D14769">
            <v>0</v>
          </cell>
          <cell r="E14769">
            <v>0</v>
          </cell>
          <cell r="F14769">
            <v>5535000</v>
          </cell>
          <cell r="G14769">
            <v>4751.9399999999996</v>
          </cell>
          <cell r="H14769">
            <v>5530248.0600000005</v>
          </cell>
          <cell r="I14769">
            <v>0</v>
          </cell>
        </row>
        <row r="14770">
          <cell r="A14770" t="str">
            <v>a</v>
          </cell>
          <cell r="B14770">
            <v>14746</v>
          </cell>
          <cell r="C14770" t="str">
            <v xml:space="preserve">   333778608 - 83138</v>
          </cell>
          <cell r="D14770">
            <v>0</v>
          </cell>
          <cell r="E14770">
            <v>0</v>
          </cell>
          <cell r="F14770">
            <v>7360000</v>
          </cell>
          <cell r="G14770">
            <v>18318.060000000001</v>
          </cell>
          <cell r="H14770">
            <v>7341681.9400000004</v>
          </cell>
          <cell r="I14770">
            <v>0</v>
          </cell>
        </row>
        <row r="14771">
          <cell r="A14771" t="str">
            <v>a</v>
          </cell>
          <cell r="B14771">
            <v>14747</v>
          </cell>
          <cell r="C14771" t="str">
            <v xml:space="preserve">   333778611 - 83345</v>
          </cell>
          <cell r="D14771">
            <v>0</v>
          </cell>
          <cell r="E14771">
            <v>0</v>
          </cell>
          <cell r="F14771">
            <v>1330000</v>
          </cell>
          <cell r="G14771">
            <v>4690.8900000000003</v>
          </cell>
          <cell r="H14771">
            <v>1325309.1100000001</v>
          </cell>
          <cell r="I14771">
            <v>0</v>
          </cell>
        </row>
        <row r="14772">
          <cell r="A14772" t="str">
            <v>a</v>
          </cell>
          <cell r="B14772">
            <v>14748</v>
          </cell>
          <cell r="C14772" t="str">
            <v xml:space="preserve">   333778624 - 84499</v>
          </cell>
          <cell r="D14772">
            <v>0</v>
          </cell>
          <cell r="E14772">
            <v>0</v>
          </cell>
          <cell r="F14772">
            <v>3955000</v>
          </cell>
          <cell r="G14772">
            <v>622854.12</v>
          </cell>
          <cell r="H14772">
            <v>3332145.88</v>
          </cell>
          <cell r="I14772">
            <v>0</v>
          </cell>
        </row>
        <row r="14773">
          <cell r="A14773" t="str">
            <v>a</v>
          </cell>
          <cell r="B14773">
            <v>14749</v>
          </cell>
          <cell r="C14773" t="str">
            <v xml:space="preserve">   333778637 - 85509</v>
          </cell>
          <cell r="D14773">
            <v>0</v>
          </cell>
          <cell r="E14773">
            <v>0</v>
          </cell>
          <cell r="F14773">
            <v>4688000</v>
          </cell>
          <cell r="G14773">
            <v>0</v>
          </cell>
          <cell r="H14773">
            <v>4688000</v>
          </cell>
          <cell r="I14773">
            <v>0</v>
          </cell>
        </row>
        <row r="14774">
          <cell r="A14774" t="str">
            <v>a</v>
          </cell>
          <cell r="B14774">
            <v>14750</v>
          </cell>
          <cell r="C14774" t="str">
            <v xml:space="preserve">   333778705 - 82819</v>
          </cell>
          <cell r="D14774">
            <v>0</v>
          </cell>
          <cell r="E14774">
            <v>0</v>
          </cell>
          <cell r="F14774">
            <v>1632000</v>
          </cell>
          <cell r="G14774">
            <v>8640.69</v>
          </cell>
          <cell r="H14774">
            <v>1623359.31</v>
          </cell>
          <cell r="I14774">
            <v>0</v>
          </cell>
        </row>
        <row r="14775">
          <cell r="A14775" t="str">
            <v>a</v>
          </cell>
          <cell r="B14775">
            <v>14751</v>
          </cell>
          <cell r="C14775" t="str">
            <v xml:space="preserve">   333778718 - 84055</v>
          </cell>
          <cell r="D14775">
            <v>0</v>
          </cell>
          <cell r="E14775">
            <v>0</v>
          </cell>
          <cell r="F14775">
            <v>1350000</v>
          </cell>
          <cell r="G14775">
            <v>16005.04</v>
          </cell>
          <cell r="H14775">
            <v>1333994.96</v>
          </cell>
          <cell r="I14775">
            <v>0</v>
          </cell>
        </row>
        <row r="14776">
          <cell r="A14776" t="str">
            <v>a</v>
          </cell>
          <cell r="B14776">
            <v>14752</v>
          </cell>
          <cell r="C14776" t="str">
            <v xml:space="preserve">   333778721 - 84346</v>
          </cell>
          <cell r="D14776">
            <v>0</v>
          </cell>
          <cell r="E14776">
            <v>0</v>
          </cell>
          <cell r="F14776">
            <v>8559266</v>
          </cell>
          <cell r="G14776">
            <v>14420.52</v>
          </cell>
          <cell r="H14776">
            <v>8544845.4800000004</v>
          </cell>
          <cell r="I14776">
            <v>0</v>
          </cell>
        </row>
        <row r="14777">
          <cell r="A14777" t="str">
            <v>a</v>
          </cell>
          <cell r="B14777">
            <v>14753</v>
          </cell>
          <cell r="C14777" t="str">
            <v xml:space="preserve">   333778734 - 85226</v>
          </cell>
          <cell r="D14777">
            <v>0</v>
          </cell>
          <cell r="E14777">
            <v>0</v>
          </cell>
          <cell r="F14777">
            <v>6500000</v>
          </cell>
          <cell r="G14777">
            <v>0</v>
          </cell>
          <cell r="H14777">
            <v>6500000</v>
          </cell>
          <cell r="I14777">
            <v>0</v>
          </cell>
        </row>
        <row r="14778">
          <cell r="A14778" t="str">
            <v>a</v>
          </cell>
          <cell r="B14778">
            <v>14754</v>
          </cell>
          <cell r="C14778" t="str">
            <v xml:space="preserve">   333778802 - 82756</v>
          </cell>
          <cell r="D14778">
            <v>0</v>
          </cell>
          <cell r="E14778">
            <v>0</v>
          </cell>
          <cell r="F14778">
            <v>818000</v>
          </cell>
          <cell r="G14778">
            <v>13212.21</v>
          </cell>
          <cell r="H14778">
            <v>804787.79</v>
          </cell>
          <cell r="I14778">
            <v>0</v>
          </cell>
        </row>
        <row r="14779">
          <cell r="A14779" t="str">
            <v>a</v>
          </cell>
          <cell r="B14779">
            <v>14755</v>
          </cell>
          <cell r="C14779" t="str">
            <v xml:space="preserve">   333778815 - 83621</v>
          </cell>
          <cell r="D14779">
            <v>0</v>
          </cell>
          <cell r="E14779">
            <v>0</v>
          </cell>
          <cell r="F14779">
            <v>6233500</v>
          </cell>
          <cell r="G14779">
            <v>10502.11</v>
          </cell>
          <cell r="H14779">
            <v>6222997.8899999997</v>
          </cell>
          <cell r="I14779">
            <v>0</v>
          </cell>
        </row>
        <row r="14780">
          <cell r="A14780" t="str">
            <v>a</v>
          </cell>
          <cell r="B14780">
            <v>14756</v>
          </cell>
          <cell r="C14780" t="str">
            <v xml:space="preserve">   333778828 - 84705</v>
          </cell>
          <cell r="D14780">
            <v>0</v>
          </cell>
          <cell r="E14780">
            <v>0</v>
          </cell>
          <cell r="F14780">
            <v>3750000</v>
          </cell>
          <cell r="G14780">
            <v>3219.47</v>
          </cell>
          <cell r="H14780">
            <v>3746780.53</v>
          </cell>
          <cell r="I14780">
            <v>0</v>
          </cell>
        </row>
        <row r="14781">
          <cell r="A14781" t="str">
            <v>a</v>
          </cell>
          <cell r="B14781">
            <v>14757</v>
          </cell>
          <cell r="C14781" t="str">
            <v xml:space="preserve">   333778831 - 84768</v>
          </cell>
          <cell r="D14781">
            <v>0</v>
          </cell>
          <cell r="E14781">
            <v>0</v>
          </cell>
          <cell r="F14781">
            <v>4100000</v>
          </cell>
          <cell r="G14781">
            <v>3519.96</v>
          </cell>
          <cell r="H14781">
            <v>4096480.04</v>
          </cell>
          <cell r="I14781">
            <v>0</v>
          </cell>
        </row>
        <row r="14782">
          <cell r="A14782" t="str">
            <v>a</v>
          </cell>
          <cell r="B14782">
            <v>14758</v>
          </cell>
          <cell r="C14782" t="str">
            <v xml:space="preserve">   333778909 - 83153</v>
          </cell>
          <cell r="D14782">
            <v>0</v>
          </cell>
          <cell r="E14782">
            <v>0</v>
          </cell>
          <cell r="F14782">
            <v>3400000</v>
          </cell>
          <cell r="G14782">
            <v>27394.48</v>
          </cell>
          <cell r="H14782">
            <v>3372605.52</v>
          </cell>
          <cell r="I14782">
            <v>0</v>
          </cell>
        </row>
        <row r="14783">
          <cell r="A14783" t="str">
            <v>a</v>
          </cell>
          <cell r="B14783">
            <v>14759</v>
          </cell>
          <cell r="C14783" t="str">
            <v xml:space="preserve">   333778912 - 83415</v>
          </cell>
          <cell r="D14783">
            <v>0</v>
          </cell>
          <cell r="E14783">
            <v>0</v>
          </cell>
          <cell r="F14783">
            <v>4400000</v>
          </cell>
          <cell r="G14783">
            <v>7413.05</v>
          </cell>
          <cell r="H14783">
            <v>4392586.95</v>
          </cell>
          <cell r="I14783">
            <v>0</v>
          </cell>
        </row>
        <row r="14784">
          <cell r="A14784" t="str">
            <v>a</v>
          </cell>
          <cell r="B14784">
            <v>14760</v>
          </cell>
          <cell r="C14784" t="str">
            <v xml:space="preserve">   333778925 - 84515</v>
          </cell>
          <cell r="D14784">
            <v>0</v>
          </cell>
          <cell r="E14784">
            <v>0</v>
          </cell>
          <cell r="F14784">
            <v>3800000</v>
          </cell>
          <cell r="G14784">
            <v>3262.4</v>
          </cell>
          <cell r="H14784">
            <v>3796737.6</v>
          </cell>
          <cell r="I14784">
            <v>0</v>
          </cell>
        </row>
        <row r="14785">
          <cell r="A14785" t="str">
            <v>a</v>
          </cell>
          <cell r="B14785">
            <v>14761</v>
          </cell>
          <cell r="C14785" t="str">
            <v xml:space="preserve">   333778938 - 85566</v>
          </cell>
          <cell r="D14785">
            <v>0</v>
          </cell>
          <cell r="E14785">
            <v>0</v>
          </cell>
          <cell r="F14785">
            <v>8100000</v>
          </cell>
          <cell r="G14785">
            <v>6954.06</v>
          </cell>
          <cell r="H14785">
            <v>8093045.9400000004</v>
          </cell>
          <cell r="I14785">
            <v>0</v>
          </cell>
        </row>
        <row r="14786">
          <cell r="A14786" t="str">
            <v>a</v>
          </cell>
          <cell r="B14786">
            <v>14762</v>
          </cell>
          <cell r="C14786" t="str">
            <v xml:space="preserve">   334778005 - 40863</v>
          </cell>
          <cell r="D14786">
            <v>2688406.09</v>
          </cell>
          <cell r="E14786">
            <v>0</v>
          </cell>
          <cell r="F14786">
            <v>0.02</v>
          </cell>
          <cell r="G14786">
            <v>2688406.11</v>
          </cell>
          <cell r="H14786">
            <v>0</v>
          </cell>
          <cell r="I14786">
            <v>0</v>
          </cell>
        </row>
        <row r="14787">
          <cell r="A14787" t="str">
            <v>a</v>
          </cell>
          <cell r="B14787">
            <v>14763</v>
          </cell>
          <cell r="C14787" t="str">
            <v xml:space="preserve">   334778018 - 41031</v>
          </cell>
          <cell r="D14787">
            <v>4686624.07</v>
          </cell>
          <cell r="E14787">
            <v>0</v>
          </cell>
          <cell r="F14787">
            <v>0.01</v>
          </cell>
          <cell r="G14787">
            <v>2742073.05</v>
          </cell>
          <cell r="H14787">
            <v>1944551.03</v>
          </cell>
          <cell r="I14787">
            <v>0</v>
          </cell>
        </row>
        <row r="14788">
          <cell r="A14788" t="str">
            <v>a</v>
          </cell>
          <cell r="B14788">
            <v>14764</v>
          </cell>
          <cell r="C14788" t="str">
            <v xml:space="preserve">   334778021 - 41104</v>
          </cell>
          <cell r="D14788">
            <v>1495302.93</v>
          </cell>
          <cell r="E14788">
            <v>0</v>
          </cell>
          <cell r="F14788">
            <v>0</v>
          </cell>
          <cell r="G14788">
            <v>13933.84</v>
          </cell>
          <cell r="H14788">
            <v>1481369.09</v>
          </cell>
          <cell r="I14788">
            <v>0</v>
          </cell>
        </row>
        <row r="14789">
          <cell r="A14789" t="str">
            <v>a</v>
          </cell>
          <cell r="B14789">
            <v>14765</v>
          </cell>
          <cell r="C14789" t="str">
            <v xml:space="preserve">   334778034 - 41312</v>
          </cell>
          <cell r="D14789">
            <v>952553.54</v>
          </cell>
          <cell r="E14789">
            <v>0</v>
          </cell>
          <cell r="F14789">
            <v>0.02</v>
          </cell>
          <cell r="G14789">
            <v>19195.009999999998</v>
          </cell>
          <cell r="H14789">
            <v>933358.55</v>
          </cell>
          <cell r="I14789">
            <v>0</v>
          </cell>
        </row>
        <row r="14790">
          <cell r="A14790" t="str">
            <v>a</v>
          </cell>
          <cell r="B14790">
            <v>14766</v>
          </cell>
          <cell r="C14790" t="str">
            <v xml:space="preserve">   334778047 - 41727</v>
          </cell>
          <cell r="D14790">
            <v>5986083.9400000004</v>
          </cell>
          <cell r="E14790">
            <v>0</v>
          </cell>
          <cell r="F14790">
            <v>0</v>
          </cell>
          <cell r="G14790">
            <v>5986083.9400000004</v>
          </cell>
          <cell r="H14790">
            <v>0</v>
          </cell>
          <cell r="I14790">
            <v>0</v>
          </cell>
        </row>
        <row r="14791">
          <cell r="A14791" t="str">
            <v>a</v>
          </cell>
          <cell r="B14791">
            <v>14767</v>
          </cell>
          <cell r="C14791" t="str">
            <v xml:space="preserve">   334778050 - 41743</v>
          </cell>
          <cell r="D14791">
            <v>1309100.79</v>
          </cell>
          <cell r="E14791">
            <v>0</v>
          </cell>
          <cell r="F14791">
            <v>0.01</v>
          </cell>
          <cell r="G14791">
            <v>62437.760000000002</v>
          </cell>
          <cell r="H14791">
            <v>1246663.04</v>
          </cell>
          <cell r="I14791">
            <v>0</v>
          </cell>
        </row>
        <row r="14792">
          <cell r="A14792" t="str">
            <v>a</v>
          </cell>
          <cell r="B14792">
            <v>14768</v>
          </cell>
          <cell r="C14792" t="str">
            <v xml:space="preserve">   334778063 - 41828</v>
          </cell>
          <cell r="D14792">
            <v>3327481.12</v>
          </cell>
          <cell r="E14792">
            <v>0</v>
          </cell>
          <cell r="F14792">
            <v>0</v>
          </cell>
          <cell r="G14792">
            <v>67052.320000000007</v>
          </cell>
          <cell r="H14792">
            <v>3260428.8</v>
          </cell>
          <cell r="I14792">
            <v>0</v>
          </cell>
        </row>
        <row r="14793">
          <cell r="A14793" t="str">
            <v>a</v>
          </cell>
          <cell r="B14793">
            <v>14769</v>
          </cell>
          <cell r="C14793" t="str">
            <v xml:space="preserve">   334778076 - 41924</v>
          </cell>
          <cell r="D14793">
            <v>847338.33</v>
          </cell>
          <cell r="E14793">
            <v>0</v>
          </cell>
          <cell r="F14793">
            <v>0</v>
          </cell>
          <cell r="G14793">
            <v>7895.81</v>
          </cell>
          <cell r="H14793">
            <v>839442.52</v>
          </cell>
          <cell r="I14793">
            <v>0</v>
          </cell>
        </row>
        <row r="14794">
          <cell r="A14794" t="str">
            <v>a</v>
          </cell>
          <cell r="B14794">
            <v>14770</v>
          </cell>
          <cell r="C14794" t="str">
            <v xml:space="preserve">   334778089 - 41963</v>
          </cell>
          <cell r="D14794">
            <v>1189196.28</v>
          </cell>
          <cell r="E14794">
            <v>0</v>
          </cell>
          <cell r="F14794">
            <v>0</v>
          </cell>
          <cell r="G14794">
            <v>1189196.28</v>
          </cell>
          <cell r="H14794">
            <v>0</v>
          </cell>
          <cell r="I14794">
            <v>0</v>
          </cell>
        </row>
        <row r="14795">
          <cell r="A14795" t="str">
            <v>a</v>
          </cell>
          <cell r="B14795">
            <v>14771</v>
          </cell>
          <cell r="C14795" t="str">
            <v xml:space="preserve">   334778092 - 41972</v>
          </cell>
          <cell r="D14795">
            <v>980906.35</v>
          </cell>
          <cell r="E14795">
            <v>0</v>
          </cell>
          <cell r="F14795">
            <v>0.01</v>
          </cell>
          <cell r="G14795">
            <v>20874.09</v>
          </cell>
          <cell r="H14795">
            <v>960032.27</v>
          </cell>
          <cell r="I14795">
            <v>0</v>
          </cell>
        </row>
        <row r="14796">
          <cell r="A14796" t="str">
            <v>a</v>
          </cell>
          <cell r="B14796">
            <v>14772</v>
          </cell>
          <cell r="C14796" t="str">
            <v xml:space="preserve">   334778102 - 40755</v>
          </cell>
          <cell r="D14796">
            <v>988340.78</v>
          </cell>
          <cell r="E14796">
            <v>0</v>
          </cell>
          <cell r="F14796">
            <v>0.01</v>
          </cell>
          <cell r="G14796">
            <v>27433.8</v>
          </cell>
          <cell r="H14796">
            <v>960906.99</v>
          </cell>
          <cell r="I14796">
            <v>0</v>
          </cell>
        </row>
        <row r="14797">
          <cell r="A14797" t="str">
            <v>a</v>
          </cell>
          <cell r="B14797">
            <v>14773</v>
          </cell>
          <cell r="C14797" t="str">
            <v xml:space="preserve">   334778115 - 41004</v>
          </cell>
          <cell r="D14797">
            <v>3236314.06</v>
          </cell>
          <cell r="E14797">
            <v>0</v>
          </cell>
          <cell r="F14797">
            <v>0</v>
          </cell>
          <cell r="G14797">
            <v>674045.72</v>
          </cell>
          <cell r="H14797">
            <v>2562268.34</v>
          </cell>
          <cell r="I14797">
            <v>0</v>
          </cell>
        </row>
        <row r="14798">
          <cell r="A14798" t="str">
            <v>a</v>
          </cell>
          <cell r="B14798">
            <v>14774</v>
          </cell>
          <cell r="C14798" t="str">
            <v xml:space="preserve">   334778128 - 41294</v>
          </cell>
          <cell r="D14798">
            <v>812819.9</v>
          </cell>
          <cell r="E14798">
            <v>0</v>
          </cell>
          <cell r="F14798">
            <v>0</v>
          </cell>
          <cell r="G14798">
            <v>40466.94</v>
          </cell>
          <cell r="H14798">
            <v>772352.96</v>
          </cell>
          <cell r="I14798">
            <v>0</v>
          </cell>
        </row>
        <row r="14799">
          <cell r="A14799" t="str">
            <v>a</v>
          </cell>
          <cell r="B14799">
            <v>14775</v>
          </cell>
          <cell r="C14799" t="str">
            <v xml:space="preserve">   334778144 - 41626</v>
          </cell>
          <cell r="D14799">
            <v>822372.76</v>
          </cell>
          <cell r="E14799">
            <v>0</v>
          </cell>
          <cell r="F14799">
            <v>0</v>
          </cell>
          <cell r="G14799">
            <v>75119.59</v>
          </cell>
          <cell r="H14799">
            <v>747253.17</v>
          </cell>
          <cell r="I14799">
            <v>0</v>
          </cell>
        </row>
        <row r="14800">
          <cell r="A14800" t="str">
            <v>a</v>
          </cell>
          <cell r="B14800">
            <v>14776</v>
          </cell>
          <cell r="C14800" t="str">
            <v xml:space="preserve">   334778157 - 41789</v>
          </cell>
          <cell r="D14800">
            <v>1443737.12</v>
          </cell>
          <cell r="E14800">
            <v>0</v>
          </cell>
          <cell r="F14800">
            <v>0</v>
          </cell>
          <cell r="G14800">
            <v>28694.54</v>
          </cell>
          <cell r="H14800">
            <v>1415042.58</v>
          </cell>
          <cell r="I14800">
            <v>0</v>
          </cell>
        </row>
        <row r="14801">
          <cell r="A14801" t="str">
            <v>a</v>
          </cell>
          <cell r="B14801">
            <v>14777</v>
          </cell>
          <cell r="C14801" t="str">
            <v xml:space="preserve">   334778160 - 41798</v>
          </cell>
          <cell r="D14801">
            <v>1613066.06</v>
          </cell>
          <cell r="E14801">
            <v>0</v>
          </cell>
          <cell r="F14801">
            <v>0</v>
          </cell>
          <cell r="G14801">
            <v>32207.7</v>
          </cell>
          <cell r="H14801">
            <v>1580858.36</v>
          </cell>
          <cell r="I14801">
            <v>0</v>
          </cell>
        </row>
        <row r="14802">
          <cell r="A14802" t="str">
            <v>a</v>
          </cell>
          <cell r="B14802">
            <v>14778</v>
          </cell>
          <cell r="C14802" t="str">
            <v xml:space="preserve">   334778173 - 41915</v>
          </cell>
          <cell r="D14802">
            <v>507905.3</v>
          </cell>
          <cell r="E14802">
            <v>0</v>
          </cell>
          <cell r="F14802">
            <v>0</v>
          </cell>
          <cell r="G14802">
            <v>35486.639999999999</v>
          </cell>
          <cell r="H14802">
            <v>472418.66</v>
          </cell>
          <cell r="I14802">
            <v>0</v>
          </cell>
        </row>
        <row r="14803">
          <cell r="A14803" t="str">
            <v>a</v>
          </cell>
          <cell r="B14803">
            <v>14779</v>
          </cell>
          <cell r="C14803" t="str">
            <v xml:space="preserve">   334778186 - 41954</v>
          </cell>
          <cell r="D14803">
            <v>3266800.35</v>
          </cell>
          <cell r="E14803">
            <v>0</v>
          </cell>
          <cell r="F14803">
            <v>0</v>
          </cell>
          <cell r="G14803">
            <v>30005.13</v>
          </cell>
          <cell r="H14803">
            <v>3236795.22</v>
          </cell>
          <cell r="I14803">
            <v>0</v>
          </cell>
        </row>
        <row r="14804">
          <cell r="A14804" t="str">
            <v>a</v>
          </cell>
          <cell r="B14804">
            <v>14780</v>
          </cell>
          <cell r="C14804" t="str">
            <v xml:space="preserve">   334778199 - 41993</v>
          </cell>
          <cell r="D14804">
            <v>2046499.73</v>
          </cell>
          <cell r="E14804">
            <v>0</v>
          </cell>
          <cell r="F14804">
            <v>0.01</v>
          </cell>
          <cell r="G14804">
            <v>41626.31</v>
          </cell>
          <cell r="H14804">
            <v>2004873.43</v>
          </cell>
          <cell r="I14804">
            <v>0</v>
          </cell>
        </row>
        <row r="14805">
          <cell r="A14805" t="str">
            <v>a</v>
          </cell>
          <cell r="B14805">
            <v>14781</v>
          </cell>
          <cell r="C14805" t="str">
            <v xml:space="preserve">   334778209 - 40929</v>
          </cell>
          <cell r="D14805">
            <v>1227938.6299999999</v>
          </cell>
          <cell r="E14805">
            <v>0</v>
          </cell>
          <cell r="F14805">
            <v>0.01</v>
          </cell>
          <cell r="G14805">
            <v>61134.05</v>
          </cell>
          <cell r="H14805">
            <v>1166804.5900000001</v>
          </cell>
          <cell r="I14805">
            <v>0</v>
          </cell>
        </row>
        <row r="14806">
          <cell r="A14806" t="str">
            <v>a</v>
          </cell>
          <cell r="B14806">
            <v>14782</v>
          </cell>
          <cell r="C14806" t="str">
            <v xml:space="preserve">   334778212 - 40983</v>
          </cell>
          <cell r="D14806">
            <v>2682716.65</v>
          </cell>
          <cell r="E14806">
            <v>0</v>
          </cell>
          <cell r="F14806">
            <v>0</v>
          </cell>
          <cell r="G14806">
            <v>2682716.65</v>
          </cell>
          <cell r="H14806">
            <v>0</v>
          </cell>
          <cell r="I14806">
            <v>0</v>
          </cell>
        </row>
        <row r="14807">
          <cell r="A14807" t="str">
            <v>a</v>
          </cell>
          <cell r="B14807">
            <v>14783</v>
          </cell>
          <cell r="C14807" t="str">
            <v xml:space="preserve">   334778225 - 41210</v>
          </cell>
          <cell r="D14807">
            <v>3550754.33</v>
          </cell>
          <cell r="E14807">
            <v>0</v>
          </cell>
          <cell r="F14807">
            <v>0</v>
          </cell>
          <cell r="G14807">
            <v>33087.360000000001</v>
          </cell>
          <cell r="H14807">
            <v>3517666.97</v>
          </cell>
          <cell r="I14807">
            <v>0</v>
          </cell>
        </row>
        <row r="14808">
          <cell r="A14808" t="str">
            <v>a</v>
          </cell>
          <cell r="B14808">
            <v>14784</v>
          </cell>
          <cell r="C14808" t="str">
            <v xml:space="preserve">   334778238 - 41341</v>
          </cell>
          <cell r="D14808">
            <v>852726.98</v>
          </cell>
          <cell r="E14808">
            <v>0</v>
          </cell>
          <cell r="F14808">
            <v>0</v>
          </cell>
          <cell r="G14808">
            <v>852726.98</v>
          </cell>
          <cell r="H14808">
            <v>0</v>
          </cell>
          <cell r="I14808">
            <v>0</v>
          </cell>
        </row>
        <row r="14809">
          <cell r="A14809" t="str">
            <v>a</v>
          </cell>
          <cell r="B14809">
            <v>14785</v>
          </cell>
          <cell r="C14809" t="str">
            <v xml:space="preserve">   334778241 - 41368</v>
          </cell>
          <cell r="D14809">
            <v>773838.75</v>
          </cell>
          <cell r="E14809">
            <v>0</v>
          </cell>
          <cell r="F14809">
            <v>0</v>
          </cell>
          <cell r="G14809">
            <v>90641.27</v>
          </cell>
          <cell r="H14809">
            <v>683197.48</v>
          </cell>
          <cell r="I14809">
            <v>0</v>
          </cell>
        </row>
        <row r="14810">
          <cell r="A14810" t="str">
            <v>a</v>
          </cell>
          <cell r="B14810">
            <v>14786</v>
          </cell>
          <cell r="C14810" t="str">
            <v xml:space="preserve">   334778254 - 41780</v>
          </cell>
          <cell r="D14810">
            <v>611444.27</v>
          </cell>
          <cell r="E14810">
            <v>0</v>
          </cell>
          <cell r="F14810">
            <v>0</v>
          </cell>
          <cell r="G14810">
            <v>92485.04</v>
          </cell>
          <cell r="H14810">
            <v>518959.23</v>
          </cell>
          <cell r="I14810">
            <v>0</v>
          </cell>
        </row>
        <row r="14811">
          <cell r="A14811" t="str">
            <v>a</v>
          </cell>
          <cell r="B14811">
            <v>14787</v>
          </cell>
          <cell r="C14811" t="str">
            <v xml:space="preserve">   334778267 - 41872</v>
          </cell>
          <cell r="D14811">
            <v>675351.42</v>
          </cell>
          <cell r="E14811">
            <v>0</v>
          </cell>
          <cell r="F14811">
            <v>0</v>
          </cell>
          <cell r="G14811">
            <v>98319.49</v>
          </cell>
          <cell r="H14811">
            <v>577031.93000000005</v>
          </cell>
          <cell r="I14811">
            <v>0</v>
          </cell>
        </row>
        <row r="14812">
          <cell r="A14812" t="str">
            <v>a</v>
          </cell>
          <cell r="B14812">
            <v>14788</v>
          </cell>
          <cell r="C14812" t="str">
            <v xml:space="preserve">   334778270 - 41906</v>
          </cell>
          <cell r="D14812">
            <v>595074.24</v>
          </cell>
          <cell r="E14812">
            <v>0</v>
          </cell>
          <cell r="F14812">
            <v>0</v>
          </cell>
          <cell r="G14812">
            <v>19753.509999999998</v>
          </cell>
          <cell r="H14812">
            <v>575320.73</v>
          </cell>
          <cell r="I14812">
            <v>0</v>
          </cell>
        </row>
        <row r="14813">
          <cell r="A14813" t="str">
            <v>a</v>
          </cell>
          <cell r="B14813">
            <v>14789</v>
          </cell>
          <cell r="C14813" t="str">
            <v xml:space="preserve">   334778283 - 41945</v>
          </cell>
          <cell r="D14813">
            <v>1070094.49</v>
          </cell>
          <cell r="E14813">
            <v>0</v>
          </cell>
          <cell r="F14813">
            <v>0</v>
          </cell>
          <cell r="G14813">
            <v>51580.86</v>
          </cell>
          <cell r="H14813">
            <v>1018513.63</v>
          </cell>
          <cell r="I14813">
            <v>0</v>
          </cell>
        </row>
        <row r="14814">
          <cell r="A14814" t="str">
            <v>a</v>
          </cell>
          <cell r="B14814">
            <v>14790</v>
          </cell>
          <cell r="C14814" t="str">
            <v xml:space="preserve">   334778296 - 41984</v>
          </cell>
          <cell r="D14814">
            <v>3426337.09</v>
          </cell>
          <cell r="E14814">
            <v>0</v>
          </cell>
          <cell r="F14814">
            <v>0</v>
          </cell>
          <cell r="G14814">
            <v>71647.12</v>
          </cell>
          <cell r="H14814">
            <v>3354689.97</v>
          </cell>
          <cell r="I14814">
            <v>0</v>
          </cell>
        </row>
        <row r="14815">
          <cell r="A14815" t="str">
            <v>a</v>
          </cell>
          <cell r="B14815">
            <v>14791</v>
          </cell>
          <cell r="C14815" t="str">
            <v xml:space="preserve">   334778306 - 40920</v>
          </cell>
          <cell r="D14815">
            <v>682936.79</v>
          </cell>
          <cell r="E14815">
            <v>0</v>
          </cell>
          <cell r="F14815">
            <v>0</v>
          </cell>
          <cell r="G14815">
            <v>682936.79</v>
          </cell>
          <cell r="H14815">
            <v>0</v>
          </cell>
          <cell r="I14815">
            <v>0</v>
          </cell>
        </row>
        <row r="14816">
          <cell r="A14816" t="str">
            <v>a</v>
          </cell>
          <cell r="B14816">
            <v>14792</v>
          </cell>
          <cell r="C14816" t="str">
            <v xml:space="preserve">   334778319 - 41055</v>
          </cell>
          <cell r="D14816">
            <v>4621527.8</v>
          </cell>
          <cell r="E14816">
            <v>0</v>
          </cell>
          <cell r="F14816">
            <v>0</v>
          </cell>
          <cell r="G14816">
            <v>44218.3</v>
          </cell>
          <cell r="H14816">
            <v>4577309.5</v>
          </cell>
          <cell r="I14816">
            <v>0</v>
          </cell>
        </row>
        <row r="14817">
          <cell r="A14817" t="str">
            <v>a</v>
          </cell>
          <cell r="B14817">
            <v>14793</v>
          </cell>
          <cell r="C14817" t="str">
            <v xml:space="preserve">   334778322 - 41194</v>
          </cell>
          <cell r="D14817">
            <v>1870402.27</v>
          </cell>
          <cell r="E14817">
            <v>0</v>
          </cell>
          <cell r="F14817">
            <v>0</v>
          </cell>
          <cell r="G14817">
            <v>87783.63</v>
          </cell>
          <cell r="H14817">
            <v>1782618.64</v>
          </cell>
          <cell r="I14817">
            <v>0</v>
          </cell>
        </row>
        <row r="14818">
          <cell r="A14818" t="str">
            <v>a</v>
          </cell>
          <cell r="B14818">
            <v>14794</v>
          </cell>
          <cell r="C14818" t="str">
            <v xml:space="preserve">   334778335 - 41315</v>
          </cell>
          <cell r="D14818">
            <v>347647.29</v>
          </cell>
          <cell r="E14818">
            <v>0</v>
          </cell>
          <cell r="F14818">
            <v>0</v>
          </cell>
          <cell r="G14818">
            <v>7005.47</v>
          </cell>
          <cell r="H14818">
            <v>340641.82</v>
          </cell>
          <cell r="I14818">
            <v>0</v>
          </cell>
        </row>
        <row r="14819">
          <cell r="A14819" t="str">
            <v>a</v>
          </cell>
          <cell r="B14819">
            <v>14795</v>
          </cell>
          <cell r="C14819" t="str">
            <v xml:space="preserve">   334778348 - 41733</v>
          </cell>
          <cell r="D14819">
            <v>4621527.8</v>
          </cell>
          <cell r="E14819">
            <v>0</v>
          </cell>
          <cell r="F14819">
            <v>0</v>
          </cell>
          <cell r="G14819">
            <v>44218.3</v>
          </cell>
          <cell r="H14819">
            <v>4577309.5</v>
          </cell>
          <cell r="I14819">
            <v>0</v>
          </cell>
        </row>
        <row r="14820">
          <cell r="A14820" t="str">
            <v>a</v>
          </cell>
          <cell r="B14820">
            <v>14796</v>
          </cell>
          <cell r="C14820" t="str">
            <v xml:space="preserve">   334778351 - 41746</v>
          </cell>
          <cell r="D14820">
            <v>577925.47</v>
          </cell>
          <cell r="E14820">
            <v>0</v>
          </cell>
          <cell r="F14820">
            <v>0</v>
          </cell>
          <cell r="G14820">
            <v>11755.11</v>
          </cell>
          <cell r="H14820">
            <v>566170.36</v>
          </cell>
          <cell r="I14820">
            <v>0</v>
          </cell>
        </row>
        <row r="14821">
          <cell r="A14821" t="str">
            <v>a</v>
          </cell>
          <cell r="B14821">
            <v>14797</v>
          </cell>
          <cell r="C14821" t="str">
            <v xml:space="preserve">   334778364 - 41831</v>
          </cell>
          <cell r="D14821">
            <v>796389.88</v>
          </cell>
          <cell r="E14821">
            <v>0</v>
          </cell>
          <cell r="F14821">
            <v>0</v>
          </cell>
          <cell r="G14821">
            <v>70663.13</v>
          </cell>
          <cell r="H14821">
            <v>725726.75</v>
          </cell>
          <cell r="I14821">
            <v>0</v>
          </cell>
        </row>
        <row r="14822">
          <cell r="A14822" t="str">
            <v>a</v>
          </cell>
          <cell r="B14822">
            <v>14798</v>
          </cell>
          <cell r="C14822" t="str">
            <v xml:space="preserve">   334778377 - 41927</v>
          </cell>
          <cell r="D14822">
            <v>420815.99</v>
          </cell>
          <cell r="E14822">
            <v>0</v>
          </cell>
          <cell r="F14822">
            <v>0</v>
          </cell>
          <cell r="G14822">
            <v>36630.160000000003</v>
          </cell>
          <cell r="H14822">
            <v>384185.83</v>
          </cell>
          <cell r="I14822">
            <v>0</v>
          </cell>
        </row>
        <row r="14823">
          <cell r="A14823" t="str">
            <v>a</v>
          </cell>
          <cell r="B14823">
            <v>14799</v>
          </cell>
          <cell r="C14823" t="str">
            <v xml:space="preserve">   334778380 - 41936</v>
          </cell>
          <cell r="D14823">
            <v>3478217.59</v>
          </cell>
          <cell r="E14823">
            <v>0</v>
          </cell>
          <cell r="F14823">
            <v>0</v>
          </cell>
          <cell r="G14823">
            <v>31946.99</v>
          </cell>
          <cell r="H14823">
            <v>3446270.6</v>
          </cell>
          <cell r="I14823">
            <v>0</v>
          </cell>
        </row>
        <row r="14824">
          <cell r="A14824" t="str">
            <v>a</v>
          </cell>
          <cell r="B14824">
            <v>14800</v>
          </cell>
          <cell r="C14824" t="str">
            <v xml:space="preserve">   334778393 - 41975</v>
          </cell>
          <cell r="D14824">
            <v>2505976.94</v>
          </cell>
          <cell r="E14824">
            <v>0</v>
          </cell>
          <cell r="F14824">
            <v>0</v>
          </cell>
          <cell r="G14824">
            <v>2505976.94</v>
          </cell>
          <cell r="H14824">
            <v>0</v>
          </cell>
          <cell r="I14824">
            <v>0</v>
          </cell>
        </row>
        <row r="14825">
          <cell r="A14825" t="str">
            <v>a</v>
          </cell>
          <cell r="B14825">
            <v>14801</v>
          </cell>
          <cell r="C14825" t="str">
            <v xml:space="preserve">   334778403 - 40788</v>
          </cell>
          <cell r="D14825">
            <v>2697526.49</v>
          </cell>
          <cell r="E14825">
            <v>0</v>
          </cell>
          <cell r="F14825">
            <v>0</v>
          </cell>
          <cell r="G14825">
            <v>2697526.49</v>
          </cell>
          <cell r="H14825">
            <v>0</v>
          </cell>
          <cell r="I14825">
            <v>0</v>
          </cell>
        </row>
        <row r="14826">
          <cell r="A14826" t="str">
            <v>a</v>
          </cell>
          <cell r="B14826">
            <v>14802</v>
          </cell>
          <cell r="C14826" t="str">
            <v xml:space="preserve">   334778416 - 41007</v>
          </cell>
          <cell r="D14826">
            <v>541307.05000000005</v>
          </cell>
          <cell r="E14826">
            <v>0</v>
          </cell>
          <cell r="F14826">
            <v>0</v>
          </cell>
          <cell r="G14826">
            <v>26095.58</v>
          </cell>
          <cell r="H14826">
            <v>515211.47</v>
          </cell>
          <cell r="I14826">
            <v>0</v>
          </cell>
        </row>
        <row r="14827">
          <cell r="A14827" t="str">
            <v>a</v>
          </cell>
          <cell r="B14827">
            <v>14803</v>
          </cell>
          <cell r="C14827" t="str">
            <v xml:space="preserve">   334778429 - 41297</v>
          </cell>
          <cell r="D14827">
            <v>1440821.7</v>
          </cell>
          <cell r="E14827">
            <v>0</v>
          </cell>
          <cell r="F14827">
            <v>0</v>
          </cell>
          <cell r="G14827">
            <v>69812.05</v>
          </cell>
          <cell r="H14827">
            <v>1371009.65</v>
          </cell>
          <cell r="I14827">
            <v>0</v>
          </cell>
        </row>
        <row r="14828">
          <cell r="A14828" t="str">
            <v>a</v>
          </cell>
          <cell r="B14828">
            <v>14804</v>
          </cell>
          <cell r="C14828" t="str">
            <v xml:space="preserve">   334778432 - 41306</v>
          </cell>
          <cell r="D14828">
            <v>803177.63</v>
          </cell>
          <cell r="E14828">
            <v>0</v>
          </cell>
          <cell r="F14828">
            <v>0</v>
          </cell>
          <cell r="G14828">
            <v>803177.63</v>
          </cell>
          <cell r="H14828">
            <v>0</v>
          </cell>
          <cell r="I14828">
            <v>0</v>
          </cell>
        </row>
        <row r="14829">
          <cell r="A14829" t="str">
            <v>a</v>
          </cell>
          <cell r="B14829">
            <v>14805</v>
          </cell>
          <cell r="C14829" t="str">
            <v xml:space="preserve">   334778445 - 41712</v>
          </cell>
          <cell r="D14829">
            <v>6332415.3499999996</v>
          </cell>
          <cell r="E14829">
            <v>0</v>
          </cell>
          <cell r="F14829">
            <v>0</v>
          </cell>
          <cell r="G14829">
            <v>6332415.3499999996</v>
          </cell>
          <cell r="H14829">
            <v>0</v>
          </cell>
          <cell r="I14829">
            <v>0</v>
          </cell>
        </row>
        <row r="14830">
          <cell r="A14830" t="str">
            <v>a</v>
          </cell>
          <cell r="B14830">
            <v>14806</v>
          </cell>
          <cell r="C14830" t="str">
            <v xml:space="preserve">   334778458 - 41792</v>
          </cell>
          <cell r="D14830">
            <v>780528.39</v>
          </cell>
          <cell r="E14830">
            <v>0</v>
          </cell>
          <cell r="F14830">
            <v>0</v>
          </cell>
          <cell r="G14830">
            <v>173283.85</v>
          </cell>
          <cell r="H14830">
            <v>607244.54</v>
          </cell>
          <cell r="I14830">
            <v>0</v>
          </cell>
        </row>
        <row r="14831">
          <cell r="A14831" t="str">
            <v>a</v>
          </cell>
          <cell r="B14831">
            <v>14807</v>
          </cell>
          <cell r="C14831" t="str">
            <v xml:space="preserve">   334778461 - 41822</v>
          </cell>
          <cell r="D14831">
            <v>1897220.95</v>
          </cell>
          <cell r="E14831">
            <v>0</v>
          </cell>
          <cell r="F14831">
            <v>0.02</v>
          </cell>
          <cell r="G14831">
            <v>176198.81</v>
          </cell>
          <cell r="H14831">
            <v>1721022.16</v>
          </cell>
          <cell r="I14831">
            <v>0</v>
          </cell>
        </row>
        <row r="14832">
          <cell r="A14832" t="str">
            <v>a</v>
          </cell>
          <cell r="B14832">
            <v>14808</v>
          </cell>
          <cell r="C14832" t="str">
            <v xml:space="preserve">   334778474 - 41918</v>
          </cell>
          <cell r="D14832">
            <v>2294632.36</v>
          </cell>
          <cell r="E14832">
            <v>0</v>
          </cell>
          <cell r="F14832">
            <v>0</v>
          </cell>
          <cell r="G14832">
            <v>21686.25</v>
          </cell>
          <cell r="H14832">
            <v>2272946.11</v>
          </cell>
          <cell r="I14832">
            <v>0</v>
          </cell>
        </row>
        <row r="14833">
          <cell r="A14833" t="str">
            <v>a</v>
          </cell>
          <cell r="B14833">
            <v>14809</v>
          </cell>
          <cell r="C14833" t="str">
            <v xml:space="preserve">   334778487 - 41957</v>
          </cell>
          <cell r="D14833">
            <v>2689976.46</v>
          </cell>
          <cell r="E14833">
            <v>0</v>
          </cell>
          <cell r="F14833">
            <v>0.01</v>
          </cell>
          <cell r="G14833">
            <v>75741.66</v>
          </cell>
          <cell r="H14833">
            <v>2614234.81</v>
          </cell>
          <cell r="I14833">
            <v>0</v>
          </cell>
        </row>
        <row r="14834">
          <cell r="A14834" t="str">
            <v>a</v>
          </cell>
          <cell r="B14834">
            <v>14810</v>
          </cell>
          <cell r="C14834" t="str">
            <v xml:space="preserve">   334778490 - 41966</v>
          </cell>
          <cell r="D14834">
            <v>1972573.09</v>
          </cell>
          <cell r="E14834">
            <v>0</v>
          </cell>
          <cell r="F14834">
            <v>0.03</v>
          </cell>
          <cell r="G14834">
            <v>1972573.12</v>
          </cell>
          <cell r="H14834">
            <v>0</v>
          </cell>
          <cell r="I14834">
            <v>0</v>
          </cell>
        </row>
        <row r="14835">
          <cell r="A14835" t="str">
            <v>a</v>
          </cell>
          <cell r="B14835">
            <v>14811</v>
          </cell>
          <cell r="C14835" t="str">
            <v xml:space="preserve">   334778500 - 40749</v>
          </cell>
          <cell r="D14835">
            <v>1107570.43</v>
          </cell>
          <cell r="E14835">
            <v>0</v>
          </cell>
          <cell r="F14835">
            <v>0.01</v>
          </cell>
          <cell r="G14835">
            <v>53665.07</v>
          </cell>
          <cell r="H14835">
            <v>1053905.3700000001</v>
          </cell>
          <cell r="I14835">
            <v>0</v>
          </cell>
        </row>
        <row r="14836">
          <cell r="A14836" t="str">
            <v>a</v>
          </cell>
          <cell r="B14836">
            <v>14812</v>
          </cell>
          <cell r="C14836" t="str">
            <v xml:space="preserve">   334778513 - 40998</v>
          </cell>
          <cell r="D14836">
            <v>295258.40000000002</v>
          </cell>
          <cell r="E14836">
            <v>0</v>
          </cell>
          <cell r="F14836">
            <v>0</v>
          </cell>
          <cell r="G14836">
            <v>14233.97</v>
          </cell>
          <cell r="H14836">
            <v>281024.43</v>
          </cell>
          <cell r="I14836">
            <v>0</v>
          </cell>
        </row>
        <row r="14837">
          <cell r="A14837" t="str">
            <v>a</v>
          </cell>
          <cell r="B14837">
            <v>14813</v>
          </cell>
          <cell r="C14837" t="str">
            <v xml:space="preserve">   334778526 - 41282</v>
          </cell>
          <cell r="D14837">
            <v>507683.58</v>
          </cell>
          <cell r="E14837">
            <v>0</v>
          </cell>
          <cell r="F14837">
            <v>0</v>
          </cell>
          <cell r="G14837">
            <v>136801.96</v>
          </cell>
          <cell r="H14837">
            <v>370881.62</v>
          </cell>
          <cell r="I14837">
            <v>0</v>
          </cell>
        </row>
        <row r="14838">
          <cell r="A14838" t="str">
            <v>a</v>
          </cell>
          <cell r="B14838">
            <v>14814</v>
          </cell>
          <cell r="C14838" t="str">
            <v xml:space="preserve">   334778539 - 41344</v>
          </cell>
          <cell r="D14838">
            <v>1259769.1100000001</v>
          </cell>
          <cell r="E14838">
            <v>0</v>
          </cell>
          <cell r="F14838">
            <v>0</v>
          </cell>
          <cell r="G14838">
            <v>1259769.1100000001</v>
          </cell>
          <cell r="H14838">
            <v>0</v>
          </cell>
          <cell r="I14838">
            <v>0</v>
          </cell>
        </row>
        <row r="14839">
          <cell r="A14839" t="str">
            <v>a</v>
          </cell>
          <cell r="B14839">
            <v>14815</v>
          </cell>
          <cell r="C14839" t="str">
            <v xml:space="preserve">   334778542 - 41620</v>
          </cell>
          <cell r="D14839">
            <v>739224.07</v>
          </cell>
          <cell r="E14839">
            <v>0</v>
          </cell>
          <cell r="F14839">
            <v>0</v>
          </cell>
          <cell r="G14839">
            <v>78720.570000000007</v>
          </cell>
          <cell r="H14839">
            <v>660503.5</v>
          </cell>
          <cell r="I14839">
            <v>0</v>
          </cell>
        </row>
        <row r="14840">
          <cell r="A14840" t="str">
            <v>a</v>
          </cell>
          <cell r="B14840">
            <v>14816</v>
          </cell>
          <cell r="C14840" t="str">
            <v xml:space="preserve">   334778555 - 41783</v>
          </cell>
          <cell r="D14840">
            <v>504795.16</v>
          </cell>
          <cell r="E14840">
            <v>0</v>
          </cell>
          <cell r="F14840">
            <v>0</v>
          </cell>
          <cell r="G14840">
            <v>10079.11</v>
          </cell>
          <cell r="H14840">
            <v>494716.05</v>
          </cell>
          <cell r="I14840">
            <v>0</v>
          </cell>
        </row>
        <row r="14841">
          <cell r="A14841" t="str">
            <v>a</v>
          </cell>
          <cell r="B14841">
            <v>14817</v>
          </cell>
          <cell r="C14841" t="str">
            <v xml:space="preserve">   334778568 - 41888</v>
          </cell>
          <cell r="D14841">
            <v>267747.87</v>
          </cell>
          <cell r="E14841">
            <v>0</v>
          </cell>
          <cell r="F14841">
            <v>0.02</v>
          </cell>
          <cell r="G14841">
            <v>61244.12</v>
          </cell>
          <cell r="H14841">
            <v>206503.77</v>
          </cell>
          <cell r="I14841">
            <v>0</v>
          </cell>
        </row>
        <row r="14842">
          <cell r="A14842" t="str">
            <v>a</v>
          </cell>
          <cell r="B14842">
            <v>14818</v>
          </cell>
          <cell r="C14842" t="str">
            <v xml:space="preserve">   334778571 - 41909</v>
          </cell>
          <cell r="D14842">
            <v>568693.48</v>
          </cell>
          <cell r="E14842">
            <v>0</v>
          </cell>
          <cell r="F14842">
            <v>0</v>
          </cell>
          <cell r="G14842">
            <v>5233.79</v>
          </cell>
          <cell r="H14842">
            <v>563459.68999999994</v>
          </cell>
          <cell r="I14842">
            <v>0</v>
          </cell>
        </row>
        <row r="14843">
          <cell r="A14843" t="str">
            <v>a</v>
          </cell>
          <cell r="B14843">
            <v>14819</v>
          </cell>
          <cell r="C14843" t="str">
            <v xml:space="preserve">   334778584 - 41948</v>
          </cell>
          <cell r="D14843">
            <v>1905633.53</v>
          </cell>
          <cell r="E14843">
            <v>0</v>
          </cell>
          <cell r="F14843">
            <v>0.01</v>
          </cell>
          <cell r="G14843">
            <v>17503.02</v>
          </cell>
          <cell r="H14843">
            <v>1888130.52</v>
          </cell>
          <cell r="I14843">
            <v>0</v>
          </cell>
        </row>
        <row r="14844">
          <cell r="A14844" t="str">
            <v>a</v>
          </cell>
          <cell r="B14844">
            <v>14820</v>
          </cell>
          <cell r="C14844" t="str">
            <v xml:space="preserve">   334778597 - 41987</v>
          </cell>
          <cell r="D14844">
            <v>2535489.48</v>
          </cell>
          <cell r="E14844">
            <v>0</v>
          </cell>
          <cell r="F14844">
            <v>0</v>
          </cell>
          <cell r="G14844">
            <v>53018.879999999997</v>
          </cell>
          <cell r="H14844">
            <v>2482470.6</v>
          </cell>
          <cell r="I14844">
            <v>0</v>
          </cell>
        </row>
        <row r="14845">
          <cell r="A14845" t="str">
            <v>a</v>
          </cell>
          <cell r="B14845">
            <v>14821</v>
          </cell>
          <cell r="C14845" t="str">
            <v xml:space="preserve">   334778607 - 40923</v>
          </cell>
          <cell r="D14845">
            <v>1080468.04</v>
          </cell>
          <cell r="E14845">
            <v>0</v>
          </cell>
          <cell r="F14845">
            <v>0.01</v>
          </cell>
          <cell r="G14845">
            <v>78704.87</v>
          </cell>
          <cell r="H14845">
            <v>1001763.18</v>
          </cell>
          <cell r="I14845">
            <v>0</v>
          </cell>
        </row>
        <row r="14846">
          <cell r="A14846" t="str">
            <v>a</v>
          </cell>
          <cell r="B14846">
            <v>14822</v>
          </cell>
          <cell r="C14846" t="str">
            <v xml:space="preserve">   334778610 - 40950</v>
          </cell>
          <cell r="D14846">
            <v>1998051.99</v>
          </cell>
          <cell r="E14846">
            <v>0</v>
          </cell>
          <cell r="F14846">
            <v>0</v>
          </cell>
          <cell r="G14846">
            <v>95297.35</v>
          </cell>
          <cell r="H14846">
            <v>1902754.64</v>
          </cell>
          <cell r="I14846">
            <v>0</v>
          </cell>
        </row>
        <row r="14847">
          <cell r="A14847" t="str">
            <v>a</v>
          </cell>
          <cell r="B14847">
            <v>14823</v>
          </cell>
          <cell r="C14847" t="str">
            <v xml:space="preserve">   334778623 - 41203</v>
          </cell>
          <cell r="D14847">
            <v>4954343.49</v>
          </cell>
          <cell r="E14847">
            <v>0</v>
          </cell>
          <cell r="F14847">
            <v>0</v>
          </cell>
          <cell r="G14847">
            <v>96254.41</v>
          </cell>
          <cell r="H14847">
            <v>4858089.08</v>
          </cell>
          <cell r="I14847">
            <v>0</v>
          </cell>
        </row>
        <row r="14848">
          <cell r="A14848" t="str">
            <v>a</v>
          </cell>
          <cell r="B14848">
            <v>14824</v>
          </cell>
          <cell r="C14848" t="str">
            <v xml:space="preserve">   334778636 - 41327</v>
          </cell>
          <cell r="D14848">
            <v>1377872.45</v>
          </cell>
          <cell r="E14848">
            <v>0</v>
          </cell>
          <cell r="F14848">
            <v>0.01</v>
          </cell>
          <cell r="G14848">
            <v>66425.2</v>
          </cell>
          <cell r="H14848">
            <v>1311447.26</v>
          </cell>
          <cell r="I14848">
            <v>0</v>
          </cell>
        </row>
        <row r="14849">
          <cell r="A14849" t="str">
            <v>a</v>
          </cell>
          <cell r="B14849">
            <v>14825</v>
          </cell>
          <cell r="C14849" t="str">
            <v xml:space="preserve">   334778649 - 41739</v>
          </cell>
          <cell r="D14849">
            <v>1092535.6599999999</v>
          </cell>
          <cell r="E14849">
            <v>0</v>
          </cell>
          <cell r="F14849">
            <v>0</v>
          </cell>
          <cell r="G14849">
            <v>22419.7</v>
          </cell>
          <cell r="H14849">
            <v>1070115.96</v>
          </cell>
          <cell r="I14849">
            <v>0</v>
          </cell>
        </row>
        <row r="14850">
          <cell r="A14850" t="str">
            <v>a</v>
          </cell>
          <cell r="B14850">
            <v>14826</v>
          </cell>
          <cell r="C14850" t="str">
            <v xml:space="preserve">   334778652 - 41749</v>
          </cell>
          <cell r="D14850">
            <v>1767032.83</v>
          </cell>
          <cell r="E14850">
            <v>0</v>
          </cell>
          <cell r="F14850">
            <v>0</v>
          </cell>
          <cell r="G14850">
            <v>1107186.46</v>
          </cell>
          <cell r="H14850">
            <v>659846.37</v>
          </cell>
          <cell r="I14850">
            <v>0</v>
          </cell>
        </row>
        <row r="14851">
          <cell r="A14851" t="str">
            <v>a</v>
          </cell>
          <cell r="B14851">
            <v>14827</v>
          </cell>
          <cell r="C14851" t="str">
            <v xml:space="preserve">   334778665 - 41834</v>
          </cell>
          <cell r="D14851">
            <v>1308978.83</v>
          </cell>
          <cell r="E14851">
            <v>0</v>
          </cell>
          <cell r="F14851">
            <v>0</v>
          </cell>
          <cell r="G14851">
            <v>63103.93</v>
          </cell>
          <cell r="H14851">
            <v>1245874.8999999999</v>
          </cell>
          <cell r="I14851">
            <v>0</v>
          </cell>
        </row>
        <row r="14852">
          <cell r="A14852" t="str">
            <v>a</v>
          </cell>
          <cell r="B14852">
            <v>14828</v>
          </cell>
          <cell r="C14852" t="str">
            <v xml:space="preserve">   334778678 - 41930</v>
          </cell>
          <cell r="D14852">
            <v>795991.01</v>
          </cell>
          <cell r="E14852">
            <v>0</v>
          </cell>
          <cell r="F14852">
            <v>0</v>
          </cell>
          <cell r="G14852">
            <v>16119.59</v>
          </cell>
          <cell r="H14852">
            <v>779871.42</v>
          </cell>
          <cell r="I14852">
            <v>0</v>
          </cell>
        </row>
        <row r="14853">
          <cell r="A14853" t="str">
            <v>a</v>
          </cell>
          <cell r="B14853">
            <v>14829</v>
          </cell>
          <cell r="C14853" t="str">
            <v xml:space="preserve">   334778681 - 41939</v>
          </cell>
          <cell r="D14853">
            <v>1344205.23</v>
          </cell>
          <cell r="E14853">
            <v>0</v>
          </cell>
          <cell r="F14853">
            <v>0</v>
          </cell>
          <cell r="G14853">
            <v>12346.35</v>
          </cell>
          <cell r="H14853">
            <v>1331858.8799999999</v>
          </cell>
          <cell r="I14853">
            <v>0</v>
          </cell>
        </row>
        <row r="14854">
          <cell r="A14854" t="str">
            <v>a</v>
          </cell>
          <cell r="B14854">
            <v>14830</v>
          </cell>
          <cell r="C14854" t="str">
            <v xml:space="preserve">   334778694 - 41978</v>
          </cell>
          <cell r="D14854">
            <v>2737084.55</v>
          </cell>
          <cell r="E14854">
            <v>0</v>
          </cell>
          <cell r="F14854">
            <v>0</v>
          </cell>
          <cell r="G14854">
            <v>58246.22</v>
          </cell>
          <cell r="H14854">
            <v>2678838.33</v>
          </cell>
          <cell r="I14854">
            <v>0</v>
          </cell>
        </row>
        <row r="14855">
          <cell r="A14855" t="str">
            <v>a</v>
          </cell>
          <cell r="B14855">
            <v>14831</v>
          </cell>
          <cell r="C14855" t="str">
            <v xml:space="preserve">   334778704 - 40839</v>
          </cell>
          <cell r="D14855">
            <v>4349673.22</v>
          </cell>
          <cell r="E14855">
            <v>0</v>
          </cell>
          <cell r="F14855">
            <v>0</v>
          </cell>
          <cell r="G14855">
            <v>41617.279999999999</v>
          </cell>
          <cell r="H14855">
            <v>4308055.9400000004</v>
          </cell>
          <cell r="I14855">
            <v>0</v>
          </cell>
        </row>
        <row r="14856">
          <cell r="A14856" t="str">
            <v>a</v>
          </cell>
          <cell r="B14856">
            <v>14832</v>
          </cell>
          <cell r="C14856" t="str">
            <v xml:space="preserve">   334778717 - 41010</v>
          </cell>
          <cell r="D14856">
            <v>809107.32</v>
          </cell>
          <cell r="E14856">
            <v>0</v>
          </cell>
          <cell r="F14856">
            <v>0</v>
          </cell>
          <cell r="G14856">
            <v>7646.77</v>
          </cell>
          <cell r="H14856">
            <v>801460.55</v>
          </cell>
          <cell r="I14856">
            <v>0</v>
          </cell>
        </row>
        <row r="14857">
          <cell r="A14857" t="str">
            <v>a</v>
          </cell>
          <cell r="B14857">
            <v>14833</v>
          </cell>
          <cell r="C14857" t="str">
            <v xml:space="preserve">   334778720 - 41064</v>
          </cell>
          <cell r="D14857">
            <v>809926.49</v>
          </cell>
          <cell r="E14857">
            <v>0</v>
          </cell>
          <cell r="F14857">
            <v>0.01</v>
          </cell>
          <cell r="G14857">
            <v>16620.39</v>
          </cell>
          <cell r="H14857">
            <v>793306.11</v>
          </cell>
          <cell r="I14857">
            <v>0</v>
          </cell>
        </row>
        <row r="14858">
          <cell r="A14858" t="str">
            <v>a</v>
          </cell>
          <cell r="B14858">
            <v>14834</v>
          </cell>
          <cell r="C14858" t="str">
            <v xml:space="preserve">   334778733 - 41309</v>
          </cell>
          <cell r="D14858">
            <v>669252.34</v>
          </cell>
          <cell r="E14858">
            <v>0</v>
          </cell>
          <cell r="F14858">
            <v>0</v>
          </cell>
          <cell r="G14858">
            <v>32263.68</v>
          </cell>
          <cell r="H14858">
            <v>636988.66</v>
          </cell>
          <cell r="I14858">
            <v>0</v>
          </cell>
        </row>
        <row r="14859">
          <cell r="A14859" t="str">
            <v>a</v>
          </cell>
          <cell r="B14859">
            <v>14835</v>
          </cell>
          <cell r="C14859" t="str">
            <v xml:space="preserve">   334778746 - 41724</v>
          </cell>
          <cell r="D14859">
            <v>635849.89</v>
          </cell>
          <cell r="E14859">
            <v>0</v>
          </cell>
          <cell r="F14859">
            <v>0.01</v>
          </cell>
          <cell r="G14859">
            <v>102817.12</v>
          </cell>
          <cell r="H14859">
            <v>533032.78</v>
          </cell>
          <cell r="I14859">
            <v>0</v>
          </cell>
        </row>
        <row r="14860">
          <cell r="A14860" t="str">
            <v>a</v>
          </cell>
          <cell r="B14860">
            <v>14836</v>
          </cell>
          <cell r="C14860" t="str">
            <v xml:space="preserve">   334778759 - 41795</v>
          </cell>
          <cell r="D14860">
            <v>2487939.66</v>
          </cell>
          <cell r="E14860">
            <v>0</v>
          </cell>
          <cell r="F14860">
            <v>0</v>
          </cell>
          <cell r="G14860">
            <v>47681.8</v>
          </cell>
          <cell r="H14860">
            <v>2440257.86</v>
          </cell>
          <cell r="I14860">
            <v>0</v>
          </cell>
        </row>
        <row r="14861">
          <cell r="A14861" t="str">
            <v>a</v>
          </cell>
          <cell r="B14861">
            <v>14837</v>
          </cell>
          <cell r="C14861" t="str">
            <v xml:space="preserve">   334778762 - 41825</v>
          </cell>
          <cell r="D14861">
            <v>1194578.81</v>
          </cell>
          <cell r="E14861">
            <v>0</v>
          </cell>
          <cell r="F14861">
            <v>0.01</v>
          </cell>
          <cell r="G14861">
            <v>124776.31</v>
          </cell>
          <cell r="H14861">
            <v>1069802.51</v>
          </cell>
          <cell r="I14861">
            <v>0</v>
          </cell>
        </row>
        <row r="14862">
          <cell r="A14862" t="str">
            <v>a</v>
          </cell>
          <cell r="B14862">
            <v>14838</v>
          </cell>
          <cell r="C14862" t="str">
            <v xml:space="preserve">   334778775 - 41921</v>
          </cell>
          <cell r="D14862">
            <v>2242954.41</v>
          </cell>
          <cell r="E14862">
            <v>0</v>
          </cell>
          <cell r="F14862">
            <v>0</v>
          </cell>
          <cell r="G14862">
            <v>312653.69</v>
          </cell>
          <cell r="H14862">
            <v>1930300.72</v>
          </cell>
          <cell r="I14862">
            <v>0</v>
          </cell>
        </row>
        <row r="14863">
          <cell r="A14863" t="str">
            <v>a</v>
          </cell>
          <cell r="B14863">
            <v>14839</v>
          </cell>
          <cell r="C14863" t="str">
            <v xml:space="preserve">   334778788 - 41960</v>
          </cell>
          <cell r="D14863">
            <v>1151462.1499999999</v>
          </cell>
          <cell r="E14863">
            <v>0</v>
          </cell>
          <cell r="F14863">
            <v>0</v>
          </cell>
          <cell r="G14863">
            <v>1151462.1499999999</v>
          </cell>
          <cell r="H14863">
            <v>0</v>
          </cell>
          <cell r="I14863">
            <v>0</v>
          </cell>
        </row>
        <row r="14864">
          <cell r="A14864" t="str">
            <v>a</v>
          </cell>
          <cell r="B14864">
            <v>14840</v>
          </cell>
          <cell r="C14864" t="str">
            <v xml:space="preserve">   334778791 - 41969</v>
          </cell>
          <cell r="D14864">
            <v>2438835.89</v>
          </cell>
          <cell r="E14864">
            <v>0</v>
          </cell>
          <cell r="F14864">
            <v>0.01</v>
          </cell>
          <cell r="G14864">
            <v>60336.15</v>
          </cell>
          <cell r="H14864">
            <v>2378499.75</v>
          </cell>
          <cell r="I14864">
            <v>0</v>
          </cell>
        </row>
        <row r="14865">
          <cell r="A14865" t="str">
            <v>a</v>
          </cell>
          <cell r="B14865">
            <v>14841</v>
          </cell>
          <cell r="C14865" t="str">
            <v xml:space="preserve">   334778801 - 40752</v>
          </cell>
          <cell r="D14865">
            <v>947025.19</v>
          </cell>
          <cell r="E14865">
            <v>0</v>
          </cell>
          <cell r="F14865">
            <v>0</v>
          </cell>
          <cell r="G14865">
            <v>8824.76</v>
          </cell>
          <cell r="H14865">
            <v>938200.43</v>
          </cell>
          <cell r="I14865">
            <v>0</v>
          </cell>
        </row>
        <row r="14866">
          <cell r="A14866" t="str">
            <v>a</v>
          </cell>
          <cell r="B14866">
            <v>14842</v>
          </cell>
          <cell r="C14866" t="str">
            <v xml:space="preserve">   334778814 - 41001</v>
          </cell>
          <cell r="D14866">
            <v>1295608.6399999999</v>
          </cell>
          <cell r="E14866">
            <v>0</v>
          </cell>
          <cell r="F14866">
            <v>0</v>
          </cell>
          <cell r="G14866">
            <v>193213.67</v>
          </cell>
          <cell r="H14866">
            <v>1102394.97</v>
          </cell>
          <cell r="I14866">
            <v>0</v>
          </cell>
        </row>
        <row r="14867">
          <cell r="A14867" t="str">
            <v>a</v>
          </cell>
          <cell r="B14867">
            <v>14843</v>
          </cell>
          <cell r="C14867" t="str">
            <v xml:space="preserve">   334778827 - 41285</v>
          </cell>
          <cell r="D14867">
            <v>2070380.22</v>
          </cell>
          <cell r="E14867">
            <v>0</v>
          </cell>
          <cell r="F14867">
            <v>0</v>
          </cell>
          <cell r="G14867">
            <v>112136.66</v>
          </cell>
          <cell r="H14867">
            <v>1958243.56</v>
          </cell>
          <cell r="I14867">
            <v>0</v>
          </cell>
        </row>
        <row r="14868">
          <cell r="A14868" t="str">
            <v>a</v>
          </cell>
          <cell r="B14868">
            <v>14844</v>
          </cell>
          <cell r="C14868" t="str">
            <v xml:space="preserve">   334778830 - 41300</v>
          </cell>
          <cell r="D14868">
            <v>910840.18</v>
          </cell>
          <cell r="E14868">
            <v>0</v>
          </cell>
          <cell r="F14868">
            <v>0</v>
          </cell>
          <cell r="G14868">
            <v>81584.740000000005</v>
          </cell>
          <cell r="H14868">
            <v>829255.44</v>
          </cell>
          <cell r="I14868">
            <v>0</v>
          </cell>
        </row>
        <row r="14869">
          <cell r="A14869" t="str">
            <v>a</v>
          </cell>
          <cell r="B14869">
            <v>14845</v>
          </cell>
          <cell r="C14869" t="str">
            <v xml:space="preserve">   334778856 - 41786</v>
          </cell>
          <cell r="D14869">
            <v>512833.79</v>
          </cell>
          <cell r="E14869">
            <v>0</v>
          </cell>
          <cell r="F14869">
            <v>0.01</v>
          </cell>
          <cell r="G14869">
            <v>81406.58</v>
          </cell>
          <cell r="H14869">
            <v>431427.22</v>
          </cell>
          <cell r="I14869">
            <v>0</v>
          </cell>
        </row>
        <row r="14870">
          <cell r="A14870" t="str">
            <v>a</v>
          </cell>
          <cell r="B14870">
            <v>14846</v>
          </cell>
          <cell r="C14870" t="str">
            <v xml:space="preserve">   334778869 - 41891</v>
          </cell>
          <cell r="D14870">
            <v>674194.97</v>
          </cell>
          <cell r="E14870">
            <v>0</v>
          </cell>
          <cell r="F14870">
            <v>0</v>
          </cell>
          <cell r="G14870">
            <v>32501.95</v>
          </cell>
          <cell r="H14870">
            <v>641693.02</v>
          </cell>
          <cell r="I14870">
            <v>0</v>
          </cell>
        </row>
        <row r="14871">
          <cell r="A14871" t="str">
            <v>a</v>
          </cell>
          <cell r="B14871">
            <v>14847</v>
          </cell>
          <cell r="C14871" t="str">
            <v xml:space="preserve">   334778872 - 41912</v>
          </cell>
          <cell r="D14871">
            <v>628529.74</v>
          </cell>
          <cell r="E14871">
            <v>0</v>
          </cell>
          <cell r="F14871">
            <v>0</v>
          </cell>
          <cell r="G14871">
            <v>5940.16</v>
          </cell>
          <cell r="H14871">
            <v>622589.57999999996</v>
          </cell>
          <cell r="I14871">
            <v>0</v>
          </cell>
        </row>
        <row r="14872">
          <cell r="A14872" t="str">
            <v>a</v>
          </cell>
          <cell r="B14872">
            <v>14848</v>
          </cell>
          <cell r="C14872" t="str">
            <v xml:space="preserve">   334778885 - 41951</v>
          </cell>
          <cell r="D14872">
            <v>2882962.64</v>
          </cell>
          <cell r="E14872">
            <v>0</v>
          </cell>
          <cell r="F14872">
            <v>0</v>
          </cell>
          <cell r="G14872">
            <v>26479.63</v>
          </cell>
          <cell r="H14872">
            <v>2856483.01</v>
          </cell>
          <cell r="I14872">
            <v>0</v>
          </cell>
        </row>
        <row r="14873">
          <cell r="A14873" t="str">
            <v>a</v>
          </cell>
          <cell r="B14873">
            <v>14849</v>
          </cell>
          <cell r="C14873" t="str">
            <v xml:space="preserve">   334778898 - 41990</v>
          </cell>
          <cell r="D14873">
            <v>2466459.58</v>
          </cell>
          <cell r="E14873">
            <v>0</v>
          </cell>
          <cell r="F14873">
            <v>0</v>
          </cell>
          <cell r="G14873">
            <v>52487.18</v>
          </cell>
          <cell r="H14873">
            <v>2413972.4</v>
          </cell>
          <cell r="I14873">
            <v>0</v>
          </cell>
        </row>
        <row r="14874">
          <cell r="A14874" t="str">
            <v>a</v>
          </cell>
          <cell r="B14874">
            <v>14850</v>
          </cell>
          <cell r="C14874" t="str">
            <v xml:space="preserve">   334778908 - 40926</v>
          </cell>
          <cell r="D14874">
            <v>1093216.6599999999</v>
          </cell>
          <cell r="E14874">
            <v>0</v>
          </cell>
          <cell r="F14874">
            <v>0</v>
          </cell>
          <cell r="G14874">
            <v>10037.040000000001</v>
          </cell>
          <cell r="H14874">
            <v>1083179.6200000001</v>
          </cell>
          <cell r="I14874">
            <v>0</v>
          </cell>
        </row>
        <row r="14875">
          <cell r="A14875" t="str">
            <v>a</v>
          </cell>
          <cell r="B14875">
            <v>14851</v>
          </cell>
          <cell r="C14875" t="str">
            <v xml:space="preserve">   334778911 - 40962</v>
          </cell>
          <cell r="D14875">
            <v>796832.8</v>
          </cell>
          <cell r="E14875">
            <v>0</v>
          </cell>
          <cell r="F14875">
            <v>0.02</v>
          </cell>
          <cell r="G14875">
            <v>74003.490000000005</v>
          </cell>
          <cell r="H14875">
            <v>722829.33</v>
          </cell>
          <cell r="I14875">
            <v>0</v>
          </cell>
        </row>
        <row r="14876">
          <cell r="A14876" t="str">
            <v>a</v>
          </cell>
          <cell r="B14876">
            <v>14852</v>
          </cell>
          <cell r="C14876" t="str">
            <v xml:space="preserve">   334778924 - 41207</v>
          </cell>
          <cell r="D14876">
            <v>2031941.62</v>
          </cell>
          <cell r="E14876">
            <v>0</v>
          </cell>
          <cell r="F14876">
            <v>0</v>
          </cell>
          <cell r="G14876">
            <v>27423.13</v>
          </cell>
          <cell r="H14876">
            <v>2004518.49</v>
          </cell>
          <cell r="I14876">
            <v>0</v>
          </cell>
        </row>
        <row r="14877">
          <cell r="A14877" t="str">
            <v>a</v>
          </cell>
          <cell r="B14877">
            <v>14853</v>
          </cell>
          <cell r="C14877" t="str">
            <v xml:space="preserve">   334778937 - 41334</v>
          </cell>
          <cell r="D14877">
            <v>1363657.58</v>
          </cell>
          <cell r="E14877">
            <v>0</v>
          </cell>
          <cell r="F14877">
            <v>0.01</v>
          </cell>
          <cell r="G14877">
            <v>28515.03</v>
          </cell>
          <cell r="H14877">
            <v>1335142.56</v>
          </cell>
          <cell r="I14877">
            <v>0</v>
          </cell>
        </row>
        <row r="14878">
          <cell r="A14878" t="str">
            <v>a</v>
          </cell>
          <cell r="B14878">
            <v>14854</v>
          </cell>
          <cell r="C14878" t="str">
            <v xml:space="preserve">   334778940 - 41365</v>
          </cell>
          <cell r="D14878">
            <v>10742815.800000001</v>
          </cell>
          <cell r="E14878">
            <v>0</v>
          </cell>
          <cell r="F14878">
            <v>0</v>
          </cell>
          <cell r="G14878">
            <v>97427.58</v>
          </cell>
          <cell r="H14878">
            <v>10645388.220000001</v>
          </cell>
          <cell r="I14878">
            <v>0</v>
          </cell>
        </row>
        <row r="14879">
          <cell r="A14879" t="str">
            <v>a</v>
          </cell>
          <cell r="B14879">
            <v>14855</v>
          </cell>
          <cell r="C14879" t="str">
            <v xml:space="preserve">   334778953 - 41777</v>
          </cell>
          <cell r="D14879">
            <v>406439.34</v>
          </cell>
          <cell r="E14879">
            <v>0</v>
          </cell>
          <cell r="F14879">
            <v>0</v>
          </cell>
          <cell r="G14879">
            <v>87637.66</v>
          </cell>
          <cell r="H14879">
            <v>318801.68</v>
          </cell>
          <cell r="I14879">
            <v>0</v>
          </cell>
        </row>
        <row r="14880">
          <cell r="A14880" t="str">
            <v>a</v>
          </cell>
          <cell r="B14880">
            <v>14856</v>
          </cell>
          <cell r="C14880" t="str">
            <v xml:space="preserve">   334778966 - 41869</v>
          </cell>
          <cell r="D14880">
            <v>1191678.95</v>
          </cell>
          <cell r="E14880">
            <v>0</v>
          </cell>
          <cell r="F14880">
            <v>0.01</v>
          </cell>
          <cell r="G14880">
            <v>33398.22</v>
          </cell>
          <cell r="H14880">
            <v>1158280.74</v>
          </cell>
          <cell r="I14880">
            <v>0</v>
          </cell>
        </row>
        <row r="14881">
          <cell r="A14881" t="str">
            <v>a</v>
          </cell>
          <cell r="B14881">
            <v>14857</v>
          </cell>
          <cell r="C14881" t="str">
            <v xml:space="preserve">   334778979 - 41933</v>
          </cell>
          <cell r="D14881">
            <v>4863392.26</v>
          </cell>
          <cell r="E14881">
            <v>0</v>
          </cell>
          <cell r="F14881">
            <v>0</v>
          </cell>
          <cell r="G14881">
            <v>44651.88</v>
          </cell>
          <cell r="H14881">
            <v>4818740.38</v>
          </cell>
          <cell r="I14881">
            <v>0</v>
          </cell>
        </row>
        <row r="14882">
          <cell r="A14882" t="str">
            <v>a</v>
          </cell>
          <cell r="B14882">
            <v>14858</v>
          </cell>
          <cell r="C14882" t="str">
            <v xml:space="preserve">   334778982 - 41942</v>
          </cell>
          <cell r="D14882">
            <v>1276606.02</v>
          </cell>
          <cell r="E14882">
            <v>0</v>
          </cell>
          <cell r="F14882">
            <v>0</v>
          </cell>
          <cell r="G14882">
            <v>416055.63</v>
          </cell>
          <cell r="H14882">
            <v>860550.39</v>
          </cell>
          <cell r="I14882">
            <v>0</v>
          </cell>
        </row>
        <row r="14883">
          <cell r="A14883" t="str">
            <v>a</v>
          </cell>
          <cell r="B14883">
            <v>14859</v>
          </cell>
          <cell r="C14883" t="str">
            <v xml:space="preserve">   334778995 - 41981</v>
          </cell>
          <cell r="D14883">
            <v>3435914.76</v>
          </cell>
          <cell r="E14883">
            <v>0</v>
          </cell>
          <cell r="F14883">
            <v>0</v>
          </cell>
          <cell r="G14883">
            <v>73117.56</v>
          </cell>
          <cell r="H14883">
            <v>3362797.2</v>
          </cell>
          <cell r="I14883">
            <v>0</v>
          </cell>
        </row>
        <row r="14884">
          <cell r="A14884" t="str">
            <v>a</v>
          </cell>
          <cell r="B14884">
            <v>14860</v>
          </cell>
          <cell r="C14884" t="str">
            <v xml:space="preserve">   342778000 - 36626</v>
          </cell>
          <cell r="D14884">
            <v>2824547.17</v>
          </cell>
          <cell r="E14884">
            <v>0</v>
          </cell>
          <cell r="F14884">
            <v>0</v>
          </cell>
          <cell r="G14884">
            <v>60594.42</v>
          </cell>
          <cell r="H14884">
            <v>2763952.75</v>
          </cell>
          <cell r="I14884">
            <v>0</v>
          </cell>
        </row>
        <row r="14885">
          <cell r="A14885" t="str">
            <v>a</v>
          </cell>
          <cell r="B14885">
            <v>14861</v>
          </cell>
          <cell r="C14885" t="str">
            <v xml:space="preserve">   342778013 - 36665</v>
          </cell>
          <cell r="D14885">
            <v>1963529.65</v>
          </cell>
          <cell r="E14885">
            <v>0</v>
          </cell>
          <cell r="F14885">
            <v>0</v>
          </cell>
          <cell r="G14885">
            <v>100258.36</v>
          </cell>
          <cell r="H14885">
            <v>1863271.29</v>
          </cell>
          <cell r="I14885">
            <v>0</v>
          </cell>
        </row>
        <row r="14886">
          <cell r="A14886" t="str">
            <v>a</v>
          </cell>
          <cell r="B14886">
            <v>14862</v>
          </cell>
          <cell r="C14886" t="str">
            <v xml:space="preserve">   342778026 - 36704</v>
          </cell>
          <cell r="D14886">
            <v>1238756.3</v>
          </cell>
          <cell r="E14886">
            <v>0</v>
          </cell>
          <cell r="F14886">
            <v>0</v>
          </cell>
          <cell r="G14886">
            <v>221772.18</v>
          </cell>
          <cell r="H14886">
            <v>1016984.12</v>
          </cell>
          <cell r="I14886">
            <v>0</v>
          </cell>
        </row>
        <row r="14887">
          <cell r="A14887" t="str">
            <v>a</v>
          </cell>
          <cell r="B14887">
            <v>14863</v>
          </cell>
          <cell r="C14887" t="str">
            <v xml:space="preserve">   342778039 - 37130</v>
          </cell>
          <cell r="D14887">
            <v>3052942.2</v>
          </cell>
          <cell r="E14887">
            <v>0</v>
          </cell>
          <cell r="F14887">
            <v>0</v>
          </cell>
          <cell r="G14887">
            <v>157499.03</v>
          </cell>
          <cell r="H14887">
            <v>2895443.17</v>
          </cell>
          <cell r="I14887">
            <v>0</v>
          </cell>
        </row>
        <row r="14888">
          <cell r="A14888" t="str">
            <v>a</v>
          </cell>
          <cell r="B14888">
            <v>14864</v>
          </cell>
          <cell r="C14888" t="str">
            <v xml:space="preserve">   342778042 - 37139</v>
          </cell>
          <cell r="D14888">
            <v>1479576.4</v>
          </cell>
          <cell r="E14888">
            <v>0</v>
          </cell>
          <cell r="F14888">
            <v>0</v>
          </cell>
          <cell r="G14888">
            <v>209692.71</v>
          </cell>
          <cell r="H14888">
            <v>1269883.69</v>
          </cell>
          <cell r="I14888">
            <v>0</v>
          </cell>
        </row>
        <row r="14889">
          <cell r="A14889" t="str">
            <v>a</v>
          </cell>
          <cell r="B14889">
            <v>14865</v>
          </cell>
          <cell r="C14889" t="str">
            <v xml:space="preserve">   342778055 - 37178</v>
          </cell>
          <cell r="D14889">
            <v>748122.71</v>
          </cell>
          <cell r="E14889">
            <v>0</v>
          </cell>
          <cell r="F14889">
            <v>0</v>
          </cell>
          <cell r="G14889">
            <v>71030.19</v>
          </cell>
          <cell r="H14889">
            <v>677092.52</v>
          </cell>
          <cell r="I14889">
            <v>0</v>
          </cell>
        </row>
        <row r="14890">
          <cell r="A14890" t="str">
            <v>a</v>
          </cell>
          <cell r="B14890">
            <v>14866</v>
          </cell>
          <cell r="C14890" t="str">
            <v xml:space="preserve">   342778068 - 37421</v>
          </cell>
          <cell r="D14890">
            <v>939401.35</v>
          </cell>
          <cell r="E14890">
            <v>0</v>
          </cell>
          <cell r="F14890">
            <v>0</v>
          </cell>
          <cell r="G14890">
            <v>213839.17</v>
          </cell>
          <cell r="H14890">
            <v>725562.18</v>
          </cell>
          <cell r="I14890">
            <v>0</v>
          </cell>
        </row>
        <row r="14891">
          <cell r="A14891" t="str">
            <v>a</v>
          </cell>
          <cell r="B14891">
            <v>14867</v>
          </cell>
          <cell r="C14891" t="str">
            <v xml:space="preserve">   342778071 - 37430</v>
          </cell>
          <cell r="D14891">
            <v>5188394.17</v>
          </cell>
          <cell r="E14891">
            <v>0</v>
          </cell>
          <cell r="F14891">
            <v>0</v>
          </cell>
          <cell r="G14891">
            <v>110841.56</v>
          </cell>
          <cell r="H14891">
            <v>5077552.6100000003</v>
          </cell>
          <cell r="I14891">
            <v>0</v>
          </cell>
        </row>
        <row r="14892">
          <cell r="A14892" t="str">
            <v>a</v>
          </cell>
          <cell r="B14892">
            <v>14868</v>
          </cell>
          <cell r="C14892" t="str">
            <v xml:space="preserve">   342778084 - 37469</v>
          </cell>
          <cell r="D14892">
            <v>882641.47</v>
          </cell>
          <cell r="E14892">
            <v>0</v>
          </cell>
          <cell r="F14892">
            <v>0</v>
          </cell>
          <cell r="G14892">
            <v>19104.63</v>
          </cell>
          <cell r="H14892">
            <v>863536.84</v>
          </cell>
          <cell r="I14892">
            <v>0</v>
          </cell>
        </row>
        <row r="14893">
          <cell r="A14893" t="str">
            <v>a</v>
          </cell>
          <cell r="B14893">
            <v>14869</v>
          </cell>
          <cell r="C14893" t="str">
            <v xml:space="preserve">   342778097 - 37508</v>
          </cell>
          <cell r="D14893">
            <v>1025899.75</v>
          </cell>
          <cell r="E14893">
            <v>0</v>
          </cell>
          <cell r="F14893">
            <v>0</v>
          </cell>
          <cell r="G14893">
            <v>162532.87</v>
          </cell>
          <cell r="H14893">
            <v>863366.88</v>
          </cell>
          <cell r="I14893">
            <v>0</v>
          </cell>
        </row>
        <row r="14894">
          <cell r="A14894" t="str">
            <v>a</v>
          </cell>
          <cell r="B14894">
            <v>14870</v>
          </cell>
          <cell r="C14894" t="str">
            <v xml:space="preserve">   342778107 - 36647</v>
          </cell>
          <cell r="D14894">
            <v>623631.82999999996</v>
          </cell>
          <cell r="E14894">
            <v>0</v>
          </cell>
          <cell r="F14894">
            <v>0</v>
          </cell>
          <cell r="G14894">
            <v>12339.92</v>
          </cell>
          <cell r="H14894">
            <v>611291.91</v>
          </cell>
          <cell r="I14894">
            <v>0</v>
          </cell>
        </row>
        <row r="14895">
          <cell r="A14895" t="str">
            <v>a</v>
          </cell>
          <cell r="B14895">
            <v>14871</v>
          </cell>
          <cell r="C14895" t="str">
            <v xml:space="preserve">   342778110 - 36656</v>
          </cell>
          <cell r="D14895">
            <v>1995402.65</v>
          </cell>
          <cell r="E14895">
            <v>0</v>
          </cell>
          <cell r="F14895">
            <v>0</v>
          </cell>
          <cell r="G14895">
            <v>105077.49</v>
          </cell>
          <cell r="H14895">
            <v>1890325.16</v>
          </cell>
          <cell r="I14895">
            <v>0</v>
          </cell>
        </row>
        <row r="14896">
          <cell r="A14896" t="str">
            <v>a</v>
          </cell>
          <cell r="B14896">
            <v>14872</v>
          </cell>
          <cell r="C14896" t="str">
            <v xml:space="preserve">   342778123 - 36695</v>
          </cell>
          <cell r="D14896">
            <v>1553217.11</v>
          </cell>
          <cell r="E14896">
            <v>0</v>
          </cell>
          <cell r="F14896">
            <v>0</v>
          </cell>
          <cell r="G14896">
            <v>165405.79</v>
          </cell>
          <cell r="H14896">
            <v>1387811.32</v>
          </cell>
          <cell r="I14896">
            <v>0</v>
          </cell>
        </row>
        <row r="14897">
          <cell r="A14897" t="str">
            <v>a</v>
          </cell>
          <cell r="B14897">
            <v>14873</v>
          </cell>
          <cell r="C14897" t="str">
            <v xml:space="preserve">   342778136 - 37121</v>
          </cell>
          <cell r="D14897">
            <v>2349089.64</v>
          </cell>
          <cell r="E14897">
            <v>0</v>
          </cell>
          <cell r="F14897">
            <v>0</v>
          </cell>
          <cell r="G14897">
            <v>51063.1</v>
          </cell>
          <cell r="H14897">
            <v>2298026.54</v>
          </cell>
          <cell r="I14897">
            <v>0</v>
          </cell>
        </row>
        <row r="14898">
          <cell r="A14898" t="str">
            <v>a</v>
          </cell>
          <cell r="B14898">
            <v>14874</v>
          </cell>
          <cell r="C14898" t="str">
            <v xml:space="preserve">   342778149 - 37160</v>
          </cell>
          <cell r="D14898">
            <v>1934061.56</v>
          </cell>
          <cell r="E14898">
            <v>0</v>
          </cell>
          <cell r="F14898">
            <v>0</v>
          </cell>
          <cell r="G14898">
            <v>42791.45</v>
          </cell>
          <cell r="H14898">
            <v>1891270.11</v>
          </cell>
          <cell r="I14898">
            <v>0</v>
          </cell>
        </row>
        <row r="14899">
          <cell r="A14899" t="str">
            <v>a</v>
          </cell>
          <cell r="B14899">
            <v>14875</v>
          </cell>
          <cell r="C14899" t="str">
            <v xml:space="preserve">   342778152 - 37169</v>
          </cell>
          <cell r="D14899">
            <v>1243635.69</v>
          </cell>
          <cell r="E14899">
            <v>0</v>
          </cell>
          <cell r="F14899">
            <v>0</v>
          </cell>
          <cell r="G14899">
            <v>27033.38</v>
          </cell>
          <cell r="H14899">
            <v>1216602.31</v>
          </cell>
          <cell r="I14899">
            <v>0</v>
          </cell>
        </row>
        <row r="14900">
          <cell r="A14900" t="str">
            <v>a</v>
          </cell>
          <cell r="B14900">
            <v>14876</v>
          </cell>
          <cell r="C14900" t="str">
            <v xml:space="preserve">   342778165 - 37412</v>
          </cell>
          <cell r="D14900">
            <v>1415016.6</v>
          </cell>
          <cell r="E14900">
            <v>0</v>
          </cell>
          <cell r="F14900">
            <v>0</v>
          </cell>
          <cell r="G14900">
            <v>30229.49</v>
          </cell>
          <cell r="H14900">
            <v>1384787.11</v>
          </cell>
          <cell r="I14900">
            <v>0</v>
          </cell>
        </row>
        <row r="14901">
          <cell r="A14901" t="str">
            <v>a</v>
          </cell>
          <cell r="B14901">
            <v>14877</v>
          </cell>
          <cell r="C14901" t="str">
            <v xml:space="preserve">   342778178 - 37451</v>
          </cell>
          <cell r="D14901">
            <v>4228361.3600000003</v>
          </cell>
          <cell r="E14901">
            <v>0</v>
          </cell>
          <cell r="F14901">
            <v>0</v>
          </cell>
          <cell r="G14901">
            <v>91913.52</v>
          </cell>
          <cell r="H14901">
            <v>4136447.84</v>
          </cell>
          <cell r="I14901">
            <v>0</v>
          </cell>
        </row>
        <row r="14902">
          <cell r="A14902" t="str">
            <v>a</v>
          </cell>
          <cell r="B14902">
            <v>14878</v>
          </cell>
          <cell r="C14902" t="str">
            <v xml:space="preserve">   342778181 - 37460</v>
          </cell>
          <cell r="D14902">
            <v>3876829.49</v>
          </cell>
          <cell r="E14902">
            <v>0</v>
          </cell>
          <cell r="F14902">
            <v>0</v>
          </cell>
          <cell r="G14902">
            <v>83168.75</v>
          </cell>
          <cell r="H14902">
            <v>3793660.74</v>
          </cell>
          <cell r="I14902">
            <v>0</v>
          </cell>
        </row>
        <row r="14903">
          <cell r="A14903" t="str">
            <v>a</v>
          </cell>
          <cell r="B14903">
            <v>14879</v>
          </cell>
          <cell r="C14903" t="str">
            <v xml:space="preserve">   342778194 - 37499</v>
          </cell>
          <cell r="D14903">
            <v>935418.65</v>
          </cell>
          <cell r="E14903">
            <v>0</v>
          </cell>
          <cell r="F14903">
            <v>0</v>
          </cell>
          <cell r="G14903">
            <v>18677.310000000001</v>
          </cell>
          <cell r="H14903">
            <v>916741.34</v>
          </cell>
          <cell r="I14903">
            <v>0</v>
          </cell>
        </row>
        <row r="14904">
          <cell r="A14904" t="str">
            <v>a</v>
          </cell>
          <cell r="B14904">
            <v>14880</v>
          </cell>
          <cell r="C14904" t="str">
            <v xml:space="preserve">   342778204 - 36638</v>
          </cell>
          <cell r="D14904">
            <v>1531572.09</v>
          </cell>
          <cell r="E14904">
            <v>0</v>
          </cell>
          <cell r="F14904">
            <v>0</v>
          </cell>
          <cell r="G14904">
            <v>16027.89</v>
          </cell>
          <cell r="H14904">
            <v>1515544.2</v>
          </cell>
          <cell r="I14904">
            <v>0</v>
          </cell>
        </row>
        <row r="14905">
          <cell r="A14905" t="str">
            <v>a</v>
          </cell>
          <cell r="B14905">
            <v>14881</v>
          </cell>
          <cell r="C14905" t="str">
            <v xml:space="preserve">   342778217 - 36677</v>
          </cell>
          <cell r="D14905">
            <v>1247224.8600000001</v>
          </cell>
          <cell r="E14905">
            <v>0</v>
          </cell>
          <cell r="F14905">
            <v>0</v>
          </cell>
          <cell r="G14905">
            <v>24903.08</v>
          </cell>
          <cell r="H14905">
            <v>1222321.78</v>
          </cell>
          <cell r="I14905">
            <v>0</v>
          </cell>
        </row>
        <row r="14906">
          <cell r="A14906" t="str">
            <v>a</v>
          </cell>
          <cell r="B14906">
            <v>14882</v>
          </cell>
          <cell r="C14906" t="str">
            <v xml:space="preserve">   342778220 - 36686</v>
          </cell>
          <cell r="D14906">
            <v>927946.03</v>
          </cell>
          <cell r="E14906">
            <v>0</v>
          </cell>
          <cell r="F14906">
            <v>0</v>
          </cell>
          <cell r="G14906">
            <v>47133.45</v>
          </cell>
          <cell r="H14906">
            <v>880812.58</v>
          </cell>
          <cell r="I14906">
            <v>0</v>
          </cell>
        </row>
        <row r="14907">
          <cell r="A14907" t="str">
            <v>a</v>
          </cell>
          <cell r="B14907">
            <v>14883</v>
          </cell>
          <cell r="C14907" t="str">
            <v xml:space="preserve">   342778233 - 37112</v>
          </cell>
          <cell r="D14907">
            <v>704726.91</v>
          </cell>
          <cell r="E14907">
            <v>0</v>
          </cell>
          <cell r="F14907">
            <v>0</v>
          </cell>
          <cell r="G14907">
            <v>15318.91</v>
          </cell>
          <cell r="H14907">
            <v>689408</v>
          </cell>
          <cell r="I14907">
            <v>0</v>
          </cell>
        </row>
        <row r="14908">
          <cell r="A14908" t="str">
            <v>a</v>
          </cell>
          <cell r="B14908">
            <v>14884</v>
          </cell>
          <cell r="C14908" t="str">
            <v xml:space="preserve">   342778246 - 37151</v>
          </cell>
          <cell r="D14908">
            <v>1099244.96</v>
          </cell>
          <cell r="E14908">
            <v>0</v>
          </cell>
          <cell r="F14908">
            <v>0</v>
          </cell>
          <cell r="G14908">
            <v>24653.200000000001</v>
          </cell>
          <cell r="H14908">
            <v>1074591.76</v>
          </cell>
          <cell r="I14908">
            <v>0</v>
          </cell>
        </row>
        <row r="14909">
          <cell r="A14909" t="str">
            <v>a</v>
          </cell>
          <cell r="B14909">
            <v>14885</v>
          </cell>
          <cell r="C14909" t="str">
            <v xml:space="preserve">   342778259 - 37384</v>
          </cell>
          <cell r="D14909">
            <v>1576145.49</v>
          </cell>
          <cell r="E14909">
            <v>0</v>
          </cell>
          <cell r="F14909">
            <v>0</v>
          </cell>
          <cell r="G14909">
            <v>1576145.49</v>
          </cell>
          <cell r="H14909">
            <v>0</v>
          </cell>
          <cell r="I14909">
            <v>0</v>
          </cell>
        </row>
        <row r="14910">
          <cell r="A14910" t="str">
            <v>a</v>
          </cell>
          <cell r="B14910">
            <v>14886</v>
          </cell>
          <cell r="C14910" t="str">
            <v xml:space="preserve">   342778275 - 37442</v>
          </cell>
          <cell r="D14910">
            <v>435521.66</v>
          </cell>
          <cell r="E14910">
            <v>0</v>
          </cell>
          <cell r="F14910">
            <v>0</v>
          </cell>
          <cell r="G14910">
            <v>435521.66</v>
          </cell>
          <cell r="H14910">
            <v>0</v>
          </cell>
          <cell r="I14910">
            <v>0</v>
          </cell>
        </row>
        <row r="14911">
          <cell r="A14911" t="str">
            <v>a</v>
          </cell>
          <cell r="B14911">
            <v>14887</v>
          </cell>
          <cell r="C14911" t="str">
            <v xml:space="preserve">   342778288 - 37481</v>
          </cell>
          <cell r="D14911">
            <v>859093.98</v>
          </cell>
          <cell r="E14911">
            <v>0</v>
          </cell>
          <cell r="F14911">
            <v>0</v>
          </cell>
          <cell r="G14911">
            <v>41410.160000000003</v>
          </cell>
          <cell r="H14911">
            <v>817683.82</v>
          </cell>
          <cell r="I14911">
            <v>0</v>
          </cell>
        </row>
        <row r="14912">
          <cell r="A14912" t="str">
            <v>a</v>
          </cell>
          <cell r="B14912">
            <v>14888</v>
          </cell>
          <cell r="C14912" t="str">
            <v xml:space="preserve">   342778291 - 37490</v>
          </cell>
          <cell r="D14912">
            <v>1104925.7</v>
          </cell>
          <cell r="E14912">
            <v>0</v>
          </cell>
          <cell r="F14912">
            <v>0</v>
          </cell>
          <cell r="G14912">
            <v>170665.99</v>
          </cell>
          <cell r="H14912">
            <v>934259.71</v>
          </cell>
          <cell r="I14912">
            <v>0</v>
          </cell>
        </row>
        <row r="14913">
          <cell r="A14913" t="str">
            <v>a</v>
          </cell>
          <cell r="B14913">
            <v>14889</v>
          </cell>
          <cell r="C14913" t="str">
            <v xml:space="preserve">   342778301 - 36629</v>
          </cell>
          <cell r="D14913">
            <v>1592269.28</v>
          </cell>
          <cell r="E14913">
            <v>0</v>
          </cell>
          <cell r="F14913">
            <v>0</v>
          </cell>
          <cell r="G14913">
            <v>34158.6</v>
          </cell>
          <cell r="H14913">
            <v>1558110.68</v>
          </cell>
          <cell r="I14913">
            <v>0</v>
          </cell>
        </row>
        <row r="14914">
          <cell r="A14914" t="str">
            <v>a</v>
          </cell>
          <cell r="B14914">
            <v>14890</v>
          </cell>
          <cell r="C14914" t="str">
            <v xml:space="preserve">   342778314 - 36668</v>
          </cell>
          <cell r="D14914">
            <v>649956.28</v>
          </cell>
          <cell r="E14914">
            <v>0</v>
          </cell>
          <cell r="F14914">
            <v>0</v>
          </cell>
          <cell r="G14914">
            <v>100391.74</v>
          </cell>
          <cell r="H14914">
            <v>549564.54</v>
          </cell>
          <cell r="I14914">
            <v>0</v>
          </cell>
        </row>
        <row r="14915">
          <cell r="A14915" t="str">
            <v>a</v>
          </cell>
          <cell r="B14915">
            <v>14891</v>
          </cell>
          <cell r="C14915" t="str">
            <v xml:space="preserve">   342778327 - 36707</v>
          </cell>
          <cell r="D14915">
            <v>931313.49</v>
          </cell>
          <cell r="E14915">
            <v>0</v>
          </cell>
          <cell r="F14915">
            <v>0</v>
          </cell>
          <cell r="G14915">
            <v>18368.93</v>
          </cell>
          <cell r="H14915">
            <v>912944.56</v>
          </cell>
          <cell r="I14915">
            <v>0</v>
          </cell>
        </row>
        <row r="14916">
          <cell r="A14916" t="str">
            <v>a</v>
          </cell>
          <cell r="B14916">
            <v>14892</v>
          </cell>
          <cell r="C14916" t="str">
            <v xml:space="preserve">   342778330 - 36716</v>
          </cell>
          <cell r="D14916">
            <v>379390.88</v>
          </cell>
          <cell r="E14916">
            <v>0</v>
          </cell>
          <cell r="F14916">
            <v>0</v>
          </cell>
          <cell r="G14916">
            <v>61672.95</v>
          </cell>
          <cell r="H14916">
            <v>317717.93</v>
          </cell>
          <cell r="I14916">
            <v>0</v>
          </cell>
        </row>
        <row r="14917">
          <cell r="A14917" t="str">
            <v>a</v>
          </cell>
          <cell r="B14917">
            <v>14893</v>
          </cell>
          <cell r="C14917" t="str">
            <v xml:space="preserve">   342778343 - 37142</v>
          </cell>
          <cell r="D14917">
            <v>1384287.95</v>
          </cell>
          <cell r="E14917">
            <v>0</v>
          </cell>
          <cell r="F14917">
            <v>0</v>
          </cell>
          <cell r="G14917">
            <v>30230.54</v>
          </cell>
          <cell r="H14917">
            <v>1354057.41</v>
          </cell>
          <cell r="I14917">
            <v>0</v>
          </cell>
        </row>
        <row r="14918">
          <cell r="A14918" t="str">
            <v>a</v>
          </cell>
          <cell r="B14918">
            <v>14894</v>
          </cell>
          <cell r="C14918" t="str">
            <v xml:space="preserve">   342778356 - 37181</v>
          </cell>
          <cell r="D14918">
            <v>1989817.15</v>
          </cell>
          <cell r="E14918">
            <v>0</v>
          </cell>
          <cell r="F14918">
            <v>0</v>
          </cell>
          <cell r="G14918">
            <v>43253.4</v>
          </cell>
          <cell r="H14918">
            <v>1946563.75</v>
          </cell>
          <cell r="I14918">
            <v>0</v>
          </cell>
        </row>
        <row r="14919">
          <cell r="A14919" t="str">
            <v>a</v>
          </cell>
          <cell r="B14919">
            <v>14895</v>
          </cell>
          <cell r="C14919" t="str">
            <v xml:space="preserve">   342778369 - 37424</v>
          </cell>
          <cell r="D14919">
            <v>2494449.7400000002</v>
          </cell>
          <cell r="E14919">
            <v>0</v>
          </cell>
          <cell r="F14919">
            <v>0</v>
          </cell>
          <cell r="G14919">
            <v>49806.06</v>
          </cell>
          <cell r="H14919">
            <v>2444643.6800000002</v>
          </cell>
          <cell r="I14919">
            <v>0</v>
          </cell>
        </row>
        <row r="14920">
          <cell r="A14920" t="str">
            <v>a</v>
          </cell>
          <cell r="B14920">
            <v>14896</v>
          </cell>
          <cell r="C14920" t="str">
            <v xml:space="preserve">   342778372 - 37433</v>
          </cell>
          <cell r="D14920">
            <v>1647075.38</v>
          </cell>
          <cell r="E14920">
            <v>0</v>
          </cell>
          <cell r="F14920">
            <v>0</v>
          </cell>
          <cell r="G14920">
            <v>78127.39</v>
          </cell>
          <cell r="H14920">
            <v>1568947.99</v>
          </cell>
          <cell r="I14920">
            <v>0</v>
          </cell>
        </row>
        <row r="14921">
          <cell r="A14921" t="str">
            <v>a</v>
          </cell>
          <cell r="B14921">
            <v>14897</v>
          </cell>
          <cell r="C14921" t="str">
            <v xml:space="preserve">   342778385 - 37472</v>
          </cell>
          <cell r="D14921">
            <v>1037477.7</v>
          </cell>
          <cell r="E14921">
            <v>0</v>
          </cell>
          <cell r="F14921">
            <v>0</v>
          </cell>
          <cell r="G14921">
            <v>20813.419999999998</v>
          </cell>
          <cell r="H14921">
            <v>1016664.28</v>
          </cell>
          <cell r="I14921">
            <v>0</v>
          </cell>
        </row>
        <row r="14922">
          <cell r="A14922" t="str">
            <v>a</v>
          </cell>
          <cell r="B14922">
            <v>14898</v>
          </cell>
          <cell r="C14922" t="str">
            <v xml:space="preserve">   342778398 - 37511</v>
          </cell>
          <cell r="D14922">
            <v>1093442.51</v>
          </cell>
          <cell r="E14922">
            <v>0</v>
          </cell>
          <cell r="F14922">
            <v>0</v>
          </cell>
          <cell r="G14922">
            <v>52429.21</v>
          </cell>
          <cell r="H14922">
            <v>1041013.3</v>
          </cell>
          <cell r="I14922">
            <v>0</v>
          </cell>
        </row>
        <row r="14923">
          <cell r="A14923" t="str">
            <v>a</v>
          </cell>
          <cell r="B14923">
            <v>14899</v>
          </cell>
          <cell r="C14923" t="str">
            <v xml:space="preserve">   342778408 - 36650</v>
          </cell>
          <cell r="D14923">
            <v>1900099.99</v>
          </cell>
          <cell r="E14923">
            <v>0</v>
          </cell>
          <cell r="F14923">
            <v>0</v>
          </cell>
          <cell r="G14923">
            <v>101605.55</v>
          </cell>
          <cell r="H14923">
            <v>1798494.44</v>
          </cell>
          <cell r="I14923">
            <v>0</v>
          </cell>
        </row>
        <row r="14924">
          <cell r="A14924" t="str">
            <v>a</v>
          </cell>
          <cell r="B14924">
            <v>14900</v>
          </cell>
          <cell r="C14924" t="str">
            <v xml:space="preserve">   342778411 - 36659</v>
          </cell>
          <cell r="D14924">
            <v>2375479.3199999998</v>
          </cell>
          <cell r="E14924">
            <v>0</v>
          </cell>
          <cell r="F14924">
            <v>0</v>
          </cell>
          <cell r="G14924">
            <v>125092.26</v>
          </cell>
          <cell r="H14924">
            <v>2250387.06</v>
          </cell>
          <cell r="I14924">
            <v>0</v>
          </cell>
        </row>
        <row r="14925">
          <cell r="A14925" t="str">
            <v>a</v>
          </cell>
          <cell r="B14925">
            <v>14901</v>
          </cell>
          <cell r="C14925" t="str">
            <v xml:space="preserve">   342778424 - 36698</v>
          </cell>
          <cell r="D14925">
            <v>298101.96000000002</v>
          </cell>
          <cell r="E14925">
            <v>0</v>
          </cell>
          <cell r="F14925">
            <v>0</v>
          </cell>
          <cell r="G14925">
            <v>298101.96000000002</v>
          </cell>
          <cell r="H14925">
            <v>0</v>
          </cell>
          <cell r="I14925">
            <v>0</v>
          </cell>
        </row>
        <row r="14926">
          <cell r="A14926" t="str">
            <v>a</v>
          </cell>
          <cell r="B14926">
            <v>14902</v>
          </cell>
          <cell r="C14926" t="str">
            <v xml:space="preserve">   342778437 - 37124</v>
          </cell>
          <cell r="D14926">
            <v>5537151.79</v>
          </cell>
          <cell r="E14926">
            <v>0</v>
          </cell>
          <cell r="F14926">
            <v>0</v>
          </cell>
          <cell r="G14926">
            <v>5537151.79</v>
          </cell>
          <cell r="H14926">
            <v>0</v>
          </cell>
          <cell r="I14926">
            <v>0</v>
          </cell>
        </row>
        <row r="14927">
          <cell r="A14927" t="str">
            <v>a</v>
          </cell>
          <cell r="B14927">
            <v>14903</v>
          </cell>
          <cell r="C14927" t="str">
            <v xml:space="preserve">   342778440 - 37133</v>
          </cell>
          <cell r="D14927">
            <v>1512828.96</v>
          </cell>
          <cell r="E14927">
            <v>0</v>
          </cell>
          <cell r="F14927">
            <v>0</v>
          </cell>
          <cell r="G14927">
            <v>33037.699999999997</v>
          </cell>
          <cell r="H14927">
            <v>1479791.26</v>
          </cell>
          <cell r="I14927">
            <v>0</v>
          </cell>
        </row>
        <row r="14928">
          <cell r="A14928" t="str">
            <v>a</v>
          </cell>
          <cell r="B14928">
            <v>14904</v>
          </cell>
          <cell r="C14928" t="str">
            <v xml:space="preserve">   342778453 - 37172</v>
          </cell>
          <cell r="D14928">
            <v>1647302.65</v>
          </cell>
          <cell r="E14928">
            <v>0</v>
          </cell>
          <cell r="F14928">
            <v>0</v>
          </cell>
          <cell r="G14928">
            <v>35974.39</v>
          </cell>
          <cell r="H14928">
            <v>1611328.26</v>
          </cell>
          <cell r="I14928">
            <v>0</v>
          </cell>
        </row>
        <row r="14929">
          <cell r="A14929" t="str">
            <v>a</v>
          </cell>
          <cell r="B14929">
            <v>14905</v>
          </cell>
          <cell r="C14929" t="str">
            <v xml:space="preserve">   342778466 - 37415</v>
          </cell>
          <cell r="D14929">
            <v>3412005.55</v>
          </cell>
          <cell r="E14929">
            <v>0</v>
          </cell>
          <cell r="F14929">
            <v>0</v>
          </cell>
          <cell r="G14929">
            <v>73197.06</v>
          </cell>
          <cell r="H14929">
            <v>3338808.49</v>
          </cell>
          <cell r="I14929">
            <v>0</v>
          </cell>
        </row>
        <row r="14930">
          <cell r="A14930" t="str">
            <v>a</v>
          </cell>
          <cell r="B14930">
            <v>14906</v>
          </cell>
          <cell r="C14930" t="str">
            <v xml:space="preserve">   342778479 - 37454</v>
          </cell>
          <cell r="D14930">
            <v>2341434.27</v>
          </cell>
          <cell r="E14930">
            <v>0</v>
          </cell>
          <cell r="F14930">
            <v>0</v>
          </cell>
          <cell r="G14930">
            <v>2341434.27</v>
          </cell>
          <cell r="H14930">
            <v>0</v>
          </cell>
          <cell r="I14930">
            <v>0</v>
          </cell>
        </row>
        <row r="14931">
          <cell r="A14931" t="str">
            <v>a</v>
          </cell>
          <cell r="B14931">
            <v>14907</v>
          </cell>
          <cell r="C14931" t="str">
            <v xml:space="preserve">   342778482 - 37463</v>
          </cell>
          <cell r="D14931">
            <v>900773.55</v>
          </cell>
          <cell r="E14931">
            <v>0</v>
          </cell>
          <cell r="F14931">
            <v>0</v>
          </cell>
          <cell r="G14931">
            <v>17985.54</v>
          </cell>
          <cell r="H14931">
            <v>882788.01</v>
          </cell>
          <cell r="I14931">
            <v>0</v>
          </cell>
        </row>
        <row r="14932">
          <cell r="A14932" t="str">
            <v>a</v>
          </cell>
          <cell r="B14932">
            <v>14908</v>
          </cell>
          <cell r="C14932" t="str">
            <v xml:space="preserve">   342778495 - 37502</v>
          </cell>
          <cell r="D14932">
            <v>937283.57</v>
          </cell>
          <cell r="E14932">
            <v>0</v>
          </cell>
          <cell r="F14932">
            <v>0</v>
          </cell>
          <cell r="G14932">
            <v>937283.57</v>
          </cell>
          <cell r="H14932">
            <v>0</v>
          </cell>
          <cell r="I14932">
            <v>0</v>
          </cell>
        </row>
        <row r="14933">
          <cell r="A14933" t="str">
            <v>a</v>
          </cell>
          <cell r="B14933">
            <v>14909</v>
          </cell>
          <cell r="C14933" t="str">
            <v xml:space="preserve">   342778505 - 36641</v>
          </cell>
          <cell r="D14933">
            <v>1661145.56</v>
          </cell>
          <cell r="E14933">
            <v>0</v>
          </cell>
          <cell r="F14933">
            <v>0</v>
          </cell>
          <cell r="G14933">
            <v>229269</v>
          </cell>
          <cell r="H14933">
            <v>1431876.56</v>
          </cell>
          <cell r="I14933">
            <v>0</v>
          </cell>
        </row>
        <row r="14934">
          <cell r="A14934" t="str">
            <v>a</v>
          </cell>
          <cell r="B14934">
            <v>14910</v>
          </cell>
          <cell r="C14934" t="str">
            <v xml:space="preserve">   342778518 - 36680</v>
          </cell>
          <cell r="D14934">
            <v>1453811.04</v>
          </cell>
          <cell r="E14934">
            <v>0</v>
          </cell>
          <cell r="F14934">
            <v>0</v>
          </cell>
          <cell r="G14934">
            <v>31188.28</v>
          </cell>
          <cell r="H14934">
            <v>1422622.76</v>
          </cell>
          <cell r="I14934">
            <v>0</v>
          </cell>
        </row>
        <row r="14935">
          <cell r="A14935" t="str">
            <v>a</v>
          </cell>
          <cell r="B14935">
            <v>14911</v>
          </cell>
          <cell r="C14935" t="str">
            <v xml:space="preserve">   342778521 - 36689</v>
          </cell>
          <cell r="D14935">
            <v>1252945.52</v>
          </cell>
          <cell r="E14935">
            <v>0</v>
          </cell>
          <cell r="F14935">
            <v>0</v>
          </cell>
          <cell r="G14935">
            <v>13282.71</v>
          </cell>
          <cell r="H14935">
            <v>1239662.81</v>
          </cell>
          <cell r="I14935">
            <v>0</v>
          </cell>
        </row>
        <row r="14936">
          <cell r="A14936" t="str">
            <v>a</v>
          </cell>
          <cell r="B14936">
            <v>14912</v>
          </cell>
          <cell r="C14936" t="str">
            <v xml:space="preserve">   342778534 - 37115</v>
          </cell>
          <cell r="D14936">
            <v>1367657.86</v>
          </cell>
          <cell r="E14936">
            <v>0</v>
          </cell>
          <cell r="F14936">
            <v>0</v>
          </cell>
          <cell r="G14936">
            <v>30259.71</v>
          </cell>
          <cell r="H14936">
            <v>1337398.1499999999</v>
          </cell>
          <cell r="I14936">
            <v>0</v>
          </cell>
        </row>
        <row r="14937">
          <cell r="A14937" t="str">
            <v>a</v>
          </cell>
          <cell r="B14937">
            <v>14913</v>
          </cell>
          <cell r="C14937" t="str">
            <v xml:space="preserve">   342778547 - 37154</v>
          </cell>
          <cell r="D14937">
            <v>1138375.53</v>
          </cell>
          <cell r="E14937">
            <v>0</v>
          </cell>
          <cell r="F14937">
            <v>0</v>
          </cell>
          <cell r="G14937">
            <v>22525.26</v>
          </cell>
          <cell r="H14937">
            <v>1115850.27</v>
          </cell>
          <cell r="I14937">
            <v>0</v>
          </cell>
        </row>
        <row r="14938">
          <cell r="A14938" t="str">
            <v>a</v>
          </cell>
          <cell r="B14938">
            <v>14914</v>
          </cell>
          <cell r="C14938" t="str">
            <v xml:space="preserve">   342778550 - 37163</v>
          </cell>
          <cell r="D14938">
            <v>937283.57</v>
          </cell>
          <cell r="E14938">
            <v>0</v>
          </cell>
          <cell r="F14938">
            <v>0</v>
          </cell>
          <cell r="G14938">
            <v>85339.17</v>
          </cell>
          <cell r="H14938">
            <v>851944.4</v>
          </cell>
          <cell r="I14938">
            <v>0</v>
          </cell>
        </row>
        <row r="14939">
          <cell r="A14939" t="str">
            <v>a</v>
          </cell>
          <cell r="B14939">
            <v>14915</v>
          </cell>
          <cell r="C14939" t="str">
            <v xml:space="preserve">   342778563 - 37403</v>
          </cell>
          <cell r="D14939">
            <v>2299832.13</v>
          </cell>
          <cell r="E14939">
            <v>0</v>
          </cell>
          <cell r="F14939">
            <v>0</v>
          </cell>
          <cell r="G14939">
            <v>49992.32</v>
          </cell>
          <cell r="H14939">
            <v>2249839.81</v>
          </cell>
          <cell r="I14939">
            <v>0</v>
          </cell>
        </row>
        <row r="14940">
          <cell r="A14940" t="str">
            <v>a</v>
          </cell>
          <cell r="B14940">
            <v>14916</v>
          </cell>
          <cell r="C14940" t="str">
            <v xml:space="preserve">   342778576 - 37445</v>
          </cell>
          <cell r="D14940">
            <v>1388321.75</v>
          </cell>
          <cell r="E14940">
            <v>0</v>
          </cell>
          <cell r="F14940">
            <v>0</v>
          </cell>
          <cell r="G14940">
            <v>27343.62</v>
          </cell>
          <cell r="H14940">
            <v>1360978.13</v>
          </cell>
          <cell r="I14940">
            <v>0</v>
          </cell>
        </row>
        <row r="14941">
          <cell r="A14941" t="str">
            <v>a</v>
          </cell>
          <cell r="B14941">
            <v>14917</v>
          </cell>
          <cell r="C14941" t="str">
            <v xml:space="preserve">   342778589 - 37484</v>
          </cell>
          <cell r="D14941">
            <v>2762945.11</v>
          </cell>
          <cell r="E14941">
            <v>0</v>
          </cell>
          <cell r="F14941">
            <v>0</v>
          </cell>
          <cell r="G14941">
            <v>61130.69</v>
          </cell>
          <cell r="H14941">
            <v>2701814.42</v>
          </cell>
          <cell r="I14941">
            <v>0</v>
          </cell>
        </row>
        <row r="14942">
          <cell r="A14942" t="str">
            <v>a</v>
          </cell>
          <cell r="B14942">
            <v>14918</v>
          </cell>
          <cell r="C14942" t="str">
            <v xml:space="preserve">   342778592 - 37493</v>
          </cell>
          <cell r="D14942">
            <v>1366740.4</v>
          </cell>
          <cell r="E14942">
            <v>0</v>
          </cell>
          <cell r="F14942">
            <v>0</v>
          </cell>
          <cell r="G14942">
            <v>1366740.4</v>
          </cell>
          <cell r="H14942">
            <v>0</v>
          </cell>
          <cell r="I14942">
            <v>0</v>
          </cell>
        </row>
        <row r="14943">
          <cell r="A14943" t="str">
            <v>a</v>
          </cell>
          <cell r="B14943">
            <v>14919</v>
          </cell>
          <cell r="C14943" t="str">
            <v xml:space="preserve">   342778602 - 36632</v>
          </cell>
          <cell r="D14943">
            <v>554322.17000000004</v>
          </cell>
          <cell r="E14943">
            <v>0</v>
          </cell>
          <cell r="F14943">
            <v>0</v>
          </cell>
          <cell r="G14943">
            <v>11067.99</v>
          </cell>
          <cell r="H14943">
            <v>543254.18000000005</v>
          </cell>
          <cell r="I14943">
            <v>0</v>
          </cell>
        </row>
        <row r="14944">
          <cell r="A14944" t="str">
            <v>a</v>
          </cell>
          <cell r="B14944">
            <v>14920</v>
          </cell>
          <cell r="C14944" t="str">
            <v xml:space="preserve">   342778615 - 36671</v>
          </cell>
          <cell r="D14944">
            <v>1071241.69</v>
          </cell>
          <cell r="E14944">
            <v>0</v>
          </cell>
          <cell r="F14944">
            <v>0</v>
          </cell>
          <cell r="G14944">
            <v>97220.17</v>
          </cell>
          <cell r="H14944">
            <v>974021.52</v>
          </cell>
          <cell r="I14944">
            <v>0</v>
          </cell>
        </row>
        <row r="14945">
          <cell r="A14945" t="str">
            <v>a</v>
          </cell>
          <cell r="B14945">
            <v>14921</v>
          </cell>
          <cell r="C14945" t="str">
            <v xml:space="preserve">   342778628 - 36710</v>
          </cell>
          <cell r="D14945">
            <v>244897.22</v>
          </cell>
          <cell r="E14945">
            <v>0</v>
          </cell>
          <cell r="F14945">
            <v>0</v>
          </cell>
          <cell r="G14945">
            <v>46848.98</v>
          </cell>
          <cell r="H14945">
            <v>198048.24</v>
          </cell>
          <cell r="I14945">
            <v>0</v>
          </cell>
        </row>
        <row r="14946">
          <cell r="A14946" t="str">
            <v>a</v>
          </cell>
          <cell r="B14946">
            <v>14922</v>
          </cell>
          <cell r="C14946" t="str">
            <v xml:space="preserve">   342778631 - 36719</v>
          </cell>
          <cell r="D14946">
            <v>1927416.05</v>
          </cell>
          <cell r="E14946">
            <v>0</v>
          </cell>
          <cell r="F14946">
            <v>0</v>
          </cell>
          <cell r="G14946">
            <v>96542.53</v>
          </cell>
          <cell r="H14946">
            <v>1830873.52</v>
          </cell>
          <cell r="I14946">
            <v>0</v>
          </cell>
        </row>
        <row r="14947">
          <cell r="A14947" t="str">
            <v>a</v>
          </cell>
          <cell r="B14947">
            <v>14923</v>
          </cell>
          <cell r="C14947" t="str">
            <v xml:space="preserve">   342778657 - 37346</v>
          </cell>
          <cell r="D14947">
            <v>2019644.54</v>
          </cell>
          <cell r="E14947">
            <v>0</v>
          </cell>
          <cell r="F14947">
            <v>0</v>
          </cell>
          <cell r="G14947">
            <v>42081.41</v>
          </cell>
          <cell r="H14947">
            <v>1977563.13</v>
          </cell>
          <cell r="I14947">
            <v>0</v>
          </cell>
        </row>
        <row r="14948">
          <cell r="A14948" t="str">
            <v>a</v>
          </cell>
          <cell r="B14948">
            <v>14924</v>
          </cell>
          <cell r="C14948" t="str">
            <v xml:space="preserve">   342778660 - 37394</v>
          </cell>
          <cell r="D14948">
            <v>544365.72</v>
          </cell>
          <cell r="E14948">
            <v>0</v>
          </cell>
          <cell r="F14948">
            <v>0</v>
          </cell>
          <cell r="G14948">
            <v>26527.7</v>
          </cell>
          <cell r="H14948">
            <v>517838.02</v>
          </cell>
          <cell r="I14948">
            <v>0</v>
          </cell>
        </row>
        <row r="14949">
          <cell r="A14949" t="str">
            <v>a</v>
          </cell>
          <cell r="B14949">
            <v>14925</v>
          </cell>
          <cell r="C14949" t="str">
            <v xml:space="preserve">   342778673 - 37436</v>
          </cell>
          <cell r="D14949">
            <v>3784125.69</v>
          </cell>
          <cell r="E14949">
            <v>0</v>
          </cell>
          <cell r="F14949">
            <v>0</v>
          </cell>
          <cell r="G14949">
            <v>38556.519999999997</v>
          </cell>
          <cell r="H14949">
            <v>3745569.17</v>
          </cell>
          <cell r="I14949">
            <v>0</v>
          </cell>
        </row>
        <row r="14950">
          <cell r="A14950" t="str">
            <v>a</v>
          </cell>
          <cell r="B14950">
            <v>14926</v>
          </cell>
          <cell r="C14950" t="str">
            <v xml:space="preserve">   342778686 - 37475</v>
          </cell>
          <cell r="D14950">
            <v>976288</v>
          </cell>
          <cell r="E14950">
            <v>0</v>
          </cell>
          <cell r="F14950">
            <v>0</v>
          </cell>
          <cell r="G14950">
            <v>46811.8</v>
          </cell>
          <cell r="H14950">
            <v>929476.2</v>
          </cell>
          <cell r="I14950">
            <v>0</v>
          </cell>
        </row>
        <row r="14951">
          <cell r="A14951" t="str">
            <v>a</v>
          </cell>
          <cell r="B14951">
            <v>14927</v>
          </cell>
          <cell r="C14951" t="str">
            <v xml:space="preserve">   342778699 - 37514</v>
          </cell>
          <cell r="D14951">
            <v>417802.26</v>
          </cell>
          <cell r="E14951">
            <v>0</v>
          </cell>
          <cell r="F14951">
            <v>0</v>
          </cell>
          <cell r="G14951">
            <v>417802.26</v>
          </cell>
          <cell r="H14951">
            <v>0</v>
          </cell>
          <cell r="I14951">
            <v>0</v>
          </cell>
        </row>
        <row r="14952">
          <cell r="A14952" t="str">
            <v>a</v>
          </cell>
          <cell r="B14952">
            <v>14928</v>
          </cell>
          <cell r="C14952" t="str">
            <v xml:space="preserve">   342778709 - 36653</v>
          </cell>
          <cell r="D14952">
            <v>2850575.19</v>
          </cell>
          <cell r="E14952">
            <v>0</v>
          </cell>
          <cell r="F14952">
            <v>0</v>
          </cell>
          <cell r="G14952">
            <v>150110.76</v>
          </cell>
          <cell r="H14952">
            <v>2700464.43</v>
          </cell>
          <cell r="I14952">
            <v>0</v>
          </cell>
        </row>
        <row r="14953">
          <cell r="A14953" t="str">
            <v>a</v>
          </cell>
          <cell r="B14953">
            <v>14929</v>
          </cell>
          <cell r="C14953" t="str">
            <v xml:space="preserve">   342778712 - 36662</v>
          </cell>
          <cell r="D14953">
            <v>291624.51</v>
          </cell>
          <cell r="E14953">
            <v>0</v>
          </cell>
          <cell r="F14953">
            <v>0</v>
          </cell>
          <cell r="G14953">
            <v>14211.29</v>
          </cell>
          <cell r="H14953">
            <v>277413.21999999997</v>
          </cell>
          <cell r="I14953">
            <v>0</v>
          </cell>
        </row>
        <row r="14954">
          <cell r="A14954" t="str">
            <v>a</v>
          </cell>
          <cell r="B14954">
            <v>14930</v>
          </cell>
          <cell r="C14954" t="str">
            <v xml:space="preserve">   342778725 - 36701</v>
          </cell>
          <cell r="D14954">
            <v>1164099.75</v>
          </cell>
          <cell r="E14954">
            <v>0</v>
          </cell>
          <cell r="F14954">
            <v>0</v>
          </cell>
          <cell r="G14954">
            <v>25442.1</v>
          </cell>
          <cell r="H14954">
            <v>1138657.6499999999</v>
          </cell>
          <cell r="I14954">
            <v>0</v>
          </cell>
        </row>
        <row r="14955">
          <cell r="A14955" t="str">
            <v>a</v>
          </cell>
          <cell r="B14955">
            <v>14931</v>
          </cell>
          <cell r="C14955" t="str">
            <v xml:space="preserve">   342778738 - 37127</v>
          </cell>
          <cell r="D14955">
            <v>758781.83</v>
          </cell>
          <cell r="E14955">
            <v>0</v>
          </cell>
          <cell r="F14955">
            <v>0</v>
          </cell>
          <cell r="G14955">
            <v>123346.01</v>
          </cell>
          <cell r="H14955">
            <v>635435.81999999995</v>
          </cell>
          <cell r="I14955">
            <v>0</v>
          </cell>
        </row>
        <row r="14956">
          <cell r="A14956" t="str">
            <v>a</v>
          </cell>
          <cell r="B14956">
            <v>14932</v>
          </cell>
          <cell r="C14956" t="str">
            <v xml:space="preserve">   342778741 - 37136</v>
          </cell>
          <cell r="D14956">
            <v>2256793.11</v>
          </cell>
          <cell r="E14956">
            <v>0</v>
          </cell>
          <cell r="F14956">
            <v>0</v>
          </cell>
          <cell r="G14956">
            <v>243107.39</v>
          </cell>
          <cell r="H14956">
            <v>2013685.72</v>
          </cell>
          <cell r="I14956">
            <v>0</v>
          </cell>
        </row>
        <row r="14957">
          <cell r="A14957" t="str">
            <v>a</v>
          </cell>
          <cell r="B14957">
            <v>14933</v>
          </cell>
          <cell r="C14957" t="str">
            <v xml:space="preserve">   342778754 - 37175</v>
          </cell>
          <cell r="D14957">
            <v>455770.34</v>
          </cell>
          <cell r="E14957">
            <v>0</v>
          </cell>
          <cell r="F14957">
            <v>0</v>
          </cell>
          <cell r="G14957">
            <v>10263.35</v>
          </cell>
          <cell r="H14957">
            <v>445506.99</v>
          </cell>
          <cell r="I14957">
            <v>0</v>
          </cell>
        </row>
        <row r="14958">
          <cell r="A14958" t="str">
            <v>a</v>
          </cell>
          <cell r="B14958">
            <v>14934</v>
          </cell>
          <cell r="C14958" t="str">
            <v xml:space="preserve">   342778767 - 37418</v>
          </cell>
          <cell r="D14958">
            <v>3480507</v>
          </cell>
          <cell r="E14958">
            <v>0</v>
          </cell>
          <cell r="F14958">
            <v>0</v>
          </cell>
          <cell r="G14958">
            <v>75699.48</v>
          </cell>
          <cell r="H14958">
            <v>3404807.52</v>
          </cell>
          <cell r="I14958">
            <v>0</v>
          </cell>
        </row>
        <row r="14959">
          <cell r="A14959" t="str">
            <v>a</v>
          </cell>
          <cell r="B14959">
            <v>14935</v>
          </cell>
          <cell r="C14959" t="str">
            <v xml:space="preserve">   342778770 - 37427</v>
          </cell>
          <cell r="D14959">
            <v>2652215.5099999998</v>
          </cell>
          <cell r="E14959">
            <v>0</v>
          </cell>
          <cell r="F14959">
            <v>0</v>
          </cell>
          <cell r="G14959">
            <v>58724.06</v>
          </cell>
          <cell r="H14959">
            <v>2593491.4500000002</v>
          </cell>
          <cell r="I14959">
            <v>0</v>
          </cell>
        </row>
        <row r="14960">
          <cell r="A14960" t="str">
            <v>a</v>
          </cell>
          <cell r="B14960">
            <v>14936</v>
          </cell>
          <cell r="C14960" t="str">
            <v xml:space="preserve">   342778783 - 37466</v>
          </cell>
          <cell r="D14960">
            <v>727612.84</v>
          </cell>
          <cell r="E14960">
            <v>0</v>
          </cell>
          <cell r="F14960">
            <v>0</v>
          </cell>
          <cell r="G14960">
            <v>727612.84</v>
          </cell>
          <cell r="H14960">
            <v>0</v>
          </cell>
          <cell r="I14960">
            <v>0</v>
          </cell>
        </row>
        <row r="14961">
          <cell r="A14961" t="str">
            <v>a</v>
          </cell>
          <cell r="B14961">
            <v>14937</v>
          </cell>
          <cell r="C14961" t="str">
            <v xml:space="preserve">   342778796 - 37505</v>
          </cell>
          <cell r="D14961">
            <v>683401.58</v>
          </cell>
          <cell r="E14961">
            <v>0</v>
          </cell>
          <cell r="F14961">
            <v>0</v>
          </cell>
          <cell r="G14961">
            <v>32768.29</v>
          </cell>
          <cell r="H14961">
            <v>650633.29</v>
          </cell>
          <cell r="I14961">
            <v>0</v>
          </cell>
        </row>
        <row r="14962">
          <cell r="A14962" t="str">
            <v>a</v>
          </cell>
          <cell r="B14962">
            <v>14938</v>
          </cell>
          <cell r="C14962" t="str">
            <v xml:space="preserve">   342778806 - 36644</v>
          </cell>
          <cell r="D14962">
            <v>1108644.3500000001</v>
          </cell>
          <cell r="E14962">
            <v>0</v>
          </cell>
          <cell r="F14962">
            <v>0</v>
          </cell>
          <cell r="G14962">
            <v>22136.04</v>
          </cell>
          <cell r="H14962">
            <v>1086508.31</v>
          </cell>
          <cell r="I14962">
            <v>0</v>
          </cell>
        </row>
        <row r="14963">
          <cell r="A14963" t="str">
            <v>a</v>
          </cell>
          <cell r="B14963">
            <v>14939</v>
          </cell>
          <cell r="C14963" t="str">
            <v xml:space="preserve">   342778819 - 36683</v>
          </cell>
          <cell r="D14963">
            <v>292886.40000000002</v>
          </cell>
          <cell r="E14963">
            <v>0</v>
          </cell>
          <cell r="F14963">
            <v>0</v>
          </cell>
          <cell r="G14963">
            <v>14043.56</v>
          </cell>
          <cell r="H14963">
            <v>278842.84000000003</v>
          </cell>
          <cell r="I14963">
            <v>0</v>
          </cell>
        </row>
        <row r="14964">
          <cell r="A14964" t="str">
            <v>a</v>
          </cell>
          <cell r="B14964">
            <v>14940</v>
          </cell>
          <cell r="C14964" t="str">
            <v xml:space="preserve">   342778822 - 36692</v>
          </cell>
          <cell r="D14964">
            <v>1403414.42</v>
          </cell>
          <cell r="E14964">
            <v>0</v>
          </cell>
          <cell r="F14964">
            <v>0</v>
          </cell>
          <cell r="G14964">
            <v>69153.399999999994</v>
          </cell>
          <cell r="H14964">
            <v>1334261.02</v>
          </cell>
          <cell r="I14964">
            <v>0</v>
          </cell>
        </row>
        <row r="14965">
          <cell r="A14965" t="str">
            <v>a</v>
          </cell>
          <cell r="B14965">
            <v>14941</v>
          </cell>
          <cell r="C14965" t="str">
            <v xml:space="preserve">   342778835 - 37118</v>
          </cell>
          <cell r="D14965">
            <v>410040.98</v>
          </cell>
          <cell r="E14965">
            <v>0</v>
          </cell>
          <cell r="F14965">
            <v>0</v>
          </cell>
          <cell r="G14965">
            <v>19660.98</v>
          </cell>
          <cell r="H14965">
            <v>390380</v>
          </cell>
          <cell r="I14965">
            <v>0</v>
          </cell>
        </row>
        <row r="14966">
          <cell r="A14966" t="str">
            <v>a</v>
          </cell>
          <cell r="B14966">
            <v>14942</v>
          </cell>
          <cell r="C14966" t="str">
            <v xml:space="preserve">   342778848 - 37157</v>
          </cell>
          <cell r="D14966">
            <v>1366740.4</v>
          </cell>
          <cell r="E14966">
            <v>0</v>
          </cell>
          <cell r="F14966">
            <v>0</v>
          </cell>
          <cell r="G14966">
            <v>65879.850000000006</v>
          </cell>
          <cell r="H14966">
            <v>1300860.55</v>
          </cell>
          <cell r="I14966">
            <v>0</v>
          </cell>
        </row>
        <row r="14967">
          <cell r="A14967" t="str">
            <v>a</v>
          </cell>
          <cell r="B14967">
            <v>14943</v>
          </cell>
          <cell r="C14967" t="str">
            <v xml:space="preserve">   342778851 - 37166</v>
          </cell>
          <cell r="D14967">
            <v>690383.2</v>
          </cell>
          <cell r="E14967">
            <v>0</v>
          </cell>
          <cell r="F14967">
            <v>0</v>
          </cell>
          <cell r="G14967">
            <v>15822.19</v>
          </cell>
          <cell r="H14967">
            <v>674561.01</v>
          </cell>
          <cell r="I14967">
            <v>0</v>
          </cell>
        </row>
        <row r="14968">
          <cell r="A14968" t="str">
            <v>a</v>
          </cell>
          <cell r="B14968">
            <v>14944</v>
          </cell>
          <cell r="C14968" t="str">
            <v xml:space="preserve">   342778864 - 37406</v>
          </cell>
          <cell r="D14968">
            <v>1909383.91</v>
          </cell>
          <cell r="E14968">
            <v>0</v>
          </cell>
          <cell r="F14968">
            <v>0</v>
          </cell>
          <cell r="G14968">
            <v>19743.86</v>
          </cell>
          <cell r="H14968">
            <v>1889640.05</v>
          </cell>
          <cell r="I14968">
            <v>0</v>
          </cell>
        </row>
        <row r="14969">
          <cell r="A14969" t="str">
            <v>a</v>
          </cell>
          <cell r="B14969">
            <v>14945</v>
          </cell>
          <cell r="C14969" t="str">
            <v xml:space="preserve">   342778877 - 37448</v>
          </cell>
          <cell r="D14969">
            <v>866992.04</v>
          </cell>
          <cell r="E14969">
            <v>0</v>
          </cell>
          <cell r="F14969">
            <v>0</v>
          </cell>
          <cell r="G14969">
            <v>44961.65</v>
          </cell>
          <cell r="H14969">
            <v>822030.39</v>
          </cell>
          <cell r="I14969">
            <v>0</v>
          </cell>
        </row>
        <row r="14970">
          <cell r="A14970" t="str">
            <v>a</v>
          </cell>
          <cell r="B14970">
            <v>14946</v>
          </cell>
          <cell r="C14970" t="str">
            <v xml:space="preserve">   342778880 - 37457</v>
          </cell>
          <cell r="D14970">
            <v>5659240.7599999998</v>
          </cell>
          <cell r="E14970">
            <v>0</v>
          </cell>
          <cell r="F14970">
            <v>0</v>
          </cell>
          <cell r="G14970">
            <v>523789.7</v>
          </cell>
          <cell r="H14970">
            <v>5135451.0599999996</v>
          </cell>
          <cell r="I14970">
            <v>0</v>
          </cell>
        </row>
        <row r="14971">
          <cell r="A14971" t="str">
            <v>a</v>
          </cell>
          <cell r="B14971">
            <v>14947</v>
          </cell>
          <cell r="C14971" t="str">
            <v xml:space="preserve">   342778893 - 37496</v>
          </cell>
          <cell r="D14971">
            <v>1071241.69</v>
          </cell>
          <cell r="E14971">
            <v>0</v>
          </cell>
          <cell r="F14971">
            <v>0</v>
          </cell>
          <cell r="G14971">
            <v>97220.17</v>
          </cell>
          <cell r="H14971">
            <v>974021.52</v>
          </cell>
          <cell r="I14971">
            <v>0</v>
          </cell>
        </row>
        <row r="14972">
          <cell r="A14972" t="str">
            <v>a</v>
          </cell>
          <cell r="B14972">
            <v>14948</v>
          </cell>
          <cell r="C14972" t="str">
            <v xml:space="preserve">   342778903 - 36635</v>
          </cell>
          <cell r="D14972">
            <v>1299829.33</v>
          </cell>
          <cell r="E14972">
            <v>0</v>
          </cell>
          <cell r="F14972">
            <v>0</v>
          </cell>
          <cell r="G14972">
            <v>201172.4</v>
          </cell>
          <cell r="H14972">
            <v>1098656.93</v>
          </cell>
          <cell r="I14972">
            <v>0</v>
          </cell>
        </row>
        <row r="14973">
          <cell r="A14973" t="str">
            <v>a</v>
          </cell>
          <cell r="B14973">
            <v>14949</v>
          </cell>
          <cell r="C14973" t="str">
            <v xml:space="preserve">   342778916 - 36674</v>
          </cell>
          <cell r="D14973">
            <v>494930.52</v>
          </cell>
          <cell r="E14973">
            <v>0</v>
          </cell>
          <cell r="F14973">
            <v>0</v>
          </cell>
          <cell r="G14973">
            <v>9882.19</v>
          </cell>
          <cell r="H14973">
            <v>485048.33</v>
          </cell>
          <cell r="I14973">
            <v>0</v>
          </cell>
        </row>
        <row r="14974">
          <cell r="A14974" t="str">
            <v>a</v>
          </cell>
          <cell r="B14974">
            <v>14950</v>
          </cell>
          <cell r="C14974" t="str">
            <v xml:space="preserve">   342778929 - 36713</v>
          </cell>
          <cell r="D14974">
            <v>677510.42</v>
          </cell>
          <cell r="E14974">
            <v>0</v>
          </cell>
          <cell r="F14974">
            <v>0</v>
          </cell>
          <cell r="G14974">
            <v>33384.42</v>
          </cell>
          <cell r="H14974">
            <v>644126</v>
          </cell>
          <cell r="I14974">
            <v>0</v>
          </cell>
        </row>
        <row r="14975">
          <cell r="A14975" t="str">
            <v>a</v>
          </cell>
          <cell r="B14975">
            <v>14951</v>
          </cell>
          <cell r="C14975" t="str">
            <v xml:space="preserve">   342778932 - 37109</v>
          </cell>
          <cell r="D14975">
            <v>1337077.03</v>
          </cell>
          <cell r="E14975">
            <v>0</v>
          </cell>
          <cell r="F14975">
            <v>0</v>
          </cell>
          <cell r="G14975">
            <v>309982.76</v>
          </cell>
          <cell r="H14975">
            <v>1027094.27</v>
          </cell>
          <cell r="I14975">
            <v>0</v>
          </cell>
        </row>
        <row r="14976">
          <cell r="A14976" t="str">
            <v>a</v>
          </cell>
          <cell r="B14976">
            <v>14952</v>
          </cell>
          <cell r="C14976" t="str">
            <v xml:space="preserve">   342778945 - 37148</v>
          </cell>
          <cell r="D14976">
            <v>1953084.34</v>
          </cell>
          <cell r="E14976">
            <v>0</v>
          </cell>
          <cell r="F14976">
            <v>0</v>
          </cell>
          <cell r="G14976">
            <v>19658.759999999998</v>
          </cell>
          <cell r="H14976">
            <v>1933425.58</v>
          </cell>
          <cell r="I14976">
            <v>0</v>
          </cell>
        </row>
        <row r="14977">
          <cell r="A14977" t="str">
            <v>a</v>
          </cell>
          <cell r="B14977">
            <v>14953</v>
          </cell>
          <cell r="C14977" t="str">
            <v xml:space="preserve">   342778958 - 37381</v>
          </cell>
          <cell r="D14977">
            <v>3312216.4</v>
          </cell>
          <cell r="E14977">
            <v>0</v>
          </cell>
          <cell r="F14977">
            <v>0</v>
          </cell>
          <cell r="G14977">
            <v>71998.91</v>
          </cell>
          <cell r="H14977">
            <v>3240217.49</v>
          </cell>
          <cell r="I14977">
            <v>0</v>
          </cell>
        </row>
        <row r="14978">
          <cell r="A14978" t="str">
            <v>a</v>
          </cell>
          <cell r="B14978">
            <v>14954</v>
          </cell>
          <cell r="C14978" t="str">
            <v xml:space="preserve">   342778961 - 37397</v>
          </cell>
          <cell r="D14978">
            <v>3758543.45</v>
          </cell>
          <cell r="E14978">
            <v>0</v>
          </cell>
          <cell r="F14978">
            <v>0</v>
          </cell>
          <cell r="G14978">
            <v>1955120.69</v>
          </cell>
          <cell r="H14978">
            <v>1803422.76</v>
          </cell>
          <cell r="I14978">
            <v>0</v>
          </cell>
        </row>
        <row r="14979">
          <cell r="A14979" t="str">
            <v>a</v>
          </cell>
          <cell r="B14979">
            <v>14955</v>
          </cell>
          <cell r="C14979" t="str">
            <v xml:space="preserve">   342778974 - 37439</v>
          </cell>
          <cell r="D14979">
            <v>735301.51</v>
          </cell>
          <cell r="E14979">
            <v>0</v>
          </cell>
          <cell r="F14979">
            <v>0</v>
          </cell>
          <cell r="G14979">
            <v>34878.29</v>
          </cell>
          <cell r="H14979">
            <v>700423.22</v>
          </cell>
          <cell r="I14979">
            <v>0</v>
          </cell>
        </row>
        <row r="14980">
          <cell r="A14980" t="str">
            <v>a</v>
          </cell>
          <cell r="B14980">
            <v>14956</v>
          </cell>
          <cell r="C14980" t="str">
            <v xml:space="preserve">   342778987 - 37478</v>
          </cell>
          <cell r="D14980">
            <v>4620709.68</v>
          </cell>
          <cell r="E14980">
            <v>0</v>
          </cell>
          <cell r="F14980">
            <v>0</v>
          </cell>
          <cell r="G14980">
            <v>46550.69</v>
          </cell>
          <cell r="H14980">
            <v>4574158.99</v>
          </cell>
          <cell r="I14980">
            <v>0</v>
          </cell>
        </row>
        <row r="14981">
          <cell r="A14981" t="str">
            <v>a</v>
          </cell>
          <cell r="B14981">
            <v>14957</v>
          </cell>
          <cell r="C14981" t="str">
            <v xml:space="preserve">   342778990 - 37487</v>
          </cell>
          <cell r="D14981">
            <v>1108644.3500000001</v>
          </cell>
          <cell r="E14981">
            <v>0</v>
          </cell>
          <cell r="F14981">
            <v>0</v>
          </cell>
          <cell r="G14981">
            <v>1108644.3500000001</v>
          </cell>
          <cell r="H14981">
            <v>0</v>
          </cell>
          <cell r="I14981">
            <v>0</v>
          </cell>
        </row>
        <row r="14982">
          <cell r="A14982" t="str">
            <v>a</v>
          </cell>
          <cell r="B14982">
            <v>14958</v>
          </cell>
          <cell r="C14982" t="str">
            <v xml:space="preserve">   344778008 - 42311</v>
          </cell>
          <cell r="D14982">
            <v>2048874.52</v>
          </cell>
          <cell r="E14982">
            <v>0</v>
          </cell>
          <cell r="F14982">
            <v>0</v>
          </cell>
          <cell r="G14982">
            <v>40909.379999999997</v>
          </cell>
          <cell r="H14982">
            <v>2007965.14</v>
          </cell>
          <cell r="I14982">
            <v>0</v>
          </cell>
        </row>
        <row r="14983">
          <cell r="A14983" t="str">
            <v>a</v>
          </cell>
          <cell r="B14983">
            <v>14959</v>
          </cell>
          <cell r="C14983" t="str">
            <v xml:space="preserve">   344778011 - 42320</v>
          </cell>
          <cell r="D14983">
            <v>1392984.28</v>
          </cell>
          <cell r="E14983">
            <v>0</v>
          </cell>
          <cell r="F14983">
            <v>0</v>
          </cell>
          <cell r="G14983">
            <v>28209.200000000001</v>
          </cell>
          <cell r="H14983">
            <v>1364775.08</v>
          </cell>
          <cell r="I14983">
            <v>0</v>
          </cell>
        </row>
        <row r="14984">
          <cell r="A14984" t="str">
            <v>a</v>
          </cell>
          <cell r="B14984">
            <v>14960</v>
          </cell>
          <cell r="C14984" t="str">
            <v xml:space="preserve">   344778024 - 42615</v>
          </cell>
          <cell r="D14984">
            <v>1218432.93</v>
          </cell>
          <cell r="E14984">
            <v>0</v>
          </cell>
          <cell r="F14984">
            <v>0</v>
          </cell>
          <cell r="G14984">
            <v>58738.81</v>
          </cell>
          <cell r="H14984">
            <v>1159694.1200000001</v>
          </cell>
          <cell r="I14984">
            <v>0</v>
          </cell>
        </row>
        <row r="14985">
          <cell r="A14985" t="str">
            <v>a</v>
          </cell>
          <cell r="B14985">
            <v>14961</v>
          </cell>
          <cell r="C14985" t="str">
            <v xml:space="preserve">   344778037 - 42783</v>
          </cell>
          <cell r="D14985">
            <v>2771424.49</v>
          </cell>
          <cell r="E14985">
            <v>0</v>
          </cell>
          <cell r="F14985">
            <v>0</v>
          </cell>
          <cell r="G14985">
            <v>55336.37</v>
          </cell>
          <cell r="H14985">
            <v>2716088.12</v>
          </cell>
          <cell r="I14985">
            <v>0</v>
          </cell>
        </row>
        <row r="14986">
          <cell r="A14986" t="str">
            <v>a</v>
          </cell>
          <cell r="B14986">
            <v>14962</v>
          </cell>
          <cell r="C14986" t="str">
            <v xml:space="preserve">   344778040 - 42792</v>
          </cell>
          <cell r="D14986">
            <v>1982079.46</v>
          </cell>
          <cell r="E14986">
            <v>0</v>
          </cell>
          <cell r="F14986">
            <v>0</v>
          </cell>
          <cell r="G14986">
            <v>18701.41</v>
          </cell>
          <cell r="H14986">
            <v>1963378.05</v>
          </cell>
          <cell r="I14986">
            <v>0</v>
          </cell>
        </row>
        <row r="14987">
          <cell r="A14987" t="str">
            <v>a</v>
          </cell>
          <cell r="B14987">
            <v>14963</v>
          </cell>
          <cell r="C14987" t="str">
            <v xml:space="preserve">   344778053 - 42966</v>
          </cell>
          <cell r="D14987">
            <v>1360875.94</v>
          </cell>
          <cell r="E14987">
            <v>0</v>
          </cell>
          <cell r="F14987">
            <v>0</v>
          </cell>
          <cell r="G14987">
            <v>36026.879999999997</v>
          </cell>
          <cell r="H14987">
            <v>1324849.06</v>
          </cell>
          <cell r="I14987">
            <v>0</v>
          </cell>
        </row>
        <row r="14988">
          <cell r="A14988" t="str">
            <v>a</v>
          </cell>
          <cell r="B14988">
            <v>14964</v>
          </cell>
          <cell r="C14988" t="str">
            <v xml:space="preserve">   344778066 - 43659</v>
          </cell>
          <cell r="D14988">
            <v>3907725</v>
          </cell>
          <cell r="E14988">
            <v>0</v>
          </cell>
          <cell r="F14988">
            <v>0</v>
          </cell>
          <cell r="G14988">
            <v>3907725</v>
          </cell>
          <cell r="H14988">
            <v>0</v>
          </cell>
          <cell r="I14988">
            <v>0</v>
          </cell>
        </row>
        <row r="14989">
          <cell r="A14989" t="str">
            <v>a</v>
          </cell>
          <cell r="B14989">
            <v>14965</v>
          </cell>
          <cell r="C14989" t="str">
            <v xml:space="preserve">   344778079 - 43929</v>
          </cell>
          <cell r="D14989">
            <v>675351.42</v>
          </cell>
          <cell r="E14989">
            <v>0</v>
          </cell>
          <cell r="F14989">
            <v>0</v>
          </cell>
          <cell r="G14989">
            <v>98319.49</v>
          </cell>
          <cell r="H14989">
            <v>577031.93000000005</v>
          </cell>
          <cell r="I14989">
            <v>0</v>
          </cell>
        </row>
        <row r="14990">
          <cell r="A14990" t="str">
            <v>a</v>
          </cell>
          <cell r="B14990">
            <v>14966</v>
          </cell>
          <cell r="C14990" t="str">
            <v xml:space="preserve">   344778082 - 43956</v>
          </cell>
          <cell r="D14990">
            <v>972927.59</v>
          </cell>
          <cell r="E14990">
            <v>0</v>
          </cell>
          <cell r="F14990">
            <v>0</v>
          </cell>
          <cell r="G14990">
            <v>108303.94</v>
          </cell>
          <cell r="H14990">
            <v>864623.65</v>
          </cell>
          <cell r="I14990">
            <v>0</v>
          </cell>
        </row>
        <row r="14991">
          <cell r="A14991" t="str">
            <v>a</v>
          </cell>
          <cell r="B14991">
            <v>14967</v>
          </cell>
          <cell r="C14991" t="str">
            <v xml:space="preserve">   344778095 - 44028</v>
          </cell>
          <cell r="D14991">
            <v>2589651.59</v>
          </cell>
          <cell r="E14991">
            <v>0</v>
          </cell>
          <cell r="F14991">
            <v>0</v>
          </cell>
          <cell r="G14991">
            <v>24433.96</v>
          </cell>
          <cell r="H14991">
            <v>2565217.63</v>
          </cell>
          <cell r="I14991">
            <v>0</v>
          </cell>
        </row>
        <row r="14992">
          <cell r="A14992" t="str">
            <v>a</v>
          </cell>
          <cell r="B14992">
            <v>14968</v>
          </cell>
          <cell r="C14992" t="str">
            <v xml:space="preserve">   344778105 - 42011</v>
          </cell>
          <cell r="D14992">
            <v>282900.12</v>
          </cell>
          <cell r="E14992">
            <v>0</v>
          </cell>
          <cell r="F14992">
            <v>0</v>
          </cell>
          <cell r="G14992">
            <v>28631.63</v>
          </cell>
          <cell r="H14992">
            <v>254268.49</v>
          </cell>
          <cell r="I14992">
            <v>0</v>
          </cell>
        </row>
        <row r="14993">
          <cell r="A14993" t="str">
            <v>a</v>
          </cell>
          <cell r="B14993">
            <v>14969</v>
          </cell>
          <cell r="C14993" t="str">
            <v xml:space="preserve">   344778118 - 42485</v>
          </cell>
          <cell r="D14993">
            <v>347126.63</v>
          </cell>
          <cell r="E14993">
            <v>0</v>
          </cell>
          <cell r="F14993">
            <v>0</v>
          </cell>
          <cell r="G14993">
            <v>11522.9</v>
          </cell>
          <cell r="H14993">
            <v>335603.73</v>
          </cell>
          <cell r="I14993">
            <v>0</v>
          </cell>
        </row>
        <row r="14994">
          <cell r="A14994" t="str">
            <v>a</v>
          </cell>
          <cell r="B14994">
            <v>14970</v>
          </cell>
          <cell r="C14994" t="str">
            <v xml:space="preserve">   344778121 - 42606</v>
          </cell>
          <cell r="D14994">
            <v>1332893.51</v>
          </cell>
          <cell r="E14994">
            <v>0</v>
          </cell>
          <cell r="F14994">
            <v>0.01</v>
          </cell>
          <cell r="G14994">
            <v>27352.05</v>
          </cell>
          <cell r="H14994">
            <v>1305541.47</v>
          </cell>
          <cell r="I14994">
            <v>0</v>
          </cell>
        </row>
        <row r="14995">
          <cell r="A14995" t="str">
            <v>a</v>
          </cell>
          <cell r="B14995">
            <v>14971</v>
          </cell>
          <cell r="C14995" t="str">
            <v xml:space="preserve">   344778134 - 42774</v>
          </cell>
          <cell r="D14995">
            <v>1313017.8400000001</v>
          </cell>
          <cell r="E14995">
            <v>0</v>
          </cell>
          <cell r="F14995">
            <v>0.01</v>
          </cell>
          <cell r="G14995">
            <v>16194.78</v>
          </cell>
          <cell r="H14995">
            <v>1296823.07</v>
          </cell>
          <cell r="I14995">
            <v>0</v>
          </cell>
        </row>
        <row r="14996">
          <cell r="A14996" t="str">
            <v>a</v>
          </cell>
          <cell r="B14996">
            <v>14972</v>
          </cell>
          <cell r="C14996" t="str">
            <v xml:space="preserve">   344778147 - 42944</v>
          </cell>
          <cell r="D14996">
            <v>1818625.18</v>
          </cell>
          <cell r="E14996">
            <v>0</v>
          </cell>
          <cell r="F14996">
            <v>0</v>
          </cell>
          <cell r="G14996">
            <v>86317.58</v>
          </cell>
          <cell r="H14996">
            <v>1732307.6</v>
          </cell>
          <cell r="I14996">
            <v>0</v>
          </cell>
        </row>
        <row r="14997">
          <cell r="A14997" t="str">
            <v>a</v>
          </cell>
          <cell r="B14997">
            <v>14973</v>
          </cell>
          <cell r="C14997" t="str">
            <v xml:space="preserve">   344778150 - 42953</v>
          </cell>
          <cell r="D14997">
            <v>2681678.44</v>
          </cell>
          <cell r="E14997">
            <v>0</v>
          </cell>
          <cell r="F14997">
            <v>0.01</v>
          </cell>
          <cell r="G14997">
            <v>2292155.11</v>
          </cell>
          <cell r="H14997">
            <v>389523.34</v>
          </cell>
          <cell r="I14997">
            <v>0</v>
          </cell>
        </row>
        <row r="14998">
          <cell r="A14998" t="str">
            <v>a</v>
          </cell>
          <cell r="B14998">
            <v>14974</v>
          </cell>
          <cell r="C14998" t="str">
            <v xml:space="preserve">   344778163 - 43650</v>
          </cell>
          <cell r="D14998">
            <v>770890.43</v>
          </cell>
          <cell r="E14998">
            <v>0</v>
          </cell>
          <cell r="F14998">
            <v>0</v>
          </cell>
          <cell r="G14998">
            <v>87171.19</v>
          </cell>
          <cell r="H14998">
            <v>683719.24</v>
          </cell>
          <cell r="I14998">
            <v>0</v>
          </cell>
        </row>
        <row r="14999">
          <cell r="A14999" t="str">
            <v>a</v>
          </cell>
          <cell r="B14999">
            <v>14975</v>
          </cell>
          <cell r="C14999" t="str">
            <v xml:space="preserve">   344778176 - 43789</v>
          </cell>
          <cell r="D14999">
            <v>6064948.71</v>
          </cell>
          <cell r="E14999">
            <v>0</v>
          </cell>
          <cell r="F14999">
            <v>0.01</v>
          </cell>
          <cell r="G14999">
            <v>3814259.82</v>
          </cell>
          <cell r="H14999">
            <v>2250688.9</v>
          </cell>
          <cell r="I14999">
            <v>0</v>
          </cell>
        </row>
        <row r="15000">
          <cell r="A15000" t="str">
            <v>a</v>
          </cell>
          <cell r="B15000">
            <v>14976</v>
          </cell>
          <cell r="C15000" t="str">
            <v xml:space="preserve">   344778189 - 43989</v>
          </cell>
          <cell r="D15000">
            <v>936588.17</v>
          </cell>
          <cell r="E15000">
            <v>0</v>
          </cell>
          <cell r="F15000">
            <v>0</v>
          </cell>
          <cell r="G15000">
            <v>80542.62</v>
          </cell>
          <cell r="H15000">
            <v>856045.55</v>
          </cell>
          <cell r="I15000">
            <v>0</v>
          </cell>
        </row>
        <row r="15001">
          <cell r="A15001" t="str">
            <v>a</v>
          </cell>
          <cell r="B15001">
            <v>14977</v>
          </cell>
          <cell r="C15001" t="str">
            <v xml:space="preserve">   344778192 - 44010</v>
          </cell>
          <cell r="D15001">
            <v>2388535.7400000002</v>
          </cell>
          <cell r="E15001">
            <v>0</v>
          </cell>
          <cell r="F15001">
            <v>0</v>
          </cell>
          <cell r="G15001">
            <v>2388535.7400000002</v>
          </cell>
          <cell r="H15001">
            <v>0</v>
          </cell>
          <cell r="I15001">
            <v>0</v>
          </cell>
        </row>
        <row r="15002">
          <cell r="A15002" t="str">
            <v>a</v>
          </cell>
          <cell r="B15002">
            <v>14978</v>
          </cell>
          <cell r="C15002" t="str">
            <v xml:space="preserve">   344778215 - 42332</v>
          </cell>
          <cell r="D15002">
            <v>2521067.67</v>
          </cell>
          <cell r="E15002">
            <v>0</v>
          </cell>
          <cell r="F15002">
            <v>0</v>
          </cell>
          <cell r="G15002">
            <v>23826.3</v>
          </cell>
          <cell r="H15002">
            <v>2497241.37</v>
          </cell>
          <cell r="I15002">
            <v>0</v>
          </cell>
        </row>
        <row r="15003">
          <cell r="A15003" t="str">
            <v>a</v>
          </cell>
          <cell r="B15003">
            <v>14979</v>
          </cell>
          <cell r="C15003" t="str">
            <v xml:space="preserve">   344778228 - 42627</v>
          </cell>
          <cell r="D15003">
            <v>1945449.17</v>
          </cell>
          <cell r="E15003">
            <v>0</v>
          </cell>
          <cell r="F15003">
            <v>0</v>
          </cell>
          <cell r="G15003">
            <v>18386.18</v>
          </cell>
          <cell r="H15003">
            <v>1927062.99</v>
          </cell>
          <cell r="I15003">
            <v>0</v>
          </cell>
        </row>
        <row r="15004">
          <cell r="A15004" t="str">
            <v>a</v>
          </cell>
          <cell r="B15004">
            <v>14980</v>
          </cell>
          <cell r="C15004" t="str">
            <v xml:space="preserve">   344778231 - 42765</v>
          </cell>
          <cell r="D15004">
            <v>932018.26</v>
          </cell>
          <cell r="E15004">
            <v>0</v>
          </cell>
          <cell r="F15004">
            <v>0.01</v>
          </cell>
          <cell r="G15004">
            <v>66676.210000000006</v>
          </cell>
          <cell r="H15004">
            <v>865342.06</v>
          </cell>
          <cell r="I15004">
            <v>0</v>
          </cell>
        </row>
        <row r="15005">
          <cell r="A15005" t="str">
            <v>a</v>
          </cell>
          <cell r="B15005">
            <v>14981</v>
          </cell>
          <cell r="C15005" t="str">
            <v xml:space="preserve">   344778244 - 42935</v>
          </cell>
          <cell r="D15005">
            <v>3908682.5</v>
          </cell>
          <cell r="E15005">
            <v>0</v>
          </cell>
          <cell r="F15005">
            <v>0</v>
          </cell>
          <cell r="G15005">
            <v>3908682.5</v>
          </cell>
          <cell r="H15005">
            <v>0</v>
          </cell>
          <cell r="I15005">
            <v>0</v>
          </cell>
        </row>
        <row r="15006">
          <cell r="A15006" t="str">
            <v>a</v>
          </cell>
          <cell r="B15006">
            <v>14982</v>
          </cell>
          <cell r="C15006" t="str">
            <v xml:space="preserve">   344778257 - 42978</v>
          </cell>
          <cell r="D15006">
            <v>216321.2</v>
          </cell>
          <cell r="E15006">
            <v>0</v>
          </cell>
          <cell r="F15006">
            <v>0</v>
          </cell>
          <cell r="G15006">
            <v>216321.2</v>
          </cell>
          <cell r="H15006">
            <v>0</v>
          </cell>
          <cell r="I15006">
            <v>0</v>
          </cell>
        </row>
        <row r="15007">
          <cell r="A15007" t="str">
            <v>a</v>
          </cell>
          <cell r="B15007">
            <v>14983</v>
          </cell>
          <cell r="C15007" t="str">
            <v xml:space="preserve">   344778260 - 42987</v>
          </cell>
          <cell r="D15007">
            <v>428694.05</v>
          </cell>
          <cell r="E15007">
            <v>0</v>
          </cell>
          <cell r="F15007">
            <v>0.01</v>
          </cell>
          <cell r="G15007">
            <v>63930.99</v>
          </cell>
          <cell r="H15007">
            <v>364763.07</v>
          </cell>
          <cell r="I15007">
            <v>0</v>
          </cell>
        </row>
        <row r="15008">
          <cell r="A15008" t="str">
            <v>a</v>
          </cell>
          <cell r="B15008">
            <v>14984</v>
          </cell>
          <cell r="C15008" t="str">
            <v xml:space="preserve">   344778273 - 43680</v>
          </cell>
          <cell r="D15008">
            <v>1524440.88</v>
          </cell>
          <cell r="E15008">
            <v>0</v>
          </cell>
          <cell r="F15008">
            <v>0.01</v>
          </cell>
          <cell r="G15008">
            <v>226390.49</v>
          </cell>
          <cell r="H15008">
            <v>1298050.3999999999</v>
          </cell>
          <cell r="I15008">
            <v>0</v>
          </cell>
        </row>
        <row r="15009">
          <cell r="A15009" t="str">
            <v>a</v>
          </cell>
          <cell r="B15009">
            <v>14985</v>
          </cell>
          <cell r="C15009" t="str">
            <v xml:space="preserve">   344778286 - 43971</v>
          </cell>
          <cell r="D15009">
            <v>393714.53</v>
          </cell>
          <cell r="E15009">
            <v>0</v>
          </cell>
          <cell r="F15009">
            <v>0</v>
          </cell>
          <cell r="G15009">
            <v>18778.259999999998</v>
          </cell>
          <cell r="H15009">
            <v>374936.27</v>
          </cell>
          <cell r="I15009">
            <v>0</v>
          </cell>
        </row>
        <row r="15010">
          <cell r="A15010" t="str">
            <v>a</v>
          </cell>
          <cell r="B15010">
            <v>14986</v>
          </cell>
          <cell r="C15010" t="str">
            <v xml:space="preserve">   344778299 - 44043</v>
          </cell>
          <cell r="D15010">
            <v>654556.81000000006</v>
          </cell>
          <cell r="E15010">
            <v>0</v>
          </cell>
          <cell r="F15010">
            <v>0</v>
          </cell>
          <cell r="G15010">
            <v>97206.41</v>
          </cell>
          <cell r="H15010">
            <v>557350.40000000002</v>
          </cell>
          <cell r="I15010">
            <v>0</v>
          </cell>
        </row>
        <row r="15011">
          <cell r="A15011" t="str">
            <v>a</v>
          </cell>
          <cell r="B15011">
            <v>14987</v>
          </cell>
          <cell r="C15011" t="str">
            <v xml:space="preserve">   344778309 - 42314</v>
          </cell>
          <cell r="D15011">
            <v>2546019.0499999998</v>
          </cell>
          <cell r="E15011">
            <v>0</v>
          </cell>
          <cell r="F15011">
            <v>0.01</v>
          </cell>
          <cell r="G15011">
            <v>51559.31</v>
          </cell>
          <cell r="H15011">
            <v>2494459.75</v>
          </cell>
          <cell r="I15011">
            <v>0</v>
          </cell>
        </row>
        <row r="15012">
          <cell r="A15012" t="str">
            <v>a</v>
          </cell>
          <cell r="B15012">
            <v>14988</v>
          </cell>
          <cell r="C15012" t="str">
            <v xml:space="preserve">   344778312 - 42323</v>
          </cell>
          <cell r="D15012">
            <v>3850606.54</v>
          </cell>
          <cell r="E15012">
            <v>0</v>
          </cell>
          <cell r="F15012">
            <v>0</v>
          </cell>
          <cell r="G15012">
            <v>3850606.54</v>
          </cell>
          <cell r="H15012">
            <v>0</v>
          </cell>
          <cell r="I15012">
            <v>0</v>
          </cell>
        </row>
        <row r="15013">
          <cell r="A15013" t="str">
            <v>a</v>
          </cell>
          <cell r="B15013">
            <v>14989</v>
          </cell>
          <cell r="C15013" t="str">
            <v xml:space="preserve">   344778325 - 42618</v>
          </cell>
          <cell r="D15013">
            <v>1344129.63</v>
          </cell>
          <cell r="E15013">
            <v>0</v>
          </cell>
          <cell r="F15013">
            <v>0</v>
          </cell>
          <cell r="G15013">
            <v>360979.65</v>
          </cell>
          <cell r="H15013">
            <v>983149.98</v>
          </cell>
          <cell r="I15013">
            <v>0</v>
          </cell>
        </row>
        <row r="15014">
          <cell r="A15014" t="str">
            <v>a</v>
          </cell>
          <cell r="B15014">
            <v>14990</v>
          </cell>
          <cell r="C15014" t="str">
            <v xml:space="preserve">   344778338 - 42786</v>
          </cell>
          <cell r="D15014">
            <v>1114672.52</v>
          </cell>
          <cell r="E15014">
            <v>0</v>
          </cell>
          <cell r="F15014">
            <v>0</v>
          </cell>
          <cell r="G15014">
            <v>10104.200000000001</v>
          </cell>
          <cell r="H15014">
            <v>1104568.3200000001</v>
          </cell>
          <cell r="I15014">
            <v>0</v>
          </cell>
        </row>
        <row r="15015">
          <cell r="A15015" t="str">
            <v>a</v>
          </cell>
          <cell r="B15015">
            <v>14991</v>
          </cell>
          <cell r="C15015" t="str">
            <v xml:space="preserve">   344778341 - 42795</v>
          </cell>
          <cell r="D15015">
            <v>931994.59</v>
          </cell>
          <cell r="E15015">
            <v>0</v>
          </cell>
          <cell r="F15015">
            <v>0</v>
          </cell>
          <cell r="G15015">
            <v>19033.91</v>
          </cell>
          <cell r="H15015">
            <v>912960.68</v>
          </cell>
          <cell r="I15015">
            <v>0</v>
          </cell>
        </row>
        <row r="15016">
          <cell r="A15016" t="str">
            <v>a</v>
          </cell>
          <cell r="B15016">
            <v>14992</v>
          </cell>
          <cell r="C15016" t="str">
            <v xml:space="preserve">   344778354 - 42969</v>
          </cell>
          <cell r="D15016">
            <v>583087.5</v>
          </cell>
          <cell r="E15016">
            <v>0</v>
          </cell>
          <cell r="F15016">
            <v>0</v>
          </cell>
          <cell r="G15016">
            <v>27675.1</v>
          </cell>
          <cell r="H15016">
            <v>555412.4</v>
          </cell>
          <cell r="I15016">
            <v>0</v>
          </cell>
        </row>
        <row r="15017">
          <cell r="A15017" t="str">
            <v>a</v>
          </cell>
          <cell r="B15017">
            <v>14993</v>
          </cell>
          <cell r="C15017" t="str">
            <v xml:space="preserve">   344778367 - 43662</v>
          </cell>
          <cell r="D15017">
            <v>2657573.0499999998</v>
          </cell>
          <cell r="E15017">
            <v>0</v>
          </cell>
          <cell r="F15017">
            <v>0</v>
          </cell>
          <cell r="G15017">
            <v>126753.28</v>
          </cell>
          <cell r="H15017">
            <v>2530819.77</v>
          </cell>
          <cell r="I15017">
            <v>0</v>
          </cell>
        </row>
        <row r="15018">
          <cell r="A15018" t="str">
            <v>a</v>
          </cell>
          <cell r="B15018">
            <v>14994</v>
          </cell>
          <cell r="C15018" t="str">
            <v xml:space="preserve">   344778370 - 43671</v>
          </cell>
          <cell r="D15018">
            <v>922900.55</v>
          </cell>
          <cell r="E15018">
            <v>0</v>
          </cell>
          <cell r="F15018">
            <v>0</v>
          </cell>
          <cell r="G15018">
            <v>99913.16</v>
          </cell>
          <cell r="H15018">
            <v>822987.39</v>
          </cell>
          <cell r="I15018">
            <v>0</v>
          </cell>
        </row>
        <row r="15019">
          <cell r="A15019" t="str">
            <v>a</v>
          </cell>
          <cell r="B15019">
            <v>14995</v>
          </cell>
          <cell r="C15019" t="str">
            <v xml:space="preserve">   344778383 - 43962</v>
          </cell>
          <cell r="D15019">
            <v>216321.2</v>
          </cell>
          <cell r="E15019">
            <v>0</v>
          </cell>
          <cell r="F15019">
            <v>0</v>
          </cell>
          <cell r="G15019">
            <v>87085.93</v>
          </cell>
          <cell r="H15019">
            <v>129235.27</v>
          </cell>
          <cell r="I15019">
            <v>0</v>
          </cell>
        </row>
        <row r="15020">
          <cell r="A15020" t="str">
            <v>a</v>
          </cell>
          <cell r="B15020">
            <v>14996</v>
          </cell>
          <cell r="C15020" t="str">
            <v xml:space="preserve">   344778396 - 44034</v>
          </cell>
          <cell r="D15020">
            <v>1935912.13</v>
          </cell>
          <cell r="E15020">
            <v>0</v>
          </cell>
          <cell r="F15020">
            <v>0</v>
          </cell>
          <cell r="G15020">
            <v>103947.78</v>
          </cell>
          <cell r="H15020">
            <v>1831964.35</v>
          </cell>
          <cell r="I15020">
            <v>0</v>
          </cell>
        </row>
        <row r="15021">
          <cell r="A15021" t="str">
            <v>a</v>
          </cell>
          <cell r="B15021">
            <v>14997</v>
          </cell>
          <cell r="C15021" t="str">
            <v xml:space="preserve">   344778406 - 42014</v>
          </cell>
          <cell r="D15021">
            <v>1169428.69</v>
          </cell>
          <cell r="E15021">
            <v>0</v>
          </cell>
          <cell r="F15021">
            <v>0</v>
          </cell>
          <cell r="G15021">
            <v>23786.46</v>
          </cell>
          <cell r="H15021">
            <v>1145642.23</v>
          </cell>
          <cell r="I15021">
            <v>0</v>
          </cell>
        </row>
        <row r="15022">
          <cell r="A15022" t="str">
            <v>a</v>
          </cell>
          <cell r="B15022">
            <v>14998</v>
          </cell>
          <cell r="C15022" t="str">
            <v xml:space="preserve">   344778419 - 42582</v>
          </cell>
          <cell r="D15022">
            <v>1096635.3799999999</v>
          </cell>
          <cell r="E15022">
            <v>0</v>
          </cell>
          <cell r="F15022">
            <v>0</v>
          </cell>
          <cell r="G15022">
            <v>22198.41</v>
          </cell>
          <cell r="H15022">
            <v>1074436.97</v>
          </cell>
          <cell r="I15022">
            <v>0</v>
          </cell>
        </row>
        <row r="15023">
          <cell r="A15023" t="str">
            <v>a</v>
          </cell>
          <cell r="B15023">
            <v>14999</v>
          </cell>
          <cell r="C15023" t="str">
            <v xml:space="preserve">   344778422 - 42609</v>
          </cell>
          <cell r="D15023">
            <v>1469957.05</v>
          </cell>
          <cell r="E15023">
            <v>0</v>
          </cell>
          <cell r="F15023">
            <v>0</v>
          </cell>
          <cell r="G15023">
            <v>30164.74</v>
          </cell>
          <cell r="H15023">
            <v>1439792.31</v>
          </cell>
          <cell r="I15023">
            <v>0</v>
          </cell>
        </row>
        <row r="15024">
          <cell r="A15024" t="str">
            <v>a</v>
          </cell>
          <cell r="B15024">
            <v>15000</v>
          </cell>
          <cell r="C15024" t="str">
            <v xml:space="preserve">   344778435 - 42777</v>
          </cell>
          <cell r="D15024">
            <v>1306528.67</v>
          </cell>
          <cell r="E15024">
            <v>0</v>
          </cell>
          <cell r="F15024">
            <v>0</v>
          </cell>
          <cell r="G15024">
            <v>26087.13</v>
          </cell>
          <cell r="H15024">
            <v>1280441.54</v>
          </cell>
          <cell r="I15024">
            <v>0</v>
          </cell>
        </row>
        <row r="15025">
          <cell r="A15025" t="str">
            <v>a</v>
          </cell>
          <cell r="B15025">
            <v>15001</v>
          </cell>
          <cell r="C15025" t="str">
            <v xml:space="preserve">   344778448 - 42947</v>
          </cell>
          <cell r="D15025">
            <v>3864613.21</v>
          </cell>
          <cell r="E15025">
            <v>0</v>
          </cell>
          <cell r="F15025">
            <v>0</v>
          </cell>
          <cell r="G15025">
            <v>184323.24</v>
          </cell>
          <cell r="H15025">
            <v>3680289.97</v>
          </cell>
          <cell r="I15025">
            <v>0</v>
          </cell>
        </row>
        <row r="15026">
          <cell r="A15026" t="str">
            <v>a</v>
          </cell>
          <cell r="B15026">
            <v>15002</v>
          </cell>
          <cell r="C15026" t="str">
            <v xml:space="preserve">   344778451 - 42956</v>
          </cell>
          <cell r="D15026">
            <v>3371517.09</v>
          </cell>
          <cell r="E15026">
            <v>0</v>
          </cell>
          <cell r="F15026">
            <v>0</v>
          </cell>
          <cell r="G15026">
            <v>32258.37</v>
          </cell>
          <cell r="H15026">
            <v>3339258.72</v>
          </cell>
          <cell r="I15026">
            <v>0</v>
          </cell>
        </row>
        <row r="15027">
          <cell r="A15027" t="str">
            <v>a</v>
          </cell>
          <cell r="B15027">
            <v>15003</v>
          </cell>
          <cell r="C15027" t="str">
            <v xml:space="preserve">   344778464 - 43653</v>
          </cell>
          <cell r="D15027">
            <v>674529.12</v>
          </cell>
          <cell r="E15027">
            <v>0</v>
          </cell>
          <cell r="F15027">
            <v>0.01</v>
          </cell>
          <cell r="G15027">
            <v>76274.81</v>
          </cell>
          <cell r="H15027">
            <v>598254.31999999995</v>
          </cell>
          <cell r="I15027">
            <v>0</v>
          </cell>
        </row>
        <row r="15028">
          <cell r="A15028" t="str">
            <v>a</v>
          </cell>
          <cell r="B15028">
            <v>15004</v>
          </cell>
          <cell r="C15028" t="str">
            <v xml:space="preserve">   344778477 - 43792</v>
          </cell>
          <cell r="D15028">
            <v>6780455.8700000001</v>
          </cell>
          <cell r="E15028">
            <v>0</v>
          </cell>
          <cell r="F15028">
            <v>0</v>
          </cell>
          <cell r="G15028">
            <v>62277.53</v>
          </cell>
          <cell r="H15028">
            <v>6718178.3399999999</v>
          </cell>
          <cell r="I15028">
            <v>0</v>
          </cell>
        </row>
        <row r="15029">
          <cell r="A15029" t="str">
            <v>a</v>
          </cell>
          <cell r="B15029">
            <v>15005</v>
          </cell>
          <cell r="C15029" t="str">
            <v xml:space="preserve">   344778480 - 43941</v>
          </cell>
          <cell r="D15029">
            <v>1976661.21</v>
          </cell>
          <cell r="E15029">
            <v>0</v>
          </cell>
          <cell r="F15029">
            <v>0</v>
          </cell>
          <cell r="G15029">
            <v>93818.43</v>
          </cell>
          <cell r="H15029">
            <v>1882842.78</v>
          </cell>
          <cell r="I15029">
            <v>0</v>
          </cell>
        </row>
        <row r="15030">
          <cell r="A15030" t="str">
            <v>a</v>
          </cell>
          <cell r="B15030">
            <v>15006</v>
          </cell>
          <cell r="C15030" t="str">
            <v xml:space="preserve">   344778493 - 44016</v>
          </cell>
          <cell r="D15030">
            <v>587905.32999999996</v>
          </cell>
          <cell r="E15030">
            <v>0</v>
          </cell>
          <cell r="F15030">
            <v>0</v>
          </cell>
          <cell r="G15030">
            <v>117124.13</v>
          </cell>
          <cell r="H15030">
            <v>470781.2</v>
          </cell>
          <cell r="I15030">
            <v>0</v>
          </cell>
        </row>
        <row r="15031">
          <cell r="A15031" t="str">
            <v>a</v>
          </cell>
          <cell r="B15031">
            <v>15007</v>
          </cell>
          <cell r="C15031" t="str">
            <v xml:space="preserve">   344778503 - 42005</v>
          </cell>
          <cell r="D15031">
            <v>3268171.96</v>
          </cell>
          <cell r="E15031">
            <v>0</v>
          </cell>
          <cell r="F15031">
            <v>0</v>
          </cell>
          <cell r="G15031">
            <v>67400.28</v>
          </cell>
          <cell r="H15031">
            <v>3200771.68</v>
          </cell>
          <cell r="I15031">
            <v>0</v>
          </cell>
        </row>
        <row r="15032">
          <cell r="A15032" t="str">
            <v>a</v>
          </cell>
          <cell r="B15032">
            <v>15008</v>
          </cell>
          <cell r="C15032" t="str">
            <v xml:space="preserve">   344778516 - 42335</v>
          </cell>
          <cell r="D15032">
            <v>2555921.14</v>
          </cell>
          <cell r="E15032">
            <v>0</v>
          </cell>
          <cell r="F15032">
            <v>0</v>
          </cell>
          <cell r="G15032">
            <v>24155.67</v>
          </cell>
          <cell r="H15032">
            <v>2531765.4700000002</v>
          </cell>
          <cell r="I15032">
            <v>0</v>
          </cell>
        </row>
        <row r="15033">
          <cell r="A15033" t="str">
            <v>a</v>
          </cell>
          <cell r="B15033">
            <v>15009</v>
          </cell>
          <cell r="C15033" t="str">
            <v xml:space="preserve">   344778529 - 42630</v>
          </cell>
          <cell r="D15033">
            <v>1353184.72</v>
          </cell>
          <cell r="E15033">
            <v>0</v>
          </cell>
          <cell r="F15033">
            <v>0</v>
          </cell>
          <cell r="G15033">
            <v>27403.24</v>
          </cell>
          <cell r="H15033">
            <v>1325781.48</v>
          </cell>
          <cell r="I15033">
            <v>0</v>
          </cell>
        </row>
        <row r="15034">
          <cell r="A15034" t="str">
            <v>a</v>
          </cell>
          <cell r="B15034">
            <v>15010</v>
          </cell>
          <cell r="C15034" t="str">
            <v xml:space="preserve">   344778532 - 42768</v>
          </cell>
          <cell r="D15034">
            <v>2119173.75</v>
          </cell>
          <cell r="E15034">
            <v>0</v>
          </cell>
          <cell r="F15034">
            <v>0</v>
          </cell>
          <cell r="G15034">
            <v>42896.87</v>
          </cell>
          <cell r="H15034">
            <v>2076276.88</v>
          </cell>
          <cell r="I15034">
            <v>0</v>
          </cell>
        </row>
        <row r="15035">
          <cell r="A15035" t="str">
            <v>a</v>
          </cell>
          <cell r="B15035">
            <v>15011</v>
          </cell>
          <cell r="C15035" t="str">
            <v xml:space="preserve">   344778545 - 42938</v>
          </cell>
          <cell r="D15035">
            <v>1989598.16</v>
          </cell>
          <cell r="E15035">
            <v>0</v>
          </cell>
          <cell r="F15035">
            <v>0.01</v>
          </cell>
          <cell r="G15035">
            <v>80726.89</v>
          </cell>
          <cell r="H15035">
            <v>1908871.28</v>
          </cell>
          <cell r="I15035">
            <v>0</v>
          </cell>
        </row>
        <row r="15036">
          <cell r="A15036" t="str">
            <v>a</v>
          </cell>
          <cell r="B15036">
            <v>15012</v>
          </cell>
          <cell r="C15036" t="str">
            <v xml:space="preserve">   344778558 - 42981</v>
          </cell>
          <cell r="D15036">
            <v>229135.68</v>
          </cell>
          <cell r="E15036">
            <v>0</v>
          </cell>
          <cell r="F15036">
            <v>0</v>
          </cell>
          <cell r="G15036">
            <v>63779.34</v>
          </cell>
          <cell r="H15036">
            <v>165356.34</v>
          </cell>
          <cell r="I15036">
            <v>0</v>
          </cell>
        </row>
        <row r="15037">
          <cell r="A15037" t="str">
            <v>a</v>
          </cell>
          <cell r="B15037">
            <v>15013</v>
          </cell>
          <cell r="C15037" t="str">
            <v xml:space="preserve">   344778574 - 43683</v>
          </cell>
          <cell r="D15037">
            <v>2199056.44</v>
          </cell>
          <cell r="E15037">
            <v>0</v>
          </cell>
          <cell r="F15037">
            <v>0</v>
          </cell>
          <cell r="G15037">
            <v>44305.86</v>
          </cell>
          <cell r="H15037">
            <v>2154750.58</v>
          </cell>
          <cell r="I15037">
            <v>0</v>
          </cell>
        </row>
        <row r="15038">
          <cell r="A15038" t="str">
            <v>a</v>
          </cell>
          <cell r="B15038">
            <v>15014</v>
          </cell>
          <cell r="C15038" t="str">
            <v xml:space="preserve">   344778587 - 43977</v>
          </cell>
          <cell r="D15038">
            <v>342999.2</v>
          </cell>
          <cell r="E15038">
            <v>0</v>
          </cell>
          <cell r="F15038">
            <v>0</v>
          </cell>
          <cell r="G15038">
            <v>50937.87</v>
          </cell>
          <cell r="H15038">
            <v>292061.33</v>
          </cell>
          <cell r="I15038">
            <v>0</v>
          </cell>
        </row>
        <row r="15039">
          <cell r="A15039" t="str">
            <v>a</v>
          </cell>
          <cell r="B15039">
            <v>15015</v>
          </cell>
          <cell r="C15039" t="str">
            <v xml:space="preserve">   344778590 - 43998</v>
          </cell>
          <cell r="D15039">
            <v>1546417.05</v>
          </cell>
          <cell r="E15039">
            <v>0</v>
          </cell>
          <cell r="F15039">
            <v>0</v>
          </cell>
          <cell r="G15039">
            <v>14614.98</v>
          </cell>
          <cell r="H15039">
            <v>1531802.07</v>
          </cell>
          <cell r="I15039">
            <v>0</v>
          </cell>
        </row>
        <row r="15040">
          <cell r="A15040" t="str">
            <v>a</v>
          </cell>
          <cell r="B15040">
            <v>15016</v>
          </cell>
          <cell r="C15040" t="str">
            <v xml:space="preserve">   344778600 - 41996</v>
          </cell>
          <cell r="D15040">
            <v>1788356.51</v>
          </cell>
          <cell r="E15040">
            <v>0</v>
          </cell>
          <cell r="F15040">
            <v>0</v>
          </cell>
          <cell r="G15040">
            <v>36375.589999999997</v>
          </cell>
          <cell r="H15040">
            <v>1751980.92</v>
          </cell>
          <cell r="I15040">
            <v>0</v>
          </cell>
        </row>
        <row r="15041">
          <cell r="A15041" t="str">
            <v>a</v>
          </cell>
          <cell r="B15041">
            <v>15017</v>
          </cell>
          <cell r="C15041" t="str">
            <v xml:space="preserve">   344778613 - 42326</v>
          </cell>
          <cell r="D15041">
            <v>943125.89</v>
          </cell>
          <cell r="E15041">
            <v>0</v>
          </cell>
          <cell r="F15041">
            <v>0</v>
          </cell>
          <cell r="G15041">
            <v>943125.89</v>
          </cell>
          <cell r="H15041">
            <v>0</v>
          </cell>
          <cell r="I15041">
            <v>0</v>
          </cell>
        </row>
        <row r="15042">
          <cell r="A15042" t="str">
            <v>a</v>
          </cell>
          <cell r="B15042">
            <v>15018</v>
          </cell>
          <cell r="C15042" t="str">
            <v xml:space="preserve">   344778626 - 42621</v>
          </cell>
          <cell r="D15042">
            <v>787355.69</v>
          </cell>
          <cell r="E15042">
            <v>0</v>
          </cell>
          <cell r="F15042">
            <v>0</v>
          </cell>
          <cell r="G15042">
            <v>422120.97</v>
          </cell>
          <cell r="H15042">
            <v>365234.72</v>
          </cell>
          <cell r="I15042">
            <v>0</v>
          </cell>
        </row>
        <row r="15043">
          <cell r="A15043" t="str">
            <v>a</v>
          </cell>
          <cell r="B15043">
            <v>15019</v>
          </cell>
          <cell r="C15043" t="str">
            <v xml:space="preserve">   344778639 - 42789</v>
          </cell>
          <cell r="D15043">
            <v>2091641.64</v>
          </cell>
          <cell r="E15043">
            <v>0</v>
          </cell>
          <cell r="F15043">
            <v>0</v>
          </cell>
          <cell r="G15043">
            <v>19735.150000000001</v>
          </cell>
          <cell r="H15043">
            <v>2071906.49</v>
          </cell>
          <cell r="I15043">
            <v>0</v>
          </cell>
        </row>
        <row r="15044">
          <cell r="A15044" t="str">
            <v>a</v>
          </cell>
          <cell r="B15044">
            <v>15020</v>
          </cell>
          <cell r="C15044" t="str">
            <v xml:space="preserve">   344778642 - 42798</v>
          </cell>
          <cell r="D15044">
            <v>3167342.28</v>
          </cell>
          <cell r="E15044">
            <v>0</v>
          </cell>
          <cell r="F15044">
            <v>0</v>
          </cell>
          <cell r="G15044">
            <v>63241.54</v>
          </cell>
          <cell r="H15044">
            <v>3104100.74</v>
          </cell>
          <cell r="I15044">
            <v>0</v>
          </cell>
        </row>
        <row r="15045">
          <cell r="A15045" t="str">
            <v>a</v>
          </cell>
          <cell r="B15045">
            <v>15021</v>
          </cell>
          <cell r="C15045" t="str">
            <v xml:space="preserve">   344778655 - 42972</v>
          </cell>
          <cell r="D15045">
            <v>1333063.5</v>
          </cell>
          <cell r="E15045">
            <v>0</v>
          </cell>
          <cell r="F15045">
            <v>0</v>
          </cell>
          <cell r="G15045">
            <v>105783.25</v>
          </cell>
          <cell r="H15045">
            <v>1227280.25</v>
          </cell>
          <cell r="I15045">
            <v>0</v>
          </cell>
        </row>
        <row r="15046">
          <cell r="A15046" t="str">
            <v>a</v>
          </cell>
          <cell r="B15046">
            <v>15022</v>
          </cell>
          <cell r="C15046" t="str">
            <v xml:space="preserve">   344778668 - 43665</v>
          </cell>
          <cell r="D15046">
            <v>857497.98</v>
          </cell>
          <cell r="E15046">
            <v>0</v>
          </cell>
          <cell r="F15046">
            <v>0</v>
          </cell>
          <cell r="G15046">
            <v>127344.62</v>
          </cell>
          <cell r="H15046">
            <v>730153.36</v>
          </cell>
          <cell r="I15046">
            <v>0</v>
          </cell>
        </row>
        <row r="15047">
          <cell r="A15047" t="str">
            <v>a</v>
          </cell>
          <cell r="B15047">
            <v>15023</v>
          </cell>
          <cell r="C15047" t="str">
            <v xml:space="preserve">   344778671 - 43674</v>
          </cell>
          <cell r="D15047">
            <v>3985462.9</v>
          </cell>
          <cell r="E15047">
            <v>0</v>
          </cell>
          <cell r="F15047">
            <v>0</v>
          </cell>
          <cell r="G15047">
            <v>43157.760000000002</v>
          </cell>
          <cell r="H15047">
            <v>3942305.14</v>
          </cell>
          <cell r="I15047">
            <v>0</v>
          </cell>
        </row>
        <row r="15048">
          <cell r="A15048" t="str">
            <v>a</v>
          </cell>
          <cell r="B15048">
            <v>15024</v>
          </cell>
          <cell r="C15048" t="str">
            <v xml:space="preserve">   344778684 - 43965</v>
          </cell>
          <cell r="D15048">
            <v>3979955.06</v>
          </cell>
          <cell r="E15048">
            <v>0</v>
          </cell>
          <cell r="F15048">
            <v>0</v>
          </cell>
          <cell r="G15048">
            <v>80597.8</v>
          </cell>
          <cell r="H15048">
            <v>3899357.26</v>
          </cell>
          <cell r="I15048">
            <v>0</v>
          </cell>
        </row>
        <row r="15049">
          <cell r="A15049" t="str">
            <v>a</v>
          </cell>
          <cell r="B15049">
            <v>15025</v>
          </cell>
          <cell r="C15049" t="str">
            <v xml:space="preserve">   344778697 - 44037</v>
          </cell>
          <cell r="D15049">
            <v>2375537.92</v>
          </cell>
          <cell r="E15049">
            <v>0</v>
          </cell>
          <cell r="F15049">
            <v>0.02</v>
          </cell>
          <cell r="G15049">
            <v>22136.23</v>
          </cell>
          <cell r="H15049">
            <v>2353401.71</v>
          </cell>
          <cell r="I15049">
            <v>0</v>
          </cell>
        </row>
        <row r="15050">
          <cell r="A15050" t="str">
            <v>a</v>
          </cell>
          <cell r="B15050">
            <v>15026</v>
          </cell>
          <cell r="C15050" t="str">
            <v xml:space="preserve">   344778707 - 42017</v>
          </cell>
          <cell r="D15050">
            <v>1543645.89</v>
          </cell>
          <cell r="E15050">
            <v>0</v>
          </cell>
          <cell r="F15050">
            <v>0</v>
          </cell>
          <cell r="G15050">
            <v>31398.13</v>
          </cell>
          <cell r="H15050">
            <v>1512247.76</v>
          </cell>
          <cell r="I15050">
            <v>0</v>
          </cell>
        </row>
        <row r="15051">
          <cell r="A15051" t="str">
            <v>a</v>
          </cell>
          <cell r="B15051">
            <v>15027</v>
          </cell>
          <cell r="C15051" t="str">
            <v xml:space="preserve">   344778710 - 42317</v>
          </cell>
          <cell r="D15051">
            <v>2149297.3199999998</v>
          </cell>
          <cell r="E15051">
            <v>0</v>
          </cell>
          <cell r="F15051">
            <v>0</v>
          </cell>
          <cell r="G15051">
            <v>20312.73</v>
          </cell>
          <cell r="H15051">
            <v>2128984.59</v>
          </cell>
          <cell r="I15051">
            <v>0</v>
          </cell>
        </row>
        <row r="15052">
          <cell r="A15052" t="str">
            <v>a</v>
          </cell>
          <cell r="B15052">
            <v>15028</v>
          </cell>
          <cell r="C15052" t="str">
            <v xml:space="preserve">   344778723 - 42612</v>
          </cell>
          <cell r="D15052">
            <v>1348834.93</v>
          </cell>
          <cell r="E15052">
            <v>0</v>
          </cell>
          <cell r="F15052">
            <v>0</v>
          </cell>
          <cell r="G15052">
            <v>44774.7</v>
          </cell>
          <cell r="H15052">
            <v>1304060.23</v>
          </cell>
          <cell r="I15052">
            <v>0</v>
          </cell>
        </row>
        <row r="15053">
          <cell r="A15053" t="str">
            <v>a</v>
          </cell>
          <cell r="B15053">
            <v>15029</v>
          </cell>
          <cell r="C15053" t="str">
            <v xml:space="preserve">   344778736 - 42780</v>
          </cell>
          <cell r="D15053">
            <v>686200.9</v>
          </cell>
          <cell r="E15053">
            <v>0</v>
          </cell>
          <cell r="F15053">
            <v>0</v>
          </cell>
          <cell r="G15053">
            <v>32722.93</v>
          </cell>
          <cell r="H15053">
            <v>653477.97</v>
          </cell>
          <cell r="I15053">
            <v>0</v>
          </cell>
        </row>
        <row r="15054">
          <cell r="A15054" t="str">
            <v>a</v>
          </cell>
          <cell r="B15054">
            <v>15030</v>
          </cell>
          <cell r="C15054" t="str">
            <v xml:space="preserve">   344778749 - 42950</v>
          </cell>
          <cell r="D15054">
            <v>4900918.4000000004</v>
          </cell>
          <cell r="E15054">
            <v>0</v>
          </cell>
          <cell r="F15054">
            <v>0</v>
          </cell>
          <cell r="G15054">
            <v>4900918.4000000004</v>
          </cell>
          <cell r="H15054">
            <v>0</v>
          </cell>
          <cell r="I15054">
            <v>0</v>
          </cell>
        </row>
        <row r="15055">
          <cell r="A15055" t="str">
            <v>a</v>
          </cell>
          <cell r="B15055">
            <v>15031</v>
          </cell>
          <cell r="C15055" t="str">
            <v xml:space="preserve">   344778752 - 42959</v>
          </cell>
          <cell r="D15055">
            <v>3126804.51</v>
          </cell>
          <cell r="E15055">
            <v>0</v>
          </cell>
          <cell r="F15055">
            <v>0</v>
          </cell>
          <cell r="G15055">
            <v>3126804.51</v>
          </cell>
          <cell r="H15055">
            <v>0</v>
          </cell>
          <cell r="I15055">
            <v>0</v>
          </cell>
        </row>
        <row r="15056">
          <cell r="A15056" t="str">
            <v>a</v>
          </cell>
          <cell r="B15056">
            <v>15032</v>
          </cell>
          <cell r="C15056" t="str">
            <v xml:space="preserve">   344778765 - 43656</v>
          </cell>
          <cell r="D15056">
            <v>571665.32999999996</v>
          </cell>
          <cell r="E15056">
            <v>0</v>
          </cell>
          <cell r="F15056">
            <v>0</v>
          </cell>
          <cell r="G15056">
            <v>84896.45</v>
          </cell>
          <cell r="H15056">
            <v>486768.88</v>
          </cell>
          <cell r="I15056">
            <v>0</v>
          </cell>
        </row>
        <row r="15057">
          <cell r="A15057" t="str">
            <v>a</v>
          </cell>
          <cell r="B15057">
            <v>15033</v>
          </cell>
          <cell r="C15057" t="str">
            <v xml:space="preserve">   344778778 - 43795</v>
          </cell>
          <cell r="D15057">
            <v>3541500.08</v>
          </cell>
          <cell r="E15057">
            <v>0</v>
          </cell>
          <cell r="F15057">
            <v>0</v>
          </cell>
          <cell r="G15057">
            <v>72327.31</v>
          </cell>
          <cell r="H15057">
            <v>3469172.77</v>
          </cell>
          <cell r="I15057">
            <v>0</v>
          </cell>
        </row>
        <row r="15058">
          <cell r="A15058" t="str">
            <v>a</v>
          </cell>
          <cell r="B15058">
            <v>15034</v>
          </cell>
          <cell r="C15058" t="str">
            <v xml:space="preserve">   344778781 - 43950</v>
          </cell>
          <cell r="D15058">
            <v>658520.48</v>
          </cell>
          <cell r="E15058">
            <v>0</v>
          </cell>
          <cell r="F15058">
            <v>0</v>
          </cell>
          <cell r="G15058">
            <v>99401.91</v>
          </cell>
          <cell r="H15058">
            <v>559118.56999999995</v>
          </cell>
          <cell r="I15058">
            <v>0</v>
          </cell>
        </row>
        <row r="15059">
          <cell r="A15059" t="str">
            <v>a</v>
          </cell>
          <cell r="B15059">
            <v>15035</v>
          </cell>
          <cell r="C15059" t="str">
            <v xml:space="preserve">   344778794 - 44022</v>
          </cell>
          <cell r="D15059">
            <v>1932397.59</v>
          </cell>
          <cell r="E15059">
            <v>0</v>
          </cell>
          <cell r="F15059">
            <v>0</v>
          </cell>
          <cell r="G15059">
            <v>1932397.59</v>
          </cell>
          <cell r="H15059">
            <v>0</v>
          </cell>
          <cell r="I15059">
            <v>0</v>
          </cell>
        </row>
        <row r="15060">
          <cell r="A15060" t="str">
            <v>a</v>
          </cell>
          <cell r="B15060">
            <v>15036</v>
          </cell>
          <cell r="C15060" t="str">
            <v xml:space="preserve">   344778804 - 42008</v>
          </cell>
          <cell r="D15060">
            <v>1238218.6299999999</v>
          </cell>
          <cell r="E15060">
            <v>0</v>
          </cell>
          <cell r="F15060">
            <v>0</v>
          </cell>
          <cell r="G15060">
            <v>1238218.6299999999</v>
          </cell>
          <cell r="H15060">
            <v>0</v>
          </cell>
          <cell r="I15060">
            <v>0</v>
          </cell>
        </row>
        <row r="15061">
          <cell r="A15061" t="str">
            <v>a</v>
          </cell>
          <cell r="B15061">
            <v>15037</v>
          </cell>
          <cell r="C15061" t="str">
            <v xml:space="preserve">   344778817 - 42338</v>
          </cell>
          <cell r="D15061">
            <v>1586524.31</v>
          </cell>
          <cell r="E15061">
            <v>0</v>
          </cell>
          <cell r="F15061">
            <v>0.01</v>
          </cell>
          <cell r="G15061">
            <v>31532.57</v>
          </cell>
          <cell r="H15061">
            <v>1554991.75</v>
          </cell>
          <cell r="I15061">
            <v>0</v>
          </cell>
        </row>
        <row r="15062">
          <cell r="A15062" t="str">
            <v>a</v>
          </cell>
          <cell r="B15062">
            <v>15038</v>
          </cell>
          <cell r="C15062" t="str">
            <v xml:space="preserve">   344778820 - 42603</v>
          </cell>
          <cell r="D15062">
            <v>530633.24</v>
          </cell>
          <cell r="E15062">
            <v>0</v>
          </cell>
          <cell r="F15062">
            <v>0.01</v>
          </cell>
          <cell r="G15062">
            <v>257210.76</v>
          </cell>
          <cell r="H15062">
            <v>273422.49</v>
          </cell>
          <cell r="I15062">
            <v>0</v>
          </cell>
        </row>
        <row r="15063">
          <cell r="A15063" t="str">
            <v>a</v>
          </cell>
          <cell r="B15063">
            <v>15039</v>
          </cell>
          <cell r="C15063" t="str">
            <v xml:space="preserve">   344778833 - 42771</v>
          </cell>
          <cell r="D15063">
            <v>1383226.55</v>
          </cell>
          <cell r="E15063">
            <v>0</v>
          </cell>
          <cell r="F15063">
            <v>0</v>
          </cell>
          <cell r="G15063">
            <v>32608.9</v>
          </cell>
          <cell r="H15063">
            <v>1350617.65</v>
          </cell>
          <cell r="I15063">
            <v>0</v>
          </cell>
        </row>
        <row r="15064">
          <cell r="A15064" t="str">
            <v>a</v>
          </cell>
          <cell r="B15064">
            <v>15040</v>
          </cell>
          <cell r="C15064" t="str">
            <v xml:space="preserve">   344778846 - 42941</v>
          </cell>
          <cell r="D15064">
            <v>4012993.69</v>
          </cell>
          <cell r="E15064">
            <v>0</v>
          </cell>
          <cell r="F15064">
            <v>0</v>
          </cell>
          <cell r="G15064">
            <v>4012993.69</v>
          </cell>
          <cell r="H15064">
            <v>0</v>
          </cell>
          <cell r="I15064">
            <v>0</v>
          </cell>
        </row>
        <row r="15065">
          <cell r="A15065" t="str">
            <v>a</v>
          </cell>
          <cell r="B15065">
            <v>15041</v>
          </cell>
          <cell r="C15065" t="str">
            <v xml:space="preserve">   344778859 - 42984</v>
          </cell>
          <cell r="D15065">
            <v>1254224.05</v>
          </cell>
          <cell r="E15065">
            <v>0</v>
          </cell>
          <cell r="F15065">
            <v>0.02</v>
          </cell>
          <cell r="G15065">
            <v>182593.36</v>
          </cell>
          <cell r="H15065">
            <v>1071630.71</v>
          </cell>
          <cell r="I15065">
            <v>0</v>
          </cell>
        </row>
        <row r="15066">
          <cell r="A15066" t="str">
            <v>a</v>
          </cell>
          <cell r="B15066">
            <v>15042</v>
          </cell>
          <cell r="C15066" t="str">
            <v xml:space="preserve">   344778862 - 43622</v>
          </cell>
          <cell r="D15066">
            <v>2297007.94</v>
          </cell>
          <cell r="E15066">
            <v>0</v>
          </cell>
          <cell r="F15066">
            <v>0</v>
          </cell>
          <cell r="G15066">
            <v>21089.360000000001</v>
          </cell>
          <cell r="H15066">
            <v>2275918.58</v>
          </cell>
          <cell r="I15066">
            <v>0</v>
          </cell>
        </row>
        <row r="15067">
          <cell r="A15067" t="str">
            <v>a</v>
          </cell>
          <cell r="B15067">
            <v>15043</v>
          </cell>
          <cell r="C15067" t="str">
            <v xml:space="preserve">   344778875 - 43786</v>
          </cell>
          <cell r="D15067">
            <v>4171811.64</v>
          </cell>
          <cell r="E15067">
            <v>0</v>
          </cell>
          <cell r="F15067">
            <v>0</v>
          </cell>
          <cell r="G15067">
            <v>4171811.64</v>
          </cell>
          <cell r="H15067">
            <v>0</v>
          </cell>
          <cell r="I15067">
            <v>0</v>
          </cell>
        </row>
        <row r="15068">
          <cell r="A15068" t="str">
            <v>a</v>
          </cell>
          <cell r="B15068">
            <v>15044</v>
          </cell>
          <cell r="C15068" t="str">
            <v xml:space="preserve">   344778888 - 43980</v>
          </cell>
          <cell r="D15068">
            <v>3109405.71</v>
          </cell>
          <cell r="E15068">
            <v>0</v>
          </cell>
          <cell r="F15068">
            <v>0</v>
          </cell>
          <cell r="G15068">
            <v>29386.6</v>
          </cell>
          <cell r="H15068">
            <v>3080019.11</v>
          </cell>
          <cell r="I15068">
            <v>0</v>
          </cell>
        </row>
        <row r="15069">
          <cell r="A15069" t="str">
            <v>a</v>
          </cell>
          <cell r="B15069">
            <v>15045</v>
          </cell>
          <cell r="C15069" t="str">
            <v xml:space="preserve">   344778891 - 44004</v>
          </cell>
          <cell r="D15069">
            <v>889497.53</v>
          </cell>
          <cell r="E15069">
            <v>0</v>
          </cell>
          <cell r="F15069">
            <v>0.01</v>
          </cell>
          <cell r="G15069">
            <v>42218.3</v>
          </cell>
          <cell r="H15069">
            <v>847279.24</v>
          </cell>
          <cell r="I15069">
            <v>0</v>
          </cell>
        </row>
        <row r="15070">
          <cell r="A15070" t="str">
            <v>a</v>
          </cell>
          <cell r="B15070">
            <v>15046</v>
          </cell>
          <cell r="C15070" t="str">
            <v xml:space="preserve">   344778901 - 41999</v>
          </cell>
          <cell r="D15070">
            <v>3948140.88</v>
          </cell>
          <cell r="E15070">
            <v>0</v>
          </cell>
          <cell r="F15070">
            <v>0</v>
          </cell>
          <cell r="G15070">
            <v>80306.14</v>
          </cell>
          <cell r="H15070">
            <v>3867834.74</v>
          </cell>
          <cell r="I15070">
            <v>0</v>
          </cell>
        </row>
        <row r="15071">
          <cell r="A15071" t="str">
            <v>a</v>
          </cell>
          <cell r="B15071">
            <v>15047</v>
          </cell>
          <cell r="C15071" t="str">
            <v xml:space="preserve">   344778914 - 42329</v>
          </cell>
          <cell r="D15071">
            <v>1691480.91</v>
          </cell>
          <cell r="E15071">
            <v>0</v>
          </cell>
          <cell r="F15071">
            <v>0</v>
          </cell>
          <cell r="G15071">
            <v>516512.43</v>
          </cell>
          <cell r="H15071">
            <v>1174968.48</v>
          </cell>
          <cell r="I15071">
            <v>0</v>
          </cell>
        </row>
        <row r="15072">
          <cell r="A15072" t="str">
            <v>a</v>
          </cell>
          <cell r="B15072">
            <v>15048</v>
          </cell>
          <cell r="C15072" t="str">
            <v xml:space="preserve">   344778927 - 42624</v>
          </cell>
          <cell r="D15072">
            <v>1070803.74</v>
          </cell>
          <cell r="E15072">
            <v>0</v>
          </cell>
          <cell r="F15072">
            <v>0</v>
          </cell>
          <cell r="G15072">
            <v>51621.8</v>
          </cell>
          <cell r="H15072">
            <v>1019181.94</v>
          </cell>
          <cell r="I15072">
            <v>0</v>
          </cell>
        </row>
        <row r="15073">
          <cell r="A15073" t="str">
            <v>a</v>
          </cell>
          <cell r="B15073">
            <v>15049</v>
          </cell>
          <cell r="C15073" t="str">
            <v xml:space="preserve">   344778930 - 42633</v>
          </cell>
          <cell r="D15073">
            <v>936953.28</v>
          </cell>
          <cell r="E15073">
            <v>0</v>
          </cell>
          <cell r="F15073">
            <v>0</v>
          </cell>
          <cell r="G15073">
            <v>45169.11</v>
          </cell>
          <cell r="H15073">
            <v>891784.17</v>
          </cell>
          <cell r="I15073">
            <v>0</v>
          </cell>
        </row>
        <row r="15074">
          <cell r="A15074" t="str">
            <v>a</v>
          </cell>
          <cell r="B15074">
            <v>15050</v>
          </cell>
          <cell r="C15074" t="str">
            <v xml:space="preserve">   344778943 - 42801</v>
          </cell>
          <cell r="D15074">
            <v>1093287.81</v>
          </cell>
          <cell r="E15074">
            <v>0</v>
          </cell>
          <cell r="F15074">
            <v>0.01</v>
          </cell>
          <cell r="G15074">
            <v>1093287.82</v>
          </cell>
          <cell r="H15074">
            <v>0</v>
          </cell>
          <cell r="I15074">
            <v>0</v>
          </cell>
        </row>
        <row r="15075">
          <cell r="A15075" t="str">
            <v>a</v>
          </cell>
          <cell r="B15075">
            <v>15051</v>
          </cell>
          <cell r="C15075" t="str">
            <v xml:space="preserve">   344778956 - 42975</v>
          </cell>
          <cell r="D15075">
            <v>2279024.62</v>
          </cell>
          <cell r="E15075">
            <v>0</v>
          </cell>
          <cell r="F15075">
            <v>0.01</v>
          </cell>
          <cell r="G15075">
            <v>20658.830000000002</v>
          </cell>
          <cell r="H15075">
            <v>2258365.7999999998</v>
          </cell>
          <cell r="I15075">
            <v>0</v>
          </cell>
        </row>
        <row r="15076">
          <cell r="A15076" t="str">
            <v>a</v>
          </cell>
          <cell r="B15076">
            <v>15052</v>
          </cell>
          <cell r="C15076" t="str">
            <v xml:space="preserve">   344778969 - 43668</v>
          </cell>
          <cell r="D15076">
            <v>4082372.36</v>
          </cell>
          <cell r="E15076">
            <v>0</v>
          </cell>
          <cell r="F15076">
            <v>0.01</v>
          </cell>
          <cell r="G15076">
            <v>82264.160000000003</v>
          </cell>
          <cell r="H15076">
            <v>4000108.21</v>
          </cell>
          <cell r="I15076">
            <v>0</v>
          </cell>
        </row>
        <row r="15077">
          <cell r="A15077" t="str">
            <v>a</v>
          </cell>
          <cell r="B15077">
            <v>15053</v>
          </cell>
          <cell r="C15077" t="str">
            <v xml:space="preserve">   344778972 - 43677</v>
          </cell>
          <cell r="D15077">
            <v>2495114.2000000002</v>
          </cell>
          <cell r="E15077">
            <v>0</v>
          </cell>
          <cell r="F15077">
            <v>0.02</v>
          </cell>
          <cell r="G15077">
            <v>50279.24</v>
          </cell>
          <cell r="H15077">
            <v>2444834.98</v>
          </cell>
          <cell r="I15077">
            <v>0</v>
          </cell>
        </row>
        <row r="15078">
          <cell r="A15078" t="str">
            <v>a</v>
          </cell>
          <cell r="B15078">
            <v>15054</v>
          </cell>
          <cell r="C15078" t="str">
            <v xml:space="preserve">   344778985 - 43968</v>
          </cell>
          <cell r="D15078">
            <v>293576.15000000002</v>
          </cell>
          <cell r="E15078">
            <v>0</v>
          </cell>
          <cell r="F15078">
            <v>0</v>
          </cell>
          <cell r="G15078">
            <v>25728.22</v>
          </cell>
          <cell r="H15078">
            <v>267847.93</v>
          </cell>
          <cell r="I15078">
            <v>0</v>
          </cell>
        </row>
        <row r="15079">
          <cell r="A15079" t="str">
            <v>a</v>
          </cell>
          <cell r="B15079">
            <v>15055</v>
          </cell>
          <cell r="C15079" t="str">
            <v xml:space="preserve">   344778998 - 44040</v>
          </cell>
          <cell r="D15079">
            <v>1763063.77</v>
          </cell>
          <cell r="E15079">
            <v>0</v>
          </cell>
          <cell r="F15079">
            <v>0</v>
          </cell>
          <cell r="G15079">
            <v>1008404.39</v>
          </cell>
          <cell r="H15079">
            <v>754659.38</v>
          </cell>
          <cell r="I15079">
            <v>0</v>
          </cell>
        </row>
        <row r="15080">
          <cell r="A15080" t="str">
            <v>a</v>
          </cell>
          <cell r="B15080">
            <v>15056</v>
          </cell>
          <cell r="C15080" t="str">
            <v xml:space="preserve">   352778003 - 37526</v>
          </cell>
          <cell r="D15080">
            <v>630479.27</v>
          </cell>
          <cell r="E15080">
            <v>0</v>
          </cell>
          <cell r="F15080">
            <v>0</v>
          </cell>
          <cell r="G15080">
            <v>13525.55</v>
          </cell>
          <cell r="H15080">
            <v>616953.72</v>
          </cell>
          <cell r="I15080">
            <v>0</v>
          </cell>
        </row>
        <row r="15081">
          <cell r="A15081" t="str">
            <v>a</v>
          </cell>
          <cell r="B15081">
            <v>15057</v>
          </cell>
          <cell r="C15081" t="str">
            <v xml:space="preserve">   352778016 - 37571</v>
          </cell>
          <cell r="D15081">
            <v>907890.16</v>
          </cell>
          <cell r="E15081">
            <v>0</v>
          </cell>
          <cell r="F15081">
            <v>0</v>
          </cell>
          <cell r="G15081">
            <v>907890.16</v>
          </cell>
          <cell r="H15081">
            <v>0</v>
          </cell>
          <cell r="I15081">
            <v>0</v>
          </cell>
        </row>
        <row r="15082">
          <cell r="A15082" t="str">
            <v>a</v>
          </cell>
          <cell r="B15082">
            <v>15058</v>
          </cell>
          <cell r="C15082" t="str">
            <v xml:space="preserve">   352778029 - 37616</v>
          </cell>
          <cell r="D15082">
            <v>3523634.46</v>
          </cell>
          <cell r="E15082">
            <v>0</v>
          </cell>
          <cell r="F15082">
            <v>0</v>
          </cell>
          <cell r="G15082">
            <v>76594.63</v>
          </cell>
          <cell r="H15082">
            <v>3447039.83</v>
          </cell>
          <cell r="I15082">
            <v>0</v>
          </cell>
        </row>
        <row r="15083">
          <cell r="A15083" t="str">
            <v>a</v>
          </cell>
          <cell r="B15083">
            <v>15059</v>
          </cell>
          <cell r="C15083" t="str">
            <v xml:space="preserve">   352778032 - 37625</v>
          </cell>
          <cell r="D15083">
            <v>1114210.8</v>
          </cell>
          <cell r="E15083">
            <v>0</v>
          </cell>
          <cell r="F15083">
            <v>0</v>
          </cell>
          <cell r="G15083">
            <v>172100.12</v>
          </cell>
          <cell r="H15083">
            <v>942110.68</v>
          </cell>
          <cell r="I15083">
            <v>0</v>
          </cell>
        </row>
        <row r="15084">
          <cell r="A15084" t="str">
            <v>a</v>
          </cell>
          <cell r="B15084">
            <v>15060</v>
          </cell>
          <cell r="C15084" t="str">
            <v xml:space="preserve">   352778045 - 37676</v>
          </cell>
          <cell r="D15084">
            <v>1107153.18</v>
          </cell>
          <cell r="E15084">
            <v>0</v>
          </cell>
          <cell r="F15084">
            <v>0</v>
          </cell>
          <cell r="G15084">
            <v>1107153.18</v>
          </cell>
          <cell r="H15084">
            <v>0</v>
          </cell>
          <cell r="I15084">
            <v>0</v>
          </cell>
        </row>
        <row r="15085">
          <cell r="A15085" t="str">
            <v>a</v>
          </cell>
          <cell r="B15085">
            <v>15061</v>
          </cell>
          <cell r="C15085" t="str">
            <v xml:space="preserve">   352778058 - 37715</v>
          </cell>
          <cell r="D15085">
            <v>2052981.29</v>
          </cell>
          <cell r="E15085">
            <v>0</v>
          </cell>
          <cell r="F15085">
            <v>0</v>
          </cell>
          <cell r="G15085">
            <v>104821.65</v>
          </cell>
          <cell r="H15085">
            <v>1948159.64</v>
          </cell>
          <cell r="I15085">
            <v>0</v>
          </cell>
        </row>
        <row r="15086">
          <cell r="A15086" t="str">
            <v>a</v>
          </cell>
          <cell r="B15086">
            <v>15062</v>
          </cell>
          <cell r="C15086" t="str">
            <v xml:space="preserve">   352778061 - 37724</v>
          </cell>
          <cell r="D15086">
            <v>1660729.78</v>
          </cell>
          <cell r="E15086">
            <v>0</v>
          </cell>
          <cell r="F15086">
            <v>0</v>
          </cell>
          <cell r="G15086">
            <v>37245.9</v>
          </cell>
          <cell r="H15086">
            <v>1623483.88</v>
          </cell>
          <cell r="I15086">
            <v>0</v>
          </cell>
        </row>
        <row r="15087">
          <cell r="A15087" t="str">
            <v>a</v>
          </cell>
          <cell r="B15087">
            <v>15063</v>
          </cell>
          <cell r="C15087" t="str">
            <v xml:space="preserve">   352778074 - 37763</v>
          </cell>
          <cell r="D15087">
            <v>4493649.26</v>
          </cell>
          <cell r="E15087">
            <v>0</v>
          </cell>
          <cell r="F15087">
            <v>0</v>
          </cell>
          <cell r="G15087">
            <v>1123989.6000000001</v>
          </cell>
          <cell r="H15087">
            <v>3369659.66</v>
          </cell>
          <cell r="I15087">
            <v>0</v>
          </cell>
        </row>
        <row r="15088">
          <cell r="A15088" t="str">
            <v>a</v>
          </cell>
          <cell r="B15088">
            <v>15064</v>
          </cell>
          <cell r="C15088" t="str">
            <v xml:space="preserve">   352778087 - 37935</v>
          </cell>
          <cell r="D15088">
            <v>1979885.99</v>
          </cell>
          <cell r="E15088">
            <v>0</v>
          </cell>
          <cell r="F15088">
            <v>0</v>
          </cell>
          <cell r="G15088">
            <v>42854.32</v>
          </cell>
          <cell r="H15088">
            <v>1937031.67</v>
          </cell>
          <cell r="I15088">
            <v>0</v>
          </cell>
        </row>
        <row r="15089">
          <cell r="A15089" t="str">
            <v>a</v>
          </cell>
          <cell r="B15089">
            <v>15065</v>
          </cell>
          <cell r="C15089" t="str">
            <v xml:space="preserve">   352778090 - 37955</v>
          </cell>
          <cell r="D15089">
            <v>2427867.06</v>
          </cell>
          <cell r="E15089">
            <v>0</v>
          </cell>
          <cell r="F15089">
            <v>0</v>
          </cell>
          <cell r="G15089">
            <v>52775.48</v>
          </cell>
          <cell r="H15089">
            <v>2375091.58</v>
          </cell>
          <cell r="I15089">
            <v>0</v>
          </cell>
        </row>
        <row r="15090">
          <cell r="A15090" t="str">
            <v>a</v>
          </cell>
          <cell r="B15090">
            <v>15066</v>
          </cell>
          <cell r="C15090" t="str">
            <v xml:space="preserve">   352778100 - 37517</v>
          </cell>
          <cell r="D15090">
            <v>454940.25</v>
          </cell>
          <cell r="E15090">
            <v>0</v>
          </cell>
          <cell r="F15090">
            <v>0</v>
          </cell>
          <cell r="G15090">
            <v>70410.38</v>
          </cell>
          <cell r="H15090">
            <v>384529.87</v>
          </cell>
          <cell r="I15090">
            <v>0</v>
          </cell>
        </row>
        <row r="15091">
          <cell r="A15091" t="str">
            <v>a</v>
          </cell>
          <cell r="B15091">
            <v>15067</v>
          </cell>
          <cell r="C15091" t="str">
            <v xml:space="preserve">   352778113 - 37559</v>
          </cell>
          <cell r="D15091">
            <v>683370.21</v>
          </cell>
          <cell r="E15091">
            <v>0</v>
          </cell>
          <cell r="F15091">
            <v>0</v>
          </cell>
          <cell r="G15091">
            <v>683370.21</v>
          </cell>
          <cell r="H15091">
            <v>0</v>
          </cell>
          <cell r="I15091">
            <v>0</v>
          </cell>
        </row>
        <row r="15092">
          <cell r="A15092" t="str">
            <v>a</v>
          </cell>
          <cell r="B15092">
            <v>15068</v>
          </cell>
          <cell r="C15092" t="str">
            <v xml:space="preserve">   352778139 - 37649</v>
          </cell>
          <cell r="D15092">
            <v>1243152.68</v>
          </cell>
          <cell r="E15092">
            <v>0</v>
          </cell>
          <cell r="F15092">
            <v>0</v>
          </cell>
          <cell r="G15092">
            <v>62489.21</v>
          </cell>
          <cell r="H15092">
            <v>1180663.47</v>
          </cell>
          <cell r="I15092">
            <v>0</v>
          </cell>
        </row>
        <row r="15093">
          <cell r="A15093" t="str">
            <v>a</v>
          </cell>
          <cell r="B15093">
            <v>15069</v>
          </cell>
          <cell r="C15093" t="str">
            <v xml:space="preserve">   352778142 - 37658</v>
          </cell>
          <cell r="D15093">
            <v>1464431.96</v>
          </cell>
          <cell r="E15093">
            <v>0</v>
          </cell>
          <cell r="F15093">
            <v>0</v>
          </cell>
          <cell r="G15093">
            <v>70217.72</v>
          </cell>
          <cell r="H15093">
            <v>1394214.24</v>
          </cell>
          <cell r="I15093">
            <v>0</v>
          </cell>
        </row>
        <row r="15094">
          <cell r="A15094" t="str">
            <v>a</v>
          </cell>
          <cell r="B15094">
            <v>15070</v>
          </cell>
          <cell r="C15094" t="str">
            <v xml:space="preserve">   352778155 - 37706</v>
          </cell>
          <cell r="D15094">
            <v>850919.17</v>
          </cell>
          <cell r="E15094">
            <v>0</v>
          </cell>
          <cell r="F15094">
            <v>0</v>
          </cell>
          <cell r="G15094">
            <v>850919.17</v>
          </cell>
          <cell r="H15094">
            <v>0</v>
          </cell>
          <cell r="I15094">
            <v>0</v>
          </cell>
        </row>
        <row r="15095">
          <cell r="A15095" t="str">
            <v>a</v>
          </cell>
          <cell r="B15095">
            <v>15071</v>
          </cell>
          <cell r="C15095" t="str">
            <v xml:space="preserve">   352778168 - 37745</v>
          </cell>
          <cell r="D15095">
            <v>683370.21</v>
          </cell>
          <cell r="E15095">
            <v>0</v>
          </cell>
          <cell r="F15095">
            <v>0</v>
          </cell>
          <cell r="G15095">
            <v>32939.9</v>
          </cell>
          <cell r="H15095">
            <v>650430.31000000006</v>
          </cell>
          <cell r="I15095">
            <v>0</v>
          </cell>
        </row>
        <row r="15096">
          <cell r="A15096" t="str">
            <v>a</v>
          </cell>
          <cell r="B15096">
            <v>15072</v>
          </cell>
          <cell r="C15096" t="str">
            <v xml:space="preserve">   352778171 - 37754</v>
          </cell>
          <cell r="D15096">
            <v>742514.82</v>
          </cell>
          <cell r="E15096">
            <v>0</v>
          </cell>
          <cell r="F15096">
            <v>0</v>
          </cell>
          <cell r="G15096">
            <v>36183.730000000003</v>
          </cell>
          <cell r="H15096">
            <v>706331.09</v>
          </cell>
          <cell r="I15096">
            <v>0</v>
          </cell>
        </row>
        <row r="15097">
          <cell r="A15097" t="str">
            <v>a</v>
          </cell>
          <cell r="B15097">
            <v>15073</v>
          </cell>
          <cell r="C15097" t="str">
            <v xml:space="preserve">   352778184 - 37883</v>
          </cell>
          <cell r="D15097">
            <v>2773558.67</v>
          </cell>
          <cell r="E15097">
            <v>0</v>
          </cell>
          <cell r="F15097">
            <v>0</v>
          </cell>
          <cell r="G15097">
            <v>61410.78</v>
          </cell>
          <cell r="H15097">
            <v>2712147.89</v>
          </cell>
          <cell r="I15097">
            <v>0</v>
          </cell>
        </row>
        <row r="15098">
          <cell r="A15098" t="str">
            <v>a</v>
          </cell>
          <cell r="B15098">
            <v>15074</v>
          </cell>
          <cell r="C15098" t="str">
            <v xml:space="preserve">   352778197 - 37991</v>
          </cell>
          <cell r="D15098">
            <v>4399014.68</v>
          </cell>
          <cell r="E15098">
            <v>0</v>
          </cell>
          <cell r="F15098">
            <v>0</v>
          </cell>
          <cell r="G15098">
            <v>94371.06</v>
          </cell>
          <cell r="H15098">
            <v>4304643.62</v>
          </cell>
          <cell r="I15098">
            <v>0</v>
          </cell>
        </row>
        <row r="15099">
          <cell r="A15099" t="str">
            <v>a</v>
          </cell>
          <cell r="B15099">
            <v>15075</v>
          </cell>
          <cell r="C15099" t="str">
            <v xml:space="preserve">   352778207 - 37538</v>
          </cell>
          <cell r="D15099">
            <v>2817812.75</v>
          </cell>
          <cell r="E15099">
            <v>0</v>
          </cell>
          <cell r="F15099">
            <v>0</v>
          </cell>
          <cell r="G15099">
            <v>141642.20000000001</v>
          </cell>
          <cell r="H15099">
            <v>2676170.5499999998</v>
          </cell>
          <cell r="I15099">
            <v>0</v>
          </cell>
        </row>
        <row r="15100">
          <cell r="A15100" t="str">
            <v>a</v>
          </cell>
          <cell r="B15100">
            <v>15076</v>
          </cell>
          <cell r="C15100" t="str">
            <v xml:space="preserve">   352778210 - 37547</v>
          </cell>
          <cell r="D15100">
            <v>572542.87</v>
          </cell>
          <cell r="E15100">
            <v>0</v>
          </cell>
          <cell r="F15100">
            <v>0</v>
          </cell>
          <cell r="G15100">
            <v>572542.87</v>
          </cell>
          <cell r="H15100">
            <v>0</v>
          </cell>
          <cell r="I15100">
            <v>0</v>
          </cell>
        </row>
        <row r="15101">
          <cell r="A15101" t="str">
            <v>a</v>
          </cell>
          <cell r="B15101">
            <v>15077</v>
          </cell>
          <cell r="C15101" t="str">
            <v xml:space="preserve">   352778223 - 37595</v>
          </cell>
          <cell r="D15101">
            <v>828768.45</v>
          </cell>
          <cell r="E15101">
            <v>0</v>
          </cell>
          <cell r="F15101">
            <v>0</v>
          </cell>
          <cell r="G15101">
            <v>41659.46</v>
          </cell>
          <cell r="H15101">
            <v>787108.99</v>
          </cell>
          <cell r="I15101">
            <v>0</v>
          </cell>
        </row>
        <row r="15102">
          <cell r="A15102" t="str">
            <v>a</v>
          </cell>
          <cell r="B15102">
            <v>15078</v>
          </cell>
          <cell r="C15102" t="str">
            <v xml:space="preserve">   352778236 - 37637</v>
          </cell>
          <cell r="D15102">
            <v>1142037.56</v>
          </cell>
          <cell r="E15102">
            <v>0</v>
          </cell>
          <cell r="F15102">
            <v>0</v>
          </cell>
          <cell r="G15102">
            <v>24940.2</v>
          </cell>
          <cell r="H15102">
            <v>1117097.3600000001</v>
          </cell>
          <cell r="I15102">
            <v>0</v>
          </cell>
        </row>
        <row r="15103">
          <cell r="A15103" t="str">
            <v>a</v>
          </cell>
          <cell r="B15103">
            <v>15079</v>
          </cell>
          <cell r="C15103" t="str">
            <v xml:space="preserve">   352778249 - 37688</v>
          </cell>
          <cell r="D15103">
            <v>946603.25</v>
          </cell>
          <cell r="E15103">
            <v>0</v>
          </cell>
          <cell r="F15103">
            <v>0</v>
          </cell>
          <cell r="G15103">
            <v>47831.42</v>
          </cell>
          <cell r="H15103">
            <v>898771.83</v>
          </cell>
          <cell r="I15103">
            <v>0</v>
          </cell>
        </row>
        <row r="15104">
          <cell r="A15104" t="str">
            <v>a</v>
          </cell>
          <cell r="B15104">
            <v>15080</v>
          </cell>
          <cell r="C15104" t="str">
            <v xml:space="preserve">   352778252 - 37697</v>
          </cell>
          <cell r="D15104">
            <v>697681.65</v>
          </cell>
          <cell r="E15104">
            <v>0</v>
          </cell>
          <cell r="F15104">
            <v>0</v>
          </cell>
          <cell r="G15104">
            <v>697681.65</v>
          </cell>
          <cell r="H15104">
            <v>0</v>
          </cell>
          <cell r="I15104">
            <v>0</v>
          </cell>
        </row>
        <row r="15105">
          <cell r="A15105" t="str">
            <v>a</v>
          </cell>
          <cell r="B15105">
            <v>15081</v>
          </cell>
          <cell r="C15105" t="str">
            <v xml:space="preserve">   352778265 - 37736</v>
          </cell>
          <cell r="D15105">
            <v>1349342.91</v>
          </cell>
          <cell r="E15105">
            <v>0</v>
          </cell>
          <cell r="F15105">
            <v>0</v>
          </cell>
          <cell r="G15105">
            <v>30262.33</v>
          </cell>
          <cell r="H15105">
            <v>1319080.58</v>
          </cell>
          <cell r="I15105">
            <v>0</v>
          </cell>
        </row>
        <row r="15106">
          <cell r="A15106" t="str">
            <v>a</v>
          </cell>
          <cell r="B15106">
            <v>15082</v>
          </cell>
          <cell r="C15106" t="str">
            <v xml:space="preserve">   352778278 - 37775</v>
          </cell>
          <cell r="D15106">
            <v>2647924.44</v>
          </cell>
          <cell r="E15106">
            <v>0</v>
          </cell>
          <cell r="F15106">
            <v>0</v>
          </cell>
          <cell r="G15106">
            <v>57313.91</v>
          </cell>
          <cell r="H15106">
            <v>2590610.5299999998</v>
          </cell>
          <cell r="I15106">
            <v>0</v>
          </cell>
        </row>
        <row r="15107">
          <cell r="A15107" t="str">
            <v>a</v>
          </cell>
          <cell r="B15107">
            <v>15083</v>
          </cell>
          <cell r="C15107" t="str">
            <v xml:space="preserve">   352778281 - 37874</v>
          </cell>
          <cell r="D15107">
            <v>4698179.29</v>
          </cell>
          <cell r="E15107">
            <v>0</v>
          </cell>
          <cell r="F15107">
            <v>0</v>
          </cell>
          <cell r="G15107">
            <v>102126.12</v>
          </cell>
          <cell r="H15107">
            <v>4596053.17</v>
          </cell>
          <cell r="I15107">
            <v>0</v>
          </cell>
        </row>
        <row r="15108">
          <cell r="A15108" t="str">
            <v>a</v>
          </cell>
          <cell r="B15108">
            <v>15084</v>
          </cell>
          <cell r="C15108" t="str">
            <v xml:space="preserve">   352778294 - 37967</v>
          </cell>
          <cell r="D15108">
            <v>3255068.1</v>
          </cell>
          <cell r="E15108">
            <v>0</v>
          </cell>
          <cell r="F15108">
            <v>0</v>
          </cell>
          <cell r="G15108">
            <v>33192.44</v>
          </cell>
          <cell r="H15108">
            <v>3221875.66</v>
          </cell>
          <cell r="I15108">
            <v>0</v>
          </cell>
        </row>
        <row r="15109">
          <cell r="A15109" t="str">
            <v>a</v>
          </cell>
          <cell r="B15109">
            <v>15085</v>
          </cell>
          <cell r="C15109" t="str">
            <v xml:space="preserve">   352778304 - 37529</v>
          </cell>
          <cell r="D15109">
            <v>3951997.87</v>
          </cell>
          <cell r="E15109">
            <v>0</v>
          </cell>
          <cell r="F15109">
            <v>0</v>
          </cell>
          <cell r="G15109">
            <v>85906.09</v>
          </cell>
          <cell r="H15109">
            <v>3866091.78</v>
          </cell>
          <cell r="I15109">
            <v>0</v>
          </cell>
        </row>
        <row r="15110">
          <cell r="A15110" t="str">
            <v>a</v>
          </cell>
          <cell r="B15110">
            <v>15086</v>
          </cell>
          <cell r="C15110" t="str">
            <v xml:space="preserve">   352778317 - 37574</v>
          </cell>
          <cell r="D15110">
            <v>949395.91</v>
          </cell>
          <cell r="E15110">
            <v>0</v>
          </cell>
          <cell r="F15110">
            <v>0</v>
          </cell>
          <cell r="G15110">
            <v>949395.91</v>
          </cell>
          <cell r="H15110">
            <v>0</v>
          </cell>
          <cell r="I15110">
            <v>0</v>
          </cell>
        </row>
        <row r="15111">
          <cell r="A15111" t="str">
            <v>a</v>
          </cell>
          <cell r="B15111">
            <v>15087</v>
          </cell>
          <cell r="C15111" t="str">
            <v xml:space="preserve">   352778320 - 37583</v>
          </cell>
          <cell r="D15111">
            <v>819449.04</v>
          </cell>
          <cell r="E15111">
            <v>0</v>
          </cell>
          <cell r="F15111">
            <v>0</v>
          </cell>
          <cell r="G15111">
            <v>819449.04</v>
          </cell>
          <cell r="H15111">
            <v>0</v>
          </cell>
          <cell r="I15111">
            <v>0</v>
          </cell>
        </row>
        <row r="15112">
          <cell r="A15112" t="str">
            <v>a</v>
          </cell>
          <cell r="B15112">
            <v>15088</v>
          </cell>
          <cell r="C15112" t="str">
            <v xml:space="preserve">   352778333 - 37628</v>
          </cell>
          <cell r="D15112">
            <v>1464431.96</v>
          </cell>
          <cell r="E15112">
            <v>0</v>
          </cell>
          <cell r="F15112">
            <v>0</v>
          </cell>
          <cell r="G15112">
            <v>70217.72</v>
          </cell>
          <cell r="H15112">
            <v>1394214.24</v>
          </cell>
          <cell r="I15112">
            <v>0</v>
          </cell>
        </row>
        <row r="15113">
          <cell r="A15113" t="str">
            <v>a</v>
          </cell>
          <cell r="B15113">
            <v>15089</v>
          </cell>
          <cell r="C15113" t="str">
            <v xml:space="preserve">   352778346 - 37679</v>
          </cell>
          <cell r="D15113">
            <v>856726.84</v>
          </cell>
          <cell r="E15113">
            <v>0</v>
          </cell>
          <cell r="F15113">
            <v>0</v>
          </cell>
          <cell r="G15113">
            <v>18623.009999999998</v>
          </cell>
          <cell r="H15113">
            <v>838103.83</v>
          </cell>
          <cell r="I15113">
            <v>0</v>
          </cell>
        </row>
        <row r="15114">
          <cell r="A15114" t="str">
            <v>a</v>
          </cell>
          <cell r="B15114">
            <v>15090</v>
          </cell>
          <cell r="C15114" t="str">
            <v xml:space="preserve">   352778359 - 37718</v>
          </cell>
          <cell r="D15114">
            <v>955238.56</v>
          </cell>
          <cell r="E15114">
            <v>0</v>
          </cell>
          <cell r="F15114">
            <v>0</v>
          </cell>
          <cell r="G15114">
            <v>48519.76</v>
          </cell>
          <cell r="H15114">
            <v>906718.8</v>
          </cell>
          <cell r="I15114">
            <v>0</v>
          </cell>
        </row>
        <row r="15115">
          <cell r="A15115" t="str">
            <v>a</v>
          </cell>
          <cell r="B15115">
            <v>15091</v>
          </cell>
          <cell r="C15115" t="str">
            <v xml:space="preserve">   352778362 - 37727</v>
          </cell>
          <cell r="D15115">
            <v>1356356.89</v>
          </cell>
          <cell r="E15115">
            <v>0</v>
          </cell>
          <cell r="F15115">
            <v>0</v>
          </cell>
          <cell r="G15115">
            <v>65035.59</v>
          </cell>
          <cell r="H15115">
            <v>1291321.3</v>
          </cell>
          <cell r="I15115">
            <v>0</v>
          </cell>
        </row>
        <row r="15116">
          <cell r="A15116" t="str">
            <v>a</v>
          </cell>
          <cell r="B15116">
            <v>15092</v>
          </cell>
          <cell r="C15116" t="str">
            <v xml:space="preserve">   352778375 - 37766</v>
          </cell>
          <cell r="D15116">
            <v>1421475.28</v>
          </cell>
          <cell r="E15116">
            <v>0</v>
          </cell>
          <cell r="F15116">
            <v>0</v>
          </cell>
          <cell r="G15116">
            <v>68157.990000000005</v>
          </cell>
          <cell r="H15116">
            <v>1353317.29</v>
          </cell>
          <cell r="I15116">
            <v>0</v>
          </cell>
        </row>
        <row r="15117">
          <cell r="A15117" t="str">
            <v>a</v>
          </cell>
          <cell r="B15117">
            <v>15093</v>
          </cell>
          <cell r="C15117" t="str">
            <v xml:space="preserve">   352778388 - 37944</v>
          </cell>
          <cell r="D15117">
            <v>634782.17000000004</v>
          </cell>
          <cell r="E15117">
            <v>0</v>
          </cell>
          <cell r="F15117">
            <v>0</v>
          </cell>
          <cell r="G15117">
            <v>26382.880000000001</v>
          </cell>
          <cell r="H15117">
            <v>608399.29</v>
          </cell>
          <cell r="I15117">
            <v>0</v>
          </cell>
        </row>
        <row r="15118">
          <cell r="A15118" t="str">
            <v>a</v>
          </cell>
          <cell r="B15118">
            <v>15094</v>
          </cell>
          <cell r="C15118" t="str">
            <v xml:space="preserve">   352778391 - 37958</v>
          </cell>
          <cell r="D15118">
            <v>2210356.1</v>
          </cell>
          <cell r="E15118">
            <v>0</v>
          </cell>
          <cell r="F15118">
            <v>0</v>
          </cell>
          <cell r="G15118">
            <v>48904.52</v>
          </cell>
          <cell r="H15118">
            <v>2161451.58</v>
          </cell>
          <cell r="I15118">
            <v>0</v>
          </cell>
        </row>
        <row r="15119">
          <cell r="A15119" t="str">
            <v>a</v>
          </cell>
          <cell r="B15119">
            <v>15095</v>
          </cell>
          <cell r="C15119" t="str">
            <v xml:space="preserve">   352778401 - 37520</v>
          </cell>
          <cell r="D15119">
            <v>3045978.46</v>
          </cell>
          <cell r="E15119">
            <v>0</v>
          </cell>
          <cell r="F15119">
            <v>0</v>
          </cell>
          <cell r="G15119">
            <v>3045978.46</v>
          </cell>
          <cell r="H15119">
            <v>0</v>
          </cell>
          <cell r="I15119">
            <v>0</v>
          </cell>
        </row>
        <row r="15120">
          <cell r="A15120" t="str">
            <v>a</v>
          </cell>
          <cell r="B15120">
            <v>15096</v>
          </cell>
          <cell r="C15120" t="str">
            <v xml:space="preserve">   352778414 - 37565</v>
          </cell>
          <cell r="D15120">
            <v>976288</v>
          </cell>
          <cell r="E15120">
            <v>0</v>
          </cell>
          <cell r="F15120">
            <v>0</v>
          </cell>
          <cell r="G15120">
            <v>46811.8</v>
          </cell>
          <cell r="H15120">
            <v>929476.2</v>
          </cell>
          <cell r="I15120">
            <v>0</v>
          </cell>
        </row>
        <row r="15121">
          <cell r="A15121" t="str">
            <v>a</v>
          </cell>
          <cell r="B15121">
            <v>15097</v>
          </cell>
          <cell r="C15121" t="str">
            <v xml:space="preserve">   352778427 - 37607</v>
          </cell>
          <cell r="D15121">
            <v>172431.22</v>
          </cell>
          <cell r="E15121">
            <v>0</v>
          </cell>
          <cell r="F15121">
            <v>0</v>
          </cell>
          <cell r="G15121">
            <v>172431.22</v>
          </cell>
          <cell r="H15121">
            <v>0</v>
          </cell>
          <cell r="I15121">
            <v>0</v>
          </cell>
        </row>
        <row r="15122">
          <cell r="A15122" t="str">
            <v>a</v>
          </cell>
          <cell r="B15122">
            <v>15098</v>
          </cell>
          <cell r="C15122" t="str">
            <v xml:space="preserve">   352778430 - 37619</v>
          </cell>
          <cell r="D15122">
            <v>673830.62</v>
          </cell>
          <cell r="E15122">
            <v>0</v>
          </cell>
          <cell r="F15122">
            <v>0</v>
          </cell>
          <cell r="G15122">
            <v>412089.34</v>
          </cell>
          <cell r="H15122">
            <v>261741.28</v>
          </cell>
          <cell r="I15122">
            <v>0</v>
          </cell>
        </row>
        <row r="15123">
          <cell r="A15123" t="str">
            <v>a</v>
          </cell>
          <cell r="B15123">
            <v>15099</v>
          </cell>
          <cell r="C15123" t="str">
            <v xml:space="preserve">   352778443 - 37663</v>
          </cell>
          <cell r="D15123">
            <v>557105.37</v>
          </cell>
          <cell r="E15123">
            <v>0</v>
          </cell>
          <cell r="F15123">
            <v>0</v>
          </cell>
          <cell r="G15123">
            <v>557105.37</v>
          </cell>
          <cell r="H15123">
            <v>0</v>
          </cell>
          <cell r="I15123">
            <v>0</v>
          </cell>
        </row>
        <row r="15124">
          <cell r="A15124" t="str">
            <v>a</v>
          </cell>
          <cell r="B15124">
            <v>15100</v>
          </cell>
          <cell r="C15124" t="str">
            <v xml:space="preserve">   352778456 - 37709</v>
          </cell>
          <cell r="D15124">
            <v>1190700.68</v>
          </cell>
          <cell r="E15124">
            <v>0</v>
          </cell>
          <cell r="F15124">
            <v>0</v>
          </cell>
          <cell r="G15124">
            <v>25772.560000000001</v>
          </cell>
          <cell r="H15124">
            <v>1164928.1200000001</v>
          </cell>
          <cell r="I15124">
            <v>0</v>
          </cell>
        </row>
        <row r="15125">
          <cell r="A15125" t="str">
            <v>a</v>
          </cell>
          <cell r="B15125">
            <v>15101</v>
          </cell>
          <cell r="C15125" t="str">
            <v xml:space="preserve">   352778469 - 37748</v>
          </cell>
          <cell r="D15125">
            <v>1110657.4099999999</v>
          </cell>
          <cell r="E15125">
            <v>0</v>
          </cell>
          <cell r="F15125">
            <v>0</v>
          </cell>
          <cell r="G15125">
            <v>1110657.4099999999</v>
          </cell>
          <cell r="H15125">
            <v>0</v>
          </cell>
          <cell r="I15125">
            <v>0</v>
          </cell>
        </row>
        <row r="15126">
          <cell r="A15126" t="str">
            <v>a</v>
          </cell>
          <cell r="B15126">
            <v>15102</v>
          </cell>
          <cell r="C15126" t="str">
            <v xml:space="preserve">   352778472 - 37757</v>
          </cell>
          <cell r="D15126">
            <v>2229937.41</v>
          </cell>
          <cell r="E15126">
            <v>0</v>
          </cell>
          <cell r="F15126">
            <v>0</v>
          </cell>
          <cell r="G15126">
            <v>23058.47</v>
          </cell>
          <cell r="H15126">
            <v>2206878.94</v>
          </cell>
          <cell r="I15126">
            <v>0</v>
          </cell>
        </row>
        <row r="15127">
          <cell r="A15127" t="str">
            <v>a</v>
          </cell>
          <cell r="B15127">
            <v>15103</v>
          </cell>
          <cell r="C15127" t="str">
            <v xml:space="preserve">   352778485 - 37886</v>
          </cell>
          <cell r="D15127">
            <v>2485743.7200000002</v>
          </cell>
          <cell r="E15127">
            <v>0</v>
          </cell>
          <cell r="F15127">
            <v>0</v>
          </cell>
          <cell r="G15127">
            <v>25020.240000000002</v>
          </cell>
          <cell r="H15127">
            <v>2460723.48</v>
          </cell>
          <cell r="I15127">
            <v>0</v>
          </cell>
        </row>
        <row r="15128">
          <cell r="A15128" t="str">
            <v>a</v>
          </cell>
          <cell r="B15128">
            <v>15104</v>
          </cell>
          <cell r="C15128" t="str">
            <v xml:space="preserve">   352778498 - 37994</v>
          </cell>
          <cell r="D15128">
            <v>1093442.51</v>
          </cell>
          <cell r="E15128">
            <v>0</v>
          </cell>
          <cell r="F15128">
            <v>0</v>
          </cell>
          <cell r="G15128">
            <v>52429.21</v>
          </cell>
          <cell r="H15128">
            <v>1041013.3</v>
          </cell>
          <cell r="I15128">
            <v>0</v>
          </cell>
        </row>
        <row r="15129">
          <cell r="A15129" t="str">
            <v>a</v>
          </cell>
          <cell r="B15129">
            <v>15105</v>
          </cell>
          <cell r="C15129" t="str">
            <v xml:space="preserve">   352778508 - 37541</v>
          </cell>
          <cell r="D15129">
            <v>1657536.9</v>
          </cell>
          <cell r="E15129">
            <v>0</v>
          </cell>
          <cell r="F15129">
            <v>0</v>
          </cell>
          <cell r="G15129">
            <v>83318.960000000006</v>
          </cell>
          <cell r="H15129">
            <v>1574217.94</v>
          </cell>
          <cell r="I15129">
            <v>0</v>
          </cell>
        </row>
        <row r="15130">
          <cell r="A15130" t="str">
            <v>a</v>
          </cell>
          <cell r="B15130">
            <v>15106</v>
          </cell>
          <cell r="C15130" t="str">
            <v xml:space="preserve">   352778511 - 37550</v>
          </cell>
          <cell r="D15130">
            <v>1357896.74</v>
          </cell>
          <cell r="E15130">
            <v>0</v>
          </cell>
          <cell r="F15130">
            <v>0</v>
          </cell>
          <cell r="G15130">
            <v>1357896.74</v>
          </cell>
          <cell r="H15130">
            <v>0</v>
          </cell>
          <cell r="I15130">
            <v>0</v>
          </cell>
        </row>
        <row r="15131">
          <cell r="A15131" t="str">
            <v>a</v>
          </cell>
          <cell r="B15131">
            <v>15107</v>
          </cell>
          <cell r="C15131" t="str">
            <v xml:space="preserve">   352778524 - 37598</v>
          </cell>
          <cell r="D15131">
            <v>808224.37</v>
          </cell>
          <cell r="E15131">
            <v>0</v>
          </cell>
          <cell r="F15131">
            <v>0</v>
          </cell>
          <cell r="G15131">
            <v>75294.179999999993</v>
          </cell>
          <cell r="H15131">
            <v>732930.19</v>
          </cell>
          <cell r="I15131">
            <v>0</v>
          </cell>
        </row>
        <row r="15132">
          <cell r="A15132" t="str">
            <v>a</v>
          </cell>
          <cell r="B15132">
            <v>15108</v>
          </cell>
          <cell r="C15132" t="str">
            <v xml:space="preserve">   352778537 - 37643</v>
          </cell>
          <cell r="D15132">
            <v>622773.66</v>
          </cell>
          <cell r="E15132">
            <v>0</v>
          </cell>
          <cell r="F15132">
            <v>0</v>
          </cell>
          <cell r="G15132">
            <v>13967.25</v>
          </cell>
          <cell r="H15132">
            <v>608806.41</v>
          </cell>
          <cell r="I15132">
            <v>0</v>
          </cell>
        </row>
        <row r="15133">
          <cell r="A15133" t="str">
            <v>a</v>
          </cell>
          <cell r="B15133">
            <v>15109</v>
          </cell>
          <cell r="C15133" t="str">
            <v xml:space="preserve">   352778540 - 37652</v>
          </cell>
          <cell r="D15133">
            <v>877259.88</v>
          </cell>
          <cell r="E15133">
            <v>0</v>
          </cell>
          <cell r="F15133">
            <v>0</v>
          </cell>
          <cell r="G15133">
            <v>44559</v>
          </cell>
          <cell r="H15133">
            <v>832700.88</v>
          </cell>
          <cell r="I15133">
            <v>0</v>
          </cell>
        </row>
        <row r="15134">
          <cell r="A15134" t="str">
            <v>a</v>
          </cell>
          <cell r="B15134">
            <v>15110</v>
          </cell>
          <cell r="C15134" t="str">
            <v xml:space="preserve">   352778553 - 37700</v>
          </cell>
          <cell r="D15134">
            <v>988297.18</v>
          </cell>
          <cell r="E15134">
            <v>0</v>
          </cell>
          <cell r="F15134">
            <v>0</v>
          </cell>
          <cell r="G15134">
            <v>988297.18</v>
          </cell>
          <cell r="H15134">
            <v>0</v>
          </cell>
          <cell r="I15134">
            <v>0</v>
          </cell>
        </row>
        <row r="15135">
          <cell r="A15135" t="str">
            <v>a</v>
          </cell>
          <cell r="B15135">
            <v>15111</v>
          </cell>
          <cell r="C15135" t="str">
            <v xml:space="preserve">   352778566 - 37739</v>
          </cell>
          <cell r="D15135">
            <v>2510924.1</v>
          </cell>
          <cell r="E15135">
            <v>0</v>
          </cell>
          <cell r="F15135">
            <v>0</v>
          </cell>
          <cell r="G15135">
            <v>25295.98</v>
          </cell>
          <cell r="H15135">
            <v>2485628.12</v>
          </cell>
          <cell r="I15135">
            <v>0</v>
          </cell>
        </row>
        <row r="15136">
          <cell r="A15136" t="str">
            <v>a</v>
          </cell>
          <cell r="B15136">
            <v>15112</v>
          </cell>
          <cell r="C15136" t="str">
            <v xml:space="preserve">   352778579 - 37868</v>
          </cell>
          <cell r="D15136">
            <v>2264870.92</v>
          </cell>
          <cell r="E15136">
            <v>0</v>
          </cell>
          <cell r="F15136">
            <v>0</v>
          </cell>
          <cell r="G15136">
            <v>2264870.92</v>
          </cell>
          <cell r="H15136">
            <v>0</v>
          </cell>
          <cell r="I15136">
            <v>0</v>
          </cell>
        </row>
        <row r="15137">
          <cell r="A15137" t="str">
            <v>a</v>
          </cell>
          <cell r="B15137">
            <v>15113</v>
          </cell>
          <cell r="C15137" t="str">
            <v xml:space="preserve">   352778582 - 37877</v>
          </cell>
          <cell r="D15137">
            <v>2179341.31</v>
          </cell>
          <cell r="E15137">
            <v>0</v>
          </cell>
          <cell r="F15137">
            <v>0</v>
          </cell>
          <cell r="G15137">
            <v>108423.15</v>
          </cell>
          <cell r="H15137">
            <v>2070918.16</v>
          </cell>
          <cell r="I15137">
            <v>0</v>
          </cell>
        </row>
        <row r="15138">
          <cell r="A15138" t="str">
            <v>a</v>
          </cell>
          <cell r="B15138">
            <v>15114</v>
          </cell>
          <cell r="C15138" t="str">
            <v xml:space="preserve">   352778595 - 37985</v>
          </cell>
          <cell r="D15138">
            <v>1529911.93</v>
          </cell>
          <cell r="E15138">
            <v>0</v>
          </cell>
          <cell r="F15138">
            <v>0</v>
          </cell>
          <cell r="G15138">
            <v>33114.68</v>
          </cell>
          <cell r="H15138">
            <v>1496797.25</v>
          </cell>
          <cell r="I15138">
            <v>0</v>
          </cell>
        </row>
        <row r="15139">
          <cell r="A15139" t="str">
            <v>a</v>
          </cell>
          <cell r="B15139">
            <v>15115</v>
          </cell>
          <cell r="C15139" t="str">
            <v xml:space="preserve">   352778605 - 37532</v>
          </cell>
          <cell r="D15139">
            <v>544413.64</v>
          </cell>
          <cell r="E15139">
            <v>0</v>
          </cell>
          <cell r="F15139">
            <v>0</v>
          </cell>
          <cell r="G15139">
            <v>544413.64</v>
          </cell>
          <cell r="H15139">
            <v>0</v>
          </cell>
          <cell r="I15139">
            <v>0</v>
          </cell>
        </row>
        <row r="15140">
          <cell r="A15140" t="str">
            <v>a</v>
          </cell>
          <cell r="B15140">
            <v>15116</v>
          </cell>
          <cell r="C15140" t="str">
            <v xml:space="preserve">   352778618 - 37577</v>
          </cell>
          <cell r="D15140">
            <v>1008518.37</v>
          </cell>
          <cell r="E15140">
            <v>0</v>
          </cell>
          <cell r="F15140">
            <v>0</v>
          </cell>
          <cell r="G15140">
            <v>22220.9</v>
          </cell>
          <cell r="H15140">
            <v>986297.47</v>
          </cell>
          <cell r="I15140">
            <v>0</v>
          </cell>
        </row>
        <row r="15141">
          <cell r="A15141" t="str">
            <v>a</v>
          </cell>
          <cell r="B15141">
            <v>15117</v>
          </cell>
          <cell r="C15141" t="str">
            <v xml:space="preserve">   352778621 - 37586</v>
          </cell>
          <cell r="D15141">
            <v>819623.06</v>
          </cell>
          <cell r="E15141">
            <v>0</v>
          </cell>
          <cell r="F15141">
            <v>0</v>
          </cell>
          <cell r="G15141">
            <v>17583.2</v>
          </cell>
          <cell r="H15141">
            <v>802039.86</v>
          </cell>
          <cell r="I15141">
            <v>0</v>
          </cell>
        </row>
        <row r="15142">
          <cell r="A15142" t="str">
            <v>a</v>
          </cell>
          <cell r="B15142">
            <v>15118</v>
          </cell>
          <cell r="C15142" t="str">
            <v xml:space="preserve">   352778634 - 37631</v>
          </cell>
          <cell r="D15142">
            <v>717308.82</v>
          </cell>
          <cell r="E15142">
            <v>0</v>
          </cell>
          <cell r="F15142">
            <v>0</v>
          </cell>
          <cell r="G15142">
            <v>717308.82</v>
          </cell>
          <cell r="H15142">
            <v>0</v>
          </cell>
          <cell r="I15142">
            <v>0</v>
          </cell>
        </row>
        <row r="15143">
          <cell r="A15143" t="str">
            <v>a</v>
          </cell>
          <cell r="B15143">
            <v>15119</v>
          </cell>
          <cell r="C15143" t="str">
            <v xml:space="preserve">   352778647 - 37682</v>
          </cell>
          <cell r="D15143">
            <v>1384535.66</v>
          </cell>
          <cell r="E15143">
            <v>0</v>
          </cell>
          <cell r="F15143">
            <v>0</v>
          </cell>
          <cell r="G15143">
            <v>29968.11</v>
          </cell>
          <cell r="H15143">
            <v>1354567.55</v>
          </cell>
          <cell r="I15143">
            <v>0</v>
          </cell>
        </row>
        <row r="15144">
          <cell r="A15144" t="str">
            <v>a</v>
          </cell>
          <cell r="B15144">
            <v>15120</v>
          </cell>
          <cell r="C15144" t="str">
            <v xml:space="preserve">   352778650 - 37691</v>
          </cell>
          <cell r="D15144">
            <v>1129482.45</v>
          </cell>
          <cell r="E15144">
            <v>0</v>
          </cell>
          <cell r="F15144">
            <v>0</v>
          </cell>
          <cell r="G15144">
            <v>58180.66</v>
          </cell>
          <cell r="H15144">
            <v>1071301.79</v>
          </cell>
          <cell r="I15144">
            <v>0</v>
          </cell>
        </row>
        <row r="15145">
          <cell r="A15145" t="str">
            <v>a</v>
          </cell>
          <cell r="B15145">
            <v>15121</v>
          </cell>
          <cell r="C15145" t="str">
            <v xml:space="preserve">   352778663 - 37730</v>
          </cell>
          <cell r="D15145">
            <v>5954066.4000000004</v>
          </cell>
          <cell r="E15145">
            <v>0</v>
          </cell>
          <cell r="F15145">
            <v>0</v>
          </cell>
          <cell r="G15145">
            <v>5954066.4000000004</v>
          </cell>
          <cell r="H15145">
            <v>0</v>
          </cell>
          <cell r="I15145">
            <v>0</v>
          </cell>
        </row>
        <row r="15146">
          <cell r="A15146" t="str">
            <v>a</v>
          </cell>
          <cell r="B15146">
            <v>15122</v>
          </cell>
          <cell r="C15146" t="str">
            <v xml:space="preserve">   352778676 - 37769</v>
          </cell>
          <cell r="D15146">
            <v>2144713.1</v>
          </cell>
          <cell r="E15146">
            <v>0</v>
          </cell>
          <cell r="F15146">
            <v>0</v>
          </cell>
          <cell r="G15146">
            <v>48527.8</v>
          </cell>
          <cell r="H15146">
            <v>2096185.3</v>
          </cell>
          <cell r="I15146">
            <v>0</v>
          </cell>
        </row>
        <row r="15147">
          <cell r="A15147" t="str">
            <v>a</v>
          </cell>
          <cell r="B15147">
            <v>15123</v>
          </cell>
          <cell r="C15147" t="str">
            <v xml:space="preserve">   352778689 - 37952</v>
          </cell>
          <cell r="D15147">
            <v>346262.43</v>
          </cell>
          <cell r="E15147">
            <v>0</v>
          </cell>
          <cell r="F15147">
            <v>0</v>
          </cell>
          <cell r="G15147">
            <v>108424.49</v>
          </cell>
          <cell r="H15147">
            <v>237837.94</v>
          </cell>
          <cell r="I15147">
            <v>0</v>
          </cell>
        </row>
        <row r="15148">
          <cell r="A15148" t="str">
            <v>a</v>
          </cell>
          <cell r="B15148">
            <v>15124</v>
          </cell>
          <cell r="C15148" t="str">
            <v xml:space="preserve">   352778692 - 37961</v>
          </cell>
          <cell r="D15148">
            <v>1633097.14</v>
          </cell>
          <cell r="E15148">
            <v>0</v>
          </cell>
          <cell r="F15148">
            <v>0</v>
          </cell>
          <cell r="G15148">
            <v>79583</v>
          </cell>
          <cell r="H15148">
            <v>1553514.14</v>
          </cell>
          <cell r="I15148">
            <v>0</v>
          </cell>
        </row>
        <row r="15149">
          <cell r="A15149" t="str">
            <v>a</v>
          </cell>
          <cell r="B15149">
            <v>15125</v>
          </cell>
          <cell r="C15149" t="str">
            <v xml:space="preserve">   352778702 - 37523</v>
          </cell>
          <cell r="D15149">
            <v>2118339.59</v>
          </cell>
          <cell r="E15149">
            <v>0</v>
          </cell>
          <cell r="F15149">
            <v>0</v>
          </cell>
          <cell r="G15149">
            <v>45851.13</v>
          </cell>
          <cell r="H15149">
            <v>2072488.46</v>
          </cell>
          <cell r="I15149">
            <v>0</v>
          </cell>
        </row>
        <row r="15150">
          <cell r="A15150" t="str">
            <v>a</v>
          </cell>
          <cell r="B15150">
            <v>15126</v>
          </cell>
          <cell r="C15150" t="str">
            <v xml:space="preserve">   352778715 - 37568</v>
          </cell>
          <cell r="D15150">
            <v>1023772.81</v>
          </cell>
          <cell r="E15150">
            <v>0</v>
          </cell>
          <cell r="F15150">
            <v>0</v>
          </cell>
          <cell r="G15150">
            <v>51461.69</v>
          </cell>
          <cell r="H15150">
            <v>972311.12</v>
          </cell>
          <cell r="I15150">
            <v>0</v>
          </cell>
        </row>
        <row r="15151">
          <cell r="A15151" t="str">
            <v>a</v>
          </cell>
          <cell r="B15151">
            <v>15127</v>
          </cell>
          <cell r="C15151" t="str">
            <v xml:space="preserve">   352778728 - 37613</v>
          </cell>
          <cell r="D15151">
            <v>555328.71</v>
          </cell>
          <cell r="E15151">
            <v>0</v>
          </cell>
          <cell r="F15151">
            <v>0</v>
          </cell>
          <cell r="G15151">
            <v>10937.44</v>
          </cell>
          <cell r="H15151">
            <v>544391.27</v>
          </cell>
          <cell r="I15151">
            <v>0</v>
          </cell>
        </row>
        <row r="15152">
          <cell r="A15152" t="str">
            <v>a</v>
          </cell>
          <cell r="B15152">
            <v>15128</v>
          </cell>
          <cell r="C15152" t="str">
            <v xml:space="preserve">   352778731 - 37622</v>
          </cell>
          <cell r="D15152">
            <v>1171545.54</v>
          </cell>
          <cell r="E15152">
            <v>0</v>
          </cell>
          <cell r="F15152">
            <v>0</v>
          </cell>
          <cell r="G15152">
            <v>56174.19</v>
          </cell>
          <cell r="H15152">
            <v>1115371.3500000001</v>
          </cell>
          <cell r="I15152">
            <v>0</v>
          </cell>
        </row>
        <row r="15153">
          <cell r="A15153" t="str">
            <v>a</v>
          </cell>
          <cell r="B15153">
            <v>15129</v>
          </cell>
          <cell r="C15153" t="str">
            <v xml:space="preserve">   352778744 - 37673</v>
          </cell>
          <cell r="D15153">
            <v>545363.31999999995</v>
          </cell>
          <cell r="E15153">
            <v>0</v>
          </cell>
          <cell r="F15153">
            <v>0</v>
          </cell>
          <cell r="G15153">
            <v>170768.54</v>
          </cell>
          <cell r="H15153">
            <v>374594.78</v>
          </cell>
          <cell r="I15153">
            <v>0</v>
          </cell>
        </row>
        <row r="15154">
          <cell r="A15154" t="str">
            <v>a</v>
          </cell>
          <cell r="B15154">
            <v>15130</v>
          </cell>
          <cell r="C15154" t="str">
            <v xml:space="preserve">   352778757 - 37712</v>
          </cell>
          <cell r="D15154">
            <v>3202847.77</v>
          </cell>
          <cell r="E15154">
            <v>0</v>
          </cell>
          <cell r="F15154">
            <v>0</v>
          </cell>
          <cell r="G15154">
            <v>32659.93</v>
          </cell>
          <cell r="H15154">
            <v>3170187.84</v>
          </cell>
          <cell r="I15154">
            <v>0</v>
          </cell>
        </row>
        <row r="15155">
          <cell r="A15155" t="str">
            <v>a</v>
          </cell>
          <cell r="B15155">
            <v>15131</v>
          </cell>
          <cell r="C15155" t="str">
            <v xml:space="preserve">   352778760 - 37721</v>
          </cell>
          <cell r="D15155">
            <v>751749.72</v>
          </cell>
          <cell r="E15155">
            <v>0</v>
          </cell>
          <cell r="F15155">
            <v>0</v>
          </cell>
          <cell r="G15155">
            <v>8072.98</v>
          </cell>
          <cell r="H15155">
            <v>743676.74</v>
          </cell>
          <cell r="I15155">
            <v>0</v>
          </cell>
        </row>
        <row r="15156">
          <cell r="A15156" t="str">
            <v>a</v>
          </cell>
          <cell r="B15156">
            <v>15132</v>
          </cell>
          <cell r="C15156" t="str">
            <v xml:space="preserve">   352778773 - 37760</v>
          </cell>
          <cell r="D15156">
            <v>2677764.79</v>
          </cell>
          <cell r="E15156">
            <v>0</v>
          </cell>
          <cell r="F15156">
            <v>0</v>
          </cell>
          <cell r="G15156">
            <v>58207.62</v>
          </cell>
          <cell r="H15156">
            <v>2619557.17</v>
          </cell>
          <cell r="I15156">
            <v>0</v>
          </cell>
        </row>
        <row r="15157">
          <cell r="A15157" t="str">
            <v>a</v>
          </cell>
          <cell r="B15157">
            <v>15133</v>
          </cell>
          <cell r="C15157" t="str">
            <v xml:space="preserve">   352778786 - 37889</v>
          </cell>
          <cell r="D15157">
            <v>1356109.58</v>
          </cell>
          <cell r="E15157">
            <v>0</v>
          </cell>
          <cell r="F15157">
            <v>0</v>
          </cell>
          <cell r="G15157">
            <v>27077.119999999999</v>
          </cell>
          <cell r="H15157">
            <v>1329032.46</v>
          </cell>
          <cell r="I15157">
            <v>0</v>
          </cell>
        </row>
        <row r="15158">
          <cell r="A15158" t="str">
            <v>a</v>
          </cell>
          <cell r="B15158">
            <v>15134</v>
          </cell>
          <cell r="C15158" t="str">
            <v xml:space="preserve">   352778799 - 37997</v>
          </cell>
          <cell r="D15158">
            <v>683370.21</v>
          </cell>
          <cell r="E15158">
            <v>0</v>
          </cell>
          <cell r="F15158">
            <v>0</v>
          </cell>
          <cell r="G15158">
            <v>32939.9</v>
          </cell>
          <cell r="H15158">
            <v>650430.31000000006</v>
          </cell>
          <cell r="I15158">
            <v>0</v>
          </cell>
        </row>
        <row r="15159">
          <cell r="A15159" t="str">
            <v>a</v>
          </cell>
          <cell r="B15159">
            <v>15135</v>
          </cell>
          <cell r="C15159" t="str">
            <v xml:space="preserve">   352778809 - 37544</v>
          </cell>
          <cell r="D15159">
            <v>742807.18</v>
          </cell>
          <cell r="E15159">
            <v>0</v>
          </cell>
          <cell r="F15159">
            <v>0</v>
          </cell>
          <cell r="G15159">
            <v>114733.45</v>
          </cell>
          <cell r="H15159">
            <v>628073.73</v>
          </cell>
          <cell r="I15159">
            <v>0</v>
          </cell>
        </row>
        <row r="15160">
          <cell r="A15160" t="str">
            <v>a</v>
          </cell>
          <cell r="B15160">
            <v>15136</v>
          </cell>
          <cell r="C15160" t="str">
            <v xml:space="preserve">   352778812 - 37556</v>
          </cell>
          <cell r="D15160">
            <v>444740.57</v>
          </cell>
          <cell r="E15160">
            <v>0</v>
          </cell>
          <cell r="F15160">
            <v>0</v>
          </cell>
          <cell r="G15160">
            <v>10152.31</v>
          </cell>
          <cell r="H15160">
            <v>434588.26</v>
          </cell>
          <cell r="I15160">
            <v>0</v>
          </cell>
        </row>
        <row r="15161">
          <cell r="A15161" t="str">
            <v>a</v>
          </cell>
          <cell r="B15161">
            <v>15137</v>
          </cell>
          <cell r="C15161" t="str">
            <v xml:space="preserve">   352778825 - 37601</v>
          </cell>
          <cell r="D15161">
            <v>1381122.26</v>
          </cell>
          <cell r="E15161">
            <v>0</v>
          </cell>
          <cell r="F15161">
            <v>0</v>
          </cell>
          <cell r="G15161">
            <v>31101.05</v>
          </cell>
          <cell r="H15161">
            <v>1350021.21</v>
          </cell>
          <cell r="I15161">
            <v>0</v>
          </cell>
        </row>
        <row r="15162">
          <cell r="A15162" t="str">
            <v>a</v>
          </cell>
          <cell r="B15162">
            <v>15138</v>
          </cell>
          <cell r="C15162" t="str">
            <v xml:space="preserve">   352778838 - 37646</v>
          </cell>
          <cell r="D15162">
            <v>467968.52</v>
          </cell>
          <cell r="E15162">
            <v>0</v>
          </cell>
          <cell r="F15162">
            <v>0</v>
          </cell>
          <cell r="G15162">
            <v>72282.02</v>
          </cell>
          <cell r="H15162">
            <v>395686.5</v>
          </cell>
          <cell r="I15162">
            <v>0</v>
          </cell>
        </row>
        <row r="15163">
          <cell r="A15163" t="str">
            <v>a</v>
          </cell>
          <cell r="B15163">
            <v>15139</v>
          </cell>
          <cell r="C15163" t="str">
            <v xml:space="preserve">   352778841 - 37655</v>
          </cell>
          <cell r="D15163">
            <v>295327.32</v>
          </cell>
          <cell r="E15163">
            <v>0</v>
          </cell>
          <cell r="F15163">
            <v>0</v>
          </cell>
          <cell r="G15163">
            <v>46626.77</v>
          </cell>
          <cell r="H15163">
            <v>248700.55</v>
          </cell>
          <cell r="I15163">
            <v>0</v>
          </cell>
        </row>
        <row r="15164">
          <cell r="A15164" t="str">
            <v>a</v>
          </cell>
          <cell r="B15164">
            <v>15140</v>
          </cell>
          <cell r="C15164" t="str">
            <v xml:space="preserve">   352778854 - 37703</v>
          </cell>
          <cell r="D15164">
            <v>1420732.22</v>
          </cell>
          <cell r="E15164">
            <v>0</v>
          </cell>
          <cell r="F15164">
            <v>0</v>
          </cell>
          <cell r="G15164">
            <v>30876.799999999999</v>
          </cell>
          <cell r="H15164">
            <v>1389855.42</v>
          </cell>
          <cell r="I15164">
            <v>0</v>
          </cell>
        </row>
        <row r="15165">
          <cell r="A15165" t="str">
            <v>a</v>
          </cell>
          <cell r="B15165">
            <v>15141</v>
          </cell>
          <cell r="C15165" t="str">
            <v xml:space="preserve">   352778867 - 37742</v>
          </cell>
          <cell r="D15165">
            <v>2114180.7200000002</v>
          </cell>
          <cell r="E15165">
            <v>0</v>
          </cell>
          <cell r="F15165">
            <v>0</v>
          </cell>
          <cell r="G15165">
            <v>45956.72</v>
          </cell>
          <cell r="H15165">
            <v>2068224</v>
          </cell>
          <cell r="I15165">
            <v>0</v>
          </cell>
        </row>
        <row r="15166">
          <cell r="A15166" t="str">
            <v>a</v>
          </cell>
          <cell r="B15166">
            <v>15142</v>
          </cell>
          <cell r="C15166" t="str">
            <v xml:space="preserve">   352778870 - 37751</v>
          </cell>
          <cell r="D15166">
            <v>2080797.74</v>
          </cell>
          <cell r="E15166">
            <v>0</v>
          </cell>
          <cell r="F15166">
            <v>0</v>
          </cell>
          <cell r="G15166">
            <v>2080797.74</v>
          </cell>
          <cell r="H15166">
            <v>0</v>
          </cell>
          <cell r="I15166">
            <v>0</v>
          </cell>
        </row>
        <row r="15167">
          <cell r="A15167" t="str">
            <v>a</v>
          </cell>
          <cell r="B15167">
            <v>15143</v>
          </cell>
          <cell r="C15167" t="str">
            <v xml:space="preserve">   352778883 - 37880</v>
          </cell>
          <cell r="D15167">
            <v>783000.04</v>
          </cell>
          <cell r="E15167">
            <v>0</v>
          </cell>
          <cell r="F15167">
            <v>0</v>
          </cell>
          <cell r="G15167">
            <v>121366.75</v>
          </cell>
          <cell r="H15167">
            <v>661633.29</v>
          </cell>
          <cell r="I15167">
            <v>0</v>
          </cell>
        </row>
        <row r="15168">
          <cell r="A15168" t="str">
            <v>a</v>
          </cell>
          <cell r="B15168">
            <v>15144</v>
          </cell>
          <cell r="C15168" t="str">
            <v xml:space="preserve">   352778896 - 37988</v>
          </cell>
          <cell r="D15168">
            <v>2118339.59</v>
          </cell>
          <cell r="E15168">
            <v>0</v>
          </cell>
          <cell r="F15168">
            <v>0</v>
          </cell>
          <cell r="G15168">
            <v>45851.13</v>
          </cell>
          <cell r="H15168">
            <v>2072488.46</v>
          </cell>
          <cell r="I15168">
            <v>0</v>
          </cell>
        </row>
        <row r="15169">
          <cell r="A15169" t="str">
            <v>a</v>
          </cell>
          <cell r="B15169">
            <v>15145</v>
          </cell>
          <cell r="C15169" t="str">
            <v xml:space="preserve">   352778906 - 37535</v>
          </cell>
          <cell r="D15169">
            <v>1468181.04</v>
          </cell>
          <cell r="E15169">
            <v>0</v>
          </cell>
          <cell r="F15169">
            <v>0</v>
          </cell>
          <cell r="G15169">
            <v>31914.42</v>
          </cell>
          <cell r="H15169">
            <v>1436266.62</v>
          </cell>
          <cell r="I15169">
            <v>0</v>
          </cell>
        </row>
        <row r="15170">
          <cell r="A15170" t="str">
            <v>a</v>
          </cell>
          <cell r="B15170">
            <v>15146</v>
          </cell>
          <cell r="C15170" t="str">
            <v xml:space="preserve">   352778919 - 37580</v>
          </cell>
          <cell r="D15170">
            <v>1386712.74</v>
          </cell>
          <cell r="E15170">
            <v>0</v>
          </cell>
          <cell r="F15170">
            <v>0</v>
          </cell>
          <cell r="G15170">
            <v>30553.8</v>
          </cell>
          <cell r="H15170">
            <v>1356158.94</v>
          </cell>
          <cell r="I15170">
            <v>0</v>
          </cell>
        </row>
        <row r="15171">
          <cell r="A15171" t="str">
            <v>a</v>
          </cell>
          <cell r="B15171">
            <v>15147</v>
          </cell>
          <cell r="C15171" t="str">
            <v xml:space="preserve">   352778922 - 37589</v>
          </cell>
          <cell r="D15171">
            <v>1716038.23</v>
          </cell>
          <cell r="E15171">
            <v>0</v>
          </cell>
          <cell r="F15171">
            <v>0</v>
          </cell>
          <cell r="G15171">
            <v>86259.56</v>
          </cell>
          <cell r="H15171">
            <v>1629778.67</v>
          </cell>
          <cell r="I15171">
            <v>0</v>
          </cell>
        </row>
        <row r="15172">
          <cell r="A15172" t="str">
            <v>a</v>
          </cell>
          <cell r="B15172">
            <v>15148</v>
          </cell>
          <cell r="C15172" t="str">
            <v xml:space="preserve">   352778935 - 37634</v>
          </cell>
          <cell r="D15172">
            <v>928508.99</v>
          </cell>
          <cell r="E15172">
            <v>0</v>
          </cell>
          <cell r="F15172">
            <v>0</v>
          </cell>
          <cell r="G15172">
            <v>143416.82</v>
          </cell>
          <cell r="H15172">
            <v>785092.17</v>
          </cell>
          <cell r="I15172">
            <v>0</v>
          </cell>
        </row>
        <row r="15173">
          <cell r="A15173" t="str">
            <v>a</v>
          </cell>
          <cell r="B15173">
            <v>15149</v>
          </cell>
          <cell r="C15173" t="str">
            <v xml:space="preserve">   352778948 - 37685</v>
          </cell>
          <cell r="D15173">
            <v>554339.4</v>
          </cell>
          <cell r="E15173">
            <v>0</v>
          </cell>
          <cell r="F15173">
            <v>0</v>
          </cell>
          <cell r="G15173">
            <v>10968.85</v>
          </cell>
          <cell r="H15173">
            <v>543370.55000000005</v>
          </cell>
          <cell r="I15173">
            <v>0</v>
          </cell>
        </row>
        <row r="15174">
          <cell r="A15174" t="str">
            <v>a</v>
          </cell>
          <cell r="B15174">
            <v>15150</v>
          </cell>
          <cell r="C15174" t="str">
            <v xml:space="preserve">   352778951 - 37694</v>
          </cell>
          <cell r="D15174">
            <v>1416176.84</v>
          </cell>
          <cell r="E15174">
            <v>0</v>
          </cell>
          <cell r="F15174">
            <v>0</v>
          </cell>
          <cell r="G15174">
            <v>706855.45</v>
          </cell>
          <cell r="H15174">
            <v>709321.39</v>
          </cell>
          <cell r="I15174">
            <v>0</v>
          </cell>
        </row>
        <row r="15175">
          <cell r="A15175" t="str">
            <v>a</v>
          </cell>
          <cell r="B15175">
            <v>15151</v>
          </cell>
          <cell r="C15175" t="str">
            <v xml:space="preserve">   352778964 - 37733</v>
          </cell>
          <cell r="D15175">
            <v>3899205.8</v>
          </cell>
          <cell r="E15175">
            <v>0</v>
          </cell>
          <cell r="F15175">
            <v>0</v>
          </cell>
          <cell r="G15175">
            <v>1303757.1399999999</v>
          </cell>
          <cell r="H15175">
            <v>2595448.66</v>
          </cell>
          <cell r="I15175">
            <v>0</v>
          </cell>
        </row>
        <row r="15176">
          <cell r="A15176" t="str">
            <v>a</v>
          </cell>
          <cell r="B15176">
            <v>15152</v>
          </cell>
          <cell r="C15176" t="str">
            <v xml:space="preserve">   352778977 - 37772</v>
          </cell>
          <cell r="D15176">
            <v>2114277.58</v>
          </cell>
          <cell r="E15176">
            <v>0</v>
          </cell>
          <cell r="F15176">
            <v>0</v>
          </cell>
          <cell r="G15176">
            <v>103031.55</v>
          </cell>
          <cell r="H15176">
            <v>2011246.03</v>
          </cell>
          <cell r="I15176">
            <v>0</v>
          </cell>
        </row>
        <row r="15177">
          <cell r="A15177" t="str">
            <v>a</v>
          </cell>
          <cell r="B15177">
            <v>15153</v>
          </cell>
          <cell r="C15177" t="str">
            <v xml:space="preserve">   352778980 - 37871</v>
          </cell>
          <cell r="D15177">
            <v>4153745.9</v>
          </cell>
          <cell r="E15177">
            <v>0</v>
          </cell>
          <cell r="F15177">
            <v>0</v>
          </cell>
          <cell r="G15177">
            <v>89109.4</v>
          </cell>
          <cell r="H15177">
            <v>4064636.5</v>
          </cell>
          <cell r="I15177">
            <v>0</v>
          </cell>
        </row>
        <row r="15178">
          <cell r="A15178" t="str">
            <v>a</v>
          </cell>
          <cell r="B15178">
            <v>15154</v>
          </cell>
          <cell r="C15178" t="str">
            <v xml:space="preserve">   352778993 - 37964</v>
          </cell>
          <cell r="D15178">
            <v>2769163.92</v>
          </cell>
          <cell r="E15178">
            <v>0</v>
          </cell>
          <cell r="F15178">
            <v>0</v>
          </cell>
          <cell r="G15178">
            <v>59406.3</v>
          </cell>
          <cell r="H15178">
            <v>2709757.62</v>
          </cell>
          <cell r="I15178">
            <v>0</v>
          </cell>
        </row>
        <row r="15179">
          <cell r="A15179" t="str">
            <v>a</v>
          </cell>
          <cell r="B15179">
            <v>15155</v>
          </cell>
          <cell r="C15179" t="str">
            <v xml:space="preserve">   354778001 - 44058</v>
          </cell>
          <cell r="D15179">
            <v>636081.64</v>
          </cell>
          <cell r="E15179">
            <v>0</v>
          </cell>
          <cell r="F15179">
            <v>0.01</v>
          </cell>
          <cell r="G15179">
            <v>55744.5</v>
          </cell>
          <cell r="H15179">
            <v>580337.15</v>
          </cell>
          <cell r="I15179">
            <v>0</v>
          </cell>
        </row>
        <row r="15180">
          <cell r="A15180" t="str">
            <v>a</v>
          </cell>
          <cell r="B15180">
            <v>15156</v>
          </cell>
          <cell r="C15180" t="str">
            <v xml:space="preserve">   354778014 - 44148</v>
          </cell>
          <cell r="D15180">
            <v>464134.98</v>
          </cell>
          <cell r="E15180">
            <v>0</v>
          </cell>
          <cell r="F15180">
            <v>0</v>
          </cell>
          <cell r="G15180">
            <v>71977.039999999994</v>
          </cell>
          <cell r="H15180">
            <v>392157.94</v>
          </cell>
          <cell r="I15180">
            <v>0</v>
          </cell>
        </row>
        <row r="15181">
          <cell r="A15181" t="str">
            <v>a</v>
          </cell>
          <cell r="B15181">
            <v>15157</v>
          </cell>
          <cell r="C15181" t="str">
            <v xml:space="preserve">   354778027 - 44350</v>
          </cell>
          <cell r="D15181">
            <v>405196.38</v>
          </cell>
          <cell r="E15181">
            <v>0</v>
          </cell>
          <cell r="F15181">
            <v>0.02</v>
          </cell>
          <cell r="G15181">
            <v>19231.89</v>
          </cell>
          <cell r="H15181">
            <v>385964.51</v>
          </cell>
          <cell r="I15181">
            <v>0</v>
          </cell>
        </row>
        <row r="15182">
          <cell r="A15182" t="str">
            <v>a</v>
          </cell>
          <cell r="B15182">
            <v>15158</v>
          </cell>
          <cell r="C15182" t="str">
            <v xml:space="preserve">   354778030 - 44368</v>
          </cell>
          <cell r="D15182">
            <v>1144275.04</v>
          </cell>
          <cell r="E15182">
            <v>0</v>
          </cell>
          <cell r="F15182">
            <v>0</v>
          </cell>
          <cell r="G15182">
            <v>23172.62</v>
          </cell>
          <cell r="H15182">
            <v>1121102.42</v>
          </cell>
          <cell r="I15182">
            <v>0</v>
          </cell>
        </row>
        <row r="15183">
          <cell r="A15183" t="str">
            <v>a</v>
          </cell>
          <cell r="B15183">
            <v>15159</v>
          </cell>
          <cell r="C15183" t="str">
            <v xml:space="preserve">   354778043 - 44552</v>
          </cell>
          <cell r="D15183">
            <v>506930.15</v>
          </cell>
          <cell r="E15183">
            <v>0</v>
          </cell>
          <cell r="F15183">
            <v>0.02</v>
          </cell>
          <cell r="G15183">
            <v>165072.74</v>
          </cell>
          <cell r="H15183">
            <v>341857.43</v>
          </cell>
          <cell r="I15183">
            <v>0</v>
          </cell>
        </row>
        <row r="15184">
          <cell r="A15184" t="str">
            <v>a</v>
          </cell>
          <cell r="B15184">
            <v>15160</v>
          </cell>
          <cell r="C15184" t="str">
            <v xml:space="preserve">   354778056 - 44594</v>
          </cell>
          <cell r="D15184">
            <v>546760.41</v>
          </cell>
          <cell r="E15184">
            <v>0</v>
          </cell>
          <cell r="F15184">
            <v>0</v>
          </cell>
          <cell r="G15184">
            <v>159729.54999999999</v>
          </cell>
          <cell r="H15184">
            <v>387030.86</v>
          </cell>
          <cell r="I15184">
            <v>0</v>
          </cell>
        </row>
        <row r="15185">
          <cell r="A15185" t="str">
            <v>a</v>
          </cell>
          <cell r="B15185">
            <v>15161</v>
          </cell>
          <cell r="C15185" t="str">
            <v xml:space="preserve">   354778069 - 44801</v>
          </cell>
          <cell r="D15185">
            <v>1845183.71</v>
          </cell>
          <cell r="E15185">
            <v>0</v>
          </cell>
          <cell r="F15185">
            <v>0</v>
          </cell>
          <cell r="G15185">
            <v>17438.580000000002</v>
          </cell>
          <cell r="H15185">
            <v>1827745.13</v>
          </cell>
          <cell r="I15185">
            <v>0</v>
          </cell>
        </row>
        <row r="15186">
          <cell r="A15186" t="str">
            <v>a</v>
          </cell>
          <cell r="B15186">
            <v>15162</v>
          </cell>
          <cell r="C15186" t="str">
            <v xml:space="preserve">   354778072 - 44810</v>
          </cell>
          <cell r="D15186">
            <v>2287051.33</v>
          </cell>
          <cell r="E15186">
            <v>0</v>
          </cell>
          <cell r="F15186">
            <v>0</v>
          </cell>
          <cell r="G15186">
            <v>46314.94</v>
          </cell>
          <cell r="H15186">
            <v>2240736.39</v>
          </cell>
          <cell r="I15186">
            <v>0</v>
          </cell>
        </row>
        <row r="15187">
          <cell r="A15187" t="str">
            <v>a</v>
          </cell>
          <cell r="B15187">
            <v>15163</v>
          </cell>
          <cell r="C15187" t="str">
            <v xml:space="preserve">   354778085 - 44870</v>
          </cell>
          <cell r="D15187">
            <v>1396732.74</v>
          </cell>
          <cell r="E15187">
            <v>0</v>
          </cell>
          <cell r="F15187">
            <v>0</v>
          </cell>
          <cell r="G15187">
            <v>589809.18999999994</v>
          </cell>
          <cell r="H15187">
            <v>806923.55</v>
          </cell>
          <cell r="I15187">
            <v>0</v>
          </cell>
        </row>
        <row r="15188">
          <cell r="A15188" t="str">
            <v>a</v>
          </cell>
          <cell r="B15188">
            <v>15164</v>
          </cell>
          <cell r="C15188" t="str">
            <v xml:space="preserve">   354778098 - 45237</v>
          </cell>
          <cell r="D15188">
            <v>1393340.66</v>
          </cell>
          <cell r="E15188">
            <v>0</v>
          </cell>
          <cell r="F15188">
            <v>0.02</v>
          </cell>
          <cell r="G15188">
            <v>12630.34</v>
          </cell>
          <cell r="H15188">
            <v>1380710.34</v>
          </cell>
          <cell r="I15188">
            <v>0</v>
          </cell>
        </row>
        <row r="15189">
          <cell r="A15189" t="str">
            <v>a</v>
          </cell>
          <cell r="B15189">
            <v>15165</v>
          </cell>
          <cell r="C15189" t="str">
            <v xml:space="preserve">   354778108 - 44097</v>
          </cell>
          <cell r="D15189">
            <v>1246162.02</v>
          </cell>
          <cell r="E15189">
            <v>0</v>
          </cell>
          <cell r="F15189">
            <v>0</v>
          </cell>
          <cell r="G15189">
            <v>1246162.02</v>
          </cell>
          <cell r="H15189">
            <v>0</v>
          </cell>
          <cell r="I15189">
            <v>0</v>
          </cell>
        </row>
        <row r="15190">
          <cell r="A15190" t="str">
            <v>a</v>
          </cell>
          <cell r="B15190">
            <v>15166</v>
          </cell>
          <cell r="C15190" t="str">
            <v xml:space="preserve">   354778111 - 44124</v>
          </cell>
          <cell r="D15190">
            <v>1816008.24</v>
          </cell>
          <cell r="E15190">
            <v>0</v>
          </cell>
          <cell r="F15190">
            <v>0</v>
          </cell>
          <cell r="G15190">
            <v>86614.77</v>
          </cell>
          <cell r="H15190">
            <v>1729393.47</v>
          </cell>
          <cell r="I15190">
            <v>0</v>
          </cell>
        </row>
        <row r="15191">
          <cell r="A15191" t="str">
            <v>a</v>
          </cell>
          <cell r="B15191">
            <v>15167</v>
          </cell>
          <cell r="C15191" t="str">
            <v xml:space="preserve">   354778124 - 44325</v>
          </cell>
          <cell r="D15191">
            <v>1738236.41</v>
          </cell>
          <cell r="E15191">
            <v>0</v>
          </cell>
          <cell r="F15191">
            <v>0</v>
          </cell>
          <cell r="G15191">
            <v>35027.33</v>
          </cell>
          <cell r="H15191">
            <v>1703209.08</v>
          </cell>
          <cell r="I15191">
            <v>0</v>
          </cell>
        </row>
        <row r="15192">
          <cell r="A15192" t="str">
            <v>a</v>
          </cell>
          <cell r="B15192">
            <v>15168</v>
          </cell>
          <cell r="C15192" t="str">
            <v xml:space="preserve">   354778137 - 44389</v>
          </cell>
          <cell r="D15192">
            <v>4744457.4000000004</v>
          </cell>
          <cell r="E15192">
            <v>0</v>
          </cell>
          <cell r="F15192">
            <v>0</v>
          </cell>
          <cell r="G15192">
            <v>239039.25</v>
          </cell>
          <cell r="H15192">
            <v>4505418.1500000004</v>
          </cell>
          <cell r="I15192">
            <v>0</v>
          </cell>
        </row>
        <row r="15193">
          <cell r="A15193" t="str">
            <v>a</v>
          </cell>
          <cell r="B15193">
            <v>15169</v>
          </cell>
          <cell r="C15193" t="str">
            <v xml:space="preserve">   354778140 - 44543</v>
          </cell>
          <cell r="D15193">
            <v>2474408.63</v>
          </cell>
          <cell r="E15193">
            <v>0</v>
          </cell>
          <cell r="F15193">
            <v>0</v>
          </cell>
          <cell r="G15193">
            <v>2474408.63</v>
          </cell>
          <cell r="H15193">
            <v>0</v>
          </cell>
          <cell r="I15193">
            <v>0</v>
          </cell>
        </row>
        <row r="15194">
          <cell r="A15194" t="str">
            <v>a</v>
          </cell>
          <cell r="B15194">
            <v>15170</v>
          </cell>
          <cell r="C15194" t="str">
            <v xml:space="preserve">   354778153 - 44585</v>
          </cell>
          <cell r="D15194">
            <v>1349542.31</v>
          </cell>
          <cell r="E15194">
            <v>0</v>
          </cell>
          <cell r="F15194">
            <v>0</v>
          </cell>
          <cell r="G15194">
            <v>1349542.31</v>
          </cell>
          <cell r="H15194">
            <v>0</v>
          </cell>
          <cell r="I15194">
            <v>0</v>
          </cell>
        </row>
        <row r="15195">
          <cell r="A15195" t="str">
            <v>a</v>
          </cell>
          <cell r="B15195">
            <v>15171</v>
          </cell>
          <cell r="C15195" t="str">
            <v xml:space="preserve">   354778166 - 44720</v>
          </cell>
          <cell r="D15195">
            <v>5438018.2800000003</v>
          </cell>
          <cell r="E15195">
            <v>0</v>
          </cell>
          <cell r="F15195">
            <v>0</v>
          </cell>
          <cell r="G15195">
            <v>5438018.2800000003</v>
          </cell>
          <cell r="H15195">
            <v>0</v>
          </cell>
          <cell r="I15195">
            <v>0</v>
          </cell>
        </row>
        <row r="15196">
          <cell r="A15196" t="str">
            <v>a</v>
          </cell>
          <cell r="B15196">
            <v>15172</v>
          </cell>
          <cell r="C15196" t="str">
            <v xml:space="preserve">   354778179 - 44852</v>
          </cell>
          <cell r="D15196">
            <v>821376.41</v>
          </cell>
          <cell r="E15196">
            <v>0</v>
          </cell>
          <cell r="F15196">
            <v>0</v>
          </cell>
          <cell r="G15196">
            <v>91879.33</v>
          </cell>
          <cell r="H15196">
            <v>729497.08</v>
          </cell>
          <cell r="I15196">
            <v>0</v>
          </cell>
        </row>
        <row r="15197">
          <cell r="A15197" t="str">
            <v>a</v>
          </cell>
          <cell r="B15197">
            <v>15173</v>
          </cell>
          <cell r="C15197" t="str">
            <v xml:space="preserve">   354778182 - 44861</v>
          </cell>
          <cell r="D15197">
            <v>844138.36</v>
          </cell>
          <cell r="E15197">
            <v>0</v>
          </cell>
          <cell r="F15197">
            <v>0</v>
          </cell>
          <cell r="G15197">
            <v>23657.96</v>
          </cell>
          <cell r="H15197">
            <v>820480.4</v>
          </cell>
          <cell r="I15197">
            <v>0</v>
          </cell>
        </row>
        <row r="15198">
          <cell r="A15198" t="str">
            <v>a</v>
          </cell>
          <cell r="B15198">
            <v>15174</v>
          </cell>
          <cell r="C15198" t="str">
            <v xml:space="preserve">   354778195 - 45012</v>
          </cell>
          <cell r="D15198">
            <v>1867244</v>
          </cell>
          <cell r="E15198">
            <v>0</v>
          </cell>
          <cell r="F15198">
            <v>0.01</v>
          </cell>
          <cell r="G15198">
            <v>37797.269999999997</v>
          </cell>
          <cell r="H15198">
            <v>1829446.74</v>
          </cell>
          <cell r="I15198">
            <v>0</v>
          </cell>
        </row>
        <row r="15199">
          <cell r="A15199" t="str">
            <v>a</v>
          </cell>
          <cell r="B15199">
            <v>15175</v>
          </cell>
          <cell r="C15199" t="str">
            <v xml:space="preserve">   354778205 - 44082</v>
          </cell>
          <cell r="D15199">
            <v>906900.46</v>
          </cell>
          <cell r="E15199">
            <v>0</v>
          </cell>
          <cell r="F15199">
            <v>0.01</v>
          </cell>
          <cell r="G15199">
            <v>132029.07</v>
          </cell>
          <cell r="H15199">
            <v>774871.4</v>
          </cell>
          <cell r="I15199">
            <v>0</v>
          </cell>
        </row>
        <row r="15200">
          <cell r="A15200" t="str">
            <v>a</v>
          </cell>
          <cell r="B15200">
            <v>15176</v>
          </cell>
          <cell r="C15200" t="str">
            <v xml:space="preserve">   354778218 - 44301</v>
          </cell>
          <cell r="D15200">
            <v>2695692.52</v>
          </cell>
          <cell r="E15200">
            <v>0</v>
          </cell>
          <cell r="F15200">
            <v>0</v>
          </cell>
          <cell r="G15200">
            <v>127945.91</v>
          </cell>
          <cell r="H15200">
            <v>2567746.61</v>
          </cell>
          <cell r="I15200">
            <v>0</v>
          </cell>
        </row>
        <row r="15201">
          <cell r="A15201" t="str">
            <v>a</v>
          </cell>
          <cell r="B15201">
            <v>15177</v>
          </cell>
          <cell r="C15201" t="str">
            <v xml:space="preserve">   354778234 - 44380</v>
          </cell>
          <cell r="D15201">
            <v>2269283.21</v>
          </cell>
          <cell r="E15201">
            <v>0</v>
          </cell>
          <cell r="F15201">
            <v>0.01</v>
          </cell>
          <cell r="G15201">
            <v>21446.71</v>
          </cell>
          <cell r="H15201">
            <v>2247836.5099999998</v>
          </cell>
          <cell r="I15201">
            <v>0</v>
          </cell>
        </row>
        <row r="15202">
          <cell r="A15202" t="str">
            <v>a</v>
          </cell>
          <cell r="B15202">
            <v>15178</v>
          </cell>
          <cell r="C15202" t="str">
            <v xml:space="preserve">   354778247 - 44564</v>
          </cell>
          <cell r="D15202">
            <v>892137.02</v>
          </cell>
          <cell r="E15202">
            <v>0</v>
          </cell>
          <cell r="F15202">
            <v>0</v>
          </cell>
          <cell r="G15202">
            <v>187499.34</v>
          </cell>
          <cell r="H15202">
            <v>704637.68</v>
          </cell>
          <cell r="I15202">
            <v>0</v>
          </cell>
        </row>
        <row r="15203">
          <cell r="A15203" t="str">
            <v>a</v>
          </cell>
          <cell r="B15203">
            <v>15179</v>
          </cell>
          <cell r="C15203" t="str">
            <v xml:space="preserve">   354778250 - 44573</v>
          </cell>
          <cell r="D15203">
            <v>443175.85</v>
          </cell>
          <cell r="E15203">
            <v>0</v>
          </cell>
          <cell r="F15203">
            <v>0.01</v>
          </cell>
          <cell r="G15203">
            <v>98388.75</v>
          </cell>
          <cell r="H15203">
            <v>344787.11</v>
          </cell>
          <cell r="I15203">
            <v>0</v>
          </cell>
        </row>
        <row r="15204">
          <cell r="A15204" t="str">
            <v>a</v>
          </cell>
          <cell r="B15204">
            <v>15180</v>
          </cell>
          <cell r="C15204" t="str">
            <v xml:space="preserve">   354778263 - 44714</v>
          </cell>
          <cell r="D15204">
            <v>5286385.18</v>
          </cell>
          <cell r="E15204">
            <v>0</v>
          </cell>
          <cell r="F15204">
            <v>0</v>
          </cell>
          <cell r="G15204">
            <v>73621.06</v>
          </cell>
          <cell r="H15204">
            <v>5212764.12</v>
          </cell>
          <cell r="I15204">
            <v>0</v>
          </cell>
        </row>
        <row r="15205">
          <cell r="A15205" t="str">
            <v>a</v>
          </cell>
          <cell r="B15205">
            <v>15181</v>
          </cell>
          <cell r="C15205" t="str">
            <v xml:space="preserve">   354778276 - 44834</v>
          </cell>
          <cell r="D15205">
            <v>1330496.06</v>
          </cell>
          <cell r="E15205">
            <v>0</v>
          </cell>
          <cell r="F15205">
            <v>0.02</v>
          </cell>
          <cell r="G15205">
            <v>539377.82999999996</v>
          </cell>
          <cell r="H15205">
            <v>791118.25</v>
          </cell>
          <cell r="I15205">
            <v>0</v>
          </cell>
        </row>
        <row r="15206">
          <cell r="A15206" t="str">
            <v>a</v>
          </cell>
          <cell r="B15206">
            <v>15182</v>
          </cell>
          <cell r="C15206" t="str">
            <v xml:space="preserve">   354778289 - 44885</v>
          </cell>
          <cell r="D15206">
            <v>3431488.53</v>
          </cell>
          <cell r="E15206">
            <v>0</v>
          </cell>
          <cell r="F15206">
            <v>0</v>
          </cell>
          <cell r="G15206">
            <v>32034.18</v>
          </cell>
          <cell r="H15206">
            <v>3399454.35</v>
          </cell>
          <cell r="I15206">
            <v>0</v>
          </cell>
        </row>
        <row r="15207">
          <cell r="A15207" t="str">
            <v>a</v>
          </cell>
          <cell r="B15207">
            <v>15183</v>
          </cell>
          <cell r="C15207" t="str">
            <v xml:space="preserve">   354778292 - 44915</v>
          </cell>
          <cell r="D15207">
            <v>1083568.26</v>
          </cell>
          <cell r="E15207">
            <v>0</v>
          </cell>
          <cell r="F15207">
            <v>0.01</v>
          </cell>
          <cell r="G15207">
            <v>10115.530000000001</v>
          </cell>
          <cell r="H15207">
            <v>1073452.74</v>
          </cell>
          <cell r="I15207">
            <v>0</v>
          </cell>
        </row>
        <row r="15208">
          <cell r="A15208" t="str">
            <v>a</v>
          </cell>
          <cell r="B15208">
            <v>15184</v>
          </cell>
          <cell r="C15208" t="str">
            <v xml:space="preserve">   354778302 - 44067</v>
          </cell>
          <cell r="D15208">
            <v>1986555.9</v>
          </cell>
          <cell r="E15208">
            <v>0</v>
          </cell>
          <cell r="F15208">
            <v>0.01</v>
          </cell>
          <cell r="G15208">
            <v>40031.24</v>
          </cell>
          <cell r="H15208">
            <v>1946524.67</v>
          </cell>
          <cell r="I15208">
            <v>0</v>
          </cell>
        </row>
        <row r="15209">
          <cell r="A15209" t="str">
            <v>a</v>
          </cell>
          <cell r="B15209">
            <v>15185</v>
          </cell>
          <cell r="C15209" t="str">
            <v xml:space="preserve">   354778315 - 44154</v>
          </cell>
          <cell r="D15209">
            <v>560360.71</v>
          </cell>
          <cell r="E15209">
            <v>0</v>
          </cell>
          <cell r="F15209">
            <v>0</v>
          </cell>
          <cell r="G15209">
            <v>157918.16</v>
          </cell>
          <cell r="H15209">
            <v>402442.55</v>
          </cell>
          <cell r="I15209">
            <v>0</v>
          </cell>
        </row>
        <row r="15210">
          <cell r="A15210" t="str">
            <v>a</v>
          </cell>
          <cell r="B15210">
            <v>15186</v>
          </cell>
          <cell r="C15210" t="str">
            <v xml:space="preserve">   354778328 - 44356</v>
          </cell>
          <cell r="D15210">
            <v>968510.87</v>
          </cell>
          <cell r="E15210">
            <v>0</v>
          </cell>
          <cell r="F15210">
            <v>0</v>
          </cell>
          <cell r="G15210">
            <v>49644.800000000003</v>
          </cell>
          <cell r="H15210">
            <v>918866.07</v>
          </cell>
          <cell r="I15210">
            <v>0</v>
          </cell>
        </row>
        <row r="15211">
          <cell r="A15211" t="str">
            <v>a</v>
          </cell>
          <cell r="B15211">
            <v>15187</v>
          </cell>
          <cell r="C15211" t="str">
            <v xml:space="preserve">   354778331 - 44371</v>
          </cell>
          <cell r="D15211">
            <v>4764953.74</v>
          </cell>
          <cell r="E15211">
            <v>0</v>
          </cell>
          <cell r="F15211">
            <v>0</v>
          </cell>
          <cell r="G15211">
            <v>45032.959999999999</v>
          </cell>
          <cell r="H15211">
            <v>4719920.78</v>
          </cell>
          <cell r="I15211">
            <v>0</v>
          </cell>
        </row>
        <row r="15212">
          <cell r="A15212" t="str">
            <v>a</v>
          </cell>
          <cell r="B15212">
            <v>15188</v>
          </cell>
          <cell r="C15212" t="str">
            <v xml:space="preserve">   354778344 - 44555</v>
          </cell>
          <cell r="D15212">
            <v>1260281</v>
          </cell>
          <cell r="E15212">
            <v>0</v>
          </cell>
          <cell r="F15212">
            <v>0</v>
          </cell>
          <cell r="G15212">
            <v>25634.400000000001</v>
          </cell>
          <cell r="H15212">
            <v>1234646.6000000001</v>
          </cell>
          <cell r="I15212">
            <v>0</v>
          </cell>
        </row>
        <row r="15213">
          <cell r="A15213" t="str">
            <v>a</v>
          </cell>
          <cell r="B15213">
            <v>15189</v>
          </cell>
          <cell r="C15213" t="str">
            <v xml:space="preserve">   354778357 - 44597</v>
          </cell>
          <cell r="D15213">
            <v>655290.79</v>
          </cell>
          <cell r="E15213">
            <v>0</v>
          </cell>
          <cell r="F15213">
            <v>0</v>
          </cell>
          <cell r="G15213">
            <v>134145.22</v>
          </cell>
          <cell r="H15213">
            <v>521145.57</v>
          </cell>
          <cell r="I15213">
            <v>0</v>
          </cell>
        </row>
        <row r="15214">
          <cell r="A15214" t="str">
            <v>a</v>
          </cell>
          <cell r="B15214">
            <v>15190</v>
          </cell>
          <cell r="C15214" t="str">
            <v xml:space="preserve">   354778373 - 44813</v>
          </cell>
          <cell r="D15214">
            <v>2590859.41</v>
          </cell>
          <cell r="E15214">
            <v>0</v>
          </cell>
          <cell r="F15214">
            <v>0.01</v>
          </cell>
          <cell r="G15214">
            <v>24485.919999999998</v>
          </cell>
          <cell r="H15214">
            <v>2566373.5</v>
          </cell>
          <cell r="I15214">
            <v>0</v>
          </cell>
        </row>
        <row r="15215">
          <cell r="A15215" t="str">
            <v>a</v>
          </cell>
          <cell r="B15215">
            <v>15191</v>
          </cell>
          <cell r="C15215" t="str">
            <v xml:space="preserve">   354778386 - 44873</v>
          </cell>
          <cell r="D15215">
            <v>757620.16</v>
          </cell>
          <cell r="E15215">
            <v>0</v>
          </cell>
          <cell r="F15215">
            <v>0.01</v>
          </cell>
          <cell r="G15215">
            <v>7059.85</v>
          </cell>
          <cell r="H15215">
            <v>750560.32</v>
          </cell>
          <cell r="I15215">
            <v>0</v>
          </cell>
        </row>
        <row r="15216">
          <cell r="A15216" t="str">
            <v>a</v>
          </cell>
          <cell r="B15216">
            <v>15192</v>
          </cell>
          <cell r="C15216" t="str">
            <v xml:space="preserve">   354778399 - 45251</v>
          </cell>
          <cell r="D15216">
            <v>555528.69999999995</v>
          </cell>
          <cell r="E15216">
            <v>0</v>
          </cell>
          <cell r="F15216">
            <v>0</v>
          </cell>
          <cell r="G15216">
            <v>64900.69</v>
          </cell>
          <cell r="H15216">
            <v>490628.01</v>
          </cell>
          <cell r="I15216">
            <v>0</v>
          </cell>
        </row>
        <row r="15217">
          <cell r="A15217" t="str">
            <v>a</v>
          </cell>
          <cell r="B15217">
            <v>15193</v>
          </cell>
          <cell r="C15217" t="str">
            <v xml:space="preserve">   354778409 - 44103</v>
          </cell>
          <cell r="D15217">
            <v>1685522.1</v>
          </cell>
          <cell r="E15217">
            <v>0</v>
          </cell>
          <cell r="F15217">
            <v>0</v>
          </cell>
          <cell r="G15217">
            <v>34423.08</v>
          </cell>
          <cell r="H15217">
            <v>1651099.02</v>
          </cell>
          <cell r="I15217">
            <v>0</v>
          </cell>
        </row>
        <row r="15218">
          <cell r="A15218" t="str">
            <v>a</v>
          </cell>
          <cell r="B15218">
            <v>15194</v>
          </cell>
          <cell r="C15218" t="str">
            <v xml:space="preserve">   354778412 - 44127</v>
          </cell>
          <cell r="D15218">
            <v>1071820.99</v>
          </cell>
          <cell r="E15218">
            <v>0</v>
          </cell>
          <cell r="F15218">
            <v>0.01</v>
          </cell>
          <cell r="G15218">
            <v>76677.7</v>
          </cell>
          <cell r="H15218">
            <v>995143.3</v>
          </cell>
          <cell r="I15218">
            <v>0</v>
          </cell>
        </row>
        <row r="15219">
          <cell r="A15219" t="str">
            <v>a</v>
          </cell>
          <cell r="B15219">
            <v>15195</v>
          </cell>
          <cell r="C15219" t="str">
            <v xml:space="preserve">   354778425 - 44331</v>
          </cell>
          <cell r="D15219">
            <v>988330.61</v>
          </cell>
          <cell r="E15219">
            <v>0</v>
          </cell>
          <cell r="F15219">
            <v>0</v>
          </cell>
          <cell r="G15219">
            <v>988330.61</v>
          </cell>
          <cell r="H15219">
            <v>0</v>
          </cell>
          <cell r="I15219">
            <v>0</v>
          </cell>
        </row>
        <row r="15220">
          <cell r="A15220" t="str">
            <v>a</v>
          </cell>
          <cell r="B15220">
            <v>15196</v>
          </cell>
          <cell r="C15220" t="str">
            <v xml:space="preserve">   354778438 - 44392</v>
          </cell>
          <cell r="D15220">
            <v>3262290.75</v>
          </cell>
          <cell r="E15220">
            <v>0</v>
          </cell>
          <cell r="F15220">
            <v>0</v>
          </cell>
          <cell r="G15220">
            <v>739537.64</v>
          </cell>
          <cell r="H15220">
            <v>2522753.11</v>
          </cell>
          <cell r="I15220">
            <v>0</v>
          </cell>
        </row>
        <row r="15221">
          <cell r="A15221" t="str">
            <v>a</v>
          </cell>
          <cell r="B15221">
            <v>15197</v>
          </cell>
          <cell r="C15221" t="str">
            <v xml:space="preserve">   354778441 - 44546</v>
          </cell>
          <cell r="D15221">
            <v>379343.39</v>
          </cell>
          <cell r="E15221">
            <v>0</v>
          </cell>
          <cell r="F15221">
            <v>0</v>
          </cell>
          <cell r="G15221">
            <v>379343.39</v>
          </cell>
          <cell r="H15221">
            <v>0</v>
          </cell>
          <cell r="I15221">
            <v>0</v>
          </cell>
        </row>
        <row r="15222">
          <cell r="A15222" t="str">
            <v>a</v>
          </cell>
          <cell r="B15222">
            <v>15198</v>
          </cell>
          <cell r="C15222" t="str">
            <v xml:space="preserve">   354778454 - 44588</v>
          </cell>
          <cell r="D15222">
            <v>571592.04</v>
          </cell>
          <cell r="E15222">
            <v>0</v>
          </cell>
          <cell r="F15222">
            <v>0</v>
          </cell>
          <cell r="G15222">
            <v>85241.34</v>
          </cell>
          <cell r="H15222">
            <v>486350.7</v>
          </cell>
          <cell r="I15222">
            <v>0</v>
          </cell>
        </row>
        <row r="15223">
          <cell r="A15223" t="str">
            <v>a</v>
          </cell>
          <cell r="B15223">
            <v>15199</v>
          </cell>
          <cell r="C15223" t="str">
            <v xml:space="preserve">   354778467 - 44723</v>
          </cell>
          <cell r="D15223">
            <v>3196534.01</v>
          </cell>
          <cell r="E15223">
            <v>0</v>
          </cell>
          <cell r="F15223">
            <v>0</v>
          </cell>
          <cell r="G15223">
            <v>3196534.01</v>
          </cell>
          <cell r="H15223">
            <v>0</v>
          </cell>
          <cell r="I15223">
            <v>0</v>
          </cell>
        </row>
        <row r="15224">
          <cell r="A15224" t="str">
            <v>a</v>
          </cell>
          <cell r="B15224">
            <v>15200</v>
          </cell>
          <cell r="C15224" t="str">
            <v xml:space="preserve">   354778470 - 44804</v>
          </cell>
          <cell r="D15224">
            <v>408206.51</v>
          </cell>
          <cell r="E15224">
            <v>0</v>
          </cell>
          <cell r="F15224">
            <v>0</v>
          </cell>
          <cell r="G15224">
            <v>19996.349999999999</v>
          </cell>
          <cell r="H15224">
            <v>388210.16</v>
          </cell>
          <cell r="I15224">
            <v>0</v>
          </cell>
        </row>
        <row r="15225">
          <cell r="A15225" t="str">
            <v>a</v>
          </cell>
          <cell r="B15225">
            <v>15201</v>
          </cell>
          <cell r="C15225" t="str">
            <v xml:space="preserve">   354778483 - 44864</v>
          </cell>
          <cell r="D15225">
            <v>2589925.27</v>
          </cell>
          <cell r="E15225">
            <v>0</v>
          </cell>
          <cell r="F15225">
            <v>0</v>
          </cell>
          <cell r="G15225">
            <v>184181.56</v>
          </cell>
          <cell r="H15225">
            <v>2405743.71</v>
          </cell>
          <cell r="I15225">
            <v>0</v>
          </cell>
        </row>
        <row r="15226">
          <cell r="A15226" t="str">
            <v>a</v>
          </cell>
          <cell r="B15226">
            <v>15202</v>
          </cell>
          <cell r="C15226" t="str">
            <v xml:space="preserve">   354778496 - 45215</v>
          </cell>
          <cell r="D15226">
            <v>1948578.69</v>
          </cell>
          <cell r="E15226">
            <v>0</v>
          </cell>
          <cell r="F15226">
            <v>0</v>
          </cell>
          <cell r="G15226">
            <v>1948578.69</v>
          </cell>
          <cell r="H15226">
            <v>0</v>
          </cell>
          <cell r="I15226">
            <v>0</v>
          </cell>
        </row>
        <row r="15227">
          <cell r="A15227" t="str">
            <v>a</v>
          </cell>
          <cell r="B15227">
            <v>15203</v>
          </cell>
          <cell r="C15227" t="str">
            <v xml:space="preserve">   354778506 - 44091</v>
          </cell>
          <cell r="D15227">
            <v>413457.34</v>
          </cell>
          <cell r="E15227">
            <v>0</v>
          </cell>
          <cell r="F15227">
            <v>0</v>
          </cell>
          <cell r="G15227">
            <v>413457.34</v>
          </cell>
          <cell r="H15227">
            <v>0</v>
          </cell>
          <cell r="I15227">
            <v>0</v>
          </cell>
        </row>
        <row r="15228">
          <cell r="A15228" t="str">
            <v>a</v>
          </cell>
          <cell r="B15228">
            <v>15204</v>
          </cell>
          <cell r="C15228" t="str">
            <v xml:space="preserve">   354778519 - 44304</v>
          </cell>
          <cell r="D15228">
            <v>581166.92000000004</v>
          </cell>
          <cell r="E15228">
            <v>0</v>
          </cell>
          <cell r="F15228">
            <v>0</v>
          </cell>
          <cell r="G15228">
            <v>28017.17</v>
          </cell>
          <cell r="H15228">
            <v>553149.75</v>
          </cell>
          <cell r="I15228">
            <v>0</v>
          </cell>
        </row>
        <row r="15229">
          <cell r="A15229" t="str">
            <v>a</v>
          </cell>
          <cell r="B15229">
            <v>15205</v>
          </cell>
          <cell r="C15229" t="str">
            <v xml:space="preserve">   354778522 - 44313</v>
          </cell>
          <cell r="D15229">
            <v>744366.31</v>
          </cell>
          <cell r="E15229">
            <v>0</v>
          </cell>
          <cell r="F15229">
            <v>86.64</v>
          </cell>
          <cell r="G15229">
            <v>37528.86</v>
          </cell>
          <cell r="H15229">
            <v>706924.09</v>
          </cell>
          <cell r="I15229">
            <v>0</v>
          </cell>
        </row>
        <row r="15230">
          <cell r="A15230" t="str">
            <v>a</v>
          </cell>
          <cell r="B15230">
            <v>15206</v>
          </cell>
          <cell r="C15230" t="str">
            <v xml:space="preserve">   354778535 - 44383</v>
          </cell>
          <cell r="D15230">
            <v>536490.12</v>
          </cell>
          <cell r="E15230">
            <v>0</v>
          </cell>
          <cell r="F15230">
            <v>0</v>
          </cell>
          <cell r="G15230">
            <v>14117.66</v>
          </cell>
          <cell r="H15230">
            <v>522372.46</v>
          </cell>
          <cell r="I15230">
            <v>0</v>
          </cell>
        </row>
        <row r="15231">
          <cell r="A15231" t="str">
            <v>a</v>
          </cell>
          <cell r="B15231">
            <v>15207</v>
          </cell>
          <cell r="C15231" t="str">
            <v xml:space="preserve">   354778548 - 44567</v>
          </cell>
          <cell r="D15231">
            <v>2025163.82</v>
          </cell>
          <cell r="E15231">
            <v>0</v>
          </cell>
          <cell r="F15231">
            <v>0</v>
          </cell>
          <cell r="G15231">
            <v>41558</v>
          </cell>
          <cell r="H15231">
            <v>1983605.82</v>
          </cell>
          <cell r="I15231">
            <v>0</v>
          </cell>
        </row>
        <row r="15232">
          <cell r="A15232" t="str">
            <v>a</v>
          </cell>
          <cell r="B15232">
            <v>15208</v>
          </cell>
          <cell r="C15232" t="str">
            <v xml:space="preserve">   354778551 - 44576</v>
          </cell>
          <cell r="D15232">
            <v>2042953.41</v>
          </cell>
          <cell r="E15232">
            <v>0</v>
          </cell>
          <cell r="F15232">
            <v>0</v>
          </cell>
          <cell r="G15232">
            <v>81021</v>
          </cell>
          <cell r="H15232">
            <v>1961932.41</v>
          </cell>
          <cell r="I15232">
            <v>0</v>
          </cell>
        </row>
        <row r="15233">
          <cell r="A15233" t="str">
            <v>a</v>
          </cell>
          <cell r="B15233">
            <v>15209</v>
          </cell>
          <cell r="C15233" t="str">
            <v xml:space="preserve">   354778564 - 44691</v>
          </cell>
          <cell r="D15233">
            <v>988283.89</v>
          </cell>
          <cell r="E15233">
            <v>0</v>
          </cell>
          <cell r="F15233">
            <v>0</v>
          </cell>
          <cell r="G15233">
            <v>46907.01</v>
          </cell>
          <cell r="H15233">
            <v>941376.88</v>
          </cell>
          <cell r="I15233">
            <v>0</v>
          </cell>
        </row>
        <row r="15234">
          <cell r="A15234" t="str">
            <v>a</v>
          </cell>
          <cell r="B15234">
            <v>15210</v>
          </cell>
          <cell r="C15234" t="str">
            <v xml:space="preserve">   354778577 - 44837</v>
          </cell>
          <cell r="D15234">
            <v>1091356.02</v>
          </cell>
          <cell r="E15234">
            <v>0</v>
          </cell>
          <cell r="F15234">
            <v>0</v>
          </cell>
          <cell r="G15234">
            <v>51396.89</v>
          </cell>
          <cell r="H15234">
            <v>1039959.13</v>
          </cell>
          <cell r="I15234">
            <v>0</v>
          </cell>
        </row>
        <row r="15235">
          <cell r="A15235" t="str">
            <v>a</v>
          </cell>
          <cell r="B15235">
            <v>15211</v>
          </cell>
          <cell r="C15235" t="str">
            <v xml:space="preserve">   354778580 - 44855</v>
          </cell>
          <cell r="D15235">
            <v>1195515.3899999999</v>
          </cell>
          <cell r="E15235">
            <v>0</v>
          </cell>
          <cell r="F15235">
            <v>1142.08</v>
          </cell>
          <cell r="G15235">
            <v>106161.24</v>
          </cell>
          <cell r="H15235">
            <v>1090496.23</v>
          </cell>
          <cell r="I15235">
            <v>0</v>
          </cell>
        </row>
        <row r="15236">
          <cell r="A15236" t="str">
            <v>a</v>
          </cell>
          <cell r="B15236">
            <v>15212</v>
          </cell>
          <cell r="C15236" t="str">
            <v xml:space="preserve">   354778593 - 44918</v>
          </cell>
          <cell r="D15236">
            <v>3451327.65</v>
          </cell>
          <cell r="E15236">
            <v>0</v>
          </cell>
          <cell r="F15236">
            <v>0</v>
          </cell>
          <cell r="G15236">
            <v>32219.4</v>
          </cell>
          <cell r="H15236">
            <v>3419108.25</v>
          </cell>
          <cell r="I15236">
            <v>0</v>
          </cell>
        </row>
        <row r="15237">
          <cell r="A15237" t="str">
            <v>a</v>
          </cell>
          <cell r="B15237">
            <v>15213</v>
          </cell>
          <cell r="C15237" t="str">
            <v xml:space="preserve">   354778603 - 44070</v>
          </cell>
          <cell r="D15237">
            <v>675351.42</v>
          </cell>
          <cell r="E15237">
            <v>0</v>
          </cell>
          <cell r="F15237">
            <v>0</v>
          </cell>
          <cell r="G15237">
            <v>98319.49</v>
          </cell>
          <cell r="H15237">
            <v>577031.93000000005</v>
          </cell>
          <cell r="I15237">
            <v>0</v>
          </cell>
        </row>
        <row r="15238">
          <cell r="A15238" t="str">
            <v>a</v>
          </cell>
          <cell r="B15238">
            <v>15214</v>
          </cell>
          <cell r="C15238" t="str">
            <v xml:space="preserve">   354778616 - 44295</v>
          </cell>
          <cell r="D15238">
            <v>1857287.5</v>
          </cell>
          <cell r="E15238">
            <v>0</v>
          </cell>
          <cell r="F15238">
            <v>0</v>
          </cell>
          <cell r="G15238">
            <v>17770.349999999999</v>
          </cell>
          <cell r="H15238">
            <v>1839517.15</v>
          </cell>
          <cell r="I15238">
            <v>0</v>
          </cell>
        </row>
        <row r="15239">
          <cell r="A15239" t="str">
            <v>a</v>
          </cell>
          <cell r="B15239">
            <v>15215</v>
          </cell>
          <cell r="C15239" t="str">
            <v xml:space="preserve">   354778629 - 44362</v>
          </cell>
          <cell r="D15239">
            <v>694629.11</v>
          </cell>
          <cell r="E15239">
            <v>0</v>
          </cell>
          <cell r="F15239">
            <v>0</v>
          </cell>
          <cell r="G15239">
            <v>694629.11</v>
          </cell>
          <cell r="H15239">
            <v>0</v>
          </cell>
          <cell r="I15239">
            <v>0</v>
          </cell>
        </row>
        <row r="15240">
          <cell r="A15240" t="str">
            <v>a</v>
          </cell>
          <cell r="B15240">
            <v>15216</v>
          </cell>
          <cell r="C15240" t="str">
            <v xml:space="preserve">   354778632 - 44374</v>
          </cell>
          <cell r="D15240">
            <v>2755249.87</v>
          </cell>
          <cell r="E15240">
            <v>0</v>
          </cell>
          <cell r="F15240">
            <v>0.01</v>
          </cell>
          <cell r="G15240">
            <v>26039.51</v>
          </cell>
          <cell r="H15240">
            <v>2729210.37</v>
          </cell>
          <cell r="I15240">
            <v>0</v>
          </cell>
        </row>
        <row r="15241">
          <cell r="A15241" t="str">
            <v>a</v>
          </cell>
          <cell r="B15241">
            <v>15217</v>
          </cell>
          <cell r="C15241" t="str">
            <v xml:space="preserve">   354778645 - 44558</v>
          </cell>
          <cell r="D15241">
            <v>353672.21</v>
          </cell>
          <cell r="E15241">
            <v>0</v>
          </cell>
          <cell r="F15241">
            <v>0</v>
          </cell>
          <cell r="G15241">
            <v>115167</v>
          </cell>
          <cell r="H15241">
            <v>238505.21</v>
          </cell>
          <cell r="I15241">
            <v>0</v>
          </cell>
        </row>
        <row r="15242">
          <cell r="A15242" t="str">
            <v>a</v>
          </cell>
          <cell r="B15242">
            <v>15218</v>
          </cell>
          <cell r="C15242" t="str">
            <v xml:space="preserve">   354778658 - 44600</v>
          </cell>
          <cell r="D15242">
            <v>2714312.2</v>
          </cell>
          <cell r="E15242">
            <v>0</v>
          </cell>
          <cell r="F15242">
            <v>0.02</v>
          </cell>
          <cell r="G15242">
            <v>77137.22</v>
          </cell>
          <cell r="H15242">
            <v>2637175</v>
          </cell>
          <cell r="I15242">
            <v>0</v>
          </cell>
        </row>
        <row r="15243">
          <cell r="A15243" t="str">
            <v>a</v>
          </cell>
          <cell r="B15243">
            <v>15219</v>
          </cell>
          <cell r="C15243" t="str">
            <v xml:space="preserve">   354778661 - 44684</v>
          </cell>
          <cell r="D15243">
            <v>1497615.71</v>
          </cell>
          <cell r="E15243">
            <v>0</v>
          </cell>
          <cell r="F15243">
            <v>0</v>
          </cell>
          <cell r="G15243">
            <v>14241.6</v>
          </cell>
          <cell r="H15243">
            <v>1483374.11</v>
          </cell>
          <cell r="I15243">
            <v>0</v>
          </cell>
        </row>
        <row r="15244">
          <cell r="A15244" t="str">
            <v>a</v>
          </cell>
          <cell r="B15244">
            <v>15220</v>
          </cell>
          <cell r="C15244" t="str">
            <v xml:space="preserve">   354778674 - 44828</v>
          </cell>
          <cell r="D15244">
            <v>1353877.87</v>
          </cell>
          <cell r="E15244">
            <v>0</v>
          </cell>
          <cell r="F15244">
            <v>0</v>
          </cell>
          <cell r="G15244">
            <v>35880.07</v>
          </cell>
          <cell r="H15244">
            <v>1317997.8</v>
          </cell>
          <cell r="I15244">
            <v>0</v>
          </cell>
        </row>
        <row r="15245">
          <cell r="A15245" t="str">
            <v>a</v>
          </cell>
          <cell r="B15245">
            <v>15221</v>
          </cell>
          <cell r="C15245" t="str">
            <v xml:space="preserve">   354778687 - 44879</v>
          </cell>
          <cell r="D15245">
            <v>3441263.35</v>
          </cell>
          <cell r="E15245">
            <v>0</v>
          </cell>
          <cell r="F15245">
            <v>0</v>
          </cell>
          <cell r="G15245">
            <v>3441263.35</v>
          </cell>
          <cell r="H15245">
            <v>0</v>
          </cell>
          <cell r="I15245">
            <v>0</v>
          </cell>
        </row>
        <row r="15246">
          <cell r="A15246" t="str">
            <v>a</v>
          </cell>
          <cell r="B15246">
            <v>15222</v>
          </cell>
          <cell r="C15246" t="str">
            <v xml:space="preserve">   354778690 - 44888</v>
          </cell>
          <cell r="D15246">
            <v>1146654.6200000001</v>
          </cell>
          <cell r="E15246">
            <v>0</v>
          </cell>
          <cell r="F15246">
            <v>0</v>
          </cell>
          <cell r="G15246">
            <v>22567.75</v>
          </cell>
          <cell r="H15246">
            <v>1124086.8700000001</v>
          </cell>
          <cell r="I15246">
            <v>0</v>
          </cell>
        </row>
        <row r="15247">
          <cell r="A15247" t="str">
            <v>a</v>
          </cell>
          <cell r="B15247">
            <v>15223</v>
          </cell>
          <cell r="C15247" t="str">
            <v xml:space="preserve">   354778700 - 44055</v>
          </cell>
          <cell r="D15247">
            <v>1394513.72</v>
          </cell>
          <cell r="E15247">
            <v>0</v>
          </cell>
          <cell r="F15247">
            <v>0</v>
          </cell>
          <cell r="G15247">
            <v>12646.95</v>
          </cell>
          <cell r="H15247">
            <v>1381866.77</v>
          </cell>
          <cell r="I15247">
            <v>0</v>
          </cell>
        </row>
        <row r="15248">
          <cell r="A15248" t="str">
            <v>a</v>
          </cell>
          <cell r="B15248">
            <v>15224</v>
          </cell>
          <cell r="C15248" t="str">
            <v xml:space="preserve">   354778713 - 44142</v>
          </cell>
          <cell r="D15248">
            <v>2228978.17</v>
          </cell>
          <cell r="E15248">
            <v>0</v>
          </cell>
          <cell r="F15248">
            <v>0</v>
          </cell>
          <cell r="G15248">
            <v>32771.050000000003</v>
          </cell>
          <cell r="H15248">
            <v>2196207.12</v>
          </cell>
          <cell r="I15248">
            <v>0</v>
          </cell>
        </row>
        <row r="15249">
          <cell r="A15249" t="str">
            <v>a</v>
          </cell>
          <cell r="B15249">
            <v>15225</v>
          </cell>
          <cell r="C15249" t="str">
            <v xml:space="preserve">   354778726 - 44341</v>
          </cell>
          <cell r="D15249">
            <v>1745954.74</v>
          </cell>
          <cell r="E15249">
            <v>0</v>
          </cell>
          <cell r="F15249">
            <v>0</v>
          </cell>
          <cell r="G15249">
            <v>16500.82</v>
          </cell>
          <cell r="H15249">
            <v>1729453.92</v>
          </cell>
          <cell r="I15249">
            <v>0</v>
          </cell>
        </row>
        <row r="15250">
          <cell r="A15250" t="str">
            <v>a</v>
          </cell>
          <cell r="B15250">
            <v>15226</v>
          </cell>
          <cell r="C15250" t="str">
            <v xml:space="preserve">   354778739 - 44395</v>
          </cell>
          <cell r="D15250">
            <v>2655538.12</v>
          </cell>
          <cell r="E15250">
            <v>0</v>
          </cell>
          <cell r="F15250">
            <v>0</v>
          </cell>
          <cell r="G15250">
            <v>232724.13</v>
          </cell>
          <cell r="H15250">
            <v>2422813.9900000002</v>
          </cell>
          <cell r="I15250">
            <v>0</v>
          </cell>
        </row>
        <row r="15251">
          <cell r="A15251" t="str">
            <v>a</v>
          </cell>
          <cell r="B15251">
            <v>15227</v>
          </cell>
          <cell r="C15251" t="str">
            <v xml:space="preserve">   354778742 - 44549</v>
          </cell>
          <cell r="D15251">
            <v>802223.36</v>
          </cell>
          <cell r="E15251">
            <v>0</v>
          </cell>
          <cell r="F15251">
            <v>0</v>
          </cell>
          <cell r="G15251">
            <v>16238.81</v>
          </cell>
          <cell r="H15251">
            <v>785984.55</v>
          </cell>
          <cell r="I15251">
            <v>0</v>
          </cell>
        </row>
        <row r="15252">
          <cell r="A15252" t="str">
            <v>a</v>
          </cell>
          <cell r="B15252">
            <v>15228</v>
          </cell>
          <cell r="C15252" t="str">
            <v xml:space="preserve">   354778755 - 44591</v>
          </cell>
          <cell r="D15252">
            <v>1747974.35</v>
          </cell>
          <cell r="E15252">
            <v>0</v>
          </cell>
          <cell r="F15252">
            <v>0.01</v>
          </cell>
          <cell r="G15252">
            <v>156134.04</v>
          </cell>
          <cell r="H15252">
            <v>1591840.32</v>
          </cell>
          <cell r="I15252">
            <v>0</v>
          </cell>
        </row>
        <row r="15253">
          <cell r="A15253" t="str">
            <v>a</v>
          </cell>
          <cell r="B15253">
            <v>15229</v>
          </cell>
          <cell r="C15253" t="str">
            <v xml:space="preserve">   354778768 - 44798</v>
          </cell>
          <cell r="D15253">
            <v>541955.97</v>
          </cell>
          <cell r="E15253">
            <v>0</v>
          </cell>
          <cell r="F15253">
            <v>0</v>
          </cell>
          <cell r="G15253">
            <v>116693.45</v>
          </cell>
          <cell r="H15253">
            <v>425262.52</v>
          </cell>
          <cell r="I15253">
            <v>0</v>
          </cell>
        </row>
        <row r="15254">
          <cell r="A15254" t="str">
            <v>a</v>
          </cell>
          <cell r="B15254">
            <v>15230</v>
          </cell>
          <cell r="C15254" t="str">
            <v xml:space="preserve">   354778771 - 44807</v>
          </cell>
          <cell r="D15254">
            <v>2394398.98</v>
          </cell>
          <cell r="E15254">
            <v>0</v>
          </cell>
          <cell r="F15254">
            <v>0</v>
          </cell>
          <cell r="G15254">
            <v>22629.13</v>
          </cell>
          <cell r="H15254">
            <v>2371769.85</v>
          </cell>
          <cell r="I15254">
            <v>0</v>
          </cell>
        </row>
        <row r="15255">
          <cell r="A15255" t="str">
            <v>a</v>
          </cell>
          <cell r="B15255">
            <v>15231</v>
          </cell>
          <cell r="C15255" t="str">
            <v xml:space="preserve">   354778784 - 44867</v>
          </cell>
          <cell r="D15255">
            <v>366943.84</v>
          </cell>
          <cell r="E15255">
            <v>0</v>
          </cell>
          <cell r="F15255">
            <v>0</v>
          </cell>
          <cell r="G15255">
            <v>41493.480000000003</v>
          </cell>
          <cell r="H15255">
            <v>325450.36</v>
          </cell>
          <cell r="I15255">
            <v>0</v>
          </cell>
        </row>
        <row r="15256">
          <cell r="A15256" t="str">
            <v>a</v>
          </cell>
          <cell r="B15256">
            <v>15232</v>
          </cell>
          <cell r="C15256" t="str">
            <v xml:space="preserve">   354778797 - 45227</v>
          </cell>
          <cell r="D15256">
            <v>578219.32999999996</v>
          </cell>
          <cell r="E15256">
            <v>0</v>
          </cell>
          <cell r="F15256">
            <v>0</v>
          </cell>
          <cell r="G15256">
            <v>578219.32999999996</v>
          </cell>
          <cell r="H15256">
            <v>0</v>
          </cell>
          <cell r="I15256">
            <v>0</v>
          </cell>
        </row>
        <row r="15257">
          <cell r="A15257" t="str">
            <v>a</v>
          </cell>
          <cell r="B15257">
            <v>15233</v>
          </cell>
          <cell r="C15257" t="str">
            <v xml:space="preserve">   354778807 - 44094</v>
          </cell>
          <cell r="D15257">
            <v>539757.14</v>
          </cell>
          <cell r="E15257">
            <v>0</v>
          </cell>
          <cell r="F15257">
            <v>0</v>
          </cell>
          <cell r="G15257">
            <v>539757.14</v>
          </cell>
          <cell r="H15257">
            <v>0</v>
          </cell>
          <cell r="I15257">
            <v>0</v>
          </cell>
        </row>
        <row r="15258">
          <cell r="A15258" t="str">
            <v>a</v>
          </cell>
          <cell r="B15258">
            <v>15234</v>
          </cell>
          <cell r="C15258" t="str">
            <v xml:space="preserve">   354778810 - 44115</v>
          </cell>
          <cell r="D15258">
            <v>544275.37</v>
          </cell>
          <cell r="E15258">
            <v>0</v>
          </cell>
          <cell r="F15258">
            <v>0.03</v>
          </cell>
          <cell r="G15258">
            <v>26661.88</v>
          </cell>
          <cell r="H15258">
            <v>517613.52</v>
          </cell>
          <cell r="I15258">
            <v>0</v>
          </cell>
        </row>
        <row r="15259">
          <cell r="A15259" t="str">
            <v>a</v>
          </cell>
          <cell r="B15259">
            <v>15235</v>
          </cell>
          <cell r="C15259" t="str">
            <v xml:space="preserve">   354778823 - 44319</v>
          </cell>
          <cell r="D15259">
            <v>986047.09</v>
          </cell>
          <cell r="E15259">
            <v>0</v>
          </cell>
          <cell r="F15259">
            <v>0</v>
          </cell>
          <cell r="G15259">
            <v>54874.91</v>
          </cell>
          <cell r="H15259">
            <v>931172.18</v>
          </cell>
          <cell r="I15259">
            <v>0</v>
          </cell>
        </row>
        <row r="15260">
          <cell r="A15260" t="str">
            <v>a</v>
          </cell>
          <cell r="B15260">
            <v>15236</v>
          </cell>
          <cell r="C15260" t="str">
            <v xml:space="preserve">   354778836 - 44386</v>
          </cell>
          <cell r="D15260">
            <v>3606053.24</v>
          </cell>
          <cell r="E15260">
            <v>0</v>
          </cell>
          <cell r="F15260">
            <v>0</v>
          </cell>
          <cell r="G15260">
            <v>72994.720000000001</v>
          </cell>
          <cell r="H15260">
            <v>3533058.52</v>
          </cell>
          <cell r="I15260">
            <v>0</v>
          </cell>
        </row>
        <row r="15261">
          <cell r="A15261" t="str">
            <v>a</v>
          </cell>
          <cell r="B15261">
            <v>15237</v>
          </cell>
          <cell r="C15261" t="str">
            <v xml:space="preserve">   354778849 - 44570</v>
          </cell>
          <cell r="D15261">
            <v>386449.35</v>
          </cell>
          <cell r="E15261">
            <v>0</v>
          </cell>
          <cell r="F15261">
            <v>0</v>
          </cell>
          <cell r="G15261">
            <v>85794.98</v>
          </cell>
          <cell r="H15261">
            <v>300654.37</v>
          </cell>
          <cell r="I15261">
            <v>0</v>
          </cell>
        </row>
        <row r="15262">
          <cell r="A15262" t="str">
            <v>a</v>
          </cell>
          <cell r="B15262">
            <v>15238</v>
          </cell>
          <cell r="C15262" t="str">
            <v xml:space="preserve">   354778852 - 44579</v>
          </cell>
          <cell r="D15262">
            <v>986165.57</v>
          </cell>
          <cell r="E15262">
            <v>0</v>
          </cell>
          <cell r="F15262">
            <v>0</v>
          </cell>
          <cell r="G15262">
            <v>146452.71</v>
          </cell>
          <cell r="H15262">
            <v>839712.86</v>
          </cell>
          <cell r="I15262">
            <v>0</v>
          </cell>
        </row>
        <row r="15263">
          <cell r="A15263" t="str">
            <v>a</v>
          </cell>
          <cell r="B15263">
            <v>15239</v>
          </cell>
          <cell r="C15263" t="str">
            <v xml:space="preserve">   354778865 - 44717</v>
          </cell>
          <cell r="D15263">
            <v>6750708.5999999996</v>
          </cell>
          <cell r="E15263">
            <v>0</v>
          </cell>
          <cell r="F15263">
            <v>0</v>
          </cell>
          <cell r="G15263">
            <v>63800.12</v>
          </cell>
          <cell r="H15263">
            <v>6686908.4800000004</v>
          </cell>
          <cell r="I15263">
            <v>0</v>
          </cell>
        </row>
        <row r="15264">
          <cell r="A15264" t="str">
            <v>a</v>
          </cell>
          <cell r="B15264">
            <v>15240</v>
          </cell>
          <cell r="C15264" t="str">
            <v xml:space="preserve">   354778878 - 44840</v>
          </cell>
          <cell r="D15264">
            <v>236988.01</v>
          </cell>
          <cell r="E15264">
            <v>0</v>
          </cell>
          <cell r="F15264">
            <v>0</v>
          </cell>
          <cell r="G15264">
            <v>236988.01</v>
          </cell>
          <cell r="H15264">
            <v>0</v>
          </cell>
          <cell r="I15264">
            <v>0</v>
          </cell>
        </row>
        <row r="15265">
          <cell r="A15265" t="str">
            <v>a</v>
          </cell>
          <cell r="B15265">
            <v>15241</v>
          </cell>
          <cell r="C15265" t="str">
            <v xml:space="preserve">   354778881 - 44858</v>
          </cell>
          <cell r="D15265">
            <v>1325922</v>
          </cell>
          <cell r="E15265">
            <v>0</v>
          </cell>
          <cell r="F15265">
            <v>0</v>
          </cell>
          <cell r="G15265">
            <v>116474.63</v>
          </cell>
          <cell r="H15265">
            <v>1209447.3700000001</v>
          </cell>
          <cell r="I15265">
            <v>0</v>
          </cell>
        </row>
        <row r="15266">
          <cell r="A15266" t="str">
            <v>a</v>
          </cell>
          <cell r="B15266">
            <v>15242</v>
          </cell>
          <cell r="C15266" t="str">
            <v xml:space="preserve">   354778894 - 45002</v>
          </cell>
          <cell r="D15266">
            <v>880678.13</v>
          </cell>
          <cell r="E15266">
            <v>0</v>
          </cell>
          <cell r="F15266">
            <v>0</v>
          </cell>
          <cell r="G15266">
            <v>77180.22</v>
          </cell>
          <cell r="H15266">
            <v>803497.91</v>
          </cell>
          <cell r="I15266">
            <v>0</v>
          </cell>
        </row>
        <row r="15267">
          <cell r="A15267" t="str">
            <v>a</v>
          </cell>
          <cell r="B15267">
            <v>15243</v>
          </cell>
          <cell r="C15267" t="str">
            <v xml:space="preserve">   354778904 - 44073</v>
          </cell>
          <cell r="D15267">
            <v>2093424.11</v>
          </cell>
          <cell r="E15267">
            <v>0</v>
          </cell>
          <cell r="F15267">
            <v>0</v>
          </cell>
          <cell r="G15267">
            <v>19507.36</v>
          </cell>
          <cell r="H15267">
            <v>2073916.75</v>
          </cell>
          <cell r="I15267">
            <v>0</v>
          </cell>
        </row>
        <row r="15268">
          <cell r="A15268" t="str">
            <v>a</v>
          </cell>
          <cell r="B15268">
            <v>15244</v>
          </cell>
          <cell r="C15268" t="str">
            <v xml:space="preserve">   354778917 - 44298</v>
          </cell>
          <cell r="D15268">
            <v>887134.98</v>
          </cell>
          <cell r="E15268">
            <v>0</v>
          </cell>
          <cell r="F15268">
            <v>0</v>
          </cell>
          <cell r="G15268">
            <v>18204.759999999998</v>
          </cell>
          <cell r="H15268">
            <v>868930.22</v>
          </cell>
          <cell r="I15268">
            <v>0</v>
          </cell>
        </row>
        <row r="15269">
          <cell r="A15269" t="str">
            <v>a</v>
          </cell>
          <cell r="B15269">
            <v>15245</v>
          </cell>
          <cell r="C15269" t="str">
            <v xml:space="preserve">   354778920 - 44307</v>
          </cell>
          <cell r="D15269">
            <v>1202338.6399999999</v>
          </cell>
          <cell r="E15269">
            <v>0</v>
          </cell>
          <cell r="F15269">
            <v>0</v>
          </cell>
          <cell r="G15269">
            <v>269024.26</v>
          </cell>
          <cell r="H15269">
            <v>933314.38</v>
          </cell>
          <cell r="I15269">
            <v>0</v>
          </cell>
        </row>
        <row r="15270">
          <cell r="A15270" t="str">
            <v>a</v>
          </cell>
          <cell r="B15270">
            <v>15246</v>
          </cell>
          <cell r="C15270" t="str">
            <v xml:space="preserve">   354778933 - 44377</v>
          </cell>
          <cell r="D15270">
            <v>2446973.54</v>
          </cell>
          <cell r="E15270">
            <v>0</v>
          </cell>
          <cell r="F15270">
            <v>0</v>
          </cell>
          <cell r="G15270">
            <v>22801.919999999998</v>
          </cell>
          <cell r="H15270">
            <v>2424171.62</v>
          </cell>
          <cell r="I15270">
            <v>0</v>
          </cell>
        </row>
        <row r="15271">
          <cell r="A15271" t="str">
            <v>a</v>
          </cell>
          <cell r="B15271">
            <v>15247</v>
          </cell>
          <cell r="C15271" t="str">
            <v xml:space="preserve">   354778946 - 44561</v>
          </cell>
          <cell r="D15271">
            <v>898806.47</v>
          </cell>
          <cell r="E15271">
            <v>0</v>
          </cell>
          <cell r="F15271">
            <v>0</v>
          </cell>
          <cell r="G15271">
            <v>183443.46</v>
          </cell>
          <cell r="H15271">
            <v>715363.01</v>
          </cell>
          <cell r="I15271">
            <v>0</v>
          </cell>
        </row>
        <row r="15272">
          <cell r="A15272" t="str">
            <v>a</v>
          </cell>
          <cell r="B15272">
            <v>15248</v>
          </cell>
          <cell r="C15272" t="str">
            <v xml:space="preserve">   354778959 - 44683</v>
          </cell>
          <cell r="D15272">
            <v>2713712.51</v>
          </cell>
          <cell r="E15272">
            <v>0</v>
          </cell>
          <cell r="F15272">
            <v>0</v>
          </cell>
          <cell r="G15272">
            <v>25646.94</v>
          </cell>
          <cell r="H15272">
            <v>2688065.57</v>
          </cell>
          <cell r="I15272">
            <v>0</v>
          </cell>
        </row>
        <row r="15273">
          <cell r="A15273" t="str">
            <v>a</v>
          </cell>
          <cell r="B15273">
            <v>15249</v>
          </cell>
          <cell r="C15273" t="str">
            <v xml:space="preserve">   354778962 - 44709</v>
          </cell>
          <cell r="D15273">
            <v>6497919.9199999999</v>
          </cell>
          <cell r="E15273">
            <v>0</v>
          </cell>
          <cell r="F15273">
            <v>0.02</v>
          </cell>
          <cell r="G15273">
            <v>61411.040000000001</v>
          </cell>
          <cell r="H15273">
            <v>6436508.9000000004</v>
          </cell>
          <cell r="I15273">
            <v>0</v>
          </cell>
        </row>
        <row r="15274">
          <cell r="A15274" t="str">
            <v>a</v>
          </cell>
          <cell r="B15274">
            <v>15250</v>
          </cell>
          <cell r="C15274" t="str">
            <v xml:space="preserve">   354778975 - 44831</v>
          </cell>
          <cell r="D15274">
            <v>643366.38</v>
          </cell>
          <cell r="E15274">
            <v>0</v>
          </cell>
          <cell r="F15274">
            <v>0.01</v>
          </cell>
          <cell r="G15274">
            <v>12845.96</v>
          </cell>
          <cell r="H15274">
            <v>630520.43000000005</v>
          </cell>
          <cell r="I15274">
            <v>0</v>
          </cell>
        </row>
        <row r="15275">
          <cell r="A15275" t="str">
            <v>a</v>
          </cell>
          <cell r="B15275">
            <v>15251</v>
          </cell>
          <cell r="C15275" t="str">
            <v xml:space="preserve">   354778988 - 44882</v>
          </cell>
          <cell r="D15275">
            <v>4170510.25</v>
          </cell>
          <cell r="E15275">
            <v>0</v>
          </cell>
          <cell r="F15275">
            <v>0</v>
          </cell>
          <cell r="G15275">
            <v>39415</v>
          </cell>
          <cell r="H15275">
            <v>4131095.25</v>
          </cell>
          <cell r="I15275">
            <v>0</v>
          </cell>
        </row>
        <row r="15276">
          <cell r="A15276" t="str">
            <v>a</v>
          </cell>
          <cell r="B15276">
            <v>15252</v>
          </cell>
          <cell r="C15276" t="str">
            <v xml:space="preserve">   354778991 - 44912</v>
          </cell>
          <cell r="D15276">
            <v>1762303.81</v>
          </cell>
          <cell r="E15276">
            <v>0</v>
          </cell>
          <cell r="F15276">
            <v>0</v>
          </cell>
          <cell r="G15276">
            <v>82356.2</v>
          </cell>
          <cell r="H15276">
            <v>1679947.61</v>
          </cell>
          <cell r="I15276">
            <v>0</v>
          </cell>
        </row>
        <row r="15277">
          <cell r="A15277" t="str">
            <v>a</v>
          </cell>
          <cell r="B15277">
            <v>15253</v>
          </cell>
          <cell r="C15277" t="str">
            <v xml:space="preserve">   362778006 - 38021</v>
          </cell>
          <cell r="D15277">
            <v>533291.81000000006</v>
          </cell>
          <cell r="E15277">
            <v>0</v>
          </cell>
          <cell r="F15277">
            <v>0</v>
          </cell>
          <cell r="G15277">
            <v>160741.82</v>
          </cell>
          <cell r="H15277">
            <v>372549.99</v>
          </cell>
          <cell r="I15277">
            <v>0</v>
          </cell>
        </row>
        <row r="15278">
          <cell r="A15278" t="str">
            <v>a</v>
          </cell>
          <cell r="B15278">
            <v>15254</v>
          </cell>
          <cell r="C15278" t="str">
            <v xml:space="preserve">   362778019 - 38060</v>
          </cell>
          <cell r="D15278">
            <v>593246.12</v>
          </cell>
          <cell r="E15278">
            <v>0</v>
          </cell>
          <cell r="F15278">
            <v>0</v>
          </cell>
          <cell r="G15278">
            <v>593246.12</v>
          </cell>
          <cell r="H15278">
            <v>0</v>
          </cell>
          <cell r="I15278">
            <v>0</v>
          </cell>
        </row>
        <row r="15279">
          <cell r="A15279" t="str">
            <v>a</v>
          </cell>
          <cell r="B15279">
            <v>15255</v>
          </cell>
          <cell r="C15279" t="str">
            <v xml:space="preserve">   362778035 - 38126</v>
          </cell>
          <cell r="D15279">
            <v>759041.09</v>
          </cell>
          <cell r="E15279">
            <v>0</v>
          </cell>
          <cell r="F15279">
            <v>0</v>
          </cell>
          <cell r="G15279">
            <v>70269.25</v>
          </cell>
          <cell r="H15279">
            <v>688771.84</v>
          </cell>
          <cell r="I15279">
            <v>0</v>
          </cell>
        </row>
        <row r="15280">
          <cell r="A15280" t="str">
            <v>a</v>
          </cell>
          <cell r="B15280">
            <v>15256</v>
          </cell>
          <cell r="C15280" t="str">
            <v xml:space="preserve">   362778048 - 38167</v>
          </cell>
          <cell r="D15280">
            <v>976288</v>
          </cell>
          <cell r="E15280">
            <v>0</v>
          </cell>
          <cell r="F15280">
            <v>0</v>
          </cell>
          <cell r="G15280">
            <v>46811.8</v>
          </cell>
          <cell r="H15280">
            <v>929476.2</v>
          </cell>
          <cell r="I15280">
            <v>0</v>
          </cell>
        </row>
        <row r="15281">
          <cell r="A15281" t="str">
            <v>a</v>
          </cell>
          <cell r="B15281">
            <v>15257</v>
          </cell>
          <cell r="C15281" t="str">
            <v xml:space="preserve">   362778051 - 38176</v>
          </cell>
          <cell r="D15281">
            <v>2488074.4500000002</v>
          </cell>
          <cell r="E15281">
            <v>0</v>
          </cell>
          <cell r="F15281">
            <v>0</v>
          </cell>
          <cell r="G15281">
            <v>25065.78</v>
          </cell>
          <cell r="H15281">
            <v>2463008.67</v>
          </cell>
          <cell r="I15281">
            <v>0</v>
          </cell>
        </row>
        <row r="15282">
          <cell r="A15282" t="str">
            <v>a</v>
          </cell>
          <cell r="B15282">
            <v>15258</v>
          </cell>
          <cell r="C15282" t="str">
            <v xml:space="preserve">   362778064 - 38233</v>
          </cell>
          <cell r="D15282">
            <v>1538533.77</v>
          </cell>
          <cell r="E15282">
            <v>0</v>
          </cell>
          <cell r="F15282">
            <v>0</v>
          </cell>
          <cell r="G15282">
            <v>16100.72</v>
          </cell>
          <cell r="H15282">
            <v>1522433.05</v>
          </cell>
          <cell r="I15282">
            <v>0</v>
          </cell>
        </row>
        <row r="15283">
          <cell r="A15283" t="str">
            <v>a</v>
          </cell>
          <cell r="B15283">
            <v>15259</v>
          </cell>
          <cell r="C15283" t="str">
            <v xml:space="preserve">   362778077 - 38272</v>
          </cell>
          <cell r="D15283">
            <v>412191.83</v>
          </cell>
          <cell r="E15283">
            <v>0</v>
          </cell>
          <cell r="F15283">
            <v>0</v>
          </cell>
          <cell r="G15283">
            <v>412191.83</v>
          </cell>
          <cell r="H15283">
            <v>0</v>
          </cell>
          <cell r="I15283">
            <v>0</v>
          </cell>
        </row>
        <row r="15284">
          <cell r="A15284" t="str">
            <v>a</v>
          </cell>
          <cell r="B15284">
            <v>15260</v>
          </cell>
          <cell r="C15284" t="str">
            <v xml:space="preserve">   362778080 - 38281</v>
          </cell>
          <cell r="D15284">
            <v>1179327.8799999999</v>
          </cell>
          <cell r="E15284">
            <v>0</v>
          </cell>
          <cell r="F15284">
            <v>0</v>
          </cell>
          <cell r="G15284">
            <v>372252.12</v>
          </cell>
          <cell r="H15284">
            <v>807075.76</v>
          </cell>
          <cell r="I15284">
            <v>0</v>
          </cell>
        </row>
        <row r="15285">
          <cell r="A15285" t="str">
            <v>a</v>
          </cell>
          <cell r="B15285">
            <v>15261</v>
          </cell>
          <cell r="C15285" t="str">
            <v xml:space="preserve">   362778093 - 38320</v>
          </cell>
          <cell r="D15285">
            <v>1680852.32</v>
          </cell>
          <cell r="E15285">
            <v>0</v>
          </cell>
          <cell r="F15285">
            <v>0</v>
          </cell>
          <cell r="G15285">
            <v>39230.94</v>
          </cell>
          <cell r="H15285">
            <v>1641621.38</v>
          </cell>
          <cell r="I15285">
            <v>0</v>
          </cell>
        </row>
        <row r="15286">
          <cell r="A15286" t="str">
            <v>a</v>
          </cell>
          <cell r="B15286">
            <v>15262</v>
          </cell>
          <cell r="C15286" t="str">
            <v xml:space="preserve">   362778103 - 38009</v>
          </cell>
          <cell r="D15286">
            <v>1529963.08</v>
          </cell>
          <cell r="E15286">
            <v>0</v>
          </cell>
          <cell r="F15286">
            <v>0</v>
          </cell>
          <cell r="G15286">
            <v>1529963.08</v>
          </cell>
          <cell r="H15286">
            <v>0</v>
          </cell>
          <cell r="I15286">
            <v>0</v>
          </cell>
        </row>
        <row r="15287">
          <cell r="A15287" t="str">
            <v>a</v>
          </cell>
          <cell r="B15287">
            <v>15263</v>
          </cell>
          <cell r="C15287" t="str">
            <v xml:space="preserve">   362778116 - 38051</v>
          </cell>
          <cell r="D15287">
            <v>1107392.7</v>
          </cell>
          <cell r="E15287">
            <v>0</v>
          </cell>
          <cell r="F15287">
            <v>0</v>
          </cell>
          <cell r="G15287">
            <v>24399.51</v>
          </cell>
          <cell r="H15287">
            <v>1082993.19</v>
          </cell>
          <cell r="I15287">
            <v>0</v>
          </cell>
        </row>
        <row r="15288">
          <cell r="A15288" t="str">
            <v>a</v>
          </cell>
          <cell r="B15288">
            <v>15264</v>
          </cell>
          <cell r="C15288" t="str">
            <v xml:space="preserve">   362778129 - 38093</v>
          </cell>
          <cell r="D15288">
            <v>666555.16</v>
          </cell>
          <cell r="E15288">
            <v>0</v>
          </cell>
          <cell r="F15288">
            <v>0</v>
          </cell>
          <cell r="G15288">
            <v>208717.11</v>
          </cell>
          <cell r="H15288">
            <v>457838.05</v>
          </cell>
          <cell r="I15288">
            <v>0</v>
          </cell>
        </row>
        <row r="15289">
          <cell r="A15289" t="str">
            <v>a</v>
          </cell>
          <cell r="B15289">
            <v>15265</v>
          </cell>
          <cell r="C15289" t="str">
            <v xml:space="preserve">   362778132 - 38105</v>
          </cell>
          <cell r="D15289">
            <v>165051.66</v>
          </cell>
          <cell r="E15289">
            <v>0</v>
          </cell>
          <cell r="F15289">
            <v>0</v>
          </cell>
          <cell r="G15289">
            <v>165051.66</v>
          </cell>
          <cell r="H15289">
            <v>0</v>
          </cell>
          <cell r="I15289">
            <v>0</v>
          </cell>
        </row>
        <row r="15290">
          <cell r="A15290" t="str">
            <v>a</v>
          </cell>
          <cell r="B15290">
            <v>15266</v>
          </cell>
          <cell r="C15290" t="str">
            <v xml:space="preserve">   362778145 - 38156</v>
          </cell>
          <cell r="D15290">
            <v>434974.71</v>
          </cell>
          <cell r="E15290">
            <v>0</v>
          </cell>
          <cell r="F15290">
            <v>0</v>
          </cell>
          <cell r="G15290">
            <v>22093.79</v>
          </cell>
          <cell r="H15290">
            <v>412880.92</v>
          </cell>
          <cell r="I15290">
            <v>0</v>
          </cell>
        </row>
        <row r="15291">
          <cell r="A15291" t="str">
            <v>a</v>
          </cell>
          <cell r="B15291">
            <v>15267</v>
          </cell>
          <cell r="C15291" t="str">
            <v xml:space="preserve">   362778158 - 38215</v>
          </cell>
          <cell r="D15291">
            <v>3648251.45</v>
          </cell>
          <cell r="E15291">
            <v>0</v>
          </cell>
          <cell r="F15291">
            <v>0</v>
          </cell>
          <cell r="G15291">
            <v>78965.86</v>
          </cell>
          <cell r="H15291">
            <v>3569285.59</v>
          </cell>
          <cell r="I15291">
            <v>0</v>
          </cell>
        </row>
        <row r="15292">
          <cell r="A15292" t="str">
            <v>a</v>
          </cell>
          <cell r="B15292">
            <v>15268</v>
          </cell>
          <cell r="C15292" t="str">
            <v xml:space="preserve">   362778161 - 38224</v>
          </cell>
          <cell r="D15292">
            <v>487035.1</v>
          </cell>
          <cell r="E15292">
            <v>0</v>
          </cell>
          <cell r="F15292">
            <v>0</v>
          </cell>
          <cell r="G15292">
            <v>45504.94</v>
          </cell>
          <cell r="H15292">
            <v>441530.16</v>
          </cell>
          <cell r="I15292">
            <v>0</v>
          </cell>
        </row>
        <row r="15293">
          <cell r="A15293" t="str">
            <v>a</v>
          </cell>
          <cell r="B15293">
            <v>15269</v>
          </cell>
          <cell r="C15293" t="str">
            <v xml:space="preserve">   362778174 - 38263</v>
          </cell>
          <cell r="D15293">
            <v>1546520.12</v>
          </cell>
          <cell r="E15293">
            <v>0</v>
          </cell>
          <cell r="F15293">
            <v>0</v>
          </cell>
          <cell r="G15293">
            <v>96275.81</v>
          </cell>
          <cell r="H15293">
            <v>1450244.31</v>
          </cell>
          <cell r="I15293">
            <v>0</v>
          </cell>
        </row>
        <row r="15294">
          <cell r="A15294" t="str">
            <v>a</v>
          </cell>
          <cell r="B15294">
            <v>15270</v>
          </cell>
          <cell r="C15294" t="str">
            <v xml:space="preserve">   362778187 - 38302</v>
          </cell>
          <cell r="D15294">
            <v>1332134.26</v>
          </cell>
          <cell r="E15294">
            <v>0</v>
          </cell>
          <cell r="F15294">
            <v>0</v>
          </cell>
          <cell r="G15294">
            <v>29473.69</v>
          </cell>
          <cell r="H15294">
            <v>1302660.57</v>
          </cell>
          <cell r="I15294">
            <v>0</v>
          </cell>
        </row>
        <row r="15295">
          <cell r="A15295" t="str">
            <v>a</v>
          </cell>
          <cell r="B15295">
            <v>15271</v>
          </cell>
          <cell r="C15295" t="str">
            <v xml:space="preserve">   362778190 - 38311</v>
          </cell>
          <cell r="D15295">
            <v>1640531.83</v>
          </cell>
          <cell r="E15295">
            <v>0</v>
          </cell>
          <cell r="F15295">
            <v>0</v>
          </cell>
          <cell r="G15295">
            <v>35193.96</v>
          </cell>
          <cell r="H15295">
            <v>1605337.87</v>
          </cell>
          <cell r="I15295">
            <v>0</v>
          </cell>
        </row>
        <row r="15296">
          <cell r="A15296" t="str">
            <v>a</v>
          </cell>
          <cell r="B15296">
            <v>15272</v>
          </cell>
          <cell r="C15296" t="str">
            <v xml:space="preserve">   362778200 - 38000</v>
          </cell>
          <cell r="D15296">
            <v>2432985.7000000002</v>
          </cell>
          <cell r="E15296">
            <v>0</v>
          </cell>
          <cell r="F15296">
            <v>0</v>
          </cell>
          <cell r="G15296">
            <v>52886.81</v>
          </cell>
          <cell r="H15296">
            <v>2380098.89</v>
          </cell>
          <cell r="I15296">
            <v>0</v>
          </cell>
        </row>
        <row r="15297">
          <cell r="A15297" t="str">
            <v>a</v>
          </cell>
          <cell r="B15297">
            <v>15273</v>
          </cell>
          <cell r="C15297" t="str">
            <v xml:space="preserve">   362778213 - 38042</v>
          </cell>
          <cell r="D15297">
            <v>1118012.55</v>
          </cell>
          <cell r="E15297">
            <v>0</v>
          </cell>
          <cell r="F15297">
            <v>0</v>
          </cell>
          <cell r="G15297">
            <v>1118012.55</v>
          </cell>
          <cell r="H15297">
            <v>0</v>
          </cell>
          <cell r="I15297">
            <v>0</v>
          </cell>
        </row>
        <row r="15298">
          <cell r="A15298" t="str">
            <v>a</v>
          </cell>
          <cell r="B15298">
            <v>15274</v>
          </cell>
          <cell r="C15298" t="str">
            <v xml:space="preserve">   362778226 - 38084</v>
          </cell>
          <cell r="D15298">
            <v>1640088.46</v>
          </cell>
          <cell r="E15298">
            <v>0</v>
          </cell>
          <cell r="F15298">
            <v>0</v>
          </cell>
          <cell r="G15298">
            <v>79055.78</v>
          </cell>
          <cell r="H15298">
            <v>1561032.68</v>
          </cell>
          <cell r="I15298">
            <v>0</v>
          </cell>
        </row>
        <row r="15299">
          <cell r="A15299" t="str">
            <v>a</v>
          </cell>
          <cell r="B15299">
            <v>15275</v>
          </cell>
          <cell r="C15299" t="str">
            <v xml:space="preserve">   362778239 - 38138</v>
          </cell>
          <cell r="D15299">
            <v>928449.54</v>
          </cell>
          <cell r="E15299">
            <v>0</v>
          </cell>
          <cell r="F15299">
            <v>0</v>
          </cell>
          <cell r="G15299">
            <v>143694.60999999999</v>
          </cell>
          <cell r="H15299">
            <v>784754.93</v>
          </cell>
          <cell r="I15299">
            <v>0</v>
          </cell>
        </row>
        <row r="15300">
          <cell r="A15300" t="str">
            <v>a</v>
          </cell>
          <cell r="B15300">
            <v>15276</v>
          </cell>
          <cell r="C15300" t="str">
            <v xml:space="preserve">   362778242 - 38147</v>
          </cell>
          <cell r="D15300">
            <v>679285.99</v>
          </cell>
          <cell r="E15300">
            <v>0</v>
          </cell>
          <cell r="F15300">
            <v>0</v>
          </cell>
          <cell r="G15300">
            <v>13378.87</v>
          </cell>
          <cell r="H15300">
            <v>665907.12</v>
          </cell>
          <cell r="I15300">
            <v>0</v>
          </cell>
        </row>
        <row r="15301">
          <cell r="A15301" t="str">
            <v>a</v>
          </cell>
          <cell r="B15301">
            <v>15277</v>
          </cell>
          <cell r="C15301" t="str">
            <v xml:space="preserve">   362778255 - 38188</v>
          </cell>
          <cell r="D15301">
            <v>1776844.08</v>
          </cell>
          <cell r="E15301">
            <v>0</v>
          </cell>
          <cell r="F15301">
            <v>0</v>
          </cell>
          <cell r="G15301">
            <v>85197.5</v>
          </cell>
          <cell r="H15301">
            <v>1691646.58</v>
          </cell>
          <cell r="I15301">
            <v>0</v>
          </cell>
        </row>
        <row r="15302">
          <cell r="A15302" t="str">
            <v>a</v>
          </cell>
          <cell r="B15302">
            <v>15278</v>
          </cell>
          <cell r="C15302" t="str">
            <v xml:space="preserve">   362778268 - 38245</v>
          </cell>
          <cell r="D15302">
            <v>306069.03000000003</v>
          </cell>
          <cell r="E15302">
            <v>0</v>
          </cell>
          <cell r="F15302">
            <v>0</v>
          </cell>
          <cell r="G15302">
            <v>27777.19</v>
          </cell>
          <cell r="H15302">
            <v>278291.84000000003</v>
          </cell>
          <cell r="I15302">
            <v>0</v>
          </cell>
        </row>
        <row r="15303">
          <cell r="A15303" t="str">
            <v>a</v>
          </cell>
          <cell r="B15303">
            <v>15279</v>
          </cell>
          <cell r="C15303" t="str">
            <v xml:space="preserve">   362778271 - 38254</v>
          </cell>
          <cell r="D15303">
            <v>641187.31000000006</v>
          </cell>
          <cell r="E15303">
            <v>0</v>
          </cell>
          <cell r="F15303">
            <v>0</v>
          </cell>
          <cell r="G15303">
            <v>641187.31000000006</v>
          </cell>
          <cell r="H15303">
            <v>0</v>
          </cell>
          <cell r="I15303">
            <v>0</v>
          </cell>
        </row>
        <row r="15304">
          <cell r="A15304" t="str">
            <v>a</v>
          </cell>
          <cell r="B15304">
            <v>15280</v>
          </cell>
          <cell r="C15304" t="str">
            <v xml:space="preserve">   362778284 - 38293</v>
          </cell>
          <cell r="D15304">
            <v>1237518.7</v>
          </cell>
          <cell r="E15304">
            <v>0</v>
          </cell>
          <cell r="F15304">
            <v>0</v>
          </cell>
          <cell r="G15304">
            <v>63188.02</v>
          </cell>
          <cell r="H15304">
            <v>1174330.68</v>
          </cell>
          <cell r="I15304">
            <v>0</v>
          </cell>
        </row>
        <row r="15305">
          <cell r="A15305" t="str">
            <v>a</v>
          </cell>
          <cell r="B15305">
            <v>15281</v>
          </cell>
          <cell r="C15305" t="str">
            <v xml:space="preserve">   362778297 - 38332</v>
          </cell>
          <cell r="D15305">
            <v>1957747.44</v>
          </cell>
          <cell r="E15305">
            <v>0</v>
          </cell>
          <cell r="F15305">
            <v>0</v>
          </cell>
          <cell r="G15305">
            <v>43790.18</v>
          </cell>
          <cell r="H15305">
            <v>1913957.26</v>
          </cell>
          <cell r="I15305">
            <v>0</v>
          </cell>
        </row>
        <row r="15306">
          <cell r="A15306" t="str">
            <v>a</v>
          </cell>
          <cell r="B15306">
            <v>15282</v>
          </cell>
          <cell r="C15306" t="str">
            <v xml:space="preserve">   362778307 - 38024</v>
          </cell>
          <cell r="D15306">
            <v>648262.89</v>
          </cell>
          <cell r="E15306">
            <v>0</v>
          </cell>
          <cell r="F15306">
            <v>0</v>
          </cell>
          <cell r="G15306">
            <v>102959.28</v>
          </cell>
          <cell r="H15306">
            <v>545303.61</v>
          </cell>
          <cell r="I15306">
            <v>0</v>
          </cell>
        </row>
        <row r="15307">
          <cell r="A15307" t="str">
            <v>a</v>
          </cell>
          <cell r="B15307">
            <v>15283</v>
          </cell>
          <cell r="C15307" t="str">
            <v xml:space="preserve">   362778310 - 38033</v>
          </cell>
          <cell r="D15307">
            <v>960793.97</v>
          </cell>
          <cell r="E15307">
            <v>0</v>
          </cell>
          <cell r="F15307">
            <v>0</v>
          </cell>
          <cell r="G15307">
            <v>45574.28</v>
          </cell>
          <cell r="H15307">
            <v>915219.69</v>
          </cell>
          <cell r="I15307">
            <v>0</v>
          </cell>
        </row>
        <row r="15308">
          <cell r="A15308" t="str">
            <v>a</v>
          </cell>
          <cell r="B15308">
            <v>15284</v>
          </cell>
          <cell r="C15308" t="str">
            <v xml:space="preserve">   362778323 - 38072</v>
          </cell>
          <cell r="D15308">
            <v>1386460.69</v>
          </cell>
          <cell r="E15308">
            <v>0</v>
          </cell>
          <cell r="F15308">
            <v>0</v>
          </cell>
          <cell r="G15308">
            <v>30820.53</v>
          </cell>
          <cell r="H15308">
            <v>1355640.16</v>
          </cell>
          <cell r="I15308">
            <v>0</v>
          </cell>
        </row>
        <row r="15309">
          <cell r="A15309" t="str">
            <v>a</v>
          </cell>
          <cell r="B15309">
            <v>15285</v>
          </cell>
          <cell r="C15309" t="str">
            <v xml:space="preserve">   362778336 - 38129</v>
          </cell>
          <cell r="D15309">
            <v>732785.52</v>
          </cell>
          <cell r="E15309">
            <v>0</v>
          </cell>
          <cell r="F15309">
            <v>0</v>
          </cell>
          <cell r="G15309">
            <v>116094.9</v>
          </cell>
          <cell r="H15309">
            <v>616690.62</v>
          </cell>
          <cell r="I15309">
            <v>0</v>
          </cell>
        </row>
        <row r="15310">
          <cell r="A15310" t="str">
            <v>a</v>
          </cell>
          <cell r="B15310">
            <v>15286</v>
          </cell>
          <cell r="C15310" t="str">
            <v xml:space="preserve">   362778349 - 38170</v>
          </cell>
          <cell r="D15310">
            <v>3868123.14</v>
          </cell>
          <cell r="E15310">
            <v>0</v>
          </cell>
          <cell r="F15310">
            <v>0</v>
          </cell>
          <cell r="G15310">
            <v>85582.92</v>
          </cell>
          <cell r="H15310">
            <v>3782540.22</v>
          </cell>
          <cell r="I15310">
            <v>0</v>
          </cell>
        </row>
        <row r="15311">
          <cell r="A15311" t="str">
            <v>a</v>
          </cell>
          <cell r="B15311">
            <v>15287</v>
          </cell>
          <cell r="C15311" t="str">
            <v xml:space="preserve">   362778352 - 38179</v>
          </cell>
          <cell r="D15311">
            <v>3066163.93</v>
          </cell>
          <cell r="E15311">
            <v>0</v>
          </cell>
          <cell r="F15311">
            <v>0</v>
          </cell>
          <cell r="G15311">
            <v>968311.21</v>
          </cell>
          <cell r="H15311">
            <v>2097852.7200000002</v>
          </cell>
          <cell r="I15311">
            <v>0</v>
          </cell>
        </row>
        <row r="15312">
          <cell r="A15312" t="str">
            <v>a</v>
          </cell>
          <cell r="B15312">
            <v>15288</v>
          </cell>
          <cell r="C15312" t="str">
            <v xml:space="preserve">   362778365 - 38236</v>
          </cell>
          <cell r="D15312">
            <v>1245816.8</v>
          </cell>
          <cell r="E15312">
            <v>0</v>
          </cell>
          <cell r="F15312">
            <v>0</v>
          </cell>
          <cell r="G15312">
            <v>27449.4</v>
          </cell>
          <cell r="H15312">
            <v>1218367.3999999999</v>
          </cell>
          <cell r="I15312">
            <v>0</v>
          </cell>
        </row>
        <row r="15313">
          <cell r="A15313" t="str">
            <v>a</v>
          </cell>
          <cell r="B15313">
            <v>15289</v>
          </cell>
          <cell r="C15313" t="str">
            <v xml:space="preserve">   362778378 - 38275</v>
          </cell>
          <cell r="D15313">
            <v>1364626.5</v>
          </cell>
          <cell r="E15313">
            <v>0</v>
          </cell>
          <cell r="F15313">
            <v>0</v>
          </cell>
          <cell r="G15313">
            <v>69314</v>
          </cell>
          <cell r="H15313">
            <v>1295312.5</v>
          </cell>
          <cell r="I15313">
            <v>0</v>
          </cell>
        </row>
        <row r="15314">
          <cell r="A15314" t="str">
            <v>a</v>
          </cell>
          <cell r="B15314">
            <v>15290</v>
          </cell>
          <cell r="C15314" t="str">
            <v xml:space="preserve">   362778381 - 38284</v>
          </cell>
          <cell r="D15314">
            <v>445437.46</v>
          </cell>
          <cell r="E15314">
            <v>0</v>
          </cell>
          <cell r="F15314">
            <v>0</v>
          </cell>
          <cell r="G15314">
            <v>8893.93</v>
          </cell>
          <cell r="H15314">
            <v>436543.53</v>
          </cell>
          <cell r="I15314">
            <v>0</v>
          </cell>
        </row>
        <row r="15315">
          <cell r="A15315" t="str">
            <v>a</v>
          </cell>
          <cell r="B15315">
            <v>15291</v>
          </cell>
          <cell r="C15315" t="str">
            <v xml:space="preserve">   362778394 - 38323</v>
          </cell>
          <cell r="D15315">
            <v>1397982.83</v>
          </cell>
          <cell r="E15315">
            <v>0</v>
          </cell>
          <cell r="F15315">
            <v>0</v>
          </cell>
          <cell r="G15315">
            <v>75353.98</v>
          </cell>
          <cell r="H15315">
            <v>1322628.8500000001</v>
          </cell>
          <cell r="I15315">
            <v>0</v>
          </cell>
        </row>
        <row r="15316">
          <cell r="A15316" t="str">
            <v>a</v>
          </cell>
          <cell r="B15316">
            <v>15292</v>
          </cell>
          <cell r="C15316" t="str">
            <v xml:space="preserve">   362778404 - 38015</v>
          </cell>
          <cell r="D15316">
            <v>1336408.81</v>
          </cell>
          <cell r="E15316">
            <v>0</v>
          </cell>
          <cell r="F15316">
            <v>0</v>
          </cell>
          <cell r="G15316">
            <v>126073.76</v>
          </cell>
          <cell r="H15316">
            <v>1210335.05</v>
          </cell>
          <cell r="I15316">
            <v>0</v>
          </cell>
        </row>
        <row r="15317">
          <cell r="A15317" t="str">
            <v>a</v>
          </cell>
          <cell r="B15317">
            <v>15293</v>
          </cell>
          <cell r="C15317" t="str">
            <v xml:space="preserve">   362778417 - 38054</v>
          </cell>
          <cell r="D15317">
            <v>1761817.24</v>
          </cell>
          <cell r="E15317">
            <v>0</v>
          </cell>
          <cell r="F15317">
            <v>0</v>
          </cell>
          <cell r="G15317">
            <v>38297.269999999997</v>
          </cell>
          <cell r="H15317">
            <v>1723519.97</v>
          </cell>
          <cell r="I15317">
            <v>0</v>
          </cell>
        </row>
        <row r="15318">
          <cell r="A15318" t="str">
            <v>a</v>
          </cell>
          <cell r="B15318">
            <v>15294</v>
          </cell>
          <cell r="C15318" t="str">
            <v xml:space="preserve">   362778420 - 38063</v>
          </cell>
          <cell r="D15318">
            <v>1169679.8400000001</v>
          </cell>
          <cell r="E15318">
            <v>0</v>
          </cell>
          <cell r="F15318">
            <v>0</v>
          </cell>
          <cell r="G15318">
            <v>1169679.8400000001</v>
          </cell>
          <cell r="H15318">
            <v>0</v>
          </cell>
          <cell r="I15318">
            <v>0</v>
          </cell>
        </row>
        <row r="15319">
          <cell r="A15319" t="str">
            <v>a</v>
          </cell>
          <cell r="B15319">
            <v>15295</v>
          </cell>
          <cell r="C15319" t="str">
            <v xml:space="preserve">   362778433 - 38108</v>
          </cell>
          <cell r="D15319">
            <v>1940127.6</v>
          </cell>
          <cell r="E15319">
            <v>0</v>
          </cell>
          <cell r="F15319">
            <v>0</v>
          </cell>
          <cell r="G15319">
            <v>38738.080000000002</v>
          </cell>
          <cell r="H15319">
            <v>1901389.52</v>
          </cell>
          <cell r="I15319">
            <v>0</v>
          </cell>
        </row>
        <row r="15320">
          <cell r="A15320" t="str">
            <v>a</v>
          </cell>
          <cell r="B15320">
            <v>15296</v>
          </cell>
          <cell r="C15320" t="str">
            <v xml:space="preserve">   362778446 - 38161</v>
          </cell>
          <cell r="D15320">
            <v>4682868.57</v>
          </cell>
          <cell r="E15320">
            <v>0</v>
          </cell>
          <cell r="F15320">
            <v>0</v>
          </cell>
          <cell r="G15320">
            <v>48422.83</v>
          </cell>
          <cell r="H15320">
            <v>4634445.74</v>
          </cell>
          <cell r="I15320">
            <v>0</v>
          </cell>
        </row>
        <row r="15321">
          <cell r="A15321" t="str">
            <v>a</v>
          </cell>
          <cell r="B15321">
            <v>15297</v>
          </cell>
          <cell r="C15321" t="str">
            <v xml:space="preserve">   362778459 - 38218</v>
          </cell>
          <cell r="D15321">
            <v>819449.04</v>
          </cell>
          <cell r="E15321">
            <v>0</v>
          </cell>
          <cell r="F15321">
            <v>0</v>
          </cell>
          <cell r="G15321">
            <v>17895.400000000001</v>
          </cell>
          <cell r="H15321">
            <v>801553.64</v>
          </cell>
          <cell r="I15321">
            <v>0</v>
          </cell>
        </row>
        <row r="15322">
          <cell r="A15322" t="str">
            <v>a</v>
          </cell>
          <cell r="B15322">
            <v>15298</v>
          </cell>
          <cell r="C15322" t="str">
            <v xml:space="preserve">   362778462 - 38227</v>
          </cell>
          <cell r="D15322">
            <v>510342.83</v>
          </cell>
          <cell r="E15322">
            <v>0</v>
          </cell>
          <cell r="F15322">
            <v>0</v>
          </cell>
          <cell r="G15322">
            <v>24869.66</v>
          </cell>
          <cell r="H15322">
            <v>485473.17</v>
          </cell>
          <cell r="I15322">
            <v>0</v>
          </cell>
        </row>
        <row r="15323">
          <cell r="A15323" t="str">
            <v>a</v>
          </cell>
          <cell r="B15323">
            <v>15299</v>
          </cell>
          <cell r="C15323" t="str">
            <v xml:space="preserve">   362778475 - 38266</v>
          </cell>
          <cell r="D15323">
            <v>573312.78</v>
          </cell>
          <cell r="E15323">
            <v>0</v>
          </cell>
          <cell r="F15323">
            <v>0</v>
          </cell>
          <cell r="G15323">
            <v>28818.58</v>
          </cell>
          <cell r="H15323">
            <v>544494.19999999995</v>
          </cell>
          <cell r="I15323">
            <v>0</v>
          </cell>
        </row>
        <row r="15324">
          <cell r="A15324" t="str">
            <v>a</v>
          </cell>
          <cell r="B15324">
            <v>15300</v>
          </cell>
          <cell r="C15324" t="str">
            <v xml:space="preserve">   362778488 - 38305</v>
          </cell>
          <cell r="D15324">
            <v>5435472.46</v>
          </cell>
          <cell r="E15324">
            <v>0</v>
          </cell>
          <cell r="F15324">
            <v>0</v>
          </cell>
          <cell r="G15324">
            <v>56205.02</v>
          </cell>
          <cell r="H15324">
            <v>5379267.4400000004</v>
          </cell>
          <cell r="I15324">
            <v>0</v>
          </cell>
        </row>
        <row r="15325">
          <cell r="A15325" t="str">
            <v>a</v>
          </cell>
          <cell r="B15325">
            <v>15301</v>
          </cell>
          <cell r="C15325" t="str">
            <v xml:space="preserve">   362778491 - 38314</v>
          </cell>
          <cell r="D15325">
            <v>3342176.44</v>
          </cell>
          <cell r="E15325">
            <v>0</v>
          </cell>
          <cell r="F15325">
            <v>0</v>
          </cell>
          <cell r="G15325">
            <v>33640.69</v>
          </cell>
          <cell r="H15325">
            <v>3308535.75</v>
          </cell>
          <cell r="I15325">
            <v>0</v>
          </cell>
        </row>
        <row r="15326">
          <cell r="A15326" t="str">
            <v>a</v>
          </cell>
          <cell r="B15326">
            <v>15302</v>
          </cell>
          <cell r="C15326" t="str">
            <v xml:space="preserve">   362778501 - 38003</v>
          </cell>
          <cell r="D15326">
            <v>1633097.14</v>
          </cell>
          <cell r="E15326">
            <v>0</v>
          </cell>
          <cell r="F15326">
            <v>0</v>
          </cell>
          <cell r="G15326">
            <v>79583</v>
          </cell>
          <cell r="H15326">
            <v>1553514.14</v>
          </cell>
          <cell r="I15326">
            <v>0</v>
          </cell>
        </row>
        <row r="15327">
          <cell r="A15327" t="str">
            <v>a</v>
          </cell>
          <cell r="B15327">
            <v>15303</v>
          </cell>
          <cell r="C15327" t="str">
            <v xml:space="preserve">   362778514 - 38045</v>
          </cell>
          <cell r="D15327">
            <v>2830176.71</v>
          </cell>
          <cell r="E15327">
            <v>0</v>
          </cell>
          <cell r="F15327">
            <v>0</v>
          </cell>
          <cell r="G15327">
            <v>61806.35</v>
          </cell>
          <cell r="H15327">
            <v>2768370.36</v>
          </cell>
          <cell r="I15327">
            <v>0</v>
          </cell>
        </row>
        <row r="15328">
          <cell r="A15328" t="str">
            <v>a</v>
          </cell>
          <cell r="B15328">
            <v>15304</v>
          </cell>
          <cell r="C15328" t="str">
            <v xml:space="preserve">   362778527 - 38087</v>
          </cell>
          <cell r="D15328">
            <v>928508.99</v>
          </cell>
          <cell r="E15328">
            <v>0</v>
          </cell>
          <cell r="F15328">
            <v>0</v>
          </cell>
          <cell r="G15328">
            <v>928508.99</v>
          </cell>
          <cell r="H15328">
            <v>0</v>
          </cell>
          <cell r="I15328">
            <v>0</v>
          </cell>
        </row>
        <row r="15329">
          <cell r="A15329" t="str">
            <v>a</v>
          </cell>
          <cell r="B15329">
            <v>15305</v>
          </cell>
          <cell r="C15329" t="str">
            <v xml:space="preserve">   362778530 - 38096</v>
          </cell>
          <cell r="D15329">
            <v>1707510.26</v>
          </cell>
          <cell r="E15329">
            <v>0</v>
          </cell>
          <cell r="F15329">
            <v>0</v>
          </cell>
          <cell r="G15329">
            <v>34093.449999999997</v>
          </cell>
          <cell r="H15329">
            <v>1673416.81</v>
          </cell>
          <cell r="I15329">
            <v>0</v>
          </cell>
        </row>
        <row r="15330">
          <cell r="A15330" t="str">
            <v>a</v>
          </cell>
          <cell r="B15330">
            <v>15306</v>
          </cell>
          <cell r="C15330" t="str">
            <v xml:space="preserve">   362778543 - 38150</v>
          </cell>
          <cell r="D15330">
            <v>1169388.48</v>
          </cell>
          <cell r="E15330">
            <v>0</v>
          </cell>
          <cell r="F15330">
            <v>0</v>
          </cell>
          <cell r="G15330">
            <v>1169388.48</v>
          </cell>
          <cell r="H15330">
            <v>0</v>
          </cell>
          <cell r="I15330">
            <v>0</v>
          </cell>
        </row>
        <row r="15331">
          <cell r="A15331" t="str">
            <v>a</v>
          </cell>
          <cell r="B15331">
            <v>15307</v>
          </cell>
          <cell r="C15331" t="str">
            <v xml:space="preserve">   362778556 - 38191</v>
          </cell>
          <cell r="D15331">
            <v>3244087.49</v>
          </cell>
          <cell r="E15331">
            <v>0</v>
          </cell>
          <cell r="F15331">
            <v>0</v>
          </cell>
          <cell r="G15331">
            <v>510151.22</v>
          </cell>
          <cell r="H15331">
            <v>2733936.27</v>
          </cell>
          <cell r="I15331">
            <v>0</v>
          </cell>
        </row>
        <row r="15332">
          <cell r="A15332" t="str">
            <v>a</v>
          </cell>
          <cell r="B15332">
            <v>15308</v>
          </cell>
          <cell r="C15332" t="str">
            <v xml:space="preserve">   362778569 - 38248</v>
          </cell>
          <cell r="D15332">
            <v>674792.64</v>
          </cell>
          <cell r="E15332">
            <v>0</v>
          </cell>
          <cell r="F15332">
            <v>0</v>
          </cell>
          <cell r="G15332">
            <v>60243</v>
          </cell>
          <cell r="H15332">
            <v>614549.64</v>
          </cell>
          <cell r="I15332">
            <v>0</v>
          </cell>
        </row>
        <row r="15333">
          <cell r="A15333" t="str">
            <v>a</v>
          </cell>
          <cell r="B15333">
            <v>15309</v>
          </cell>
          <cell r="C15333" t="str">
            <v xml:space="preserve">   362778572 - 38257</v>
          </cell>
          <cell r="D15333">
            <v>2874279.71</v>
          </cell>
          <cell r="E15333">
            <v>0</v>
          </cell>
          <cell r="F15333">
            <v>0</v>
          </cell>
          <cell r="G15333">
            <v>525216.71</v>
          </cell>
          <cell r="H15333">
            <v>2349063</v>
          </cell>
          <cell r="I15333">
            <v>0</v>
          </cell>
        </row>
        <row r="15334">
          <cell r="A15334" t="str">
            <v>a</v>
          </cell>
          <cell r="B15334">
            <v>15310</v>
          </cell>
          <cell r="C15334" t="str">
            <v xml:space="preserve">   362778585 - 38296</v>
          </cell>
          <cell r="D15334">
            <v>1331453.82</v>
          </cell>
          <cell r="E15334">
            <v>0</v>
          </cell>
          <cell r="F15334">
            <v>0</v>
          </cell>
          <cell r="G15334">
            <v>13754.37</v>
          </cell>
          <cell r="H15334">
            <v>1317699.45</v>
          </cell>
          <cell r="I15334">
            <v>0</v>
          </cell>
        </row>
        <row r="15335">
          <cell r="A15335" t="str">
            <v>a</v>
          </cell>
          <cell r="B15335">
            <v>15311</v>
          </cell>
          <cell r="C15335" t="str">
            <v xml:space="preserve">   362778598 - 38335</v>
          </cell>
          <cell r="D15335">
            <v>1011393.74</v>
          </cell>
          <cell r="E15335">
            <v>0</v>
          </cell>
          <cell r="F15335">
            <v>0</v>
          </cell>
          <cell r="G15335">
            <v>23724.28</v>
          </cell>
          <cell r="H15335">
            <v>987669.46</v>
          </cell>
          <cell r="I15335">
            <v>0</v>
          </cell>
        </row>
        <row r="15336">
          <cell r="A15336" t="str">
            <v>a</v>
          </cell>
          <cell r="B15336">
            <v>15312</v>
          </cell>
          <cell r="C15336" t="str">
            <v xml:space="preserve">   362778608 - 38027</v>
          </cell>
          <cell r="D15336">
            <v>1071241.69</v>
          </cell>
          <cell r="E15336">
            <v>0</v>
          </cell>
          <cell r="F15336">
            <v>0</v>
          </cell>
          <cell r="G15336">
            <v>97220.17</v>
          </cell>
          <cell r="H15336">
            <v>974021.52</v>
          </cell>
          <cell r="I15336">
            <v>0</v>
          </cell>
        </row>
        <row r="15337">
          <cell r="A15337" t="str">
            <v>a</v>
          </cell>
          <cell r="B15337">
            <v>15313</v>
          </cell>
          <cell r="C15337" t="str">
            <v xml:space="preserve">   362778611 - 38036</v>
          </cell>
          <cell r="D15337">
            <v>2283175.65</v>
          </cell>
          <cell r="E15337">
            <v>0</v>
          </cell>
          <cell r="F15337">
            <v>0</v>
          </cell>
          <cell r="G15337">
            <v>48980.5</v>
          </cell>
          <cell r="H15337">
            <v>2234195.15</v>
          </cell>
          <cell r="I15337">
            <v>0</v>
          </cell>
        </row>
        <row r="15338">
          <cell r="A15338" t="str">
            <v>a</v>
          </cell>
          <cell r="B15338">
            <v>15314</v>
          </cell>
          <cell r="C15338" t="str">
            <v xml:space="preserve">   362778624 - 38075</v>
          </cell>
          <cell r="D15338">
            <v>643632.46</v>
          </cell>
          <cell r="E15338">
            <v>0</v>
          </cell>
          <cell r="F15338">
            <v>0</v>
          </cell>
          <cell r="G15338">
            <v>102223.87</v>
          </cell>
          <cell r="H15338">
            <v>541408.59</v>
          </cell>
          <cell r="I15338">
            <v>0</v>
          </cell>
        </row>
        <row r="15339">
          <cell r="A15339" t="str">
            <v>a</v>
          </cell>
          <cell r="B15339">
            <v>15315</v>
          </cell>
          <cell r="C15339" t="str">
            <v xml:space="preserve">   362778637 - 38132</v>
          </cell>
          <cell r="D15339">
            <v>928449.54</v>
          </cell>
          <cell r="E15339">
            <v>0</v>
          </cell>
          <cell r="F15339">
            <v>0</v>
          </cell>
          <cell r="G15339">
            <v>143694.60999999999</v>
          </cell>
          <cell r="H15339">
            <v>784754.93</v>
          </cell>
          <cell r="I15339">
            <v>0</v>
          </cell>
        </row>
        <row r="15340">
          <cell r="A15340" t="str">
            <v>a</v>
          </cell>
          <cell r="B15340">
            <v>15316</v>
          </cell>
          <cell r="C15340" t="str">
            <v xml:space="preserve">   362778640 - 38141</v>
          </cell>
          <cell r="D15340">
            <v>259715.39</v>
          </cell>
          <cell r="E15340">
            <v>0</v>
          </cell>
          <cell r="F15340">
            <v>0</v>
          </cell>
          <cell r="G15340">
            <v>81251.58</v>
          </cell>
          <cell r="H15340">
            <v>178463.81</v>
          </cell>
          <cell r="I15340">
            <v>0</v>
          </cell>
        </row>
        <row r="15341">
          <cell r="A15341" t="str">
            <v>a</v>
          </cell>
          <cell r="B15341">
            <v>15317</v>
          </cell>
          <cell r="C15341" t="str">
            <v xml:space="preserve">   362778653 - 38182</v>
          </cell>
          <cell r="D15341">
            <v>1393431.47</v>
          </cell>
          <cell r="E15341">
            <v>0</v>
          </cell>
          <cell r="F15341">
            <v>0</v>
          </cell>
          <cell r="G15341">
            <v>12465.66</v>
          </cell>
          <cell r="H15341">
            <v>1380965.81</v>
          </cell>
          <cell r="I15341">
            <v>0</v>
          </cell>
        </row>
        <row r="15342">
          <cell r="A15342" t="str">
            <v>a</v>
          </cell>
          <cell r="B15342">
            <v>15318</v>
          </cell>
          <cell r="C15342" t="str">
            <v xml:space="preserve">   362778666 - 38239</v>
          </cell>
          <cell r="D15342">
            <v>1665986.12</v>
          </cell>
          <cell r="E15342">
            <v>0</v>
          </cell>
          <cell r="F15342">
            <v>0</v>
          </cell>
          <cell r="G15342">
            <v>32812.33</v>
          </cell>
          <cell r="H15342">
            <v>1633173.79</v>
          </cell>
          <cell r="I15342">
            <v>0</v>
          </cell>
        </row>
        <row r="15343">
          <cell r="A15343" t="str">
            <v>a</v>
          </cell>
          <cell r="B15343">
            <v>15319</v>
          </cell>
          <cell r="C15343" t="str">
            <v xml:space="preserve">   362778679 - 38278</v>
          </cell>
          <cell r="D15343">
            <v>1612556.62</v>
          </cell>
          <cell r="E15343">
            <v>0</v>
          </cell>
          <cell r="F15343">
            <v>0</v>
          </cell>
          <cell r="G15343">
            <v>621400.77</v>
          </cell>
          <cell r="H15343">
            <v>991155.85</v>
          </cell>
          <cell r="I15343">
            <v>0</v>
          </cell>
        </row>
        <row r="15344">
          <cell r="A15344" t="str">
            <v>a</v>
          </cell>
          <cell r="B15344">
            <v>15320</v>
          </cell>
          <cell r="C15344" t="str">
            <v xml:space="preserve">   362778682 - 38287</v>
          </cell>
          <cell r="D15344">
            <v>531328.76</v>
          </cell>
          <cell r="E15344">
            <v>0</v>
          </cell>
          <cell r="F15344">
            <v>0</v>
          </cell>
          <cell r="G15344">
            <v>49188.46</v>
          </cell>
          <cell r="H15344">
            <v>482140.3</v>
          </cell>
          <cell r="I15344">
            <v>0</v>
          </cell>
        </row>
        <row r="15345">
          <cell r="A15345" t="str">
            <v>a</v>
          </cell>
          <cell r="B15345">
            <v>15321</v>
          </cell>
          <cell r="C15345" t="str">
            <v xml:space="preserve">   362778695 - 38326</v>
          </cell>
          <cell r="D15345">
            <v>1563669.66</v>
          </cell>
          <cell r="E15345">
            <v>0</v>
          </cell>
          <cell r="F15345">
            <v>0</v>
          </cell>
          <cell r="G15345">
            <v>84284.76</v>
          </cell>
          <cell r="H15345">
            <v>1479384.9</v>
          </cell>
          <cell r="I15345">
            <v>0</v>
          </cell>
        </row>
        <row r="15346">
          <cell r="A15346" t="str">
            <v>a</v>
          </cell>
          <cell r="B15346">
            <v>15322</v>
          </cell>
          <cell r="C15346" t="str">
            <v xml:space="preserve">   362778705 - 38018</v>
          </cell>
          <cell r="D15346">
            <v>1360914.29</v>
          </cell>
          <cell r="E15346">
            <v>0</v>
          </cell>
          <cell r="F15346">
            <v>0</v>
          </cell>
          <cell r="G15346">
            <v>66319.199999999997</v>
          </cell>
          <cell r="H15346">
            <v>1294595.0900000001</v>
          </cell>
          <cell r="I15346">
            <v>0</v>
          </cell>
        </row>
        <row r="15347">
          <cell r="A15347" t="str">
            <v>a</v>
          </cell>
          <cell r="B15347">
            <v>15323</v>
          </cell>
          <cell r="C15347" t="str">
            <v xml:space="preserve">   362778718 - 38057</v>
          </cell>
          <cell r="D15347">
            <v>1925127.89</v>
          </cell>
          <cell r="E15347">
            <v>0</v>
          </cell>
          <cell r="F15347">
            <v>0</v>
          </cell>
          <cell r="G15347">
            <v>311584.81</v>
          </cell>
          <cell r="H15347">
            <v>1613543.08</v>
          </cell>
          <cell r="I15347">
            <v>0</v>
          </cell>
        </row>
        <row r="15348">
          <cell r="A15348" t="str">
            <v>a</v>
          </cell>
          <cell r="B15348">
            <v>15324</v>
          </cell>
          <cell r="C15348" t="str">
            <v xml:space="preserve">   362778734 - 38111</v>
          </cell>
          <cell r="D15348">
            <v>1392674.27</v>
          </cell>
          <cell r="E15348">
            <v>0</v>
          </cell>
          <cell r="F15348">
            <v>0</v>
          </cell>
          <cell r="G15348">
            <v>215541.87</v>
          </cell>
          <cell r="H15348">
            <v>1177132.3999999999</v>
          </cell>
          <cell r="I15348">
            <v>0</v>
          </cell>
        </row>
        <row r="15349">
          <cell r="A15349" t="str">
            <v>a</v>
          </cell>
          <cell r="B15349">
            <v>15325</v>
          </cell>
          <cell r="C15349" t="str">
            <v xml:space="preserve">   362778747 - 38164</v>
          </cell>
          <cell r="D15349">
            <v>1507450.83</v>
          </cell>
          <cell r="E15349">
            <v>0</v>
          </cell>
          <cell r="F15349">
            <v>0</v>
          </cell>
          <cell r="G15349">
            <v>276417.14</v>
          </cell>
          <cell r="H15349">
            <v>1231033.69</v>
          </cell>
          <cell r="I15349">
            <v>0</v>
          </cell>
        </row>
        <row r="15350">
          <cell r="A15350" t="str">
            <v>a</v>
          </cell>
          <cell r="B15350">
            <v>15326</v>
          </cell>
          <cell r="C15350" t="str">
            <v xml:space="preserve">   362778750 - 38173</v>
          </cell>
          <cell r="D15350">
            <v>4118993.57</v>
          </cell>
          <cell r="E15350">
            <v>0</v>
          </cell>
          <cell r="F15350">
            <v>0</v>
          </cell>
          <cell r="G15350">
            <v>89154.97</v>
          </cell>
          <cell r="H15350">
            <v>4029838.6</v>
          </cell>
          <cell r="I15350">
            <v>0</v>
          </cell>
        </row>
        <row r="15351">
          <cell r="A15351" t="str">
            <v>a</v>
          </cell>
          <cell r="B15351">
            <v>15327</v>
          </cell>
          <cell r="C15351" t="str">
            <v xml:space="preserve">   362778763 - 38230</v>
          </cell>
          <cell r="D15351">
            <v>732215.98</v>
          </cell>
          <cell r="E15351">
            <v>0</v>
          </cell>
          <cell r="F15351">
            <v>0</v>
          </cell>
          <cell r="G15351">
            <v>35108.82</v>
          </cell>
          <cell r="H15351">
            <v>697107.16</v>
          </cell>
          <cell r="I15351">
            <v>0</v>
          </cell>
        </row>
        <row r="15352">
          <cell r="A15352" t="str">
            <v>a</v>
          </cell>
          <cell r="B15352">
            <v>15328</v>
          </cell>
          <cell r="C15352" t="str">
            <v xml:space="preserve">   362778776 - 38269</v>
          </cell>
          <cell r="D15352">
            <v>487035.1</v>
          </cell>
          <cell r="E15352">
            <v>0</v>
          </cell>
          <cell r="F15352">
            <v>0</v>
          </cell>
          <cell r="G15352">
            <v>45504.94</v>
          </cell>
          <cell r="H15352">
            <v>441530.16</v>
          </cell>
          <cell r="I15352">
            <v>0</v>
          </cell>
        </row>
        <row r="15353">
          <cell r="A15353" t="str">
            <v>a</v>
          </cell>
          <cell r="B15353">
            <v>15329</v>
          </cell>
          <cell r="C15353" t="str">
            <v xml:space="preserve">   362778792 - 38317</v>
          </cell>
          <cell r="D15353">
            <v>1693123.73</v>
          </cell>
          <cell r="E15353">
            <v>0</v>
          </cell>
          <cell r="F15353">
            <v>0</v>
          </cell>
          <cell r="G15353">
            <v>38851.94</v>
          </cell>
          <cell r="H15353">
            <v>1654271.79</v>
          </cell>
          <cell r="I15353">
            <v>0</v>
          </cell>
        </row>
        <row r="15354">
          <cell r="A15354" t="str">
            <v>a</v>
          </cell>
          <cell r="B15354">
            <v>15330</v>
          </cell>
          <cell r="C15354" t="str">
            <v xml:space="preserve">   362778802 - 38006</v>
          </cell>
          <cell r="D15354">
            <v>976243.16</v>
          </cell>
          <cell r="E15354">
            <v>0</v>
          </cell>
          <cell r="F15354">
            <v>0</v>
          </cell>
          <cell r="G15354">
            <v>47057.04</v>
          </cell>
          <cell r="H15354">
            <v>929186.12</v>
          </cell>
          <cell r="I15354">
            <v>0</v>
          </cell>
        </row>
        <row r="15355">
          <cell r="A15355" t="str">
            <v>a</v>
          </cell>
          <cell r="B15355">
            <v>15331</v>
          </cell>
          <cell r="C15355" t="str">
            <v xml:space="preserve">   362778815 - 38048</v>
          </cell>
          <cell r="D15355">
            <v>1386759.88</v>
          </cell>
          <cell r="E15355">
            <v>0</v>
          </cell>
          <cell r="F15355">
            <v>0</v>
          </cell>
          <cell r="G15355">
            <v>30284.52</v>
          </cell>
          <cell r="H15355">
            <v>1356475.36</v>
          </cell>
          <cell r="I15355">
            <v>0</v>
          </cell>
        </row>
        <row r="15356">
          <cell r="A15356" t="str">
            <v>a</v>
          </cell>
          <cell r="B15356">
            <v>15332</v>
          </cell>
          <cell r="C15356" t="str">
            <v xml:space="preserve">   362778828 - 38090</v>
          </cell>
          <cell r="D15356">
            <v>989891.76</v>
          </cell>
          <cell r="E15356">
            <v>0</v>
          </cell>
          <cell r="F15356">
            <v>0</v>
          </cell>
          <cell r="G15356">
            <v>19587.189999999999</v>
          </cell>
          <cell r="H15356">
            <v>970304.57</v>
          </cell>
          <cell r="I15356">
            <v>0</v>
          </cell>
        </row>
        <row r="15357">
          <cell r="A15357" t="str">
            <v>a</v>
          </cell>
          <cell r="B15357">
            <v>15333</v>
          </cell>
          <cell r="C15357" t="str">
            <v xml:space="preserve">   362778831 - 38102</v>
          </cell>
          <cell r="D15357">
            <v>401715.65</v>
          </cell>
          <cell r="E15357">
            <v>0</v>
          </cell>
          <cell r="F15357">
            <v>0</v>
          </cell>
          <cell r="G15357">
            <v>36457.57</v>
          </cell>
          <cell r="H15357">
            <v>365258.08</v>
          </cell>
          <cell r="I15357">
            <v>0</v>
          </cell>
        </row>
        <row r="15358">
          <cell r="A15358" t="str">
            <v>a</v>
          </cell>
          <cell r="B15358">
            <v>15334</v>
          </cell>
          <cell r="C15358" t="str">
            <v xml:space="preserve">   362778844 - 38153</v>
          </cell>
          <cell r="D15358">
            <v>608793.89</v>
          </cell>
          <cell r="E15358">
            <v>0</v>
          </cell>
          <cell r="F15358">
            <v>0</v>
          </cell>
          <cell r="G15358">
            <v>56881.26</v>
          </cell>
          <cell r="H15358">
            <v>551912.63</v>
          </cell>
          <cell r="I15358">
            <v>0</v>
          </cell>
        </row>
        <row r="15359">
          <cell r="A15359" t="str">
            <v>a</v>
          </cell>
          <cell r="B15359">
            <v>15335</v>
          </cell>
          <cell r="C15359" t="str">
            <v xml:space="preserve">   362778857 - 38212</v>
          </cell>
          <cell r="D15359">
            <v>705625.92</v>
          </cell>
          <cell r="E15359">
            <v>0</v>
          </cell>
          <cell r="F15359">
            <v>0</v>
          </cell>
          <cell r="G15359">
            <v>106512.32000000001</v>
          </cell>
          <cell r="H15359">
            <v>599113.6</v>
          </cell>
          <cell r="I15359">
            <v>0</v>
          </cell>
        </row>
        <row r="15360">
          <cell r="A15360" t="str">
            <v>a</v>
          </cell>
          <cell r="B15360">
            <v>15336</v>
          </cell>
          <cell r="C15360" t="str">
            <v xml:space="preserve">   362778860 - 38221</v>
          </cell>
          <cell r="D15360">
            <v>1006501.43</v>
          </cell>
          <cell r="E15360">
            <v>0</v>
          </cell>
          <cell r="F15360">
            <v>0</v>
          </cell>
          <cell r="G15360">
            <v>1006501.43</v>
          </cell>
          <cell r="H15360">
            <v>0</v>
          </cell>
          <cell r="I15360">
            <v>0</v>
          </cell>
        </row>
        <row r="15361">
          <cell r="A15361" t="str">
            <v>a</v>
          </cell>
          <cell r="B15361">
            <v>15337</v>
          </cell>
          <cell r="C15361" t="str">
            <v xml:space="preserve">   362778873 - 38260</v>
          </cell>
          <cell r="D15361">
            <v>917751.74</v>
          </cell>
          <cell r="E15361">
            <v>0</v>
          </cell>
          <cell r="F15361">
            <v>0</v>
          </cell>
          <cell r="G15361">
            <v>20221.080000000002</v>
          </cell>
          <cell r="H15361">
            <v>897530.66</v>
          </cell>
          <cell r="I15361">
            <v>0</v>
          </cell>
        </row>
        <row r="15362">
          <cell r="A15362" t="str">
            <v>a</v>
          </cell>
          <cell r="B15362">
            <v>15338</v>
          </cell>
          <cell r="C15362" t="str">
            <v xml:space="preserve">   362778886 - 38299</v>
          </cell>
          <cell r="D15362">
            <v>2180253.5099999998</v>
          </cell>
          <cell r="E15362">
            <v>0</v>
          </cell>
          <cell r="F15362">
            <v>0</v>
          </cell>
          <cell r="G15362">
            <v>2180253.5099999998</v>
          </cell>
          <cell r="H15362">
            <v>0</v>
          </cell>
          <cell r="I15362">
            <v>0</v>
          </cell>
        </row>
        <row r="15363">
          <cell r="A15363" t="str">
            <v>a</v>
          </cell>
          <cell r="B15363">
            <v>15339</v>
          </cell>
          <cell r="C15363" t="str">
            <v xml:space="preserve">   362778899 - 38395</v>
          </cell>
          <cell r="D15363">
            <v>1945647.81</v>
          </cell>
          <cell r="E15363">
            <v>0</v>
          </cell>
          <cell r="F15363">
            <v>0</v>
          </cell>
          <cell r="G15363">
            <v>41565.550000000003</v>
          </cell>
          <cell r="H15363">
            <v>1904082.26</v>
          </cell>
          <cell r="I15363">
            <v>0</v>
          </cell>
        </row>
        <row r="15364">
          <cell r="A15364" t="str">
            <v>a</v>
          </cell>
          <cell r="B15364">
            <v>15340</v>
          </cell>
          <cell r="C15364" t="str">
            <v xml:space="preserve">   362778909 - 38030</v>
          </cell>
          <cell r="D15364">
            <v>1224822.8899999999</v>
          </cell>
          <cell r="E15364">
            <v>0</v>
          </cell>
          <cell r="F15364">
            <v>0</v>
          </cell>
          <cell r="G15364">
            <v>59687.28</v>
          </cell>
          <cell r="H15364">
            <v>1165135.6100000001</v>
          </cell>
          <cell r="I15364">
            <v>0</v>
          </cell>
        </row>
        <row r="15365">
          <cell r="A15365" t="str">
            <v>a</v>
          </cell>
          <cell r="B15365">
            <v>15341</v>
          </cell>
          <cell r="C15365" t="str">
            <v xml:space="preserve">   362778912 - 38039</v>
          </cell>
          <cell r="D15365">
            <v>3656779.84</v>
          </cell>
          <cell r="E15365">
            <v>0</v>
          </cell>
          <cell r="F15365">
            <v>0</v>
          </cell>
          <cell r="G15365">
            <v>78448.08</v>
          </cell>
          <cell r="H15365">
            <v>3578331.76</v>
          </cell>
          <cell r="I15365">
            <v>0</v>
          </cell>
        </row>
        <row r="15366">
          <cell r="A15366" t="str">
            <v>a</v>
          </cell>
          <cell r="B15366">
            <v>15342</v>
          </cell>
          <cell r="C15366" t="str">
            <v xml:space="preserve">   362778925 - 38081</v>
          </cell>
          <cell r="D15366">
            <v>2979424.63</v>
          </cell>
          <cell r="E15366">
            <v>0</v>
          </cell>
          <cell r="F15366">
            <v>0</v>
          </cell>
          <cell r="G15366">
            <v>942120.76</v>
          </cell>
          <cell r="H15366">
            <v>2037303.87</v>
          </cell>
          <cell r="I15366">
            <v>0</v>
          </cell>
        </row>
        <row r="15367">
          <cell r="A15367" t="str">
            <v>a</v>
          </cell>
          <cell r="B15367">
            <v>15343</v>
          </cell>
          <cell r="C15367" t="str">
            <v xml:space="preserve">   362778938 - 38135</v>
          </cell>
          <cell r="D15367">
            <v>1385805.42</v>
          </cell>
          <cell r="E15367">
            <v>0</v>
          </cell>
          <cell r="F15367">
            <v>0</v>
          </cell>
          <cell r="G15367">
            <v>27670.07</v>
          </cell>
          <cell r="H15367">
            <v>1358135.35</v>
          </cell>
          <cell r="I15367">
            <v>0</v>
          </cell>
        </row>
        <row r="15368">
          <cell r="A15368" t="str">
            <v>a</v>
          </cell>
          <cell r="B15368">
            <v>15344</v>
          </cell>
          <cell r="C15368" t="str">
            <v xml:space="preserve">   362778941 - 38144</v>
          </cell>
          <cell r="D15368">
            <v>1260690.82</v>
          </cell>
          <cell r="E15368">
            <v>0</v>
          </cell>
          <cell r="F15368">
            <v>0</v>
          </cell>
          <cell r="G15368">
            <v>27531.43</v>
          </cell>
          <cell r="H15368">
            <v>1233159.3899999999</v>
          </cell>
          <cell r="I15368">
            <v>0</v>
          </cell>
        </row>
        <row r="15369">
          <cell r="A15369" t="str">
            <v>a</v>
          </cell>
          <cell r="B15369">
            <v>15345</v>
          </cell>
          <cell r="C15369" t="str">
            <v xml:space="preserve">   362778954 - 38185</v>
          </cell>
          <cell r="D15369">
            <v>697308.21</v>
          </cell>
          <cell r="E15369">
            <v>0</v>
          </cell>
          <cell r="F15369">
            <v>0</v>
          </cell>
          <cell r="G15369">
            <v>697308.21</v>
          </cell>
          <cell r="H15369">
            <v>0</v>
          </cell>
          <cell r="I15369">
            <v>0</v>
          </cell>
        </row>
        <row r="15370">
          <cell r="A15370" t="str">
            <v>a</v>
          </cell>
          <cell r="B15370">
            <v>15346</v>
          </cell>
          <cell r="C15370" t="str">
            <v xml:space="preserve">   362778967 - 38242</v>
          </cell>
          <cell r="D15370">
            <v>1099178.32</v>
          </cell>
          <cell r="E15370">
            <v>0</v>
          </cell>
          <cell r="F15370">
            <v>0</v>
          </cell>
          <cell r="G15370">
            <v>174142.37</v>
          </cell>
          <cell r="H15370">
            <v>925035.95</v>
          </cell>
          <cell r="I15370">
            <v>0</v>
          </cell>
        </row>
        <row r="15371">
          <cell r="A15371" t="str">
            <v>a</v>
          </cell>
          <cell r="B15371">
            <v>15347</v>
          </cell>
          <cell r="C15371" t="str">
            <v xml:space="preserve">   362778970 - 38251</v>
          </cell>
          <cell r="D15371">
            <v>1294265.23</v>
          </cell>
          <cell r="E15371">
            <v>0</v>
          </cell>
          <cell r="F15371">
            <v>0</v>
          </cell>
          <cell r="G15371">
            <v>28516.89</v>
          </cell>
          <cell r="H15371">
            <v>1265748.3400000001</v>
          </cell>
          <cell r="I15371">
            <v>0</v>
          </cell>
        </row>
        <row r="15372">
          <cell r="A15372" t="str">
            <v>a</v>
          </cell>
          <cell r="B15372">
            <v>15348</v>
          </cell>
          <cell r="C15372" t="str">
            <v xml:space="preserve">   362778983 - 38290</v>
          </cell>
          <cell r="D15372">
            <v>1633270.66</v>
          </cell>
          <cell r="E15372">
            <v>0</v>
          </cell>
          <cell r="F15372">
            <v>0</v>
          </cell>
          <cell r="G15372">
            <v>32611.14</v>
          </cell>
          <cell r="H15372">
            <v>1600659.52</v>
          </cell>
          <cell r="I15372">
            <v>0</v>
          </cell>
        </row>
        <row r="15373">
          <cell r="A15373" t="str">
            <v>a</v>
          </cell>
          <cell r="B15373">
            <v>15349</v>
          </cell>
          <cell r="C15373" t="str">
            <v xml:space="preserve">   362778996 - 38329</v>
          </cell>
          <cell r="D15373">
            <v>1311771.17</v>
          </cell>
          <cell r="E15373">
            <v>0</v>
          </cell>
          <cell r="F15373">
            <v>0</v>
          </cell>
          <cell r="G15373">
            <v>31556.26</v>
          </cell>
          <cell r="H15373">
            <v>1280214.9099999999</v>
          </cell>
          <cell r="I15373">
            <v>0</v>
          </cell>
        </row>
        <row r="15374">
          <cell r="A15374" t="str">
            <v>a</v>
          </cell>
          <cell r="B15374">
            <v>15350</v>
          </cell>
          <cell r="C15374" t="str">
            <v xml:space="preserve">   364778004 - 45298</v>
          </cell>
          <cell r="D15374">
            <v>1284829.8</v>
          </cell>
          <cell r="E15374">
            <v>0</v>
          </cell>
          <cell r="F15374">
            <v>0</v>
          </cell>
          <cell r="G15374">
            <v>60982.01</v>
          </cell>
          <cell r="H15374">
            <v>1223847.79</v>
          </cell>
          <cell r="I15374">
            <v>0</v>
          </cell>
        </row>
        <row r="15375">
          <cell r="A15375" t="str">
            <v>a</v>
          </cell>
          <cell r="B15375">
            <v>15351</v>
          </cell>
          <cell r="C15375" t="str">
            <v xml:space="preserve">   364778017 - 45439</v>
          </cell>
          <cell r="D15375">
            <v>215171.16</v>
          </cell>
          <cell r="E15375">
            <v>0</v>
          </cell>
          <cell r="F15375">
            <v>0.01</v>
          </cell>
          <cell r="G15375">
            <v>118231.82</v>
          </cell>
          <cell r="H15375">
            <v>96939.35</v>
          </cell>
          <cell r="I15375">
            <v>0</v>
          </cell>
        </row>
        <row r="15376">
          <cell r="A15376" t="str">
            <v>a</v>
          </cell>
          <cell r="B15376">
            <v>15352</v>
          </cell>
          <cell r="C15376" t="str">
            <v xml:space="preserve">   364778020 - 45662</v>
          </cell>
          <cell r="D15376">
            <v>1731964.05</v>
          </cell>
          <cell r="E15376">
            <v>0</v>
          </cell>
          <cell r="F15376">
            <v>0</v>
          </cell>
          <cell r="G15376">
            <v>83495.37</v>
          </cell>
          <cell r="H15376">
            <v>1648468.68</v>
          </cell>
          <cell r="I15376">
            <v>0</v>
          </cell>
        </row>
        <row r="15377">
          <cell r="A15377" t="str">
            <v>a</v>
          </cell>
          <cell r="B15377">
            <v>15353</v>
          </cell>
          <cell r="C15377" t="str">
            <v xml:space="preserve">   364778033 - 45731</v>
          </cell>
          <cell r="D15377">
            <v>1320782.53</v>
          </cell>
          <cell r="E15377">
            <v>0</v>
          </cell>
          <cell r="F15377">
            <v>0</v>
          </cell>
          <cell r="G15377">
            <v>114137.87</v>
          </cell>
          <cell r="H15377">
            <v>1206644.6599999999</v>
          </cell>
          <cell r="I15377">
            <v>0</v>
          </cell>
        </row>
        <row r="15378">
          <cell r="A15378" t="str">
            <v>a</v>
          </cell>
          <cell r="B15378">
            <v>15354</v>
          </cell>
          <cell r="C15378" t="str">
            <v xml:space="preserve">   364778046 - 45842</v>
          </cell>
          <cell r="D15378">
            <v>956761.94</v>
          </cell>
          <cell r="E15378">
            <v>0</v>
          </cell>
          <cell r="F15378">
            <v>0.01</v>
          </cell>
          <cell r="G15378">
            <v>9042.25</v>
          </cell>
          <cell r="H15378">
            <v>947719.7</v>
          </cell>
          <cell r="I15378">
            <v>0</v>
          </cell>
        </row>
        <row r="15379">
          <cell r="A15379" t="str">
            <v>a</v>
          </cell>
          <cell r="B15379">
            <v>15355</v>
          </cell>
          <cell r="C15379" t="str">
            <v xml:space="preserve">   364778059 - 45980</v>
          </cell>
          <cell r="D15379">
            <v>2453642.29</v>
          </cell>
          <cell r="E15379">
            <v>0</v>
          </cell>
          <cell r="F15379">
            <v>0.01</v>
          </cell>
          <cell r="G15379">
            <v>49688.56</v>
          </cell>
          <cell r="H15379">
            <v>2403953.7400000002</v>
          </cell>
          <cell r="I15379">
            <v>0</v>
          </cell>
        </row>
        <row r="15380">
          <cell r="A15380" t="str">
            <v>a</v>
          </cell>
          <cell r="B15380">
            <v>15356</v>
          </cell>
          <cell r="C15380" t="str">
            <v xml:space="preserve">   364778062 - 46016</v>
          </cell>
          <cell r="D15380">
            <v>1659772.46</v>
          </cell>
          <cell r="E15380">
            <v>0</v>
          </cell>
          <cell r="F15380">
            <v>0</v>
          </cell>
          <cell r="G15380">
            <v>33597.56</v>
          </cell>
          <cell r="H15380">
            <v>1626174.9</v>
          </cell>
          <cell r="I15380">
            <v>0</v>
          </cell>
        </row>
        <row r="15381">
          <cell r="A15381" t="str">
            <v>a</v>
          </cell>
          <cell r="B15381">
            <v>15357</v>
          </cell>
          <cell r="C15381" t="str">
            <v xml:space="preserve">   364778075 - 45932</v>
          </cell>
          <cell r="D15381">
            <v>694629.11</v>
          </cell>
          <cell r="E15381">
            <v>0</v>
          </cell>
          <cell r="F15381">
            <v>0</v>
          </cell>
          <cell r="G15381">
            <v>32461.49</v>
          </cell>
          <cell r="H15381">
            <v>662167.62</v>
          </cell>
          <cell r="I15381">
            <v>0</v>
          </cell>
        </row>
        <row r="15382">
          <cell r="A15382" t="str">
            <v>a</v>
          </cell>
          <cell r="B15382">
            <v>15358</v>
          </cell>
          <cell r="C15382" t="str">
            <v xml:space="preserve">   364778088 - 46310</v>
          </cell>
          <cell r="D15382">
            <v>2736806.25</v>
          </cell>
          <cell r="E15382">
            <v>0</v>
          </cell>
          <cell r="F15382">
            <v>0.01</v>
          </cell>
          <cell r="G15382">
            <v>76487.14</v>
          </cell>
          <cell r="H15382">
            <v>2660319.12</v>
          </cell>
          <cell r="I15382">
            <v>0</v>
          </cell>
        </row>
        <row r="15383">
          <cell r="A15383" t="str">
            <v>a</v>
          </cell>
          <cell r="B15383">
            <v>15359</v>
          </cell>
          <cell r="C15383" t="str">
            <v xml:space="preserve">   364778091 - 46319</v>
          </cell>
          <cell r="D15383">
            <v>985882.28</v>
          </cell>
          <cell r="E15383">
            <v>0</v>
          </cell>
          <cell r="F15383">
            <v>0</v>
          </cell>
          <cell r="G15383">
            <v>985882.28</v>
          </cell>
          <cell r="H15383">
            <v>0</v>
          </cell>
          <cell r="I15383">
            <v>0</v>
          </cell>
        </row>
        <row r="15384">
          <cell r="A15384" t="str">
            <v>a</v>
          </cell>
          <cell r="B15384">
            <v>15360</v>
          </cell>
          <cell r="C15384" t="str">
            <v xml:space="preserve">   364778101 - 45266</v>
          </cell>
          <cell r="D15384">
            <v>1099673.6599999999</v>
          </cell>
          <cell r="E15384">
            <v>0</v>
          </cell>
          <cell r="F15384">
            <v>0.01</v>
          </cell>
          <cell r="G15384">
            <v>9973.0400000000009</v>
          </cell>
          <cell r="H15384">
            <v>1089700.6299999999</v>
          </cell>
          <cell r="I15384">
            <v>0</v>
          </cell>
        </row>
        <row r="15385">
          <cell r="A15385" t="str">
            <v>a</v>
          </cell>
          <cell r="B15385">
            <v>15361</v>
          </cell>
          <cell r="C15385" t="str">
            <v xml:space="preserve">   364778114 - 45402</v>
          </cell>
          <cell r="D15385">
            <v>684971.88</v>
          </cell>
          <cell r="E15385">
            <v>0</v>
          </cell>
          <cell r="F15385">
            <v>0</v>
          </cell>
          <cell r="G15385">
            <v>60029.08</v>
          </cell>
          <cell r="H15385">
            <v>624942.80000000005</v>
          </cell>
          <cell r="I15385">
            <v>0</v>
          </cell>
        </row>
        <row r="15386">
          <cell r="A15386" t="str">
            <v>a</v>
          </cell>
          <cell r="B15386">
            <v>15362</v>
          </cell>
          <cell r="C15386" t="str">
            <v xml:space="preserve">   364778127 - 45687</v>
          </cell>
          <cell r="D15386">
            <v>1588267.23</v>
          </cell>
          <cell r="E15386">
            <v>0</v>
          </cell>
          <cell r="F15386">
            <v>0</v>
          </cell>
          <cell r="G15386">
            <v>88705.01</v>
          </cell>
          <cell r="H15386">
            <v>1499562.22</v>
          </cell>
          <cell r="I15386">
            <v>0</v>
          </cell>
        </row>
        <row r="15387">
          <cell r="A15387" t="str">
            <v>a</v>
          </cell>
          <cell r="B15387">
            <v>15363</v>
          </cell>
          <cell r="C15387" t="str">
            <v xml:space="preserve">   364778130 - 45708</v>
          </cell>
          <cell r="D15387">
            <v>1281356.19</v>
          </cell>
          <cell r="E15387">
            <v>0</v>
          </cell>
          <cell r="F15387">
            <v>0</v>
          </cell>
          <cell r="G15387">
            <v>110730.76</v>
          </cell>
          <cell r="H15387">
            <v>1170625.43</v>
          </cell>
          <cell r="I15387">
            <v>0</v>
          </cell>
        </row>
        <row r="15388">
          <cell r="A15388" t="str">
            <v>a</v>
          </cell>
          <cell r="B15388">
            <v>15364</v>
          </cell>
          <cell r="C15388" t="str">
            <v xml:space="preserve">   364778143 - 45812</v>
          </cell>
          <cell r="D15388">
            <v>1806396.95</v>
          </cell>
          <cell r="E15388">
            <v>0</v>
          </cell>
          <cell r="F15388">
            <v>0.01</v>
          </cell>
          <cell r="G15388">
            <v>389500.77</v>
          </cell>
          <cell r="H15388">
            <v>1416896.19</v>
          </cell>
          <cell r="I15388">
            <v>0</v>
          </cell>
        </row>
        <row r="15389">
          <cell r="A15389" t="str">
            <v>a</v>
          </cell>
          <cell r="B15389">
            <v>15365</v>
          </cell>
          <cell r="C15389" t="str">
            <v xml:space="preserve">   364778156 - 45968</v>
          </cell>
          <cell r="D15389">
            <v>596993.27</v>
          </cell>
          <cell r="E15389">
            <v>0</v>
          </cell>
          <cell r="F15389">
            <v>0</v>
          </cell>
          <cell r="G15389">
            <v>12089.68</v>
          </cell>
          <cell r="H15389">
            <v>584903.59</v>
          </cell>
          <cell r="I15389">
            <v>0</v>
          </cell>
        </row>
        <row r="15390">
          <cell r="A15390" t="str">
            <v>a</v>
          </cell>
          <cell r="B15390">
            <v>15366</v>
          </cell>
          <cell r="C15390" t="str">
            <v xml:space="preserve">   364778169 - 46043</v>
          </cell>
          <cell r="D15390">
            <v>438978.42</v>
          </cell>
          <cell r="E15390">
            <v>0</v>
          </cell>
          <cell r="F15390">
            <v>0</v>
          </cell>
          <cell r="G15390">
            <v>63907.63</v>
          </cell>
          <cell r="H15390">
            <v>375070.79</v>
          </cell>
          <cell r="I15390">
            <v>0</v>
          </cell>
        </row>
        <row r="15391">
          <cell r="A15391" t="str">
            <v>a</v>
          </cell>
          <cell r="B15391">
            <v>15367</v>
          </cell>
          <cell r="C15391" t="str">
            <v xml:space="preserve">   364778172 - 46052</v>
          </cell>
          <cell r="D15391">
            <v>1257281</v>
          </cell>
          <cell r="E15391">
            <v>0</v>
          </cell>
          <cell r="F15391">
            <v>0</v>
          </cell>
          <cell r="G15391">
            <v>1257281</v>
          </cell>
          <cell r="H15391">
            <v>0</v>
          </cell>
          <cell r="I15391">
            <v>0</v>
          </cell>
        </row>
        <row r="15392">
          <cell r="A15392" t="str">
            <v>a</v>
          </cell>
          <cell r="B15392">
            <v>15368</v>
          </cell>
          <cell r="C15392" t="str">
            <v xml:space="preserve">   364778185 - 46301</v>
          </cell>
          <cell r="D15392">
            <v>4085016.1</v>
          </cell>
          <cell r="E15392">
            <v>0</v>
          </cell>
          <cell r="F15392">
            <v>0</v>
          </cell>
          <cell r="G15392">
            <v>37029.67</v>
          </cell>
          <cell r="H15392">
            <v>4047986.43</v>
          </cell>
          <cell r="I15392">
            <v>0</v>
          </cell>
        </row>
        <row r="15393">
          <cell r="A15393" t="str">
            <v>a</v>
          </cell>
          <cell r="B15393">
            <v>15369</v>
          </cell>
          <cell r="C15393" t="str">
            <v xml:space="preserve">   364778198 - 46352</v>
          </cell>
          <cell r="D15393">
            <v>1795776.72</v>
          </cell>
          <cell r="E15393">
            <v>0</v>
          </cell>
          <cell r="F15393">
            <v>0</v>
          </cell>
          <cell r="G15393">
            <v>84571.22</v>
          </cell>
          <cell r="H15393">
            <v>1711205.5</v>
          </cell>
          <cell r="I15393">
            <v>0</v>
          </cell>
        </row>
        <row r="15394">
          <cell r="A15394" t="str">
            <v>a</v>
          </cell>
          <cell r="B15394">
            <v>15370</v>
          </cell>
          <cell r="C15394" t="str">
            <v xml:space="preserve">   364778208 - 45345</v>
          </cell>
          <cell r="D15394">
            <v>854905.98</v>
          </cell>
          <cell r="E15394">
            <v>0</v>
          </cell>
          <cell r="F15394">
            <v>0.01</v>
          </cell>
          <cell r="G15394">
            <v>40576.5</v>
          </cell>
          <cell r="H15394">
            <v>814329.49</v>
          </cell>
          <cell r="I15394">
            <v>0</v>
          </cell>
        </row>
        <row r="15395">
          <cell r="A15395" t="str">
            <v>a</v>
          </cell>
          <cell r="B15395">
            <v>15371</v>
          </cell>
          <cell r="C15395" t="str">
            <v xml:space="preserve">   364778211 - 45368</v>
          </cell>
          <cell r="D15395">
            <v>1884079.65</v>
          </cell>
          <cell r="E15395">
            <v>0</v>
          </cell>
          <cell r="F15395">
            <v>0</v>
          </cell>
          <cell r="G15395">
            <v>100579.6</v>
          </cell>
          <cell r="H15395">
            <v>1783500.05</v>
          </cell>
          <cell r="I15395">
            <v>0</v>
          </cell>
        </row>
        <row r="15396">
          <cell r="A15396" t="str">
            <v>a</v>
          </cell>
          <cell r="B15396">
            <v>15372</v>
          </cell>
          <cell r="C15396" t="str">
            <v xml:space="preserve">   364778224 - 45674</v>
          </cell>
          <cell r="D15396">
            <v>2015899.77</v>
          </cell>
          <cell r="E15396">
            <v>0</v>
          </cell>
          <cell r="F15396">
            <v>0</v>
          </cell>
          <cell r="G15396">
            <v>35384.43</v>
          </cell>
          <cell r="H15396">
            <v>1980515.34</v>
          </cell>
          <cell r="I15396">
            <v>0</v>
          </cell>
        </row>
        <row r="15397">
          <cell r="A15397" t="str">
            <v>a</v>
          </cell>
          <cell r="B15397">
            <v>15373</v>
          </cell>
          <cell r="C15397" t="str">
            <v xml:space="preserve">   364778237 - 45765</v>
          </cell>
          <cell r="D15397">
            <v>790627.1</v>
          </cell>
          <cell r="E15397">
            <v>0</v>
          </cell>
          <cell r="F15397">
            <v>0</v>
          </cell>
          <cell r="G15397">
            <v>37525.620000000003</v>
          </cell>
          <cell r="H15397">
            <v>753101.48</v>
          </cell>
          <cell r="I15397">
            <v>0</v>
          </cell>
        </row>
        <row r="15398">
          <cell r="A15398" t="str">
            <v>a</v>
          </cell>
          <cell r="B15398">
            <v>15374</v>
          </cell>
          <cell r="C15398" t="str">
            <v xml:space="preserve">   364778240 - 45789</v>
          </cell>
          <cell r="D15398">
            <v>2004230.85</v>
          </cell>
          <cell r="E15398">
            <v>0</v>
          </cell>
          <cell r="F15398">
            <v>0</v>
          </cell>
          <cell r="G15398">
            <v>223106.06</v>
          </cell>
          <cell r="H15398">
            <v>1781124.79</v>
          </cell>
          <cell r="I15398">
            <v>0</v>
          </cell>
        </row>
        <row r="15399">
          <cell r="A15399" t="str">
            <v>a</v>
          </cell>
          <cell r="B15399">
            <v>15375</v>
          </cell>
          <cell r="C15399" t="str">
            <v xml:space="preserve">   364778253 - 45956</v>
          </cell>
          <cell r="D15399">
            <v>498307</v>
          </cell>
          <cell r="E15399">
            <v>0</v>
          </cell>
          <cell r="F15399">
            <v>0.01</v>
          </cell>
          <cell r="G15399">
            <v>10088</v>
          </cell>
          <cell r="H15399">
            <v>488219.01</v>
          </cell>
          <cell r="I15399">
            <v>0</v>
          </cell>
        </row>
        <row r="15400">
          <cell r="A15400" t="str">
            <v>a</v>
          </cell>
          <cell r="B15400">
            <v>15376</v>
          </cell>
          <cell r="C15400" t="str">
            <v xml:space="preserve">   364778266 - 46034</v>
          </cell>
          <cell r="D15400">
            <v>4961201.5</v>
          </cell>
          <cell r="E15400">
            <v>0</v>
          </cell>
          <cell r="F15400">
            <v>0</v>
          </cell>
          <cell r="G15400">
            <v>47178.6</v>
          </cell>
          <cell r="H15400">
            <v>4914022.9000000004</v>
          </cell>
          <cell r="I15400">
            <v>0</v>
          </cell>
        </row>
        <row r="15401">
          <cell r="A15401" t="str">
            <v>a</v>
          </cell>
          <cell r="B15401">
            <v>15377</v>
          </cell>
          <cell r="C15401" t="str">
            <v xml:space="preserve">   364778279 - 46283</v>
          </cell>
          <cell r="D15401">
            <v>1788664.41</v>
          </cell>
          <cell r="E15401">
            <v>0</v>
          </cell>
          <cell r="F15401">
            <v>0</v>
          </cell>
          <cell r="G15401">
            <v>30350.37</v>
          </cell>
          <cell r="H15401">
            <v>1758314.04</v>
          </cell>
          <cell r="I15401">
            <v>0</v>
          </cell>
        </row>
        <row r="15402">
          <cell r="A15402" t="str">
            <v>a</v>
          </cell>
          <cell r="B15402">
            <v>15378</v>
          </cell>
          <cell r="C15402" t="str">
            <v xml:space="preserve">   364778282 - 46292</v>
          </cell>
          <cell r="D15402">
            <v>1081574</v>
          </cell>
          <cell r="E15402">
            <v>0</v>
          </cell>
          <cell r="F15402">
            <v>0</v>
          </cell>
          <cell r="G15402">
            <v>52134.21</v>
          </cell>
          <cell r="H15402">
            <v>1029439.79</v>
          </cell>
          <cell r="I15402">
            <v>0</v>
          </cell>
        </row>
        <row r="15403">
          <cell r="A15403" t="str">
            <v>a</v>
          </cell>
          <cell r="B15403">
            <v>15379</v>
          </cell>
          <cell r="C15403" t="str">
            <v xml:space="preserve">   364778295 - 46336</v>
          </cell>
          <cell r="D15403">
            <v>1176113.43</v>
          </cell>
          <cell r="E15403">
            <v>0</v>
          </cell>
          <cell r="F15403">
            <v>0.01</v>
          </cell>
          <cell r="G15403">
            <v>55822.02</v>
          </cell>
          <cell r="H15403">
            <v>1120291.42</v>
          </cell>
          <cell r="I15403">
            <v>0</v>
          </cell>
        </row>
        <row r="15404">
          <cell r="A15404" t="str">
            <v>a</v>
          </cell>
          <cell r="B15404">
            <v>15380</v>
          </cell>
          <cell r="C15404" t="str">
            <v xml:space="preserve">   364778305 - 45309</v>
          </cell>
          <cell r="D15404">
            <v>273497.02</v>
          </cell>
          <cell r="E15404">
            <v>0</v>
          </cell>
          <cell r="F15404">
            <v>0</v>
          </cell>
          <cell r="G15404">
            <v>79428.7</v>
          </cell>
          <cell r="H15404">
            <v>194068.32</v>
          </cell>
          <cell r="I15404">
            <v>0</v>
          </cell>
        </row>
        <row r="15405">
          <cell r="A15405" t="str">
            <v>a</v>
          </cell>
          <cell r="B15405">
            <v>15381</v>
          </cell>
          <cell r="C15405" t="str">
            <v xml:space="preserve">   364778318 - 45448</v>
          </cell>
          <cell r="D15405">
            <v>397577.72</v>
          </cell>
          <cell r="E15405">
            <v>0</v>
          </cell>
          <cell r="F15405">
            <v>0.03</v>
          </cell>
          <cell r="G15405">
            <v>84643.24</v>
          </cell>
          <cell r="H15405">
            <v>312934.51</v>
          </cell>
          <cell r="I15405">
            <v>0</v>
          </cell>
        </row>
        <row r="15406">
          <cell r="A15406" t="str">
            <v>a</v>
          </cell>
          <cell r="B15406">
            <v>15382</v>
          </cell>
          <cell r="C15406" t="str">
            <v xml:space="preserve">   364778321 - 45665</v>
          </cell>
          <cell r="D15406">
            <v>3201330.86</v>
          </cell>
          <cell r="E15406">
            <v>0</v>
          </cell>
          <cell r="F15406">
            <v>0</v>
          </cell>
          <cell r="G15406">
            <v>64510.22</v>
          </cell>
          <cell r="H15406">
            <v>3136820.64</v>
          </cell>
          <cell r="I15406">
            <v>0</v>
          </cell>
        </row>
        <row r="15407">
          <cell r="A15407" t="str">
            <v>a</v>
          </cell>
          <cell r="B15407">
            <v>15383</v>
          </cell>
          <cell r="C15407" t="str">
            <v xml:space="preserve">   364778334 - 45740</v>
          </cell>
          <cell r="D15407">
            <v>6156853.0099999998</v>
          </cell>
          <cell r="E15407">
            <v>0</v>
          </cell>
          <cell r="F15407">
            <v>0</v>
          </cell>
          <cell r="G15407">
            <v>247881.38</v>
          </cell>
          <cell r="H15407">
            <v>5908971.6299999999</v>
          </cell>
          <cell r="I15407">
            <v>0</v>
          </cell>
        </row>
        <row r="15408">
          <cell r="A15408" t="str">
            <v>a</v>
          </cell>
          <cell r="B15408">
            <v>15384</v>
          </cell>
          <cell r="C15408" t="str">
            <v xml:space="preserve">   364778347 - 45917</v>
          </cell>
          <cell r="D15408">
            <v>1636209.01</v>
          </cell>
          <cell r="E15408">
            <v>0</v>
          </cell>
          <cell r="F15408">
            <v>0</v>
          </cell>
          <cell r="G15408">
            <v>15463.62</v>
          </cell>
          <cell r="H15408">
            <v>1620745.39</v>
          </cell>
          <cell r="I15408">
            <v>0</v>
          </cell>
        </row>
        <row r="15409">
          <cell r="A15409" t="str">
            <v>a</v>
          </cell>
          <cell r="B15409">
            <v>15385</v>
          </cell>
          <cell r="C15409" t="str">
            <v xml:space="preserve">   364778350 - 45933</v>
          </cell>
          <cell r="D15409">
            <v>448476.31</v>
          </cell>
          <cell r="E15409">
            <v>0</v>
          </cell>
          <cell r="F15409">
            <v>0</v>
          </cell>
          <cell r="G15409">
            <v>448476.31</v>
          </cell>
          <cell r="H15409">
            <v>0</v>
          </cell>
          <cell r="I15409">
            <v>0</v>
          </cell>
        </row>
        <row r="15410">
          <cell r="A15410" t="str">
            <v>a</v>
          </cell>
          <cell r="B15410">
            <v>15386</v>
          </cell>
          <cell r="C15410" t="str">
            <v xml:space="preserve">   364778363 - 46025</v>
          </cell>
          <cell r="D15410">
            <v>3337033.27</v>
          </cell>
          <cell r="E15410">
            <v>0</v>
          </cell>
          <cell r="F15410">
            <v>0</v>
          </cell>
          <cell r="G15410">
            <v>31733.57</v>
          </cell>
          <cell r="H15410">
            <v>3305299.7</v>
          </cell>
          <cell r="I15410">
            <v>0</v>
          </cell>
        </row>
        <row r="15411">
          <cell r="A15411" t="str">
            <v>a</v>
          </cell>
          <cell r="B15411">
            <v>15387</v>
          </cell>
          <cell r="C15411" t="str">
            <v xml:space="preserve">   364778376 - 46080</v>
          </cell>
          <cell r="D15411">
            <v>1530074.55</v>
          </cell>
          <cell r="E15411">
            <v>0</v>
          </cell>
          <cell r="F15411">
            <v>0</v>
          </cell>
          <cell r="G15411">
            <v>106904.34</v>
          </cell>
          <cell r="H15411">
            <v>1423170.21</v>
          </cell>
          <cell r="I15411">
            <v>0</v>
          </cell>
        </row>
        <row r="15412">
          <cell r="A15412" t="str">
            <v>a</v>
          </cell>
          <cell r="B15412">
            <v>15388</v>
          </cell>
          <cell r="C15412" t="str">
            <v xml:space="preserve">   364778389 - 46313</v>
          </cell>
          <cell r="D15412">
            <v>842666.73</v>
          </cell>
          <cell r="E15412">
            <v>0</v>
          </cell>
          <cell r="F15412">
            <v>0</v>
          </cell>
          <cell r="G15412">
            <v>14298.51</v>
          </cell>
          <cell r="H15412">
            <v>828368.22</v>
          </cell>
          <cell r="I15412">
            <v>0</v>
          </cell>
        </row>
        <row r="15413">
          <cell r="A15413" t="str">
            <v>a</v>
          </cell>
          <cell r="B15413">
            <v>15389</v>
          </cell>
          <cell r="C15413" t="str">
            <v xml:space="preserve">   364778392 - 46322</v>
          </cell>
          <cell r="D15413">
            <v>1948198.37</v>
          </cell>
          <cell r="E15413">
            <v>0</v>
          </cell>
          <cell r="F15413">
            <v>0</v>
          </cell>
          <cell r="G15413">
            <v>18526.400000000001</v>
          </cell>
          <cell r="H15413">
            <v>1929671.97</v>
          </cell>
          <cell r="I15413">
            <v>0</v>
          </cell>
        </row>
        <row r="15414">
          <cell r="A15414" t="str">
            <v>a</v>
          </cell>
          <cell r="B15414">
            <v>15390</v>
          </cell>
          <cell r="C15414" t="str">
            <v xml:space="preserve">   364778402 - 45277</v>
          </cell>
          <cell r="D15414">
            <v>578909.76</v>
          </cell>
          <cell r="E15414">
            <v>0</v>
          </cell>
          <cell r="F15414">
            <v>0</v>
          </cell>
          <cell r="G15414">
            <v>84279.22</v>
          </cell>
          <cell r="H15414">
            <v>494630.54</v>
          </cell>
          <cell r="I15414">
            <v>0</v>
          </cell>
        </row>
        <row r="15415">
          <cell r="A15415" t="str">
            <v>a</v>
          </cell>
          <cell r="B15415">
            <v>15391</v>
          </cell>
          <cell r="C15415" t="str">
            <v xml:space="preserve">   364778415 - 45419</v>
          </cell>
          <cell r="D15415">
            <v>1328970.02</v>
          </cell>
          <cell r="E15415">
            <v>0</v>
          </cell>
          <cell r="F15415">
            <v>0</v>
          </cell>
          <cell r="G15415">
            <v>62372.58</v>
          </cell>
          <cell r="H15415">
            <v>1266597.44</v>
          </cell>
          <cell r="I15415">
            <v>0</v>
          </cell>
        </row>
        <row r="15416">
          <cell r="A15416" t="str">
            <v>a</v>
          </cell>
          <cell r="B15416">
            <v>15392</v>
          </cell>
          <cell r="C15416" t="str">
            <v xml:space="preserve">   364778428 - 45695</v>
          </cell>
          <cell r="D15416">
            <v>2258710.9500000002</v>
          </cell>
          <cell r="E15416">
            <v>0</v>
          </cell>
          <cell r="F15416">
            <v>0</v>
          </cell>
          <cell r="G15416">
            <v>45099.1</v>
          </cell>
          <cell r="H15416">
            <v>2213611.85</v>
          </cell>
          <cell r="I15416">
            <v>0</v>
          </cell>
        </row>
        <row r="15417">
          <cell r="A15417" t="str">
            <v>a</v>
          </cell>
          <cell r="B15417">
            <v>15393</v>
          </cell>
          <cell r="C15417" t="str">
            <v xml:space="preserve">   364778431 - 45719</v>
          </cell>
          <cell r="D15417">
            <v>669411.06000000006</v>
          </cell>
          <cell r="E15417">
            <v>0</v>
          </cell>
          <cell r="F15417">
            <v>0</v>
          </cell>
          <cell r="G15417">
            <v>60949.56</v>
          </cell>
          <cell r="H15417">
            <v>608461.5</v>
          </cell>
          <cell r="I15417">
            <v>0</v>
          </cell>
        </row>
        <row r="15418">
          <cell r="A15418" t="str">
            <v>a</v>
          </cell>
          <cell r="B15418">
            <v>15394</v>
          </cell>
          <cell r="C15418" t="str">
            <v xml:space="preserve">   364778444 - 45821</v>
          </cell>
          <cell r="D15418">
            <v>1427196.03</v>
          </cell>
          <cell r="E15418">
            <v>0</v>
          </cell>
          <cell r="F15418">
            <v>0</v>
          </cell>
          <cell r="G15418">
            <v>67213.100000000006</v>
          </cell>
          <cell r="H15418">
            <v>1359982.93</v>
          </cell>
          <cell r="I15418">
            <v>0</v>
          </cell>
        </row>
        <row r="15419">
          <cell r="A15419" t="str">
            <v>a</v>
          </cell>
          <cell r="B15419">
            <v>15395</v>
          </cell>
          <cell r="C15419" t="str">
            <v xml:space="preserve">   364778457 - 45971</v>
          </cell>
          <cell r="D15419">
            <v>1631781.58</v>
          </cell>
          <cell r="E15419">
            <v>0</v>
          </cell>
          <cell r="F15419">
            <v>0</v>
          </cell>
          <cell r="G15419">
            <v>33045.11</v>
          </cell>
          <cell r="H15419">
            <v>1598736.47</v>
          </cell>
          <cell r="I15419">
            <v>0</v>
          </cell>
        </row>
        <row r="15420">
          <cell r="A15420" t="str">
            <v>a</v>
          </cell>
          <cell r="B15420">
            <v>15396</v>
          </cell>
          <cell r="C15420" t="str">
            <v xml:space="preserve">   364778460 - 45991</v>
          </cell>
          <cell r="D15420">
            <v>2258699.41</v>
          </cell>
          <cell r="E15420">
            <v>0</v>
          </cell>
          <cell r="F15420">
            <v>0</v>
          </cell>
          <cell r="G15420">
            <v>45740.81</v>
          </cell>
          <cell r="H15420">
            <v>2212958.6</v>
          </cell>
          <cell r="I15420">
            <v>0</v>
          </cell>
        </row>
        <row r="15421">
          <cell r="A15421" t="str">
            <v>a</v>
          </cell>
          <cell r="B15421">
            <v>15397</v>
          </cell>
          <cell r="C15421" t="str">
            <v xml:space="preserve">   364778473 - 46055</v>
          </cell>
          <cell r="D15421">
            <v>1291261.32</v>
          </cell>
          <cell r="E15421">
            <v>0</v>
          </cell>
          <cell r="F15421">
            <v>0.01</v>
          </cell>
          <cell r="G15421">
            <v>26020.3</v>
          </cell>
          <cell r="H15421">
            <v>1265241.03</v>
          </cell>
          <cell r="I15421">
            <v>0</v>
          </cell>
        </row>
        <row r="15422">
          <cell r="A15422" t="str">
            <v>a</v>
          </cell>
          <cell r="B15422">
            <v>15398</v>
          </cell>
          <cell r="C15422" t="str">
            <v xml:space="preserve">   364778486 - 46304</v>
          </cell>
          <cell r="D15422">
            <v>1099067.77</v>
          </cell>
          <cell r="E15422">
            <v>0</v>
          </cell>
          <cell r="F15422">
            <v>0</v>
          </cell>
          <cell r="G15422">
            <v>1099067.77</v>
          </cell>
          <cell r="H15422">
            <v>0</v>
          </cell>
          <cell r="I15422">
            <v>0</v>
          </cell>
        </row>
        <row r="15423">
          <cell r="A15423" t="str">
            <v>a</v>
          </cell>
          <cell r="B15423">
            <v>15399</v>
          </cell>
          <cell r="C15423" t="str">
            <v xml:space="preserve">   364778499 - 46358</v>
          </cell>
          <cell r="D15423">
            <v>2280989.4700000002</v>
          </cell>
          <cell r="E15423">
            <v>0</v>
          </cell>
          <cell r="F15423">
            <v>0</v>
          </cell>
          <cell r="G15423">
            <v>1190362.6200000001</v>
          </cell>
          <cell r="H15423">
            <v>1090626.8500000001</v>
          </cell>
          <cell r="I15423">
            <v>0</v>
          </cell>
        </row>
        <row r="15424">
          <cell r="A15424" t="str">
            <v>a</v>
          </cell>
          <cell r="B15424">
            <v>15400</v>
          </cell>
          <cell r="C15424" t="str">
            <v xml:space="preserve">   364778509 - 45351</v>
          </cell>
          <cell r="D15424">
            <v>1447181.59</v>
          </cell>
          <cell r="E15424">
            <v>0</v>
          </cell>
          <cell r="F15424">
            <v>0</v>
          </cell>
          <cell r="G15424">
            <v>210684.67</v>
          </cell>
          <cell r="H15424">
            <v>1236496.92</v>
          </cell>
          <cell r="I15424">
            <v>0</v>
          </cell>
        </row>
        <row r="15425">
          <cell r="A15425" t="str">
            <v>a</v>
          </cell>
          <cell r="B15425">
            <v>15401</v>
          </cell>
          <cell r="C15425" t="str">
            <v xml:space="preserve">   364778512 - 45375</v>
          </cell>
          <cell r="D15425">
            <v>4089539.47</v>
          </cell>
          <cell r="E15425">
            <v>0</v>
          </cell>
          <cell r="F15425">
            <v>0</v>
          </cell>
          <cell r="G15425">
            <v>82816.990000000005</v>
          </cell>
          <cell r="H15425">
            <v>4006722.48</v>
          </cell>
          <cell r="I15425">
            <v>0</v>
          </cell>
        </row>
        <row r="15426">
          <cell r="A15426" t="str">
            <v>a</v>
          </cell>
          <cell r="B15426">
            <v>15402</v>
          </cell>
          <cell r="C15426" t="str">
            <v xml:space="preserve">   364778525 - 45677</v>
          </cell>
          <cell r="D15426">
            <v>3414640.89</v>
          </cell>
          <cell r="E15426">
            <v>0</v>
          </cell>
          <cell r="F15426">
            <v>0</v>
          </cell>
          <cell r="G15426">
            <v>31819.01</v>
          </cell>
          <cell r="H15426">
            <v>3382821.88</v>
          </cell>
          <cell r="I15426">
            <v>0</v>
          </cell>
        </row>
        <row r="15427">
          <cell r="A15427" t="str">
            <v>a</v>
          </cell>
          <cell r="B15427">
            <v>15403</v>
          </cell>
          <cell r="C15427" t="str">
            <v xml:space="preserve">   364778538 - 45773</v>
          </cell>
          <cell r="D15427">
            <v>543556.13</v>
          </cell>
          <cell r="E15427">
            <v>0</v>
          </cell>
          <cell r="F15427">
            <v>0</v>
          </cell>
          <cell r="G15427">
            <v>25798.84</v>
          </cell>
          <cell r="H15427">
            <v>517757.29</v>
          </cell>
          <cell r="I15427">
            <v>0</v>
          </cell>
        </row>
        <row r="15428">
          <cell r="A15428" t="str">
            <v>a</v>
          </cell>
          <cell r="B15428">
            <v>15404</v>
          </cell>
          <cell r="C15428" t="str">
            <v xml:space="preserve">   364778541 - 45797</v>
          </cell>
          <cell r="D15428">
            <v>964787.73</v>
          </cell>
          <cell r="E15428">
            <v>0</v>
          </cell>
          <cell r="F15428">
            <v>0</v>
          </cell>
          <cell r="G15428">
            <v>140456.42000000001</v>
          </cell>
          <cell r="H15428">
            <v>824331.31</v>
          </cell>
          <cell r="I15428">
            <v>0</v>
          </cell>
        </row>
        <row r="15429">
          <cell r="A15429" t="str">
            <v>a</v>
          </cell>
          <cell r="B15429">
            <v>15405</v>
          </cell>
          <cell r="C15429" t="str">
            <v xml:space="preserve">   364778554 - 45962</v>
          </cell>
          <cell r="D15429">
            <v>1297875.7</v>
          </cell>
          <cell r="E15429">
            <v>0</v>
          </cell>
          <cell r="F15429">
            <v>0</v>
          </cell>
          <cell r="G15429">
            <v>12459.36</v>
          </cell>
          <cell r="H15429">
            <v>1285416.3400000001</v>
          </cell>
          <cell r="I15429">
            <v>0</v>
          </cell>
        </row>
        <row r="15430">
          <cell r="A15430" t="str">
            <v>a</v>
          </cell>
          <cell r="B15430">
            <v>15406</v>
          </cell>
          <cell r="C15430" t="str">
            <v xml:space="preserve">   364778567 - 46037</v>
          </cell>
          <cell r="D15430">
            <v>639959.43000000005</v>
          </cell>
          <cell r="E15430">
            <v>0</v>
          </cell>
          <cell r="F15430">
            <v>0</v>
          </cell>
          <cell r="G15430">
            <v>56084.31</v>
          </cell>
          <cell r="H15430">
            <v>583875.12</v>
          </cell>
          <cell r="I15430">
            <v>0</v>
          </cell>
        </row>
        <row r="15431">
          <cell r="A15431" t="str">
            <v>a</v>
          </cell>
          <cell r="B15431">
            <v>15407</v>
          </cell>
          <cell r="C15431" t="str">
            <v xml:space="preserve">   364778570 - 46046</v>
          </cell>
          <cell r="D15431">
            <v>2118207.77</v>
          </cell>
          <cell r="E15431">
            <v>0</v>
          </cell>
          <cell r="F15431">
            <v>0</v>
          </cell>
          <cell r="G15431">
            <v>101028.18</v>
          </cell>
          <cell r="H15431">
            <v>2017179.59</v>
          </cell>
          <cell r="I15431">
            <v>0</v>
          </cell>
        </row>
        <row r="15432">
          <cell r="A15432" t="str">
            <v>a</v>
          </cell>
          <cell r="B15432">
            <v>15408</v>
          </cell>
          <cell r="C15432" t="str">
            <v xml:space="preserve">   364778583 - 46295</v>
          </cell>
          <cell r="D15432">
            <v>5905773.9500000002</v>
          </cell>
          <cell r="E15432">
            <v>0</v>
          </cell>
          <cell r="F15432">
            <v>0</v>
          </cell>
          <cell r="G15432">
            <v>53534.37</v>
          </cell>
          <cell r="H15432">
            <v>5852239.5800000001</v>
          </cell>
          <cell r="I15432">
            <v>0</v>
          </cell>
        </row>
        <row r="15433">
          <cell r="A15433" t="str">
            <v>a</v>
          </cell>
          <cell r="B15433">
            <v>15409</v>
          </cell>
          <cell r="C15433" t="str">
            <v xml:space="preserve">   364778596 - 46342</v>
          </cell>
          <cell r="D15433">
            <v>3365891.32</v>
          </cell>
          <cell r="E15433">
            <v>0</v>
          </cell>
          <cell r="F15433">
            <v>0</v>
          </cell>
          <cell r="G15433">
            <v>32008.03</v>
          </cell>
          <cell r="H15433">
            <v>3333883.29</v>
          </cell>
          <cell r="I15433">
            <v>0</v>
          </cell>
        </row>
        <row r="15434">
          <cell r="A15434" t="str">
            <v>a</v>
          </cell>
          <cell r="B15434">
            <v>15410</v>
          </cell>
          <cell r="C15434" t="str">
            <v xml:space="preserve">   364778606 - 45321</v>
          </cell>
          <cell r="D15434">
            <v>820290.64</v>
          </cell>
          <cell r="E15434">
            <v>0</v>
          </cell>
          <cell r="F15434">
            <v>0</v>
          </cell>
          <cell r="G15434">
            <v>820290.64</v>
          </cell>
          <cell r="H15434">
            <v>0</v>
          </cell>
          <cell r="I15434">
            <v>0</v>
          </cell>
        </row>
        <row r="15435">
          <cell r="A15435" t="str">
            <v>a</v>
          </cell>
          <cell r="B15435">
            <v>15411</v>
          </cell>
          <cell r="C15435" t="str">
            <v xml:space="preserve">   364778619 - 45659</v>
          </cell>
          <cell r="D15435">
            <v>2130815.5499999998</v>
          </cell>
          <cell r="E15435">
            <v>0</v>
          </cell>
          <cell r="F15435">
            <v>0</v>
          </cell>
          <cell r="G15435">
            <v>23651.75</v>
          </cell>
          <cell r="H15435">
            <v>2107163.7999999998</v>
          </cell>
          <cell r="I15435">
            <v>0</v>
          </cell>
        </row>
        <row r="15436">
          <cell r="A15436" t="str">
            <v>a</v>
          </cell>
          <cell r="B15436">
            <v>15412</v>
          </cell>
          <cell r="C15436" t="str">
            <v xml:space="preserve">   364778622 - 45668</v>
          </cell>
          <cell r="D15436">
            <v>2318395.25</v>
          </cell>
          <cell r="E15436">
            <v>0</v>
          </cell>
          <cell r="F15436">
            <v>0</v>
          </cell>
          <cell r="G15436">
            <v>55874.11</v>
          </cell>
          <cell r="H15436">
            <v>2262521.14</v>
          </cell>
          <cell r="I15436">
            <v>0</v>
          </cell>
        </row>
        <row r="15437">
          <cell r="A15437" t="str">
            <v>a</v>
          </cell>
          <cell r="B15437">
            <v>15413</v>
          </cell>
          <cell r="C15437" t="str">
            <v xml:space="preserve">   364778635 - 45749</v>
          </cell>
          <cell r="D15437">
            <v>2547171.2400000002</v>
          </cell>
          <cell r="E15437">
            <v>0</v>
          </cell>
          <cell r="F15437">
            <v>0.02</v>
          </cell>
          <cell r="G15437">
            <v>51582.64</v>
          </cell>
          <cell r="H15437">
            <v>2495588.62</v>
          </cell>
          <cell r="I15437">
            <v>0</v>
          </cell>
        </row>
        <row r="15438">
          <cell r="A15438" t="str">
            <v>a</v>
          </cell>
          <cell r="B15438">
            <v>15414</v>
          </cell>
          <cell r="C15438" t="str">
            <v xml:space="preserve">   364778648 - 45923</v>
          </cell>
          <cell r="D15438">
            <v>2031946.83</v>
          </cell>
          <cell r="E15438">
            <v>0</v>
          </cell>
          <cell r="F15438">
            <v>0</v>
          </cell>
          <cell r="G15438">
            <v>19203.66</v>
          </cell>
          <cell r="H15438">
            <v>2012743.17</v>
          </cell>
          <cell r="I15438">
            <v>0</v>
          </cell>
        </row>
        <row r="15439">
          <cell r="A15439" t="str">
            <v>a</v>
          </cell>
          <cell r="B15439">
            <v>15415</v>
          </cell>
          <cell r="C15439" t="str">
            <v xml:space="preserve">   364778651 - 45941</v>
          </cell>
          <cell r="D15439">
            <v>2287196.04</v>
          </cell>
          <cell r="E15439">
            <v>0</v>
          </cell>
          <cell r="F15439">
            <v>0</v>
          </cell>
          <cell r="G15439">
            <v>91347.02</v>
          </cell>
          <cell r="H15439">
            <v>2195849.02</v>
          </cell>
          <cell r="I15439">
            <v>0</v>
          </cell>
        </row>
        <row r="15440">
          <cell r="A15440" t="str">
            <v>a</v>
          </cell>
          <cell r="B15440">
            <v>15416</v>
          </cell>
          <cell r="C15440" t="str">
            <v xml:space="preserve">   364778664 - 46028</v>
          </cell>
          <cell r="D15440">
            <v>3454892.29</v>
          </cell>
          <cell r="E15440">
            <v>0</v>
          </cell>
          <cell r="F15440">
            <v>0</v>
          </cell>
          <cell r="G15440">
            <v>340103.45</v>
          </cell>
          <cell r="H15440">
            <v>3114788.84</v>
          </cell>
          <cell r="I15440">
            <v>0</v>
          </cell>
        </row>
        <row r="15441">
          <cell r="A15441" t="str">
            <v>a</v>
          </cell>
          <cell r="B15441">
            <v>15417</v>
          </cell>
          <cell r="C15441" t="str">
            <v xml:space="preserve">   364778677 - 46125</v>
          </cell>
          <cell r="D15441">
            <v>1597594.19</v>
          </cell>
          <cell r="E15441">
            <v>0</v>
          </cell>
          <cell r="F15441">
            <v>0</v>
          </cell>
          <cell r="G15441">
            <v>14914.07</v>
          </cell>
          <cell r="H15441">
            <v>1582680.12</v>
          </cell>
          <cell r="I15441">
            <v>0</v>
          </cell>
        </row>
        <row r="15442">
          <cell r="A15442" t="str">
            <v>a</v>
          </cell>
          <cell r="B15442">
            <v>15418</v>
          </cell>
          <cell r="C15442" t="str">
            <v xml:space="preserve">   364778680 - 46286</v>
          </cell>
          <cell r="D15442">
            <v>2716674.01</v>
          </cell>
          <cell r="E15442">
            <v>0</v>
          </cell>
          <cell r="F15442">
            <v>0</v>
          </cell>
          <cell r="G15442">
            <v>24942.36</v>
          </cell>
          <cell r="H15442">
            <v>2691731.65</v>
          </cell>
          <cell r="I15442">
            <v>0</v>
          </cell>
        </row>
        <row r="15443">
          <cell r="A15443" t="str">
            <v>a</v>
          </cell>
          <cell r="B15443">
            <v>15419</v>
          </cell>
          <cell r="C15443" t="str">
            <v xml:space="preserve">   364778693 - 46325</v>
          </cell>
          <cell r="D15443">
            <v>3150648</v>
          </cell>
          <cell r="E15443">
            <v>0</v>
          </cell>
          <cell r="F15443">
            <v>0</v>
          </cell>
          <cell r="G15443">
            <v>29961.15</v>
          </cell>
          <cell r="H15443">
            <v>3120686.85</v>
          </cell>
          <cell r="I15443">
            <v>0</v>
          </cell>
        </row>
        <row r="15444">
          <cell r="A15444" t="str">
            <v>a</v>
          </cell>
          <cell r="B15444">
            <v>15420</v>
          </cell>
          <cell r="C15444" t="str">
            <v xml:space="preserve">   364778703 - 45290</v>
          </cell>
          <cell r="D15444">
            <v>2203977.2400000002</v>
          </cell>
          <cell r="E15444">
            <v>0</v>
          </cell>
          <cell r="F15444">
            <v>0.01</v>
          </cell>
          <cell r="G15444">
            <v>104607.57</v>
          </cell>
          <cell r="H15444">
            <v>2099369.6800000002</v>
          </cell>
          <cell r="I15444">
            <v>0</v>
          </cell>
        </row>
        <row r="15445">
          <cell r="A15445" t="str">
            <v>a</v>
          </cell>
          <cell r="B15445">
            <v>15421</v>
          </cell>
          <cell r="C15445" t="str">
            <v xml:space="preserve">   364778716 - 45430</v>
          </cell>
          <cell r="D15445">
            <v>467000.47</v>
          </cell>
          <cell r="E15445">
            <v>0</v>
          </cell>
          <cell r="F15445">
            <v>0</v>
          </cell>
          <cell r="G15445">
            <v>131607.79</v>
          </cell>
          <cell r="H15445">
            <v>335392.68</v>
          </cell>
          <cell r="I15445">
            <v>0</v>
          </cell>
        </row>
        <row r="15446">
          <cell r="A15446" t="str">
            <v>a</v>
          </cell>
          <cell r="B15446">
            <v>15422</v>
          </cell>
          <cell r="C15446" t="str">
            <v xml:space="preserve">   364778729 - 45701</v>
          </cell>
          <cell r="D15446">
            <v>936729.54</v>
          </cell>
          <cell r="E15446">
            <v>0</v>
          </cell>
          <cell r="F15446">
            <v>0</v>
          </cell>
          <cell r="G15446">
            <v>66615.16</v>
          </cell>
          <cell r="H15446">
            <v>870114.38</v>
          </cell>
          <cell r="I15446">
            <v>0</v>
          </cell>
        </row>
        <row r="15447">
          <cell r="A15447" t="str">
            <v>a</v>
          </cell>
          <cell r="B15447">
            <v>15423</v>
          </cell>
          <cell r="C15447" t="str">
            <v xml:space="preserve">   364778732 - 45725</v>
          </cell>
          <cell r="D15447">
            <v>488268.23</v>
          </cell>
          <cell r="E15447">
            <v>0</v>
          </cell>
          <cell r="F15447">
            <v>0</v>
          </cell>
          <cell r="G15447">
            <v>69630.44</v>
          </cell>
          <cell r="H15447">
            <v>418637.79</v>
          </cell>
          <cell r="I15447">
            <v>0</v>
          </cell>
        </row>
        <row r="15448">
          <cell r="A15448" t="str">
            <v>a</v>
          </cell>
          <cell r="B15448">
            <v>15424</v>
          </cell>
          <cell r="C15448" t="str">
            <v xml:space="preserve">   364778745 - 45833</v>
          </cell>
          <cell r="D15448">
            <v>313969.89</v>
          </cell>
          <cell r="E15448">
            <v>0</v>
          </cell>
          <cell r="F15448">
            <v>0</v>
          </cell>
          <cell r="G15448">
            <v>60157.11</v>
          </cell>
          <cell r="H15448">
            <v>253812.78</v>
          </cell>
          <cell r="I15448">
            <v>0</v>
          </cell>
        </row>
        <row r="15449">
          <cell r="A15449" t="str">
            <v>a</v>
          </cell>
          <cell r="B15449">
            <v>15425</v>
          </cell>
          <cell r="C15449" t="str">
            <v xml:space="preserve">   364778758 - 45974</v>
          </cell>
          <cell r="D15449">
            <v>674925.48</v>
          </cell>
          <cell r="E15449">
            <v>0</v>
          </cell>
          <cell r="F15449">
            <v>0</v>
          </cell>
          <cell r="G15449">
            <v>6418.21</v>
          </cell>
          <cell r="H15449">
            <v>668507.27</v>
          </cell>
          <cell r="I15449">
            <v>0</v>
          </cell>
        </row>
        <row r="15450">
          <cell r="A15450" t="str">
            <v>a</v>
          </cell>
          <cell r="B15450">
            <v>15426</v>
          </cell>
          <cell r="C15450" t="str">
            <v xml:space="preserve">   364778761 - 46003</v>
          </cell>
          <cell r="D15450">
            <v>9472293.0600000005</v>
          </cell>
          <cell r="E15450">
            <v>0</v>
          </cell>
          <cell r="F15450">
            <v>0.02</v>
          </cell>
          <cell r="G15450">
            <v>191822.84</v>
          </cell>
          <cell r="H15450">
            <v>9280470.2400000002</v>
          </cell>
          <cell r="I15450">
            <v>0</v>
          </cell>
        </row>
        <row r="15451">
          <cell r="A15451" t="str">
            <v>a</v>
          </cell>
          <cell r="B15451">
            <v>15427</v>
          </cell>
          <cell r="C15451" t="str">
            <v xml:space="preserve">   364778774 - 46058</v>
          </cell>
          <cell r="D15451">
            <v>1260285.3500000001</v>
          </cell>
          <cell r="E15451">
            <v>0</v>
          </cell>
          <cell r="F15451">
            <v>0.01</v>
          </cell>
          <cell r="G15451">
            <v>263717.65000000002</v>
          </cell>
          <cell r="H15451">
            <v>996567.71</v>
          </cell>
          <cell r="I15451">
            <v>0</v>
          </cell>
        </row>
        <row r="15452">
          <cell r="A15452" t="str">
            <v>a</v>
          </cell>
          <cell r="B15452">
            <v>15428</v>
          </cell>
          <cell r="C15452" t="str">
            <v xml:space="preserve">   364778787 - 46307</v>
          </cell>
          <cell r="D15452">
            <v>3517659.7</v>
          </cell>
          <cell r="E15452">
            <v>0</v>
          </cell>
          <cell r="F15452">
            <v>0</v>
          </cell>
          <cell r="G15452">
            <v>33451.19</v>
          </cell>
          <cell r="H15452">
            <v>3484208.51</v>
          </cell>
          <cell r="I15452">
            <v>0</v>
          </cell>
        </row>
        <row r="15453">
          <cell r="A15453" t="str">
            <v>a</v>
          </cell>
          <cell r="B15453">
            <v>15429</v>
          </cell>
          <cell r="C15453" t="str">
            <v xml:space="preserve">   364778790 - 46316</v>
          </cell>
          <cell r="D15453">
            <v>1726747.17</v>
          </cell>
          <cell r="E15453">
            <v>0</v>
          </cell>
          <cell r="F15453">
            <v>0</v>
          </cell>
          <cell r="G15453">
            <v>15652.55</v>
          </cell>
          <cell r="H15453">
            <v>1711094.62</v>
          </cell>
          <cell r="I15453">
            <v>0</v>
          </cell>
        </row>
        <row r="15454">
          <cell r="A15454" t="str">
            <v>a</v>
          </cell>
          <cell r="B15454">
            <v>15430</v>
          </cell>
          <cell r="C15454" t="str">
            <v xml:space="preserve">   364778800 - 45257</v>
          </cell>
          <cell r="D15454">
            <v>1739358.59</v>
          </cell>
          <cell r="E15454">
            <v>0</v>
          </cell>
          <cell r="F15454">
            <v>0.01</v>
          </cell>
          <cell r="G15454">
            <v>57062.79</v>
          </cell>
          <cell r="H15454">
            <v>1682295.81</v>
          </cell>
          <cell r="I15454">
            <v>0</v>
          </cell>
        </row>
        <row r="15455">
          <cell r="A15455" t="str">
            <v>a</v>
          </cell>
          <cell r="B15455">
            <v>15431</v>
          </cell>
          <cell r="C15455" t="str">
            <v xml:space="preserve">   364778813 - 45384</v>
          </cell>
          <cell r="D15455">
            <v>578909.76</v>
          </cell>
          <cell r="E15455">
            <v>0</v>
          </cell>
          <cell r="F15455">
            <v>0</v>
          </cell>
          <cell r="G15455">
            <v>84279.22</v>
          </cell>
          <cell r="H15455">
            <v>494630.54</v>
          </cell>
          <cell r="I15455">
            <v>0</v>
          </cell>
        </row>
        <row r="15456">
          <cell r="A15456" t="str">
            <v>a</v>
          </cell>
          <cell r="B15456">
            <v>15432</v>
          </cell>
          <cell r="C15456" t="str">
            <v xml:space="preserve">   364778826 - 45680</v>
          </cell>
          <cell r="D15456">
            <v>987985.28</v>
          </cell>
          <cell r="E15456">
            <v>0</v>
          </cell>
          <cell r="F15456">
            <v>0</v>
          </cell>
          <cell r="G15456">
            <v>26453.24</v>
          </cell>
          <cell r="H15456">
            <v>961532.04</v>
          </cell>
          <cell r="I15456">
            <v>0</v>
          </cell>
        </row>
        <row r="15457">
          <cell r="A15457" t="str">
            <v>a</v>
          </cell>
          <cell r="B15457">
            <v>15433</v>
          </cell>
          <cell r="C15457" t="str">
            <v xml:space="preserve">   364778839 - 45782</v>
          </cell>
          <cell r="D15457">
            <v>1890478.65</v>
          </cell>
          <cell r="E15457">
            <v>0</v>
          </cell>
          <cell r="F15457">
            <v>0</v>
          </cell>
          <cell r="G15457">
            <v>38283.94</v>
          </cell>
          <cell r="H15457">
            <v>1852194.71</v>
          </cell>
          <cell r="I15457">
            <v>0</v>
          </cell>
        </row>
        <row r="15458">
          <cell r="A15458" t="str">
            <v>a</v>
          </cell>
          <cell r="B15458">
            <v>15434</v>
          </cell>
          <cell r="C15458" t="str">
            <v xml:space="preserve">   364778842 - 45803</v>
          </cell>
          <cell r="D15458">
            <v>800773.82</v>
          </cell>
          <cell r="E15458">
            <v>0</v>
          </cell>
          <cell r="F15458">
            <v>0</v>
          </cell>
          <cell r="G15458">
            <v>116578.83</v>
          </cell>
          <cell r="H15458">
            <v>684194.99</v>
          </cell>
          <cell r="I15458">
            <v>0</v>
          </cell>
        </row>
        <row r="15459">
          <cell r="A15459" t="str">
            <v>a</v>
          </cell>
          <cell r="B15459">
            <v>15435</v>
          </cell>
          <cell r="C15459" t="str">
            <v xml:space="preserve">   364778855 - 45965</v>
          </cell>
          <cell r="D15459">
            <v>2220854.4300000002</v>
          </cell>
          <cell r="E15459">
            <v>0</v>
          </cell>
          <cell r="F15459">
            <v>0</v>
          </cell>
          <cell r="G15459">
            <v>20989.03</v>
          </cell>
          <cell r="H15459">
            <v>2199865.4</v>
          </cell>
          <cell r="I15459">
            <v>0</v>
          </cell>
        </row>
        <row r="15460">
          <cell r="A15460" t="str">
            <v>a</v>
          </cell>
          <cell r="B15460">
            <v>15436</v>
          </cell>
          <cell r="C15460" t="str">
            <v xml:space="preserve">   364778868 - 46040</v>
          </cell>
          <cell r="D15460">
            <v>532376.43999999994</v>
          </cell>
          <cell r="E15460">
            <v>0</v>
          </cell>
          <cell r="F15460">
            <v>0</v>
          </cell>
          <cell r="G15460">
            <v>45782.080000000002</v>
          </cell>
          <cell r="H15460">
            <v>486594.36</v>
          </cell>
          <cell r="I15460">
            <v>0</v>
          </cell>
        </row>
        <row r="15461">
          <cell r="A15461" t="str">
            <v>a</v>
          </cell>
          <cell r="B15461">
            <v>15437</v>
          </cell>
          <cell r="C15461" t="str">
            <v xml:space="preserve">   364778871 - 46049</v>
          </cell>
          <cell r="D15461">
            <v>1089697.3700000001</v>
          </cell>
          <cell r="E15461">
            <v>0</v>
          </cell>
          <cell r="F15461">
            <v>0</v>
          </cell>
          <cell r="G15461">
            <v>60260.35</v>
          </cell>
          <cell r="H15461">
            <v>1029437.02</v>
          </cell>
          <cell r="I15461">
            <v>0</v>
          </cell>
        </row>
        <row r="15462">
          <cell r="A15462" t="str">
            <v>a</v>
          </cell>
          <cell r="B15462">
            <v>15438</v>
          </cell>
          <cell r="C15462" t="str">
            <v xml:space="preserve">   364778884 - 46298</v>
          </cell>
          <cell r="D15462">
            <v>3928826.28</v>
          </cell>
          <cell r="E15462">
            <v>0</v>
          </cell>
          <cell r="F15462">
            <v>0</v>
          </cell>
          <cell r="G15462">
            <v>3928826.28</v>
          </cell>
          <cell r="H15462">
            <v>0</v>
          </cell>
          <cell r="I15462">
            <v>0</v>
          </cell>
        </row>
        <row r="15463">
          <cell r="A15463" t="str">
            <v>a</v>
          </cell>
          <cell r="B15463">
            <v>15439</v>
          </cell>
          <cell r="C15463" t="str">
            <v xml:space="preserve">   364778897 - 46346</v>
          </cell>
          <cell r="D15463">
            <v>683888.36</v>
          </cell>
          <cell r="E15463">
            <v>0</v>
          </cell>
          <cell r="F15463">
            <v>0.01</v>
          </cell>
          <cell r="G15463">
            <v>47862.74</v>
          </cell>
          <cell r="H15463">
            <v>636025.63</v>
          </cell>
          <cell r="I15463">
            <v>0</v>
          </cell>
        </row>
        <row r="15464">
          <cell r="A15464" t="str">
            <v>a</v>
          </cell>
          <cell r="B15464">
            <v>15440</v>
          </cell>
          <cell r="C15464" t="str">
            <v xml:space="preserve">   364778907 - 45330</v>
          </cell>
          <cell r="D15464">
            <v>286822.84000000003</v>
          </cell>
          <cell r="E15464">
            <v>0</v>
          </cell>
          <cell r="F15464">
            <v>0</v>
          </cell>
          <cell r="G15464">
            <v>78161.539999999994</v>
          </cell>
          <cell r="H15464">
            <v>208661.3</v>
          </cell>
          <cell r="I15464">
            <v>0</v>
          </cell>
        </row>
        <row r="15465">
          <cell r="A15465" t="str">
            <v>a</v>
          </cell>
          <cell r="B15465">
            <v>15441</v>
          </cell>
          <cell r="C15465" t="str">
            <v xml:space="preserve">   364778910 - 45360</v>
          </cell>
          <cell r="D15465">
            <v>689961.03</v>
          </cell>
          <cell r="E15465">
            <v>0</v>
          </cell>
          <cell r="F15465">
            <v>0</v>
          </cell>
          <cell r="G15465">
            <v>59624.28</v>
          </cell>
          <cell r="H15465">
            <v>630336.75</v>
          </cell>
          <cell r="I15465">
            <v>0</v>
          </cell>
        </row>
        <row r="15466">
          <cell r="A15466" t="str">
            <v>a</v>
          </cell>
          <cell r="B15466">
            <v>15442</v>
          </cell>
          <cell r="C15466" t="str">
            <v xml:space="preserve">   364778923 - 45671</v>
          </cell>
          <cell r="D15466">
            <v>2064827.94</v>
          </cell>
          <cell r="E15466">
            <v>0</v>
          </cell>
          <cell r="F15466">
            <v>0</v>
          </cell>
          <cell r="G15466">
            <v>19240.89</v>
          </cell>
          <cell r="H15466">
            <v>2045587.05</v>
          </cell>
          <cell r="I15466">
            <v>0</v>
          </cell>
        </row>
        <row r="15467">
          <cell r="A15467" t="str">
            <v>a</v>
          </cell>
          <cell r="B15467">
            <v>15443</v>
          </cell>
          <cell r="C15467" t="str">
            <v xml:space="preserve">   364778936 - 45758</v>
          </cell>
          <cell r="D15467">
            <v>3357639.47</v>
          </cell>
          <cell r="E15467">
            <v>0</v>
          </cell>
          <cell r="F15467">
            <v>0</v>
          </cell>
          <cell r="G15467">
            <v>3357639.47</v>
          </cell>
          <cell r="H15467">
            <v>0</v>
          </cell>
          <cell r="I15467">
            <v>0</v>
          </cell>
        </row>
        <row r="15468">
          <cell r="A15468" t="str">
            <v>a</v>
          </cell>
          <cell r="B15468">
            <v>15444</v>
          </cell>
          <cell r="C15468" t="str">
            <v xml:space="preserve">   364778949 - 45929</v>
          </cell>
          <cell r="D15468">
            <v>1623875.52</v>
          </cell>
          <cell r="E15468">
            <v>0</v>
          </cell>
          <cell r="F15468">
            <v>0</v>
          </cell>
          <cell r="G15468">
            <v>32884.97</v>
          </cell>
          <cell r="H15468">
            <v>1590990.55</v>
          </cell>
          <cell r="I15468">
            <v>0</v>
          </cell>
        </row>
        <row r="15469">
          <cell r="A15469" t="str">
            <v>a</v>
          </cell>
          <cell r="B15469">
            <v>15445</v>
          </cell>
          <cell r="C15469" t="str">
            <v xml:space="preserve">   364778952 - 45947</v>
          </cell>
          <cell r="D15469">
            <v>751504.76</v>
          </cell>
          <cell r="E15469">
            <v>0</v>
          </cell>
          <cell r="F15469">
            <v>0</v>
          </cell>
          <cell r="G15469">
            <v>81357.87</v>
          </cell>
          <cell r="H15469">
            <v>670146.89</v>
          </cell>
          <cell r="I15469">
            <v>0</v>
          </cell>
        </row>
        <row r="15470">
          <cell r="A15470" t="str">
            <v>a</v>
          </cell>
          <cell r="B15470">
            <v>15446</v>
          </cell>
          <cell r="C15470" t="str">
            <v xml:space="preserve">   364778965 - 46031</v>
          </cell>
          <cell r="D15470">
            <v>934512.21</v>
          </cell>
          <cell r="E15470">
            <v>0</v>
          </cell>
          <cell r="F15470">
            <v>0</v>
          </cell>
          <cell r="G15470">
            <v>8886.73</v>
          </cell>
          <cell r="H15470">
            <v>925625.48</v>
          </cell>
          <cell r="I15470">
            <v>0</v>
          </cell>
        </row>
        <row r="15471">
          <cell r="A15471" t="str">
            <v>a</v>
          </cell>
          <cell r="B15471">
            <v>15447</v>
          </cell>
          <cell r="C15471" t="str">
            <v xml:space="preserve">   364778978 - 46128</v>
          </cell>
          <cell r="D15471">
            <v>1492532.66</v>
          </cell>
          <cell r="E15471">
            <v>0</v>
          </cell>
          <cell r="F15471">
            <v>0</v>
          </cell>
          <cell r="G15471">
            <v>30225.13</v>
          </cell>
          <cell r="H15471">
            <v>1462307.53</v>
          </cell>
          <cell r="I15471">
            <v>0</v>
          </cell>
        </row>
        <row r="15472">
          <cell r="A15472" t="str">
            <v>a</v>
          </cell>
          <cell r="B15472">
            <v>15448</v>
          </cell>
          <cell r="C15472" t="str">
            <v xml:space="preserve">   364778981 - 46289</v>
          </cell>
          <cell r="D15472">
            <v>2064354.84</v>
          </cell>
          <cell r="E15472">
            <v>0</v>
          </cell>
          <cell r="F15472">
            <v>0</v>
          </cell>
          <cell r="G15472">
            <v>18953.310000000001</v>
          </cell>
          <cell r="H15472">
            <v>2045401.53</v>
          </cell>
          <cell r="I15472">
            <v>0</v>
          </cell>
        </row>
        <row r="15473">
          <cell r="A15473" t="str">
            <v>a</v>
          </cell>
          <cell r="B15473">
            <v>15449</v>
          </cell>
          <cell r="C15473" t="str">
            <v xml:space="preserve">   364778994 - 46328</v>
          </cell>
          <cell r="D15473">
            <v>2196503.0499999998</v>
          </cell>
          <cell r="E15473">
            <v>0</v>
          </cell>
          <cell r="F15473">
            <v>0</v>
          </cell>
          <cell r="G15473">
            <v>20887.650000000001</v>
          </cell>
          <cell r="H15473">
            <v>2175615.4</v>
          </cell>
          <cell r="I15473">
            <v>0</v>
          </cell>
        </row>
        <row r="15474">
          <cell r="A15474" t="str">
            <v>a</v>
          </cell>
          <cell r="B15474">
            <v>15450</v>
          </cell>
          <cell r="C15474" t="str">
            <v xml:space="preserve">   372778009 - 38431</v>
          </cell>
          <cell r="D15474">
            <v>848342.88</v>
          </cell>
          <cell r="E15474">
            <v>0</v>
          </cell>
          <cell r="F15474">
            <v>0</v>
          </cell>
          <cell r="G15474">
            <v>265640</v>
          </cell>
          <cell r="H15474">
            <v>582702.88</v>
          </cell>
          <cell r="I15474">
            <v>0</v>
          </cell>
        </row>
        <row r="15475">
          <cell r="A15475" t="str">
            <v>a</v>
          </cell>
          <cell r="B15475">
            <v>15451</v>
          </cell>
          <cell r="C15475" t="str">
            <v xml:space="preserve">   372778012 - 38440</v>
          </cell>
          <cell r="D15475">
            <v>927473.55</v>
          </cell>
          <cell r="E15475">
            <v>0</v>
          </cell>
          <cell r="F15475">
            <v>0</v>
          </cell>
          <cell r="G15475">
            <v>44471.22</v>
          </cell>
          <cell r="H15475">
            <v>883002.33</v>
          </cell>
          <cell r="I15475">
            <v>0</v>
          </cell>
        </row>
        <row r="15476">
          <cell r="A15476" t="str">
            <v>a</v>
          </cell>
          <cell r="B15476">
            <v>15452</v>
          </cell>
          <cell r="C15476" t="str">
            <v xml:space="preserve">   372778025 - 38482</v>
          </cell>
          <cell r="D15476">
            <v>346451.35</v>
          </cell>
          <cell r="E15476">
            <v>0</v>
          </cell>
          <cell r="F15476">
            <v>0</v>
          </cell>
          <cell r="G15476">
            <v>6917.53</v>
          </cell>
          <cell r="H15476">
            <v>339533.82</v>
          </cell>
          <cell r="I15476">
            <v>0</v>
          </cell>
        </row>
        <row r="15477">
          <cell r="A15477" t="str">
            <v>a</v>
          </cell>
          <cell r="B15477">
            <v>15453</v>
          </cell>
          <cell r="C15477" t="str">
            <v xml:space="preserve">   372778038 - 38524</v>
          </cell>
          <cell r="D15477">
            <v>676477.4</v>
          </cell>
          <cell r="E15477">
            <v>0</v>
          </cell>
          <cell r="F15477">
            <v>0</v>
          </cell>
          <cell r="G15477">
            <v>676477.4</v>
          </cell>
          <cell r="H15477">
            <v>0</v>
          </cell>
          <cell r="I15477">
            <v>0</v>
          </cell>
        </row>
        <row r="15478">
          <cell r="A15478" t="str">
            <v>a</v>
          </cell>
          <cell r="B15478">
            <v>15454</v>
          </cell>
          <cell r="C15478" t="str">
            <v xml:space="preserve">   372778041 - 39495</v>
          </cell>
          <cell r="D15478">
            <v>3259513.95</v>
          </cell>
          <cell r="E15478">
            <v>0</v>
          </cell>
          <cell r="F15478">
            <v>0</v>
          </cell>
          <cell r="G15478">
            <v>3259513.95</v>
          </cell>
          <cell r="H15478">
            <v>0</v>
          </cell>
          <cell r="I15478">
            <v>0</v>
          </cell>
        </row>
        <row r="15479">
          <cell r="A15479" t="str">
            <v>a</v>
          </cell>
          <cell r="B15479">
            <v>15455</v>
          </cell>
          <cell r="C15479" t="str">
            <v xml:space="preserve">   372778054 - 39534</v>
          </cell>
          <cell r="D15479">
            <v>890874.9</v>
          </cell>
          <cell r="E15479">
            <v>0</v>
          </cell>
          <cell r="F15479">
            <v>0</v>
          </cell>
          <cell r="G15479">
            <v>890874.9</v>
          </cell>
          <cell r="H15479">
            <v>0</v>
          </cell>
          <cell r="I15479">
            <v>0</v>
          </cell>
        </row>
        <row r="15480">
          <cell r="A15480" t="str">
            <v>a</v>
          </cell>
          <cell r="B15480">
            <v>15456</v>
          </cell>
          <cell r="C15480" t="str">
            <v xml:space="preserve">   372778067 - 39574</v>
          </cell>
          <cell r="D15480">
            <v>2769071.33</v>
          </cell>
          <cell r="E15480">
            <v>0</v>
          </cell>
          <cell r="F15480">
            <v>0</v>
          </cell>
          <cell r="G15480">
            <v>59936.13</v>
          </cell>
          <cell r="H15480">
            <v>2709135.2</v>
          </cell>
          <cell r="I15480">
            <v>0</v>
          </cell>
        </row>
        <row r="15481">
          <cell r="A15481" t="str">
            <v>a</v>
          </cell>
          <cell r="B15481">
            <v>15457</v>
          </cell>
          <cell r="C15481" t="str">
            <v xml:space="preserve">   372778070 - 39583</v>
          </cell>
          <cell r="D15481">
            <v>1072206.54</v>
          </cell>
          <cell r="E15481">
            <v>0</v>
          </cell>
          <cell r="F15481">
            <v>0</v>
          </cell>
          <cell r="G15481">
            <v>54460.92</v>
          </cell>
          <cell r="H15481">
            <v>1017745.62</v>
          </cell>
          <cell r="I15481">
            <v>0</v>
          </cell>
        </row>
        <row r="15482">
          <cell r="A15482" t="str">
            <v>a</v>
          </cell>
          <cell r="B15482">
            <v>15458</v>
          </cell>
          <cell r="C15482" t="str">
            <v xml:space="preserve">   372778083 - 39622</v>
          </cell>
          <cell r="D15482">
            <v>1078491.45</v>
          </cell>
          <cell r="E15482">
            <v>0</v>
          </cell>
          <cell r="F15482">
            <v>0</v>
          </cell>
          <cell r="G15482">
            <v>50885.22</v>
          </cell>
          <cell r="H15482">
            <v>1027606.23</v>
          </cell>
          <cell r="I15482">
            <v>0</v>
          </cell>
        </row>
        <row r="15483">
          <cell r="A15483" t="str">
            <v>a</v>
          </cell>
          <cell r="B15483">
            <v>15459</v>
          </cell>
          <cell r="C15483" t="str">
            <v xml:space="preserve">   372778096 - 39670</v>
          </cell>
          <cell r="D15483">
            <v>2122309.89</v>
          </cell>
          <cell r="E15483">
            <v>0</v>
          </cell>
          <cell r="F15483">
            <v>0</v>
          </cell>
          <cell r="G15483">
            <v>2122309.89</v>
          </cell>
          <cell r="H15483">
            <v>0</v>
          </cell>
          <cell r="I15483">
            <v>0</v>
          </cell>
        </row>
        <row r="15484">
          <cell r="A15484" t="str">
            <v>a</v>
          </cell>
          <cell r="B15484">
            <v>15460</v>
          </cell>
          <cell r="C15484" t="str">
            <v xml:space="preserve">   372778106 - 38422</v>
          </cell>
          <cell r="D15484">
            <v>668176.94999999995</v>
          </cell>
          <cell r="E15484">
            <v>0</v>
          </cell>
          <cell r="F15484">
            <v>0</v>
          </cell>
          <cell r="G15484">
            <v>668176.94999999995</v>
          </cell>
          <cell r="H15484">
            <v>0</v>
          </cell>
          <cell r="I15484">
            <v>0</v>
          </cell>
        </row>
        <row r="15485">
          <cell r="A15485" t="str">
            <v>a</v>
          </cell>
          <cell r="B15485">
            <v>15461</v>
          </cell>
          <cell r="C15485" t="str">
            <v xml:space="preserve">   372778119 - 38464</v>
          </cell>
          <cell r="D15485">
            <v>290017.62</v>
          </cell>
          <cell r="E15485">
            <v>0</v>
          </cell>
          <cell r="F15485">
            <v>0</v>
          </cell>
          <cell r="G15485">
            <v>27271.9</v>
          </cell>
          <cell r="H15485">
            <v>262745.71999999997</v>
          </cell>
          <cell r="I15485">
            <v>0</v>
          </cell>
        </row>
        <row r="15486">
          <cell r="A15486" t="str">
            <v>a</v>
          </cell>
          <cell r="B15486">
            <v>15462</v>
          </cell>
          <cell r="C15486" t="str">
            <v xml:space="preserve">   372778122 - 38473</v>
          </cell>
          <cell r="D15486">
            <v>2145672.0499999998</v>
          </cell>
          <cell r="E15486">
            <v>0</v>
          </cell>
          <cell r="F15486">
            <v>0</v>
          </cell>
          <cell r="G15486">
            <v>48317.72</v>
          </cell>
          <cell r="H15486">
            <v>2097354.33</v>
          </cell>
          <cell r="I15486">
            <v>0</v>
          </cell>
        </row>
        <row r="15487">
          <cell r="A15487" t="str">
            <v>a</v>
          </cell>
          <cell r="B15487">
            <v>15463</v>
          </cell>
          <cell r="C15487" t="str">
            <v xml:space="preserve">   372778135 - 38512</v>
          </cell>
          <cell r="D15487">
            <v>535590.6</v>
          </cell>
          <cell r="E15487">
            <v>0</v>
          </cell>
          <cell r="F15487">
            <v>0</v>
          </cell>
          <cell r="G15487">
            <v>48765.18</v>
          </cell>
          <cell r="H15487">
            <v>486825.42</v>
          </cell>
          <cell r="I15487">
            <v>0</v>
          </cell>
        </row>
        <row r="15488">
          <cell r="A15488" t="str">
            <v>a</v>
          </cell>
          <cell r="B15488">
            <v>15464</v>
          </cell>
          <cell r="C15488" t="str">
            <v xml:space="preserve">   372778148 - 39516</v>
          </cell>
          <cell r="D15488">
            <v>2742584.88</v>
          </cell>
          <cell r="E15488">
            <v>0</v>
          </cell>
          <cell r="F15488">
            <v>0</v>
          </cell>
          <cell r="G15488">
            <v>2742584.88</v>
          </cell>
          <cell r="H15488">
            <v>0</v>
          </cell>
          <cell r="I15488">
            <v>0</v>
          </cell>
        </row>
        <row r="15489">
          <cell r="A15489" t="str">
            <v>a</v>
          </cell>
          <cell r="B15489">
            <v>15465</v>
          </cell>
          <cell r="C15489" t="str">
            <v xml:space="preserve">   372778151 - 39525</v>
          </cell>
          <cell r="D15489">
            <v>726569.28</v>
          </cell>
          <cell r="E15489">
            <v>0</v>
          </cell>
          <cell r="F15489">
            <v>0</v>
          </cell>
          <cell r="G15489">
            <v>16295.09</v>
          </cell>
          <cell r="H15489">
            <v>710274.19</v>
          </cell>
          <cell r="I15489">
            <v>0</v>
          </cell>
        </row>
        <row r="15490">
          <cell r="A15490" t="str">
            <v>a</v>
          </cell>
          <cell r="B15490">
            <v>15466</v>
          </cell>
          <cell r="C15490" t="str">
            <v xml:space="preserve">   372778164 - 39565</v>
          </cell>
          <cell r="D15490">
            <v>649956.28</v>
          </cell>
          <cell r="E15490">
            <v>0</v>
          </cell>
          <cell r="F15490">
            <v>0</v>
          </cell>
          <cell r="G15490">
            <v>100391.74</v>
          </cell>
          <cell r="H15490">
            <v>549564.54</v>
          </cell>
          <cell r="I15490">
            <v>0</v>
          </cell>
        </row>
        <row r="15491">
          <cell r="A15491" t="str">
            <v>a</v>
          </cell>
          <cell r="B15491">
            <v>15467</v>
          </cell>
          <cell r="C15491" t="str">
            <v xml:space="preserve">   372778177 - 39604</v>
          </cell>
          <cell r="D15491">
            <v>3097569.35</v>
          </cell>
          <cell r="E15491">
            <v>0</v>
          </cell>
          <cell r="F15491">
            <v>0</v>
          </cell>
          <cell r="G15491">
            <v>3097569.35</v>
          </cell>
          <cell r="H15491">
            <v>0</v>
          </cell>
          <cell r="I15491">
            <v>0</v>
          </cell>
        </row>
        <row r="15492">
          <cell r="A15492" t="str">
            <v>a</v>
          </cell>
          <cell r="B15492">
            <v>15468</v>
          </cell>
          <cell r="C15492" t="str">
            <v xml:space="preserve">   372778180 - 39613</v>
          </cell>
          <cell r="D15492">
            <v>2940860.93</v>
          </cell>
          <cell r="E15492">
            <v>0</v>
          </cell>
          <cell r="F15492">
            <v>0</v>
          </cell>
          <cell r="G15492">
            <v>140241.32</v>
          </cell>
          <cell r="H15492">
            <v>2800619.61</v>
          </cell>
          <cell r="I15492">
            <v>0</v>
          </cell>
        </row>
        <row r="15493">
          <cell r="A15493" t="str">
            <v>a</v>
          </cell>
          <cell r="B15493">
            <v>15469</v>
          </cell>
          <cell r="C15493" t="str">
            <v xml:space="preserve">   372778193 - 39658</v>
          </cell>
          <cell r="D15493">
            <v>2741776.6</v>
          </cell>
          <cell r="E15493">
            <v>0</v>
          </cell>
          <cell r="F15493">
            <v>0</v>
          </cell>
          <cell r="G15493">
            <v>138573.84</v>
          </cell>
          <cell r="H15493">
            <v>2603202.7599999998</v>
          </cell>
          <cell r="I15493">
            <v>0</v>
          </cell>
        </row>
        <row r="15494">
          <cell r="A15494" t="str">
            <v>a</v>
          </cell>
          <cell r="B15494">
            <v>15470</v>
          </cell>
          <cell r="C15494" t="str">
            <v xml:space="preserve">   372778203 - 38413</v>
          </cell>
          <cell r="D15494">
            <v>799937.7</v>
          </cell>
          <cell r="E15494">
            <v>0</v>
          </cell>
          <cell r="F15494">
            <v>0</v>
          </cell>
          <cell r="G15494">
            <v>241112.67</v>
          </cell>
          <cell r="H15494">
            <v>558825.03</v>
          </cell>
          <cell r="I15494">
            <v>0</v>
          </cell>
        </row>
        <row r="15495">
          <cell r="A15495" t="str">
            <v>a</v>
          </cell>
          <cell r="B15495">
            <v>15471</v>
          </cell>
          <cell r="C15495" t="str">
            <v xml:space="preserve">   372778216 - 38452</v>
          </cell>
          <cell r="D15495">
            <v>909132.21</v>
          </cell>
          <cell r="E15495">
            <v>0</v>
          </cell>
          <cell r="F15495">
            <v>0</v>
          </cell>
          <cell r="G15495">
            <v>84942.63</v>
          </cell>
          <cell r="H15495">
            <v>824189.58</v>
          </cell>
          <cell r="I15495">
            <v>0</v>
          </cell>
        </row>
        <row r="15496">
          <cell r="A15496" t="str">
            <v>a</v>
          </cell>
          <cell r="B15496">
            <v>15472</v>
          </cell>
          <cell r="C15496" t="str">
            <v xml:space="preserve">   372778229 - 38494</v>
          </cell>
          <cell r="D15496">
            <v>592844.41</v>
          </cell>
          <cell r="E15496">
            <v>0</v>
          </cell>
          <cell r="F15496">
            <v>0</v>
          </cell>
          <cell r="G15496">
            <v>11893.4</v>
          </cell>
          <cell r="H15496">
            <v>580951.01</v>
          </cell>
          <cell r="I15496">
            <v>0</v>
          </cell>
        </row>
        <row r="15497">
          <cell r="A15497" t="str">
            <v>a</v>
          </cell>
          <cell r="B15497">
            <v>15473</v>
          </cell>
          <cell r="C15497" t="str">
            <v xml:space="preserve">   372778232 - 38503</v>
          </cell>
          <cell r="D15497">
            <v>976288</v>
          </cell>
          <cell r="E15497">
            <v>0</v>
          </cell>
          <cell r="F15497">
            <v>0</v>
          </cell>
          <cell r="G15497">
            <v>46811.8</v>
          </cell>
          <cell r="H15497">
            <v>929476.2</v>
          </cell>
          <cell r="I15497">
            <v>0</v>
          </cell>
        </row>
        <row r="15498">
          <cell r="A15498" t="str">
            <v>a</v>
          </cell>
          <cell r="B15498">
            <v>15474</v>
          </cell>
          <cell r="C15498" t="str">
            <v xml:space="preserve">   372778245 - 39507</v>
          </cell>
          <cell r="D15498">
            <v>1260916.42</v>
          </cell>
          <cell r="E15498">
            <v>0</v>
          </cell>
          <cell r="F15498">
            <v>0</v>
          </cell>
          <cell r="G15498">
            <v>27292.31</v>
          </cell>
          <cell r="H15498">
            <v>1233624.1100000001</v>
          </cell>
          <cell r="I15498">
            <v>0</v>
          </cell>
        </row>
        <row r="15499">
          <cell r="A15499" t="str">
            <v>a</v>
          </cell>
          <cell r="B15499">
            <v>15475</v>
          </cell>
          <cell r="C15499" t="str">
            <v xml:space="preserve">   372778258 - 39547</v>
          </cell>
          <cell r="D15499">
            <v>2353789.3199999998</v>
          </cell>
          <cell r="E15499">
            <v>0</v>
          </cell>
          <cell r="F15499">
            <v>0</v>
          </cell>
          <cell r="G15499">
            <v>1364911.35</v>
          </cell>
          <cell r="H15499">
            <v>988877.97</v>
          </cell>
          <cell r="I15499">
            <v>0</v>
          </cell>
        </row>
        <row r="15500">
          <cell r="A15500" t="str">
            <v>a</v>
          </cell>
          <cell r="B15500">
            <v>15476</v>
          </cell>
          <cell r="C15500" t="str">
            <v xml:space="preserve">   372778261 - 39556</v>
          </cell>
          <cell r="D15500">
            <v>2000720.93</v>
          </cell>
          <cell r="E15500">
            <v>0</v>
          </cell>
          <cell r="F15500">
            <v>0</v>
          </cell>
          <cell r="G15500">
            <v>2000720.93</v>
          </cell>
          <cell r="H15500">
            <v>0</v>
          </cell>
          <cell r="I15500">
            <v>0</v>
          </cell>
        </row>
        <row r="15501">
          <cell r="A15501" t="str">
            <v>a</v>
          </cell>
          <cell r="B15501">
            <v>15477</v>
          </cell>
          <cell r="C15501" t="str">
            <v xml:space="preserve">   372778274 - 39595</v>
          </cell>
          <cell r="D15501">
            <v>2898325.15</v>
          </cell>
          <cell r="E15501">
            <v>0</v>
          </cell>
          <cell r="F15501">
            <v>0</v>
          </cell>
          <cell r="G15501">
            <v>2898325.15</v>
          </cell>
          <cell r="H15501">
            <v>0</v>
          </cell>
          <cell r="I15501">
            <v>0</v>
          </cell>
        </row>
        <row r="15502">
          <cell r="A15502" t="str">
            <v>a</v>
          </cell>
          <cell r="B15502">
            <v>15478</v>
          </cell>
          <cell r="C15502" t="str">
            <v xml:space="preserve">   372778287 - 39634</v>
          </cell>
          <cell r="D15502">
            <v>1834990.15</v>
          </cell>
          <cell r="E15502">
            <v>0</v>
          </cell>
          <cell r="F15502">
            <v>0</v>
          </cell>
          <cell r="G15502">
            <v>96584.58</v>
          </cell>
          <cell r="H15502">
            <v>1738405.57</v>
          </cell>
          <cell r="I15502">
            <v>0</v>
          </cell>
        </row>
        <row r="15503">
          <cell r="A15503" t="str">
            <v>a</v>
          </cell>
          <cell r="B15503">
            <v>15479</v>
          </cell>
          <cell r="C15503" t="str">
            <v xml:space="preserve">   372778290 - 39643</v>
          </cell>
          <cell r="D15503">
            <v>1532230.85</v>
          </cell>
          <cell r="E15503">
            <v>0</v>
          </cell>
          <cell r="F15503">
            <v>0</v>
          </cell>
          <cell r="G15503">
            <v>34843.56</v>
          </cell>
          <cell r="H15503">
            <v>1497387.29</v>
          </cell>
          <cell r="I15503">
            <v>0</v>
          </cell>
        </row>
        <row r="15504">
          <cell r="A15504" t="str">
            <v>a</v>
          </cell>
          <cell r="B15504">
            <v>15480</v>
          </cell>
          <cell r="C15504" t="str">
            <v xml:space="preserve">   372778313 - 38443</v>
          </cell>
          <cell r="D15504">
            <v>1663018.19</v>
          </cell>
          <cell r="E15504">
            <v>0</v>
          </cell>
          <cell r="F15504">
            <v>0</v>
          </cell>
          <cell r="G15504">
            <v>1663018.19</v>
          </cell>
          <cell r="H15504">
            <v>0</v>
          </cell>
          <cell r="I15504">
            <v>0</v>
          </cell>
        </row>
        <row r="15505">
          <cell r="A15505" t="str">
            <v>a</v>
          </cell>
          <cell r="B15505">
            <v>15481</v>
          </cell>
          <cell r="C15505" t="str">
            <v xml:space="preserve">   372778326 - 38485</v>
          </cell>
          <cell r="D15505">
            <v>2047134.87</v>
          </cell>
          <cell r="E15505">
            <v>0</v>
          </cell>
          <cell r="F15505">
            <v>0</v>
          </cell>
          <cell r="G15505">
            <v>1398407.17</v>
          </cell>
          <cell r="H15505">
            <v>648727.69999999995</v>
          </cell>
          <cell r="I15505">
            <v>0</v>
          </cell>
        </row>
        <row r="15506">
          <cell r="A15506" t="str">
            <v>a</v>
          </cell>
          <cell r="B15506">
            <v>15482</v>
          </cell>
          <cell r="C15506" t="str">
            <v xml:space="preserve">   372778339 - 39489</v>
          </cell>
          <cell r="D15506">
            <v>3537541.45</v>
          </cell>
          <cell r="E15506">
            <v>0</v>
          </cell>
          <cell r="F15506">
            <v>0</v>
          </cell>
          <cell r="G15506">
            <v>75573.84</v>
          </cell>
          <cell r="H15506">
            <v>3461967.61</v>
          </cell>
          <cell r="I15506">
            <v>0</v>
          </cell>
        </row>
        <row r="15507">
          <cell r="A15507" t="str">
            <v>a</v>
          </cell>
          <cell r="B15507">
            <v>15483</v>
          </cell>
          <cell r="C15507" t="str">
            <v xml:space="preserve">   372778342 - 39498</v>
          </cell>
          <cell r="D15507">
            <v>519235.46</v>
          </cell>
          <cell r="E15507">
            <v>0</v>
          </cell>
          <cell r="F15507">
            <v>0</v>
          </cell>
          <cell r="G15507">
            <v>11040.07</v>
          </cell>
          <cell r="H15507">
            <v>508195.39</v>
          </cell>
          <cell r="I15507">
            <v>0</v>
          </cell>
        </row>
        <row r="15508">
          <cell r="A15508" t="str">
            <v>a</v>
          </cell>
          <cell r="B15508">
            <v>15484</v>
          </cell>
          <cell r="C15508" t="str">
            <v xml:space="preserve">   372778355 - 39537</v>
          </cell>
          <cell r="D15508">
            <v>1171491.75</v>
          </cell>
          <cell r="E15508">
            <v>0</v>
          </cell>
          <cell r="F15508">
            <v>0</v>
          </cell>
          <cell r="G15508">
            <v>56468.46</v>
          </cell>
          <cell r="H15508">
            <v>1115023.29</v>
          </cell>
          <cell r="I15508">
            <v>0</v>
          </cell>
        </row>
        <row r="15509">
          <cell r="A15509" t="str">
            <v>a</v>
          </cell>
          <cell r="B15509">
            <v>15485</v>
          </cell>
          <cell r="C15509" t="str">
            <v xml:space="preserve">   372778368 - 39577</v>
          </cell>
          <cell r="D15509">
            <v>355001.56</v>
          </cell>
          <cell r="E15509">
            <v>0</v>
          </cell>
          <cell r="F15509">
            <v>0</v>
          </cell>
          <cell r="G15509">
            <v>54802.95</v>
          </cell>
          <cell r="H15509">
            <v>300198.61</v>
          </cell>
          <cell r="I15509">
            <v>0</v>
          </cell>
        </row>
        <row r="15510">
          <cell r="A15510" t="str">
            <v>a</v>
          </cell>
          <cell r="B15510">
            <v>15486</v>
          </cell>
          <cell r="C15510" t="str">
            <v xml:space="preserve">   372778371 - 39586</v>
          </cell>
          <cell r="D15510">
            <v>1162801.8799999999</v>
          </cell>
          <cell r="E15510">
            <v>0</v>
          </cell>
          <cell r="F15510">
            <v>0</v>
          </cell>
          <cell r="G15510">
            <v>25393.63</v>
          </cell>
          <cell r="H15510">
            <v>1137408.25</v>
          </cell>
          <cell r="I15510">
            <v>0</v>
          </cell>
        </row>
        <row r="15511">
          <cell r="A15511" t="str">
            <v>a</v>
          </cell>
          <cell r="B15511">
            <v>15487</v>
          </cell>
          <cell r="C15511" t="str">
            <v xml:space="preserve">   372778384 - 39625</v>
          </cell>
          <cell r="D15511">
            <v>2685275.82</v>
          </cell>
          <cell r="E15511">
            <v>0</v>
          </cell>
          <cell r="F15511">
            <v>0</v>
          </cell>
          <cell r="G15511">
            <v>60209.91</v>
          </cell>
          <cell r="H15511">
            <v>2625065.91</v>
          </cell>
          <cell r="I15511">
            <v>0</v>
          </cell>
        </row>
        <row r="15512">
          <cell r="A15512" t="str">
            <v>a</v>
          </cell>
          <cell r="B15512">
            <v>15488</v>
          </cell>
          <cell r="C15512" t="str">
            <v xml:space="preserve">   372778397 - 39673</v>
          </cell>
          <cell r="D15512">
            <v>2534981.2400000002</v>
          </cell>
          <cell r="E15512">
            <v>0</v>
          </cell>
          <cell r="F15512">
            <v>0</v>
          </cell>
          <cell r="G15512">
            <v>55629.65</v>
          </cell>
          <cell r="H15512">
            <v>2479351.59</v>
          </cell>
          <cell r="I15512">
            <v>0</v>
          </cell>
        </row>
        <row r="15513">
          <cell r="A15513" t="str">
            <v>a</v>
          </cell>
          <cell r="B15513">
            <v>15489</v>
          </cell>
          <cell r="C15513" t="str">
            <v xml:space="preserve">   372778407 - 38425</v>
          </cell>
          <cell r="D15513">
            <v>820044.24</v>
          </cell>
          <cell r="E15513">
            <v>0</v>
          </cell>
          <cell r="F15513">
            <v>0</v>
          </cell>
          <cell r="G15513">
            <v>39527.910000000003</v>
          </cell>
          <cell r="H15513">
            <v>780516.33</v>
          </cell>
          <cell r="I15513">
            <v>0</v>
          </cell>
        </row>
        <row r="15514">
          <cell r="A15514" t="str">
            <v>a</v>
          </cell>
          <cell r="B15514">
            <v>15490</v>
          </cell>
          <cell r="C15514" t="str">
            <v xml:space="preserve">   372778410 - 38434</v>
          </cell>
          <cell r="D15514">
            <v>696337.15</v>
          </cell>
          <cell r="E15514">
            <v>0</v>
          </cell>
          <cell r="F15514">
            <v>0</v>
          </cell>
          <cell r="G15514">
            <v>696337.15</v>
          </cell>
          <cell r="H15514">
            <v>0</v>
          </cell>
          <cell r="I15514">
            <v>0</v>
          </cell>
        </row>
        <row r="15515">
          <cell r="A15515" t="str">
            <v>a</v>
          </cell>
          <cell r="B15515">
            <v>15491</v>
          </cell>
          <cell r="C15515" t="str">
            <v xml:space="preserve">   372778423 - 38476</v>
          </cell>
          <cell r="D15515">
            <v>2070135.25</v>
          </cell>
          <cell r="E15515">
            <v>0</v>
          </cell>
          <cell r="F15515">
            <v>0</v>
          </cell>
          <cell r="G15515">
            <v>44999.37</v>
          </cell>
          <cell r="H15515">
            <v>2025135.88</v>
          </cell>
          <cell r="I15515">
            <v>0</v>
          </cell>
        </row>
        <row r="15516">
          <cell r="A15516" t="str">
            <v>a</v>
          </cell>
          <cell r="B15516">
            <v>15492</v>
          </cell>
          <cell r="C15516" t="str">
            <v xml:space="preserve">   372778436 - 38515</v>
          </cell>
          <cell r="D15516">
            <v>1844145.5</v>
          </cell>
          <cell r="E15516">
            <v>0</v>
          </cell>
          <cell r="F15516">
            <v>0</v>
          </cell>
          <cell r="G15516">
            <v>94162.58</v>
          </cell>
          <cell r="H15516">
            <v>1749982.92</v>
          </cell>
          <cell r="I15516">
            <v>0</v>
          </cell>
        </row>
        <row r="15517">
          <cell r="A15517" t="str">
            <v>a</v>
          </cell>
          <cell r="B15517">
            <v>15493</v>
          </cell>
          <cell r="C15517" t="str">
            <v xml:space="preserve">   372778449 - 39519</v>
          </cell>
          <cell r="D15517">
            <v>4615386.46</v>
          </cell>
          <cell r="E15517">
            <v>0</v>
          </cell>
          <cell r="F15517">
            <v>0</v>
          </cell>
          <cell r="G15517">
            <v>46456.21</v>
          </cell>
          <cell r="H15517">
            <v>4568930.25</v>
          </cell>
          <cell r="I15517">
            <v>0</v>
          </cell>
        </row>
        <row r="15518">
          <cell r="A15518" t="str">
            <v>a</v>
          </cell>
          <cell r="B15518">
            <v>15494</v>
          </cell>
          <cell r="C15518" t="str">
            <v xml:space="preserve">   372778452 - 39528</v>
          </cell>
          <cell r="D15518">
            <v>2447223.34</v>
          </cell>
          <cell r="E15518">
            <v>0</v>
          </cell>
          <cell r="F15518">
            <v>0</v>
          </cell>
          <cell r="G15518">
            <v>53443.28</v>
          </cell>
          <cell r="H15518">
            <v>2393780.06</v>
          </cell>
          <cell r="I15518">
            <v>0</v>
          </cell>
        </row>
        <row r="15519">
          <cell r="A15519" t="str">
            <v>a</v>
          </cell>
          <cell r="B15519">
            <v>15495</v>
          </cell>
          <cell r="C15519" t="str">
            <v xml:space="preserve">   372778465 - 39568</v>
          </cell>
          <cell r="D15519">
            <v>2625453.13</v>
          </cell>
          <cell r="E15519">
            <v>0</v>
          </cell>
          <cell r="F15519">
            <v>0</v>
          </cell>
          <cell r="G15519">
            <v>57070.5</v>
          </cell>
          <cell r="H15519">
            <v>2568382.63</v>
          </cell>
          <cell r="I15519">
            <v>0</v>
          </cell>
        </row>
        <row r="15520">
          <cell r="A15520" t="str">
            <v>a</v>
          </cell>
          <cell r="B15520">
            <v>15496</v>
          </cell>
          <cell r="C15520" t="str">
            <v xml:space="preserve">   372778478 - 39607</v>
          </cell>
          <cell r="D15520">
            <v>1370208.44</v>
          </cell>
          <cell r="E15520">
            <v>0</v>
          </cell>
          <cell r="F15520">
            <v>0</v>
          </cell>
          <cell r="G15520">
            <v>70718.59</v>
          </cell>
          <cell r="H15520">
            <v>1299489.8500000001</v>
          </cell>
          <cell r="I15520">
            <v>0</v>
          </cell>
        </row>
        <row r="15521">
          <cell r="A15521" t="str">
            <v>a</v>
          </cell>
          <cell r="B15521">
            <v>15497</v>
          </cell>
          <cell r="C15521" t="str">
            <v xml:space="preserve">   372778481 - 39616</v>
          </cell>
          <cell r="D15521">
            <v>1210600.4099999999</v>
          </cell>
          <cell r="E15521">
            <v>0</v>
          </cell>
          <cell r="F15521">
            <v>0</v>
          </cell>
          <cell r="G15521">
            <v>57423.6</v>
          </cell>
          <cell r="H15521">
            <v>1153176.81</v>
          </cell>
          <cell r="I15521">
            <v>0</v>
          </cell>
        </row>
        <row r="15522">
          <cell r="A15522" t="str">
            <v>a</v>
          </cell>
          <cell r="B15522">
            <v>15498</v>
          </cell>
          <cell r="C15522" t="str">
            <v xml:space="preserve">   372778494 - 39664</v>
          </cell>
          <cell r="D15522">
            <v>1415016.6</v>
          </cell>
          <cell r="E15522">
            <v>0</v>
          </cell>
          <cell r="F15522">
            <v>0</v>
          </cell>
          <cell r="G15522">
            <v>1415016.6</v>
          </cell>
          <cell r="H15522">
            <v>0</v>
          </cell>
          <cell r="I15522">
            <v>0</v>
          </cell>
        </row>
        <row r="15523">
          <cell r="A15523" t="str">
            <v>a</v>
          </cell>
          <cell r="B15523">
            <v>15499</v>
          </cell>
          <cell r="C15523" t="str">
            <v xml:space="preserve">   372778504 - 38416</v>
          </cell>
          <cell r="D15523">
            <v>294120.63</v>
          </cell>
          <cell r="E15523">
            <v>0</v>
          </cell>
          <cell r="F15523">
            <v>0</v>
          </cell>
          <cell r="G15523">
            <v>13951.28</v>
          </cell>
          <cell r="H15523">
            <v>280169.34999999998</v>
          </cell>
          <cell r="I15523">
            <v>0</v>
          </cell>
        </row>
        <row r="15524">
          <cell r="A15524" t="str">
            <v>a</v>
          </cell>
          <cell r="B15524">
            <v>15500</v>
          </cell>
          <cell r="C15524" t="str">
            <v xml:space="preserve">   372778517 - 38455</v>
          </cell>
          <cell r="D15524">
            <v>534563.52</v>
          </cell>
          <cell r="E15524">
            <v>0</v>
          </cell>
          <cell r="F15524">
            <v>0</v>
          </cell>
          <cell r="G15524">
            <v>50429.53</v>
          </cell>
          <cell r="H15524">
            <v>484133.99</v>
          </cell>
          <cell r="I15524">
            <v>0</v>
          </cell>
        </row>
        <row r="15525">
          <cell r="A15525" t="str">
            <v>a</v>
          </cell>
          <cell r="B15525">
            <v>15501</v>
          </cell>
          <cell r="C15525" t="str">
            <v xml:space="preserve">   372778520 - 38467</v>
          </cell>
          <cell r="D15525">
            <v>831483.26</v>
          </cell>
          <cell r="E15525">
            <v>0</v>
          </cell>
          <cell r="F15525">
            <v>0</v>
          </cell>
          <cell r="G15525">
            <v>16602</v>
          </cell>
          <cell r="H15525">
            <v>814881.26</v>
          </cell>
          <cell r="I15525">
            <v>0</v>
          </cell>
        </row>
        <row r="15526">
          <cell r="A15526" t="str">
            <v>a</v>
          </cell>
          <cell r="B15526">
            <v>15502</v>
          </cell>
          <cell r="C15526" t="str">
            <v xml:space="preserve">   372778533 - 38506</v>
          </cell>
          <cell r="D15526">
            <v>976288</v>
          </cell>
          <cell r="E15526">
            <v>0</v>
          </cell>
          <cell r="F15526">
            <v>0</v>
          </cell>
          <cell r="G15526">
            <v>46811.8</v>
          </cell>
          <cell r="H15526">
            <v>929476.2</v>
          </cell>
          <cell r="I15526">
            <v>0</v>
          </cell>
        </row>
        <row r="15527">
          <cell r="A15527" t="str">
            <v>a</v>
          </cell>
          <cell r="B15527">
            <v>15503</v>
          </cell>
          <cell r="C15527" t="str">
            <v xml:space="preserve">   372778546 - 39510</v>
          </cell>
          <cell r="D15527">
            <v>2969828.99</v>
          </cell>
          <cell r="E15527">
            <v>0</v>
          </cell>
          <cell r="F15527">
            <v>0</v>
          </cell>
          <cell r="G15527">
            <v>64281.46</v>
          </cell>
          <cell r="H15527">
            <v>2905547.53</v>
          </cell>
          <cell r="I15527">
            <v>0</v>
          </cell>
        </row>
        <row r="15528">
          <cell r="A15528" t="str">
            <v>a</v>
          </cell>
          <cell r="B15528">
            <v>15504</v>
          </cell>
          <cell r="C15528" t="str">
            <v xml:space="preserve">   372778559 - 39550</v>
          </cell>
          <cell r="D15528">
            <v>974872.01</v>
          </cell>
          <cell r="E15528">
            <v>0</v>
          </cell>
          <cell r="F15528">
            <v>0</v>
          </cell>
          <cell r="G15528">
            <v>150879.34</v>
          </cell>
          <cell r="H15528">
            <v>823992.67</v>
          </cell>
          <cell r="I15528">
            <v>0</v>
          </cell>
        </row>
        <row r="15529">
          <cell r="A15529" t="str">
            <v>a</v>
          </cell>
          <cell r="B15529">
            <v>15505</v>
          </cell>
          <cell r="C15529" t="str">
            <v xml:space="preserve">   372778562 - 39559</v>
          </cell>
          <cell r="D15529">
            <v>2907622.1</v>
          </cell>
          <cell r="E15529">
            <v>0</v>
          </cell>
          <cell r="F15529">
            <v>0</v>
          </cell>
          <cell r="G15529">
            <v>62376.62</v>
          </cell>
          <cell r="H15529">
            <v>2845245.48</v>
          </cell>
          <cell r="I15529">
            <v>0</v>
          </cell>
        </row>
        <row r="15530">
          <cell r="A15530" t="str">
            <v>a</v>
          </cell>
          <cell r="B15530">
            <v>15506</v>
          </cell>
          <cell r="C15530" t="str">
            <v xml:space="preserve">   372778575 - 39598</v>
          </cell>
          <cell r="D15530">
            <v>5927308.29</v>
          </cell>
          <cell r="E15530">
            <v>0</v>
          </cell>
          <cell r="F15530">
            <v>0</v>
          </cell>
          <cell r="G15530">
            <v>5927308.29</v>
          </cell>
          <cell r="H15530">
            <v>0</v>
          </cell>
          <cell r="I15530">
            <v>0</v>
          </cell>
        </row>
        <row r="15531">
          <cell r="A15531" t="str">
            <v>a</v>
          </cell>
          <cell r="B15531">
            <v>15507</v>
          </cell>
          <cell r="C15531" t="str">
            <v xml:space="preserve">   372778588 - 39637</v>
          </cell>
          <cell r="D15531">
            <v>3035082.8</v>
          </cell>
          <cell r="E15531">
            <v>0</v>
          </cell>
          <cell r="F15531">
            <v>0</v>
          </cell>
          <cell r="G15531">
            <v>66851.62</v>
          </cell>
          <cell r="H15531">
            <v>2968231.18</v>
          </cell>
          <cell r="I15531">
            <v>0</v>
          </cell>
        </row>
        <row r="15532">
          <cell r="A15532" t="str">
            <v>a</v>
          </cell>
          <cell r="B15532">
            <v>15508</v>
          </cell>
          <cell r="C15532" t="str">
            <v xml:space="preserve">   372778591 - 39652</v>
          </cell>
          <cell r="D15532">
            <v>1388191.08</v>
          </cell>
          <cell r="E15532">
            <v>0</v>
          </cell>
          <cell r="F15532">
            <v>0</v>
          </cell>
          <cell r="G15532">
            <v>28095.46</v>
          </cell>
          <cell r="H15532">
            <v>1360095.62</v>
          </cell>
          <cell r="I15532">
            <v>0</v>
          </cell>
        </row>
        <row r="15533">
          <cell r="A15533" t="str">
            <v>a</v>
          </cell>
          <cell r="B15533">
            <v>15509</v>
          </cell>
          <cell r="C15533" t="str">
            <v xml:space="preserve">   372778601 - 38404</v>
          </cell>
          <cell r="D15533">
            <v>2729513.16</v>
          </cell>
          <cell r="E15533">
            <v>0</v>
          </cell>
          <cell r="F15533">
            <v>0</v>
          </cell>
          <cell r="G15533">
            <v>59079.92</v>
          </cell>
          <cell r="H15533">
            <v>2670433.2400000002</v>
          </cell>
          <cell r="I15533">
            <v>0</v>
          </cell>
        </row>
        <row r="15534">
          <cell r="A15534" t="str">
            <v>a</v>
          </cell>
          <cell r="B15534">
            <v>15510</v>
          </cell>
          <cell r="C15534" t="str">
            <v xml:space="preserve">   372778614 - 38446</v>
          </cell>
          <cell r="D15534">
            <v>1077070.4099999999</v>
          </cell>
          <cell r="E15534">
            <v>0</v>
          </cell>
          <cell r="F15534">
            <v>0</v>
          </cell>
          <cell r="G15534">
            <v>166363.46</v>
          </cell>
          <cell r="H15534">
            <v>910706.95</v>
          </cell>
          <cell r="I15534">
            <v>0</v>
          </cell>
        </row>
        <row r="15535">
          <cell r="A15535" t="str">
            <v>a</v>
          </cell>
          <cell r="B15535">
            <v>15511</v>
          </cell>
          <cell r="C15535" t="str">
            <v xml:space="preserve">   372778627 - 38488</v>
          </cell>
          <cell r="D15535">
            <v>1093392.29</v>
          </cell>
          <cell r="E15535">
            <v>0</v>
          </cell>
          <cell r="F15535">
            <v>0</v>
          </cell>
          <cell r="G15535">
            <v>52703.85</v>
          </cell>
          <cell r="H15535">
            <v>1040688.44</v>
          </cell>
          <cell r="I15535">
            <v>0</v>
          </cell>
        </row>
        <row r="15536">
          <cell r="A15536" t="str">
            <v>a</v>
          </cell>
          <cell r="B15536">
            <v>15512</v>
          </cell>
          <cell r="C15536" t="str">
            <v xml:space="preserve">   372778630 - 38497</v>
          </cell>
          <cell r="D15536">
            <v>948801.36</v>
          </cell>
          <cell r="E15536">
            <v>0</v>
          </cell>
          <cell r="F15536">
            <v>0</v>
          </cell>
          <cell r="G15536">
            <v>948801.36</v>
          </cell>
          <cell r="H15536">
            <v>0</v>
          </cell>
          <cell r="I15536">
            <v>0</v>
          </cell>
        </row>
        <row r="15537">
          <cell r="A15537" t="str">
            <v>a</v>
          </cell>
          <cell r="B15537">
            <v>15513</v>
          </cell>
          <cell r="C15537" t="str">
            <v xml:space="preserve">   372778643 - 39501</v>
          </cell>
          <cell r="D15537">
            <v>1318165.46</v>
          </cell>
          <cell r="E15537">
            <v>0</v>
          </cell>
          <cell r="F15537">
            <v>0</v>
          </cell>
          <cell r="G15537">
            <v>67303.199999999997</v>
          </cell>
          <cell r="H15537">
            <v>1250862.26</v>
          </cell>
          <cell r="I15537">
            <v>0</v>
          </cell>
        </row>
        <row r="15538">
          <cell r="A15538" t="str">
            <v>a</v>
          </cell>
          <cell r="B15538">
            <v>15514</v>
          </cell>
          <cell r="C15538" t="str">
            <v xml:space="preserve">   372778656 - 39540</v>
          </cell>
          <cell r="D15538">
            <v>679222.06</v>
          </cell>
          <cell r="E15538">
            <v>0</v>
          </cell>
          <cell r="F15538">
            <v>0</v>
          </cell>
          <cell r="G15538">
            <v>13746.69</v>
          </cell>
          <cell r="H15538">
            <v>665475.37</v>
          </cell>
          <cell r="I15538">
            <v>0</v>
          </cell>
        </row>
        <row r="15539">
          <cell r="A15539" t="str">
            <v>a</v>
          </cell>
          <cell r="B15539">
            <v>15515</v>
          </cell>
          <cell r="C15539" t="str">
            <v xml:space="preserve">   372778669 - 39580</v>
          </cell>
          <cell r="D15539">
            <v>287122.90999999997</v>
          </cell>
          <cell r="E15539">
            <v>0</v>
          </cell>
          <cell r="F15539">
            <v>0</v>
          </cell>
          <cell r="G15539">
            <v>287122.90999999997</v>
          </cell>
          <cell r="H15539">
            <v>0</v>
          </cell>
          <cell r="I15539">
            <v>0</v>
          </cell>
        </row>
        <row r="15540">
          <cell r="A15540" t="str">
            <v>a</v>
          </cell>
          <cell r="B15540">
            <v>15516</v>
          </cell>
          <cell r="C15540" t="str">
            <v xml:space="preserve">   372778672 - 39589</v>
          </cell>
          <cell r="D15540">
            <v>2288289.6800000002</v>
          </cell>
          <cell r="E15540">
            <v>0</v>
          </cell>
          <cell r="F15540">
            <v>0</v>
          </cell>
          <cell r="G15540">
            <v>49741.45</v>
          </cell>
          <cell r="H15540">
            <v>2238548.23</v>
          </cell>
          <cell r="I15540">
            <v>0</v>
          </cell>
        </row>
        <row r="15541">
          <cell r="A15541" t="str">
            <v>a</v>
          </cell>
          <cell r="B15541">
            <v>15517</v>
          </cell>
          <cell r="C15541" t="str">
            <v xml:space="preserve">   372778685 - 39628</v>
          </cell>
          <cell r="D15541">
            <v>577699.93000000005</v>
          </cell>
          <cell r="E15541">
            <v>0</v>
          </cell>
          <cell r="F15541">
            <v>0</v>
          </cell>
          <cell r="G15541">
            <v>213034.48</v>
          </cell>
          <cell r="H15541">
            <v>364665.45</v>
          </cell>
          <cell r="I15541">
            <v>0</v>
          </cell>
        </row>
        <row r="15542">
          <cell r="A15542" t="str">
            <v>a</v>
          </cell>
          <cell r="B15542">
            <v>15518</v>
          </cell>
          <cell r="C15542" t="str">
            <v xml:space="preserve">   372778698 - 39676</v>
          </cell>
          <cell r="D15542">
            <v>581255.4</v>
          </cell>
          <cell r="E15542">
            <v>0</v>
          </cell>
          <cell r="F15542">
            <v>0</v>
          </cell>
          <cell r="G15542">
            <v>13036.06</v>
          </cell>
          <cell r="H15542">
            <v>568219.34</v>
          </cell>
          <cell r="I15542">
            <v>0</v>
          </cell>
        </row>
        <row r="15543">
          <cell r="A15543" t="str">
            <v>a</v>
          </cell>
          <cell r="B15543">
            <v>15519</v>
          </cell>
          <cell r="C15543" t="str">
            <v xml:space="preserve">   372778708 - 38428</v>
          </cell>
          <cell r="D15543">
            <v>1298463</v>
          </cell>
          <cell r="E15543">
            <v>0</v>
          </cell>
          <cell r="F15543">
            <v>0</v>
          </cell>
          <cell r="G15543">
            <v>1298463</v>
          </cell>
          <cell r="H15543">
            <v>0</v>
          </cell>
          <cell r="I15543">
            <v>0</v>
          </cell>
        </row>
        <row r="15544">
          <cell r="A15544" t="str">
            <v>a</v>
          </cell>
          <cell r="B15544">
            <v>15520</v>
          </cell>
          <cell r="C15544" t="str">
            <v xml:space="preserve">   372778711 - 38437</v>
          </cell>
          <cell r="D15544">
            <v>259715.39</v>
          </cell>
          <cell r="E15544">
            <v>0</v>
          </cell>
          <cell r="F15544">
            <v>0</v>
          </cell>
          <cell r="G15544">
            <v>259715.39</v>
          </cell>
          <cell r="H15544">
            <v>0</v>
          </cell>
          <cell r="I15544">
            <v>0</v>
          </cell>
        </row>
        <row r="15545">
          <cell r="A15545" t="str">
            <v>a</v>
          </cell>
          <cell r="B15545">
            <v>15521</v>
          </cell>
          <cell r="C15545" t="str">
            <v xml:space="preserve">   372778724 - 38479</v>
          </cell>
          <cell r="D15545">
            <v>2163386.0299999998</v>
          </cell>
          <cell r="E15545">
            <v>0</v>
          </cell>
          <cell r="F15545">
            <v>0</v>
          </cell>
          <cell r="G15545">
            <v>47865.32</v>
          </cell>
          <cell r="H15545">
            <v>2115520.71</v>
          </cell>
          <cell r="I15545">
            <v>0</v>
          </cell>
        </row>
        <row r="15546">
          <cell r="A15546" t="str">
            <v>a</v>
          </cell>
          <cell r="B15546">
            <v>15522</v>
          </cell>
          <cell r="C15546" t="str">
            <v xml:space="preserve">   372778737 - 38518</v>
          </cell>
          <cell r="D15546">
            <v>1107430.3400000001</v>
          </cell>
          <cell r="E15546">
            <v>0</v>
          </cell>
          <cell r="F15546">
            <v>0</v>
          </cell>
          <cell r="G15546">
            <v>1107430.3400000001</v>
          </cell>
          <cell r="H15546">
            <v>0</v>
          </cell>
          <cell r="I15546">
            <v>0</v>
          </cell>
        </row>
        <row r="15547">
          <cell r="A15547" t="str">
            <v>a</v>
          </cell>
          <cell r="B15547">
            <v>15523</v>
          </cell>
          <cell r="C15547" t="str">
            <v xml:space="preserve">   372778740 - 39492</v>
          </cell>
          <cell r="D15547">
            <v>2076361.38</v>
          </cell>
          <cell r="E15547">
            <v>0</v>
          </cell>
          <cell r="F15547">
            <v>0</v>
          </cell>
          <cell r="G15547">
            <v>239764.27</v>
          </cell>
          <cell r="H15547">
            <v>1836597.11</v>
          </cell>
          <cell r="I15547">
            <v>0</v>
          </cell>
        </row>
        <row r="15548">
          <cell r="A15548" t="str">
            <v>a</v>
          </cell>
          <cell r="B15548">
            <v>15524</v>
          </cell>
          <cell r="C15548" t="str">
            <v xml:space="preserve">   372778753 - 39531</v>
          </cell>
          <cell r="D15548">
            <v>692902.7</v>
          </cell>
          <cell r="E15548">
            <v>0</v>
          </cell>
          <cell r="F15548">
            <v>0</v>
          </cell>
          <cell r="G15548">
            <v>13835.01</v>
          </cell>
          <cell r="H15548">
            <v>679067.69</v>
          </cell>
          <cell r="I15548">
            <v>0</v>
          </cell>
        </row>
        <row r="15549">
          <cell r="A15549" t="str">
            <v>a</v>
          </cell>
          <cell r="B15549">
            <v>15525</v>
          </cell>
          <cell r="C15549" t="str">
            <v xml:space="preserve">   372778766 - 39571</v>
          </cell>
          <cell r="D15549">
            <v>1218926.6000000001</v>
          </cell>
          <cell r="E15549">
            <v>0</v>
          </cell>
          <cell r="F15549">
            <v>0</v>
          </cell>
          <cell r="G15549">
            <v>26149.39</v>
          </cell>
          <cell r="H15549">
            <v>1192777.21</v>
          </cell>
          <cell r="I15549">
            <v>0</v>
          </cell>
        </row>
        <row r="15550">
          <cell r="A15550" t="str">
            <v>a</v>
          </cell>
          <cell r="B15550">
            <v>15526</v>
          </cell>
          <cell r="C15550" t="str">
            <v xml:space="preserve">   372778779 - 39610</v>
          </cell>
          <cell r="D15550">
            <v>8219183.3399999999</v>
          </cell>
          <cell r="E15550">
            <v>0</v>
          </cell>
          <cell r="F15550">
            <v>0</v>
          </cell>
          <cell r="G15550">
            <v>428654.85</v>
          </cell>
          <cell r="H15550">
            <v>7790528.4900000002</v>
          </cell>
          <cell r="I15550">
            <v>0</v>
          </cell>
        </row>
        <row r="15551">
          <cell r="A15551" t="str">
            <v>a</v>
          </cell>
          <cell r="B15551">
            <v>15527</v>
          </cell>
          <cell r="C15551" t="str">
            <v xml:space="preserve">   372778782 - 39619</v>
          </cell>
          <cell r="D15551">
            <v>1636236.34</v>
          </cell>
          <cell r="E15551">
            <v>0</v>
          </cell>
          <cell r="F15551">
            <v>0</v>
          </cell>
          <cell r="G15551">
            <v>32226.43</v>
          </cell>
          <cell r="H15551">
            <v>1604009.91</v>
          </cell>
          <cell r="I15551">
            <v>0</v>
          </cell>
        </row>
        <row r="15552">
          <cell r="A15552" t="str">
            <v>a</v>
          </cell>
          <cell r="B15552">
            <v>15528</v>
          </cell>
          <cell r="C15552" t="str">
            <v xml:space="preserve">   372778795 - 39667</v>
          </cell>
          <cell r="D15552">
            <v>4126713.63</v>
          </cell>
          <cell r="E15552">
            <v>0</v>
          </cell>
          <cell r="F15552">
            <v>0</v>
          </cell>
          <cell r="G15552">
            <v>90559.96</v>
          </cell>
          <cell r="H15552">
            <v>4036153.67</v>
          </cell>
          <cell r="I15552">
            <v>0</v>
          </cell>
        </row>
        <row r="15553">
          <cell r="A15553" t="str">
            <v>a</v>
          </cell>
          <cell r="B15553">
            <v>15529</v>
          </cell>
          <cell r="C15553" t="str">
            <v xml:space="preserve">   372778805 - 38419</v>
          </cell>
          <cell r="D15553">
            <v>466630.32</v>
          </cell>
          <cell r="E15553">
            <v>0</v>
          </cell>
          <cell r="F15553">
            <v>0</v>
          </cell>
          <cell r="G15553">
            <v>466630.32</v>
          </cell>
          <cell r="H15553">
            <v>0</v>
          </cell>
          <cell r="I15553">
            <v>0</v>
          </cell>
        </row>
        <row r="15554">
          <cell r="A15554" t="str">
            <v>a</v>
          </cell>
          <cell r="B15554">
            <v>15530</v>
          </cell>
          <cell r="C15554" t="str">
            <v xml:space="preserve">   372778818 - 38458</v>
          </cell>
          <cell r="D15554">
            <v>1176894.6499999999</v>
          </cell>
          <cell r="E15554">
            <v>0</v>
          </cell>
          <cell r="F15554">
            <v>0</v>
          </cell>
          <cell r="G15554">
            <v>25247.66</v>
          </cell>
          <cell r="H15554">
            <v>1151646.99</v>
          </cell>
          <cell r="I15554">
            <v>0</v>
          </cell>
        </row>
        <row r="15555">
          <cell r="A15555" t="str">
            <v>a</v>
          </cell>
          <cell r="B15555">
            <v>15531</v>
          </cell>
          <cell r="C15555" t="str">
            <v xml:space="preserve">   372778821 - 38470</v>
          </cell>
          <cell r="D15555">
            <v>1731774.54</v>
          </cell>
          <cell r="E15555">
            <v>0</v>
          </cell>
          <cell r="F15555">
            <v>0</v>
          </cell>
          <cell r="G15555">
            <v>38315.839999999997</v>
          </cell>
          <cell r="H15555">
            <v>1693458.7</v>
          </cell>
          <cell r="I15555">
            <v>0</v>
          </cell>
        </row>
        <row r="15556">
          <cell r="A15556" t="str">
            <v>a</v>
          </cell>
          <cell r="B15556">
            <v>15532</v>
          </cell>
          <cell r="C15556" t="str">
            <v xml:space="preserve">   372778834 - 38509</v>
          </cell>
          <cell r="D15556">
            <v>1138340.1599999999</v>
          </cell>
          <cell r="E15556">
            <v>0</v>
          </cell>
          <cell r="F15556">
            <v>0</v>
          </cell>
          <cell r="G15556">
            <v>218943.21</v>
          </cell>
          <cell r="H15556">
            <v>919396.95</v>
          </cell>
          <cell r="I15556">
            <v>0</v>
          </cell>
        </row>
        <row r="15557">
          <cell r="A15557" t="str">
            <v>a</v>
          </cell>
          <cell r="B15557">
            <v>15533</v>
          </cell>
          <cell r="C15557" t="str">
            <v xml:space="preserve">   372778847 - 39513</v>
          </cell>
          <cell r="D15557">
            <v>1780117.29</v>
          </cell>
          <cell r="E15557">
            <v>0</v>
          </cell>
          <cell r="F15557">
            <v>0</v>
          </cell>
          <cell r="G15557">
            <v>38530.39</v>
          </cell>
          <cell r="H15557">
            <v>1741586.9</v>
          </cell>
          <cell r="I15557">
            <v>0</v>
          </cell>
        </row>
        <row r="15558">
          <cell r="A15558" t="str">
            <v>a</v>
          </cell>
          <cell r="B15558">
            <v>15534</v>
          </cell>
          <cell r="C15558" t="str">
            <v xml:space="preserve">   372778850 - 39522</v>
          </cell>
          <cell r="D15558">
            <v>862381.67</v>
          </cell>
          <cell r="E15558">
            <v>0</v>
          </cell>
          <cell r="F15558">
            <v>0</v>
          </cell>
          <cell r="G15558">
            <v>862381.67</v>
          </cell>
          <cell r="H15558">
            <v>0</v>
          </cell>
          <cell r="I15558">
            <v>0</v>
          </cell>
        </row>
        <row r="15559">
          <cell r="A15559" t="str">
            <v>a</v>
          </cell>
          <cell r="B15559">
            <v>15535</v>
          </cell>
          <cell r="C15559" t="str">
            <v xml:space="preserve">   372778863 - 39562</v>
          </cell>
          <cell r="D15559">
            <v>1276242.29</v>
          </cell>
          <cell r="E15559">
            <v>0</v>
          </cell>
          <cell r="F15559">
            <v>0</v>
          </cell>
          <cell r="G15559">
            <v>64487.92</v>
          </cell>
          <cell r="H15559">
            <v>1211754.3700000001</v>
          </cell>
          <cell r="I15559">
            <v>0</v>
          </cell>
        </row>
        <row r="15560">
          <cell r="A15560" t="str">
            <v>a</v>
          </cell>
          <cell r="B15560">
            <v>15536</v>
          </cell>
          <cell r="C15560" t="str">
            <v xml:space="preserve">   372778876 - 39601</v>
          </cell>
          <cell r="D15560">
            <v>2476028.19</v>
          </cell>
          <cell r="E15560">
            <v>0</v>
          </cell>
          <cell r="F15560">
            <v>0</v>
          </cell>
          <cell r="G15560">
            <v>54336.01</v>
          </cell>
          <cell r="H15560">
            <v>2421692.1800000002</v>
          </cell>
          <cell r="I15560">
            <v>0</v>
          </cell>
        </row>
        <row r="15561">
          <cell r="A15561" t="str">
            <v>a</v>
          </cell>
          <cell r="B15561">
            <v>15537</v>
          </cell>
          <cell r="C15561" t="str">
            <v xml:space="preserve">   372778889 - 39640</v>
          </cell>
          <cell r="D15561">
            <v>3552813.73</v>
          </cell>
          <cell r="E15561">
            <v>0</v>
          </cell>
          <cell r="F15561">
            <v>0</v>
          </cell>
          <cell r="G15561">
            <v>3552813.73</v>
          </cell>
          <cell r="H15561">
            <v>0</v>
          </cell>
          <cell r="I15561">
            <v>0</v>
          </cell>
        </row>
        <row r="15562">
          <cell r="A15562" t="str">
            <v>a</v>
          </cell>
          <cell r="B15562">
            <v>15538</v>
          </cell>
          <cell r="C15562" t="str">
            <v xml:space="preserve">   372778892 - 39655</v>
          </cell>
          <cell r="D15562">
            <v>1532783.07</v>
          </cell>
          <cell r="E15562">
            <v>0</v>
          </cell>
          <cell r="F15562">
            <v>0</v>
          </cell>
          <cell r="G15562">
            <v>16910.36</v>
          </cell>
          <cell r="H15562">
            <v>1515872.71</v>
          </cell>
          <cell r="I15562">
            <v>0</v>
          </cell>
        </row>
        <row r="15563">
          <cell r="A15563" t="str">
            <v>a</v>
          </cell>
          <cell r="B15563">
            <v>15539</v>
          </cell>
          <cell r="C15563" t="str">
            <v xml:space="preserve">   372778902 - 38407</v>
          </cell>
          <cell r="D15563">
            <v>821098.31</v>
          </cell>
          <cell r="E15563">
            <v>0</v>
          </cell>
          <cell r="F15563">
            <v>0</v>
          </cell>
          <cell r="G15563">
            <v>821098.31</v>
          </cell>
          <cell r="H15563">
            <v>0</v>
          </cell>
          <cell r="I15563">
            <v>0</v>
          </cell>
        </row>
        <row r="15564">
          <cell r="A15564" t="str">
            <v>a</v>
          </cell>
          <cell r="B15564">
            <v>15540</v>
          </cell>
          <cell r="C15564" t="str">
            <v xml:space="preserve">   372778915 - 38449</v>
          </cell>
          <cell r="D15564">
            <v>2060287.97</v>
          </cell>
          <cell r="E15564">
            <v>0</v>
          </cell>
          <cell r="F15564">
            <v>0</v>
          </cell>
          <cell r="G15564">
            <v>2060287.97</v>
          </cell>
          <cell r="H15564">
            <v>0</v>
          </cell>
          <cell r="I15564">
            <v>0</v>
          </cell>
        </row>
        <row r="15565">
          <cell r="A15565" t="str">
            <v>a</v>
          </cell>
          <cell r="B15565">
            <v>15541</v>
          </cell>
          <cell r="C15565" t="str">
            <v xml:space="preserve">   372778928 - 38491</v>
          </cell>
          <cell r="D15565">
            <v>1071241.69</v>
          </cell>
          <cell r="E15565">
            <v>0</v>
          </cell>
          <cell r="F15565">
            <v>0</v>
          </cell>
          <cell r="G15565">
            <v>97220.17</v>
          </cell>
          <cell r="H15565">
            <v>974021.52</v>
          </cell>
          <cell r="I15565">
            <v>0</v>
          </cell>
        </row>
        <row r="15566">
          <cell r="A15566" t="str">
            <v>a</v>
          </cell>
          <cell r="B15566">
            <v>15542</v>
          </cell>
          <cell r="C15566" t="str">
            <v xml:space="preserve">   372778931 - 38500</v>
          </cell>
          <cell r="D15566">
            <v>937336.49</v>
          </cell>
          <cell r="E15566">
            <v>0</v>
          </cell>
          <cell r="F15566">
            <v>0</v>
          </cell>
          <cell r="G15566">
            <v>85067.66</v>
          </cell>
          <cell r="H15566">
            <v>852268.83</v>
          </cell>
          <cell r="I15566">
            <v>0</v>
          </cell>
        </row>
        <row r="15567">
          <cell r="A15567" t="str">
            <v>a</v>
          </cell>
          <cell r="B15567">
            <v>15543</v>
          </cell>
          <cell r="C15567" t="str">
            <v xml:space="preserve">   372778944 - 39504</v>
          </cell>
          <cell r="D15567">
            <v>2203779.34</v>
          </cell>
          <cell r="E15567">
            <v>0</v>
          </cell>
          <cell r="F15567">
            <v>0</v>
          </cell>
          <cell r="G15567">
            <v>47080.15</v>
          </cell>
          <cell r="H15567">
            <v>2156699.19</v>
          </cell>
          <cell r="I15567">
            <v>0</v>
          </cell>
        </row>
        <row r="15568">
          <cell r="A15568" t="str">
            <v>a</v>
          </cell>
          <cell r="B15568">
            <v>15544</v>
          </cell>
          <cell r="C15568" t="str">
            <v xml:space="preserve">   372778957 - 39543</v>
          </cell>
          <cell r="D15568">
            <v>937283.57</v>
          </cell>
          <cell r="E15568">
            <v>0</v>
          </cell>
          <cell r="F15568">
            <v>0</v>
          </cell>
          <cell r="G15568">
            <v>85339.17</v>
          </cell>
          <cell r="H15568">
            <v>851944.4</v>
          </cell>
          <cell r="I15568">
            <v>0</v>
          </cell>
        </row>
        <row r="15569">
          <cell r="A15569" t="str">
            <v>a</v>
          </cell>
          <cell r="B15569">
            <v>15545</v>
          </cell>
          <cell r="C15569" t="str">
            <v xml:space="preserve">   372778960 - 39553</v>
          </cell>
          <cell r="D15569">
            <v>1302027.25</v>
          </cell>
          <cell r="E15569">
            <v>0</v>
          </cell>
          <cell r="F15569">
            <v>0</v>
          </cell>
          <cell r="G15569">
            <v>13277</v>
          </cell>
          <cell r="H15569">
            <v>1288750.25</v>
          </cell>
          <cell r="I15569">
            <v>0</v>
          </cell>
        </row>
        <row r="15570">
          <cell r="A15570" t="str">
            <v>a</v>
          </cell>
          <cell r="B15570">
            <v>15546</v>
          </cell>
          <cell r="C15570" t="str">
            <v xml:space="preserve">   372778973 - 39592</v>
          </cell>
          <cell r="D15570">
            <v>2947951.22</v>
          </cell>
          <cell r="E15570">
            <v>0</v>
          </cell>
          <cell r="F15570">
            <v>0</v>
          </cell>
          <cell r="G15570">
            <v>2947951.22</v>
          </cell>
          <cell r="H15570">
            <v>0</v>
          </cell>
          <cell r="I15570">
            <v>0</v>
          </cell>
        </row>
        <row r="15571">
          <cell r="A15571" t="str">
            <v>a</v>
          </cell>
          <cell r="B15571">
            <v>15547</v>
          </cell>
          <cell r="C15571" t="str">
            <v xml:space="preserve">   372778986 - 39631</v>
          </cell>
          <cell r="D15571">
            <v>1758313.91</v>
          </cell>
          <cell r="E15571">
            <v>0</v>
          </cell>
          <cell r="F15571">
            <v>0</v>
          </cell>
          <cell r="G15571">
            <v>38389.96</v>
          </cell>
          <cell r="H15571">
            <v>1719923.95</v>
          </cell>
          <cell r="I15571">
            <v>0</v>
          </cell>
        </row>
        <row r="15572">
          <cell r="A15572" t="str">
            <v>a</v>
          </cell>
          <cell r="B15572">
            <v>15548</v>
          </cell>
          <cell r="C15572" t="str">
            <v xml:space="preserve">   372778999 - 39679</v>
          </cell>
          <cell r="D15572">
            <v>884385.36</v>
          </cell>
          <cell r="E15572">
            <v>0</v>
          </cell>
          <cell r="F15572">
            <v>0</v>
          </cell>
          <cell r="G15572">
            <v>18893.45</v>
          </cell>
          <cell r="H15572">
            <v>865491.91</v>
          </cell>
          <cell r="I15572">
            <v>0</v>
          </cell>
        </row>
        <row r="15573">
          <cell r="A15573" t="str">
            <v>a</v>
          </cell>
          <cell r="B15573">
            <v>15549</v>
          </cell>
          <cell r="C15573" t="str">
            <v xml:space="preserve">   374778007 - 46403</v>
          </cell>
          <cell r="D15573">
            <v>2631541.44</v>
          </cell>
          <cell r="E15573">
            <v>0</v>
          </cell>
          <cell r="F15573">
            <v>0</v>
          </cell>
          <cell r="G15573">
            <v>25024.68</v>
          </cell>
          <cell r="H15573">
            <v>2606516.7599999998</v>
          </cell>
          <cell r="I15573">
            <v>0</v>
          </cell>
        </row>
        <row r="15574">
          <cell r="A15574" t="str">
            <v>a</v>
          </cell>
          <cell r="B15574">
            <v>15550</v>
          </cell>
          <cell r="C15574" t="str">
            <v xml:space="preserve">   374778010 - 46419</v>
          </cell>
          <cell r="D15574">
            <v>684390.29</v>
          </cell>
          <cell r="E15574">
            <v>0</v>
          </cell>
          <cell r="F15574">
            <v>0</v>
          </cell>
          <cell r="G15574">
            <v>22408.95</v>
          </cell>
          <cell r="H15574">
            <v>661981.34</v>
          </cell>
          <cell r="I15574">
            <v>0</v>
          </cell>
        </row>
        <row r="15575">
          <cell r="A15575" t="str">
            <v>a</v>
          </cell>
          <cell r="B15575">
            <v>15551</v>
          </cell>
          <cell r="C15575" t="str">
            <v xml:space="preserve">   374778023 - 46493</v>
          </cell>
          <cell r="D15575">
            <v>645630.67000000004</v>
          </cell>
          <cell r="E15575">
            <v>0</v>
          </cell>
          <cell r="F15575">
            <v>0</v>
          </cell>
          <cell r="G15575">
            <v>13010.14</v>
          </cell>
          <cell r="H15575">
            <v>632620.53</v>
          </cell>
          <cell r="I15575">
            <v>0</v>
          </cell>
        </row>
        <row r="15576">
          <cell r="A15576" t="str">
            <v>a</v>
          </cell>
          <cell r="B15576">
            <v>15552</v>
          </cell>
          <cell r="C15576" t="str">
            <v xml:space="preserve">   374778036 - 46543</v>
          </cell>
          <cell r="D15576">
            <v>2364001.52</v>
          </cell>
          <cell r="E15576">
            <v>0</v>
          </cell>
          <cell r="F15576">
            <v>0</v>
          </cell>
          <cell r="G15576">
            <v>47637.15</v>
          </cell>
          <cell r="H15576">
            <v>2316364.37</v>
          </cell>
          <cell r="I15576">
            <v>0</v>
          </cell>
        </row>
        <row r="15577">
          <cell r="A15577" t="str">
            <v>a</v>
          </cell>
          <cell r="B15577">
            <v>15553</v>
          </cell>
          <cell r="C15577" t="str">
            <v xml:space="preserve">   374778049 - 46600</v>
          </cell>
          <cell r="D15577">
            <v>884017.37</v>
          </cell>
          <cell r="E15577">
            <v>0</v>
          </cell>
          <cell r="F15577">
            <v>0.01</v>
          </cell>
          <cell r="G15577">
            <v>17813.93</v>
          </cell>
          <cell r="H15577">
            <v>866203.45</v>
          </cell>
          <cell r="I15577">
            <v>0</v>
          </cell>
        </row>
        <row r="15578">
          <cell r="A15578" t="str">
            <v>a</v>
          </cell>
          <cell r="B15578">
            <v>15554</v>
          </cell>
          <cell r="C15578" t="str">
            <v xml:space="preserve">   374778052 - 46696</v>
          </cell>
          <cell r="D15578">
            <v>3754745.74</v>
          </cell>
          <cell r="E15578">
            <v>0</v>
          </cell>
          <cell r="F15578">
            <v>0</v>
          </cell>
          <cell r="G15578">
            <v>35051.870000000003</v>
          </cell>
          <cell r="H15578">
            <v>3719693.87</v>
          </cell>
          <cell r="I15578">
            <v>0</v>
          </cell>
        </row>
        <row r="15579">
          <cell r="A15579" t="str">
            <v>a</v>
          </cell>
          <cell r="B15579">
            <v>15555</v>
          </cell>
          <cell r="C15579" t="str">
            <v xml:space="preserve">   374778065 - 46780</v>
          </cell>
          <cell r="D15579">
            <v>3805627.96</v>
          </cell>
          <cell r="E15579">
            <v>0</v>
          </cell>
          <cell r="F15579">
            <v>0</v>
          </cell>
          <cell r="G15579">
            <v>34513.57</v>
          </cell>
          <cell r="H15579">
            <v>3771114.39</v>
          </cell>
          <cell r="I15579">
            <v>0</v>
          </cell>
        </row>
        <row r="15580">
          <cell r="A15580" t="str">
            <v>a</v>
          </cell>
          <cell r="B15580">
            <v>15556</v>
          </cell>
          <cell r="C15580" t="str">
            <v xml:space="preserve">   374778078 - 47029</v>
          </cell>
          <cell r="D15580">
            <v>1404194.52</v>
          </cell>
          <cell r="E15580">
            <v>0</v>
          </cell>
          <cell r="F15580">
            <v>0.01</v>
          </cell>
          <cell r="G15580">
            <v>1404194.53</v>
          </cell>
          <cell r="H15580">
            <v>0</v>
          </cell>
          <cell r="I15580">
            <v>0</v>
          </cell>
        </row>
        <row r="15581">
          <cell r="A15581" t="str">
            <v>a</v>
          </cell>
          <cell r="B15581">
            <v>15557</v>
          </cell>
          <cell r="C15581" t="str">
            <v xml:space="preserve">   374778081 - 47038</v>
          </cell>
          <cell r="D15581">
            <v>825868.07</v>
          </cell>
          <cell r="E15581">
            <v>0</v>
          </cell>
          <cell r="F15581">
            <v>0</v>
          </cell>
          <cell r="G15581">
            <v>16724.580000000002</v>
          </cell>
          <cell r="H15581">
            <v>809143.49</v>
          </cell>
          <cell r="I15581">
            <v>0</v>
          </cell>
        </row>
        <row r="15582">
          <cell r="A15582" t="str">
            <v>a</v>
          </cell>
          <cell r="B15582">
            <v>15558</v>
          </cell>
          <cell r="C15582" t="str">
            <v xml:space="preserve">   374778094 - 47108</v>
          </cell>
          <cell r="D15582">
            <v>2378033.39</v>
          </cell>
          <cell r="E15582">
            <v>0</v>
          </cell>
          <cell r="F15582">
            <v>0</v>
          </cell>
          <cell r="G15582">
            <v>1666124.68</v>
          </cell>
          <cell r="H15582">
            <v>711908.71</v>
          </cell>
          <cell r="I15582">
            <v>0</v>
          </cell>
        </row>
        <row r="15583">
          <cell r="A15583" t="str">
            <v>a</v>
          </cell>
          <cell r="B15583">
            <v>15559</v>
          </cell>
          <cell r="C15583" t="str">
            <v xml:space="preserve">   374778104 - 46387</v>
          </cell>
          <cell r="D15583">
            <v>2552795.75</v>
          </cell>
          <cell r="E15583">
            <v>0</v>
          </cell>
          <cell r="F15583">
            <v>0</v>
          </cell>
          <cell r="G15583">
            <v>23831.26</v>
          </cell>
          <cell r="H15583">
            <v>2528964.4900000002</v>
          </cell>
          <cell r="I15583">
            <v>0</v>
          </cell>
        </row>
        <row r="15584">
          <cell r="A15584" t="str">
            <v>a</v>
          </cell>
          <cell r="B15584">
            <v>15560</v>
          </cell>
          <cell r="C15584" t="str">
            <v xml:space="preserve">   374778117 - 46463</v>
          </cell>
          <cell r="D15584">
            <v>869244.83</v>
          </cell>
          <cell r="E15584">
            <v>0</v>
          </cell>
          <cell r="F15584">
            <v>0.01</v>
          </cell>
          <cell r="G15584">
            <v>40796.31</v>
          </cell>
          <cell r="H15584">
            <v>828448.53</v>
          </cell>
          <cell r="I15584">
            <v>0</v>
          </cell>
        </row>
        <row r="15585">
          <cell r="A15585" t="str">
            <v>a</v>
          </cell>
          <cell r="B15585">
            <v>15561</v>
          </cell>
          <cell r="C15585" t="str">
            <v xml:space="preserve">   374778120 - 46478</v>
          </cell>
          <cell r="D15585">
            <v>1322386.3500000001</v>
          </cell>
          <cell r="E15585">
            <v>0</v>
          </cell>
          <cell r="F15585">
            <v>0</v>
          </cell>
          <cell r="G15585">
            <v>62764.55</v>
          </cell>
          <cell r="H15585">
            <v>1259621.8</v>
          </cell>
          <cell r="I15585">
            <v>0</v>
          </cell>
        </row>
        <row r="15586">
          <cell r="A15586" t="str">
            <v>a</v>
          </cell>
          <cell r="B15586">
            <v>15562</v>
          </cell>
          <cell r="C15586" t="str">
            <v xml:space="preserve">   374778133 - 46531</v>
          </cell>
          <cell r="D15586">
            <v>1271697.93</v>
          </cell>
          <cell r="E15586">
            <v>0</v>
          </cell>
          <cell r="F15586">
            <v>0</v>
          </cell>
          <cell r="G15586">
            <v>60653.77</v>
          </cell>
          <cell r="H15586">
            <v>1211044.1599999999</v>
          </cell>
          <cell r="I15586">
            <v>0</v>
          </cell>
        </row>
        <row r="15587">
          <cell r="A15587" t="str">
            <v>a</v>
          </cell>
          <cell r="B15587">
            <v>15563</v>
          </cell>
          <cell r="C15587" t="str">
            <v xml:space="preserve">   374778146 - 46582</v>
          </cell>
          <cell r="D15587">
            <v>1131929.25</v>
          </cell>
          <cell r="E15587">
            <v>0</v>
          </cell>
          <cell r="F15587">
            <v>0</v>
          </cell>
          <cell r="G15587">
            <v>53987.48</v>
          </cell>
          <cell r="H15587">
            <v>1077941.77</v>
          </cell>
          <cell r="I15587">
            <v>0</v>
          </cell>
        </row>
        <row r="15588">
          <cell r="A15588" t="str">
            <v>a</v>
          </cell>
          <cell r="B15588">
            <v>15564</v>
          </cell>
          <cell r="C15588" t="str">
            <v xml:space="preserve">   374778159 - 46730</v>
          </cell>
          <cell r="D15588">
            <v>2930239.3</v>
          </cell>
          <cell r="E15588">
            <v>0</v>
          </cell>
          <cell r="F15588">
            <v>0</v>
          </cell>
          <cell r="G15588">
            <v>141978.79</v>
          </cell>
          <cell r="H15588">
            <v>2788260.51</v>
          </cell>
          <cell r="I15588">
            <v>0</v>
          </cell>
        </row>
        <row r="15589">
          <cell r="A15589" t="str">
            <v>a</v>
          </cell>
          <cell r="B15589">
            <v>15565</v>
          </cell>
          <cell r="C15589" t="str">
            <v xml:space="preserve">   374778162 - 46756</v>
          </cell>
          <cell r="D15589">
            <v>1277524.94</v>
          </cell>
          <cell r="E15589">
            <v>0</v>
          </cell>
          <cell r="F15589">
            <v>0</v>
          </cell>
          <cell r="G15589">
            <v>12053.77</v>
          </cell>
          <cell r="H15589">
            <v>1265471.17</v>
          </cell>
          <cell r="I15589">
            <v>0</v>
          </cell>
        </row>
        <row r="15590">
          <cell r="A15590" t="str">
            <v>a</v>
          </cell>
          <cell r="B15590">
            <v>15566</v>
          </cell>
          <cell r="C15590" t="str">
            <v xml:space="preserve">   374778175 - 47020</v>
          </cell>
          <cell r="D15590">
            <v>971309.26</v>
          </cell>
          <cell r="E15590">
            <v>0</v>
          </cell>
          <cell r="F15590">
            <v>0</v>
          </cell>
          <cell r="G15590">
            <v>54054.7</v>
          </cell>
          <cell r="H15590">
            <v>917254.56</v>
          </cell>
          <cell r="I15590">
            <v>0</v>
          </cell>
        </row>
        <row r="15591">
          <cell r="A15591" t="str">
            <v>a</v>
          </cell>
          <cell r="B15591">
            <v>15567</v>
          </cell>
          <cell r="C15591" t="str">
            <v xml:space="preserve">   374778188 - 47069</v>
          </cell>
          <cell r="D15591">
            <v>1436419.26</v>
          </cell>
          <cell r="E15591">
            <v>0</v>
          </cell>
          <cell r="F15591">
            <v>0</v>
          </cell>
          <cell r="G15591">
            <v>1436419.26</v>
          </cell>
          <cell r="H15591">
            <v>0</v>
          </cell>
          <cell r="I15591">
            <v>0</v>
          </cell>
        </row>
        <row r="15592">
          <cell r="A15592" t="str">
            <v>a</v>
          </cell>
          <cell r="B15592">
            <v>15568</v>
          </cell>
          <cell r="C15592" t="str">
            <v xml:space="preserve">   374778191 - 47088</v>
          </cell>
          <cell r="D15592">
            <v>1074190.1200000001</v>
          </cell>
          <cell r="E15592">
            <v>0</v>
          </cell>
          <cell r="F15592">
            <v>0</v>
          </cell>
          <cell r="G15592">
            <v>1074190.1200000001</v>
          </cell>
          <cell r="H15592">
            <v>0</v>
          </cell>
          <cell r="I15592">
            <v>0</v>
          </cell>
        </row>
        <row r="15593">
          <cell r="A15593" t="str">
            <v>a</v>
          </cell>
          <cell r="B15593">
            <v>15569</v>
          </cell>
          <cell r="C15593" t="str">
            <v xml:space="preserve">   374778201 - 46367</v>
          </cell>
          <cell r="D15593">
            <v>1521943.32</v>
          </cell>
          <cell r="E15593">
            <v>0</v>
          </cell>
          <cell r="F15593">
            <v>0</v>
          </cell>
          <cell r="G15593">
            <v>166578.10999999999</v>
          </cell>
          <cell r="H15593">
            <v>1355365.21</v>
          </cell>
          <cell r="I15593">
            <v>0</v>
          </cell>
        </row>
        <row r="15594">
          <cell r="A15594" t="str">
            <v>a</v>
          </cell>
          <cell r="B15594">
            <v>15570</v>
          </cell>
          <cell r="C15594" t="str">
            <v xml:space="preserve">   374778214 - 46445</v>
          </cell>
          <cell r="D15594">
            <v>3240419.96</v>
          </cell>
          <cell r="E15594">
            <v>0</v>
          </cell>
          <cell r="F15594">
            <v>0</v>
          </cell>
          <cell r="G15594">
            <v>30624.78</v>
          </cell>
          <cell r="H15594">
            <v>3209795.18</v>
          </cell>
          <cell r="I15594">
            <v>0</v>
          </cell>
        </row>
        <row r="15595">
          <cell r="A15595" t="str">
            <v>a</v>
          </cell>
          <cell r="B15595">
            <v>15571</v>
          </cell>
          <cell r="C15595" t="str">
            <v xml:space="preserve">   374778227 - 46505</v>
          </cell>
          <cell r="D15595">
            <v>4770971.1500000004</v>
          </cell>
          <cell r="E15595">
            <v>0</v>
          </cell>
          <cell r="F15595">
            <v>0</v>
          </cell>
          <cell r="G15595">
            <v>96616.61</v>
          </cell>
          <cell r="H15595">
            <v>4674354.54</v>
          </cell>
          <cell r="I15595">
            <v>0</v>
          </cell>
        </row>
        <row r="15596">
          <cell r="A15596" t="str">
            <v>a</v>
          </cell>
          <cell r="B15596">
            <v>15572</v>
          </cell>
          <cell r="C15596" t="str">
            <v xml:space="preserve">   374778230 - 46517</v>
          </cell>
          <cell r="D15596">
            <v>787493.09</v>
          </cell>
          <cell r="E15596">
            <v>0</v>
          </cell>
          <cell r="F15596">
            <v>0</v>
          </cell>
          <cell r="G15596">
            <v>7534.69</v>
          </cell>
          <cell r="H15596">
            <v>779958.4</v>
          </cell>
          <cell r="I15596">
            <v>0</v>
          </cell>
        </row>
        <row r="15597">
          <cell r="A15597" t="str">
            <v>a</v>
          </cell>
          <cell r="B15597">
            <v>15573</v>
          </cell>
          <cell r="C15597" t="str">
            <v xml:space="preserve">   374778243 - 46573</v>
          </cell>
          <cell r="D15597">
            <v>1993737.25</v>
          </cell>
          <cell r="E15597">
            <v>0</v>
          </cell>
          <cell r="F15597">
            <v>0</v>
          </cell>
          <cell r="G15597">
            <v>1993737.25</v>
          </cell>
          <cell r="H15597">
            <v>0</v>
          </cell>
          <cell r="I15597">
            <v>0</v>
          </cell>
        </row>
        <row r="15598">
          <cell r="A15598" t="str">
            <v>a</v>
          </cell>
          <cell r="B15598">
            <v>15574</v>
          </cell>
          <cell r="C15598" t="str">
            <v xml:space="preserve">   374778256 - 46720</v>
          </cell>
          <cell r="D15598">
            <v>949018.92</v>
          </cell>
          <cell r="E15598">
            <v>0</v>
          </cell>
          <cell r="F15598">
            <v>0</v>
          </cell>
          <cell r="G15598">
            <v>8843.33</v>
          </cell>
          <cell r="H15598">
            <v>940175.59</v>
          </cell>
          <cell r="I15598">
            <v>0</v>
          </cell>
        </row>
        <row r="15599">
          <cell r="A15599" t="str">
            <v>a</v>
          </cell>
          <cell r="B15599">
            <v>15575</v>
          </cell>
          <cell r="C15599" t="str">
            <v xml:space="preserve">   374778269 - 46999</v>
          </cell>
          <cell r="D15599">
            <v>2066887.47</v>
          </cell>
          <cell r="E15599">
            <v>0</v>
          </cell>
          <cell r="F15599">
            <v>0</v>
          </cell>
          <cell r="G15599">
            <v>19295.12</v>
          </cell>
          <cell r="H15599">
            <v>2047592.35</v>
          </cell>
          <cell r="I15599">
            <v>0</v>
          </cell>
        </row>
        <row r="15600">
          <cell r="A15600" t="str">
            <v>a</v>
          </cell>
          <cell r="B15600">
            <v>15576</v>
          </cell>
          <cell r="C15600" t="str">
            <v xml:space="preserve">   374778272 - 47011</v>
          </cell>
          <cell r="D15600">
            <v>1167758.4099999999</v>
          </cell>
          <cell r="E15600">
            <v>0</v>
          </cell>
          <cell r="F15600">
            <v>0</v>
          </cell>
          <cell r="G15600">
            <v>65219.48</v>
          </cell>
          <cell r="H15600">
            <v>1102538.93</v>
          </cell>
          <cell r="I15600">
            <v>0</v>
          </cell>
        </row>
        <row r="15601">
          <cell r="A15601" t="str">
            <v>a</v>
          </cell>
          <cell r="B15601">
            <v>15577</v>
          </cell>
          <cell r="C15601" t="str">
            <v xml:space="preserve">   374778285 - 47056</v>
          </cell>
          <cell r="D15601">
            <v>633490.38</v>
          </cell>
          <cell r="E15601">
            <v>0</v>
          </cell>
          <cell r="F15601">
            <v>0</v>
          </cell>
          <cell r="G15601">
            <v>633490.38</v>
          </cell>
          <cell r="H15601">
            <v>0</v>
          </cell>
          <cell r="I15601">
            <v>0</v>
          </cell>
        </row>
        <row r="15602">
          <cell r="A15602" t="str">
            <v>a</v>
          </cell>
          <cell r="B15602">
            <v>15578</v>
          </cell>
          <cell r="C15602" t="str">
            <v xml:space="preserve">   374778298 - 47147</v>
          </cell>
          <cell r="D15602">
            <v>940890.74</v>
          </cell>
          <cell r="E15602">
            <v>0</v>
          </cell>
          <cell r="F15602">
            <v>0</v>
          </cell>
          <cell r="G15602">
            <v>44657.59</v>
          </cell>
          <cell r="H15602">
            <v>896233.15</v>
          </cell>
          <cell r="I15602">
            <v>0</v>
          </cell>
        </row>
        <row r="15603">
          <cell r="A15603" t="str">
            <v>a</v>
          </cell>
          <cell r="B15603">
            <v>15579</v>
          </cell>
          <cell r="C15603" t="str">
            <v xml:space="preserve">   374778308 - 46409</v>
          </cell>
          <cell r="D15603">
            <v>1117432.83</v>
          </cell>
          <cell r="E15603">
            <v>0</v>
          </cell>
          <cell r="F15603">
            <v>0</v>
          </cell>
          <cell r="G15603">
            <v>10283.879999999999</v>
          </cell>
          <cell r="H15603">
            <v>1107148.95</v>
          </cell>
          <cell r="I15603">
            <v>0</v>
          </cell>
        </row>
        <row r="15604">
          <cell r="A15604" t="str">
            <v>a</v>
          </cell>
          <cell r="B15604">
            <v>15580</v>
          </cell>
          <cell r="C15604" t="str">
            <v xml:space="preserve">   374778311 - 46427</v>
          </cell>
          <cell r="D15604">
            <v>1396763.81</v>
          </cell>
          <cell r="E15604">
            <v>0</v>
          </cell>
          <cell r="F15604">
            <v>0</v>
          </cell>
          <cell r="G15604">
            <v>400642.65</v>
          </cell>
          <cell r="H15604">
            <v>996121.16</v>
          </cell>
          <cell r="I15604">
            <v>0</v>
          </cell>
        </row>
        <row r="15605">
          <cell r="A15605" t="str">
            <v>a</v>
          </cell>
          <cell r="B15605">
            <v>15581</v>
          </cell>
          <cell r="C15605" t="str">
            <v xml:space="preserve">   374778324 - 46496</v>
          </cell>
          <cell r="D15605">
            <v>783353.85</v>
          </cell>
          <cell r="E15605">
            <v>0</v>
          </cell>
          <cell r="F15605">
            <v>0</v>
          </cell>
          <cell r="G15605">
            <v>16670.07</v>
          </cell>
          <cell r="H15605">
            <v>766683.78</v>
          </cell>
          <cell r="I15605">
            <v>0</v>
          </cell>
        </row>
        <row r="15606">
          <cell r="A15606" t="str">
            <v>a</v>
          </cell>
          <cell r="B15606">
            <v>15582</v>
          </cell>
          <cell r="C15606" t="str">
            <v xml:space="preserve">   374778337 - 46546</v>
          </cell>
          <cell r="D15606">
            <v>1480349.91</v>
          </cell>
          <cell r="E15606">
            <v>0</v>
          </cell>
          <cell r="F15606">
            <v>0</v>
          </cell>
          <cell r="G15606">
            <v>13794.49</v>
          </cell>
          <cell r="H15606">
            <v>1466555.42</v>
          </cell>
          <cell r="I15606">
            <v>0</v>
          </cell>
        </row>
        <row r="15607">
          <cell r="A15607" t="str">
            <v>a</v>
          </cell>
          <cell r="B15607">
            <v>15583</v>
          </cell>
          <cell r="C15607" t="str">
            <v xml:space="preserve">   374778340 - 46558</v>
          </cell>
          <cell r="D15607">
            <v>1094722.55</v>
          </cell>
          <cell r="E15607">
            <v>0</v>
          </cell>
          <cell r="F15607">
            <v>0</v>
          </cell>
          <cell r="G15607">
            <v>30644.62</v>
          </cell>
          <cell r="H15607">
            <v>1064077.93</v>
          </cell>
          <cell r="I15607">
            <v>0</v>
          </cell>
        </row>
        <row r="15608">
          <cell r="A15608" t="str">
            <v>a</v>
          </cell>
          <cell r="B15608">
            <v>15584</v>
          </cell>
          <cell r="C15608" t="str">
            <v xml:space="preserve">   374778353 - 46699</v>
          </cell>
          <cell r="D15608">
            <v>1198711.52</v>
          </cell>
          <cell r="E15608">
            <v>0</v>
          </cell>
          <cell r="F15608">
            <v>0</v>
          </cell>
          <cell r="G15608">
            <v>56018.35</v>
          </cell>
          <cell r="H15608">
            <v>1142693.17</v>
          </cell>
          <cell r="I15608">
            <v>0</v>
          </cell>
        </row>
        <row r="15609">
          <cell r="A15609" t="str">
            <v>a</v>
          </cell>
          <cell r="B15609">
            <v>15585</v>
          </cell>
          <cell r="C15609" t="str">
            <v xml:space="preserve">   374778366 - 46789</v>
          </cell>
          <cell r="D15609">
            <v>6518674.3499999996</v>
          </cell>
          <cell r="E15609">
            <v>0</v>
          </cell>
          <cell r="F15609">
            <v>0</v>
          </cell>
          <cell r="G15609">
            <v>59118.46</v>
          </cell>
          <cell r="H15609">
            <v>6459555.8899999997</v>
          </cell>
          <cell r="I15609">
            <v>0</v>
          </cell>
        </row>
        <row r="15610">
          <cell r="A15610" t="str">
            <v>a</v>
          </cell>
          <cell r="B15610">
            <v>15586</v>
          </cell>
          <cell r="C15610" t="str">
            <v xml:space="preserve">   374778379 - 47032</v>
          </cell>
          <cell r="D15610">
            <v>996614.02</v>
          </cell>
          <cell r="E15610">
            <v>0</v>
          </cell>
          <cell r="F15610">
            <v>0</v>
          </cell>
          <cell r="G15610">
            <v>996614.02</v>
          </cell>
          <cell r="H15610">
            <v>0</v>
          </cell>
          <cell r="I15610">
            <v>0</v>
          </cell>
        </row>
        <row r="15611">
          <cell r="A15611" t="str">
            <v>a</v>
          </cell>
          <cell r="B15611">
            <v>15587</v>
          </cell>
          <cell r="C15611" t="str">
            <v xml:space="preserve">   374778382 - 47041</v>
          </cell>
          <cell r="D15611">
            <v>1280102.2</v>
          </cell>
          <cell r="E15611">
            <v>0</v>
          </cell>
          <cell r="F15611">
            <v>0</v>
          </cell>
          <cell r="G15611">
            <v>59821.94</v>
          </cell>
          <cell r="H15611">
            <v>1220280.26</v>
          </cell>
          <cell r="I15611">
            <v>0</v>
          </cell>
        </row>
        <row r="15612">
          <cell r="A15612" t="str">
            <v>a</v>
          </cell>
          <cell r="B15612">
            <v>15588</v>
          </cell>
          <cell r="C15612" t="str">
            <v xml:space="preserve">   374778395 - 47126</v>
          </cell>
          <cell r="D15612">
            <v>1960945.63</v>
          </cell>
          <cell r="E15612">
            <v>0</v>
          </cell>
          <cell r="F15612">
            <v>0</v>
          </cell>
          <cell r="G15612">
            <v>1960945.63</v>
          </cell>
          <cell r="H15612">
            <v>0</v>
          </cell>
          <cell r="I15612">
            <v>0</v>
          </cell>
        </row>
        <row r="15613">
          <cell r="A15613" t="str">
            <v>a</v>
          </cell>
          <cell r="B15613">
            <v>15589</v>
          </cell>
          <cell r="C15613" t="str">
            <v xml:space="preserve">   374778405 - 46391</v>
          </cell>
          <cell r="D15613">
            <v>2781178.26</v>
          </cell>
          <cell r="E15613">
            <v>0</v>
          </cell>
          <cell r="F15613">
            <v>0</v>
          </cell>
          <cell r="G15613">
            <v>2781178.26</v>
          </cell>
          <cell r="H15613">
            <v>0</v>
          </cell>
          <cell r="I15613">
            <v>0</v>
          </cell>
        </row>
        <row r="15614">
          <cell r="A15614" t="str">
            <v>a</v>
          </cell>
          <cell r="B15614">
            <v>15590</v>
          </cell>
          <cell r="C15614" t="str">
            <v xml:space="preserve">   374778418 - 46469</v>
          </cell>
          <cell r="D15614">
            <v>2995231.44</v>
          </cell>
          <cell r="E15614">
            <v>0</v>
          </cell>
          <cell r="F15614">
            <v>0</v>
          </cell>
          <cell r="G15614">
            <v>28483.19</v>
          </cell>
          <cell r="H15614">
            <v>2966748.25</v>
          </cell>
          <cell r="I15614">
            <v>0</v>
          </cell>
        </row>
        <row r="15615">
          <cell r="A15615" t="str">
            <v>a</v>
          </cell>
          <cell r="B15615">
            <v>15591</v>
          </cell>
          <cell r="C15615" t="str">
            <v xml:space="preserve">   374778421 - 46482</v>
          </cell>
          <cell r="D15615">
            <v>2032957.32</v>
          </cell>
          <cell r="E15615">
            <v>0</v>
          </cell>
          <cell r="F15615">
            <v>0</v>
          </cell>
          <cell r="G15615">
            <v>40227.57</v>
          </cell>
          <cell r="H15615">
            <v>1992729.75</v>
          </cell>
          <cell r="I15615">
            <v>0</v>
          </cell>
        </row>
        <row r="15616">
          <cell r="A15616" t="str">
            <v>a</v>
          </cell>
          <cell r="B15616">
            <v>15592</v>
          </cell>
          <cell r="C15616" t="str">
            <v xml:space="preserve">   374778434 - 46534</v>
          </cell>
          <cell r="D15616">
            <v>480449.98</v>
          </cell>
          <cell r="E15616">
            <v>0</v>
          </cell>
          <cell r="F15616">
            <v>0.01</v>
          </cell>
          <cell r="G15616">
            <v>121150.26</v>
          </cell>
          <cell r="H15616">
            <v>359299.73</v>
          </cell>
          <cell r="I15616">
            <v>0</v>
          </cell>
        </row>
        <row r="15617">
          <cell r="A15617" t="str">
            <v>a</v>
          </cell>
          <cell r="B15617">
            <v>15593</v>
          </cell>
          <cell r="C15617" t="str">
            <v xml:space="preserve">   374778447 - 46585</v>
          </cell>
          <cell r="D15617">
            <v>1152331.6599999999</v>
          </cell>
          <cell r="E15617">
            <v>0</v>
          </cell>
          <cell r="F15617">
            <v>0</v>
          </cell>
          <cell r="G15617">
            <v>11025.38</v>
          </cell>
          <cell r="H15617">
            <v>1141306.28</v>
          </cell>
          <cell r="I15617">
            <v>0</v>
          </cell>
        </row>
        <row r="15618">
          <cell r="A15618" t="str">
            <v>a</v>
          </cell>
          <cell r="B15618">
            <v>15594</v>
          </cell>
          <cell r="C15618" t="str">
            <v xml:space="preserve">   374778450 - 46690</v>
          </cell>
          <cell r="D15618">
            <v>830056</v>
          </cell>
          <cell r="E15618">
            <v>0</v>
          </cell>
          <cell r="F15618">
            <v>0</v>
          </cell>
          <cell r="G15618">
            <v>118371.7</v>
          </cell>
          <cell r="H15618">
            <v>711684.3</v>
          </cell>
          <cell r="I15618">
            <v>0</v>
          </cell>
        </row>
        <row r="15619">
          <cell r="A15619" t="str">
            <v>a</v>
          </cell>
          <cell r="B15619">
            <v>15595</v>
          </cell>
          <cell r="C15619" t="str">
            <v xml:space="preserve">   374778463 - 46765</v>
          </cell>
          <cell r="D15619">
            <v>1347316.02</v>
          </cell>
          <cell r="E15619">
            <v>0</v>
          </cell>
          <cell r="F15619">
            <v>0</v>
          </cell>
          <cell r="G15619">
            <v>12712.25</v>
          </cell>
          <cell r="H15619">
            <v>1334603.77</v>
          </cell>
          <cell r="I15619">
            <v>0</v>
          </cell>
        </row>
        <row r="15620">
          <cell r="A15620" t="str">
            <v>a</v>
          </cell>
          <cell r="B15620">
            <v>15596</v>
          </cell>
          <cell r="C15620" t="str">
            <v xml:space="preserve">   374778476 - 47023</v>
          </cell>
          <cell r="D15620">
            <v>623181.54</v>
          </cell>
          <cell r="E15620">
            <v>0</v>
          </cell>
          <cell r="F15620">
            <v>0</v>
          </cell>
          <cell r="G15620">
            <v>29122.6</v>
          </cell>
          <cell r="H15620">
            <v>594058.93999999994</v>
          </cell>
          <cell r="I15620">
            <v>0</v>
          </cell>
        </row>
        <row r="15621">
          <cell r="A15621" t="str">
            <v>a</v>
          </cell>
          <cell r="B15621">
            <v>15597</v>
          </cell>
          <cell r="C15621" t="str">
            <v xml:space="preserve">   374778489 - 47075</v>
          </cell>
          <cell r="D15621">
            <v>815693.04</v>
          </cell>
          <cell r="E15621">
            <v>0</v>
          </cell>
          <cell r="F15621">
            <v>0</v>
          </cell>
          <cell r="G15621">
            <v>38119.11</v>
          </cell>
          <cell r="H15621">
            <v>777573.93</v>
          </cell>
          <cell r="I15621">
            <v>0</v>
          </cell>
        </row>
        <row r="15622">
          <cell r="A15622" t="str">
            <v>a</v>
          </cell>
          <cell r="B15622">
            <v>15598</v>
          </cell>
          <cell r="C15622" t="str">
            <v xml:space="preserve">   374778492 - 47102</v>
          </cell>
          <cell r="D15622">
            <v>4050635.15</v>
          </cell>
          <cell r="E15622">
            <v>0</v>
          </cell>
          <cell r="F15622">
            <v>0</v>
          </cell>
          <cell r="G15622">
            <v>79562.67</v>
          </cell>
          <cell r="H15622">
            <v>3971072.48</v>
          </cell>
          <cell r="I15622">
            <v>0</v>
          </cell>
        </row>
        <row r="15623">
          <cell r="A15623" t="str">
            <v>a</v>
          </cell>
          <cell r="B15623">
            <v>15599</v>
          </cell>
          <cell r="C15623" t="str">
            <v xml:space="preserve">   374778502 - 46373</v>
          </cell>
          <cell r="D15623">
            <v>3952921.98</v>
          </cell>
          <cell r="E15623">
            <v>0</v>
          </cell>
          <cell r="F15623">
            <v>0</v>
          </cell>
          <cell r="G15623">
            <v>563713.76</v>
          </cell>
          <cell r="H15623">
            <v>3389208.22</v>
          </cell>
          <cell r="I15623">
            <v>0</v>
          </cell>
        </row>
        <row r="15624">
          <cell r="A15624" t="str">
            <v>a</v>
          </cell>
          <cell r="B15624">
            <v>15600</v>
          </cell>
          <cell r="C15624" t="str">
            <v xml:space="preserve">   374778515 - 46451</v>
          </cell>
          <cell r="D15624">
            <v>4063031.44</v>
          </cell>
          <cell r="E15624">
            <v>0</v>
          </cell>
          <cell r="F15624">
            <v>0</v>
          </cell>
          <cell r="G15624">
            <v>38637.47</v>
          </cell>
          <cell r="H15624">
            <v>4024393.97</v>
          </cell>
          <cell r="I15624">
            <v>0</v>
          </cell>
        </row>
        <row r="15625">
          <cell r="A15625" t="str">
            <v>a</v>
          </cell>
          <cell r="B15625">
            <v>15601</v>
          </cell>
          <cell r="C15625" t="str">
            <v xml:space="preserve">   374778528 - 46511</v>
          </cell>
          <cell r="D15625">
            <v>3377145.03</v>
          </cell>
          <cell r="E15625">
            <v>0</v>
          </cell>
          <cell r="F15625">
            <v>0</v>
          </cell>
          <cell r="G15625">
            <v>68053.070000000007</v>
          </cell>
          <cell r="H15625">
            <v>3309091.96</v>
          </cell>
          <cell r="I15625">
            <v>0</v>
          </cell>
        </row>
        <row r="15626">
          <cell r="A15626" t="str">
            <v>a</v>
          </cell>
          <cell r="B15626">
            <v>15602</v>
          </cell>
          <cell r="C15626" t="str">
            <v xml:space="preserve">   374778531 - 46520</v>
          </cell>
          <cell r="D15626">
            <v>1594333.74</v>
          </cell>
          <cell r="E15626">
            <v>0</v>
          </cell>
          <cell r="F15626">
            <v>0</v>
          </cell>
          <cell r="G15626">
            <v>114058.04</v>
          </cell>
          <cell r="H15626">
            <v>1480275.7</v>
          </cell>
          <cell r="I15626">
            <v>0</v>
          </cell>
        </row>
        <row r="15627">
          <cell r="A15627" t="str">
            <v>a</v>
          </cell>
          <cell r="B15627">
            <v>15603</v>
          </cell>
          <cell r="C15627" t="str">
            <v xml:space="preserve">   374778544 - 46576</v>
          </cell>
          <cell r="D15627">
            <v>2616126.29</v>
          </cell>
          <cell r="E15627">
            <v>0</v>
          </cell>
          <cell r="F15627">
            <v>0</v>
          </cell>
          <cell r="G15627">
            <v>53685.04</v>
          </cell>
          <cell r="H15627">
            <v>2562441.25</v>
          </cell>
          <cell r="I15627">
            <v>0</v>
          </cell>
        </row>
        <row r="15628">
          <cell r="A15628" t="str">
            <v>a</v>
          </cell>
          <cell r="B15628">
            <v>15604</v>
          </cell>
          <cell r="C15628" t="str">
            <v xml:space="preserve">   374778557 - 46723</v>
          </cell>
          <cell r="D15628">
            <v>3259675.37</v>
          </cell>
          <cell r="E15628">
            <v>0</v>
          </cell>
          <cell r="F15628">
            <v>0</v>
          </cell>
          <cell r="G15628">
            <v>294865.88</v>
          </cell>
          <cell r="H15628">
            <v>2964809.49</v>
          </cell>
          <cell r="I15628">
            <v>0</v>
          </cell>
        </row>
        <row r="15629">
          <cell r="A15629" t="str">
            <v>a</v>
          </cell>
          <cell r="B15629">
            <v>15605</v>
          </cell>
          <cell r="C15629" t="str">
            <v xml:space="preserve">   374778560 - 46738</v>
          </cell>
          <cell r="D15629">
            <v>2057602.99</v>
          </cell>
          <cell r="E15629">
            <v>0</v>
          </cell>
          <cell r="F15629">
            <v>0</v>
          </cell>
          <cell r="G15629">
            <v>18660.62</v>
          </cell>
          <cell r="H15629">
            <v>2038942.37</v>
          </cell>
          <cell r="I15629">
            <v>0</v>
          </cell>
        </row>
        <row r="15630">
          <cell r="A15630" t="str">
            <v>a</v>
          </cell>
          <cell r="B15630">
            <v>15606</v>
          </cell>
          <cell r="C15630" t="str">
            <v xml:space="preserve">   374778573 - 47014</v>
          </cell>
          <cell r="D15630">
            <v>2106827.33</v>
          </cell>
          <cell r="E15630">
            <v>0</v>
          </cell>
          <cell r="F15630">
            <v>0.01</v>
          </cell>
          <cell r="G15630">
            <v>19668.03</v>
          </cell>
          <cell r="H15630">
            <v>2087159.31</v>
          </cell>
          <cell r="I15630">
            <v>0</v>
          </cell>
        </row>
        <row r="15631">
          <cell r="A15631" t="str">
            <v>a</v>
          </cell>
          <cell r="B15631">
            <v>15607</v>
          </cell>
          <cell r="C15631" t="str">
            <v xml:space="preserve">   374778586 - 47060</v>
          </cell>
          <cell r="D15631">
            <v>3747127.69</v>
          </cell>
          <cell r="E15631">
            <v>0</v>
          </cell>
          <cell r="F15631">
            <v>0.01</v>
          </cell>
          <cell r="G15631">
            <v>75882.89</v>
          </cell>
          <cell r="H15631">
            <v>3671244.81</v>
          </cell>
          <cell r="I15631">
            <v>0</v>
          </cell>
        </row>
        <row r="15632">
          <cell r="A15632" t="str">
            <v>a</v>
          </cell>
          <cell r="B15632">
            <v>15608</v>
          </cell>
          <cell r="C15632" t="str">
            <v xml:space="preserve">   374778599 - 47150</v>
          </cell>
          <cell r="D15632">
            <v>1296994.94</v>
          </cell>
          <cell r="E15632">
            <v>0</v>
          </cell>
          <cell r="F15632">
            <v>0</v>
          </cell>
          <cell r="G15632">
            <v>12257.76</v>
          </cell>
          <cell r="H15632">
            <v>1284737.18</v>
          </cell>
          <cell r="I15632">
            <v>0</v>
          </cell>
        </row>
        <row r="15633">
          <cell r="A15633" t="str">
            <v>a</v>
          </cell>
          <cell r="B15633">
            <v>15609</v>
          </cell>
          <cell r="C15633" t="str">
            <v xml:space="preserve">   374778609 - 46412</v>
          </cell>
          <cell r="D15633">
            <v>468064.83</v>
          </cell>
          <cell r="E15633">
            <v>0</v>
          </cell>
          <cell r="F15633">
            <v>0</v>
          </cell>
          <cell r="G15633">
            <v>95818.01</v>
          </cell>
          <cell r="H15633">
            <v>372246.82</v>
          </cell>
          <cell r="I15633">
            <v>0</v>
          </cell>
        </row>
        <row r="15634">
          <cell r="A15634" t="str">
            <v>a</v>
          </cell>
          <cell r="B15634">
            <v>15610</v>
          </cell>
          <cell r="C15634" t="str">
            <v xml:space="preserve">   374778612 - 46433</v>
          </cell>
          <cell r="D15634">
            <v>871666.4</v>
          </cell>
          <cell r="E15634">
            <v>0</v>
          </cell>
          <cell r="F15634">
            <v>0</v>
          </cell>
          <cell r="G15634">
            <v>41372</v>
          </cell>
          <cell r="H15634">
            <v>830294.4</v>
          </cell>
          <cell r="I15634">
            <v>0</v>
          </cell>
        </row>
        <row r="15635">
          <cell r="A15635" t="str">
            <v>a</v>
          </cell>
          <cell r="B15635">
            <v>15611</v>
          </cell>
          <cell r="C15635" t="str">
            <v xml:space="preserve">   374778625 - 46499</v>
          </cell>
          <cell r="D15635">
            <v>494364.52</v>
          </cell>
          <cell r="E15635">
            <v>0</v>
          </cell>
          <cell r="F15635">
            <v>0</v>
          </cell>
          <cell r="G15635">
            <v>154937.57</v>
          </cell>
          <cell r="H15635">
            <v>339426.95</v>
          </cell>
          <cell r="I15635">
            <v>0</v>
          </cell>
        </row>
        <row r="15636">
          <cell r="A15636" t="str">
            <v>a</v>
          </cell>
          <cell r="B15636">
            <v>15612</v>
          </cell>
          <cell r="C15636" t="str">
            <v xml:space="preserve">   374778638 - 46552</v>
          </cell>
          <cell r="D15636">
            <v>787355.69</v>
          </cell>
          <cell r="E15636">
            <v>0</v>
          </cell>
          <cell r="F15636">
            <v>0</v>
          </cell>
          <cell r="G15636">
            <v>37957.25</v>
          </cell>
          <cell r="H15636">
            <v>749398.44</v>
          </cell>
          <cell r="I15636">
            <v>0</v>
          </cell>
        </row>
        <row r="15637">
          <cell r="A15637" t="str">
            <v>a</v>
          </cell>
          <cell r="B15637">
            <v>15613</v>
          </cell>
          <cell r="C15637" t="str">
            <v xml:space="preserve">   374778641 - 46564</v>
          </cell>
          <cell r="D15637">
            <v>652651.26</v>
          </cell>
          <cell r="E15637">
            <v>0</v>
          </cell>
          <cell r="F15637">
            <v>0</v>
          </cell>
          <cell r="G15637">
            <v>96923.42</v>
          </cell>
          <cell r="H15637">
            <v>555727.84</v>
          </cell>
          <cell r="I15637">
            <v>0</v>
          </cell>
        </row>
        <row r="15638">
          <cell r="A15638" t="str">
            <v>a</v>
          </cell>
          <cell r="B15638">
            <v>15614</v>
          </cell>
          <cell r="C15638" t="str">
            <v xml:space="preserve">   374778654 - 46702</v>
          </cell>
          <cell r="D15638">
            <v>3896262.81</v>
          </cell>
          <cell r="E15638">
            <v>0</v>
          </cell>
          <cell r="F15638">
            <v>0</v>
          </cell>
          <cell r="G15638">
            <v>37403.279999999999</v>
          </cell>
          <cell r="H15638">
            <v>3858859.53</v>
          </cell>
          <cell r="I15638">
            <v>0</v>
          </cell>
        </row>
        <row r="15639">
          <cell r="A15639" t="str">
            <v>a</v>
          </cell>
          <cell r="B15639">
            <v>15615</v>
          </cell>
          <cell r="C15639" t="str">
            <v xml:space="preserve">   374778667 - 46897</v>
          </cell>
          <cell r="D15639">
            <v>1086364.04</v>
          </cell>
          <cell r="E15639">
            <v>0</v>
          </cell>
          <cell r="F15639">
            <v>0</v>
          </cell>
          <cell r="G15639">
            <v>10141.6</v>
          </cell>
          <cell r="H15639">
            <v>1076222.44</v>
          </cell>
          <cell r="I15639">
            <v>0</v>
          </cell>
        </row>
        <row r="15640">
          <cell r="A15640" t="str">
            <v>a</v>
          </cell>
          <cell r="B15640">
            <v>15616</v>
          </cell>
          <cell r="C15640" t="str">
            <v xml:space="preserve">   374778670 - 47002</v>
          </cell>
          <cell r="D15640">
            <v>428018.01</v>
          </cell>
          <cell r="E15640">
            <v>0</v>
          </cell>
          <cell r="F15640">
            <v>0.01</v>
          </cell>
          <cell r="G15640">
            <v>87620.03</v>
          </cell>
          <cell r="H15640">
            <v>340397.99</v>
          </cell>
          <cell r="I15640">
            <v>0</v>
          </cell>
        </row>
        <row r="15641">
          <cell r="A15641" t="str">
            <v>a</v>
          </cell>
          <cell r="B15641">
            <v>15617</v>
          </cell>
          <cell r="C15641" t="str">
            <v xml:space="preserve">   374778683 - 47047</v>
          </cell>
          <cell r="D15641">
            <v>3384611.51</v>
          </cell>
          <cell r="E15641">
            <v>0</v>
          </cell>
          <cell r="F15641">
            <v>0</v>
          </cell>
          <cell r="G15641">
            <v>3384611.51</v>
          </cell>
          <cell r="H15641">
            <v>0</v>
          </cell>
          <cell r="I15641">
            <v>0</v>
          </cell>
        </row>
        <row r="15642">
          <cell r="A15642" t="str">
            <v>a</v>
          </cell>
          <cell r="B15642">
            <v>15618</v>
          </cell>
          <cell r="C15642" t="str">
            <v xml:space="preserve">   374778696 - 47135</v>
          </cell>
          <cell r="D15642">
            <v>2283794.3199999998</v>
          </cell>
          <cell r="E15642">
            <v>0</v>
          </cell>
          <cell r="F15642">
            <v>0</v>
          </cell>
          <cell r="G15642">
            <v>46020.94</v>
          </cell>
          <cell r="H15642">
            <v>2237773.38</v>
          </cell>
          <cell r="I15642">
            <v>0</v>
          </cell>
        </row>
        <row r="15643">
          <cell r="A15643" t="str">
            <v>a</v>
          </cell>
          <cell r="B15643">
            <v>15619</v>
          </cell>
          <cell r="C15643" t="str">
            <v xml:space="preserve">   374778706 - 46400</v>
          </cell>
          <cell r="D15643">
            <v>1159730.67</v>
          </cell>
          <cell r="E15643">
            <v>0</v>
          </cell>
          <cell r="F15643">
            <v>0</v>
          </cell>
          <cell r="G15643">
            <v>17198.400000000001</v>
          </cell>
          <cell r="H15643">
            <v>1142532.27</v>
          </cell>
          <cell r="I15643">
            <v>0</v>
          </cell>
        </row>
        <row r="15644">
          <cell r="A15644" t="str">
            <v>a</v>
          </cell>
          <cell r="B15644">
            <v>15620</v>
          </cell>
          <cell r="C15644" t="str">
            <v xml:space="preserve">   374778719 - 46472</v>
          </cell>
          <cell r="D15644">
            <v>547845.93999999994</v>
          </cell>
          <cell r="E15644">
            <v>0</v>
          </cell>
          <cell r="F15644">
            <v>0</v>
          </cell>
          <cell r="G15644">
            <v>81359.09</v>
          </cell>
          <cell r="H15644">
            <v>466486.85</v>
          </cell>
          <cell r="I15644">
            <v>0</v>
          </cell>
        </row>
        <row r="15645">
          <cell r="A15645" t="str">
            <v>a</v>
          </cell>
          <cell r="B15645">
            <v>15621</v>
          </cell>
          <cell r="C15645" t="str">
            <v xml:space="preserve">   374778722 - 46487</v>
          </cell>
          <cell r="D15645">
            <v>895489.9</v>
          </cell>
          <cell r="E15645">
            <v>0</v>
          </cell>
          <cell r="F15645">
            <v>0.01</v>
          </cell>
          <cell r="G15645">
            <v>18134.509999999998</v>
          </cell>
          <cell r="H15645">
            <v>877355.4</v>
          </cell>
          <cell r="I15645">
            <v>0</v>
          </cell>
        </row>
        <row r="15646">
          <cell r="A15646" t="str">
            <v>a</v>
          </cell>
          <cell r="B15646">
            <v>15622</v>
          </cell>
          <cell r="C15646" t="str">
            <v xml:space="preserve">   374778735 - 46537</v>
          </cell>
          <cell r="D15646">
            <v>1520244.85</v>
          </cell>
          <cell r="E15646">
            <v>0</v>
          </cell>
          <cell r="F15646">
            <v>0</v>
          </cell>
          <cell r="G15646">
            <v>31352.400000000001</v>
          </cell>
          <cell r="H15646">
            <v>1488892.45</v>
          </cell>
          <cell r="I15646">
            <v>0</v>
          </cell>
        </row>
        <row r="15647">
          <cell r="A15647" t="str">
            <v>a</v>
          </cell>
          <cell r="B15647">
            <v>15623</v>
          </cell>
          <cell r="C15647" t="str">
            <v xml:space="preserve">   374778748 - 46597</v>
          </cell>
          <cell r="D15647">
            <v>2174373.67</v>
          </cell>
          <cell r="E15647">
            <v>0</v>
          </cell>
          <cell r="F15647">
            <v>0</v>
          </cell>
          <cell r="G15647">
            <v>20050.669999999998</v>
          </cell>
          <cell r="H15647">
            <v>2154323</v>
          </cell>
          <cell r="I15647">
            <v>0</v>
          </cell>
        </row>
        <row r="15648">
          <cell r="A15648" t="str">
            <v>a</v>
          </cell>
          <cell r="B15648">
            <v>15624</v>
          </cell>
          <cell r="C15648" t="str">
            <v xml:space="preserve">   374778751 - 46693</v>
          </cell>
          <cell r="D15648">
            <v>3489405.31</v>
          </cell>
          <cell r="E15648">
            <v>0</v>
          </cell>
          <cell r="F15648">
            <v>0</v>
          </cell>
          <cell r="G15648">
            <v>32574.84</v>
          </cell>
          <cell r="H15648">
            <v>3456830.47</v>
          </cell>
          <cell r="I15648">
            <v>0</v>
          </cell>
        </row>
        <row r="15649">
          <cell r="A15649" t="str">
            <v>a</v>
          </cell>
          <cell r="B15649">
            <v>15625</v>
          </cell>
          <cell r="C15649" t="str">
            <v xml:space="preserve">   374778764 - 46771</v>
          </cell>
          <cell r="D15649">
            <v>1630744.36</v>
          </cell>
          <cell r="E15649">
            <v>0</v>
          </cell>
          <cell r="F15649">
            <v>0</v>
          </cell>
          <cell r="G15649">
            <v>1024368.98</v>
          </cell>
          <cell r="H15649">
            <v>606375.38</v>
          </cell>
          <cell r="I15649">
            <v>0</v>
          </cell>
        </row>
        <row r="15650">
          <cell r="A15650" t="str">
            <v>a</v>
          </cell>
          <cell r="B15650">
            <v>15626</v>
          </cell>
          <cell r="C15650" t="str">
            <v xml:space="preserve">   374778777 - 47026</v>
          </cell>
          <cell r="D15650">
            <v>964547.5</v>
          </cell>
          <cell r="E15650">
            <v>0</v>
          </cell>
          <cell r="F15650">
            <v>0</v>
          </cell>
          <cell r="G15650">
            <v>9004.41</v>
          </cell>
          <cell r="H15650">
            <v>955543.09</v>
          </cell>
          <cell r="I15650">
            <v>0</v>
          </cell>
        </row>
        <row r="15651">
          <cell r="A15651" t="str">
            <v>a</v>
          </cell>
          <cell r="B15651">
            <v>15627</v>
          </cell>
          <cell r="C15651" t="str">
            <v xml:space="preserve">   374778780 - 47035</v>
          </cell>
          <cell r="D15651">
            <v>2107456.09</v>
          </cell>
          <cell r="E15651">
            <v>0</v>
          </cell>
          <cell r="F15651">
            <v>0.02</v>
          </cell>
          <cell r="G15651">
            <v>42677.99</v>
          </cell>
          <cell r="H15651">
            <v>2064778.12</v>
          </cell>
          <cell r="I15651">
            <v>0</v>
          </cell>
        </row>
        <row r="15652">
          <cell r="A15652" t="str">
            <v>a</v>
          </cell>
          <cell r="B15652">
            <v>15628</v>
          </cell>
          <cell r="C15652" t="str">
            <v xml:space="preserve">   374778793 - 47105</v>
          </cell>
          <cell r="D15652">
            <v>1470951.38</v>
          </cell>
          <cell r="E15652">
            <v>0</v>
          </cell>
          <cell r="F15652">
            <v>0</v>
          </cell>
          <cell r="G15652">
            <v>231832.45</v>
          </cell>
          <cell r="H15652">
            <v>1239118.93</v>
          </cell>
          <cell r="I15652">
            <v>0</v>
          </cell>
        </row>
        <row r="15653">
          <cell r="A15653" t="str">
            <v>a</v>
          </cell>
          <cell r="B15653">
            <v>15629</v>
          </cell>
          <cell r="C15653" t="str">
            <v xml:space="preserve">   374778803 - 46379</v>
          </cell>
          <cell r="D15653">
            <v>525841.86</v>
          </cell>
          <cell r="E15653">
            <v>0</v>
          </cell>
          <cell r="F15653">
            <v>0</v>
          </cell>
          <cell r="G15653">
            <v>143296.14000000001</v>
          </cell>
          <cell r="H15653">
            <v>382545.72</v>
          </cell>
          <cell r="I15653">
            <v>0</v>
          </cell>
        </row>
        <row r="15654">
          <cell r="A15654" t="str">
            <v>a</v>
          </cell>
          <cell r="B15654">
            <v>15630</v>
          </cell>
          <cell r="C15654" t="str">
            <v xml:space="preserve">   374778816 - 46457</v>
          </cell>
          <cell r="D15654">
            <v>2322699.31</v>
          </cell>
          <cell r="E15654">
            <v>0</v>
          </cell>
          <cell r="F15654">
            <v>0</v>
          </cell>
          <cell r="G15654">
            <v>111973.85</v>
          </cell>
          <cell r="H15654">
            <v>2210725.46</v>
          </cell>
          <cell r="I15654">
            <v>0</v>
          </cell>
        </row>
        <row r="15655">
          <cell r="A15655" t="str">
            <v>a</v>
          </cell>
          <cell r="B15655">
            <v>15631</v>
          </cell>
          <cell r="C15655" t="str">
            <v xml:space="preserve">   374778829 - 46514</v>
          </cell>
          <cell r="D15655">
            <v>1145940.3700000001</v>
          </cell>
          <cell r="E15655">
            <v>0</v>
          </cell>
          <cell r="F15655">
            <v>0</v>
          </cell>
          <cell r="G15655">
            <v>1145940.3700000001</v>
          </cell>
          <cell r="H15655">
            <v>0</v>
          </cell>
          <cell r="I15655">
            <v>0</v>
          </cell>
        </row>
        <row r="15656">
          <cell r="A15656" t="str">
            <v>a</v>
          </cell>
          <cell r="B15656">
            <v>15632</v>
          </cell>
          <cell r="C15656" t="str">
            <v xml:space="preserve">   374778845 - 46579</v>
          </cell>
          <cell r="D15656">
            <v>1023741.02</v>
          </cell>
          <cell r="E15656">
            <v>0</v>
          </cell>
          <cell r="F15656">
            <v>0</v>
          </cell>
          <cell r="G15656">
            <v>9795.0400000000009</v>
          </cell>
          <cell r="H15656">
            <v>1013945.98</v>
          </cell>
          <cell r="I15656">
            <v>0</v>
          </cell>
        </row>
        <row r="15657">
          <cell r="A15657" t="str">
            <v>a</v>
          </cell>
          <cell r="B15657">
            <v>15633</v>
          </cell>
          <cell r="C15657" t="str">
            <v xml:space="preserve">   374778858 - 46726</v>
          </cell>
          <cell r="D15657">
            <v>2433057.3199999998</v>
          </cell>
          <cell r="E15657">
            <v>0</v>
          </cell>
          <cell r="F15657">
            <v>0</v>
          </cell>
          <cell r="G15657">
            <v>22956.5</v>
          </cell>
          <cell r="H15657">
            <v>2410100.8199999998</v>
          </cell>
          <cell r="I15657">
            <v>0</v>
          </cell>
        </row>
        <row r="15658">
          <cell r="A15658" t="str">
            <v>a</v>
          </cell>
          <cell r="B15658">
            <v>15634</v>
          </cell>
          <cell r="C15658" t="str">
            <v xml:space="preserve">   374778861 - 46744</v>
          </cell>
          <cell r="D15658">
            <v>1399841.14</v>
          </cell>
          <cell r="E15658">
            <v>0</v>
          </cell>
          <cell r="F15658">
            <v>0</v>
          </cell>
          <cell r="G15658">
            <v>13207.82</v>
          </cell>
          <cell r="H15658">
            <v>1386633.32</v>
          </cell>
          <cell r="I15658">
            <v>0</v>
          </cell>
        </row>
        <row r="15659">
          <cell r="A15659" t="str">
            <v>a</v>
          </cell>
          <cell r="B15659">
            <v>15635</v>
          </cell>
          <cell r="C15659" t="str">
            <v xml:space="preserve">   374778874 - 47017</v>
          </cell>
          <cell r="D15659">
            <v>2306148.83</v>
          </cell>
          <cell r="E15659">
            <v>0</v>
          </cell>
          <cell r="F15659">
            <v>0</v>
          </cell>
          <cell r="G15659">
            <v>46463.519999999997</v>
          </cell>
          <cell r="H15659">
            <v>2259685.31</v>
          </cell>
          <cell r="I15659">
            <v>0</v>
          </cell>
        </row>
        <row r="15660">
          <cell r="A15660" t="str">
            <v>a</v>
          </cell>
          <cell r="B15660">
            <v>15636</v>
          </cell>
          <cell r="C15660" t="str">
            <v xml:space="preserve">   374778887 - 47065</v>
          </cell>
          <cell r="D15660">
            <v>1497615.71</v>
          </cell>
          <cell r="E15660">
            <v>0</v>
          </cell>
          <cell r="F15660">
            <v>0</v>
          </cell>
          <cell r="G15660">
            <v>14241.6</v>
          </cell>
          <cell r="H15660">
            <v>1483374.11</v>
          </cell>
          <cell r="I15660">
            <v>0</v>
          </cell>
        </row>
        <row r="15661">
          <cell r="A15661" t="str">
            <v>a</v>
          </cell>
          <cell r="B15661">
            <v>15637</v>
          </cell>
          <cell r="C15661" t="str">
            <v xml:space="preserve">   374778890 - 47081</v>
          </cell>
          <cell r="D15661">
            <v>2412123.96</v>
          </cell>
          <cell r="E15661">
            <v>0</v>
          </cell>
          <cell r="F15661">
            <v>0</v>
          </cell>
          <cell r="G15661">
            <v>2412123.96</v>
          </cell>
          <cell r="H15661">
            <v>0</v>
          </cell>
          <cell r="I15661">
            <v>0</v>
          </cell>
        </row>
        <row r="15662">
          <cell r="A15662" t="str">
            <v>a</v>
          </cell>
          <cell r="B15662">
            <v>15638</v>
          </cell>
          <cell r="C15662" t="str">
            <v xml:space="preserve">   374778900 - 46361</v>
          </cell>
          <cell r="D15662">
            <v>437817.42</v>
          </cell>
          <cell r="E15662">
            <v>0</v>
          </cell>
          <cell r="F15662">
            <v>0</v>
          </cell>
          <cell r="G15662">
            <v>48736.74</v>
          </cell>
          <cell r="H15662">
            <v>389080.68</v>
          </cell>
          <cell r="I15662">
            <v>0</v>
          </cell>
        </row>
        <row r="15663">
          <cell r="A15663" t="str">
            <v>a</v>
          </cell>
          <cell r="B15663">
            <v>15639</v>
          </cell>
          <cell r="C15663" t="str">
            <v xml:space="preserve">   374778913 - 46439</v>
          </cell>
          <cell r="D15663">
            <v>1516452.68</v>
          </cell>
          <cell r="E15663">
            <v>0</v>
          </cell>
          <cell r="F15663">
            <v>0</v>
          </cell>
          <cell r="G15663">
            <v>14331.82</v>
          </cell>
          <cell r="H15663">
            <v>1502120.86</v>
          </cell>
          <cell r="I15663">
            <v>0</v>
          </cell>
        </row>
        <row r="15664">
          <cell r="A15664" t="str">
            <v>a</v>
          </cell>
          <cell r="B15664">
            <v>15640</v>
          </cell>
          <cell r="C15664" t="str">
            <v xml:space="preserve">   374778926 - 46502</v>
          </cell>
          <cell r="D15664">
            <v>1706451.52</v>
          </cell>
          <cell r="E15664">
            <v>0</v>
          </cell>
          <cell r="F15664">
            <v>0.01</v>
          </cell>
          <cell r="G15664">
            <v>34386.839999999997</v>
          </cell>
          <cell r="H15664">
            <v>1672064.69</v>
          </cell>
          <cell r="I15664">
            <v>0</v>
          </cell>
        </row>
        <row r="15665">
          <cell r="A15665" t="str">
            <v>a</v>
          </cell>
          <cell r="B15665">
            <v>15641</v>
          </cell>
          <cell r="C15665" t="str">
            <v xml:space="preserve">   374778939 - 46555</v>
          </cell>
          <cell r="D15665">
            <v>1311570.8799999999</v>
          </cell>
          <cell r="E15665">
            <v>0</v>
          </cell>
          <cell r="F15665">
            <v>0</v>
          </cell>
          <cell r="G15665">
            <v>28688.84</v>
          </cell>
          <cell r="H15665">
            <v>1282882.04</v>
          </cell>
          <cell r="I15665">
            <v>0</v>
          </cell>
        </row>
        <row r="15666">
          <cell r="A15666" t="str">
            <v>a</v>
          </cell>
          <cell r="B15666">
            <v>15642</v>
          </cell>
          <cell r="C15666" t="str">
            <v xml:space="preserve">   374778942 - 46567</v>
          </cell>
          <cell r="D15666">
            <v>1117437.68</v>
          </cell>
          <cell r="E15666">
            <v>0</v>
          </cell>
          <cell r="F15666">
            <v>0</v>
          </cell>
          <cell r="G15666">
            <v>472631.87</v>
          </cell>
          <cell r="H15666">
            <v>644805.81000000006</v>
          </cell>
          <cell r="I15666">
            <v>0</v>
          </cell>
        </row>
        <row r="15667">
          <cell r="A15667" t="str">
            <v>a</v>
          </cell>
          <cell r="B15667">
            <v>15643</v>
          </cell>
          <cell r="C15667" t="str">
            <v xml:space="preserve">   374778955 - 46717</v>
          </cell>
          <cell r="D15667">
            <v>9637455.8699999992</v>
          </cell>
          <cell r="E15667">
            <v>0</v>
          </cell>
          <cell r="F15667">
            <v>0</v>
          </cell>
          <cell r="G15667">
            <v>9637455.8699999992</v>
          </cell>
          <cell r="H15667">
            <v>0</v>
          </cell>
          <cell r="I15667">
            <v>0</v>
          </cell>
        </row>
        <row r="15668">
          <cell r="A15668" t="str">
            <v>a</v>
          </cell>
          <cell r="B15668">
            <v>15644</v>
          </cell>
          <cell r="C15668" t="str">
            <v xml:space="preserve">   374778968 - 46996</v>
          </cell>
          <cell r="D15668">
            <v>1266729.22</v>
          </cell>
          <cell r="E15668">
            <v>0</v>
          </cell>
          <cell r="F15668">
            <v>0.01</v>
          </cell>
          <cell r="G15668">
            <v>680811.34</v>
          </cell>
          <cell r="H15668">
            <v>585917.89</v>
          </cell>
          <cell r="I15668">
            <v>0</v>
          </cell>
        </row>
        <row r="15669">
          <cell r="A15669" t="str">
            <v>a</v>
          </cell>
          <cell r="B15669">
            <v>15645</v>
          </cell>
          <cell r="C15669" t="str">
            <v xml:space="preserve">   374778971 - 47008</v>
          </cell>
          <cell r="D15669">
            <v>639058.77</v>
          </cell>
          <cell r="E15669">
            <v>0</v>
          </cell>
          <cell r="F15669">
            <v>0</v>
          </cell>
          <cell r="G15669">
            <v>29864.59</v>
          </cell>
          <cell r="H15669">
            <v>609194.18000000005</v>
          </cell>
          <cell r="I15669">
            <v>0</v>
          </cell>
        </row>
        <row r="15670">
          <cell r="A15670" t="str">
            <v>a</v>
          </cell>
          <cell r="B15670">
            <v>15646</v>
          </cell>
          <cell r="C15670" t="str">
            <v xml:space="preserve">   374778984 - 47053</v>
          </cell>
          <cell r="D15670">
            <v>3969480.34</v>
          </cell>
          <cell r="E15670">
            <v>0</v>
          </cell>
          <cell r="F15670">
            <v>0</v>
          </cell>
          <cell r="G15670">
            <v>133672.17000000001</v>
          </cell>
          <cell r="H15670">
            <v>3835808.17</v>
          </cell>
          <cell r="I15670">
            <v>0</v>
          </cell>
        </row>
        <row r="15671">
          <cell r="A15671" t="str">
            <v>a</v>
          </cell>
          <cell r="B15671">
            <v>15647</v>
          </cell>
          <cell r="C15671" t="str">
            <v xml:space="preserve">   374778997 - 47141</v>
          </cell>
          <cell r="D15671">
            <v>824943.66</v>
          </cell>
          <cell r="E15671">
            <v>0</v>
          </cell>
          <cell r="F15671">
            <v>0</v>
          </cell>
          <cell r="G15671">
            <v>7796.4</v>
          </cell>
          <cell r="H15671">
            <v>817147.26</v>
          </cell>
          <cell r="I15671">
            <v>0</v>
          </cell>
        </row>
        <row r="15672">
          <cell r="A15672" t="str">
            <v>a</v>
          </cell>
          <cell r="B15672">
            <v>15648</v>
          </cell>
          <cell r="C15672" t="str">
            <v xml:space="preserve">   382778002 - 39688</v>
          </cell>
          <cell r="D15672">
            <v>432858.99</v>
          </cell>
          <cell r="E15672">
            <v>0</v>
          </cell>
          <cell r="F15672">
            <v>0</v>
          </cell>
          <cell r="G15672">
            <v>135419.38</v>
          </cell>
          <cell r="H15672">
            <v>297439.61</v>
          </cell>
          <cell r="I15672">
            <v>0</v>
          </cell>
        </row>
        <row r="15673">
          <cell r="A15673" t="str">
            <v>a</v>
          </cell>
          <cell r="B15673">
            <v>15649</v>
          </cell>
          <cell r="C15673" t="str">
            <v xml:space="preserve">   382778015 - 39747</v>
          </cell>
          <cell r="D15673">
            <v>2804978.45</v>
          </cell>
          <cell r="E15673">
            <v>0</v>
          </cell>
          <cell r="F15673">
            <v>0</v>
          </cell>
          <cell r="G15673">
            <v>28602.84</v>
          </cell>
          <cell r="H15673">
            <v>2776375.61</v>
          </cell>
          <cell r="I15673">
            <v>0</v>
          </cell>
        </row>
        <row r="15674">
          <cell r="A15674" t="str">
            <v>a</v>
          </cell>
          <cell r="B15674">
            <v>15650</v>
          </cell>
          <cell r="C15674" t="str">
            <v xml:space="preserve">   382778028 - 39792</v>
          </cell>
          <cell r="D15674">
            <v>1515673.97</v>
          </cell>
          <cell r="E15674">
            <v>0</v>
          </cell>
          <cell r="F15674">
            <v>0</v>
          </cell>
          <cell r="G15674">
            <v>32965.22</v>
          </cell>
          <cell r="H15674">
            <v>1482708.75</v>
          </cell>
          <cell r="I15674">
            <v>0</v>
          </cell>
        </row>
        <row r="15675">
          <cell r="A15675" t="str">
            <v>a</v>
          </cell>
          <cell r="B15675">
            <v>15651</v>
          </cell>
          <cell r="C15675" t="str">
            <v xml:space="preserve">   382778031 - 39801</v>
          </cell>
          <cell r="D15675">
            <v>1364152.35</v>
          </cell>
          <cell r="E15675">
            <v>0</v>
          </cell>
          <cell r="F15675">
            <v>0</v>
          </cell>
          <cell r="G15675">
            <v>70378.31</v>
          </cell>
          <cell r="H15675">
            <v>1293774.04</v>
          </cell>
          <cell r="I15675">
            <v>0</v>
          </cell>
        </row>
        <row r="15676">
          <cell r="A15676" t="str">
            <v>a</v>
          </cell>
          <cell r="B15676">
            <v>15652</v>
          </cell>
          <cell r="C15676" t="str">
            <v xml:space="preserve">   382778044 - 40222</v>
          </cell>
          <cell r="D15676">
            <v>5655805.0600000005</v>
          </cell>
          <cell r="E15676">
            <v>0</v>
          </cell>
          <cell r="F15676">
            <v>0</v>
          </cell>
          <cell r="G15676">
            <v>123513.38</v>
          </cell>
          <cell r="H15676">
            <v>5532291.6799999997</v>
          </cell>
          <cell r="I15676">
            <v>0</v>
          </cell>
        </row>
        <row r="15677">
          <cell r="A15677" t="str">
            <v>a</v>
          </cell>
          <cell r="B15677">
            <v>15653</v>
          </cell>
          <cell r="C15677" t="str">
            <v xml:space="preserve">   382778057 - 40261</v>
          </cell>
          <cell r="D15677">
            <v>482345.52</v>
          </cell>
          <cell r="E15677">
            <v>0</v>
          </cell>
          <cell r="F15677">
            <v>0</v>
          </cell>
          <cell r="G15677">
            <v>22882.52</v>
          </cell>
          <cell r="H15677">
            <v>459463</v>
          </cell>
          <cell r="I15677">
            <v>0</v>
          </cell>
        </row>
        <row r="15678">
          <cell r="A15678" t="str">
            <v>a</v>
          </cell>
          <cell r="B15678">
            <v>15654</v>
          </cell>
          <cell r="C15678" t="str">
            <v xml:space="preserve">   382778060 - 40270</v>
          </cell>
          <cell r="D15678">
            <v>2126451.91</v>
          </cell>
          <cell r="E15678">
            <v>0</v>
          </cell>
          <cell r="F15678">
            <v>0</v>
          </cell>
          <cell r="G15678">
            <v>46067.83</v>
          </cell>
          <cell r="H15678">
            <v>2080384.08</v>
          </cell>
          <cell r="I15678">
            <v>0</v>
          </cell>
        </row>
        <row r="15679">
          <cell r="A15679" t="str">
            <v>a</v>
          </cell>
          <cell r="B15679">
            <v>15655</v>
          </cell>
          <cell r="C15679" t="str">
            <v xml:space="preserve">   382778073 - 40773</v>
          </cell>
          <cell r="D15679">
            <v>1210602.82</v>
          </cell>
          <cell r="E15679">
            <v>0</v>
          </cell>
          <cell r="F15679">
            <v>0</v>
          </cell>
          <cell r="G15679">
            <v>131068.42</v>
          </cell>
          <cell r="H15679">
            <v>1079534.3999999999</v>
          </cell>
          <cell r="I15679">
            <v>0</v>
          </cell>
        </row>
        <row r="15680">
          <cell r="A15680" t="str">
            <v>a</v>
          </cell>
          <cell r="B15680">
            <v>15656</v>
          </cell>
          <cell r="C15680" t="str">
            <v xml:space="preserve">   382778086 - 40815</v>
          </cell>
          <cell r="D15680">
            <v>753536.91</v>
          </cell>
          <cell r="E15680">
            <v>0</v>
          </cell>
          <cell r="F15680">
            <v>0</v>
          </cell>
          <cell r="G15680">
            <v>38688.449999999997</v>
          </cell>
          <cell r="H15680">
            <v>714848.46</v>
          </cell>
          <cell r="I15680">
            <v>0</v>
          </cell>
        </row>
        <row r="15681">
          <cell r="A15681" t="str">
            <v>a</v>
          </cell>
          <cell r="B15681">
            <v>15657</v>
          </cell>
          <cell r="C15681" t="str">
            <v xml:space="preserve">   382778099 - 40860</v>
          </cell>
          <cell r="D15681">
            <v>2804627.02</v>
          </cell>
          <cell r="E15681">
            <v>0</v>
          </cell>
          <cell r="F15681">
            <v>0</v>
          </cell>
          <cell r="G15681">
            <v>2804627.02</v>
          </cell>
          <cell r="H15681">
            <v>0</v>
          </cell>
          <cell r="I15681">
            <v>0</v>
          </cell>
        </row>
        <row r="15682">
          <cell r="A15682" t="str">
            <v>a</v>
          </cell>
          <cell r="B15682">
            <v>15658</v>
          </cell>
          <cell r="C15682" t="str">
            <v xml:space="preserve">   382778109 - 39709</v>
          </cell>
          <cell r="D15682">
            <v>631853.07999999996</v>
          </cell>
          <cell r="E15682">
            <v>0</v>
          </cell>
          <cell r="F15682">
            <v>0</v>
          </cell>
          <cell r="G15682">
            <v>30791.03</v>
          </cell>
          <cell r="H15682">
            <v>601062.05000000005</v>
          </cell>
          <cell r="I15682">
            <v>0</v>
          </cell>
        </row>
        <row r="15683">
          <cell r="A15683" t="str">
            <v>a</v>
          </cell>
          <cell r="B15683">
            <v>15659</v>
          </cell>
          <cell r="C15683" t="str">
            <v xml:space="preserve">   382778112 - 39718</v>
          </cell>
          <cell r="D15683">
            <v>717308.82</v>
          </cell>
          <cell r="E15683">
            <v>0</v>
          </cell>
          <cell r="F15683">
            <v>0</v>
          </cell>
          <cell r="G15683">
            <v>65310.58</v>
          </cell>
          <cell r="H15683">
            <v>651998.24</v>
          </cell>
          <cell r="I15683">
            <v>0</v>
          </cell>
        </row>
        <row r="15684">
          <cell r="A15684" t="str">
            <v>a</v>
          </cell>
          <cell r="B15684">
            <v>15660</v>
          </cell>
          <cell r="C15684" t="str">
            <v xml:space="preserve">   382778125 - 39783</v>
          </cell>
          <cell r="D15684">
            <v>2160101.52</v>
          </cell>
          <cell r="E15684">
            <v>0</v>
          </cell>
          <cell r="F15684">
            <v>0</v>
          </cell>
          <cell r="G15684">
            <v>2160101.52</v>
          </cell>
          <cell r="H15684">
            <v>0</v>
          </cell>
          <cell r="I15684">
            <v>0</v>
          </cell>
        </row>
        <row r="15685">
          <cell r="A15685" t="str">
            <v>a</v>
          </cell>
          <cell r="B15685">
            <v>15661</v>
          </cell>
          <cell r="C15685" t="str">
            <v xml:space="preserve">   382778138 - 40204</v>
          </cell>
          <cell r="D15685">
            <v>337396.3</v>
          </cell>
          <cell r="E15685">
            <v>0</v>
          </cell>
          <cell r="F15685">
            <v>0</v>
          </cell>
          <cell r="G15685">
            <v>30121.5</v>
          </cell>
          <cell r="H15685">
            <v>307274.8</v>
          </cell>
          <cell r="I15685">
            <v>0</v>
          </cell>
        </row>
        <row r="15686">
          <cell r="A15686" t="str">
            <v>a</v>
          </cell>
          <cell r="B15686">
            <v>15662</v>
          </cell>
          <cell r="C15686" t="str">
            <v xml:space="preserve">   382778141 - 40213</v>
          </cell>
          <cell r="D15686">
            <v>987876.3</v>
          </cell>
          <cell r="E15686">
            <v>0</v>
          </cell>
          <cell r="F15686">
            <v>0</v>
          </cell>
          <cell r="G15686">
            <v>987876.3</v>
          </cell>
          <cell r="H15686">
            <v>0</v>
          </cell>
          <cell r="I15686">
            <v>0</v>
          </cell>
        </row>
        <row r="15687">
          <cell r="A15687" t="str">
            <v>a</v>
          </cell>
          <cell r="B15687">
            <v>15663</v>
          </cell>
          <cell r="C15687" t="str">
            <v xml:space="preserve">   382778154 - 40252</v>
          </cell>
          <cell r="D15687">
            <v>1372562.82</v>
          </cell>
          <cell r="E15687">
            <v>0</v>
          </cell>
          <cell r="F15687">
            <v>0</v>
          </cell>
          <cell r="G15687">
            <v>65106.14</v>
          </cell>
          <cell r="H15687">
            <v>1307456.68</v>
          </cell>
          <cell r="I15687">
            <v>0</v>
          </cell>
        </row>
        <row r="15688">
          <cell r="A15688" t="str">
            <v>a</v>
          </cell>
          <cell r="B15688">
            <v>15664</v>
          </cell>
          <cell r="C15688" t="str">
            <v xml:space="preserve">   382778167 - 40536</v>
          </cell>
          <cell r="D15688">
            <v>928449.54</v>
          </cell>
          <cell r="E15688">
            <v>0</v>
          </cell>
          <cell r="F15688">
            <v>0</v>
          </cell>
          <cell r="G15688">
            <v>143694.60999999999</v>
          </cell>
          <cell r="H15688">
            <v>784754.93</v>
          </cell>
          <cell r="I15688">
            <v>0</v>
          </cell>
        </row>
        <row r="15689">
          <cell r="A15689" t="str">
            <v>a</v>
          </cell>
          <cell r="B15689">
            <v>15665</v>
          </cell>
          <cell r="C15689" t="str">
            <v xml:space="preserve">   382778170 - 40764</v>
          </cell>
          <cell r="D15689">
            <v>1256424.9099999999</v>
          </cell>
          <cell r="E15689">
            <v>0</v>
          </cell>
          <cell r="F15689">
            <v>0</v>
          </cell>
          <cell r="G15689">
            <v>60562.33</v>
          </cell>
          <cell r="H15689">
            <v>1195862.58</v>
          </cell>
          <cell r="I15689">
            <v>0</v>
          </cell>
        </row>
        <row r="15690">
          <cell r="A15690" t="str">
            <v>a</v>
          </cell>
          <cell r="B15690">
            <v>15666</v>
          </cell>
          <cell r="C15690" t="str">
            <v xml:space="preserve">   382778183 - 40806</v>
          </cell>
          <cell r="D15690">
            <v>1110657.4099999999</v>
          </cell>
          <cell r="E15690">
            <v>0</v>
          </cell>
          <cell r="F15690">
            <v>0</v>
          </cell>
          <cell r="G15690">
            <v>21874.92</v>
          </cell>
          <cell r="H15690">
            <v>1088782.49</v>
          </cell>
          <cell r="I15690">
            <v>0</v>
          </cell>
        </row>
        <row r="15691">
          <cell r="A15691" t="str">
            <v>a</v>
          </cell>
          <cell r="B15691">
            <v>15667</v>
          </cell>
          <cell r="C15691" t="str">
            <v xml:space="preserve">   382778196 - 40851</v>
          </cell>
          <cell r="D15691">
            <v>3777206.25</v>
          </cell>
          <cell r="E15691">
            <v>0</v>
          </cell>
          <cell r="F15691">
            <v>0</v>
          </cell>
          <cell r="G15691">
            <v>82890.039999999994</v>
          </cell>
          <cell r="H15691">
            <v>3694316.21</v>
          </cell>
          <cell r="I15691">
            <v>0</v>
          </cell>
        </row>
        <row r="15692">
          <cell r="A15692" t="str">
            <v>a</v>
          </cell>
          <cell r="B15692">
            <v>15668</v>
          </cell>
          <cell r="C15692" t="str">
            <v xml:space="preserve">   382778206 - 39700</v>
          </cell>
          <cell r="D15692">
            <v>631853.07999999996</v>
          </cell>
          <cell r="E15692">
            <v>0</v>
          </cell>
          <cell r="F15692">
            <v>0</v>
          </cell>
          <cell r="G15692">
            <v>30791.03</v>
          </cell>
          <cell r="H15692">
            <v>601062.05000000005</v>
          </cell>
          <cell r="I15692">
            <v>0</v>
          </cell>
        </row>
        <row r="15693">
          <cell r="A15693" t="str">
            <v>a</v>
          </cell>
          <cell r="B15693">
            <v>15669</v>
          </cell>
          <cell r="C15693" t="str">
            <v xml:space="preserve">   382778219 - 39765</v>
          </cell>
          <cell r="D15693">
            <v>895502.65</v>
          </cell>
          <cell r="E15693">
            <v>0</v>
          </cell>
          <cell r="F15693">
            <v>0</v>
          </cell>
          <cell r="G15693">
            <v>895502.65</v>
          </cell>
          <cell r="H15693">
            <v>0</v>
          </cell>
          <cell r="I15693">
            <v>0</v>
          </cell>
        </row>
        <row r="15694">
          <cell r="A15694" t="str">
            <v>a</v>
          </cell>
          <cell r="B15694">
            <v>15670</v>
          </cell>
          <cell r="C15694" t="str">
            <v xml:space="preserve">   382778222 - 39774</v>
          </cell>
          <cell r="D15694">
            <v>2014018.68</v>
          </cell>
          <cell r="E15694">
            <v>0</v>
          </cell>
          <cell r="F15694">
            <v>0</v>
          </cell>
          <cell r="G15694">
            <v>629730.18999999994</v>
          </cell>
          <cell r="H15694">
            <v>1384288.49</v>
          </cell>
          <cell r="I15694">
            <v>0</v>
          </cell>
        </row>
        <row r="15695">
          <cell r="A15695" t="str">
            <v>a</v>
          </cell>
          <cell r="B15695">
            <v>15671</v>
          </cell>
          <cell r="C15695" t="str">
            <v xml:space="preserve">   382778235 - 40195</v>
          </cell>
          <cell r="D15695">
            <v>4952558.0599999996</v>
          </cell>
          <cell r="E15695">
            <v>0</v>
          </cell>
          <cell r="F15695">
            <v>0</v>
          </cell>
          <cell r="G15695">
            <v>105803.33</v>
          </cell>
          <cell r="H15695">
            <v>4846754.7300000004</v>
          </cell>
          <cell r="I15695">
            <v>0</v>
          </cell>
        </row>
        <row r="15696">
          <cell r="A15696" t="str">
            <v>a</v>
          </cell>
          <cell r="B15696">
            <v>15672</v>
          </cell>
          <cell r="C15696" t="str">
            <v xml:space="preserve">   382778248 - 40234</v>
          </cell>
          <cell r="D15696">
            <v>2768481.81</v>
          </cell>
          <cell r="E15696">
            <v>0</v>
          </cell>
          <cell r="F15696">
            <v>0</v>
          </cell>
          <cell r="G15696">
            <v>2768481.81</v>
          </cell>
          <cell r="H15696">
            <v>0</v>
          </cell>
          <cell r="I15696">
            <v>0</v>
          </cell>
        </row>
        <row r="15697">
          <cell r="A15697" t="str">
            <v>a</v>
          </cell>
          <cell r="B15697">
            <v>15673</v>
          </cell>
          <cell r="C15697" t="str">
            <v xml:space="preserve">   382778251 - 40243</v>
          </cell>
          <cell r="D15697">
            <v>1775491.7</v>
          </cell>
          <cell r="E15697">
            <v>0</v>
          </cell>
          <cell r="F15697">
            <v>0</v>
          </cell>
          <cell r="G15697">
            <v>264415.05</v>
          </cell>
          <cell r="H15697">
            <v>1511076.65</v>
          </cell>
          <cell r="I15697">
            <v>0</v>
          </cell>
        </row>
        <row r="15698">
          <cell r="A15698" t="str">
            <v>a</v>
          </cell>
          <cell r="B15698">
            <v>15674</v>
          </cell>
          <cell r="C15698" t="str">
            <v xml:space="preserve">   382778264 - 40282</v>
          </cell>
          <cell r="D15698">
            <v>780098.01</v>
          </cell>
          <cell r="E15698">
            <v>0</v>
          </cell>
          <cell r="F15698">
            <v>0</v>
          </cell>
          <cell r="G15698">
            <v>780098.01</v>
          </cell>
          <cell r="H15698">
            <v>0</v>
          </cell>
          <cell r="I15698">
            <v>0</v>
          </cell>
        </row>
        <row r="15699">
          <cell r="A15699" t="str">
            <v>a</v>
          </cell>
          <cell r="B15699">
            <v>15675</v>
          </cell>
          <cell r="C15699" t="str">
            <v xml:space="preserve">   382778277 - 40785</v>
          </cell>
          <cell r="D15699">
            <v>2062565.53</v>
          </cell>
          <cell r="E15699">
            <v>0</v>
          </cell>
          <cell r="F15699">
            <v>0</v>
          </cell>
          <cell r="G15699">
            <v>48080.55</v>
          </cell>
          <cell r="H15699">
            <v>2014484.98</v>
          </cell>
          <cell r="I15699">
            <v>0</v>
          </cell>
        </row>
        <row r="15700">
          <cell r="A15700" t="str">
            <v>a</v>
          </cell>
          <cell r="B15700">
            <v>15676</v>
          </cell>
          <cell r="C15700" t="str">
            <v xml:space="preserve">   382778280 - 40797</v>
          </cell>
          <cell r="D15700">
            <v>2256306.11</v>
          </cell>
          <cell r="E15700">
            <v>0</v>
          </cell>
          <cell r="F15700">
            <v>0</v>
          </cell>
          <cell r="G15700">
            <v>49922.09</v>
          </cell>
          <cell r="H15700">
            <v>2206384.02</v>
          </cell>
          <cell r="I15700">
            <v>0</v>
          </cell>
        </row>
        <row r="15701">
          <cell r="A15701" t="str">
            <v>a</v>
          </cell>
          <cell r="B15701">
            <v>15677</v>
          </cell>
          <cell r="C15701" t="str">
            <v xml:space="preserve">   382778293 - 40842</v>
          </cell>
          <cell r="D15701">
            <v>2878865.44</v>
          </cell>
          <cell r="E15701">
            <v>0</v>
          </cell>
          <cell r="F15701">
            <v>0</v>
          </cell>
          <cell r="G15701">
            <v>145502.56</v>
          </cell>
          <cell r="H15701">
            <v>2733362.88</v>
          </cell>
          <cell r="I15701">
            <v>0</v>
          </cell>
        </row>
        <row r="15702">
          <cell r="A15702" t="str">
            <v>a</v>
          </cell>
          <cell r="B15702">
            <v>15678</v>
          </cell>
          <cell r="C15702" t="str">
            <v xml:space="preserve">   382778303 - 39691</v>
          </cell>
          <cell r="D15702">
            <v>252686.52</v>
          </cell>
          <cell r="E15702">
            <v>0</v>
          </cell>
          <cell r="F15702">
            <v>0</v>
          </cell>
          <cell r="G15702">
            <v>252686.52</v>
          </cell>
          <cell r="H15702">
            <v>0</v>
          </cell>
          <cell r="I15702">
            <v>0</v>
          </cell>
        </row>
        <row r="15703">
          <cell r="A15703" t="str">
            <v>a</v>
          </cell>
          <cell r="B15703">
            <v>15679</v>
          </cell>
          <cell r="C15703" t="str">
            <v xml:space="preserve">   382778316 - 39756</v>
          </cell>
          <cell r="D15703">
            <v>2076872.94</v>
          </cell>
          <cell r="E15703">
            <v>0</v>
          </cell>
          <cell r="F15703">
            <v>0</v>
          </cell>
          <cell r="G15703">
            <v>44554.68</v>
          </cell>
          <cell r="H15703">
            <v>2032318.26</v>
          </cell>
          <cell r="I15703">
            <v>0</v>
          </cell>
        </row>
        <row r="15704">
          <cell r="A15704" t="str">
            <v>a</v>
          </cell>
          <cell r="B15704">
            <v>15680</v>
          </cell>
          <cell r="C15704" t="str">
            <v xml:space="preserve">   382778329 - 39795</v>
          </cell>
          <cell r="D15704">
            <v>674299.36</v>
          </cell>
          <cell r="E15704">
            <v>0</v>
          </cell>
          <cell r="F15704">
            <v>0</v>
          </cell>
          <cell r="G15704">
            <v>31988.81</v>
          </cell>
          <cell r="H15704">
            <v>642310.55000000005</v>
          </cell>
          <cell r="I15704">
            <v>0</v>
          </cell>
        </row>
        <row r="15705">
          <cell r="A15705" t="str">
            <v>a</v>
          </cell>
          <cell r="B15705">
            <v>15681</v>
          </cell>
          <cell r="C15705" t="str">
            <v xml:space="preserve">   382778332 - 39804</v>
          </cell>
          <cell r="D15705">
            <v>3791351.53</v>
          </cell>
          <cell r="E15705">
            <v>0</v>
          </cell>
          <cell r="F15705">
            <v>0</v>
          </cell>
          <cell r="G15705">
            <v>38195.46</v>
          </cell>
          <cell r="H15705">
            <v>3753156.07</v>
          </cell>
          <cell r="I15705">
            <v>0</v>
          </cell>
        </row>
        <row r="15706">
          <cell r="A15706" t="str">
            <v>a</v>
          </cell>
          <cell r="B15706">
            <v>15682</v>
          </cell>
          <cell r="C15706" t="str">
            <v xml:space="preserve">   382778345 - 40225</v>
          </cell>
          <cell r="D15706">
            <v>1929382.09</v>
          </cell>
          <cell r="E15706">
            <v>0</v>
          </cell>
          <cell r="F15706">
            <v>0</v>
          </cell>
          <cell r="G15706">
            <v>91529.97</v>
          </cell>
          <cell r="H15706">
            <v>1837852.12</v>
          </cell>
          <cell r="I15706">
            <v>0</v>
          </cell>
        </row>
        <row r="15707">
          <cell r="A15707" t="str">
            <v>a</v>
          </cell>
          <cell r="B15707">
            <v>15683</v>
          </cell>
          <cell r="C15707" t="str">
            <v xml:space="preserve">   382778358 - 40264</v>
          </cell>
          <cell r="D15707">
            <v>382841.46</v>
          </cell>
          <cell r="E15707">
            <v>0</v>
          </cell>
          <cell r="F15707">
            <v>0</v>
          </cell>
          <cell r="G15707">
            <v>382841.46</v>
          </cell>
          <cell r="H15707">
            <v>0</v>
          </cell>
          <cell r="I15707">
            <v>0</v>
          </cell>
        </row>
        <row r="15708">
          <cell r="A15708" t="str">
            <v>a</v>
          </cell>
          <cell r="B15708">
            <v>15684</v>
          </cell>
          <cell r="C15708" t="str">
            <v xml:space="preserve">   382778361 - 40273</v>
          </cell>
          <cell r="D15708">
            <v>2574886.9700000002</v>
          </cell>
          <cell r="E15708">
            <v>0</v>
          </cell>
          <cell r="F15708">
            <v>0</v>
          </cell>
          <cell r="G15708">
            <v>128163.19</v>
          </cell>
          <cell r="H15708">
            <v>2446723.7799999998</v>
          </cell>
          <cell r="I15708">
            <v>0</v>
          </cell>
        </row>
        <row r="15709">
          <cell r="A15709" t="str">
            <v>a</v>
          </cell>
          <cell r="B15709">
            <v>15685</v>
          </cell>
          <cell r="C15709" t="str">
            <v xml:space="preserve">   382778374 - 40776</v>
          </cell>
          <cell r="D15709">
            <v>7570177.3700000001</v>
          </cell>
          <cell r="E15709">
            <v>0</v>
          </cell>
          <cell r="F15709">
            <v>0</v>
          </cell>
          <cell r="G15709">
            <v>7570177.3700000001</v>
          </cell>
          <cell r="H15709">
            <v>0</v>
          </cell>
          <cell r="I15709">
            <v>0</v>
          </cell>
        </row>
        <row r="15710">
          <cell r="A15710" t="str">
            <v>a</v>
          </cell>
          <cell r="B15710">
            <v>15686</v>
          </cell>
          <cell r="C15710" t="str">
            <v xml:space="preserve">   382778387 - 40818</v>
          </cell>
          <cell r="D15710">
            <v>1302212.02</v>
          </cell>
          <cell r="E15710">
            <v>0</v>
          </cell>
          <cell r="F15710">
            <v>0</v>
          </cell>
          <cell r="G15710">
            <v>65471.1</v>
          </cell>
          <cell r="H15710">
            <v>1236740.92</v>
          </cell>
          <cell r="I15710">
            <v>0</v>
          </cell>
        </row>
        <row r="15711">
          <cell r="A15711" t="str">
            <v>a</v>
          </cell>
          <cell r="B15711">
            <v>15687</v>
          </cell>
          <cell r="C15711" t="str">
            <v xml:space="preserve">   382778390 - 40830</v>
          </cell>
          <cell r="D15711">
            <v>8862758.5800000001</v>
          </cell>
          <cell r="E15711">
            <v>0</v>
          </cell>
          <cell r="F15711">
            <v>0</v>
          </cell>
          <cell r="G15711">
            <v>105604.87</v>
          </cell>
          <cell r="H15711">
            <v>8757153.7100000009</v>
          </cell>
          <cell r="I15711">
            <v>0</v>
          </cell>
        </row>
        <row r="15712">
          <cell r="A15712" t="str">
            <v>a</v>
          </cell>
          <cell r="B15712">
            <v>15688</v>
          </cell>
          <cell r="C15712" t="str">
            <v xml:space="preserve">   382778400 - 39682</v>
          </cell>
          <cell r="D15712">
            <v>716394.3</v>
          </cell>
          <cell r="E15712">
            <v>0</v>
          </cell>
          <cell r="F15712">
            <v>0</v>
          </cell>
          <cell r="G15712">
            <v>36577.86</v>
          </cell>
          <cell r="H15712">
            <v>679816.44</v>
          </cell>
          <cell r="I15712">
            <v>0</v>
          </cell>
        </row>
        <row r="15713">
          <cell r="A15713" t="str">
            <v>a</v>
          </cell>
          <cell r="B15713">
            <v>15689</v>
          </cell>
          <cell r="C15713" t="str">
            <v xml:space="preserve">   382778413 - 39738</v>
          </cell>
          <cell r="D15713">
            <v>2962058.87</v>
          </cell>
          <cell r="E15713">
            <v>0</v>
          </cell>
          <cell r="F15713">
            <v>0</v>
          </cell>
          <cell r="G15713">
            <v>29453.51</v>
          </cell>
          <cell r="H15713">
            <v>2932605.36</v>
          </cell>
          <cell r="I15713">
            <v>0</v>
          </cell>
        </row>
        <row r="15714">
          <cell r="A15714" t="str">
            <v>a</v>
          </cell>
          <cell r="B15714">
            <v>15690</v>
          </cell>
          <cell r="C15714" t="str">
            <v xml:space="preserve">   382778426 - 39786</v>
          </cell>
          <cell r="D15714">
            <v>666581.18999999994</v>
          </cell>
          <cell r="E15714">
            <v>0</v>
          </cell>
          <cell r="F15714">
            <v>0</v>
          </cell>
          <cell r="G15714">
            <v>666581.18999999994</v>
          </cell>
          <cell r="H15714">
            <v>0</v>
          </cell>
          <cell r="I15714">
            <v>0</v>
          </cell>
        </row>
        <row r="15715">
          <cell r="A15715" t="str">
            <v>a</v>
          </cell>
          <cell r="B15715">
            <v>15691</v>
          </cell>
          <cell r="C15715" t="str">
            <v xml:space="preserve">   382778439 - 40207</v>
          </cell>
          <cell r="D15715">
            <v>549025.13</v>
          </cell>
          <cell r="E15715">
            <v>0</v>
          </cell>
          <cell r="F15715">
            <v>0</v>
          </cell>
          <cell r="G15715">
            <v>26042.49</v>
          </cell>
          <cell r="H15715">
            <v>522982.64</v>
          </cell>
          <cell r="I15715">
            <v>0</v>
          </cell>
        </row>
        <row r="15716">
          <cell r="A15716" t="str">
            <v>a</v>
          </cell>
          <cell r="B15716">
            <v>15692</v>
          </cell>
          <cell r="C15716" t="str">
            <v xml:space="preserve">   382778442 - 40216</v>
          </cell>
          <cell r="D15716">
            <v>1664725.41</v>
          </cell>
          <cell r="E15716">
            <v>0</v>
          </cell>
          <cell r="F15716">
            <v>0</v>
          </cell>
          <cell r="G15716">
            <v>35564.1</v>
          </cell>
          <cell r="H15716">
            <v>1629161.31</v>
          </cell>
          <cell r="I15716">
            <v>0</v>
          </cell>
        </row>
        <row r="15717">
          <cell r="A15717" t="str">
            <v>a</v>
          </cell>
          <cell r="B15717">
            <v>15693</v>
          </cell>
          <cell r="C15717" t="str">
            <v xml:space="preserve">   382778455 - 40255</v>
          </cell>
          <cell r="D15717">
            <v>674792.65</v>
          </cell>
          <cell r="E15717">
            <v>0</v>
          </cell>
          <cell r="F15717">
            <v>0</v>
          </cell>
          <cell r="G15717">
            <v>60243</v>
          </cell>
          <cell r="H15717">
            <v>614549.65</v>
          </cell>
          <cell r="I15717">
            <v>0</v>
          </cell>
        </row>
        <row r="15718">
          <cell r="A15718" t="str">
            <v>a</v>
          </cell>
          <cell r="B15718">
            <v>15694</v>
          </cell>
          <cell r="C15718" t="str">
            <v xml:space="preserve">   382778468 - 40758</v>
          </cell>
          <cell r="D15718">
            <v>1415501.24</v>
          </cell>
          <cell r="E15718">
            <v>0</v>
          </cell>
          <cell r="F15718">
            <v>0</v>
          </cell>
          <cell r="G15718">
            <v>1415501.24</v>
          </cell>
          <cell r="H15718">
            <v>0</v>
          </cell>
          <cell r="I15718">
            <v>0</v>
          </cell>
        </row>
        <row r="15719">
          <cell r="A15719" t="str">
            <v>a</v>
          </cell>
          <cell r="B15719">
            <v>15695</v>
          </cell>
          <cell r="C15719" t="str">
            <v xml:space="preserve">   382778471 - 40767</v>
          </cell>
          <cell r="D15719">
            <v>996134.89</v>
          </cell>
          <cell r="E15719">
            <v>0</v>
          </cell>
          <cell r="F15719">
            <v>0</v>
          </cell>
          <cell r="G15719">
            <v>8915.24</v>
          </cell>
          <cell r="H15719">
            <v>987219.65</v>
          </cell>
          <cell r="I15719">
            <v>0</v>
          </cell>
        </row>
        <row r="15720">
          <cell r="A15720" t="str">
            <v>a</v>
          </cell>
          <cell r="B15720">
            <v>15696</v>
          </cell>
          <cell r="C15720" t="str">
            <v xml:space="preserve">   382778484 - 40809</v>
          </cell>
          <cell r="D15720">
            <v>3665902.39</v>
          </cell>
          <cell r="E15720">
            <v>0</v>
          </cell>
          <cell r="F15720">
            <v>0</v>
          </cell>
          <cell r="G15720">
            <v>36931.629999999997</v>
          </cell>
          <cell r="H15720">
            <v>3628970.76</v>
          </cell>
          <cell r="I15720">
            <v>0</v>
          </cell>
        </row>
        <row r="15721">
          <cell r="A15721" t="str">
            <v>a</v>
          </cell>
          <cell r="B15721">
            <v>15697</v>
          </cell>
          <cell r="C15721" t="str">
            <v xml:space="preserve">   382778497 - 40854</v>
          </cell>
          <cell r="D15721">
            <v>411711.94</v>
          </cell>
          <cell r="E15721">
            <v>0</v>
          </cell>
          <cell r="F15721">
            <v>0</v>
          </cell>
          <cell r="G15721">
            <v>19843.16</v>
          </cell>
          <cell r="H15721">
            <v>391868.78</v>
          </cell>
          <cell r="I15721">
            <v>0</v>
          </cell>
        </row>
        <row r="15722">
          <cell r="A15722" t="str">
            <v>a</v>
          </cell>
          <cell r="B15722">
            <v>15698</v>
          </cell>
          <cell r="C15722" t="str">
            <v xml:space="preserve">   382778507 - 39703</v>
          </cell>
          <cell r="D15722">
            <v>908642.51</v>
          </cell>
          <cell r="E15722">
            <v>0</v>
          </cell>
          <cell r="F15722">
            <v>0</v>
          </cell>
          <cell r="G15722">
            <v>82463.53</v>
          </cell>
          <cell r="H15722">
            <v>826178.98</v>
          </cell>
          <cell r="I15722">
            <v>0</v>
          </cell>
        </row>
        <row r="15723">
          <cell r="A15723" t="str">
            <v>a</v>
          </cell>
          <cell r="B15723">
            <v>15699</v>
          </cell>
          <cell r="C15723" t="str">
            <v xml:space="preserve">   382778510 - 39712</v>
          </cell>
          <cell r="D15723">
            <v>557105.37</v>
          </cell>
          <cell r="E15723">
            <v>0</v>
          </cell>
          <cell r="F15723">
            <v>0</v>
          </cell>
          <cell r="G15723">
            <v>86050.09</v>
          </cell>
          <cell r="H15723">
            <v>471055.28</v>
          </cell>
          <cell r="I15723">
            <v>0</v>
          </cell>
        </row>
        <row r="15724">
          <cell r="A15724" t="str">
            <v>a</v>
          </cell>
          <cell r="B15724">
            <v>15700</v>
          </cell>
          <cell r="C15724" t="str">
            <v xml:space="preserve">   382778523 - 39777</v>
          </cell>
          <cell r="D15724">
            <v>1122375.49</v>
          </cell>
          <cell r="E15724">
            <v>0</v>
          </cell>
          <cell r="F15724">
            <v>0</v>
          </cell>
          <cell r="G15724">
            <v>101195.68</v>
          </cell>
          <cell r="H15724">
            <v>1021179.81</v>
          </cell>
          <cell r="I15724">
            <v>0</v>
          </cell>
        </row>
        <row r="15725">
          <cell r="A15725" t="str">
            <v>a</v>
          </cell>
          <cell r="B15725">
            <v>15701</v>
          </cell>
          <cell r="C15725" t="str">
            <v xml:space="preserve">   382778536 - 40198</v>
          </cell>
          <cell r="D15725">
            <v>2071821.9</v>
          </cell>
          <cell r="E15725">
            <v>0</v>
          </cell>
          <cell r="F15725">
            <v>0</v>
          </cell>
          <cell r="G15725">
            <v>104688.16</v>
          </cell>
          <cell r="H15725">
            <v>1967133.74</v>
          </cell>
          <cell r="I15725">
            <v>0</v>
          </cell>
        </row>
        <row r="15726">
          <cell r="A15726" t="str">
            <v>a</v>
          </cell>
          <cell r="B15726">
            <v>15702</v>
          </cell>
          <cell r="C15726" t="str">
            <v xml:space="preserve">   382778549 - 40237</v>
          </cell>
          <cell r="D15726">
            <v>3295194.87</v>
          </cell>
          <cell r="E15726">
            <v>0</v>
          </cell>
          <cell r="F15726">
            <v>0</v>
          </cell>
          <cell r="G15726">
            <v>71324.009999999995</v>
          </cell>
          <cell r="H15726">
            <v>3223870.86</v>
          </cell>
          <cell r="I15726">
            <v>0</v>
          </cell>
        </row>
        <row r="15727">
          <cell r="A15727" t="str">
            <v>a</v>
          </cell>
          <cell r="B15727">
            <v>15703</v>
          </cell>
          <cell r="C15727" t="str">
            <v xml:space="preserve">   382778552 - 40246</v>
          </cell>
          <cell r="D15727">
            <v>2353789.3199999998</v>
          </cell>
          <cell r="E15727">
            <v>0</v>
          </cell>
          <cell r="F15727">
            <v>0</v>
          </cell>
          <cell r="G15727">
            <v>50495.360000000001</v>
          </cell>
          <cell r="H15727">
            <v>2303293.96</v>
          </cell>
          <cell r="I15727">
            <v>0</v>
          </cell>
        </row>
        <row r="15728">
          <cell r="A15728" t="str">
            <v>a</v>
          </cell>
          <cell r="B15728">
            <v>15704</v>
          </cell>
          <cell r="C15728" t="str">
            <v xml:space="preserve">   382778565 - 40285</v>
          </cell>
          <cell r="D15728">
            <v>594198.79</v>
          </cell>
          <cell r="E15728">
            <v>0</v>
          </cell>
          <cell r="F15728">
            <v>0</v>
          </cell>
          <cell r="G15728">
            <v>594198.79</v>
          </cell>
          <cell r="H15728">
            <v>0</v>
          </cell>
          <cell r="I15728">
            <v>0</v>
          </cell>
        </row>
        <row r="15729">
          <cell r="A15729" t="str">
            <v>a</v>
          </cell>
          <cell r="B15729">
            <v>15705</v>
          </cell>
          <cell r="C15729" t="str">
            <v xml:space="preserve">   382778578 - 40791</v>
          </cell>
          <cell r="D15729">
            <v>906054.97</v>
          </cell>
          <cell r="E15729">
            <v>0</v>
          </cell>
          <cell r="F15729">
            <v>0</v>
          </cell>
          <cell r="G15729">
            <v>161417.5</v>
          </cell>
          <cell r="H15729">
            <v>744637.47</v>
          </cell>
          <cell r="I15729">
            <v>0</v>
          </cell>
        </row>
        <row r="15730">
          <cell r="A15730" t="str">
            <v>a</v>
          </cell>
          <cell r="B15730">
            <v>15706</v>
          </cell>
          <cell r="C15730" t="str">
            <v xml:space="preserve">   382778581 - 40800</v>
          </cell>
          <cell r="D15730">
            <v>1318781.55</v>
          </cell>
          <cell r="E15730">
            <v>0</v>
          </cell>
          <cell r="F15730">
            <v>0</v>
          </cell>
          <cell r="G15730">
            <v>26690.63</v>
          </cell>
          <cell r="H15730">
            <v>1292090.92</v>
          </cell>
          <cell r="I15730">
            <v>0</v>
          </cell>
        </row>
        <row r="15731">
          <cell r="A15731" t="str">
            <v>a</v>
          </cell>
          <cell r="B15731">
            <v>15707</v>
          </cell>
          <cell r="C15731" t="str">
            <v xml:space="preserve">   382778594 - 40845</v>
          </cell>
          <cell r="D15731">
            <v>1872293.98</v>
          </cell>
          <cell r="E15731">
            <v>0</v>
          </cell>
          <cell r="F15731">
            <v>0</v>
          </cell>
          <cell r="G15731">
            <v>41826.43</v>
          </cell>
          <cell r="H15731">
            <v>1830467.55</v>
          </cell>
          <cell r="I15731">
            <v>0</v>
          </cell>
        </row>
        <row r="15732">
          <cell r="A15732" t="str">
            <v>a</v>
          </cell>
          <cell r="B15732">
            <v>15708</v>
          </cell>
          <cell r="C15732" t="str">
            <v xml:space="preserve">   382778604 - 39694</v>
          </cell>
          <cell r="D15732">
            <v>626743.57999999996</v>
          </cell>
          <cell r="E15732">
            <v>0</v>
          </cell>
          <cell r="F15732">
            <v>0</v>
          </cell>
          <cell r="G15732">
            <v>96806.32</v>
          </cell>
          <cell r="H15732">
            <v>529937.26</v>
          </cell>
          <cell r="I15732">
            <v>0</v>
          </cell>
        </row>
        <row r="15733">
          <cell r="A15733" t="str">
            <v>a</v>
          </cell>
          <cell r="B15733">
            <v>15709</v>
          </cell>
          <cell r="C15733" t="str">
            <v xml:space="preserve">   382778617 - 39759</v>
          </cell>
          <cell r="D15733">
            <v>1477254.15</v>
          </cell>
          <cell r="E15733">
            <v>0</v>
          </cell>
          <cell r="F15733">
            <v>0</v>
          </cell>
          <cell r="G15733">
            <v>1477254.15</v>
          </cell>
          <cell r="H15733">
            <v>0</v>
          </cell>
          <cell r="I15733">
            <v>0</v>
          </cell>
        </row>
        <row r="15734">
          <cell r="A15734" t="str">
            <v>a</v>
          </cell>
          <cell r="B15734">
            <v>15710</v>
          </cell>
          <cell r="C15734" t="str">
            <v xml:space="preserve">   382778620 - 39768</v>
          </cell>
          <cell r="D15734">
            <v>2090307.74</v>
          </cell>
          <cell r="E15734">
            <v>0</v>
          </cell>
          <cell r="F15734">
            <v>0</v>
          </cell>
          <cell r="G15734">
            <v>2090307.74</v>
          </cell>
          <cell r="H15734">
            <v>0</v>
          </cell>
          <cell r="I15734">
            <v>0</v>
          </cell>
        </row>
        <row r="15735">
          <cell r="A15735" t="str">
            <v>a</v>
          </cell>
          <cell r="B15735">
            <v>15711</v>
          </cell>
          <cell r="C15735" t="str">
            <v xml:space="preserve">   382778633 - 39807</v>
          </cell>
          <cell r="D15735">
            <v>1529911.93</v>
          </cell>
          <cell r="E15735">
            <v>0</v>
          </cell>
          <cell r="F15735">
            <v>0</v>
          </cell>
          <cell r="G15735">
            <v>33114.68</v>
          </cell>
          <cell r="H15735">
            <v>1496797.25</v>
          </cell>
          <cell r="I15735">
            <v>0</v>
          </cell>
        </row>
        <row r="15736">
          <cell r="A15736" t="str">
            <v>a</v>
          </cell>
          <cell r="B15736">
            <v>15712</v>
          </cell>
          <cell r="C15736" t="str">
            <v xml:space="preserve">   382778646 - 40228</v>
          </cell>
          <cell r="D15736">
            <v>964691.03</v>
          </cell>
          <cell r="E15736">
            <v>0</v>
          </cell>
          <cell r="F15736">
            <v>0</v>
          </cell>
          <cell r="G15736">
            <v>45764.97</v>
          </cell>
          <cell r="H15736">
            <v>918926.06</v>
          </cell>
          <cell r="I15736">
            <v>0</v>
          </cell>
        </row>
        <row r="15737">
          <cell r="A15737" t="str">
            <v>a</v>
          </cell>
          <cell r="B15737">
            <v>15713</v>
          </cell>
          <cell r="C15737" t="str">
            <v xml:space="preserve">   382778659 - 40267</v>
          </cell>
          <cell r="D15737">
            <v>1179219.6599999999</v>
          </cell>
          <cell r="E15737">
            <v>0</v>
          </cell>
          <cell r="F15737">
            <v>0</v>
          </cell>
          <cell r="G15737">
            <v>24966.94</v>
          </cell>
          <cell r="H15737">
            <v>1154252.72</v>
          </cell>
          <cell r="I15737">
            <v>0</v>
          </cell>
        </row>
        <row r="15738">
          <cell r="A15738" t="str">
            <v>a</v>
          </cell>
          <cell r="B15738">
            <v>15714</v>
          </cell>
          <cell r="C15738" t="str">
            <v xml:space="preserve">   382778662 - 40276</v>
          </cell>
          <cell r="D15738">
            <v>1508194.67</v>
          </cell>
          <cell r="E15738">
            <v>0</v>
          </cell>
          <cell r="F15738">
            <v>0</v>
          </cell>
          <cell r="G15738">
            <v>75033.33</v>
          </cell>
          <cell r="H15738">
            <v>1433161.34</v>
          </cell>
          <cell r="I15738">
            <v>0</v>
          </cell>
        </row>
        <row r="15739">
          <cell r="A15739" t="str">
            <v>a</v>
          </cell>
          <cell r="B15739">
            <v>15715</v>
          </cell>
          <cell r="C15739" t="str">
            <v xml:space="preserve">   382778675 - 40779</v>
          </cell>
          <cell r="D15739">
            <v>2600261.9</v>
          </cell>
          <cell r="E15739">
            <v>0</v>
          </cell>
          <cell r="F15739">
            <v>0</v>
          </cell>
          <cell r="G15739">
            <v>58545.1</v>
          </cell>
          <cell r="H15739">
            <v>2541716.7999999998</v>
          </cell>
          <cell r="I15739">
            <v>0</v>
          </cell>
        </row>
        <row r="15740">
          <cell r="A15740" t="str">
            <v>a</v>
          </cell>
          <cell r="B15740">
            <v>15716</v>
          </cell>
          <cell r="C15740" t="str">
            <v xml:space="preserve">   382778688 - 40824</v>
          </cell>
          <cell r="D15740">
            <v>2773268.52</v>
          </cell>
          <cell r="E15740">
            <v>0</v>
          </cell>
          <cell r="F15740">
            <v>0</v>
          </cell>
          <cell r="G15740">
            <v>2773268.52</v>
          </cell>
          <cell r="H15740">
            <v>0</v>
          </cell>
          <cell r="I15740">
            <v>0</v>
          </cell>
        </row>
        <row r="15741">
          <cell r="A15741" t="str">
            <v>a</v>
          </cell>
          <cell r="B15741">
            <v>15717</v>
          </cell>
          <cell r="C15741" t="str">
            <v xml:space="preserve">   382778691 - 40833</v>
          </cell>
          <cell r="D15741">
            <v>2510753.4900000002</v>
          </cell>
          <cell r="E15741">
            <v>0</v>
          </cell>
          <cell r="F15741">
            <v>0</v>
          </cell>
          <cell r="G15741">
            <v>26301.98</v>
          </cell>
          <cell r="H15741">
            <v>2484451.5099999998</v>
          </cell>
          <cell r="I15741">
            <v>0</v>
          </cell>
        </row>
        <row r="15742">
          <cell r="A15742" t="str">
            <v>a</v>
          </cell>
          <cell r="B15742">
            <v>15718</v>
          </cell>
          <cell r="C15742" t="str">
            <v xml:space="preserve">   382778701 - 39685</v>
          </cell>
          <cell r="D15742">
            <v>259715.41</v>
          </cell>
          <cell r="E15742">
            <v>0</v>
          </cell>
          <cell r="F15742">
            <v>0</v>
          </cell>
          <cell r="G15742">
            <v>81251.62</v>
          </cell>
          <cell r="H15742">
            <v>178463.79</v>
          </cell>
          <cell r="I15742">
            <v>0</v>
          </cell>
        </row>
        <row r="15743">
          <cell r="A15743" t="str">
            <v>a</v>
          </cell>
          <cell r="B15743">
            <v>15719</v>
          </cell>
          <cell r="C15743" t="str">
            <v xml:space="preserve">   382778714 - 39741</v>
          </cell>
          <cell r="D15743">
            <v>2078772.73</v>
          </cell>
          <cell r="E15743">
            <v>0</v>
          </cell>
          <cell r="F15743">
            <v>0</v>
          </cell>
          <cell r="G15743">
            <v>41133.15</v>
          </cell>
          <cell r="H15743">
            <v>2037639.58</v>
          </cell>
          <cell r="I15743">
            <v>0</v>
          </cell>
        </row>
        <row r="15744">
          <cell r="A15744" t="str">
            <v>a</v>
          </cell>
          <cell r="B15744">
            <v>15720</v>
          </cell>
          <cell r="C15744" t="str">
            <v xml:space="preserve">   382778727 - 39789</v>
          </cell>
          <cell r="D15744">
            <v>9190911.0899999999</v>
          </cell>
          <cell r="E15744">
            <v>0</v>
          </cell>
          <cell r="F15744">
            <v>0</v>
          </cell>
          <cell r="G15744">
            <v>1537647.83</v>
          </cell>
          <cell r="H15744">
            <v>7653263.2599999998</v>
          </cell>
          <cell r="I15744">
            <v>0</v>
          </cell>
        </row>
        <row r="15745">
          <cell r="A15745" t="str">
            <v>a</v>
          </cell>
          <cell r="B15745">
            <v>15721</v>
          </cell>
          <cell r="C15745" t="str">
            <v xml:space="preserve">   382778730 - 39798</v>
          </cell>
          <cell r="D15745">
            <v>428803.97</v>
          </cell>
          <cell r="E15745">
            <v>0</v>
          </cell>
          <cell r="F15745">
            <v>0</v>
          </cell>
          <cell r="G15745">
            <v>63547.35</v>
          </cell>
          <cell r="H15745">
            <v>365256.62</v>
          </cell>
          <cell r="I15745">
            <v>0</v>
          </cell>
        </row>
        <row r="15746">
          <cell r="A15746" t="str">
            <v>a</v>
          </cell>
          <cell r="B15746">
            <v>15722</v>
          </cell>
          <cell r="C15746" t="str">
            <v xml:space="preserve">   382778743 - 40219</v>
          </cell>
          <cell r="D15746">
            <v>2486222.65</v>
          </cell>
          <cell r="E15746">
            <v>0</v>
          </cell>
          <cell r="F15746">
            <v>0</v>
          </cell>
          <cell r="G15746">
            <v>2210822.69</v>
          </cell>
          <cell r="H15746">
            <v>275399.96000000002</v>
          </cell>
          <cell r="I15746">
            <v>0</v>
          </cell>
        </row>
        <row r="15747">
          <cell r="A15747" t="str">
            <v>a</v>
          </cell>
          <cell r="B15747">
            <v>15723</v>
          </cell>
          <cell r="C15747" t="str">
            <v xml:space="preserve">   382778756 - 40258</v>
          </cell>
          <cell r="D15747">
            <v>549025.13</v>
          </cell>
          <cell r="E15747">
            <v>0</v>
          </cell>
          <cell r="F15747">
            <v>0</v>
          </cell>
          <cell r="G15747">
            <v>26042.49</v>
          </cell>
          <cell r="H15747">
            <v>522982.64</v>
          </cell>
          <cell r="I15747">
            <v>0</v>
          </cell>
        </row>
        <row r="15748">
          <cell r="A15748" t="str">
            <v>a</v>
          </cell>
          <cell r="B15748">
            <v>15724</v>
          </cell>
          <cell r="C15748" t="str">
            <v xml:space="preserve">   382778769 - 40761</v>
          </cell>
          <cell r="D15748">
            <v>259696.82</v>
          </cell>
          <cell r="E15748">
            <v>0</v>
          </cell>
          <cell r="F15748">
            <v>0</v>
          </cell>
          <cell r="G15748">
            <v>81318.38</v>
          </cell>
          <cell r="H15748">
            <v>178378.44</v>
          </cell>
          <cell r="I15748">
            <v>0</v>
          </cell>
        </row>
        <row r="15749">
          <cell r="A15749" t="str">
            <v>a</v>
          </cell>
          <cell r="B15749">
            <v>15725</v>
          </cell>
          <cell r="C15749" t="str">
            <v xml:space="preserve">   382778772 - 40770</v>
          </cell>
          <cell r="D15749">
            <v>1949743.99</v>
          </cell>
          <cell r="E15749">
            <v>0</v>
          </cell>
          <cell r="F15749">
            <v>0</v>
          </cell>
          <cell r="G15749">
            <v>301758.61</v>
          </cell>
          <cell r="H15749">
            <v>1647985.38</v>
          </cell>
          <cell r="I15749">
            <v>0</v>
          </cell>
        </row>
        <row r="15750">
          <cell r="A15750" t="str">
            <v>a</v>
          </cell>
          <cell r="B15750">
            <v>15726</v>
          </cell>
          <cell r="C15750" t="str">
            <v xml:space="preserve">   382778785 - 40812</v>
          </cell>
          <cell r="D15750">
            <v>1386779.36</v>
          </cell>
          <cell r="E15750">
            <v>0</v>
          </cell>
          <cell r="F15750">
            <v>0</v>
          </cell>
          <cell r="G15750">
            <v>30705.41</v>
          </cell>
          <cell r="H15750">
            <v>1356073.95</v>
          </cell>
          <cell r="I15750">
            <v>0</v>
          </cell>
        </row>
        <row r="15751">
          <cell r="A15751" t="str">
            <v>a</v>
          </cell>
          <cell r="B15751">
            <v>15727</v>
          </cell>
          <cell r="C15751" t="str">
            <v xml:space="preserve">   382778798 - 40857</v>
          </cell>
          <cell r="D15751">
            <v>1649253.89</v>
          </cell>
          <cell r="E15751">
            <v>0</v>
          </cell>
          <cell r="F15751">
            <v>0</v>
          </cell>
          <cell r="G15751">
            <v>81267.23</v>
          </cell>
          <cell r="H15751">
            <v>1567986.66</v>
          </cell>
          <cell r="I15751">
            <v>0</v>
          </cell>
        </row>
        <row r="15752">
          <cell r="A15752" t="str">
            <v>a</v>
          </cell>
          <cell r="B15752">
            <v>15728</v>
          </cell>
          <cell r="C15752" t="str">
            <v xml:space="preserve">   382778808 - 39706</v>
          </cell>
          <cell r="D15752">
            <v>641187.31000000006</v>
          </cell>
          <cell r="E15752">
            <v>0</v>
          </cell>
          <cell r="F15752">
            <v>0</v>
          </cell>
          <cell r="G15752">
            <v>101583.02</v>
          </cell>
          <cell r="H15752">
            <v>539604.29</v>
          </cell>
          <cell r="I15752">
            <v>0</v>
          </cell>
        </row>
        <row r="15753">
          <cell r="A15753" t="str">
            <v>a</v>
          </cell>
          <cell r="B15753">
            <v>15729</v>
          </cell>
          <cell r="C15753" t="str">
            <v xml:space="preserve">   382778811 - 39715</v>
          </cell>
          <cell r="D15753">
            <v>324978.15000000002</v>
          </cell>
          <cell r="E15753">
            <v>0</v>
          </cell>
          <cell r="F15753">
            <v>0</v>
          </cell>
          <cell r="G15753">
            <v>50195.87</v>
          </cell>
          <cell r="H15753">
            <v>274782.28000000003</v>
          </cell>
          <cell r="I15753">
            <v>0</v>
          </cell>
        </row>
        <row r="15754">
          <cell r="A15754" t="str">
            <v>a</v>
          </cell>
          <cell r="B15754">
            <v>15730</v>
          </cell>
          <cell r="C15754" t="str">
            <v xml:space="preserve">   382778824 - 39780</v>
          </cell>
          <cell r="D15754">
            <v>3468177.92</v>
          </cell>
          <cell r="E15754">
            <v>0</v>
          </cell>
          <cell r="F15754">
            <v>0</v>
          </cell>
          <cell r="G15754">
            <v>3468177.92</v>
          </cell>
          <cell r="H15754">
            <v>0</v>
          </cell>
          <cell r="I15754">
            <v>0</v>
          </cell>
        </row>
        <row r="15755">
          <cell r="A15755" t="str">
            <v>a</v>
          </cell>
          <cell r="B15755">
            <v>15731</v>
          </cell>
          <cell r="C15755" t="str">
            <v xml:space="preserve">   382778837 - 40201</v>
          </cell>
          <cell r="D15755">
            <v>832993.05</v>
          </cell>
          <cell r="E15755">
            <v>0</v>
          </cell>
          <cell r="F15755">
            <v>0</v>
          </cell>
          <cell r="G15755">
            <v>16406.150000000001</v>
          </cell>
          <cell r="H15755">
            <v>816586.9</v>
          </cell>
          <cell r="I15755">
            <v>0</v>
          </cell>
        </row>
        <row r="15756">
          <cell r="A15756" t="str">
            <v>a</v>
          </cell>
          <cell r="B15756">
            <v>15732</v>
          </cell>
          <cell r="C15756" t="str">
            <v xml:space="preserve">   382778840 - 40210</v>
          </cell>
          <cell r="D15756">
            <v>1041241.31</v>
          </cell>
          <cell r="E15756">
            <v>0</v>
          </cell>
          <cell r="F15756">
            <v>0</v>
          </cell>
          <cell r="G15756">
            <v>1041241.31</v>
          </cell>
          <cell r="H15756">
            <v>0</v>
          </cell>
          <cell r="I15756">
            <v>0</v>
          </cell>
        </row>
        <row r="15757">
          <cell r="A15757" t="str">
            <v>a</v>
          </cell>
          <cell r="B15757">
            <v>15733</v>
          </cell>
          <cell r="C15757" t="str">
            <v xml:space="preserve">   382778853 - 40249</v>
          </cell>
          <cell r="D15757">
            <v>1372562.82</v>
          </cell>
          <cell r="E15757">
            <v>0</v>
          </cell>
          <cell r="F15757">
            <v>0</v>
          </cell>
          <cell r="G15757">
            <v>65106.14</v>
          </cell>
          <cell r="H15757">
            <v>1307456.68</v>
          </cell>
          <cell r="I15757">
            <v>0</v>
          </cell>
        </row>
        <row r="15758">
          <cell r="A15758" t="str">
            <v>a</v>
          </cell>
          <cell r="B15758">
            <v>15734</v>
          </cell>
          <cell r="C15758" t="str">
            <v xml:space="preserve">   382778866 - 40288</v>
          </cell>
          <cell r="D15758">
            <v>417121.75</v>
          </cell>
          <cell r="E15758">
            <v>0</v>
          </cell>
          <cell r="F15758">
            <v>0</v>
          </cell>
          <cell r="G15758">
            <v>8559.67</v>
          </cell>
          <cell r="H15758">
            <v>408562.08</v>
          </cell>
          <cell r="I15758">
            <v>0</v>
          </cell>
        </row>
        <row r="15759">
          <cell r="A15759" t="str">
            <v>a</v>
          </cell>
          <cell r="B15759">
            <v>15735</v>
          </cell>
          <cell r="C15759" t="str">
            <v xml:space="preserve">   382778879 - 40794</v>
          </cell>
          <cell r="D15759">
            <v>4509269.57</v>
          </cell>
          <cell r="E15759">
            <v>0</v>
          </cell>
          <cell r="F15759">
            <v>0</v>
          </cell>
          <cell r="G15759">
            <v>4509269.57</v>
          </cell>
          <cell r="H15759">
            <v>0</v>
          </cell>
          <cell r="I15759">
            <v>0</v>
          </cell>
        </row>
        <row r="15760">
          <cell r="A15760" t="str">
            <v>a</v>
          </cell>
          <cell r="B15760">
            <v>15736</v>
          </cell>
          <cell r="C15760" t="str">
            <v xml:space="preserve">   382778882 - 40803</v>
          </cell>
          <cell r="D15760">
            <v>671482.56</v>
          </cell>
          <cell r="E15760">
            <v>0</v>
          </cell>
          <cell r="F15760">
            <v>0</v>
          </cell>
          <cell r="G15760">
            <v>32363.19</v>
          </cell>
          <cell r="H15760">
            <v>639119.37</v>
          </cell>
          <cell r="I15760">
            <v>0</v>
          </cell>
        </row>
        <row r="15761">
          <cell r="A15761" t="str">
            <v>a</v>
          </cell>
          <cell r="B15761">
            <v>15737</v>
          </cell>
          <cell r="C15761" t="str">
            <v xml:space="preserve">   382778895 - 40848</v>
          </cell>
          <cell r="D15761">
            <v>3411984.54</v>
          </cell>
          <cell r="E15761">
            <v>0</v>
          </cell>
          <cell r="F15761">
            <v>0</v>
          </cell>
          <cell r="G15761">
            <v>816267.73</v>
          </cell>
          <cell r="H15761">
            <v>2595716.81</v>
          </cell>
          <cell r="I15761">
            <v>0</v>
          </cell>
        </row>
        <row r="15762">
          <cell r="A15762" t="str">
            <v>a</v>
          </cell>
          <cell r="B15762">
            <v>15738</v>
          </cell>
          <cell r="C15762" t="str">
            <v xml:space="preserve">   382778905 - 39697</v>
          </cell>
          <cell r="D15762">
            <v>666834.84</v>
          </cell>
          <cell r="E15762">
            <v>0</v>
          </cell>
          <cell r="F15762">
            <v>0</v>
          </cell>
          <cell r="G15762">
            <v>666834.84</v>
          </cell>
          <cell r="H15762">
            <v>0</v>
          </cell>
          <cell r="I15762">
            <v>0</v>
          </cell>
        </row>
        <row r="15763">
          <cell r="A15763" t="str">
            <v>a</v>
          </cell>
          <cell r="B15763">
            <v>15739</v>
          </cell>
          <cell r="C15763" t="str">
            <v xml:space="preserve">   382778918 - 39762</v>
          </cell>
          <cell r="D15763">
            <v>915981.94</v>
          </cell>
          <cell r="E15763">
            <v>0</v>
          </cell>
          <cell r="F15763">
            <v>0</v>
          </cell>
          <cell r="G15763">
            <v>145118.62</v>
          </cell>
          <cell r="H15763">
            <v>770863.32</v>
          </cell>
          <cell r="I15763">
            <v>0</v>
          </cell>
        </row>
        <row r="15764">
          <cell r="A15764" t="str">
            <v>a</v>
          </cell>
          <cell r="B15764">
            <v>15740</v>
          </cell>
          <cell r="C15764" t="str">
            <v xml:space="preserve">   382778921 - 39771</v>
          </cell>
          <cell r="D15764">
            <v>4234909.8499999996</v>
          </cell>
          <cell r="E15764">
            <v>0</v>
          </cell>
          <cell r="F15764">
            <v>0</v>
          </cell>
          <cell r="G15764">
            <v>92934.26</v>
          </cell>
          <cell r="H15764">
            <v>4141975.59</v>
          </cell>
          <cell r="I15764">
            <v>0</v>
          </cell>
        </row>
        <row r="15765">
          <cell r="A15765" t="str">
            <v>a</v>
          </cell>
          <cell r="B15765">
            <v>15741</v>
          </cell>
          <cell r="C15765" t="str">
            <v xml:space="preserve">   382778934 - 39810</v>
          </cell>
          <cell r="D15765">
            <v>4510028.49</v>
          </cell>
          <cell r="E15765">
            <v>0</v>
          </cell>
          <cell r="F15765">
            <v>0</v>
          </cell>
          <cell r="G15765">
            <v>4510028.49</v>
          </cell>
          <cell r="H15765">
            <v>0</v>
          </cell>
          <cell r="I15765">
            <v>0</v>
          </cell>
        </row>
        <row r="15766">
          <cell r="A15766" t="str">
            <v>a</v>
          </cell>
          <cell r="B15766">
            <v>15742</v>
          </cell>
          <cell r="C15766" t="str">
            <v xml:space="preserve">   382778947 - 40231</v>
          </cell>
          <cell r="D15766">
            <v>2647360.73</v>
          </cell>
          <cell r="E15766">
            <v>0</v>
          </cell>
          <cell r="F15766">
            <v>0</v>
          </cell>
          <cell r="G15766">
            <v>1013093.82</v>
          </cell>
          <cell r="H15766">
            <v>1634266.91</v>
          </cell>
          <cell r="I15766">
            <v>0</v>
          </cell>
        </row>
        <row r="15767">
          <cell r="A15767" t="str">
            <v>a</v>
          </cell>
          <cell r="B15767">
            <v>15743</v>
          </cell>
          <cell r="C15767" t="str">
            <v xml:space="preserve">   382778950 - 40240</v>
          </cell>
          <cell r="D15767">
            <v>1740330.41</v>
          </cell>
          <cell r="E15767">
            <v>0</v>
          </cell>
          <cell r="F15767">
            <v>0</v>
          </cell>
          <cell r="G15767">
            <v>87938.05</v>
          </cell>
          <cell r="H15767">
            <v>1652392.36</v>
          </cell>
          <cell r="I15767">
            <v>0</v>
          </cell>
        </row>
        <row r="15768">
          <cell r="A15768" t="str">
            <v>a</v>
          </cell>
          <cell r="B15768">
            <v>15744</v>
          </cell>
          <cell r="C15768" t="str">
            <v xml:space="preserve">   382778963 - 40279</v>
          </cell>
          <cell r="D15768">
            <v>582790.68000000005</v>
          </cell>
          <cell r="E15768">
            <v>0</v>
          </cell>
          <cell r="F15768">
            <v>0</v>
          </cell>
          <cell r="G15768">
            <v>51538.27</v>
          </cell>
          <cell r="H15768">
            <v>531252.41</v>
          </cell>
          <cell r="I15768">
            <v>0</v>
          </cell>
        </row>
        <row r="15769">
          <cell r="A15769" t="str">
            <v>a</v>
          </cell>
          <cell r="B15769">
            <v>15745</v>
          </cell>
          <cell r="C15769" t="str">
            <v xml:space="preserve">   382778976 - 40782</v>
          </cell>
          <cell r="D15769">
            <v>387466.86</v>
          </cell>
          <cell r="E15769">
            <v>0</v>
          </cell>
          <cell r="F15769">
            <v>0</v>
          </cell>
          <cell r="G15769">
            <v>64530.63</v>
          </cell>
          <cell r="H15769">
            <v>322936.23</v>
          </cell>
          <cell r="I15769">
            <v>0</v>
          </cell>
        </row>
        <row r="15770">
          <cell r="A15770" t="str">
            <v>a</v>
          </cell>
          <cell r="B15770">
            <v>15746</v>
          </cell>
          <cell r="C15770" t="str">
            <v xml:space="preserve">   382778989 - 40827</v>
          </cell>
          <cell r="D15770">
            <v>3219642.28</v>
          </cell>
          <cell r="E15770">
            <v>0</v>
          </cell>
          <cell r="F15770">
            <v>0</v>
          </cell>
          <cell r="G15770">
            <v>3219642.28</v>
          </cell>
          <cell r="H15770">
            <v>0</v>
          </cell>
          <cell r="I15770">
            <v>0</v>
          </cell>
        </row>
        <row r="15771">
          <cell r="A15771" t="str">
            <v>a</v>
          </cell>
          <cell r="B15771">
            <v>15747</v>
          </cell>
          <cell r="C15771" t="str">
            <v xml:space="preserve">   382778992 - 40836</v>
          </cell>
          <cell r="D15771">
            <v>2610039.73</v>
          </cell>
          <cell r="E15771">
            <v>0</v>
          </cell>
          <cell r="F15771">
            <v>0</v>
          </cell>
          <cell r="G15771">
            <v>28060.45</v>
          </cell>
          <cell r="H15771">
            <v>2581979.2799999998</v>
          </cell>
          <cell r="I15771">
            <v>0</v>
          </cell>
        </row>
        <row r="15772">
          <cell r="A15772" t="str">
            <v>a</v>
          </cell>
          <cell r="B15772">
            <v>15748</v>
          </cell>
          <cell r="C15772" t="str">
            <v xml:space="preserve">   384778000 - 47155</v>
          </cell>
          <cell r="D15772">
            <v>1693576.1</v>
          </cell>
          <cell r="E15772">
            <v>0</v>
          </cell>
          <cell r="F15772">
            <v>0</v>
          </cell>
          <cell r="G15772">
            <v>16005.8</v>
          </cell>
          <cell r="H15772">
            <v>1677570.3</v>
          </cell>
          <cell r="I15772">
            <v>0</v>
          </cell>
        </row>
        <row r="15773">
          <cell r="A15773" t="str">
            <v>a</v>
          </cell>
          <cell r="B15773">
            <v>15749</v>
          </cell>
          <cell r="C15773" t="str">
            <v xml:space="preserve">   384778013 - 47354</v>
          </cell>
          <cell r="D15773">
            <v>2911952.02</v>
          </cell>
          <cell r="E15773">
            <v>0</v>
          </cell>
          <cell r="F15773">
            <v>0</v>
          </cell>
          <cell r="G15773">
            <v>27691.24</v>
          </cell>
          <cell r="H15773">
            <v>2884260.78</v>
          </cell>
          <cell r="I15773">
            <v>0</v>
          </cell>
        </row>
        <row r="15774">
          <cell r="A15774" t="str">
            <v>a</v>
          </cell>
          <cell r="B15774">
            <v>15750</v>
          </cell>
          <cell r="C15774" t="str">
            <v xml:space="preserve">   384778026 - 47424</v>
          </cell>
          <cell r="D15774">
            <v>3351110.57</v>
          </cell>
          <cell r="E15774">
            <v>0</v>
          </cell>
          <cell r="F15774">
            <v>0</v>
          </cell>
          <cell r="G15774">
            <v>1269603.6000000001</v>
          </cell>
          <cell r="H15774">
            <v>2081506.97</v>
          </cell>
          <cell r="I15774">
            <v>0</v>
          </cell>
        </row>
        <row r="15775">
          <cell r="A15775" t="str">
            <v>a</v>
          </cell>
          <cell r="B15775">
            <v>15751</v>
          </cell>
          <cell r="C15775" t="str">
            <v xml:space="preserve">   384778039 - 47523</v>
          </cell>
          <cell r="D15775">
            <v>1277191.8</v>
          </cell>
          <cell r="E15775">
            <v>0</v>
          </cell>
          <cell r="F15775">
            <v>0</v>
          </cell>
          <cell r="G15775">
            <v>25154.89</v>
          </cell>
          <cell r="H15775">
            <v>1252036.9099999999</v>
          </cell>
          <cell r="I15775">
            <v>0</v>
          </cell>
        </row>
        <row r="15776">
          <cell r="A15776" t="str">
            <v>a</v>
          </cell>
          <cell r="B15776">
            <v>15752</v>
          </cell>
          <cell r="C15776" t="str">
            <v xml:space="preserve">   384778042 - 47547</v>
          </cell>
          <cell r="D15776">
            <v>943981.97</v>
          </cell>
          <cell r="E15776">
            <v>0</v>
          </cell>
          <cell r="F15776">
            <v>0.01</v>
          </cell>
          <cell r="G15776">
            <v>18761.84</v>
          </cell>
          <cell r="H15776">
            <v>925220.14</v>
          </cell>
          <cell r="I15776">
            <v>0</v>
          </cell>
        </row>
        <row r="15777">
          <cell r="A15777" t="str">
            <v>a</v>
          </cell>
          <cell r="B15777">
            <v>15753</v>
          </cell>
          <cell r="C15777" t="str">
            <v xml:space="preserve">   384778055 - 47640</v>
          </cell>
          <cell r="D15777">
            <v>1715985.94</v>
          </cell>
          <cell r="E15777">
            <v>0</v>
          </cell>
          <cell r="F15777">
            <v>0</v>
          </cell>
          <cell r="G15777">
            <v>16217.59</v>
          </cell>
          <cell r="H15777">
            <v>1699768.35</v>
          </cell>
          <cell r="I15777">
            <v>0</v>
          </cell>
        </row>
        <row r="15778">
          <cell r="A15778" t="str">
            <v>a</v>
          </cell>
          <cell r="B15778">
            <v>15754</v>
          </cell>
          <cell r="C15778" t="str">
            <v xml:space="preserve">   384778068 - 47697</v>
          </cell>
          <cell r="D15778">
            <v>1877739.38</v>
          </cell>
          <cell r="E15778">
            <v>0</v>
          </cell>
          <cell r="F15778">
            <v>0</v>
          </cell>
          <cell r="G15778">
            <v>89123.3</v>
          </cell>
          <cell r="H15778">
            <v>1788616.08</v>
          </cell>
          <cell r="I15778">
            <v>0</v>
          </cell>
        </row>
        <row r="15779">
          <cell r="A15779" t="str">
            <v>a</v>
          </cell>
          <cell r="B15779">
            <v>15755</v>
          </cell>
          <cell r="C15779" t="str">
            <v xml:space="preserve">   384778071 - 48075</v>
          </cell>
          <cell r="D15779">
            <v>1432862.85</v>
          </cell>
          <cell r="E15779">
            <v>0</v>
          </cell>
          <cell r="F15779">
            <v>0</v>
          </cell>
          <cell r="G15779">
            <v>12994.74</v>
          </cell>
          <cell r="H15779">
            <v>1419868.11</v>
          </cell>
          <cell r="I15779">
            <v>0</v>
          </cell>
        </row>
        <row r="15780">
          <cell r="A15780" t="str">
            <v>a</v>
          </cell>
          <cell r="B15780">
            <v>15756</v>
          </cell>
          <cell r="C15780" t="str">
            <v xml:space="preserve">   384778084 - 48249</v>
          </cell>
          <cell r="D15780">
            <v>2144844.09</v>
          </cell>
          <cell r="E15780">
            <v>0</v>
          </cell>
          <cell r="F15780">
            <v>0</v>
          </cell>
          <cell r="G15780">
            <v>20022.87</v>
          </cell>
          <cell r="H15780">
            <v>2124821.2200000002</v>
          </cell>
          <cell r="I15780">
            <v>0</v>
          </cell>
        </row>
        <row r="15781">
          <cell r="A15781" t="str">
            <v>a</v>
          </cell>
          <cell r="B15781">
            <v>15757</v>
          </cell>
          <cell r="C15781" t="str">
            <v xml:space="preserve">   384778097 - 48360</v>
          </cell>
          <cell r="D15781">
            <v>886605.73</v>
          </cell>
          <cell r="E15781">
            <v>0</v>
          </cell>
          <cell r="F15781">
            <v>0</v>
          </cell>
          <cell r="G15781">
            <v>40797.46</v>
          </cell>
          <cell r="H15781">
            <v>845808.27</v>
          </cell>
          <cell r="I15781">
            <v>0</v>
          </cell>
        </row>
        <row r="15782">
          <cell r="A15782" t="str">
            <v>a</v>
          </cell>
          <cell r="B15782">
            <v>15758</v>
          </cell>
          <cell r="C15782" t="str">
            <v xml:space="preserve">   384778107 - 47322</v>
          </cell>
          <cell r="D15782">
            <v>2982868.73</v>
          </cell>
          <cell r="E15782">
            <v>0</v>
          </cell>
          <cell r="F15782">
            <v>0.01</v>
          </cell>
          <cell r="G15782">
            <v>60386.61</v>
          </cell>
          <cell r="H15782">
            <v>2922482.13</v>
          </cell>
          <cell r="I15782">
            <v>0</v>
          </cell>
        </row>
        <row r="15783">
          <cell r="A15783" t="str">
            <v>a</v>
          </cell>
          <cell r="B15783">
            <v>15759</v>
          </cell>
          <cell r="C15783" t="str">
            <v xml:space="preserve">   384778110 - 47342</v>
          </cell>
          <cell r="D15783">
            <v>4083850.14</v>
          </cell>
          <cell r="E15783">
            <v>0</v>
          </cell>
          <cell r="F15783">
            <v>0</v>
          </cell>
          <cell r="G15783">
            <v>38124.239999999998</v>
          </cell>
          <cell r="H15783">
            <v>4045725.9</v>
          </cell>
          <cell r="I15783">
            <v>0</v>
          </cell>
        </row>
        <row r="15784">
          <cell r="A15784" t="str">
            <v>a</v>
          </cell>
          <cell r="B15784">
            <v>15760</v>
          </cell>
          <cell r="C15784" t="str">
            <v xml:space="preserve">   384778123 - 47387</v>
          </cell>
          <cell r="D15784">
            <v>2279256.83</v>
          </cell>
          <cell r="E15784">
            <v>0</v>
          </cell>
          <cell r="F15784">
            <v>0</v>
          </cell>
          <cell r="G15784">
            <v>45541.63</v>
          </cell>
          <cell r="H15784">
            <v>2233715.2000000002</v>
          </cell>
          <cell r="I15784">
            <v>0</v>
          </cell>
        </row>
        <row r="15785">
          <cell r="A15785" t="str">
            <v>a</v>
          </cell>
          <cell r="B15785">
            <v>15761</v>
          </cell>
          <cell r="C15785" t="str">
            <v xml:space="preserve">   384778136 - 47499</v>
          </cell>
          <cell r="D15785">
            <v>1288209.3999999999</v>
          </cell>
          <cell r="E15785">
            <v>0</v>
          </cell>
          <cell r="F15785">
            <v>0</v>
          </cell>
          <cell r="G15785">
            <v>63104.160000000003</v>
          </cell>
          <cell r="H15785">
            <v>1225105.24</v>
          </cell>
          <cell r="I15785">
            <v>0</v>
          </cell>
        </row>
        <row r="15786">
          <cell r="A15786" t="str">
            <v>a</v>
          </cell>
          <cell r="B15786">
            <v>15762</v>
          </cell>
          <cell r="C15786" t="str">
            <v xml:space="preserve">   384778149 - 47604</v>
          </cell>
          <cell r="D15786">
            <v>523858.83</v>
          </cell>
          <cell r="E15786">
            <v>0</v>
          </cell>
          <cell r="F15786">
            <v>0</v>
          </cell>
          <cell r="G15786">
            <v>104204.1</v>
          </cell>
          <cell r="H15786">
            <v>419654.73</v>
          </cell>
          <cell r="I15786">
            <v>0</v>
          </cell>
        </row>
        <row r="15787">
          <cell r="A15787" t="str">
            <v>a</v>
          </cell>
          <cell r="B15787">
            <v>15763</v>
          </cell>
          <cell r="C15787" t="str">
            <v xml:space="preserve">   384778152 - 47621</v>
          </cell>
          <cell r="D15787">
            <v>1572082.27</v>
          </cell>
          <cell r="E15787">
            <v>0</v>
          </cell>
          <cell r="F15787">
            <v>0</v>
          </cell>
          <cell r="G15787">
            <v>1572082.27</v>
          </cell>
          <cell r="H15787">
            <v>0</v>
          </cell>
          <cell r="I15787">
            <v>0</v>
          </cell>
        </row>
        <row r="15788">
          <cell r="A15788" t="str">
            <v>a</v>
          </cell>
          <cell r="B15788">
            <v>15764</v>
          </cell>
          <cell r="C15788" t="str">
            <v xml:space="preserve">   384778165 - 47688</v>
          </cell>
          <cell r="D15788">
            <v>2658839.65</v>
          </cell>
          <cell r="E15788">
            <v>0</v>
          </cell>
          <cell r="F15788">
            <v>0.01</v>
          </cell>
          <cell r="G15788">
            <v>1661562.85</v>
          </cell>
          <cell r="H15788">
            <v>997276.81</v>
          </cell>
          <cell r="I15788">
            <v>0</v>
          </cell>
        </row>
        <row r="15789">
          <cell r="A15789" t="str">
            <v>a</v>
          </cell>
          <cell r="B15789">
            <v>15765</v>
          </cell>
          <cell r="C15789" t="str">
            <v xml:space="preserve">   384778178 - 48213</v>
          </cell>
          <cell r="D15789">
            <v>4790352.04</v>
          </cell>
          <cell r="E15789">
            <v>0</v>
          </cell>
          <cell r="F15789">
            <v>0</v>
          </cell>
          <cell r="G15789">
            <v>4790352.04</v>
          </cell>
          <cell r="H15789">
            <v>0</v>
          </cell>
          <cell r="I15789">
            <v>0</v>
          </cell>
        </row>
        <row r="15790">
          <cell r="A15790" t="str">
            <v>a</v>
          </cell>
          <cell r="B15790">
            <v>15766</v>
          </cell>
          <cell r="C15790" t="str">
            <v xml:space="preserve">   384778181 - 48240</v>
          </cell>
          <cell r="D15790">
            <v>852493.72</v>
          </cell>
          <cell r="E15790">
            <v>0</v>
          </cell>
          <cell r="F15790">
            <v>0</v>
          </cell>
          <cell r="G15790">
            <v>92934.73</v>
          </cell>
          <cell r="H15790">
            <v>759558.99</v>
          </cell>
          <cell r="I15790">
            <v>0</v>
          </cell>
        </row>
        <row r="15791">
          <cell r="A15791" t="str">
            <v>a</v>
          </cell>
          <cell r="B15791">
            <v>15767</v>
          </cell>
          <cell r="C15791" t="str">
            <v xml:space="preserve">   384778194 - 48349</v>
          </cell>
          <cell r="D15791">
            <v>909525.35</v>
          </cell>
          <cell r="E15791">
            <v>0</v>
          </cell>
          <cell r="F15791">
            <v>0</v>
          </cell>
          <cell r="G15791">
            <v>17938.66</v>
          </cell>
          <cell r="H15791">
            <v>891586.69</v>
          </cell>
          <cell r="I15791">
            <v>0</v>
          </cell>
        </row>
        <row r="15792">
          <cell r="A15792" t="str">
            <v>a</v>
          </cell>
          <cell r="B15792">
            <v>15768</v>
          </cell>
          <cell r="C15792" t="str">
            <v xml:space="preserve">   384778204 - 47223</v>
          </cell>
          <cell r="D15792">
            <v>1622839.97</v>
          </cell>
          <cell r="E15792">
            <v>0</v>
          </cell>
          <cell r="F15792">
            <v>0</v>
          </cell>
          <cell r="G15792">
            <v>15337.3</v>
          </cell>
          <cell r="H15792">
            <v>1607502.67</v>
          </cell>
          <cell r="I15792">
            <v>0</v>
          </cell>
        </row>
        <row r="15793">
          <cell r="A15793" t="str">
            <v>a</v>
          </cell>
          <cell r="B15793">
            <v>15769</v>
          </cell>
          <cell r="C15793" t="str">
            <v xml:space="preserve">   384778217 - 47366</v>
          </cell>
          <cell r="D15793">
            <v>2312710.06</v>
          </cell>
          <cell r="E15793">
            <v>0</v>
          </cell>
          <cell r="F15793">
            <v>0</v>
          </cell>
          <cell r="G15793">
            <v>21857.16</v>
          </cell>
          <cell r="H15793">
            <v>2290852.9</v>
          </cell>
          <cell r="I15793">
            <v>0</v>
          </cell>
        </row>
        <row r="15794">
          <cell r="A15794" t="str">
            <v>a</v>
          </cell>
          <cell r="B15794">
            <v>15770</v>
          </cell>
          <cell r="C15794" t="str">
            <v xml:space="preserve">   384778220 - 47375</v>
          </cell>
          <cell r="D15794">
            <v>5293236.8899999997</v>
          </cell>
          <cell r="E15794">
            <v>0</v>
          </cell>
          <cell r="F15794">
            <v>0.01</v>
          </cell>
          <cell r="G15794">
            <v>5293236.9000000004</v>
          </cell>
          <cell r="H15794">
            <v>0</v>
          </cell>
          <cell r="I15794">
            <v>0</v>
          </cell>
        </row>
        <row r="15795">
          <cell r="A15795" t="str">
            <v>a</v>
          </cell>
          <cell r="B15795">
            <v>15771</v>
          </cell>
          <cell r="C15795" t="str">
            <v xml:space="preserve">   384778233 - 47479</v>
          </cell>
          <cell r="D15795">
            <v>3732770.84</v>
          </cell>
          <cell r="E15795">
            <v>0</v>
          </cell>
          <cell r="F15795">
            <v>0</v>
          </cell>
          <cell r="G15795">
            <v>47720.07</v>
          </cell>
          <cell r="H15795">
            <v>3685050.77</v>
          </cell>
          <cell r="I15795">
            <v>0</v>
          </cell>
        </row>
        <row r="15796">
          <cell r="A15796" t="str">
            <v>a</v>
          </cell>
          <cell r="B15796">
            <v>15772</v>
          </cell>
          <cell r="C15796" t="str">
            <v xml:space="preserve">   384778246 - 47586</v>
          </cell>
          <cell r="D15796">
            <v>956761.94</v>
          </cell>
          <cell r="E15796">
            <v>0</v>
          </cell>
          <cell r="F15796">
            <v>0</v>
          </cell>
          <cell r="G15796">
            <v>9042.25</v>
          </cell>
          <cell r="H15796">
            <v>947719.69</v>
          </cell>
          <cell r="I15796">
            <v>0</v>
          </cell>
        </row>
        <row r="15797">
          <cell r="A15797" t="str">
            <v>a</v>
          </cell>
          <cell r="B15797">
            <v>15773</v>
          </cell>
          <cell r="C15797" t="str">
            <v xml:space="preserve">   384778259 - 47666</v>
          </cell>
          <cell r="D15797">
            <v>863064.57</v>
          </cell>
          <cell r="E15797">
            <v>0</v>
          </cell>
          <cell r="F15797">
            <v>0</v>
          </cell>
          <cell r="G15797">
            <v>75636.63</v>
          </cell>
          <cell r="H15797">
            <v>787427.94</v>
          </cell>
          <cell r="I15797">
            <v>0</v>
          </cell>
        </row>
        <row r="15798">
          <cell r="A15798" t="str">
            <v>a</v>
          </cell>
          <cell r="B15798">
            <v>15774</v>
          </cell>
          <cell r="C15798" t="str">
            <v xml:space="preserve">   384778262 - 47679</v>
          </cell>
          <cell r="D15798">
            <v>1625775.9</v>
          </cell>
          <cell r="E15798">
            <v>0</v>
          </cell>
          <cell r="F15798">
            <v>0</v>
          </cell>
          <cell r="G15798">
            <v>74810.559999999998</v>
          </cell>
          <cell r="H15798">
            <v>1550965.34</v>
          </cell>
          <cell r="I15798">
            <v>0</v>
          </cell>
        </row>
        <row r="15799">
          <cell r="A15799" t="str">
            <v>a</v>
          </cell>
          <cell r="B15799">
            <v>15775</v>
          </cell>
          <cell r="C15799" t="str">
            <v xml:space="preserve">   384778275 - 48168</v>
          </cell>
          <cell r="D15799">
            <v>3367175.27</v>
          </cell>
          <cell r="E15799">
            <v>0</v>
          </cell>
          <cell r="F15799">
            <v>0</v>
          </cell>
          <cell r="G15799">
            <v>67840.710000000006</v>
          </cell>
          <cell r="H15799">
            <v>3299334.56</v>
          </cell>
          <cell r="I15799">
            <v>0</v>
          </cell>
        </row>
        <row r="15800">
          <cell r="A15800" t="str">
            <v>a</v>
          </cell>
          <cell r="B15800">
            <v>15776</v>
          </cell>
          <cell r="C15800" t="str">
            <v xml:space="preserve">   384778288 - 48264</v>
          </cell>
          <cell r="D15800">
            <v>3080600.4</v>
          </cell>
          <cell r="E15800">
            <v>0</v>
          </cell>
          <cell r="F15800">
            <v>0</v>
          </cell>
          <cell r="G15800">
            <v>145079.38</v>
          </cell>
          <cell r="H15800">
            <v>2935521.02</v>
          </cell>
          <cell r="I15800">
            <v>0</v>
          </cell>
        </row>
        <row r="15801">
          <cell r="A15801" t="str">
            <v>a</v>
          </cell>
          <cell r="B15801">
            <v>15777</v>
          </cell>
          <cell r="C15801" t="str">
            <v xml:space="preserve">   384778291 - 48320</v>
          </cell>
          <cell r="D15801">
            <v>545507.22</v>
          </cell>
          <cell r="E15801">
            <v>0</v>
          </cell>
          <cell r="F15801">
            <v>0</v>
          </cell>
          <cell r="G15801">
            <v>545507.22</v>
          </cell>
          <cell r="H15801">
            <v>0</v>
          </cell>
          <cell r="I15801">
            <v>0</v>
          </cell>
        </row>
        <row r="15802">
          <cell r="A15802" t="str">
            <v>a</v>
          </cell>
          <cell r="B15802">
            <v>15778</v>
          </cell>
          <cell r="C15802" t="str">
            <v xml:space="preserve">   384778301 - 47162</v>
          </cell>
          <cell r="D15802">
            <v>2465240.6</v>
          </cell>
          <cell r="E15802">
            <v>0</v>
          </cell>
          <cell r="F15802">
            <v>0</v>
          </cell>
          <cell r="G15802">
            <v>23013.93</v>
          </cell>
          <cell r="H15802">
            <v>2442226.67</v>
          </cell>
          <cell r="I15802">
            <v>0</v>
          </cell>
        </row>
        <row r="15803">
          <cell r="A15803" t="str">
            <v>a</v>
          </cell>
          <cell r="B15803">
            <v>15779</v>
          </cell>
          <cell r="C15803" t="str">
            <v xml:space="preserve">   384778314 - 47357</v>
          </cell>
          <cell r="D15803">
            <v>2050735.11</v>
          </cell>
          <cell r="E15803">
            <v>0</v>
          </cell>
          <cell r="F15803">
            <v>0</v>
          </cell>
          <cell r="G15803">
            <v>19501.5</v>
          </cell>
          <cell r="H15803">
            <v>2031233.61</v>
          </cell>
          <cell r="I15803">
            <v>0</v>
          </cell>
        </row>
        <row r="15804">
          <cell r="A15804" t="str">
            <v>a</v>
          </cell>
          <cell r="B15804">
            <v>15780</v>
          </cell>
          <cell r="C15804" t="str">
            <v xml:space="preserve">   384778327 - 47435</v>
          </cell>
          <cell r="D15804">
            <v>2225798.1800000002</v>
          </cell>
          <cell r="E15804">
            <v>0</v>
          </cell>
          <cell r="F15804">
            <v>0</v>
          </cell>
          <cell r="G15804">
            <v>20778.63</v>
          </cell>
          <cell r="H15804">
            <v>2205019.5499999998</v>
          </cell>
          <cell r="I15804">
            <v>0</v>
          </cell>
        </row>
        <row r="15805">
          <cell r="A15805" t="str">
            <v>a</v>
          </cell>
          <cell r="B15805">
            <v>15781</v>
          </cell>
          <cell r="C15805" t="str">
            <v xml:space="preserve">   384778330 - 47463</v>
          </cell>
          <cell r="D15805">
            <v>1618341.71</v>
          </cell>
          <cell r="E15805">
            <v>0</v>
          </cell>
          <cell r="F15805">
            <v>0</v>
          </cell>
          <cell r="G15805">
            <v>32762.44</v>
          </cell>
          <cell r="H15805">
            <v>1585579.27</v>
          </cell>
          <cell r="I15805">
            <v>0</v>
          </cell>
        </row>
        <row r="15806">
          <cell r="A15806" t="str">
            <v>a</v>
          </cell>
          <cell r="B15806">
            <v>15782</v>
          </cell>
          <cell r="C15806" t="str">
            <v xml:space="preserve">   384778343 - 47559</v>
          </cell>
          <cell r="D15806">
            <v>6788675.3300000001</v>
          </cell>
          <cell r="E15806">
            <v>0</v>
          </cell>
          <cell r="F15806">
            <v>0</v>
          </cell>
          <cell r="G15806">
            <v>63259.63</v>
          </cell>
          <cell r="H15806">
            <v>6725415.7000000002</v>
          </cell>
          <cell r="I15806">
            <v>0</v>
          </cell>
        </row>
        <row r="15807">
          <cell r="A15807" t="str">
            <v>a</v>
          </cell>
          <cell r="B15807">
            <v>15783</v>
          </cell>
          <cell r="C15807" t="str">
            <v xml:space="preserve">   384778356 - 47646</v>
          </cell>
          <cell r="D15807">
            <v>741247.95</v>
          </cell>
          <cell r="E15807">
            <v>0</v>
          </cell>
          <cell r="F15807">
            <v>0</v>
          </cell>
          <cell r="G15807">
            <v>35181.919999999998</v>
          </cell>
          <cell r="H15807">
            <v>706066.03</v>
          </cell>
          <cell r="I15807">
            <v>0</v>
          </cell>
        </row>
        <row r="15808">
          <cell r="A15808" t="str">
            <v>a</v>
          </cell>
          <cell r="B15808">
            <v>15784</v>
          </cell>
          <cell r="C15808" t="str">
            <v xml:space="preserve">   384778369 - 47808</v>
          </cell>
          <cell r="D15808">
            <v>1393030.47</v>
          </cell>
          <cell r="E15808">
            <v>0</v>
          </cell>
          <cell r="F15808">
            <v>0</v>
          </cell>
          <cell r="G15808">
            <v>28210.16</v>
          </cell>
          <cell r="H15808">
            <v>1364820.31</v>
          </cell>
          <cell r="I15808">
            <v>0</v>
          </cell>
        </row>
        <row r="15809">
          <cell r="A15809" t="str">
            <v>a</v>
          </cell>
          <cell r="B15809">
            <v>15785</v>
          </cell>
          <cell r="C15809" t="str">
            <v xml:space="preserve">   384778372 - 48078</v>
          </cell>
          <cell r="D15809">
            <v>919593.68</v>
          </cell>
          <cell r="E15809">
            <v>0</v>
          </cell>
          <cell r="F15809">
            <v>0</v>
          </cell>
          <cell r="G15809">
            <v>42974.6</v>
          </cell>
          <cell r="H15809">
            <v>876619.08</v>
          </cell>
          <cell r="I15809">
            <v>0</v>
          </cell>
        </row>
        <row r="15810">
          <cell r="A15810" t="str">
            <v>a</v>
          </cell>
          <cell r="B15810">
            <v>15786</v>
          </cell>
          <cell r="C15810" t="str">
            <v xml:space="preserve">   384778385 - 48252</v>
          </cell>
          <cell r="D15810">
            <v>1211224.75</v>
          </cell>
          <cell r="E15810">
            <v>0</v>
          </cell>
          <cell r="F15810">
            <v>0</v>
          </cell>
          <cell r="G15810">
            <v>24855.32</v>
          </cell>
          <cell r="H15810">
            <v>1186369.43</v>
          </cell>
          <cell r="I15810">
            <v>0</v>
          </cell>
        </row>
        <row r="15811">
          <cell r="A15811" t="str">
            <v>a</v>
          </cell>
          <cell r="B15811">
            <v>15787</v>
          </cell>
          <cell r="C15811" t="str">
            <v xml:space="preserve">   384778398 - 48365</v>
          </cell>
          <cell r="D15811">
            <v>1477774.62</v>
          </cell>
          <cell r="E15811">
            <v>0</v>
          </cell>
          <cell r="F15811">
            <v>0</v>
          </cell>
          <cell r="G15811">
            <v>13795.55</v>
          </cell>
          <cell r="H15811">
            <v>1463979.07</v>
          </cell>
          <cell r="I15811">
            <v>0</v>
          </cell>
        </row>
        <row r="15812">
          <cell r="A15812" t="str">
            <v>a</v>
          </cell>
          <cell r="B15812">
            <v>15788</v>
          </cell>
          <cell r="C15812" t="str">
            <v xml:space="preserve">   384778408 - 47328</v>
          </cell>
          <cell r="D15812">
            <v>2015191.7</v>
          </cell>
          <cell r="E15812">
            <v>0</v>
          </cell>
          <cell r="F15812">
            <v>0</v>
          </cell>
          <cell r="G15812">
            <v>19163.5</v>
          </cell>
          <cell r="H15812">
            <v>1996028.2</v>
          </cell>
          <cell r="I15812">
            <v>0</v>
          </cell>
        </row>
        <row r="15813">
          <cell r="A15813" t="str">
            <v>a</v>
          </cell>
          <cell r="B15813">
            <v>15789</v>
          </cell>
          <cell r="C15813" t="str">
            <v xml:space="preserve">   384778411 - 47345</v>
          </cell>
          <cell r="D15813">
            <v>1947129.01</v>
          </cell>
          <cell r="E15813">
            <v>0</v>
          </cell>
          <cell r="F15813">
            <v>0</v>
          </cell>
          <cell r="G15813">
            <v>29165.78</v>
          </cell>
          <cell r="H15813">
            <v>1917963.23</v>
          </cell>
          <cell r="I15813">
            <v>0</v>
          </cell>
        </row>
        <row r="15814">
          <cell r="A15814" t="str">
            <v>a</v>
          </cell>
          <cell r="B15814">
            <v>15790</v>
          </cell>
          <cell r="C15814" t="str">
            <v xml:space="preserve">   384778424 - 47391</v>
          </cell>
          <cell r="D15814">
            <v>1311025.72</v>
          </cell>
          <cell r="E15814">
            <v>0</v>
          </cell>
          <cell r="F15814">
            <v>0</v>
          </cell>
          <cell r="G15814">
            <v>12238.89</v>
          </cell>
          <cell r="H15814">
            <v>1298786.83</v>
          </cell>
          <cell r="I15814">
            <v>0</v>
          </cell>
        </row>
        <row r="15815">
          <cell r="A15815" t="str">
            <v>a</v>
          </cell>
          <cell r="B15815">
            <v>15791</v>
          </cell>
          <cell r="C15815" t="str">
            <v xml:space="preserve">   384778437 - 47508</v>
          </cell>
          <cell r="D15815">
            <v>1533965.1</v>
          </cell>
          <cell r="E15815">
            <v>0</v>
          </cell>
          <cell r="F15815">
            <v>0</v>
          </cell>
          <cell r="G15815">
            <v>13911.67</v>
          </cell>
          <cell r="H15815">
            <v>1520053.43</v>
          </cell>
          <cell r="I15815">
            <v>0</v>
          </cell>
        </row>
        <row r="15816">
          <cell r="A15816" t="str">
            <v>a</v>
          </cell>
          <cell r="B15816">
            <v>15792</v>
          </cell>
          <cell r="C15816" t="str">
            <v xml:space="preserve">   384778440 - 47532</v>
          </cell>
          <cell r="D15816">
            <v>962214.48</v>
          </cell>
          <cell r="E15816">
            <v>0</v>
          </cell>
          <cell r="F15816">
            <v>0</v>
          </cell>
          <cell r="G15816">
            <v>8726.3799999999992</v>
          </cell>
          <cell r="H15816">
            <v>953488.1</v>
          </cell>
          <cell r="I15816">
            <v>0</v>
          </cell>
        </row>
        <row r="15817">
          <cell r="A15817" t="str">
            <v>a</v>
          </cell>
          <cell r="B15817">
            <v>15793</v>
          </cell>
          <cell r="C15817" t="str">
            <v xml:space="preserve">   384778453 - 47628</v>
          </cell>
          <cell r="D15817">
            <v>1126643.6200000001</v>
          </cell>
          <cell r="E15817">
            <v>0</v>
          </cell>
          <cell r="F15817">
            <v>0</v>
          </cell>
          <cell r="G15817">
            <v>53473.96</v>
          </cell>
          <cell r="H15817">
            <v>1073169.6599999999</v>
          </cell>
          <cell r="I15817">
            <v>0</v>
          </cell>
        </row>
        <row r="15818">
          <cell r="A15818" t="str">
            <v>a</v>
          </cell>
          <cell r="B15818">
            <v>15794</v>
          </cell>
          <cell r="C15818" t="str">
            <v xml:space="preserve">   384778466 - 47691</v>
          </cell>
          <cell r="D15818">
            <v>936498.48</v>
          </cell>
          <cell r="E15818">
            <v>0</v>
          </cell>
          <cell r="F15818">
            <v>0</v>
          </cell>
          <cell r="G15818">
            <v>133551.10999999999</v>
          </cell>
          <cell r="H15818">
            <v>802947.37</v>
          </cell>
          <cell r="I15818">
            <v>0</v>
          </cell>
        </row>
        <row r="15819">
          <cell r="A15819" t="str">
            <v>a</v>
          </cell>
          <cell r="B15819">
            <v>15795</v>
          </cell>
          <cell r="C15819" t="str">
            <v xml:space="preserve">   384778479 - 48225</v>
          </cell>
          <cell r="D15819">
            <v>1067749.96</v>
          </cell>
          <cell r="E15819">
            <v>0</v>
          </cell>
          <cell r="F15819">
            <v>0</v>
          </cell>
          <cell r="G15819">
            <v>91822</v>
          </cell>
          <cell r="H15819">
            <v>975927.96</v>
          </cell>
          <cell r="I15819">
            <v>0</v>
          </cell>
        </row>
        <row r="15820">
          <cell r="A15820" t="str">
            <v>a</v>
          </cell>
          <cell r="B15820">
            <v>15796</v>
          </cell>
          <cell r="C15820" t="str">
            <v xml:space="preserve">   384778482 - 48243</v>
          </cell>
          <cell r="D15820">
            <v>1953234.35</v>
          </cell>
          <cell r="E15820">
            <v>0</v>
          </cell>
          <cell r="F15820">
            <v>0</v>
          </cell>
          <cell r="G15820">
            <v>18574.25</v>
          </cell>
          <cell r="H15820">
            <v>1934660.1</v>
          </cell>
          <cell r="I15820">
            <v>0</v>
          </cell>
        </row>
        <row r="15821">
          <cell r="A15821" t="str">
            <v>a</v>
          </cell>
          <cell r="B15821">
            <v>15797</v>
          </cell>
          <cell r="C15821" t="str">
            <v xml:space="preserve">   384778495 - 48352</v>
          </cell>
          <cell r="D15821">
            <v>1630943.78</v>
          </cell>
          <cell r="E15821">
            <v>0</v>
          </cell>
          <cell r="F15821">
            <v>0</v>
          </cell>
          <cell r="G15821">
            <v>53891.9</v>
          </cell>
          <cell r="H15821">
            <v>1577051.88</v>
          </cell>
          <cell r="I15821">
            <v>0</v>
          </cell>
        </row>
        <row r="15822">
          <cell r="A15822" t="str">
            <v>a</v>
          </cell>
          <cell r="B15822">
            <v>15798</v>
          </cell>
          <cell r="C15822" t="str">
            <v xml:space="preserve">   384778505 - 47310</v>
          </cell>
          <cell r="D15822">
            <v>2454694.7999999998</v>
          </cell>
          <cell r="E15822">
            <v>0</v>
          </cell>
          <cell r="F15822">
            <v>0</v>
          </cell>
          <cell r="G15822">
            <v>30876.49</v>
          </cell>
          <cell r="H15822">
            <v>2423818.31</v>
          </cell>
          <cell r="I15822">
            <v>0</v>
          </cell>
        </row>
        <row r="15823">
          <cell r="A15823" t="str">
            <v>a</v>
          </cell>
          <cell r="B15823">
            <v>15799</v>
          </cell>
          <cell r="C15823" t="str">
            <v xml:space="preserve">   384778518 - 47369</v>
          </cell>
          <cell r="D15823">
            <v>2171782.46</v>
          </cell>
          <cell r="E15823">
            <v>0</v>
          </cell>
          <cell r="F15823">
            <v>0</v>
          </cell>
          <cell r="G15823">
            <v>20402.32</v>
          </cell>
          <cell r="H15823">
            <v>2151380.14</v>
          </cell>
          <cell r="I15823">
            <v>0</v>
          </cell>
        </row>
        <row r="15824">
          <cell r="A15824" t="str">
            <v>a</v>
          </cell>
          <cell r="B15824">
            <v>15800</v>
          </cell>
          <cell r="C15824" t="str">
            <v xml:space="preserve">   384778521 - 47378</v>
          </cell>
          <cell r="D15824">
            <v>2015191.7</v>
          </cell>
          <cell r="E15824">
            <v>0</v>
          </cell>
          <cell r="F15824">
            <v>0</v>
          </cell>
          <cell r="G15824">
            <v>19163.5</v>
          </cell>
          <cell r="H15824">
            <v>1996028.2</v>
          </cell>
          <cell r="I15824">
            <v>0</v>
          </cell>
        </row>
        <row r="15825">
          <cell r="A15825" t="str">
            <v>a</v>
          </cell>
          <cell r="B15825">
            <v>15801</v>
          </cell>
          <cell r="C15825" t="str">
            <v xml:space="preserve">   384778534 - 47487</v>
          </cell>
          <cell r="D15825">
            <v>1003205.3</v>
          </cell>
          <cell r="E15825">
            <v>0</v>
          </cell>
          <cell r="F15825">
            <v>0</v>
          </cell>
          <cell r="G15825">
            <v>1003205.3</v>
          </cell>
          <cell r="H15825">
            <v>0</v>
          </cell>
          <cell r="I15825">
            <v>0</v>
          </cell>
        </row>
        <row r="15826">
          <cell r="A15826" t="str">
            <v>a</v>
          </cell>
          <cell r="B15826">
            <v>15802</v>
          </cell>
          <cell r="C15826" t="str">
            <v xml:space="preserve">   384778547 - 47592</v>
          </cell>
          <cell r="D15826">
            <v>990963.39</v>
          </cell>
          <cell r="E15826">
            <v>0</v>
          </cell>
          <cell r="F15826">
            <v>0.02</v>
          </cell>
          <cell r="G15826">
            <v>143650.68</v>
          </cell>
          <cell r="H15826">
            <v>847312.73</v>
          </cell>
          <cell r="I15826">
            <v>0</v>
          </cell>
        </row>
        <row r="15827">
          <cell r="A15827" t="str">
            <v>a</v>
          </cell>
          <cell r="B15827">
            <v>15803</v>
          </cell>
          <cell r="C15827" t="str">
            <v xml:space="preserve">   384778550 - 47609</v>
          </cell>
          <cell r="D15827">
            <v>1097432.8600000001</v>
          </cell>
          <cell r="E15827">
            <v>0</v>
          </cell>
          <cell r="F15827">
            <v>0</v>
          </cell>
          <cell r="G15827">
            <v>10371.68</v>
          </cell>
          <cell r="H15827">
            <v>1087061.18</v>
          </cell>
          <cell r="I15827">
            <v>0</v>
          </cell>
        </row>
        <row r="15828">
          <cell r="A15828" t="str">
            <v>a</v>
          </cell>
          <cell r="B15828">
            <v>15804</v>
          </cell>
          <cell r="C15828" t="str">
            <v xml:space="preserve">   384778563 - 47682</v>
          </cell>
          <cell r="D15828">
            <v>1174086.75</v>
          </cell>
          <cell r="E15828">
            <v>0</v>
          </cell>
          <cell r="F15828">
            <v>0</v>
          </cell>
          <cell r="G15828">
            <v>23776.33</v>
          </cell>
          <cell r="H15828">
            <v>1150310.42</v>
          </cell>
          <cell r="I15828">
            <v>0</v>
          </cell>
        </row>
        <row r="15829">
          <cell r="A15829" t="str">
            <v>a</v>
          </cell>
          <cell r="B15829">
            <v>15805</v>
          </cell>
          <cell r="C15829" t="str">
            <v xml:space="preserve">   384778576 - 48180</v>
          </cell>
          <cell r="D15829">
            <v>2329978.9500000002</v>
          </cell>
          <cell r="E15829">
            <v>0</v>
          </cell>
          <cell r="F15829">
            <v>0</v>
          </cell>
          <cell r="G15829">
            <v>48051.72</v>
          </cell>
          <cell r="H15829">
            <v>2281927.23</v>
          </cell>
          <cell r="I15829">
            <v>0</v>
          </cell>
        </row>
        <row r="15830">
          <cell r="A15830" t="str">
            <v>a</v>
          </cell>
          <cell r="B15830">
            <v>15806</v>
          </cell>
          <cell r="C15830" t="str">
            <v xml:space="preserve">   384778589 - 48309</v>
          </cell>
          <cell r="D15830">
            <v>2172618.56</v>
          </cell>
          <cell r="E15830">
            <v>0</v>
          </cell>
          <cell r="F15830">
            <v>0</v>
          </cell>
          <cell r="G15830">
            <v>43983.46</v>
          </cell>
          <cell r="H15830">
            <v>2128635.1</v>
          </cell>
          <cell r="I15830">
            <v>0</v>
          </cell>
        </row>
        <row r="15831">
          <cell r="A15831" t="str">
            <v>a</v>
          </cell>
          <cell r="B15831">
            <v>15807</v>
          </cell>
          <cell r="C15831" t="str">
            <v xml:space="preserve">   384778592 - 48323</v>
          </cell>
          <cell r="D15831">
            <v>1422553.91</v>
          </cell>
          <cell r="E15831">
            <v>0</v>
          </cell>
          <cell r="F15831">
            <v>0</v>
          </cell>
          <cell r="G15831">
            <v>65459.25</v>
          </cell>
          <cell r="H15831">
            <v>1357094.66</v>
          </cell>
          <cell r="I15831">
            <v>0</v>
          </cell>
        </row>
        <row r="15832">
          <cell r="A15832" t="str">
            <v>a</v>
          </cell>
          <cell r="B15832">
            <v>15808</v>
          </cell>
          <cell r="C15832" t="str">
            <v xml:space="preserve">   384778602 - 47199</v>
          </cell>
          <cell r="D15832">
            <v>1385857.72</v>
          </cell>
          <cell r="E15832">
            <v>0</v>
          </cell>
          <cell r="F15832">
            <v>0</v>
          </cell>
          <cell r="G15832">
            <v>1385857.72</v>
          </cell>
          <cell r="H15832">
            <v>0</v>
          </cell>
          <cell r="I15832">
            <v>0</v>
          </cell>
        </row>
        <row r="15833">
          <cell r="A15833" t="str">
            <v>a</v>
          </cell>
          <cell r="B15833">
            <v>15809</v>
          </cell>
          <cell r="C15833" t="str">
            <v xml:space="preserve">   384778615 - 47360</v>
          </cell>
          <cell r="D15833">
            <v>3409116.22</v>
          </cell>
          <cell r="E15833">
            <v>0</v>
          </cell>
          <cell r="F15833">
            <v>0</v>
          </cell>
          <cell r="G15833">
            <v>31825.31</v>
          </cell>
          <cell r="H15833">
            <v>3377290.91</v>
          </cell>
          <cell r="I15833">
            <v>0</v>
          </cell>
        </row>
        <row r="15834">
          <cell r="A15834" t="str">
            <v>a</v>
          </cell>
          <cell r="B15834">
            <v>15810</v>
          </cell>
          <cell r="C15834" t="str">
            <v xml:space="preserve">   384778628 - 47442</v>
          </cell>
          <cell r="D15834">
            <v>1893006.23</v>
          </cell>
          <cell r="E15834">
            <v>0</v>
          </cell>
          <cell r="F15834">
            <v>0</v>
          </cell>
          <cell r="G15834">
            <v>18001.55</v>
          </cell>
          <cell r="H15834">
            <v>1875004.68</v>
          </cell>
          <cell r="I15834">
            <v>0</v>
          </cell>
        </row>
        <row r="15835">
          <cell r="A15835" t="str">
            <v>a</v>
          </cell>
          <cell r="B15835">
            <v>15811</v>
          </cell>
          <cell r="C15835" t="str">
            <v xml:space="preserve">   384778631 - 47469</v>
          </cell>
          <cell r="D15835">
            <v>1644272.49</v>
          </cell>
          <cell r="E15835">
            <v>0</v>
          </cell>
          <cell r="F15835">
            <v>0</v>
          </cell>
          <cell r="G15835">
            <v>923102.35</v>
          </cell>
          <cell r="H15835">
            <v>721170.14</v>
          </cell>
          <cell r="I15835">
            <v>0</v>
          </cell>
        </row>
        <row r="15836">
          <cell r="A15836" t="str">
            <v>a</v>
          </cell>
          <cell r="B15836">
            <v>15812</v>
          </cell>
          <cell r="C15836" t="str">
            <v xml:space="preserve">   384778644 - 47568</v>
          </cell>
          <cell r="D15836">
            <v>1359488.39</v>
          </cell>
          <cell r="E15836">
            <v>0</v>
          </cell>
          <cell r="F15836">
            <v>0</v>
          </cell>
          <cell r="G15836">
            <v>63531.83</v>
          </cell>
          <cell r="H15836">
            <v>1295956.56</v>
          </cell>
          <cell r="I15836">
            <v>0</v>
          </cell>
        </row>
        <row r="15837">
          <cell r="A15837" t="str">
            <v>a</v>
          </cell>
          <cell r="B15837">
            <v>15813</v>
          </cell>
          <cell r="C15837" t="str">
            <v xml:space="preserve">   384778657 - 47652</v>
          </cell>
          <cell r="D15837">
            <v>1177071.72</v>
          </cell>
          <cell r="E15837">
            <v>0</v>
          </cell>
          <cell r="F15837">
            <v>0</v>
          </cell>
          <cell r="G15837">
            <v>23836.83</v>
          </cell>
          <cell r="H15837">
            <v>1153234.8899999999</v>
          </cell>
          <cell r="I15837">
            <v>0</v>
          </cell>
        </row>
        <row r="15838">
          <cell r="A15838" t="str">
            <v>a</v>
          </cell>
          <cell r="B15838">
            <v>15814</v>
          </cell>
          <cell r="C15838" t="str">
            <v xml:space="preserve">   384778660 - 47673</v>
          </cell>
          <cell r="D15838">
            <v>490602.25</v>
          </cell>
          <cell r="E15838">
            <v>0</v>
          </cell>
          <cell r="F15838">
            <v>0.02</v>
          </cell>
          <cell r="G15838">
            <v>27684.21</v>
          </cell>
          <cell r="H15838">
            <v>462918.06</v>
          </cell>
          <cell r="I15838">
            <v>0</v>
          </cell>
        </row>
        <row r="15839">
          <cell r="A15839" t="str">
            <v>a</v>
          </cell>
          <cell r="B15839">
            <v>15815</v>
          </cell>
          <cell r="C15839" t="str">
            <v xml:space="preserve">   384778673 - 48081</v>
          </cell>
          <cell r="D15839">
            <v>2968814.33</v>
          </cell>
          <cell r="E15839">
            <v>0</v>
          </cell>
          <cell r="F15839">
            <v>0</v>
          </cell>
          <cell r="G15839">
            <v>27664.65</v>
          </cell>
          <cell r="H15839">
            <v>2941149.68</v>
          </cell>
          <cell r="I15839">
            <v>0</v>
          </cell>
        </row>
        <row r="15840">
          <cell r="A15840" t="str">
            <v>a</v>
          </cell>
          <cell r="B15840">
            <v>15816</v>
          </cell>
          <cell r="C15840" t="str">
            <v xml:space="preserve">   384778686 - 48258</v>
          </cell>
          <cell r="D15840">
            <v>1988040.93</v>
          </cell>
          <cell r="E15840">
            <v>0</v>
          </cell>
          <cell r="F15840">
            <v>0</v>
          </cell>
          <cell r="G15840">
            <v>18905.3</v>
          </cell>
          <cell r="H15840">
            <v>1969135.63</v>
          </cell>
          <cell r="I15840">
            <v>0</v>
          </cell>
        </row>
        <row r="15841">
          <cell r="A15841" t="str">
            <v>a</v>
          </cell>
          <cell r="B15841">
            <v>15817</v>
          </cell>
          <cell r="C15841" t="str">
            <v xml:space="preserve">   384778699 - 48369</v>
          </cell>
          <cell r="D15841">
            <v>1677968.26</v>
          </cell>
          <cell r="E15841">
            <v>0</v>
          </cell>
          <cell r="F15841">
            <v>0</v>
          </cell>
          <cell r="G15841">
            <v>33812.86</v>
          </cell>
          <cell r="H15841">
            <v>1644155.4</v>
          </cell>
          <cell r="I15841">
            <v>0</v>
          </cell>
        </row>
        <row r="15842">
          <cell r="A15842" t="str">
            <v>a</v>
          </cell>
          <cell r="B15842">
            <v>15818</v>
          </cell>
          <cell r="C15842" t="str">
            <v xml:space="preserve">   384778709 - 47334</v>
          </cell>
          <cell r="D15842">
            <v>1084396.6299999999</v>
          </cell>
          <cell r="E15842">
            <v>0</v>
          </cell>
          <cell r="F15842">
            <v>0</v>
          </cell>
          <cell r="G15842">
            <v>42624.62</v>
          </cell>
          <cell r="H15842">
            <v>1041772.01</v>
          </cell>
          <cell r="I15842">
            <v>0</v>
          </cell>
        </row>
        <row r="15843">
          <cell r="A15843" t="str">
            <v>a</v>
          </cell>
          <cell r="B15843">
            <v>15819</v>
          </cell>
          <cell r="C15843" t="str">
            <v xml:space="preserve">   384778712 - 47348</v>
          </cell>
          <cell r="D15843">
            <v>6280261.5700000003</v>
          </cell>
          <cell r="E15843">
            <v>0</v>
          </cell>
          <cell r="F15843">
            <v>0</v>
          </cell>
          <cell r="G15843">
            <v>6280261.5700000003</v>
          </cell>
          <cell r="H15843">
            <v>0</v>
          </cell>
          <cell r="I15843">
            <v>0</v>
          </cell>
        </row>
        <row r="15844">
          <cell r="A15844" t="str">
            <v>a</v>
          </cell>
          <cell r="B15844">
            <v>15820</v>
          </cell>
          <cell r="C15844" t="str">
            <v xml:space="preserve">   384778725 - 47412</v>
          </cell>
          <cell r="D15844">
            <v>2027921.44</v>
          </cell>
          <cell r="E15844">
            <v>0</v>
          </cell>
          <cell r="F15844">
            <v>0</v>
          </cell>
          <cell r="G15844">
            <v>19284.53</v>
          </cell>
          <cell r="H15844">
            <v>2008636.91</v>
          </cell>
          <cell r="I15844">
            <v>0</v>
          </cell>
        </row>
        <row r="15845">
          <cell r="A15845" t="str">
            <v>a</v>
          </cell>
          <cell r="B15845">
            <v>15821</v>
          </cell>
          <cell r="C15845" t="str">
            <v xml:space="preserve">   384778738 - 47514</v>
          </cell>
          <cell r="D15845">
            <v>1387878.91</v>
          </cell>
          <cell r="E15845">
            <v>0</v>
          </cell>
          <cell r="F15845">
            <v>0</v>
          </cell>
          <cell r="G15845">
            <v>38235.01</v>
          </cell>
          <cell r="H15845">
            <v>1349643.9</v>
          </cell>
          <cell r="I15845">
            <v>0</v>
          </cell>
        </row>
        <row r="15846">
          <cell r="A15846" t="str">
            <v>a</v>
          </cell>
          <cell r="B15846">
            <v>15822</v>
          </cell>
          <cell r="C15846" t="str">
            <v xml:space="preserve">   384778741 - 47541</v>
          </cell>
          <cell r="D15846">
            <v>2313700.7799999998</v>
          </cell>
          <cell r="E15846">
            <v>0</v>
          </cell>
          <cell r="F15846">
            <v>0</v>
          </cell>
          <cell r="G15846">
            <v>75905.070000000007</v>
          </cell>
          <cell r="H15846">
            <v>2237795.71</v>
          </cell>
          <cell r="I15846">
            <v>0</v>
          </cell>
        </row>
        <row r="15847">
          <cell r="A15847" t="str">
            <v>a</v>
          </cell>
          <cell r="B15847">
            <v>15823</v>
          </cell>
          <cell r="C15847" t="str">
            <v xml:space="preserve">   384778754 - 47634</v>
          </cell>
          <cell r="D15847">
            <v>2268649.63</v>
          </cell>
          <cell r="E15847">
            <v>0</v>
          </cell>
          <cell r="F15847">
            <v>0.02</v>
          </cell>
          <cell r="G15847">
            <v>45942.31</v>
          </cell>
          <cell r="H15847">
            <v>2222707.34</v>
          </cell>
          <cell r="I15847">
            <v>0</v>
          </cell>
        </row>
        <row r="15848">
          <cell r="A15848" t="str">
            <v>a</v>
          </cell>
          <cell r="B15848">
            <v>15824</v>
          </cell>
          <cell r="C15848" t="str">
            <v xml:space="preserve">   384778767 - 47694</v>
          </cell>
          <cell r="D15848">
            <v>1363179.83</v>
          </cell>
          <cell r="E15848">
            <v>0</v>
          </cell>
          <cell r="F15848">
            <v>0</v>
          </cell>
          <cell r="G15848">
            <v>27605.67</v>
          </cell>
          <cell r="H15848">
            <v>1335574.1599999999</v>
          </cell>
          <cell r="I15848">
            <v>0</v>
          </cell>
        </row>
        <row r="15849">
          <cell r="A15849" t="str">
            <v>a</v>
          </cell>
          <cell r="B15849">
            <v>15825</v>
          </cell>
          <cell r="C15849" t="str">
            <v xml:space="preserve">   384778770 - 47382</v>
          </cell>
          <cell r="D15849">
            <v>2888639.43</v>
          </cell>
          <cell r="E15849">
            <v>0</v>
          </cell>
          <cell r="F15849">
            <v>0</v>
          </cell>
          <cell r="G15849">
            <v>26637.200000000001</v>
          </cell>
          <cell r="H15849">
            <v>2862002.23</v>
          </cell>
          <cell r="I15849">
            <v>0</v>
          </cell>
        </row>
        <row r="15850">
          <cell r="A15850" t="str">
            <v>a</v>
          </cell>
          <cell r="B15850">
            <v>15826</v>
          </cell>
          <cell r="C15850" t="str">
            <v xml:space="preserve">   384778783 - 48246</v>
          </cell>
          <cell r="D15850">
            <v>940388.89</v>
          </cell>
          <cell r="E15850">
            <v>0</v>
          </cell>
          <cell r="F15850">
            <v>0</v>
          </cell>
          <cell r="G15850">
            <v>43946.38</v>
          </cell>
          <cell r="H15850">
            <v>896442.51</v>
          </cell>
          <cell r="I15850">
            <v>0</v>
          </cell>
        </row>
        <row r="15851">
          <cell r="A15851" t="str">
            <v>a</v>
          </cell>
          <cell r="B15851">
            <v>15827</v>
          </cell>
          <cell r="C15851" t="str">
            <v xml:space="preserve">   384778796 - 48355</v>
          </cell>
          <cell r="D15851">
            <v>798705.03</v>
          </cell>
          <cell r="E15851">
            <v>0</v>
          </cell>
          <cell r="F15851">
            <v>0</v>
          </cell>
          <cell r="G15851">
            <v>15752.94</v>
          </cell>
          <cell r="H15851">
            <v>782952.09</v>
          </cell>
          <cell r="I15851">
            <v>0</v>
          </cell>
        </row>
        <row r="15852">
          <cell r="A15852" t="str">
            <v>a</v>
          </cell>
          <cell r="B15852">
            <v>15828</v>
          </cell>
          <cell r="C15852" t="str">
            <v xml:space="preserve">   384778806 - 47316</v>
          </cell>
          <cell r="D15852">
            <v>1498878.91</v>
          </cell>
          <cell r="E15852">
            <v>0</v>
          </cell>
          <cell r="F15852">
            <v>0</v>
          </cell>
          <cell r="G15852">
            <v>13821.72</v>
          </cell>
          <cell r="H15852">
            <v>1485057.19</v>
          </cell>
          <cell r="I15852">
            <v>0</v>
          </cell>
        </row>
        <row r="15853">
          <cell r="A15853" t="str">
            <v>a</v>
          </cell>
          <cell r="B15853">
            <v>15829</v>
          </cell>
          <cell r="C15853" t="str">
            <v xml:space="preserve">   384778819 - 47372</v>
          </cell>
          <cell r="D15853">
            <v>859815.13</v>
          </cell>
          <cell r="E15853">
            <v>0</v>
          </cell>
          <cell r="F15853">
            <v>0</v>
          </cell>
          <cell r="G15853">
            <v>8176.43</v>
          </cell>
          <cell r="H15853">
            <v>851638.7</v>
          </cell>
          <cell r="I15853">
            <v>0</v>
          </cell>
        </row>
        <row r="15854">
          <cell r="A15854" t="str">
            <v>a</v>
          </cell>
          <cell r="B15854">
            <v>15830</v>
          </cell>
          <cell r="C15854" t="str">
            <v xml:space="preserve">   384778822 - 47948</v>
          </cell>
          <cell r="D15854">
            <v>2714518.58</v>
          </cell>
          <cell r="E15854">
            <v>0</v>
          </cell>
          <cell r="F15854">
            <v>0</v>
          </cell>
          <cell r="G15854">
            <v>25972.29</v>
          </cell>
          <cell r="H15854">
            <v>2688546.29</v>
          </cell>
          <cell r="I15854">
            <v>0</v>
          </cell>
        </row>
        <row r="15855">
          <cell r="A15855" t="str">
            <v>a</v>
          </cell>
          <cell r="B15855">
            <v>15831</v>
          </cell>
          <cell r="C15855" t="str">
            <v xml:space="preserve">   384778835 - 47493</v>
          </cell>
          <cell r="D15855">
            <v>260525.15</v>
          </cell>
          <cell r="E15855">
            <v>0</v>
          </cell>
          <cell r="F15855">
            <v>0</v>
          </cell>
          <cell r="G15855">
            <v>81577.759999999995</v>
          </cell>
          <cell r="H15855">
            <v>178947.39</v>
          </cell>
          <cell r="I15855">
            <v>0</v>
          </cell>
        </row>
        <row r="15856">
          <cell r="A15856" t="str">
            <v>a</v>
          </cell>
          <cell r="B15856">
            <v>15832</v>
          </cell>
          <cell r="C15856" t="str">
            <v xml:space="preserve">   384778848 - 47598</v>
          </cell>
          <cell r="D15856">
            <v>617980.91</v>
          </cell>
          <cell r="E15856">
            <v>0</v>
          </cell>
          <cell r="F15856">
            <v>0</v>
          </cell>
          <cell r="G15856">
            <v>12350.38</v>
          </cell>
          <cell r="H15856">
            <v>605630.53</v>
          </cell>
          <cell r="I15856">
            <v>0</v>
          </cell>
        </row>
        <row r="15857">
          <cell r="A15857" t="str">
            <v>a</v>
          </cell>
          <cell r="B15857">
            <v>15833</v>
          </cell>
          <cell r="C15857" t="str">
            <v xml:space="preserve">   384778851 - 47615</v>
          </cell>
          <cell r="D15857">
            <v>2885467.41</v>
          </cell>
          <cell r="E15857">
            <v>0</v>
          </cell>
          <cell r="F15857">
            <v>0.01</v>
          </cell>
          <cell r="G15857">
            <v>58433.43</v>
          </cell>
          <cell r="H15857">
            <v>2827033.99</v>
          </cell>
          <cell r="I15857">
            <v>0</v>
          </cell>
        </row>
        <row r="15858">
          <cell r="A15858" t="str">
            <v>a</v>
          </cell>
          <cell r="B15858">
            <v>15834</v>
          </cell>
          <cell r="C15858" t="str">
            <v xml:space="preserve">   384778864 - 47685</v>
          </cell>
          <cell r="D15858">
            <v>1347771.49</v>
          </cell>
          <cell r="E15858">
            <v>0</v>
          </cell>
          <cell r="F15858">
            <v>0</v>
          </cell>
          <cell r="G15858">
            <v>26754.560000000001</v>
          </cell>
          <cell r="H15858">
            <v>1321016.93</v>
          </cell>
          <cell r="I15858">
            <v>0</v>
          </cell>
        </row>
        <row r="15859">
          <cell r="A15859" t="str">
            <v>a</v>
          </cell>
          <cell r="B15859">
            <v>15835</v>
          </cell>
          <cell r="C15859" t="str">
            <v xml:space="preserve">   384778877 - 48201</v>
          </cell>
          <cell r="D15859">
            <v>2030018.11</v>
          </cell>
          <cell r="E15859">
            <v>0</v>
          </cell>
          <cell r="F15859">
            <v>0</v>
          </cell>
          <cell r="G15859">
            <v>2030018.11</v>
          </cell>
          <cell r="H15859">
            <v>0</v>
          </cell>
          <cell r="I15859">
            <v>0</v>
          </cell>
        </row>
        <row r="15860">
          <cell r="A15860" t="str">
            <v>a</v>
          </cell>
          <cell r="B15860">
            <v>15836</v>
          </cell>
          <cell r="C15860" t="str">
            <v xml:space="preserve">   384778880 - 48237</v>
          </cell>
          <cell r="D15860">
            <v>437790.9</v>
          </cell>
          <cell r="E15860">
            <v>0</v>
          </cell>
          <cell r="F15860">
            <v>0</v>
          </cell>
          <cell r="G15860">
            <v>48733.82</v>
          </cell>
          <cell r="H15860">
            <v>389057.08</v>
          </cell>
          <cell r="I15860">
            <v>0</v>
          </cell>
        </row>
        <row r="15861">
          <cell r="A15861" t="str">
            <v>a</v>
          </cell>
          <cell r="B15861">
            <v>15837</v>
          </cell>
          <cell r="C15861" t="str">
            <v xml:space="preserve">   384778893 - 48346</v>
          </cell>
          <cell r="D15861">
            <v>3857115.06</v>
          </cell>
          <cell r="E15861">
            <v>0</v>
          </cell>
          <cell r="F15861">
            <v>0.02</v>
          </cell>
          <cell r="G15861">
            <v>1378465.77</v>
          </cell>
          <cell r="H15861">
            <v>2478649.31</v>
          </cell>
          <cell r="I15861">
            <v>0</v>
          </cell>
        </row>
        <row r="15862">
          <cell r="A15862" t="str">
            <v>a</v>
          </cell>
          <cell r="B15862">
            <v>15838</v>
          </cell>
          <cell r="C15862" t="str">
            <v xml:space="preserve">   384778903 - 47003</v>
          </cell>
          <cell r="D15862">
            <v>1789853.02</v>
          </cell>
          <cell r="E15862">
            <v>0</v>
          </cell>
          <cell r="F15862">
            <v>0.01</v>
          </cell>
          <cell r="G15862">
            <v>16915.71</v>
          </cell>
          <cell r="H15862">
            <v>1772937.32</v>
          </cell>
          <cell r="I15862">
            <v>0</v>
          </cell>
        </row>
        <row r="15863">
          <cell r="A15863" t="str">
            <v>a</v>
          </cell>
          <cell r="B15863">
            <v>15839</v>
          </cell>
          <cell r="C15863" t="str">
            <v xml:space="preserve">   384778916 - 47363</v>
          </cell>
          <cell r="D15863">
            <v>4788018.78</v>
          </cell>
          <cell r="E15863">
            <v>0</v>
          </cell>
          <cell r="F15863">
            <v>0</v>
          </cell>
          <cell r="G15863">
            <v>44152.02</v>
          </cell>
          <cell r="H15863">
            <v>4743866.76</v>
          </cell>
          <cell r="I15863">
            <v>0</v>
          </cell>
        </row>
        <row r="15864">
          <cell r="A15864" t="str">
            <v>a</v>
          </cell>
          <cell r="B15864">
            <v>15840</v>
          </cell>
          <cell r="C15864" t="str">
            <v xml:space="preserve">   384778929 - 47453</v>
          </cell>
          <cell r="D15864">
            <v>3377913.21</v>
          </cell>
          <cell r="E15864">
            <v>0</v>
          </cell>
          <cell r="F15864">
            <v>0</v>
          </cell>
          <cell r="G15864">
            <v>31534.06</v>
          </cell>
          <cell r="H15864">
            <v>3346379.15</v>
          </cell>
          <cell r="I15864">
            <v>0</v>
          </cell>
        </row>
        <row r="15865">
          <cell r="A15865" t="str">
            <v>a</v>
          </cell>
          <cell r="B15865">
            <v>15841</v>
          </cell>
          <cell r="C15865" t="str">
            <v xml:space="preserve">   384778932 - 47475</v>
          </cell>
          <cell r="D15865">
            <v>2679623.9</v>
          </cell>
          <cell r="E15865">
            <v>0</v>
          </cell>
          <cell r="F15865">
            <v>0</v>
          </cell>
          <cell r="G15865">
            <v>25481.919999999998</v>
          </cell>
          <cell r="H15865">
            <v>2654141.98</v>
          </cell>
          <cell r="I15865">
            <v>0</v>
          </cell>
        </row>
        <row r="15866">
          <cell r="A15866" t="str">
            <v>a</v>
          </cell>
          <cell r="B15866">
            <v>15842</v>
          </cell>
          <cell r="C15866" t="str">
            <v xml:space="preserve">   384778945 - 47577</v>
          </cell>
          <cell r="D15866">
            <v>2096662</v>
          </cell>
          <cell r="E15866">
            <v>0</v>
          </cell>
          <cell r="F15866">
            <v>0</v>
          </cell>
          <cell r="G15866">
            <v>19938.23</v>
          </cell>
          <cell r="H15866">
            <v>2076723.77</v>
          </cell>
          <cell r="I15866">
            <v>0</v>
          </cell>
        </row>
        <row r="15867">
          <cell r="A15867" t="str">
            <v>a</v>
          </cell>
          <cell r="B15867">
            <v>15843</v>
          </cell>
          <cell r="C15867" t="str">
            <v xml:space="preserve">   384778958 - 47660</v>
          </cell>
          <cell r="D15867">
            <v>646742.68999999994</v>
          </cell>
          <cell r="E15867">
            <v>0</v>
          </cell>
          <cell r="F15867">
            <v>0.01</v>
          </cell>
          <cell r="G15867">
            <v>13097.16</v>
          </cell>
          <cell r="H15867">
            <v>633645.54</v>
          </cell>
          <cell r="I15867">
            <v>0</v>
          </cell>
        </row>
        <row r="15868">
          <cell r="A15868" t="str">
            <v>a</v>
          </cell>
          <cell r="B15868">
            <v>15844</v>
          </cell>
          <cell r="C15868" t="str">
            <v xml:space="preserve">   384778961 - 47676</v>
          </cell>
          <cell r="D15868">
            <v>2133503.69</v>
          </cell>
          <cell r="E15868">
            <v>0</v>
          </cell>
          <cell r="F15868">
            <v>0</v>
          </cell>
          <cell r="G15868">
            <v>99703.21</v>
          </cell>
          <cell r="H15868">
            <v>2033800.48</v>
          </cell>
          <cell r="I15868">
            <v>0</v>
          </cell>
        </row>
        <row r="15869">
          <cell r="A15869" t="str">
            <v>a</v>
          </cell>
          <cell r="B15869">
            <v>15845</v>
          </cell>
          <cell r="C15869" t="str">
            <v xml:space="preserve">   384778974 - 48135</v>
          </cell>
          <cell r="D15869">
            <v>1964570.65</v>
          </cell>
          <cell r="E15869">
            <v>0</v>
          </cell>
          <cell r="F15869">
            <v>0.01</v>
          </cell>
          <cell r="G15869">
            <v>18044.39</v>
          </cell>
          <cell r="H15869">
            <v>1946526.27</v>
          </cell>
          <cell r="I15869">
            <v>0</v>
          </cell>
        </row>
        <row r="15870">
          <cell r="A15870" t="str">
            <v>a</v>
          </cell>
          <cell r="B15870">
            <v>15846</v>
          </cell>
          <cell r="C15870" t="str">
            <v xml:space="preserve">   384778987 - 48261</v>
          </cell>
          <cell r="D15870">
            <v>1363179.83</v>
          </cell>
          <cell r="E15870">
            <v>0</v>
          </cell>
          <cell r="F15870">
            <v>0</v>
          </cell>
          <cell r="G15870">
            <v>27605.67</v>
          </cell>
          <cell r="H15870">
            <v>1335574.1599999999</v>
          </cell>
          <cell r="I15870">
            <v>0</v>
          </cell>
        </row>
        <row r="15871">
          <cell r="A15871" t="str">
            <v>a</v>
          </cell>
          <cell r="B15871">
            <v>15847</v>
          </cell>
          <cell r="C15871" t="str">
            <v xml:space="preserve">   384778990 - 48314</v>
          </cell>
          <cell r="D15871">
            <v>1846006.7</v>
          </cell>
          <cell r="E15871">
            <v>0</v>
          </cell>
          <cell r="F15871">
            <v>0</v>
          </cell>
          <cell r="G15871">
            <v>47778.66</v>
          </cell>
          <cell r="H15871">
            <v>1798228.04</v>
          </cell>
          <cell r="I15871">
            <v>0</v>
          </cell>
        </row>
        <row r="15872">
          <cell r="A15872" t="str">
            <v>a</v>
          </cell>
          <cell r="B15872">
            <v>15848</v>
          </cell>
          <cell r="C15872" t="str">
            <v xml:space="preserve">   392778005 - 40881</v>
          </cell>
          <cell r="D15872">
            <v>5350298.0599999996</v>
          </cell>
          <cell r="E15872">
            <v>0</v>
          </cell>
          <cell r="F15872">
            <v>0</v>
          </cell>
          <cell r="G15872">
            <v>5350298.0599999996</v>
          </cell>
          <cell r="H15872">
            <v>0</v>
          </cell>
          <cell r="I15872">
            <v>0</v>
          </cell>
        </row>
        <row r="15873">
          <cell r="A15873" t="str">
            <v>a</v>
          </cell>
          <cell r="B15873">
            <v>15849</v>
          </cell>
          <cell r="C15873" t="str">
            <v xml:space="preserve">   392778018 - 40932</v>
          </cell>
          <cell r="D15873">
            <v>1179258.52</v>
          </cell>
          <cell r="E15873">
            <v>0</v>
          </cell>
          <cell r="F15873">
            <v>0</v>
          </cell>
          <cell r="G15873">
            <v>24744.27</v>
          </cell>
          <cell r="H15873">
            <v>1154514.25</v>
          </cell>
          <cell r="I15873">
            <v>0</v>
          </cell>
        </row>
        <row r="15874">
          <cell r="A15874" t="str">
            <v>a</v>
          </cell>
          <cell r="B15874">
            <v>15850</v>
          </cell>
          <cell r="C15874" t="str">
            <v xml:space="preserve">   392778021 - 40941</v>
          </cell>
          <cell r="D15874">
            <v>1378190.71</v>
          </cell>
          <cell r="E15874">
            <v>0</v>
          </cell>
          <cell r="F15874">
            <v>0</v>
          </cell>
          <cell r="G15874">
            <v>69291.05</v>
          </cell>
          <cell r="H15874">
            <v>1308899.6599999999</v>
          </cell>
          <cell r="I15874">
            <v>0</v>
          </cell>
        </row>
        <row r="15875">
          <cell r="A15875" t="str">
            <v>a</v>
          </cell>
          <cell r="B15875">
            <v>15851</v>
          </cell>
          <cell r="C15875" t="str">
            <v xml:space="preserve">   392778034 - 40989</v>
          </cell>
          <cell r="D15875">
            <v>289777.05</v>
          </cell>
          <cell r="E15875">
            <v>0</v>
          </cell>
          <cell r="F15875">
            <v>0</v>
          </cell>
          <cell r="G15875">
            <v>43741.04</v>
          </cell>
          <cell r="H15875">
            <v>246036.01</v>
          </cell>
          <cell r="I15875">
            <v>0</v>
          </cell>
        </row>
        <row r="15876">
          <cell r="A15876" t="str">
            <v>a</v>
          </cell>
          <cell r="B15876">
            <v>15852</v>
          </cell>
          <cell r="C15876" t="str">
            <v xml:space="preserve">   392778047 - 41070</v>
          </cell>
          <cell r="D15876">
            <v>2341717.11</v>
          </cell>
          <cell r="E15876">
            <v>0</v>
          </cell>
          <cell r="F15876">
            <v>0</v>
          </cell>
          <cell r="G15876">
            <v>23591.3</v>
          </cell>
          <cell r="H15876">
            <v>2318125.81</v>
          </cell>
          <cell r="I15876">
            <v>0</v>
          </cell>
        </row>
        <row r="15877">
          <cell r="A15877" t="str">
            <v>a</v>
          </cell>
          <cell r="B15877">
            <v>15853</v>
          </cell>
          <cell r="C15877" t="str">
            <v xml:space="preserve">   392778050 - 41079</v>
          </cell>
          <cell r="D15877">
            <v>2396246.9700000002</v>
          </cell>
          <cell r="E15877">
            <v>0</v>
          </cell>
          <cell r="F15877">
            <v>0</v>
          </cell>
          <cell r="G15877">
            <v>230016.09</v>
          </cell>
          <cell r="H15877">
            <v>2166230.88</v>
          </cell>
          <cell r="I15877">
            <v>0</v>
          </cell>
        </row>
        <row r="15878">
          <cell r="A15878" t="str">
            <v>a</v>
          </cell>
          <cell r="B15878">
            <v>15854</v>
          </cell>
          <cell r="C15878" t="str">
            <v xml:space="preserve">   392778063 - 41122</v>
          </cell>
          <cell r="D15878">
            <v>2270973.35</v>
          </cell>
          <cell r="E15878">
            <v>0</v>
          </cell>
          <cell r="F15878">
            <v>0</v>
          </cell>
          <cell r="G15878">
            <v>2270973.35</v>
          </cell>
          <cell r="H15878">
            <v>0</v>
          </cell>
          <cell r="I15878">
            <v>0</v>
          </cell>
        </row>
        <row r="15879">
          <cell r="A15879" t="str">
            <v>a</v>
          </cell>
          <cell r="B15879">
            <v>15855</v>
          </cell>
          <cell r="C15879" t="str">
            <v xml:space="preserve">   392778076 - 41353</v>
          </cell>
          <cell r="D15879">
            <v>1378130.07</v>
          </cell>
          <cell r="E15879">
            <v>0</v>
          </cell>
          <cell r="F15879">
            <v>0</v>
          </cell>
          <cell r="G15879">
            <v>65378.54</v>
          </cell>
          <cell r="H15879">
            <v>1312751.53</v>
          </cell>
          <cell r="I15879">
            <v>0</v>
          </cell>
        </row>
        <row r="15880">
          <cell r="A15880" t="str">
            <v>a</v>
          </cell>
          <cell r="B15880">
            <v>15856</v>
          </cell>
          <cell r="C15880" t="str">
            <v xml:space="preserve">   392778089 - 41398</v>
          </cell>
          <cell r="D15880">
            <v>1690265.39</v>
          </cell>
          <cell r="E15880">
            <v>0</v>
          </cell>
          <cell r="F15880">
            <v>0</v>
          </cell>
          <cell r="G15880">
            <v>37759.97</v>
          </cell>
          <cell r="H15880">
            <v>1652505.42</v>
          </cell>
          <cell r="I15880">
            <v>0</v>
          </cell>
        </row>
        <row r="15881">
          <cell r="A15881" t="str">
            <v>a</v>
          </cell>
          <cell r="B15881">
            <v>15857</v>
          </cell>
          <cell r="C15881" t="str">
            <v xml:space="preserve">   392778092 - 41407</v>
          </cell>
          <cell r="D15881">
            <v>648483.56000000006</v>
          </cell>
          <cell r="E15881">
            <v>0</v>
          </cell>
          <cell r="F15881">
            <v>0</v>
          </cell>
          <cell r="G15881">
            <v>14230.85</v>
          </cell>
          <cell r="H15881">
            <v>634252.71</v>
          </cell>
          <cell r="I15881">
            <v>0</v>
          </cell>
        </row>
        <row r="15882">
          <cell r="A15882" t="str">
            <v>a</v>
          </cell>
          <cell r="B15882">
            <v>15858</v>
          </cell>
          <cell r="C15882" t="str">
            <v xml:space="preserve">   392778102 - 40872</v>
          </cell>
          <cell r="D15882">
            <v>2841438.82</v>
          </cell>
          <cell r="E15882">
            <v>0</v>
          </cell>
          <cell r="F15882">
            <v>0</v>
          </cell>
          <cell r="G15882">
            <v>2841438.82</v>
          </cell>
          <cell r="H15882">
            <v>0</v>
          </cell>
          <cell r="I15882">
            <v>0</v>
          </cell>
        </row>
        <row r="15883">
          <cell r="A15883" t="str">
            <v>a</v>
          </cell>
          <cell r="B15883">
            <v>15859</v>
          </cell>
          <cell r="C15883" t="str">
            <v xml:space="preserve">   392778115 - 40911</v>
          </cell>
          <cell r="D15883">
            <v>1718805.77</v>
          </cell>
          <cell r="E15883">
            <v>0</v>
          </cell>
          <cell r="F15883">
            <v>0</v>
          </cell>
          <cell r="G15883">
            <v>18262.96</v>
          </cell>
          <cell r="H15883">
            <v>1700542.81</v>
          </cell>
          <cell r="I15883">
            <v>0</v>
          </cell>
        </row>
        <row r="15884">
          <cell r="A15884" t="str">
            <v>a</v>
          </cell>
          <cell r="B15884">
            <v>15860</v>
          </cell>
          <cell r="C15884" t="str">
            <v xml:space="preserve">   392778128 - 40968</v>
          </cell>
          <cell r="D15884">
            <v>1527153.91</v>
          </cell>
          <cell r="E15884">
            <v>0</v>
          </cell>
          <cell r="F15884">
            <v>0</v>
          </cell>
          <cell r="G15884">
            <v>30078.02</v>
          </cell>
          <cell r="H15884">
            <v>1497075.89</v>
          </cell>
          <cell r="I15884">
            <v>0</v>
          </cell>
        </row>
        <row r="15885">
          <cell r="A15885" t="str">
            <v>a</v>
          </cell>
          <cell r="B15885">
            <v>15861</v>
          </cell>
          <cell r="C15885" t="str">
            <v xml:space="preserve">   392778131 - 40977</v>
          </cell>
          <cell r="D15885">
            <v>1631592.43</v>
          </cell>
          <cell r="E15885">
            <v>0</v>
          </cell>
          <cell r="F15885">
            <v>0</v>
          </cell>
          <cell r="G15885">
            <v>81172.36</v>
          </cell>
          <cell r="H15885">
            <v>1550420.07</v>
          </cell>
          <cell r="I15885">
            <v>0</v>
          </cell>
        </row>
        <row r="15886">
          <cell r="A15886" t="str">
            <v>a</v>
          </cell>
          <cell r="B15886">
            <v>15862</v>
          </cell>
          <cell r="C15886" t="str">
            <v xml:space="preserve">   392778144 - 41058</v>
          </cell>
          <cell r="D15886">
            <v>1415016.6</v>
          </cell>
          <cell r="E15886">
            <v>0</v>
          </cell>
          <cell r="F15886">
            <v>0</v>
          </cell>
          <cell r="G15886">
            <v>30229.49</v>
          </cell>
          <cell r="H15886">
            <v>1384787.11</v>
          </cell>
          <cell r="I15886">
            <v>0</v>
          </cell>
        </row>
        <row r="15887">
          <cell r="A15887" t="str">
            <v>a</v>
          </cell>
          <cell r="B15887">
            <v>15863</v>
          </cell>
          <cell r="C15887" t="str">
            <v xml:space="preserve">   392778157 - 41101</v>
          </cell>
          <cell r="D15887">
            <v>2863307.76</v>
          </cell>
          <cell r="E15887">
            <v>0</v>
          </cell>
          <cell r="F15887">
            <v>0</v>
          </cell>
          <cell r="G15887">
            <v>2863307.76</v>
          </cell>
          <cell r="H15887">
            <v>0</v>
          </cell>
          <cell r="I15887">
            <v>0</v>
          </cell>
        </row>
        <row r="15888">
          <cell r="A15888" t="str">
            <v>a</v>
          </cell>
          <cell r="B15888">
            <v>15864</v>
          </cell>
          <cell r="C15888" t="str">
            <v xml:space="preserve">   392778160 - 41113</v>
          </cell>
          <cell r="D15888">
            <v>916561.01</v>
          </cell>
          <cell r="E15888">
            <v>0</v>
          </cell>
          <cell r="F15888">
            <v>0</v>
          </cell>
          <cell r="G15888">
            <v>916561.01</v>
          </cell>
          <cell r="H15888">
            <v>0</v>
          </cell>
          <cell r="I15888">
            <v>0</v>
          </cell>
        </row>
        <row r="15889">
          <cell r="A15889" t="str">
            <v>a</v>
          </cell>
          <cell r="B15889">
            <v>15865</v>
          </cell>
          <cell r="C15889" t="str">
            <v xml:space="preserve">   392778173 - 41152</v>
          </cell>
          <cell r="D15889">
            <v>2290421.0499999998</v>
          </cell>
          <cell r="E15889">
            <v>0</v>
          </cell>
          <cell r="F15889">
            <v>0</v>
          </cell>
          <cell r="G15889">
            <v>56709.65</v>
          </cell>
          <cell r="H15889">
            <v>2233711.4</v>
          </cell>
          <cell r="I15889">
            <v>0</v>
          </cell>
        </row>
        <row r="15890">
          <cell r="A15890" t="str">
            <v>a</v>
          </cell>
          <cell r="B15890">
            <v>15866</v>
          </cell>
          <cell r="C15890" t="str">
            <v xml:space="preserve">   392778186 - 41389</v>
          </cell>
          <cell r="D15890">
            <v>4320831.63</v>
          </cell>
          <cell r="E15890">
            <v>0</v>
          </cell>
          <cell r="F15890">
            <v>0</v>
          </cell>
          <cell r="G15890">
            <v>4320831.63</v>
          </cell>
          <cell r="H15890">
            <v>0</v>
          </cell>
          <cell r="I15890">
            <v>0</v>
          </cell>
        </row>
        <row r="15891">
          <cell r="A15891" t="str">
            <v>a</v>
          </cell>
          <cell r="B15891">
            <v>15867</v>
          </cell>
          <cell r="C15891" t="str">
            <v xml:space="preserve">   392778199 - 41428</v>
          </cell>
          <cell r="D15891">
            <v>1281464.19</v>
          </cell>
          <cell r="E15891">
            <v>0</v>
          </cell>
          <cell r="F15891">
            <v>0</v>
          </cell>
          <cell r="G15891">
            <v>65450.14</v>
          </cell>
          <cell r="H15891">
            <v>1216014.05</v>
          </cell>
          <cell r="I15891">
            <v>0</v>
          </cell>
        </row>
        <row r="15892">
          <cell r="A15892" t="str">
            <v>a</v>
          </cell>
          <cell r="B15892">
            <v>15868</v>
          </cell>
          <cell r="C15892" t="str">
            <v xml:space="preserve">   392778209 - 40893</v>
          </cell>
          <cell r="D15892">
            <v>5440222.4299999997</v>
          </cell>
          <cell r="E15892">
            <v>0</v>
          </cell>
          <cell r="F15892">
            <v>0</v>
          </cell>
          <cell r="G15892">
            <v>117857.93</v>
          </cell>
          <cell r="H15892">
            <v>5322364.5</v>
          </cell>
          <cell r="I15892">
            <v>0</v>
          </cell>
        </row>
        <row r="15893">
          <cell r="A15893" t="str">
            <v>a</v>
          </cell>
          <cell r="B15893">
            <v>15869</v>
          </cell>
          <cell r="C15893" t="str">
            <v xml:space="preserve">   392778212 - 40902</v>
          </cell>
          <cell r="D15893">
            <v>5316055.33</v>
          </cell>
          <cell r="E15893">
            <v>0</v>
          </cell>
          <cell r="F15893">
            <v>0</v>
          </cell>
          <cell r="G15893">
            <v>487617.88</v>
          </cell>
          <cell r="H15893">
            <v>4828437.45</v>
          </cell>
          <cell r="I15893">
            <v>0</v>
          </cell>
        </row>
        <row r="15894">
          <cell r="A15894" t="str">
            <v>a</v>
          </cell>
          <cell r="B15894">
            <v>15870</v>
          </cell>
          <cell r="C15894" t="str">
            <v xml:space="preserve">   392778225 - 40956</v>
          </cell>
          <cell r="D15894">
            <v>1220798.6000000001</v>
          </cell>
          <cell r="E15894">
            <v>0</v>
          </cell>
          <cell r="F15894">
            <v>0</v>
          </cell>
          <cell r="G15894">
            <v>1220798.6000000001</v>
          </cell>
          <cell r="H15894">
            <v>0</v>
          </cell>
          <cell r="I15894">
            <v>0</v>
          </cell>
        </row>
        <row r="15895">
          <cell r="A15895" t="str">
            <v>a</v>
          </cell>
          <cell r="B15895">
            <v>15871</v>
          </cell>
          <cell r="C15895" t="str">
            <v xml:space="preserve">   392778238 - 41037</v>
          </cell>
          <cell r="D15895">
            <v>490200.99</v>
          </cell>
          <cell r="E15895">
            <v>0</v>
          </cell>
          <cell r="F15895">
            <v>0</v>
          </cell>
          <cell r="G15895">
            <v>23252.23</v>
          </cell>
          <cell r="H15895">
            <v>466948.76</v>
          </cell>
          <cell r="I15895">
            <v>0</v>
          </cell>
        </row>
        <row r="15896">
          <cell r="A15896" t="str">
            <v>a</v>
          </cell>
          <cell r="B15896">
            <v>15872</v>
          </cell>
          <cell r="C15896" t="str">
            <v xml:space="preserve">   392778241 - 41046</v>
          </cell>
          <cell r="D15896">
            <v>658584.18999999994</v>
          </cell>
          <cell r="E15896">
            <v>0</v>
          </cell>
          <cell r="F15896">
            <v>0</v>
          </cell>
          <cell r="G15896">
            <v>99411.520000000004</v>
          </cell>
          <cell r="H15896">
            <v>559172.67000000004</v>
          </cell>
          <cell r="I15896">
            <v>0</v>
          </cell>
        </row>
        <row r="15897">
          <cell r="A15897" t="str">
            <v>a</v>
          </cell>
          <cell r="B15897">
            <v>15873</v>
          </cell>
          <cell r="C15897" t="str">
            <v xml:space="preserve">   392778254 - 41091</v>
          </cell>
          <cell r="D15897">
            <v>4604254.88</v>
          </cell>
          <cell r="E15897">
            <v>0</v>
          </cell>
          <cell r="F15897">
            <v>0</v>
          </cell>
          <cell r="G15897">
            <v>4604254.88</v>
          </cell>
          <cell r="H15897">
            <v>0</v>
          </cell>
          <cell r="I15897">
            <v>0</v>
          </cell>
        </row>
        <row r="15898">
          <cell r="A15898" t="str">
            <v>a</v>
          </cell>
          <cell r="B15898">
            <v>15874</v>
          </cell>
          <cell r="C15898" t="str">
            <v xml:space="preserve">   392778267 - 41134</v>
          </cell>
          <cell r="D15898">
            <v>1823203.27</v>
          </cell>
          <cell r="E15898">
            <v>0</v>
          </cell>
          <cell r="F15898">
            <v>0</v>
          </cell>
          <cell r="G15898">
            <v>92125.52</v>
          </cell>
          <cell r="H15898">
            <v>1731077.75</v>
          </cell>
          <cell r="I15898">
            <v>0</v>
          </cell>
        </row>
        <row r="15899">
          <cell r="A15899" t="str">
            <v>a</v>
          </cell>
          <cell r="B15899">
            <v>15875</v>
          </cell>
          <cell r="C15899" t="str">
            <v xml:space="preserve">   392778270 - 41143</v>
          </cell>
          <cell r="D15899">
            <v>2651932</v>
          </cell>
          <cell r="E15899">
            <v>0</v>
          </cell>
          <cell r="F15899">
            <v>0</v>
          </cell>
          <cell r="G15899">
            <v>134000.79</v>
          </cell>
          <cell r="H15899">
            <v>2517931.21</v>
          </cell>
          <cell r="I15899">
            <v>0</v>
          </cell>
        </row>
        <row r="15900">
          <cell r="A15900" t="str">
            <v>a</v>
          </cell>
          <cell r="B15900">
            <v>15876</v>
          </cell>
          <cell r="C15900" t="str">
            <v xml:space="preserve">   392778283 - 41380</v>
          </cell>
          <cell r="D15900">
            <v>2621211.5699999998</v>
          </cell>
          <cell r="E15900">
            <v>0</v>
          </cell>
          <cell r="F15900">
            <v>0</v>
          </cell>
          <cell r="G15900">
            <v>58557.01</v>
          </cell>
          <cell r="H15900">
            <v>2562654.56</v>
          </cell>
          <cell r="I15900">
            <v>0</v>
          </cell>
        </row>
        <row r="15901">
          <cell r="A15901" t="str">
            <v>a</v>
          </cell>
          <cell r="B15901">
            <v>15877</v>
          </cell>
          <cell r="C15901" t="str">
            <v xml:space="preserve">   392778296 - 41419</v>
          </cell>
          <cell r="D15901">
            <v>888537.66</v>
          </cell>
          <cell r="E15901">
            <v>0</v>
          </cell>
          <cell r="F15901">
            <v>0</v>
          </cell>
          <cell r="G15901">
            <v>9308.08</v>
          </cell>
          <cell r="H15901">
            <v>879229.58</v>
          </cell>
          <cell r="I15901">
            <v>0</v>
          </cell>
        </row>
        <row r="15902">
          <cell r="A15902" t="str">
            <v>a</v>
          </cell>
          <cell r="B15902">
            <v>15878</v>
          </cell>
          <cell r="C15902" t="str">
            <v xml:space="preserve">   392778306 - 40884</v>
          </cell>
          <cell r="D15902">
            <v>1827596.07</v>
          </cell>
          <cell r="E15902">
            <v>0</v>
          </cell>
          <cell r="F15902">
            <v>0</v>
          </cell>
          <cell r="G15902">
            <v>1827596.07</v>
          </cell>
          <cell r="H15902">
            <v>0</v>
          </cell>
          <cell r="I15902">
            <v>0</v>
          </cell>
        </row>
        <row r="15903">
          <cell r="A15903" t="str">
            <v>a</v>
          </cell>
          <cell r="B15903">
            <v>15879</v>
          </cell>
          <cell r="C15903" t="str">
            <v xml:space="preserve">   392778319 - 40935</v>
          </cell>
          <cell r="D15903">
            <v>1235135.8</v>
          </cell>
          <cell r="E15903">
            <v>0</v>
          </cell>
          <cell r="F15903">
            <v>0</v>
          </cell>
          <cell r="G15903">
            <v>59529.440000000002</v>
          </cell>
          <cell r="H15903">
            <v>1175606.3600000001</v>
          </cell>
          <cell r="I15903">
            <v>0</v>
          </cell>
        </row>
        <row r="15904">
          <cell r="A15904" t="str">
            <v>a</v>
          </cell>
          <cell r="B15904">
            <v>15880</v>
          </cell>
          <cell r="C15904" t="str">
            <v xml:space="preserve">   392778322 - 40944</v>
          </cell>
          <cell r="D15904">
            <v>828768.45</v>
          </cell>
          <cell r="E15904">
            <v>0</v>
          </cell>
          <cell r="F15904">
            <v>0</v>
          </cell>
          <cell r="G15904">
            <v>41659.46</v>
          </cell>
          <cell r="H15904">
            <v>787108.99</v>
          </cell>
          <cell r="I15904">
            <v>0</v>
          </cell>
        </row>
        <row r="15905">
          <cell r="A15905" t="str">
            <v>a</v>
          </cell>
          <cell r="B15905">
            <v>15881</v>
          </cell>
          <cell r="C15905" t="str">
            <v xml:space="preserve">   392778335 - 40992</v>
          </cell>
          <cell r="D15905">
            <v>3162978.24</v>
          </cell>
          <cell r="E15905">
            <v>0</v>
          </cell>
          <cell r="F15905">
            <v>0</v>
          </cell>
          <cell r="G15905">
            <v>67571.91</v>
          </cell>
          <cell r="H15905">
            <v>3095406.33</v>
          </cell>
          <cell r="I15905">
            <v>0</v>
          </cell>
        </row>
        <row r="15906">
          <cell r="A15906" t="str">
            <v>a</v>
          </cell>
          <cell r="B15906">
            <v>15882</v>
          </cell>
          <cell r="C15906" t="str">
            <v xml:space="preserve">   392778348 - 41073</v>
          </cell>
          <cell r="D15906">
            <v>1553470.49</v>
          </cell>
          <cell r="E15906">
            <v>0</v>
          </cell>
          <cell r="F15906">
            <v>0</v>
          </cell>
          <cell r="G15906">
            <v>33787.300000000003</v>
          </cell>
          <cell r="H15906">
            <v>1519683.19</v>
          </cell>
          <cell r="I15906">
            <v>0</v>
          </cell>
        </row>
        <row r="15907">
          <cell r="A15907" t="str">
            <v>a</v>
          </cell>
          <cell r="B15907">
            <v>15883</v>
          </cell>
          <cell r="C15907" t="str">
            <v xml:space="preserve">   392778351 - 41082</v>
          </cell>
          <cell r="D15907">
            <v>3071541.65</v>
          </cell>
          <cell r="E15907">
            <v>0</v>
          </cell>
          <cell r="F15907">
            <v>0</v>
          </cell>
          <cell r="G15907">
            <v>66542.41</v>
          </cell>
          <cell r="H15907">
            <v>3004999.24</v>
          </cell>
          <cell r="I15907">
            <v>0</v>
          </cell>
        </row>
        <row r="15908">
          <cell r="A15908" t="str">
            <v>a</v>
          </cell>
          <cell r="B15908">
            <v>15884</v>
          </cell>
          <cell r="C15908" t="str">
            <v xml:space="preserve">   392778364 - 41125</v>
          </cell>
          <cell r="D15908">
            <v>1297125.1100000001</v>
          </cell>
          <cell r="E15908">
            <v>0</v>
          </cell>
          <cell r="F15908">
            <v>0</v>
          </cell>
          <cell r="G15908">
            <v>85320.58</v>
          </cell>
          <cell r="H15908">
            <v>1211804.53</v>
          </cell>
          <cell r="I15908">
            <v>0</v>
          </cell>
        </row>
        <row r="15909">
          <cell r="A15909" t="str">
            <v>a</v>
          </cell>
          <cell r="B15909">
            <v>15885</v>
          </cell>
          <cell r="C15909" t="str">
            <v xml:space="preserve">   392778377 - 41356</v>
          </cell>
          <cell r="D15909">
            <v>896107.9</v>
          </cell>
          <cell r="E15909">
            <v>0</v>
          </cell>
          <cell r="F15909">
            <v>0</v>
          </cell>
          <cell r="G15909">
            <v>20087.47</v>
          </cell>
          <cell r="H15909">
            <v>876020.43</v>
          </cell>
          <cell r="I15909">
            <v>0</v>
          </cell>
        </row>
        <row r="15910">
          <cell r="A15910" t="str">
            <v>a</v>
          </cell>
          <cell r="B15910">
            <v>15886</v>
          </cell>
          <cell r="C15910" t="str">
            <v xml:space="preserve">   392778380 - 41371</v>
          </cell>
          <cell r="D15910">
            <v>1792730.42</v>
          </cell>
          <cell r="E15910">
            <v>0</v>
          </cell>
          <cell r="F15910">
            <v>0</v>
          </cell>
          <cell r="G15910">
            <v>1792730.42</v>
          </cell>
          <cell r="H15910">
            <v>0</v>
          </cell>
          <cell r="I15910">
            <v>0</v>
          </cell>
        </row>
        <row r="15911">
          <cell r="A15911" t="str">
            <v>a</v>
          </cell>
          <cell r="B15911">
            <v>15887</v>
          </cell>
          <cell r="C15911" t="str">
            <v xml:space="preserve">   392778393 - 41410</v>
          </cell>
          <cell r="D15911">
            <v>1018459.71</v>
          </cell>
          <cell r="E15911">
            <v>0</v>
          </cell>
          <cell r="F15911">
            <v>0</v>
          </cell>
          <cell r="G15911">
            <v>1018459.71</v>
          </cell>
          <cell r="H15911">
            <v>0</v>
          </cell>
          <cell r="I15911">
            <v>0</v>
          </cell>
        </row>
        <row r="15912">
          <cell r="A15912" t="str">
            <v>a</v>
          </cell>
          <cell r="B15912">
            <v>15888</v>
          </cell>
          <cell r="C15912" t="str">
            <v xml:space="preserve">   392778403 - 40875</v>
          </cell>
          <cell r="D15912">
            <v>2422658.48</v>
          </cell>
          <cell r="E15912">
            <v>0</v>
          </cell>
          <cell r="F15912">
            <v>0</v>
          </cell>
          <cell r="G15912">
            <v>54546.31</v>
          </cell>
          <cell r="H15912">
            <v>2368112.17</v>
          </cell>
          <cell r="I15912">
            <v>0</v>
          </cell>
        </row>
        <row r="15913">
          <cell r="A15913" t="str">
            <v>a</v>
          </cell>
          <cell r="B15913">
            <v>15889</v>
          </cell>
          <cell r="C15913" t="str">
            <v xml:space="preserve">   392778416 - 40914</v>
          </cell>
          <cell r="D15913">
            <v>1718805.77</v>
          </cell>
          <cell r="E15913">
            <v>0</v>
          </cell>
          <cell r="F15913">
            <v>0</v>
          </cell>
          <cell r="G15913">
            <v>18262.96</v>
          </cell>
          <cell r="H15913">
            <v>1700542.81</v>
          </cell>
          <cell r="I15913">
            <v>0</v>
          </cell>
        </row>
        <row r="15914">
          <cell r="A15914" t="str">
            <v>a</v>
          </cell>
          <cell r="B15914">
            <v>15890</v>
          </cell>
          <cell r="C15914" t="str">
            <v xml:space="preserve">   392778429 - 40971</v>
          </cell>
          <cell r="D15914">
            <v>832914.67</v>
          </cell>
          <cell r="E15914">
            <v>0</v>
          </cell>
          <cell r="F15914">
            <v>0</v>
          </cell>
          <cell r="G15914">
            <v>16857.240000000002</v>
          </cell>
          <cell r="H15914">
            <v>816057.43</v>
          </cell>
          <cell r="I15914">
            <v>0</v>
          </cell>
        </row>
        <row r="15915">
          <cell r="A15915" t="str">
            <v>a</v>
          </cell>
          <cell r="B15915">
            <v>15891</v>
          </cell>
          <cell r="C15915" t="str">
            <v xml:space="preserve">   392778432 - 40980</v>
          </cell>
          <cell r="D15915">
            <v>1456378.55</v>
          </cell>
          <cell r="E15915">
            <v>0</v>
          </cell>
          <cell r="F15915">
            <v>0</v>
          </cell>
          <cell r="G15915">
            <v>31675.61</v>
          </cell>
          <cell r="H15915">
            <v>1424702.94</v>
          </cell>
          <cell r="I15915">
            <v>0</v>
          </cell>
        </row>
        <row r="15916">
          <cell r="A15916" t="str">
            <v>a</v>
          </cell>
          <cell r="B15916">
            <v>15892</v>
          </cell>
          <cell r="C15916" t="str">
            <v xml:space="preserve">   392778445 - 41061</v>
          </cell>
          <cell r="D15916">
            <v>1473826.29</v>
          </cell>
          <cell r="E15916">
            <v>0</v>
          </cell>
          <cell r="F15916">
            <v>0</v>
          </cell>
          <cell r="G15916">
            <v>32342.85</v>
          </cell>
          <cell r="H15916">
            <v>1441483.44</v>
          </cell>
          <cell r="I15916">
            <v>0</v>
          </cell>
        </row>
        <row r="15917">
          <cell r="A15917" t="str">
            <v>a</v>
          </cell>
          <cell r="B15917">
            <v>15893</v>
          </cell>
          <cell r="C15917" t="str">
            <v xml:space="preserve">   392778458 - 41107</v>
          </cell>
          <cell r="D15917">
            <v>2328971.13</v>
          </cell>
          <cell r="E15917">
            <v>0</v>
          </cell>
          <cell r="F15917">
            <v>0</v>
          </cell>
          <cell r="G15917">
            <v>2328971.13</v>
          </cell>
          <cell r="H15917">
            <v>0</v>
          </cell>
          <cell r="I15917">
            <v>0</v>
          </cell>
        </row>
        <row r="15918">
          <cell r="A15918" t="str">
            <v>a</v>
          </cell>
          <cell r="B15918">
            <v>15894</v>
          </cell>
          <cell r="C15918" t="str">
            <v xml:space="preserve">   392778461 - 41116</v>
          </cell>
          <cell r="D15918">
            <v>3012670.11</v>
          </cell>
          <cell r="E15918">
            <v>0</v>
          </cell>
          <cell r="F15918">
            <v>0</v>
          </cell>
          <cell r="G15918">
            <v>3012670.11</v>
          </cell>
          <cell r="H15918">
            <v>0</v>
          </cell>
          <cell r="I15918">
            <v>0</v>
          </cell>
        </row>
        <row r="15919">
          <cell r="A15919" t="str">
            <v>a</v>
          </cell>
          <cell r="B15919">
            <v>15895</v>
          </cell>
          <cell r="C15919" t="str">
            <v xml:space="preserve">   392778474 - 41347</v>
          </cell>
          <cell r="D15919">
            <v>1947049.28</v>
          </cell>
          <cell r="E15919">
            <v>0</v>
          </cell>
          <cell r="F15919">
            <v>0</v>
          </cell>
          <cell r="G15919">
            <v>1947049.28</v>
          </cell>
          <cell r="H15919">
            <v>0</v>
          </cell>
          <cell r="I15919">
            <v>0</v>
          </cell>
        </row>
        <row r="15920">
          <cell r="A15920" t="str">
            <v>a</v>
          </cell>
          <cell r="B15920">
            <v>15896</v>
          </cell>
          <cell r="C15920" t="str">
            <v xml:space="preserve">   392778487 - 41392</v>
          </cell>
          <cell r="D15920">
            <v>7659750.3399999999</v>
          </cell>
          <cell r="E15920">
            <v>0</v>
          </cell>
          <cell r="F15920">
            <v>0</v>
          </cell>
          <cell r="G15920">
            <v>7659750.3399999999</v>
          </cell>
          <cell r="H15920">
            <v>0</v>
          </cell>
          <cell r="I15920">
            <v>0</v>
          </cell>
        </row>
        <row r="15921">
          <cell r="A15921" t="str">
            <v>a</v>
          </cell>
          <cell r="B15921">
            <v>15897</v>
          </cell>
          <cell r="C15921" t="str">
            <v xml:space="preserve">   392778490 - 41401</v>
          </cell>
          <cell r="D15921">
            <v>1528148.77</v>
          </cell>
          <cell r="E15921">
            <v>0</v>
          </cell>
          <cell r="F15921">
            <v>0</v>
          </cell>
          <cell r="G15921">
            <v>77235.16</v>
          </cell>
          <cell r="H15921">
            <v>1450913.61</v>
          </cell>
          <cell r="I15921">
            <v>0</v>
          </cell>
        </row>
        <row r="15922">
          <cell r="A15922" t="str">
            <v>a</v>
          </cell>
          <cell r="B15922">
            <v>15898</v>
          </cell>
          <cell r="C15922" t="str">
            <v xml:space="preserve">   392778500 - 40866</v>
          </cell>
          <cell r="D15922">
            <v>3268749.07</v>
          </cell>
          <cell r="E15922">
            <v>0</v>
          </cell>
          <cell r="F15922">
            <v>0</v>
          </cell>
          <cell r="G15922">
            <v>381109.9</v>
          </cell>
          <cell r="H15922">
            <v>2887639.17</v>
          </cell>
          <cell r="I15922">
            <v>0</v>
          </cell>
        </row>
        <row r="15923">
          <cell r="A15923" t="str">
            <v>a</v>
          </cell>
          <cell r="B15923">
            <v>15899</v>
          </cell>
          <cell r="C15923" t="str">
            <v xml:space="preserve">   392778513 - 40905</v>
          </cell>
          <cell r="D15923">
            <v>3850497.29</v>
          </cell>
          <cell r="E15923">
            <v>0</v>
          </cell>
          <cell r="F15923">
            <v>0</v>
          </cell>
          <cell r="G15923">
            <v>39859.86</v>
          </cell>
          <cell r="H15923">
            <v>3810637.43</v>
          </cell>
          <cell r="I15923">
            <v>0</v>
          </cell>
        </row>
        <row r="15924">
          <cell r="A15924" t="str">
            <v>a</v>
          </cell>
          <cell r="B15924">
            <v>15900</v>
          </cell>
          <cell r="C15924" t="str">
            <v xml:space="preserve">   392778526 - 40959</v>
          </cell>
          <cell r="D15924">
            <v>1650685.47</v>
          </cell>
          <cell r="E15924">
            <v>0</v>
          </cell>
          <cell r="F15924">
            <v>0</v>
          </cell>
          <cell r="G15924">
            <v>36223.94</v>
          </cell>
          <cell r="H15924">
            <v>1614461.53</v>
          </cell>
          <cell r="I15924">
            <v>0</v>
          </cell>
        </row>
        <row r="15925">
          <cell r="A15925" t="str">
            <v>a</v>
          </cell>
          <cell r="B15925">
            <v>15901</v>
          </cell>
          <cell r="C15925" t="str">
            <v xml:space="preserve">   392778539 - 41040</v>
          </cell>
          <cell r="D15925">
            <v>1276264.3500000001</v>
          </cell>
          <cell r="E15925">
            <v>0</v>
          </cell>
          <cell r="F15925">
            <v>0</v>
          </cell>
          <cell r="G15925">
            <v>25136.61</v>
          </cell>
          <cell r="H15925">
            <v>1251127.74</v>
          </cell>
          <cell r="I15925">
            <v>0</v>
          </cell>
        </row>
        <row r="15926">
          <cell r="A15926" t="str">
            <v>a</v>
          </cell>
          <cell r="B15926">
            <v>15902</v>
          </cell>
          <cell r="C15926" t="str">
            <v xml:space="preserve">   392778542 - 41049</v>
          </cell>
          <cell r="D15926">
            <v>752667.65</v>
          </cell>
          <cell r="E15926">
            <v>0</v>
          </cell>
          <cell r="F15926">
            <v>0</v>
          </cell>
          <cell r="G15926">
            <v>113613.18</v>
          </cell>
          <cell r="H15926">
            <v>639054.47</v>
          </cell>
          <cell r="I15926">
            <v>0</v>
          </cell>
        </row>
        <row r="15927">
          <cell r="A15927" t="str">
            <v>a</v>
          </cell>
          <cell r="B15927">
            <v>15903</v>
          </cell>
          <cell r="C15927" t="str">
            <v xml:space="preserve">   392778555 - 41094</v>
          </cell>
          <cell r="D15927">
            <v>2977840.07</v>
          </cell>
          <cell r="E15927">
            <v>0</v>
          </cell>
          <cell r="F15927">
            <v>0</v>
          </cell>
          <cell r="G15927">
            <v>2977840.07</v>
          </cell>
          <cell r="H15927">
            <v>0</v>
          </cell>
          <cell r="I15927">
            <v>0</v>
          </cell>
        </row>
        <row r="15928">
          <cell r="A15928" t="str">
            <v>a</v>
          </cell>
          <cell r="B15928">
            <v>15904</v>
          </cell>
          <cell r="C15928" t="str">
            <v xml:space="preserve">   392778568 - 41137</v>
          </cell>
          <cell r="D15928">
            <v>1755039.1</v>
          </cell>
          <cell r="E15928">
            <v>0</v>
          </cell>
          <cell r="F15928">
            <v>0</v>
          </cell>
          <cell r="G15928">
            <v>88220.08</v>
          </cell>
          <cell r="H15928">
            <v>1666819.02</v>
          </cell>
          <cell r="I15928">
            <v>0</v>
          </cell>
        </row>
        <row r="15929">
          <cell r="A15929" t="str">
            <v>a</v>
          </cell>
          <cell r="B15929">
            <v>15905</v>
          </cell>
          <cell r="C15929" t="str">
            <v xml:space="preserve">   392778571 - 41146</v>
          </cell>
          <cell r="D15929">
            <v>1989044.29</v>
          </cell>
          <cell r="E15929">
            <v>0</v>
          </cell>
          <cell r="F15929">
            <v>0</v>
          </cell>
          <cell r="G15929">
            <v>99982.74</v>
          </cell>
          <cell r="H15929">
            <v>1889061.55</v>
          </cell>
          <cell r="I15929">
            <v>0</v>
          </cell>
        </row>
        <row r="15930">
          <cell r="A15930" t="str">
            <v>a</v>
          </cell>
          <cell r="B15930">
            <v>15906</v>
          </cell>
          <cell r="C15930" t="str">
            <v xml:space="preserve">   392778584 - 41383</v>
          </cell>
          <cell r="D15930">
            <v>3555017.66</v>
          </cell>
          <cell r="E15930">
            <v>0</v>
          </cell>
          <cell r="F15930">
            <v>0</v>
          </cell>
          <cell r="G15930">
            <v>78014.17</v>
          </cell>
          <cell r="H15930">
            <v>3477003.49</v>
          </cell>
          <cell r="I15930">
            <v>0</v>
          </cell>
        </row>
        <row r="15931">
          <cell r="A15931" t="str">
            <v>a</v>
          </cell>
          <cell r="B15931">
            <v>15907</v>
          </cell>
          <cell r="C15931" t="str">
            <v xml:space="preserve">   392778597 - 41422</v>
          </cell>
          <cell r="D15931">
            <v>874067.36</v>
          </cell>
          <cell r="E15931">
            <v>0</v>
          </cell>
          <cell r="F15931">
            <v>0</v>
          </cell>
          <cell r="G15931">
            <v>43485.26</v>
          </cell>
          <cell r="H15931">
            <v>830582.1</v>
          </cell>
          <cell r="I15931">
            <v>0</v>
          </cell>
        </row>
        <row r="15932">
          <cell r="A15932" t="str">
            <v>a</v>
          </cell>
          <cell r="B15932">
            <v>15908</v>
          </cell>
          <cell r="C15932" t="str">
            <v xml:space="preserve">   392778607 - 40887</v>
          </cell>
          <cell r="D15932">
            <v>543937.96</v>
          </cell>
          <cell r="E15932">
            <v>0</v>
          </cell>
          <cell r="F15932">
            <v>0</v>
          </cell>
          <cell r="G15932">
            <v>48102.400000000001</v>
          </cell>
          <cell r="H15932">
            <v>495835.56</v>
          </cell>
          <cell r="I15932">
            <v>0</v>
          </cell>
        </row>
        <row r="15933">
          <cell r="A15933" t="str">
            <v>a</v>
          </cell>
          <cell r="B15933">
            <v>15909</v>
          </cell>
          <cell r="C15933" t="str">
            <v xml:space="preserve">   392778610 - 40896</v>
          </cell>
          <cell r="D15933">
            <v>964691.03</v>
          </cell>
          <cell r="E15933">
            <v>0</v>
          </cell>
          <cell r="F15933">
            <v>0</v>
          </cell>
          <cell r="G15933">
            <v>45764.97</v>
          </cell>
          <cell r="H15933">
            <v>918926.06</v>
          </cell>
          <cell r="I15933">
            <v>0</v>
          </cell>
        </row>
        <row r="15934">
          <cell r="A15934" t="str">
            <v>a</v>
          </cell>
          <cell r="B15934">
            <v>15910</v>
          </cell>
          <cell r="C15934" t="str">
            <v xml:space="preserve">   392778623 - 40947</v>
          </cell>
          <cell r="D15934">
            <v>943248.82</v>
          </cell>
          <cell r="E15934">
            <v>0</v>
          </cell>
          <cell r="F15934">
            <v>0</v>
          </cell>
          <cell r="G15934">
            <v>20699.43</v>
          </cell>
          <cell r="H15934">
            <v>922549.39</v>
          </cell>
          <cell r="I15934">
            <v>0</v>
          </cell>
        </row>
        <row r="15935">
          <cell r="A15935" t="str">
            <v>a</v>
          </cell>
          <cell r="B15935">
            <v>15911</v>
          </cell>
          <cell r="C15935" t="str">
            <v xml:space="preserve">   392778636 - 40995</v>
          </cell>
          <cell r="D15935">
            <v>3362353.55</v>
          </cell>
          <cell r="E15935">
            <v>0</v>
          </cell>
          <cell r="F15935">
            <v>0</v>
          </cell>
          <cell r="G15935">
            <v>3362353.55</v>
          </cell>
          <cell r="H15935">
            <v>0</v>
          </cell>
          <cell r="I15935">
            <v>0</v>
          </cell>
        </row>
        <row r="15936">
          <cell r="A15936" t="str">
            <v>a</v>
          </cell>
          <cell r="B15936">
            <v>15912</v>
          </cell>
          <cell r="C15936" t="str">
            <v xml:space="preserve">   392778649 - 41076</v>
          </cell>
          <cell r="D15936">
            <v>671192.36</v>
          </cell>
          <cell r="E15936">
            <v>0</v>
          </cell>
          <cell r="F15936">
            <v>0</v>
          </cell>
          <cell r="G15936">
            <v>671192.36</v>
          </cell>
          <cell r="H15936">
            <v>0</v>
          </cell>
          <cell r="I15936">
            <v>0</v>
          </cell>
        </row>
        <row r="15937">
          <cell r="A15937" t="str">
            <v>a</v>
          </cell>
          <cell r="B15937">
            <v>15913</v>
          </cell>
          <cell r="C15937" t="str">
            <v xml:space="preserve">   392778652 - 41085</v>
          </cell>
          <cell r="D15937">
            <v>1854738.6</v>
          </cell>
          <cell r="E15937">
            <v>0</v>
          </cell>
          <cell r="F15937">
            <v>0</v>
          </cell>
          <cell r="G15937">
            <v>40181.370000000003</v>
          </cell>
          <cell r="H15937">
            <v>1814557.23</v>
          </cell>
          <cell r="I15937">
            <v>0</v>
          </cell>
        </row>
        <row r="15938">
          <cell r="A15938" t="str">
            <v>a</v>
          </cell>
          <cell r="B15938">
            <v>15914</v>
          </cell>
          <cell r="C15938" t="str">
            <v xml:space="preserve">   392778665 - 41128</v>
          </cell>
          <cell r="D15938">
            <v>1364945.34</v>
          </cell>
          <cell r="E15938">
            <v>0</v>
          </cell>
          <cell r="F15938">
            <v>0</v>
          </cell>
          <cell r="G15938">
            <v>207509.15</v>
          </cell>
          <cell r="H15938">
            <v>1157436.19</v>
          </cell>
          <cell r="I15938">
            <v>0</v>
          </cell>
        </row>
        <row r="15939">
          <cell r="A15939" t="str">
            <v>a</v>
          </cell>
          <cell r="B15939">
            <v>15915</v>
          </cell>
          <cell r="C15939" t="str">
            <v xml:space="preserve">   392778681 - 41374</v>
          </cell>
          <cell r="D15939">
            <v>1699158.44</v>
          </cell>
          <cell r="E15939">
            <v>0</v>
          </cell>
          <cell r="F15939">
            <v>0</v>
          </cell>
          <cell r="G15939">
            <v>1699158.44</v>
          </cell>
          <cell r="H15939">
            <v>0</v>
          </cell>
          <cell r="I15939">
            <v>0</v>
          </cell>
        </row>
        <row r="15940">
          <cell r="A15940" t="str">
            <v>a</v>
          </cell>
          <cell r="B15940">
            <v>15916</v>
          </cell>
          <cell r="C15940" t="str">
            <v xml:space="preserve">   392778694 - 41413</v>
          </cell>
          <cell r="D15940">
            <v>1421660.23</v>
          </cell>
          <cell r="E15940">
            <v>0</v>
          </cell>
          <cell r="F15940">
            <v>0</v>
          </cell>
          <cell r="G15940">
            <v>1421660.23</v>
          </cell>
          <cell r="H15940">
            <v>0</v>
          </cell>
          <cell r="I15940">
            <v>0</v>
          </cell>
        </row>
        <row r="15941">
          <cell r="A15941" t="str">
            <v>a</v>
          </cell>
          <cell r="B15941">
            <v>15917</v>
          </cell>
          <cell r="C15941" t="str">
            <v xml:space="preserve">   392778704 - 40878</v>
          </cell>
          <cell r="D15941">
            <v>1458969.62</v>
          </cell>
          <cell r="E15941">
            <v>0</v>
          </cell>
          <cell r="F15941">
            <v>617.28</v>
          </cell>
          <cell r="G15941">
            <v>1459586.9</v>
          </cell>
          <cell r="H15941">
            <v>0</v>
          </cell>
          <cell r="I15941">
            <v>0</v>
          </cell>
        </row>
        <row r="15942">
          <cell r="A15942" t="str">
            <v>a</v>
          </cell>
          <cell r="B15942">
            <v>15918</v>
          </cell>
          <cell r="C15942" t="str">
            <v xml:space="preserve">   392778717 - 40917</v>
          </cell>
          <cell r="D15942">
            <v>409245.69</v>
          </cell>
          <cell r="E15942">
            <v>0</v>
          </cell>
          <cell r="F15942">
            <v>0</v>
          </cell>
          <cell r="G15942">
            <v>409245.69</v>
          </cell>
          <cell r="H15942">
            <v>0</v>
          </cell>
          <cell r="I15942">
            <v>0</v>
          </cell>
        </row>
        <row r="15943">
          <cell r="A15943" t="str">
            <v>a</v>
          </cell>
          <cell r="B15943">
            <v>15919</v>
          </cell>
          <cell r="C15943" t="str">
            <v xml:space="preserve">   392778720 - 40938</v>
          </cell>
          <cell r="D15943">
            <v>1235135.8</v>
          </cell>
          <cell r="E15943">
            <v>0</v>
          </cell>
          <cell r="F15943">
            <v>0</v>
          </cell>
          <cell r="G15943">
            <v>59529.440000000002</v>
          </cell>
          <cell r="H15943">
            <v>1175606.3600000001</v>
          </cell>
          <cell r="I15943">
            <v>0</v>
          </cell>
        </row>
        <row r="15944">
          <cell r="A15944" t="str">
            <v>a</v>
          </cell>
          <cell r="B15944">
            <v>15920</v>
          </cell>
          <cell r="C15944" t="str">
            <v xml:space="preserve">   392778733 - 40986</v>
          </cell>
          <cell r="D15944">
            <v>658457.84</v>
          </cell>
          <cell r="E15944">
            <v>0</v>
          </cell>
          <cell r="F15944">
            <v>0</v>
          </cell>
          <cell r="G15944">
            <v>491519.29</v>
          </cell>
          <cell r="H15944">
            <v>166938.54999999999</v>
          </cell>
          <cell r="I15944">
            <v>0</v>
          </cell>
        </row>
        <row r="15945">
          <cell r="A15945" t="str">
            <v>a</v>
          </cell>
          <cell r="B15945">
            <v>15921</v>
          </cell>
          <cell r="C15945" t="str">
            <v xml:space="preserve">   392778746 - 41067</v>
          </cell>
          <cell r="D15945">
            <v>1532934.65</v>
          </cell>
          <cell r="E15945">
            <v>0</v>
          </cell>
          <cell r="F15945">
            <v>0</v>
          </cell>
          <cell r="G15945">
            <v>757376.04</v>
          </cell>
          <cell r="H15945">
            <v>775558.61</v>
          </cell>
          <cell r="I15945">
            <v>0</v>
          </cell>
        </row>
        <row r="15946">
          <cell r="A15946" t="str">
            <v>a</v>
          </cell>
          <cell r="B15946">
            <v>15922</v>
          </cell>
          <cell r="C15946" t="str">
            <v xml:space="preserve">   392778759 - 41110</v>
          </cell>
          <cell r="D15946">
            <v>1778590.31</v>
          </cell>
          <cell r="E15946">
            <v>0</v>
          </cell>
          <cell r="F15946">
            <v>0</v>
          </cell>
          <cell r="G15946">
            <v>18898.2</v>
          </cell>
          <cell r="H15946">
            <v>1759692.11</v>
          </cell>
          <cell r="I15946">
            <v>0</v>
          </cell>
        </row>
        <row r="15947">
          <cell r="A15947" t="str">
            <v>a</v>
          </cell>
          <cell r="B15947">
            <v>15923</v>
          </cell>
          <cell r="C15947" t="str">
            <v xml:space="preserve">   392778762 - 41119</v>
          </cell>
          <cell r="D15947">
            <v>1359472.35</v>
          </cell>
          <cell r="E15947">
            <v>0</v>
          </cell>
          <cell r="F15947">
            <v>0</v>
          </cell>
          <cell r="G15947">
            <v>31077.279999999999</v>
          </cell>
          <cell r="H15947">
            <v>1328395.07</v>
          </cell>
          <cell r="I15947">
            <v>0</v>
          </cell>
        </row>
        <row r="15948">
          <cell r="A15948" t="str">
            <v>a</v>
          </cell>
          <cell r="B15948">
            <v>15924</v>
          </cell>
          <cell r="C15948" t="str">
            <v xml:space="preserve">   392778775 - 41350</v>
          </cell>
          <cell r="D15948">
            <v>828182.94</v>
          </cell>
          <cell r="E15948">
            <v>0</v>
          </cell>
          <cell r="F15948">
            <v>0</v>
          </cell>
          <cell r="G15948">
            <v>243848.99</v>
          </cell>
          <cell r="H15948">
            <v>584333.94999999995</v>
          </cell>
          <cell r="I15948">
            <v>0</v>
          </cell>
        </row>
        <row r="15949">
          <cell r="A15949" t="str">
            <v>a</v>
          </cell>
          <cell r="B15949">
            <v>15925</v>
          </cell>
          <cell r="C15949" t="str">
            <v xml:space="preserve">   392778788 - 41395</v>
          </cell>
          <cell r="D15949">
            <v>2787569.06</v>
          </cell>
          <cell r="E15949">
            <v>0</v>
          </cell>
          <cell r="F15949">
            <v>0</v>
          </cell>
          <cell r="G15949">
            <v>29201.83</v>
          </cell>
          <cell r="H15949">
            <v>2758367.23</v>
          </cell>
          <cell r="I15949">
            <v>0</v>
          </cell>
        </row>
        <row r="15950">
          <cell r="A15950" t="str">
            <v>a</v>
          </cell>
          <cell r="B15950">
            <v>15926</v>
          </cell>
          <cell r="C15950" t="str">
            <v xml:space="preserve">   392778791 - 41404</v>
          </cell>
          <cell r="D15950">
            <v>2628777.15</v>
          </cell>
          <cell r="E15950">
            <v>0</v>
          </cell>
          <cell r="F15950">
            <v>0</v>
          </cell>
          <cell r="G15950">
            <v>2628777.15</v>
          </cell>
          <cell r="H15950">
            <v>0</v>
          </cell>
          <cell r="I15950">
            <v>0</v>
          </cell>
        </row>
        <row r="15951">
          <cell r="A15951" t="str">
            <v>a</v>
          </cell>
          <cell r="B15951">
            <v>15927</v>
          </cell>
          <cell r="C15951" t="str">
            <v xml:space="preserve">   392778801 - 40869</v>
          </cell>
          <cell r="D15951">
            <v>1864467.2</v>
          </cell>
          <cell r="E15951">
            <v>0</v>
          </cell>
          <cell r="F15951">
            <v>0</v>
          </cell>
          <cell r="G15951">
            <v>1127120.26</v>
          </cell>
          <cell r="H15951">
            <v>737346.94</v>
          </cell>
          <cell r="I15951">
            <v>0</v>
          </cell>
        </row>
        <row r="15952">
          <cell r="A15952" t="str">
            <v>a</v>
          </cell>
          <cell r="B15952">
            <v>15928</v>
          </cell>
          <cell r="C15952" t="str">
            <v xml:space="preserve">   392778814 - 40908</v>
          </cell>
          <cell r="D15952">
            <v>1791742.16</v>
          </cell>
          <cell r="E15952">
            <v>0</v>
          </cell>
          <cell r="F15952">
            <v>0</v>
          </cell>
          <cell r="G15952">
            <v>90133.27</v>
          </cell>
          <cell r="H15952">
            <v>1701608.89</v>
          </cell>
          <cell r="I15952">
            <v>0</v>
          </cell>
        </row>
        <row r="15953">
          <cell r="A15953" t="str">
            <v>a</v>
          </cell>
          <cell r="B15953">
            <v>15929</v>
          </cell>
          <cell r="C15953" t="str">
            <v xml:space="preserve">   392778827 - 40965</v>
          </cell>
          <cell r="D15953">
            <v>830358.84</v>
          </cell>
          <cell r="E15953">
            <v>0</v>
          </cell>
          <cell r="F15953">
            <v>0</v>
          </cell>
          <cell r="G15953">
            <v>76853.679999999993</v>
          </cell>
          <cell r="H15953">
            <v>753505.16</v>
          </cell>
          <cell r="I15953">
            <v>0</v>
          </cell>
        </row>
        <row r="15954">
          <cell r="A15954" t="str">
            <v>a</v>
          </cell>
          <cell r="B15954">
            <v>15930</v>
          </cell>
          <cell r="C15954" t="str">
            <v xml:space="preserve">   392778830 - 40974</v>
          </cell>
          <cell r="D15954">
            <v>2003896.15</v>
          </cell>
          <cell r="E15954">
            <v>0</v>
          </cell>
          <cell r="F15954">
            <v>0</v>
          </cell>
          <cell r="G15954">
            <v>44369.31</v>
          </cell>
          <cell r="H15954">
            <v>1959526.84</v>
          </cell>
          <cell r="I15954">
            <v>0</v>
          </cell>
        </row>
        <row r="15955">
          <cell r="A15955" t="str">
            <v>a</v>
          </cell>
          <cell r="B15955">
            <v>15931</v>
          </cell>
          <cell r="C15955" t="str">
            <v xml:space="preserve">   392778843 - 41052</v>
          </cell>
          <cell r="D15955">
            <v>1034918.02</v>
          </cell>
          <cell r="E15955">
            <v>0</v>
          </cell>
          <cell r="F15955">
            <v>0</v>
          </cell>
          <cell r="G15955">
            <v>156218.04999999999</v>
          </cell>
          <cell r="H15955">
            <v>878699.97</v>
          </cell>
          <cell r="I15955">
            <v>0</v>
          </cell>
        </row>
        <row r="15956">
          <cell r="A15956" t="str">
            <v>a</v>
          </cell>
          <cell r="B15956">
            <v>15932</v>
          </cell>
          <cell r="C15956" t="str">
            <v xml:space="preserve">   392778856 - 41097</v>
          </cell>
          <cell r="D15956">
            <v>1390689.58</v>
          </cell>
          <cell r="E15956">
            <v>0</v>
          </cell>
          <cell r="F15956">
            <v>0</v>
          </cell>
          <cell r="G15956">
            <v>27769.72</v>
          </cell>
          <cell r="H15956">
            <v>1362919.86</v>
          </cell>
          <cell r="I15956">
            <v>0</v>
          </cell>
        </row>
        <row r="15957">
          <cell r="A15957" t="str">
            <v>a</v>
          </cell>
          <cell r="B15957">
            <v>15933</v>
          </cell>
          <cell r="C15957" t="str">
            <v xml:space="preserve">   392778869 - 41140</v>
          </cell>
          <cell r="D15957">
            <v>1657536.9</v>
          </cell>
          <cell r="E15957">
            <v>0</v>
          </cell>
          <cell r="F15957">
            <v>0</v>
          </cell>
          <cell r="G15957">
            <v>83318.960000000006</v>
          </cell>
          <cell r="H15957">
            <v>1574217.94</v>
          </cell>
          <cell r="I15957">
            <v>0</v>
          </cell>
        </row>
        <row r="15958">
          <cell r="A15958" t="str">
            <v>a</v>
          </cell>
          <cell r="B15958">
            <v>15934</v>
          </cell>
          <cell r="C15958" t="str">
            <v xml:space="preserve">   392778872 - 41149</v>
          </cell>
          <cell r="D15958">
            <v>346262.43</v>
          </cell>
          <cell r="E15958">
            <v>0</v>
          </cell>
          <cell r="F15958">
            <v>0</v>
          </cell>
          <cell r="G15958">
            <v>108424.49</v>
          </cell>
          <cell r="H15958">
            <v>237837.94</v>
          </cell>
          <cell r="I15958">
            <v>0</v>
          </cell>
        </row>
        <row r="15959">
          <cell r="A15959" t="str">
            <v>a</v>
          </cell>
          <cell r="B15959">
            <v>15935</v>
          </cell>
          <cell r="C15959" t="str">
            <v xml:space="preserve">   392778885 - 41386</v>
          </cell>
          <cell r="D15959">
            <v>3486651.93</v>
          </cell>
          <cell r="E15959">
            <v>0</v>
          </cell>
          <cell r="F15959">
            <v>0</v>
          </cell>
          <cell r="G15959">
            <v>3486651.93</v>
          </cell>
          <cell r="H15959">
            <v>0</v>
          </cell>
          <cell r="I15959">
            <v>0</v>
          </cell>
        </row>
        <row r="15960">
          <cell r="A15960" t="str">
            <v>a</v>
          </cell>
          <cell r="B15960">
            <v>15936</v>
          </cell>
          <cell r="C15960" t="str">
            <v xml:space="preserve">   392778898 - 41425</v>
          </cell>
          <cell r="D15960">
            <v>743673.8</v>
          </cell>
          <cell r="E15960">
            <v>0</v>
          </cell>
          <cell r="F15960">
            <v>0</v>
          </cell>
          <cell r="G15960">
            <v>743673.8</v>
          </cell>
          <cell r="H15960">
            <v>0</v>
          </cell>
          <cell r="I15960">
            <v>0</v>
          </cell>
        </row>
        <row r="15961">
          <cell r="A15961" t="str">
            <v>a</v>
          </cell>
          <cell r="B15961">
            <v>15937</v>
          </cell>
          <cell r="C15961" t="str">
            <v xml:space="preserve">   392778908 - 40890</v>
          </cell>
          <cell r="D15961">
            <v>1366740.4</v>
          </cell>
          <cell r="E15961">
            <v>0</v>
          </cell>
          <cell r="F15961">
            <v>0</v>
          </cell>
          <cell r="G15961">
            <v>65879.850000000006</v>
          </cell>
          <cell r="H15961">
            <v>1300860.55</v>
          </cell>
          <cell r="I15961">
            <v>0</v>
          </cell>
        </row>
        <row r="15962">
          <cell r="A15962" t="str">
            <v>a</v>
          </cell>
          <cell r="B15962">
            <v>15938</v>
          </cell>
          <cell r="C15962" t="str">
            <v xml:space="preserve">   392778911 - 40899</v>
          </cell>
          <cell r="D15962">
            <v>2922252.42</v>
          </cell>
          <cell r="E15962">
            <v>0</v>
          </cell>
          <cell r="F15962">
            <v>0</v>
          </cell>
          <cell r="G15962">
            <v>223333.54</v>
          </cell>
          <cell r="H15962">
            <v>2698918.88</v>
          </cell>
          <cell r="I15962">
            <v>0</v>
          </cell>
        </row>
        <row r="15963">
          <cell r="A15963" t="str">
            <v>a</v>
          </cell>
          <cell r="B15963">
            <v>15939</v>
          </cell>
          <cell r="C15963" t="str">
            <v xml:space="preserve">   392778924 - 40953</v>
          </cell>
          <cell r="D15963">
            <v>1941982.91</v>
          </cell>
          <cell r="E15963">
            <v>0</v>
          </cell>
          <cell r="F15963">
            <v>0</v>
          </cell>
          <cell r="G15963">
            <v>1941982.91</v>
          </cell>
          <cell r="H15963">
            <v>0</v>
          </cell>
          <cell r="I15963">
            <v>0</v>
          </cell>
        </row>
        <row r="15964">
          <cell r="A15964" t="str">
            <v>a</v>
          </cell>
          <cell r="B15964">
            <v>15940</v>
          </cell>
          <cell r="C15964" t="str">
            <v xml:space="preserve">   392778937 - 41034</v>
          </cell>
          <cell r="D15964">
            <v>658584.18999999994</v>
          </cell>
          <cell r="E15964">
            <v>0</v>
          </cell>
          <cell r="F15964">
            <v>0</v>
          </cell>
          <cell r="G15964">
            <v>99411.520000000004</v>
          </cell>
          <cell r="H15964">
            <v>559172.67000000004</v>
          </cell>
          <cell r="I15964">
            <v>0</v>
          </cell>
        </row>
        <row r="15965">
          <cell r="A15965" t="str">
            <v>a</v>
          </cell>
          <cell r="B15965">
            <v>15941</v>
          </cell>
          <cell r="C15965" t="str">
            <v xml:space="preserve">   392778940 - 41043</v>
          </cell>
          <cell r="D15965">
            <v>1317168.3799999999</v>
          </cell>
          <cell r="E15965">
            <v>0</v>
          </cell>
          <cell r="F15965">
            <v>0</v>
          </cell>
          <cell r="G15965">
            <v>198823.01</v>
          </cell>
          <cell r="H15965">
            <v>1118345.3700000001</v>
          </cell>
          <cell r="I15965">
            <v>0</v>
          </cell>
        </row>
        <row r="15966">
          <cell r="A15966" t="str">
            <v>a</v>
          </cell>
          <cell r="B15966">
            <v>15942</v>
          </cell>
          <cell r="C15966" t="str">
            <v xml:space="preserve">   392778953 - 41088</v>
          </cell>
          <cell r="D15966">
            <v>2612837.46</v>
          </cell>
          <cell r="E15966">
            <v>0</v>
          </cell>
          <cell r="F15966">
            <v>0</v>
          </cell>
          <cell r="G15966">
            <v>27047.74</v>
          </cell>
          <cell r="H15966">
            <v>2585789.7200000002</v>
          </cell>
          <cell r="I15966">
            <v>0</v>
          </cell>
        </row>
        <row r="15967">
          <cell r="A15967" t="str">
            <v>a</v>
          </cell>
          <cell r="B15967">
            <v>15943</v>
          </cell>
          <cell r="C15967" t="str">
            <v xml:space="preserve">   392778966 - 41131</v>
          </cell>
          <cell r="D15967">
            <v>5844504.8200000003</v>
          </cell>
          <cell r="E15967">
            <v>0</v>
          </cell>
          <cell r="F15967">
            <v>0</v>
          </cell>
          <cell r="G15967">
            <v>60501.61</v>
          </cell>
          <cell r="H15967">
            <v>5784003.21</v>
          </cell>
          <cell r="I15967">
            <v>0</v>
          </cell>
        </row>
        <row r="15968">
          <cell r="A15968" t="str">
            <v>a</v>
          </cell>
          <cell r="B15968">
            <v>15944</v>
          </cell>
          <cell r="C15968" t="str">
            <v xml:space="preserve">   392778979 - 41362</v>
          </cell>
          <cell r="D15968">
            <v>580723.22</v>
          </cell>
          <cell r="E15968">
            <v>0</v>
          </cell>
          <cell r="F15968">
            <v>0</v>
          </cell>
          <cell r="G15968">
            <v>28615.25</v>
          </cell>
          <cell r="H15968">
            <v>552107.97</v>
          </cell>
          <cell r="I15968">
            <v>0</v>
          </cell>
        </row>
        <row r="15969">
          <cell r="A15969" t="str">
            <v>a</v>
          </cell>
          <cell r="B15969">
            <v>15945</v>
          </cell>
          <cell r="C15969" t="str">
            <v xml:space="preserve">   392778982 - 41377</v>
          </cell>
          <cell r="D15969">
            <v>2484483.8199999998</v>
          </cell>
          <cell r="E15969">
            <v>0</v>
          </cell>
          <cell r="F15969">
            <v>0</v>
          </cell>
          <cell r="G15969">
            <v>55693.02</v>
          </cell>
          <cell r="H15969">
            <v>2428790.7999999998</v>
          </cell>
          <cell r="I15969">
            <v>0</v>
          </cell>
        </row>
        <row r="15970">
          <cell r="A15970" t="str">
            <v>a</v>
          </cell>
          <cell r="B15970">
            <v>15946</v>
          </cell>
          <cell r="C15970" t="str">
            <v xml:space="preserve">   392778995 - 41416</v>
          </cell>
          <cell r="D15970">
            <v>282196.23</v>
          </cell>
          <cell r="E15970">
            <v>0</v>
          </cell>
          <cell r="F15970">
            <v>0</v>
          </cell>
          <cell r="G15970">
            <v>42859.03</v>
          </cell>
          <cell r="H15970">
            <v>239337.2</v>
          </cell>
          <cell r="I15970">
            <v>0</v>
          </cell>
        </row>
        <row r="15971">
          <cell r="A15971" t="str">
            <v>a</v>
          </cell>
          <cell r="B15971">
            <v>15947</v>
          </cell>
          <cell r="C15971" t="str">
            <v xml:space="preserve">   394778003 - 48420</v>
          </cell>
          <cell r="D15971">
            <v>496491.33</v>
          </cell>
          <cell r="E15971">
            <v>0</v>
          </cell>
          <cell r="F15971">
            <v>0</v>
          </cell>
          <cell r="G15971">
            <v>41902.17</v>
          </cell>
          <cell r="H15971">
            <v>454589.16</v>
          </cell>
          <cell r="I15971">
            <v>0</v>
          </cell>
        </row>
        <row r="15972">
          <cell r="A15972" t="str">
            <v>a</v>
          </cell>
          <cell r="B15972">
            <v>15948</v>
          </cell>
          <cell r="C15972" t="str">
            <v xml:space="preserve">   394778016 - 48504</v>
          </cell>
          <cell r="D15972">
            <v>591395.17000000004</v>
          </cell>
          <cell r="E15972">
            <v>0</v>
          </cell>
          <cell r="F15972">
            <v>0</v>
          </cell>
          <cell r="G15972">
            <v>591395.17000000004</v>
          </cell>
          <cell r="H15972">
            <v>0</v>
          </cell>
          <cell r="I15972">
            <v>0</v>
          </cell>
        </row>
        <row r="15973">
          <cell r="A15973" t="str">
            <v>a</v>
          </cell>
          <cell r="B15973">
            <v>15949</v>
          </cell>
          <cell r="C15973" t="str">
            <v xml:space="preserve">   394778029 - 48595</v>
          </cell>
          <cell r="D15973">
            <v>376338.5</v>
          </cell>
          <cell r="E15973">
            <v>0</v>
          </cell>
          <cell r="F15973">
            <v>0</v>
          </cell>
          <cell r="G15973">
            <v>17862.18</v>
          </cell>
          <cell r="H15973">
            <v>358476.32</v>
          </cell>
          <cell r="I15973">
            <v>0</v>
          </cell>
        </row>
        <row r="15974">
          <cell r="A15974" t="str">
            <v>a</v>
          </cell>
          <cell r="B15974">
            <v>15950</v>
          </cell>
          <cell r="C15974" t="str">
            <v xml:space="preserve">   394778032 - 48613</v>
          </cell>
          <cell r="D15974">
            <v>586071.59</v>
          </cell>
          <cell r="E15974">
            <v>0</v>
          </cell>
          <cell r="F15974">
            <v>0</v>
          </cell>
          <cell r="G15974">
            <v>83317.320000000007</v>
          </cell>
          <cell r="H15974">
            <v>502754.27</v>
          </cell>
          <cell r="I15974">
            <v>0</v>
          </cell>
        </row>
        <row r="15975">
          <cell r="A15975" t="str">
            <v>a</v>
          </cell>
          <cell r="B15975">
            <v>15951</v>
          </cell>
          <cell r="C15975" t="str">
            <v xml:space="preserve">   394778045 - 48755</v>
          </cell>
          <cell r="D15975">
            <v>1086696.54</v>
          </cell>
          <cell r="E15975">
            <v>0</v>
          </cell>
          <cell r="F15975">
            <v>0</v>
          </cell>
          <cell r="G15975">
            <v>92169.600000000006</v>
          </cell>
          <cell r="H15975">
            <v>994526.94</v>
          </cell>
          <cell r="I15975">
            <v>0</v>
          </cell>
        </row>
        <row r="15976">
          <cell r="A15976" t="str">
            <v>a</v>
          </cell>
          <cell r="B15976">
            <v>15952</v>
          </cell>
          <cell r="C15976" t="str">
            <v xml:space="preserve">   394778058 - 48827</v>
          </cell>
          <cell r="D15976">
            <v>2184937.64</v>
          </cell>
          <cell r="E15976">
            <v>0</v>
          </cell>
          <cell r="F15976">
            <v>0</v>
          </cell>
          <cell r="G15976">
            <v>20649.54</v>
          </cell>
          <cell r="H15976">
            <v>2164288.1</v>
          </cell>
          <cell r="I15976">
            <v>0</v>
          </cell>
        </row>
        <row r="15977">
          <cell r="A15977" t="str">
            <v>a</v>
          </cell>
          <cell r="B15977">
            <v>15953</v>
          </cell>
          <cell r="C15977" t="str">
            <v xml:space="preserve">   394778061 - 48842</v>
          </cell>
          <cell r="D15977">
            <v>2149297.3199999998</v>
          </cell>
          <cell r="E15977">
            <v>0</v>
          </cell>
          <cell r="F15977">
            <v>0</v>
          </cell>
          <cell r="G15977">
            <v>20312.73</v>
          </cell>
          <cell r="H15977">
            <v>2128984.59</v>
          </cell>
          <cell r="I15977">
            <v>0</v>
          </cell>
        </row>
        <row r="15978">
          <cell r="A15978" t="str">
            <v>a</v>
          </cell>
          <cell r="B15978">
            <v>15954</v>
          </cell>
          <cell r="C15978" t="str">
            <v xml:space="preserve">   394778074 - 48995</v>
          </cell>
          <cell r="D15978">
            <v>1970143.11</v>
          </cell>
          <cell r="E15978">
            <v>0</v>
          </cell>
          <cell r="F15978">
            <v>0</v>
          </cell>
          <cell r="G15978">
            <v>39897.25</v>
          </cell>
          <cell r="H15978">
            <v>1930245.86</v>
          </cell>
          <cell r="I15978">
            <v>0</v>
          </cell>
        </row>
        <row r="15979">
          <cell r="A15979" t="str">
            <v>a</v>
          </cell>
          <cell r="B15979">
            <v>15955</v>
          </cell>
          <cell r="C15979" t="str">
            <v xml:space="preserve">   394778087 - 49312</v>
          </cell>
          <cell r="D15979">
            <v>788942.9</v>
          </cell>
          <cell r="E15979">
            <v>0</v>
          </cell>
          <cell r="F15979">
            <v>0</v>
          </cell>
          <cell r="G15979">
            <v>36445.03</v>
          </cell>
          <cell r="H15979">
            <v>752497.87</v>
          </cell>
          <cell r="I15979">
            <v>0</v>
          </cell>
        </row>
        <row r="15980">
          <cell r="A15980" t="str">
            <v>a</v>
          </cell>
          <cell r="B15980">
            <v>15956</v>
          </cell>
          <cell r="C15980" t="str">
            <v xml:space="preserve">   394778090 - 49321</v>
          </cell>
          <cell r="D15980">
            <v>1593824.04</v>
          </cell>
          <cell r="E15980">
            <v>0</v>
          </cell>
          <cell r="F15980">
            <v>0</v>
          </cell>
          <cell r="G15980">
            <v>73626.320000000007</v>
          </cell>
          <cell r="H15980">
            <v>1520197.72</v>
          </cell>
          <cell r="I15980">
            <v>0</v>
          </cell>
        </row>
        <row r="15981">
          <cell r="A15981" t="str">
            <v>a</v>
          </cell>
          <cell r="B15981">
            <v>15957</v>
          </cell>
          <cell r="C15981" t="str">
            <v xml:space="preserve">   394778100 - 48372</v>
          </cell>
          <cell r="D15981">
            <v>1898579.95</v>
          </cell>
          <cell r="E15981">
            <v>0</v>
          </cell>
          <cell r="F15981">
            <v>0</v>
          </cell>
          <cell r="G15981">
            <v>17507.48</v>
          </cell>
          <cell r="H15981">
            <v>1881072.47</v>
          </cell>
          <cell r="I15981">
            <v>0</v>
          </cell>
        </row>
        <row r="15982">
          <cell r="A15982" t="str">
            <v>a</v>
          </cell>
          <cell r="B15982">
            <v>15958</v>
          </cell>
          <cell r="C15982" t="str">
            <v xml:space="preserve">   394778113 - 48474</v>
          </cell>
          <cell r="D15982">
            <v>1254171.94</v>
          </cell>
          <cell r="E15982">
            <v>0</v>
          </cell>
          <cell r="F15982">
            <v>0</v>
          </cell>
          <cell r="G15982">
            <v>182585.79</v>
          </cell>
          <cell r="H15982">
            <v>1071586.1499999999</v>
          </cell>
          <cell r="I15982">
            <v>0</v>
          </cell>
        </row>
        <row r="15983">
          <cell r="A15983" t="str">
            <v>a</v>
          </cell>
          <cell r="B15983">
            <v>15959</v>
          </cell>
          <cell r="C15983" t="str">
            <v xml:space="preserve">   394778126 - 48577</v>
          </cell>
          <cell r="D15983">
            <v>2361297.58</v>
          </cell>
          <cell r="E15983">
            <v>0</v>
          </cell>
          <cell r="F15983">
            <v>0</v>
          </cell>
          <cell r="G15983">
            <v>111204.12</v>
          </cell>
          <cell r="H15983">
            <v>2250093.46</v>
          </cell>
          <cell r="I15983">
            <v>0</v>
          </cell>
        </row>
        <row r="15984">
          <cell r="A15984" t="str">
            <v>a</v>
          </cell>
          <cell r="B15984">
            <v>15960</v>
          </cell>
          <cell r="C15984" t="str">
            <v xml:space="preserve">   394778139 - 48683</v>
          </cell>
          <cell r="D15984">
            <v>1308278.8600000001</v>
          </cell>
          <cell r="E15984">
            <v>0</v>
          </cell>
          <cell r="F15984">
            <v>0</v>
          </cell>
          <cell r="G15984">
            <v>139699.29999999999</v>
          </cell>
          <cell r="H15984">
            <v>1168579.56</v>
          </cell>
          <cell r="I15984">
            <v>0</v>
          </cell>
        </row>
        <row r="15985">
          <cell r="A15985" t="str">
            <v>a</v>
          </cell>
          <cell r="B15985">
            <v>15961</v>
          </cell>
          <cell r="C15985" t="str">
            <v xml:space="preserve">   394778142 - 48704</v>
          </cell>
          <cell r="D15985">
            <v>1350942.56</v>
          </cell>
          <cell r="E15985">
            <v>0</v>
          </cell>
          <cell r="F15985">
            <v>0</v>
          </cell>
          <cell r="G15985">
            <v>1350942.56</v>
          </cell>
          <cell r="H15985">
            <v>0</v>
          </cell>
          <cell r="I15985">
            <v>0</v>
          </cell>
        </row>
        <row r="15986">
          <cell r="A15986" t="str">
            <v>a</v>
          </cell>
          <cell r="B15986">
            <v>15962</v>
          </cell>
          <cell r="C15986" t="str">
            <v xml:space="preserve">   394778155 - 48815</v>
          </cell>
          <cell r="D15986">
            <v>2069645.28</v>
          </cell>
          <cell r="E15986">
            <v>0</v>
          </cell>
          <cell r="F15986">
            <v>0</v>
          </cell>
          <cell r="G15986">
            <v>41912.239999999998</v>
          </cell>
          <cell r="H15986">
            <v>2027733.04</v>
          </cell>
          <cell r="I15986">
            <v>0</v>
          </cell>
        </row>
        <row r="15987">
          <cell r="A15987" t="str">
            <v>a</v>
          </cell>
          <cell r="B15987">
            <v>15963</v>
          </cell>
          <cell r="C15987" t="str">
            <v xml:space="preserve">   394778168 - 48968</v>
          </cell>
          <cell r="D15987">
            <v>2273160.38</v>
          </cell>
          <cell r="E15987">
            <v>0</v>
          </cell>
          <cell r="F15987">
            <v>0.01</v>
          </cell>
          <cell r="G15987">
            <v>107891.25</v>
          </cell>
          <cell r="H15987">
            <v>2165269.14</v>
          </cell>
          <cell r="I15987">
            <v>0</v>
          </cell>
        </row>
        <row r="15988">
          <cell r="A15988" t="str">
            <v>a</v>
          </cell>
          <cell r="B15988">
            <v>15964</v>
          </cell>
          <cell r="C15988" t="str">
            <v xml:space="preserve">   394778171 - 48980</v>
          </cell>
          <cell r="D15988">
            <v>2240625.85</v>
          </cell>
          <cell r="E15988">
            <v>0</v>
          </cell>
          <cell r="F15988">
            <v>0</v>
          </cell>
          <cell r="G15988">
            <v>20917.060000000001</v>
          </cell>
          <cell r="H15988">
            <v>2219708.79</v>
          </cell>
          <cell r="I15988">
            <v>0</v>
          </cell>
        </row>
        <row r="15989">
          <cell r="A15989" t="str">
            <v>a</v>
          </cell>
          <cell r="B15989">
            <v>15965</v>
          </cell>
          <cell r="C15989" t="str">
            <v xml:space="preserve">   394778184 - 49303</v>
          </cell>
          <cell r="D15989">
            <v>1235213.6299999999</v>
          </cell>
          <cell r="E15989">
            <v>0</v>
          </cell>
          <cell r="F15989">
            <v>0.01</v>
          </cell>
          <cell r="G15989">
            <v>57060.44</v>
          </cell>
          <cell r="H15989">
            <v>1178153.2</v>
          </cell>
          <cell r="I15989">
            <v>0</v>
          </cell>
        </row>
        <row r="15990">
          <cell r="A15990" t="str">
            <v>a</v>
          </cell>
          <cell r="B15990">
            <v>15966</v>
          </cell>
          <cell r="C15990" t="str">
            <v xml:space="preserve">   394778197 - 49342</v>
          </cell>
          <cell r="D15990">
            <v>1295766.42</v>
          </cell>
          <cell r="E15990">
            <v>0</v>
          </cell>
          <cell r="F15990">
            <v>0</v>
          </cell>
          <cell r="G15990">
            <v>1295766.42</v>
          </cell>
          <cell r="H15990">
            <v>0</v>
          </cell>
          <cell r="I15990">
            <v>0</v>
          </cell>
        </row>
        <row r="15991">
          <cell r="A15991" t="str">
            <v>a</v>
          </cell>
          <cell r="B15991">
            <v>15967</v>
          </cell>
          <cell r="C15991" t="str">
            <v xml:space="preserve">   394778207 - 48435</v>
          </cell>
          <cell r="D15991">
            <v>527736.9</v>
          </cell>
          <cell r="E15991">
            <v>0</v>
          </cell>
          <cell r="F15991">
            <v>0</v>
          </cell>
          <cell r="G15991">
            <v>56352.26</v>
          </cell>
          <cell r="H15991">
            <v>471384.64</v>
          </cell>
          <cell r="I15991">
            <v>0</v>
          </cell>
        </row>
        <row r="15992">
          <cell r="A15992" t="str">
            <v>a</v>
          </cell>
          <cell r="B15992">
            <v>15968</v>
          </cell>
          <cell r="C15992" t="str">
            <v xml:space="preserve">   394778210 - 48444</v>
          </cell>
          <cell r="D15992">
            <v>2695629.46</v>
          </cell>
          <cell r="E15992">
            <v>0</v>
          </cell>
          <cell r="F15992">
            <v>0</v>
          </cell>
          <cell r="G15992">
            <v>53166.19</v>
          </cell>
          <cell r="H15992">
            <v>2642463.27</v>
          </cell>
          <cell r="I15992">
            <v>0</v>
          </cell>
        </row>
        <row r="15993">
          <cell r="A15993" t="str">
            <v>a</v>
          </cell>
          <cell r="B15993">
            <v>15969</v>
          </cell>
          <cell r="C15993" t="str">
            <v xml:space="preserve">   394778223 - 48568</v>
          </cell>
          <cell r="D15993">
            <v>1423735.11</v>
          </cell>
          <cell r="E15993">
            <v>0</v>
          </cell>
          <cell r="F15993">
            <v>0</v>
          </cell>
          <cell r="G15993">
            <v>1423735.11</v>
          </cell>
          <cell r="H15993">
            <v>0</v>
          </cell>
          <cell r="I15993">
            <v>0</v>
          </cell>
        </row>
        <row r="15994">
          <cell r="A15994" t="str">
            <v>a</v>
          </cell>
          <cell r="B15994">
            <v>15970</v>
          </cell>
          <cell r="C15994" t="str">
            <v xml:space="preserve">   394778236 - 48652</v>
          </cell>
          <cell r="D15994">
            <v>345917.36</v>
          </cell>
          <cell r="E15994">
            <v>0</v>
          </cell>
          <cell r="F15994">
            <v>0</v>
          </cell>
          <cell r="G15994">
            <v>48188.44</v>
          </cell>
          <cell r="H15994">
            <v>297728.92</v>
          </cell>
          <cell r="I15994">
            <v>0</v>
          </cell>
        </row>
        <row r="15995">
          <cell r="A15995" t="str">
            <v>a</v>
          </cell>
          <cell r="B15995">
            <v>15971</v>
          </cell>
          <cell r="C15995" t="str">
            <v xml:space="preserve">   394778249 - 48770</v>
          </cell>
          <cell r="D15995">
            <v>1321154.5</v>
          </cell>
          <cell r="E15995">
            <v>0</v>
          </cell>
          <cell r="F15995">
            <v>0</v>
          </cell>
          <cell r="G15995">
            <v>26226.21</v>
          </cell>
          <cell r="H15995">
            <v>1294928.29</v>
          </cell>
          <cell r="I15995">
            <v>0</v>
          </cell>
        </row>
        <row r="15996">
          <cell r="A15996" t="str">
            <v>a</v>
          </cell>
          <cell r="B15996">
            <v>15972</v>
          </cell>
          <cell r="C15996" t="str">
            <v xml:space="preserve">   394778252 - 48803</v>
          </cell>
          <cell r="D15996">
            <v>2971696.98</v>
          </cell>
          <cell r="E15996">
            <v>0</v>
          </cell>
          <cell r="F15996">
            <v>0.01</v>
          </cell>
          <cell r="G15996">
            <v>60981.66</v>
          </cell>
          <cell r="H15996">
            <v>2910715.33</v>
          </cell>
          <cell r="I15996">
            <v>0</v>
          </cell>
        </row>
        <row r="15997">
          <cell r="A15997" t="str">
            <v>a</v>
          </cell>
          <cell r="B15997">
            <v>15973</v>
          </cell>
          <cell r="C15997" t="str">
            <v xml:space="preserve">   394778265 - 48959</v>
          </cell>
          <cell r="D15997">
            <v>4217029.25</v>
          </cell>
          <cell r="E15997">
            <v>0</v>
          </cell>
          <cell r="F15997">
            <v>0.01</v>
          </cell>
          <cell r="G15997">
            <v>139984.63</v>
          </cell>
          <cell r="H15997">
            <v>4077044.63</v>
          </cell>
          <cell r="I15997">
            <v>0</v>
          </cell>
        </row>
        <row r="15998">
          <cell r="A15998" t="str">
            <v>a</v>
          </cell>
          <cell r="B15998">
            <v>15974</v>
          </cell>
          <cell r="C15998" t="str">
            <v xml:space="preserve">   394778278 - 49007</v>
          </cell>
          <cell r="D15998">
            <v>2037085.73</v>
          </cell>
          <cell r="E15998">
            <v>0</v>
          </cell>
          <cell r="F15998">
            <v>0</v>
          </cell>
          <cell r="G15998">
            <v>18474.52</v>
          </cell>
          <cell r="H15998">
            <v>2018611.21</v>
          </cell>
          <cell r="I15998">
            <v>0</v>
          </cell>
        </row>
        <row r="15999">
          <cell r="A15999" t="str">
            <v>a</v>
          </cell>
          <cell r="B15999">
            <v>15975</v>
          </cell>
          <cell r="C15999" t="str">
            <v xml:space="preserve">   394778281 - 49294</v>
          </cell>
          <cell r="D15999">
            <v>1284543.22</v>
          </cell>
          <cell r="E15999">
            <v>0</v>
          </cell>
          <cell r="F15999">
            <v>0</v>
          </cell>
          <cell r="G15999">
            <v>11845.27</v>
          </cell>
          <cell r="H15999">
            <v>1272697.95</v>
          </cell>
          <cell r="I15999">
            <v>0</v>
          </cell>
        </row>
        <row r="16000">
          <cell r="A16000" t="str">
            <v>a</v>
          </cell>
          <cell r="B16000">
            <v>15976</v>
          </cell>
          <cell r="C16000" t="str">
            <v xml:space="preserve">   394778294 - 49333</v>
          </cell>
          <cell r="D16000">
            <v>3377356.37</v>
          </cell>
          <cell r="E16000">
            <v>0</v>
          </cell>
          <cell r="F16000">
            <v>0</v>
          </cell>
          <cell r="G16000">
            <v>89409.76</v>
          </cell>
          <cell r="H16000">
            <v>3287946.61</v>
          </cell>
          <cell r="I16000">
            <v>0</v>
          </cell>
        </row>
        <row r="16001">
          <cell r="A16001" t="str">
            <v>a</v>
          </cell>
          <cell r="B16001">
            <v>15977</v>
          </cell>
          <cell r="C16001" t="str">
            <v xml:space="preserve">   394778304 - 48423</v>
          </cell>
          <cell r="D16001">
            <v>3807065.53</v>
          </cell>
          <cell r="E16001">
            <v>0</v>
          </cell>
          <cell r="F16001">
            <v>0</v>
          </cell>
          <cell r="G16001">
            <v>77072.02</v>
          </cell>
          <cell r="H16001">
            <v>3729993.51</v>
          </cell>
          <cell r="I16001">
            <v>0</v>
          </cell>
        </row>
        <row r="16002">
          <cell r="A16002" t="str">
            <v>a</v>
          </cell>
          <cell r="B16002">
            <v>15978</v>
          </cell>
          <cell r="C16002" t="str">
            <v xml:space="preserve">   394778317 - 48507</v>
          </cell>
          <cell r="D16002">
            <v>586981.30000000005</v>
          </cell>
          <cell r="E16002">
            <v>0</v>
          </cell>
          <cell r="F16002">
            <v>0</v>
          </cell>
          <cell r="G16002">
            <v>154323.89000000001</v>
          </cell>
          <cell r="H16002">
            <v>432657.41</v>
          </cell>
          <cell r="I16002">
            <v>0</v>
          </cell>
        </row>
        <row r="16003">
          <cell r="A16003" t="str">
            <v>a</v>
          </cell>
          <cell r="B16003">
            <v>15979</v>
          </cell>
          <cell r="C16003" t="str">
            <v xml:space="preserve">   394778320 - 48559</v>
          </cell>
          <cell r="D16003">
            <v>2496026.2000000002</v>
          </cell>
          <cell r="E16003">
            <v>0</v>
          </cell>
          <cell r="F16003">
            <v>0.01</v>
          </cell>
          <cell r="G16003">
            <v>23735.97</v>
          </cell>
          <cell r="H16003">
            <v>2472290.2400000002</v>
          </cell>
          <cell r="I16003">
            <v>0</v>
          </cell>
        </row>
        <row r="16004">
          <cell r="A16004" t="str">
            <v>a</v>
          </cell>
          <cell r="B16004">
            <v>15980</v>
          </cell>
          <cell r="C16004" t="str">
            <v xml:space="preserve">   394778333 - 48628</v>
          </cell>
          <cell r="D16004">
            <v>585921.87</v>
          </cell>
          <cell r="E16004">
            <v>0</v>
          </cell>
          <cell r="F16004">
            <v>0</v>
          </cell>
          <cell r="G16004">
            <v>83556.479999999996</v>
          </cell>
          <cell r="H16004">
            <v>502365.39</v>
          </cell>
          <cell r="I16004">
            <v>0</v>
          </cell>
        </row>
        <row r="16005">
          <cell r="A16005" t="str">
            <v>a</v>
          </cell>
          <cell r="B16005">
            <v>15981</v>
          </cell>
          <cell r="C16005" t="str">
            <v xml:space="preserve">   394778346 - 48758</v>
          </cell>
          <cell r="D16005">
            <v>9388961.1799999997</v>
          </cell>
          <cell r="E16005">
            <v>0</v>
          </cell>
          <cell r="F16005">
            <v>0.01</v>
          </cell>
          <cell r="G16005">
            <v>87649.39</v>
          </cell>
          <cell r="H16005">
            <v>9301311.8000000007</v>
          </cell>
          <cell r="I16005">
            <v>0</v>
          </cell>
        </row>
        <row r="16006">
          <cell r="A16006" t="str">
            <v>a</v>
          </cell>
          <cell r="B16006">
            <v>15982</v>
          </cell>
          <cell r="C16006" t="str">
            <v xml:space="preserve">   394778359 - 48833</v>
          </cell>
          <cell r="D16006">
            <v>2169147.4500000002</v>
          </cell>
          <cell r="E16006">
            <v>0</v>
          </cell>
          <cell r="F16006">
            <v>0</v>
          </cell>
          <cell r="G16006">
            <v>43927.27</v>
          </cell>
          <cell r="H16006">
            <v>2125220.1800000002</v>
          </cell>
          <cell r="I16006">
            <v>0</v>
          </cell>
        </row>
        <row r="16007">
          <cell r="A16007" t="str">
            <v>a</v>
          </cell>
          <cell r="B16007">
            <v>15983</v>
          </cell>
          <cell r="C16007" t="str">
            <v xml:space="preserve">   394778362 - 48851</v>
          </cell>
          <cell r="D16007">
            <v>1950651.1</v>
          </cell>
          <cell r="E16007">
            <v>0</v>
          </cell>
          <cell r="F16007">
            <v>0</v>
          </cell>
          <cell r="G16007">
            <v>18404.88</v>
          </cell>
          <cell r="H16007">
            <v>1932246.22</v>
          </cell>
          <cell r="I16007">
            <v>0</v>
          </cell>
        </row>
        <row r="16008">
          <cell r="A16008" t="str">
            <v>a</v>
          </cell>
          <cell r="B16008">
            <v>15984</v>
          </cell>
          <cell r="C16008" t="str">
            <v xml:space="preserve">   394778375 - 48998</v>
          </cell>
          <cell r="D16008">
            <v>2424756.21</v>
          </cell>
          <cell r="E16008">
            <v>0</v>
          </cell>
          <cell r="F16008">
            <v>0</v>
          </cell>
          <cell r="G16008">
            <v>116878.46</v>
          </cell>
          <cell r="H16008">
            <v>2307877.75</v>
          </cell>
          <cell r="I16008">
            <v>0</v>
          </cell>
        </row>
        <row r="16009">
          <cell r="A16009" t="str">
            <v>a</v>
          </cell>
          <cell r="B16009">
            <v>15985</v>
          </cell>
          <cell r="C16009" t="str">
            <v xml:space="preserve">   394778388 - 49315</v>
          </cell>
          <cell r="D16009">
            <v>2585724.56</v>
          </cell>
          <cell r="E16009">
            <v>0</v>
          </cell>
          <cell r="F16009">
            <v>0</v>
          </cell>
          <cell r="G16009">
            <v>51329.120000000003</v>
          </cell>
          <cell r="H16009">
            <v>2534395.44</v>
          </cell>
          <cell r="I16009">
            <v>0</v>
          </cell>
        </row>
        <row r="16010">
          <cell r="A16010" t="str">
            <v>a</v>
          </cell>
          <cell r="B16010">
            <v>15986</v>
          </cell>
          <cell r="C16010" t="str">
            <v xml:space="preserve">   394778391 - 49324</v>
          </cell>
          <cell r="D16010">
            <v>1457636.67</v>
          </cell>
          <cell r="E16010">
            <v>0</v>
          </cell>
          <cell r="F16010">
            <v>0</v>
          </cell>
          <cell r="G16010">
            <v>28749.15</v>
          </cell>
          <cell r="H16010">
            <v>1428887.52</v>
          </cell>
          <cell r="I16010">
            <v>0</v>
          </cell>
        </row>
        <row r="16011">
          <cell r="A16011" t="str">
            <v>a</v>
          </cell>
          <cell r="B16011">
            <v>15987</v>
          </cell>
          <cell r="C16011" t="str">
            <v xml:space="preserve">   394778401 - 48377</v>
          </cell>
          <cell r="D16011">
            <v>2176330.38</v>
          </cell>
          <cell r="E16011">
            <v>0</v>
          </cell>
          <cell r="F16011">
            <v>0</v>
          </cell>
          <cell r="G16011">
            <v>43485.09</v>
          </cell>
          <cell r="H16011">
            <v>2132845.29</v>
          </cell>
          <cell r="I16011">
            <v>0</v>
          </cell>
        </row>
        <row r="16012">
          <cell r="A16012" t="str">
            <v>a</v>
          </cell>
          <cell r="B16012">
            <v>15988</v>
          </cell>
          <cell r="C16012" t="str">
            <v xml:space="preserve">   394778414 - 48485</v>
          </cell>
          <cell r="D16012">
            <v>3082939.33</v>
          </cell>
          <cell r="E16012">
            <v>0</v>
          </cell>
          <cell r="F16012">
            <v>0</v>
          </cell>
          <cell r="G16012">
            <v>3082939.33</v>
          </cell>
          <cell r="H16012">
            <v>0</v>
          </cell>
          <cell r="I16012">
            <v>0</v>
          </cell>
        </row>
        <row r="16013">
          <cell r="A16013" t="str">
            <v>a</v>
          </cell>
          <cell r="B16013">
            <v>15989</v>
          </cell>
          <cell r="C16013" t="str">
            <v xml:space="preserve">   394778427 - 48580</v>
          </cell>
          <cell r="D16013">
            <v>801422.66</v>
          </cell>
          <cell r="E16013">
            <v>0</v>
          </cell>
          <cell r="F16013">
            <v>0</v>
          </cell>
          <cell r="G16013">
            <v>87367.21</v>
          </cell>
          <cell r="H16013">
            <v>714055.45</v>
          </cell>
          <cell r="I16013">
            <v>0</v>
          </cell>
        </row>
        <row r="16014">
          <cell r="A16014" t="str">
            <v>a</v>
          </cell>
          <cell r="B16014">
            <v>15990</v>
          </cell>
          <cell r="C16014" t="str">
            <v xml:space="preserve">   394778430 - 48604</v>
          </cell>
          <cell r="D16014">
            <v>1762432.5</v>
          </cell>
          <cell r="E16014">
            <v>0</v>
          </cell>
          <cell r="F16014">
            <v>0</v>
          </cell>
          <cell r="G16014">
            <v>22449.42</v>
          </cell>
          <cell r="H16014">
            <v>1739983.08</v>
          </cell>
          <cell r="I16014">
            <v>0</v>
          </cell>
        </row>
        <row r="16015">
          <cell r="A16015" t="str">
            <v>a</v>
          </cell>
          <cell r="B16015">
            <v>15991</v>
          </cell>
          <cell r="C16015" t="str">
            <v xml:space="preserve">   394778443 - 48719</v>
          </cell>
          <cell r="D16015">
            <v>1126845.8400000001</v>
          </cell>
          <cell r="E16015">
            <v>0</v>
          </cell>
          <cell r="F16015">
            <v>0</v>
          </cell>
          <cell r="G16015">
            <v>156476.26</v>
          </cell>
          <cell r="H16015">
            <v>970369.58</v>
          </cell>
          <cell r="I16015">
            <v>0</v>
          </cell>
        </row>
        <row r="16016">
          <cell r="A16016" t="str">
            <v>a</v>
          </cell>
          <cell r="B16016">
            <v>15992</v>
          </cell>
          <cell r="C16016" t="str">
            <v xml:space="preserve">   394778456 - 48821</v>
          </cell>
          <cell r="D16016">
            <v>2048041.8</v>
          </cell>
          <cell r="E16016">
            <v>0</v>
          </cell>
          <cell r="F16016">
            <v>0</v>
          </cell>
          <cell r="G16016">
            <v>41461.51</v>
          </cell>
          <cell r="H16016">
            <v>2006580.29</v>
          </cell>
          <cell r="I16016">
            <v>0</v>
          </cell>
        </row>
        <row r="16017">
          <cell r="A16017" t="str">
            <v>a</v>
          </cell>
          <cell r="B16017">
            <v>15993</v>
          </cell>
          <cell r="C16017" t="str">
            <v xml:space="preserve">   394778469 - 48971</v>
          </cell>
          <cell r="D16017">
            <v>2312144.5099999998</v>
          </cell>
          <cell r="E16017">
            <v>0</v>
          </cell>
          <cell r="F16017">
            <v>0</v>
          </cell>
          <cell r="G16017">
            <v>2312144.5099999998</v>
          </cell>
          <cell r="H16017">
            <v>0</v>
          </cell>
          <cell r="I16017">
            <v>0</v>
          </cell>
        </row>
        <row r="16018">
          <cell r="A16018" t="str">
            <v>a</v>
          </cell>
          <cell r="B16018">
            <v>15994</v>
          </cell>
          <cell r="C16018" t="str">
            <v xml:space="preserve">   394778472 - 48983</v>
          </cell>
          <cell r="D16018">
            <v>3591598.47</v>
          </cell>
          <cell r="E16018">
            <v>0</v>
          </cell>
          <cell r="F16018">
            <v>0</v>
          </cell>
          <cell r="G16018">
            <v>3591598.47</v>
          </cell>
          <cell r="H16018">
            <v>0</v>
          </cell>
          <cell r="I16018">
            <v>0</v>
          </cell>
        </row>
        <row r="16019">
          <cell r="A16019" t="str">
            <v>a</v>
          </cell>
          <cell r="B16019">
            <v>15995</v>
          </cell>
          <cell r="C16019" t="str">
            <v xml:space="preserve">   394778485 - 49306</v>
          </cell>
          <cell r="D16019">
            <v>1567458.61</v>
          </cell>
          <cell r="E16019">
            <v>0</v>
          </cell>
          <cell r="F16019">
            <v>0.01</v>
          </cell>
          <cell r="G16019">
            <v>30915.18</v>
          </cell>
          <cell r="H16019">
            <v>1536543.44</v>
          </cell>
          <cell r="I16019">
            <v>0</v>
          </cell>
        </row>
        <row r="16020">
          <cell r="A16020" t="str">
            <v>a</v>
          </cell>
          <cell r="B16020">
            <v>15996</v>
          </cell>
          <cell r="C16020" t="str">
            <v xml:space="preserve">   394778498 - 49345</v>
          </cell>
          <cell r="D16020">
            <v>350000</v>
          </cell>
          <cell r="E16020">
            <v>0</v>
          </cell>
          <cell r="F16020">
            <v>0</v>
          </cell>
          <cell r="G16020">
            <v>64131.86</v>
          </cell>
          <cell r="H16020">
            <v>285868.14</v>
          </cell>
          <cell r="I16020">
            <v>0</v>
          </cell>
        </row>
        <row r="16021">
          <cell r="A16021" t="str">
            <v>a</v>
          </cell>
          <cell r="B16021">
            <v>15997</v>
          </cell>
          <cell r="C16021" t="str">
            <v xml:space="preserve">   394778508 - 48438</v>
          </cell>
          <cell r="D16021">
            <v>585921.87</v>
          </cell>
          <cell r="E16021">
            <v>0</v>
          </cell>
          <cell r="F16021">
            <v>0</v>
          </cell>
          <cell r="G16021">
            <v>83556.479999999996</v>
          </cell>
          <cell r="H16021">
            <v>502365.39</v>
          </cell>
          <cell r="I16021">
            <v>0</v>
          </cell>
        </row>
        <row r="16022">
          <cell r="A16022" t="str">
            <v>a</v>
          </cell>
          <cell r="B16022">
            <v>15998</v>
          </cell>
          <cell r="C16022" t="str">
            <v xml:space="preserve">   394778511 - 48450</v>
          </cell>
          <cell r="D16022">
            <v>435764.98</v>
          </cell>
          <cell r="E16022">
            <v>0</v>
          </cell>
          <cell r="F16022">
            <v>0</v>
          </cell>
          <cell r="G16022">
            <v>84460.38</v>
          </cell>
          <cell r="H16022">
            <v>351304.6</v>
          </cell>
          <cell r="I16022">
            <v>0</v>
          </cell>
        </row>
        <row r="16023">
          <cell r="A16023" t="str">
            <v>a</v>
          </cell>
          <cell r="B16023">
            <v>15999</v>
          </cell>
          <cell r="C16023" t="str">
            <v xml:space="preserve">   394778524 - 48571</v>
          </cell>
          <cell r="D16023">
            <v>1153302.19</v>
          </cell>
          <cell r="E16023">
            <v>0</v>
          </cell>
          <cell r="F16023">
            <v>0</v>
          </cell>
          <cell r="G16023">
            <v>10899.7</v>
          </cell>
          <cell r="H16023">
            <v>1142402.49</v>
          </cell>
          <cell r="I16023">
            <v>0</v>
          </cell>
        </row>
        <row r="16024">
          <cell r="A16024" t="str">
            <v>a</v>
          </cell>
          <cell r="B16024">
            <v>16000</v>
          </cell>
          <cell r="C16024" t="str">
            <v xml:space="preserve">   394778537 - 48664</v>
          </cell>
          <cell r="D16024">
            <v>440235.98</v>
          </cell>
          <cell r="E16024">
            <v>0</v>
          </cell>
          <cell r="F16024">
            <v>0</v>
          </cell>
          <cell r="G16024">
            <v>115742.88</v>
          </cell>
          <cell r="H16024">
            <v>324493.09999999998</v>
          </cell>
          <cell r="I16024">
            <v>0</v>
          </cell>
        </row>
        <row r="16025">
          <cell r="A16025" t="str">
            <v>a</v>
          </cell>
          <cell r="B16025">
            <v>16001</v>
          </cell>
          <cell r="C16025" t="str">
            <v xml:space="preserve">   394778540 - 48692</v>
          </cell>
          <cell r="D16025">
            <v>1037584.92</v>
          </cell>
          <cell r="E16025">
            <v>0</v>
          </cell>
          <cell r="F16025">
            <v>0</v>
          </cell>
          <cell r="G16025">
            <v>28593.24</v>
          </cell>
          <cell r="H16025">
            <v>1008991.68</v>
          </cell>
          <cell r="I16025">
            <v>0</v>
          </cell>
        </row>
        <row r="16026">
          <cell r="A16026" t="str">
            <v>a</v>
          </cell>
          <cell r="B16026">
            <v>16002</v>
          </cell>
          <cell r="C16026" t="str">
            <v xml:space="preserve">   394778553 - 48806</v>
          </cell>
          <cell r="D16026">
            <v>675351.42</v>
          </cell>
          <cell r="E16026">
            <v>0</v>
          </cell>
          <cell r="F16026">
            <v>0</v>
          </cell>
          <cell r="G16026">
            <v>98319.49</v>
          </cell>
          <cell r="H16026">
            <v>577031.93000000005</v>
          </cell>
          <cell r="I16026">
            <v>0</v>
          </cell>
        </row>
        <row r="16027">
          <cell r="A16027" t="str">
            <v>a</v>
          </cell>
          <cell r="B16027">
            <v>16003</v>
          </cell>
          <cell r="C16027" t="str">
            <v xml:space="preserve">   394778566 - 48962</v>
          </cell>
          <cell r="D16027">
            <v>2042062.12</v>
          </cell>
          <cell r="E16027">
            <v>0</v>
          </cell>
          <cell r="F16027">
            <v>0</v>
          </cell>
          <cell r="G16027">
            <v>41340.480000000003</v>
          </cell>
          <cell r="H16027">
            <v>2000721.64</v>
          </cell>
          <cell r="I16027">
            <v>0</v>
          </cell>
        </row>
        <row r="16028">
          <cell r="A16028" t="str">
            <v>a</v>
          </cell>
          <cell r="B16028">
            <v>16004</v>
          </cell>
          <cell r="C16028" t="str">
            <v xml:space="preserve">   394778579 - 49288</v>
          </cell>
          <cell r="D16028">
            <v>3706943.38</v>
          </cell>
          <cell r="E16028">
            <v>0</v>
          </cell>
          <cell r="F16028">
            <v>0</v>
          </cell>
          <cell r="G16028">
            <v>34183.019999999997</v>
          </cell>
          <cell r="H16028">
            <v>3672760.36</v>
          </cell>
          <cell r="I16028">
            <v>0</v>
          </cell>
        </row>
        <row r="16029">
          <cell r="A16029" t="str">
            <v>a</v>
          </cell>
          <cell r="B16029">
            <v>16005</v>
          </cell>
          <cell r="C16029" t="str">
            <v xml:space="preserve">   394778582 - 49297</v>
          </cell>
          <cell r="D16029">
            <v>3213596.38</v>
          </cell>
          <cell r="E16029">
            <v>0</v>
          </cell>
          <cell r="F16029">
            <v>0</v>
          </cell>
          <cell r="G16029">
            <v>3213596.38</v>
          </cell>
          <cell r="H16029">
            <v>0</v>
          </cell>
          <cell r="I16029">
            <v>0</v>
          </cell>
        </row>
        <row r="16030">
          <cell r="A16030" t="str">
            <v>a</v>
          </cell>
          <cell r="B16030">
            <v>16006</v>
          </cell>
          <cell r="C16030" t="str">
            <v xml:space="preserve">   394778595 - 49336</v>
          </cell>
          <cell r="D16030">
            <v>8073621.5899999999</v>
          </cell>
          <cell r="E16030">
            <v>0</v>
          </cell>
          <cell r="F16030">
            <v>0.01</v>
          </cell>
          <cell r="G16030">
            <v>161351.82</v>
          </cell>
          <cell r="H16030">
            <v>7912269.7800000003</v>
          </cell>
          <cell r="I16030">
            <v>0</v>
          </cell>
        </row>
        <row r="16031">
          <cell r="A16031" t="str">
            <v>a</v>
          </cell>
          <cell r="B16031">
            <v>16007</v>
          </cell>
          <cell r="C16031" t="str">
            <v xml:space="preserve">   394778605 - 48426</v>
          </cell>
          <cell r="D16031">
            <v>1037818.34</v>
          </cell>
          <cell r="E16031">
            <v>0</v>
          </cell>
          <cell r="F16031">
            <v>0</v>
          </cell>
          <cell r="G16031">
            <v>1037818.34</v>
          </cell>
          <cell r="H16031">
            <v>0</v>
          </cell>
          <cell r="I16031">
            <v>0</v>
          </cell>
        </row>
        <row r="16032">
          <cell r="A16032" t="str">
            <v>a</v>
          </cell>
          <cell r="B16032">
            <v>16008</v>
          </cell>
          <cell r="C16032" t="str">
            <v xml:space="preserve">   394778618 - 48510</v>
          </cell>
          <cell r="D16032">
            <v>5479024.1699999999</v>
          </cell>
          <cell r="E16032">
            <v>0</v>
          </cell>
          <cell r="F16032">
            <v>0</v>
          </cell>
          <cell r="G16032">
            <v>252118.96</v>
          </cell>
          <cell r="H16032">
            <v>5226905.21</v>
          </cell>
          <cell r="I16032">
            <v>0</v>
          </cell>
        </row>
        <row r="16033">
          <cell r="A16033" t="str">
            <v>a</v>
          </cell>
          <cell r="B16033">
            <v>16009</v>
          </cell>
          <cell r="C16033" t="str">
            <v xml:space="preserve">   394778621 - 48562</v>
          </cell>
          <cell r="D16033">
            <v>437795.06</v>
          </cell>
          <cell r="E16033">
            <v>0</v>
          </cell>
          <cell r="F16033">
            <v>0</v>
          </cell>
          <cell r="G16033">
            <v>8865.74</v>
          </cell>
          <cell r="H16033">
            <v>428929.32</v>
          </cell>
          <cell r="I16033">
            <v>0</v>
          </cell>
        </row>
        <row r="16034">
          <cell r="A16034" t="str">
            <v>a</v>
          </cell>
          <cell r="B16034">
            <v>16010</v>
          </cell>
          <cell r="C16034" t="str">
            <v xml:space="preserve">   394778634 - 48634</v>
          </cell>
          <cell r="D16034">
            <v>586981.30000000005</v>
          </cell>
          <cell r="E16034">
            <v>0</v>
          </cell>
          <cell r="F16034">
            <v>0</v>
          </cell>
          <cell r="G16034">
            <v>154323.89000000001</v>
          </cell>
          <cell r="H16034">
            <v>432657.41</v>
          </cell>
          <cell r="I16034">
            <v>0</v>
          </cell>
        </row>
        <row r="16035">
          <cell r="A16035" t="str">
            <v>a</v>
          </cell>
          <cell r="B16035">
            <v>16011</v>
          </cell>
          <cell r="C16035" t="str">
            <v xml:space="preserve">   394778647 - 48764</v>
          </cell>
          <cell r="D16035">
            <v>1001449.84</v>
          </cell>
          <cell r="E16035">
            <v>0</v>
          </cell>
          <cell r="F16035">
            <v>0</v>
          </cell>
          <cell r="G16035">
            <v>1001449.84</v>
          </cell>
          <cell r="H16035">
            <v>0</v>
          </cell>
          <cell r="I16035">
            <v>0</v>
          </cell>
        </row>
        <row r="16036">
          <cell r="A16036" t="str">
            <v>a</v>
          </cell>
          <cell r="B16036">
            <v>16012</v>
          </cell>
          <cell r="C16036" t="str">
            <v xml:space="preserve">   394778650 - 48794</v>
          </cell>
          <cell r="D16036">
            <v>1009568.98</v>
          </cell>
          <cell r="E16036">
            <v>0</v>
          </cell>
          <cell r="F16036">
            <v>0</v>
          </cell>
          <cell r="G16036">
            <v>47179.34</v>
          </cell>
          <cell r="H16036">
            <v>962389.64</v>
          </cell>
          <cell r="I16036">
            <v>0</v>
          </cell>
        </row>
        <row r="16037">
          <cell r="A16037" t="str">
            <v>a</v>
          </cell>
          <cell r="B16037">
            <v>16013</v>
          </cell>
          <cell r="C16037" t="str">
            <v xml:space="preserve">   394778663 - 48947</v>
          </cell>
          <cell r="D16037">
            <v>2491858.52</v>
          </cell>
          <cell r="E16037">
            <v>0</v>
          </cell>
          <cell r="F16037">
            <v>0</v>
          </cell>
          <cell r="G16037">
            <v>49799.94</v>
          </cell>
          <cell r="H16037">
            <v>2442058.58</v>
          </cell>
          <cell r="I16037">
            <v>0</v>
          </cell>
        </row>
        <row r="16038">
          <cell r="A16038" t="str">
            <v>a</v>
          </cell>
          <cell r="B16038">
            <v>16014</v>
          </cell>
          <cell r="C16038" t="str">
            <v xml:space="preserve">   394778676 - 49001</v>
          </cell>
          <cell r="D16038">
            <v>3407331.94</v>
          </cell>
          <cell r="E16038">
            <v>0</v>
          </cell>
          <cell r="F16038">
            <v>0</v>
          </cell>
          <cell r="G16038">
            <v>68649.759999999995</v>
          </cell>
          <cell r="H16038">
            <v>3338682.18</v>
          </cell>
          <cell r="I16038">
            <v>0</v>
          </cell>
        </row>
        <row r="16039">
          <cell r="A16039" t="str">
            <v>a</v>
          </cell>
          <cell r="B16039">
            <v>16015</v>
          </cell>
          <cell r="C16039" t="str">
            <v xml:space="preserve">   394778689 - 49318</v>
          </cell>
          <cell r="D16039">
            <v>401197.81</v>
          </cell>
          <cell r="E16039">
            <v>0</v>
          </cell>
          <cell r="F16039">
            <v>0</v>
          </cell>
          <cell r="G16039">
            <v>401197.81</v>
          </cell>
          <cell r="H16039">
            <v>0</v>
          </cell>
          <cell r="I16039">
            <v>0</v>
          </cell>
        </row>
        <row r="16040">
          <cell r="A16040" t="str">
            <v>a</v>
          </cell>
          <cell r="B16040">
            <v>16016</v>
          </cell>
          <cell r="C16040" t="str">
            <v xml:space="preserve">   394778692 - 49327</v>
          </cell>
          <cell r="D16040">
            <v>924045.43</v>
          </cell>
          <cell r="E16040">
            <v>0</v>
          </cell>
          <cell r="F16040">
            <v>0</v>
          </cell>
          <cell r="G16040">
            <v>924045.43</v>
          </cell>
          <cell r="H16040">
            <v>0</v>
          </cell>
          <cell r="I16040">
            <v>0</v>
          </cell>
        </row>
        <row r="16041">
          <cell r="A16041" t="str">
            <v>a</v>
          </cell>
          <cell r="B16041">
            <v>16017</v>
          </cell>
          <cell r="C16041" t="str">
            <v xml:space="preserve">   394778702 - 48385</v>
          </cell>
          <cell r="D16041">
            <v>4522667.2</v>
          </cell>
          <cell r="E16041">
            <v>0</v>
          </cell>
          <cell r="F16041">
            <v>0.01</v>
          </cell>
          <cell r="G16041">
            <v>89201.11</v>
          </cell>
          <cell r="H16041">
            <v>4433466.0999999996</v>
          </cell>
          <cell r="I16041">
            <v>0</v>
          </cell>
        </row>
        <row r="16042">
          <cell r="A16042" t="str">
            <v>a</v>
          </cell>
          <cell r="B16042">
            <v>16018</v>
          </cell>
          <cell r="C16042" t="str">
            <v xml:space="preserve">   394778715 - 48495</v>
          </cell>
          <cell r="D16042">
            <v>2077671.24</v>
          </cell>
          <cell r="E16042">
            <v>0</v>
          </cell>
          <cell r="F16042">
            <v>0</v>
          </cell>
          <cell r="G16042">
            <v>19395.810000000001</v>
          </cell>
          <cell r="H16042">
            <v>2058275.43</v>
          </cell>
          <cell r="I16042">
            <v>0</v>
          </cell>
        </row>
        <row r="16043">
          <cell r="A16043" t="str">
            <v>a</v>
          </cell>
          <cell r="B16043">
            <v>16019</v>
          </cell>
          <cell r="C16043" t="str">
            <v xml:space="preserve">   394778728 - 48592</v>
          </cell>
          <cell r="D16043">
            <v>4269210.34</v>
          </cell>
          <cell r="E16043">
            <v>0</v>
          </cell>
          <cell r="F16043">
            <v>0</v>
          </cell>
          <cell r="G16043">
            <v>86995.1</v>
          </cell>
          <cell r="H16043">
            <v>4182215.24</v>
          </cell>
          <cell r="I16043">
            <v>0</v>
          </cell>
        </row>
        <row r="16044">
          <cell r="A16044" t="str">
            <v>a</v>
          </cell>
          <cell r="B16044">
            <v>16020</v>
          </cell>
          <cell r="C16044" t="str">
            <v xml:space="preserve">   394778731 - 48607</v>
          </cell>
          <cell r="D16044">
            <v>1085506.18</v>
          </cell>
          <cell r="E16044">
            <v>0</v>
          </cell>
          <cell r="F16044">
            <v>0.01</v>
          </cell>
          <cell r="G16044">
            <v>9990.07</v>
          </cell>
          <cell r="H16044">
            <v>1075516.1200000001</v>
          </cell>
          <cell r="I16044">
            <v>0</v>
          </cell>
        </row>
        <row r="16045">
          <cell r="A16045" t="str">
            <v>a</v>
          </cell>
          <cell r="B16045">
            <v>16021</v>
          </cell>
          <cell r="C16045" t="str">
            <v xml:space="preserve">   394778744 - 48734</v>
          </cell>
          <cell r="D16045">
            <v>1425169.52</v>
          </cell>
          <cell r="E16045">
            <v>0</v>
          </cell>
          <cell r="F16045">
            <v>0</v>
          </cell>
          <cell r="G16045">
            <v>212535.02</v>
          </cell>
          <cell r="H16045">
            <v>1212634.5</v>
          </cell>
          <cell r="I16045">
            <v>0</v>
          </cell>
        </row>
        <row r="16046">
          <cell r="A16046" t="str">
            <v>a</v>
          </cell>
          <cell r="B16046">
            <v>16022</v>
          </cell>
          <cell r="C16046" t="str">
            <v xml:space="preserve">   394778757 - 48824</v>
          </cell>
          <cell r="D16046">
            <v>697830.37</v>
          </cell>
          <cell r="E16046">
            <v>0</v>
          </cell>
          <cell r="F16046">
            <v>0</v>
          </cell>
          <cell r="G16046">
            <v>8685.0300000000007</v>
          </cell>
          <cell r="H16046">
            <v>689145.34</v>
          </cell>
          <cell r="I16046">
            <v>0</v>
          </cell>
        </row>
        <row r="16047">
          <cell r="A16047" t="str">
            <v>a</v>
          </cell>
          <cell r="B16047">
            <v>16023</v>
          </cell>
          <cell r="C16047" t="str">
            <v xml:space="preserve">   394778760 - 48836</v>
          </cell>
          <cell r="D16047">
            <v>2819890.85</v>
          </cell>
          <cell r="E16047">
            <v>0</v>
          </cell>
          <cell r="F16047">
            <v>0</v>
          </cell>
          <cell r="G16047">
            <v>26003.18</v>
          </cell>
          <cell r="H16047">
            <v>2793887.67</v>
          </cell>
          <cell r="I16047">
            <v>0</v>
          </cell>
        </row>
        <row r="16048">
          <cell r="A16048" t="str">
            <v>a</v>
          </cell>
          <cell r="B16048">
            <v>16024</v>
          </cell>
          <cell r="C16048" t="str">
            <v xml:space="preserve">   394778773 - 48986</v>
          </cell>
          <cell r="D16048">
            <v>2533965.7999999998</v>
          </cell>
          <cell r="E16048">
            <v>0</v>
          </cell>
          <cell r="F16048">
            <v>0</v>
          </cell>
          <cell r="G16048">
            <v>24096.74</v>
          </cell>
          <cell r="H16048">
            <v>2509869.06</v>
          </cell>
          <cell r="I16048">
            <v>0</v>
          </cell>
        </row>
        <row r="16049">
          <cell r="A16049" t="str">
            <v>a</v>
          </cell>
          <cell r="B16049">
            <v>16025</v>
          </cell>
          <cell r="C16049" t="str">
            <v xml:space="preserve">   394778786 - 49309</v>
          </cell>
          <cell r="D16049">
            <v>1374771.02</v>
          </cell>
          <cell r="E16049">
            <v>0</v>
          </cell>
          <cell r="F16049">
            <v>0</v>
          </cell>
          <cell r="G16049">
            <v>27114.76</v>
          </cell>
          <cell r="H16049">
            <v>1347656.26</v>
          </cell>
          <cell r="I16049">
            <v>0</v>
          </cell>
        </row>
        <row r="16050">
          <cell r="A16050" t="str">
            <v>a</v>
          </cell>
          <cell r="B16050">
            <v>16026</v>
          </cell>
          <cell r="C16050" t="str">
            <v xml:space="preserve">   394778799 - 49348</v>
          </cell>
          <cell r="D16050">
            <v>1394660.7</v>
          </cell>
          <cell r="E16050">
            <v>0</v>
          </cell>
          <cell r="F16050">
            <v>0</v>
          </cell>
          <cell r="G16050">
            <v>1394660.7</v>
          </cell>
          <cell r="H16050">
            <v>0</v>
          </cell>
          <cell r="I16050">
            <v>0</v>
          </cell>
        </row>
        <row r="16051">
          <cell r="A16051" t="str">
            <v>a</v>
          </cell>
          <cell r="B16051">
            <v>16027</v>
          </cell>
          <cell r="C16051" t="str">
            <v xml:space="preserve">   394778809 - 48441</v>
          </cell>
          <cell r="D16051">
            <v>410250.11</v>
          </cell>
          <cell r="E16051">
            <v>0</v>
          </cell>
          <cell r="F16051">
            <v>0</v>
          </cell>
          <cell r="G16051">
            <v>58322.14</v>
          </cell>
          <cell r="H16051">
            <v>351927.97</v>
          </cell>
          <cell r="I16051">
            <v>0</v>
          </cell>
        </row>
        <row r="16052">
          <cell r="A16052" t="str">
            <v>a</v>
          </cell>
          <cell r="B16052">
            <v>16028</v>
          </cell>
          <cell r="C16052" t="str">
            <v xml:space="preserve">   394778812 - 48453</v>
          </cell>
          <cell r="D16052">
            <v>976536.48</v>
          </cell>
          <cell r="E16052">
            <v>0</v>
          </cell>
          <cell r="F16052">
            <v>0</v>
          </cell>
          <cell r="G16052">
            <v>139260.75</v>
          </cell>
          <cell r="H16052">
            <v>837275.73</v>
          </cell>
          <cell r="I16052">
            <v>0</v>
          </cell>
        </row>
        <row r="16053">
          <cell r="A16053" t="str">
            <v>a</v>
          </cell>
          <cell r="B16053">
            <v>16029</v>
          </cell>
          <cell r="C16053" t="str">
            <v xml:space="preserve">   394778825 - 48574</v>
          </cell>
          <cell r="D16053">
            <v>949018.92</v>
          </cell>
          <cell r="E16053">
            <v>0</v>
          </cell>
          <cell r="F16053">
            <v>0</v>
          </cell>
          <cell r="G16053">
            <v>8843.34</v>
          </cell>
          <cell r="H16053">
            <v>940175.58</v>
          </cell>
          <cell r="I16053">
            <v>0</v>
          </cell>
        </row>
        <row r="16054">
          <cell r="A16054" t="str">
            <v>a</v>
          </cell>
          <cell r="B16054">
            <v>16030</v>
          </cell>
          <cell r="C16054" t="str">
            <v xml:space="preserve">   394778838 - 48668</v>
          </cell>
          <cell r="D16054">
            <v>676823.66</v>
          </cell>
          <cell r="E16054">
            <v>0</v>
          </cell>
          <cell r="F16054">
            <v>0.01</v>
          </cell>
          <cell r="G16054">
            <v>18909.95</v>
          </cell>
          <cell r="H16054">
            <v>657913.72</v>
          </cell>
          <cell r="I16054">
            <v>0</v>
          </cell>
        </row>
        <row r="16055">
          <cell r="A16055" t="str">
            <v>a</v>
          </cell>
          <cell r="B16055">
            <v>16031</v>
          </cell>
          <cell r="C16055" t="str">
            <v xml:space="preserve">   394778841 - 48701</v>
          </cell>
          <cell r="D16055">
            <v>955567.05</v>
          </cell>
          <cell r="E16055">
            <v>0</v>
          </cell>
          <cell r="F16055">
            <v>0.01</v>
          </cell>
          <cell r="G16055">
            <v>53164.22</v>
          </cell>
          <cell r="H16055">
            <v>902402.84</v>
          </cell>
          <cell r="I16055">
            <v>0</v>
          </cell>
        </row>
        <row r="16056">
          <cell r="A16056" t="str">
            <v>a</v>
          </cell>
          <cell r="B16056">
            <v>16032</v>
          </cell>
          <cell r="C16056" t="str">
            <v xml:space="preserve">   394778854 - 48812</v>
          </cell>
          <cell r="D16056">
            <v>1359488.39</v>
          </cell>
          <cell r="E16056">
            <v>0</v>
          </cell>
          <cell r="F16056">
            <v>0</v>
          </cell>
          <cell r="G16056">
            <v>63531.83</v>
          </cell>
          <cell r="H16056">
            <v>1295956.56</v>
          </cell>
          <cell r="I16056">
            <v>0</v>
          </cell>
        </row>
        <row r="16057">
          <cell r="A16057" t="str">
            <v>a</v>
          </cell>
          <cell r="B16057">
            <v>16033</v>
          </cell>
          <cell r="C16057" t="str">
            <v xml:space="preserve">   394778867 - 48965</v>
          </cell>
          <cell r="D16057">
            <v>2010971.68</v>
          </cell>
          <cell r="E16057">
            <v>0</v>
          </cell>
          <cell r="F16057">
            <v>0</v>
          </cell>
          <cell r="G16057">
            <v>18773.16</v>
          </cell>
          <cell r="H16057">
            <v>1992198.52</v>
          </cell>
          <cell r="I16057">
            <v>0</v>
          </cell>
        </row>
        <row r="16058">
          <cell r="A16058" t="str">
            <v>a</v>
          </cell>
          <cell r="B16058">
            <v>16034</v>
          </cell>
          <cell r="C16058" t="str">
            <v xml:space="preserve">   394778870 - 48977</v>
          </cell>
          <cell r="D16058">
            <v>2543268.7599999998</v>
          </cell>
          <cell r="E16058">
            <v>0</v>
          </cell>
          <cell r="F16058">
            <v>0.01</v>
          </cell>
          <cell r="G16058">
            <v>505897.82</v>
          </cell>
          <cell r="H16058">
            <v>2037370.95</v>
          </cell>
          <cell r="I16058">
            <v>0</v>
          </cell>
        </row>
        <row r="16059">
          <cell r="A16059" t="str">
            <v>a</v>
          </cell>
          <cell r="B16059">
            <v>16035</v>
          </cell>
          <cell r="C16059" t="str">
            <v xml:space="preserve">   394778883 - 49300</v>
          </cell>
          <cell r="D16059">
            <v>837071.07</v>
          </cell>
          <cell r="E16059">
            <v>0</v>
          </cell>
          <cell r="F16059">
            <v>0.01</v>
          </cell>
          <cell r="G16059">
            <v>27786.65</v>
          </cell>
          <cell r="H16059">
            <v>809284.43</v>
          </cell>
          <cell r="I16059">
            <v>0</v>
          </cell>
        </row>
        <row r="16060">
          <cell r="A16060" t="str">
            <v>a</v>
          </cell>
          <cell r="B16060">
            <v>16036</v>
          </cell>
          <cell r="C16060" t="str">
            <v xml:space="preserve">   394778896 - 49339</v>
          </cell>
          <cell r="D16060">
            <v>444807.57</v>
          </cell>
          <cell r="E16060">
            <v>0</v>
          </cell>
          <cell r="F16060">
            <v>0</v>
          </cell>
          <cell r="G16060">
            <v>444807.57</v>
          </cell>
          <cell r="H16060">
            <v>0</v>
          </cell>
          <cell r="I16060">
            <v>0</v>
          </cell>
        </row>
        <row r="16061">
          <cell r="A16061" t="str">
            <v>a</v>
          </cell>
          <cell r="B16061">
            <v>16037</v>
          </cell>
          <cell r="C16061" t="str">
            <v xml:space="preserve">   394778906 - 48431</v>
          </cell>
          <cell r="D16061">
            <v>952653.44</v>
          </cell>
          <cell r="E16061">
            <v>0</v>
          </cell>
          <cell r="F16061">
            <v>0</v>
          </cell>
          <cell r="G16061">
            <v>142068.85</v>
          </cell>
          <cell r="H16061">
            <v>810584.59</v>
          </cell>
          <cell r="I16061">
            <v>0</v>
          </cell>
        </row>
        <row r="16062">
          <cell r="A16062" t="str">
            <v>a</v>
          </cell>
          <cell r="B16062">
            <v>16038</v>
          </cell>
          <cell r="C16062" t="str">
            <v xml:space="preserve">   394778919 - 48554</v>
          </cell>
          <cell r="D16062">
            <v>1338196.8</v>
          </cell>
          <cell r="E16062">
            <v>0</v>
          </cell>
          <cell r="F16062">
            <v>0</v>
          </cell>
          <cell r="G16062">
            <v>190241.23</v>
          </cell>
          <cell r="H16062">
            <v>1147955.57</v>
          </cell>
          <cell r="I16062">
            <v>0</v>
          </cell>
        </row>
        <row r="16063">
          <cell r="A16063" t="str">
            <v>a</v>
          </cell>
          <cell r="B16063">
            <v>16039</v>
          </cell>
          <cell r="C16063" t="str">
            <v xml:space="preserve">   394778922 - 48565</v>
          </cell>
          <cell r="D16063">
            <v>1733147.38</v>
          </cell>
          <cell r="E16063">
            <v>0</v>
          </cell>
          <cell r="F16063">
            <v>0</v>
          </cell>
          <cell r="G16063">
            <v>82648.899999999994</v>
          </cell>
          <cell r="H16063">
            <v>1650498.48</v>
          </cell>
          <cell r="I16063">
            <v>0</v>
          </cell>
        </row>
        <row r="16064">
          <cell r="A16064" t="str">
            <v>a</v>
          </cell>
          <cell r="B16064">
            <v>16040</v>
          </cell>
          <cell r="C16064" t="str">
            <v xml:space="preserve">   394778935 - 48637</v>
          </cell>
          <cell r="D16064">
            <v>590757.82999999996</v>
          </cell>
          <cell r="E16064">
            <v>0</v>
          </cell>
          <cell r="F16064">
            <v>0.01</v>
          </cell>
          <cell r="G16064">
            <v>50105.91</v>
          </cell>
          <cell r="H16064">
            <v>540651.93000000005</v>
          </cell>
          <cell r="I16064">
            <v>0</v>
          </cell>
        </row>
        <row r="16065">
          <cell r="A16065" t="str">
            <v>a</v>
          </cell>
          <cell r="B16065">
            <v>16041</v>
          </cell>
          <cell r="C16065" t="str">
            <v xml:space="preserve">   394778948 - 48767</v>
          </cell>
          <cell r="D16065">
            <v>558038.57999999996</v>
          </cell>
          <cell r="E16065">
            <v>0</v>
          </cell>
          <cell r="F16065">
            <v>0</v>
          </cell>
          <cell r="G16065">
            <v>11668.99</v>
          </cell>
          <cell r="H16065">
            <v>546369.59</v>
          </cell>
          <cell r="I16065">
            <v>0</v>
          </cell>
        </row>
        <row r="16066">
          <cell r="A16066" t="str">
            <v>a</v>
          </cell>
          <cell r="B16066">
            <v>16042</v>
          </cell>
          <cell r="C16066" t="str">
            <v xml:space="preserve">   394778951 - 48797</v>
          </cell>
          <cell r="D16066">
            <v>665851.61</v>
          </cell>
          <cell r="E16066">
            <v>0</v>
          </cell>
          <cell r="F16066">
            <v>0</v>
          </cell>
          <cell r="G16066">
            <v>31116.71</v>
          </cell>
          <cell r="H16066">
            <v>634734.9</v>
          </cell>
          <cell r="I16066">
            <v>0</v>
          </cell>
        </row>
        <row r="16067">
          <cell r="A16067" t="str">
            <v>a</v>
          </cell>
          <cell r="B16067">
            <v>16043</v>
          </cell>
          <cell r="C16067" t="str">
            <v xml:space="preserve">   394778964 - 48953</v>
          </cell>
          <cell r="D16067">
            <v>2019958.15</v>
          </cell>
          <cell r="E16067">
            <v>0</v>
          </cell>
          <cell r="F16067">
            <v>0</v>
          </cell>
          <cell r="G16067">
            <v>18857.05</v>
          </cell>
          <cell r="H16067">
            <v>2001101.1</v>
          </cell>
          <cell r="I16067">
            <v>0</v>
          </cell>
        </row>
        <row r="16068">
          <cell r="A16068" t="str">
            <v>a</v>
          </cell>
          <cell r="B16068">
            <v>16044</v>
          </cell>
          <cell r="C16068" t="str">
            <v xml:space="preserve">   394778977 - 49004</v>
          </cell>
          <cell r="D16068">
            <v>2124329.02</v>
          </cell>
          <cell r="E16068">
            <v>0</v>
          </cell>
          <cell r="F16068">
            <v>0.01</v>
          </cell>
          <cell r="G16068">
            <v>294523.43</v>
          </cell>
          <cell r="H16068">
            <v>1829805.6</v>
          </cell>
          <cell r="I16068">
            <v>0</v>
          </cell>
        </row>
        <row r="16069">
          <cell r="A16069" t="str">
            <v>a</v>
          </cell>
          <cell r="B16069">
            <v>16045</v>
          </cell>
          <cell r="C16069" t="str">
            <v xml:space="preserve">   394778980 - 49291</v>
          </cell>
          <cell r="D16069">
            <v>2381174.19</v>
          </cell>
          <cell r="E16069">
            <v>0</v>
          </cell>
          <cell r="F16069">
            <v>0</v>
          </cell>
          <cell r="G16069">
            <v>22229.17</v>
          </cell>
          <cell r="H16069">
            <v>2358945.02</v>
          </cell>
          <cell r="I16069">
            <v>0</v>
          </cell>
        </row>
        <row r="16070">
          <cell r="A16070" t="str">
            <v>a</v>
          </cell>
          <cell r="B16070">
            <v>16046</v>
          </cell>
          <cell r="C16070" t="str">
            <v xml:space="preserve">   394778993 - 49330</v>
          </cell>
          <cell r="D16070">
            <v>1711380.68</v>
          </cell>
          <cell r="E16070">
            <v>0</v>
          </cell>
          <cell r="F16070">
            <v>0.01</v>
          </cell>
          <cell r="G16070">
            <v>34657.11</v>
          </cell>
          <cell r="H16070">
            <v>1676723.58</v>
          </cell>
          <cell r="I16070">
            <v>0</v>
          </cell>
        </row>
        <row r="16071">
          <cell r="A16071" t="str">
            <v>a</v>
          </cell>
          <cell r="B16071">
            <v>16047</v>
          </cell>
          <cell r="C16071" t="str">
            <v xml:space="preserve">   402778005 - 41446</v>
          </cell>
          <cell r="D16071">
            <v>657499.43000000005</v>
          </cell>
          <cell r="E16071">
            <v>0</v>
          </cell>
          <cell r="F16071">
            <v>0</v>
          </cell>
          <cell r="G16071">
            <v>97439.21</v>
          </cell>
          <cell r="H16071">
            <v>560060.22</v>
          </cell>
          <cell r="I16071">
            <v>0</v>
          </cell>
        </row>
        <row r="16072">
          <cell r="A16072" t="str">
            <v>a</v>
          </cell>
          <cell r="B16072">
            <v>16048</v>
          </cell>
          <cell r="C16072" t="str">
            <v xml:space="preserve">   402778018 - 41485</v>
          </cell>
          <cell r="D16072">
            <v>1378130.07</v>
          </cell>
          <cell r="E16072">
            <v>0</v>
          </cell>
          <cell r="F16072">
            <v>0</v>
          </cell>
          <cell r="G16072">
            <v>65378.54</v>
          </cell>
          <cell r="H16072">
            <v>1312751.53</v>
          </cell>
          <cell r="I16072">
            <v>0</v>
          </cell>
        </row>
        <row r="16073">
          <cell r="A16073" t="str">
            <v>a</v>
          </cell>
          <cell r="B16073">
            <v>16049</v>
          </cell>
          <cell r="C16073" t="str">
            <v xml:space="preserve">   402778021 - 41494</v>
          </cell>
          <cell r="D16073">
            <v>3259634.83</v>
          </cell>
          <cell r="E16073">
            <v>0</v>
          </cell>
          <cell r="F16073">
            <v>0</v>
          </cell>
          <cell r="G16073">
            <v>73196.3</v>
          </cell>
          <cell r="H16073">
            <v>3186438.53</v>
          </cell>
          <cell r="I16073">
            <v>0</v>
          </cell>
        </row>
        <row r="16074">
          <cell r="A16074" t="str">
            <v>a</v>
          </cell>
          <cell r="B16074">
            <v>16050</v>
          </cell>
          <cell r="C16074" t="str">
            <v xml:space="preserve">   402778034 - 41533</v>
          </cell>
          <cell r="D16074">
            <v>2037710.19</v>
          </cell>
          <cell r="E16074">
            <v>0</v>
          </cell>
          <cell r="F16074">
            <v>0</v>
          </cell>
          <cell r="G16074">
            <v>44945.46</v>
          </cell>
          <cell r="H16074">
            <v>1992764.73</v>
          </cell>
          <cell r="I16074">
            <v>0</v>
          </cell>
        </row>
        <row r="16075">
          <cell r="A16075" t="str">
            <v>a</v>
          </cell>
          <cell r="B16075">
            <v>16051</v>
          </cell>
          <cell r="C16075" t="str">
            <v xml:space="preserve">   402778047 - 41572</v>
          </cell>
          <cell r="D16075">
            <v>623536.48</v>
          </cell>
          <cell r="E16075">
            <v>0</v>
          </cell>
          <cell r="F16075">
            <v>0</v>
          </cell>
          <cell r="G16075">
            <v>31680.32</v>
          </cell>
          <cell r="H16075">
            <v>591856.16</v>
          </cell>
          <cell r="I16075">
            <v>0</v>
          </cell>
        </row>
        <row r="16076">
          <cell r="A16076" t="str">
            <v>a</v>
          </cell>
          <cell r="B16076">
            <v>16052</v>
          </cell>
          <cell r="C16076" t="str">
            <v xml:space="preserve">   402778050 - 41581</v>
          </cell>
          <cell r="D16076">
            <v>1223057.29</v>
          </cell>
          <cell r="E16076">
            <v>0</v>
          </cell>
          <cell r="F16076">
            <v>0</v>
          </cell>
          <cell r="G16076">
            <v>26496.5</v>
          </cell>
          <cell r="H16076">
            <v>1196560.79</v>
          </cell>
          <cell r="I16076">
            <v>0</v>
          </cell>
        </row>
        <row r="16077">
          <cell r="A16077" t="str">
            <v>a</v>
          </cell>
          <cell r="B16077">
            <v>16053</v>
          </cell>
          <cell r="C16077" t="str">
            <v xml:space="preserve">   402778063 - 41718</v>
          </cell>
          <cell r="D16077">
            <v>1127462.33</v>
          </cell>
          <cell r="E16077">
            <v>0</v>
          </cell>
          <cell r="F16077">
            <v>0</v>
          </cell>
          <cell r="G16077">
            <v>53480</v>
          </cell>
          <cell r="H16077">
            <v>1073982.33</v>
          </cell>
          <cell r="I16077">
            <v>0</v>
          </cell>
        </row>
        <row r="16078">
          <cell r="A16078" t="str">
            <v>a</v>
          </cell>
          <cell r="B16078">
            <v>16054</v>
          </cell>
          <cell r="C16078" t="str">
            <v xml:space="preserve">   402778076 - 42086</v>
          </cell>
          <cell r="D16078">
            <v>471624.42</v>
          </cell>
          <cell r="E16078">
            <v>0</v>
          </cell>
          <cell r="F16078">
            <v>0</v>
          </cell>
          <cell r="G16078">
            <v>10349.700000000001</v>
          </cell>
          <cell r="H16078">
            <v>461274.72</v>
          </cell>
          <cell r="I16078">
            <v>0</v>
          </cell>
        </row>
        <row r="16079">
          <cell r="A16079" t="str">
            <v>a</v>
          </cell>
          <cell r="B16079">
            <v>16055</v>
          </cell>
          <cell r="C16079" t="str">
            <v xml:space="preserve">   402778089 - 42125</v>
          </cell>
          <cell r="D16079">
            <v>1740477.68</v>
          </cell>
          <cell r="E16079">
            <v>0</v>
          </cell>
          <cell r="F16079">
            <v>0</v>
          </cell>
          <cell r="G16079">
            <v>18493.13</v>
          </cell>
          <cell r="H16079">
            <v>1721984.55</v>
          </cell>
          <cell r="I16079">
            <v>0</v>
          </cell>
        </row>
        <row r="16080">
          <cell r="A16080" t="str">
            <v>a</v>
          </cell>
          <cell r="B16080">
            <v>16056</v>
          </cell>
          <cell r="C16080" t="str">
            <v xml:space="preserve">   402778092 - 42134</v>
          </cell>
          <cell r="D16080">
            <v>1409007.37</v>
          </cell>
          <cell r="E16080">
            <v>0</v>
          </cell>
          <cell r="F16080">
            <v>0</v>
          </cell>
          <cell r="G16080">
            <v>30770.39</v>
          </cell>
          <cell r="H16080">
            <v>1378236.98</v>
          </cell>
          <cell r="I16080">
            <v>0</v>
          </cell>
        </row>
        <row r="16081">
          <cell r="A16081" t="str">
            <v>a</v>
          </cell>
          <cell r="B16081">
            <v>16057</v>
          </cell>
          <cell r="C16081" t="str">
            <v xml:space="preserve">   402778102 - 41437</v>
          </cell>
          <cell r="D16081">
            <v>933839.79</v>
          </cell>
          <cell r="E16081">
            <v>0</v>
          </cell>
          <cell r="F16081">
            <v>0</v>
          </cell>
          <cell r="G16081">
            <v>138391.94</v>
          </cell>
          <cell r="H16081">
            <v>795447.85</v>
          </cell>
          <cell r="I16081">
            <v>0</v>
          </cell>
        </row>
        <row r="16082">
          <cell r="A16082" t="str">
            <v>a</v>
          </cell>
          <cell r="B16082">
            <v>16058</v>
          </cell>
          <cell r="C16082" t="str">
            <v xml:space="preserve">   402778115 - 41476</v>
          </cell>
          <cell r="D16082">
            <v>4035901</v>
          </cell>
          <cell r="E16082">
            <v>0</v>
          </cell>
          <cell r="F16082">
            <v>0</v>
          </cell>
          <cell r="G16082">
            <v>4035901</v>
          </cell>
          <cell r="H16082">
            <v>0</v>
          </cell>
          <cell r="I16082">
            <v>0</v>
          </cell>
        </row>
        <row r="16083">
          <cell r="A16083" t="str">
            <v>a</v>
          </cell>
          <cell r="B16083">
            <v>16059</v>
          </cell>
          <cell r="C16083" t="str">
            <v xml:space="preserve">   402778128 - 41515</v>
          </cell>
          <cell r="D16083">
            <v>4614285.9400000004</v>
          </cell>
          <cell r="E16083">
            <v>0</v>
          </cell>
          <cell r="F16083">
            <v>0</v>
          </cell>
          <cell r="G16083">
            <v>2122459</v>
          </cell>
          <cell r="H16083">
            <v>2491826.94</v>
          </cell>
          <cell r="I16083">
            <v>0</v>
          </cell>
        </row>
        <row r="16084">
          <cell r="A16084" t="str">
            <v>a</v>
          </cell>
          <cell r="B16084">
            <v>16060</v>
          </cell>
          <cell r="C16084" t="str">
            <v xml:space="preserve">   402778131 - 41524</v>
          </cell>
          <cell r="D16084">
            <v>970819.11</v>
          </cell>
          <cell r="E16084">
            <v>0</v>
          </cell>
          <cell r="F16084">
            <v>0</v>
          </cell>
          <cell r="G16084">
            <v>21687.81</v>
          </cell>
          <cell r="H16084">
            <v>949131.3</v>
          </cell>
          <cell r="I16084">
            <v>0</v>
          </cell>
        </row>
        <row r="16085">
          <cell r="A16085" t="str">
            <v>a</v>
          </cell>
          <cell r="B16085">
            <v>16061</v>
          </cell>
          <cell r="C16085" t="str">
            <v xml:space="preserve">   402778144 - 41563</v>
          </cell>
          <cell r="D16085">
            <v>2111980.2400000002</v>
          </cell>
          <cell r="E16085">
            <v>0</v>
          </cell>
          <cell r="F16085">
            <v>0</v>
          </cell>
          <cell r="G16085">
            <v>641970.17000000004</v>
          </cell>
          <cell r="H16085">
            <v>1470010.07</v>
          </cell>
          <cell r="I16085">
            <v>0</v>
          </cell>
        </row>
        <row r="16086">
          <cell r="A16086" t="str">
            <v>a</v>
          </cell>
          <cell r="B16086">
            <v>16062</v>
          </cell>
          <cell r="C16086" t="str">
            <v xml:space="preserve">   402778157 - 41602</v>
          </cell>
          <cell r="D16086">
            <v>1245590.3500000001</v>
          </cell>
          <cell r="E16086">
            <v>0</v>
          </cell>
          <cell r="F16086">
            <v>0</v>
          </cell>
          <cell r="G16086">
            <v>27689.02</v>
          </cell>
          <cell r="H16086">
            <v>1217901.33</v>
          </cell>
          <cell r="I16086">
            <v>0</v>
          </cell>
        </row>
        <row r="16087">
          <cell r="A16087" t="str">
            <v>a</v>
          </cell>
          <cell r="B16087">
            <v>16063</v>
          </cell>
          <cell r="C16087" t="str">
            <v xml:space="preserve">   402778160 - 41611</v>
          </cell>
          <cell r="D16087">
            <v>2232743.25</v>
          </cell>
          <cell r="E16087">
            <v>0</v>
          </cell>
          <cell r="F16087">
            <v>0</v>
          </cell>
          <cell r="G16087">
            <v>204799.51</v>
          </cell>
          <cell r="H16087">
            <v>2027943.74</v>
          </cell>
          <cell r="I16087">
            <v>0</v>
          </cell>
        </row>
        <row r="16088">
          <cell r="A16088" t="str">
            <v>a</v>
          </cell>
          <cell r="B16088">
            <v>16064</v>
          </cell>
          <cell r="C16088" t="str">
            <v xml:space="preserve">   402778173 - 42083</v>
          </cell>
          <cell r="D16088">
            <v>808526.52</v>
          </cell>
          <cell r="E16088">
            <v>0</v>
          </cell>
          <cell r="F16088">
            <v>0</v>
          </cell>
          <cell r="G16088">
            <v>8360.5</v>
          </cell>
          <cell r="H16088">
            <v>800166.02</v>
          </cell>
          <cell r="I16088">
            <v>0</v>
          </cell>
        </row>
        <row r="16089">
          <cell r="A16089" t="str">
            <v>a</v>
          </cell>
          <cell r="B16089">
            <v>16065</v>
          </cell>
          <cell r="C16089" t="str">
            <v xml:space="preserve">   402778186 - 42116</v>
          </cell>
          <cell r="D16089">
            <v>1404347.9</v>
          </cell>
          <cell r="E16089">
            <v>0</v>
          </cell>
          <cell r="F16089">
            <v>0</v>
          </cell>
          <cell r="G16089">
            <v>1404347.9</v>
          </cell>
          <cell r="H16089">
            <v>0</v>
          </cell>
          <cell r="I16089">
            <v>0</v>
          </cell>
        </row>
        <row r="16090">
          <cell r="A16090" t="str">
            <v>a</v>
          </cell>
          <cell r="B16090">
            <v>16066</v>
          </cell>
          <cell r="C16090" t="str">
            <v xml:space="preserve">   402778199 - 42155</v>
          </cell>
          <cell r="D16090">
            <v>826837.19</v>
          </cell>
          <cell r="E16090">
            <v>0</v>
          </cell>
          <cell r="F16090">
            <v>0</v>
          </cell>
          <cell r="G16090">
            <v>18237.39</v>
          </cell>
          <cell r="H16090">
            <v>808599.8</v>
          </cell>
          <cell r="I16090">
            <v>0</v>
          </cell>
        </row>
        <row r="16091">
          <cell r="A16091" t="str">
            <v>a</v>
          </cell>
          <cell r="B16091">
            <v>16067</v>
          </cell>
          <cell r="C16091" t="str">
            <v xml:space="preserve">   402778209 - 41458</v>
          </cell>
          <cell r="D16091">
            <v>1394775.79</v>
          </cell>
          <cell r="E16091">
            <v>0</v>
          </cell>
          <cell r="F16091">
            <v>0</v>
          </cell>
          <cell r="G16091">
            <v>71214.8</v>
          </cell>
          <cell r="H16091">
            <v>1323560.99</v>
          </cell>
          <cell r="I16091">
            <v>0</v>
          </cell>
        </row>
        <row r="16092">
          <cell r="A16092" t="str">
            <v>a</v>
          </cell>
          <cell r="B16092">
            <v>16068</v>
          </cell>
          <cell r="C16092" t="str">
            <v xml:space="preserve">   402778212 - 41467</v>
          </cell>
          <cell r="D16092">
            <v>2922252.42</v>
          </cell>
          <cell r="E16092">
            <v>0</v>
          </cell>
          <cell r="F16092">
            <v>0</v>
          </cell>
          <cell r="G16092">
            <v>2922252.42</v>
          </cell>
          <cell r="H16092">
            <v>0</v>
          </cell>
          <cell r="I16092">
            <v>0</v>
          </cell>
        </row>
        <row r="16093">
          <cell r="A16093" t="str">
            <v>a</v>
          </cell>
          <cell r="B16093">
            <v>16069</v>
          </cell>
          <cell r="C16093" t="str">
            <v xml:space="preserve">   402778225 - 41506</v>
          </cell>
          <cell r="D16093">
            <v>689065.05</v>
          </cell>
          <cell r="E16093">
            <v>0</v>
          </cell>
          <cell r="F16093">
            <v>0</v>
          </cell>
          <cell r="G16093">
            <v>32689.24</v>
          </cell>
          <cell r="H16093">
            <v>656375.81000000006</v>
          </cell>
          <cell r="I16093">
            <v>0</v>
          </cell>
        </row>
        <row r="16094">
          <cell r="A16094" t="str">
            <v>a</v>
          </cell>
          <cell r="B16094">
            <v>16070</v>
          </cell>
          <cell r="C16094" t="str">
            <v xml:space="preserve">   402778238 - 41545</v>
          </cell>
          <cell r="D16094">
            <v>1004480.76</v>
          </cell>
          <cell r="E16094">
            <v>0</v>
          </cell>
          <cell r="F16094">
            <v>0</v>
          </cell>
          <cell r="G16094">
            <v>22043.119999999999</v>
          </cell>
          <cell r="H16094">
            <v>982437.64</v>
          </cell>
          <cell r="I16094">
            <v>0</v>
          </cell>
        </row>
        <row r="16095">
          <cell r="A16095" t="str">
            <v>a</v>
          </cell>
          <cell r="B16095">
            <v>16071</v>
          </cell>
          <cell r="C16095" t="str">
            <v xml:space="preserve">   402778241 - 41554</v>
          </cell>
          <cell r="D16095">
            <v>1175455.07</v>
          </cell>
          <cell r="E16095">
            <v>0</v>
          </cell>
          <cell r="F16095">
            <v>0</v>
          </cell>
          <cell r="G16095">
            <v>11986.26</v>
          </cell>
          <cell r="H16095">
            <v>1163468.81</v>
          </cell>
          <cell r="I16095">
            <v>0</v>
          </cell>
        </row>
        <row r="16096">
          <cell r="A16096" t="str">
            <v>a</v>
          </cell>
          <cell r="B16096">
            <v>16072</v>
          </cell>
          <cell r="C16096" t="str">
            <v xml:space="preserve">   402778254 - 41593</v>
          </cell>
          <cell r="D16096">
            <v>680037.08</v>
          </cell>
          <cell r="E16096">
            <v>0</v>
          </cell>
          <cell r="F16096">
            <v>0</v>
          </cell>
          <cell r="G16096">
            <v>59537.71</v>
          </cell>
          <cell r="H16096">
            <v>620499.37</v>
          </cell>
          <cell r="I16096">
            <v>0</v>
          </cell>
        </row>
        <row r="16097">
          <cell r="A16097" t="str">
            <v>a</v>
          </cell>
          <cell r="B16097">
            <v>16073</v>
          </cell>
          <cell r="C16097" t="str">
            <v xml:space="preserve">   402778267 - 41840</v>
          </cell>
          <cell r="D16097">
            <v>2127107.25</v>
          </cell>
          <cell r="E16097">
            <v>0</v>
          </cell>
          <cell r="F16097">
            <v>0</v>
          </cell>
          <cell r="G16097">
            <v>41894.31</v>
          </cell>
          <cell r="H16097">
            <v>2085212.94</v>
          </cell>
          <cell r="I16097">
            <v>0</v>
          </cell>
        </row>
        <row r="16098">
          <cell r="A16098" t="str">
            <v>a</v>
          </cell>
          <cell r="B16098">
            <v>16074</v>
          </cell>
          <cell r="C16098" t="str">
            <v xml:space="preserve">   402778270 - 41849</v>
          </cell>
          <cell r="D16098">
            <v>811660.66</v>
          </cell>
          <cell r="E16098">
            <v>0</v>
          </cell>
          <cell r="F16098">
            <v>0</v>
          </cell>
          <cell r="G16098">
            <v>39119.33</v>
          </cell>
          <cell r="H16098">
            <v>772541.33</v>
          </cell>
          <cell r="I16098">
            <v>0</v>
          </cell>
        </row>
        <row r="16099">
          <cell r="A16099" t="str">
            <v>a</v>
          </cell>
          <cell r="B16099">
            <v>16075</v>
          </cell>
          <cell r="C16099" t="str">
            <v xml:space="preserve">   402778283 - 42107</v>
          </cell>
          <cell r="D16099">
            <v>2006179.64</v>
          </cell>
          <cell r="E16099">
            <v>0</v>
          </cell>
          <cell r="F16099">
            <v>0</v>
          </cell>
          <cell r="G16099">
            <v>96702.17</v>
          </cell>
          <cell r="H16099">
            <v>1909477.47</v>
          </cell>
          <cell r="I16099">
            <v>0</v>
          </cell>
        </row>
        <row r="16100">
          <cell r="A16100" t="str">
            <v>a</v>
          </cell>
          <cell r="B16100">
            <v>16076</v>
          </cell>
          <cell r="C16100" t="str">
            <v xml:space="preserve">   402778296 - 42146</v>
          </cell>
          <cell r="D16100">
            <v>2675430.7999999998</v>
          </cell>
          <cell r="E16100">
            <v>0</v>
          </cell>
          <cell r="F16100">
            <v>0</v>
          </cell>
          <cell r="G16100">
            <v>2014720.42</v>
          </cell>
          <cell r="H16100">
            <v>660710.38</v>
          </cell>
          <cell r="I16100">
            <v>0</v>
          </cell>
        </row>
        <row r="16101">
          <cell r="A16101" t="str">
            <v>a</v>
          </cell>
          <cell r="B16101">
            <v>16077</v>
          </cell>
          <cell r="C16101" t="str">
            <v xml:space="preserve">   402778306 - 41449</v>
          </cell>
          <cell r="D16101">
            <v>730408.93</v>
          </cell>
          <cell r="E16101">
            <v>0</v>
          </cell>
          <cell r="F16101">
            <v>0</v>
          </cell>
          <cell r="G16101">
            <v>34650.639999999999</v>
          </cell>
          <cell r="H16101">
            <v>695758.29</v>
          </cell>
          <cell r="I16101">
            <v>0</v>
          </cell>
        </row>
        <row r="16102">
          <cell r="A16102" t="str">
            <v>a</v>
          </cell>
          <cell r="B16102">
            <v>16078</v>
          </cell>
          <cell r="C16102" t="str">
            <v xml:space="preserve">   402778319 - 41488</v>
          </cell>
          <cell r="D16102">
            <v>801585.39</v>
          </cell>
          <cell r="E16102">
            <v>0</v>
          </cell>
          <cell r="F16102">
            <v>0</v>
          </cell>
          <cell r="G16102">
            <v>74919.06</v>
          </cell>
          <cell r="H16102">
            <v>726666.33</v>
          </cell>
          <cell r="I16102">
            <v>0</v>
          </cell>
        </row>
        <row r="16103">
          <cell r="A16103" t="str">
            <v>a</v>
          </cell>
          <cell r="B16103">
            <v>16079</v>
          </cell>
          <cell r="C16103" t="str">
            <v xml:space="preserve">   402778322 - 41497</v>
          </cell>
          <cell r="D16103">
            <v>3543843.78</v>
          </cell>
          <cell r="E16103">
            <v>0</v>
          </cell>
          <cell r="F16103">
            <v>0</v>
          </cell>
          <cell r="G16103">
            <v>78165.98</v>
          </cell>
          <cell r="H16103">
            <v>3465677.8</v>
          </cell>
          <cell r="I16103">
            <v>0</v>
          </cell>
        </row>
        <row r="16104">
          <cell r="A16104" t="str">
            <v>a</v>
          </cell>
          <cell r="B16104">
            <v>16080</v>
          </cell>
          <cell r="C16104" t="str">
            <v xml:space="preserve">   402778335 - 41536</v>
          </cell>
          <cell r="D16104">
            <v>1232089.25</v>
          </cell>
          <cell r="E16104">
            <v>0</v>
          </cell>
          <cell r="F16104">
            <v>0</v>
          </cell>
          <cell r="G16104">
            <v>29184.11</v>
          </cell>
          <cell r="H16104">
            <v>1202905.1399999999</v>
          </cell>
          <cell r="I16104">
            <v>0</v>
          </cell>
        </row>
        <row r="16105">
          <cell r="A16105" t="str">
            <v>a</v>
          </cell>
          <cell r="B16105">
            <v>16081</v>
          </cell>
          <cell r="C16105" t="str">
            <v xml:space="preserve">   402778348 - 41575</v>
          </cell>
          <cell r="D16105">
            <v>2688472.2</v>
          </cell>
          <cell r="E16105">
            <v>0</v>
          </cell>
          <cell r="F16105">
            <v>0</v>
          </cell>
          <cell r="G16105">
            <v>401743.11</v>
          </cell>
          <cell r="H16105">
            <v>2286729.09</v>
          </cell>
          <cell r="I16105">
            <v>0</v>
          </cell>
        </row>
        <row r="16106">
          <cell r="A16106" t="str">
            <v>a</v>
          </cell>
          <cell r="B16106">
            <v>16082</v>
          </cell>
          <cell r="C16106" t="str">
            <v xml:space="preserve">   402778351 - 41584</v>
          </cell>
          <cell r="D16106">
            <v>1116540.97</v>
          </cell>
          <cell r="E16106">
            <v>0</v>
          </cell>
          <cell r="F16106">
            <v>0</v>
          </cell>
          <cell r="G16106">
            <v>10267.52</v>
          </cell>
          <cell r="H16106">
            <v>1106273.45</v>
          </cell>
          <cell r="I16106">
            <v>0</v>
          </cell>
        </row>
        <row r="16107">
          <cell r="A16107" t="str">
            <v>a</v>
          </cell>
          <cell r="B16107">
            <v>16083</v>
          </cell>
          <cell r="C16107" t="str">
            <v xml:space="preserve">   402778364 - 41721</v>
          </cell>
          <cell r="D16107">
            <v>4090963.72</v>
          </cell>
          <cell r="E16107">
            <v>0</v>
          </cell>
          <cell r="F16107">
            <v>0</v>
          </cell>
          <cell r="G16107">
            <v>43467.95</v>
          </cell>
          <cell r="H16107">
            <v>4047495.77</v>
          </cell>
          <cell r="I16107">
            <v>0</v>
          </cell>
        </row>
        <row r="16108">
          <cell r="A16108" t="str">
            <v>a</v>
          </cell>
          <cell r="B16108">
            <v>16084</v>
          </cell>
          <cell r="C16108" t="str">
            <v xml:space="preserve">   402778377 - 42089</v>
          </cell>
          <cell r="D16108">
            <v>1136951.71</v>
          </cell>
          <cell r="E16108">
            <v>0</v>
          </cell>
          <cell r="F16108">
            <v>0</v>
          </cell>
          <cell r="G16108">
            <v>24950.240000000002</v>
          </cell>
          <cell r="H16108">
            <v>1112001.47</v>
          </cell>
          <cell r="I16108">
            <v>0</v>
          </cell>
        </row>
        <row r="16109">
          <cell r="A16109" t="str">
            <v>a</v>
          </cell>
          <cell r="B16109">
            <v>16085</v>
          </cell>
          <cell r="C16109" t="str">
            <v xml:space="preserve">   402778380 - 42098</v>
          </cell>
          <cell r="D16109">
            <v>2273903.44</v>
          </cell>
          <cell r="E16109">
            <v>0</v>
          </cell>
          <cell r="F16109">
            <v>0</v>
          </cell>
          <cell r="G16109">
            <v>49900.39</v>
          </cell>
          <cell r="H16109">
            <v>2224003.0499999998</v>
          </cell>
          <cell r="I16109">
            <v>0</v>
          </cell>
        </row>
        <row r="16110">
          <cell r="A16110" t="str">
            <v>a</v>
          </cell>
          <cell r="B16110">
            <v>16086</v>
          </cell>
          <cell r="C16110" t="str">
            <v xml:space="preserve">   402778393 - 42137</v>
          </cell>
          <cell r="D16110">
            <v>4163898.29</v>
          </cell>
          <cell r="E16110">
            <v>0</v>
          </cell>
          <cell r="F16110">
            <v>0</v>
          </cell>
          <cell r="G16110">
            <v>43104.19</v>
          </cell>
          <cell r="H16110">
            <v>4120794.1</v>
          </cell>
          <cell r="I16110">
            <v>0</v>
          </cell>
        </row>
        <row r="16111">
          <cell r="A16111" t="str">
            <v>a</v>
          </cell>
          <cell r="B16111">
            <v>16087</v>
          </cell>
          <cell r="C16111" t="str">
            <v xml:space="preserve">   402778403 - 41440</v>
          </cell>
          <cell r="D16111">
            <v>1470043.34</v>
          </cell>
          <cell r="E16111">
            <v>0</v>
          </cell>
          <cell r="F16111">
            <v>0</v>
          </cell>
          <cell r="G16111">
            <v>1470043.34</v>
          </cell>
          <cell r="H16111">
            <v>0</v>
          </cell>
          <cell r="I16111">
            <v>0</v>
          </cell>
        </row>
        <row r="16112">
          <cell r="A16112" t="str">
            <v>a</v>
          </cell>
          <cell r="B16112">
            <v>16088</v>
          </cell>
          <cell r="C16112" t="str">
            <v xml:space="preserve">   402778416 - 41479</v>
          </cell>
          <cell r="D16112">
            <v>732215.98</v>
          </cell>
          <cell r="E16112">
            <v>0</v>
          </cell>
          <cell r="F16112">
            <v>0</v>
          </cell>
          <cell r="G16112">
            <v>35108.82</v>
          </cell>
          <cell r="H16112">
            <v>697107.16</v>
          </cell>
          <cell r="I16112">
            <v>0</v>
          </cell>
        </row>
        <row r="16113">
          <cell r="A16113" t="str">
            <v>a</v>
          </cell>
          <cell r="B16113">
            <v>16089</v>
          </cell>
          <cell r="C16113" t="str">
            <v xml:space="preserve">   402778429 - 41518</v>
          </cell>
          <cell r="D16113">
            <v>1645317.07</v>
          </cell>
          <cell r="E16113">
            <v>0</v>
          </cell>
          <cell r="F16113">
            <v>0</v>
          </cell>
          <cell r="G16113">
            <v>100700.78</v>
          </cell>
          <cell r="H16113">
            <v>1544616.29</v>
          </cell>
          <cell r="I16113">
            <v>0</v>
          </cell>
        </row>
        <row r="16114">
          <cell r="A16114" t="str">
            <v>a</v>
          </cell>
          <cell r="B16114">
            <v>16090</v>
          </cell>
          <cell r="C16114" t="str">
            <v xml:space="preserve">   402778432 - 41527</v>
          </cell>
          <cell r="D16114">
            <v>1365212.55</v>
          </cell>
          <cell r="E16114">
            <v>0</v>
          </cell>
          <cell r="F16114">
            <v>0</v>
          </cell>
          <cell r="G16114">
            <v>719154.33</v>
          </cell>
          <cell r="H16114">
            <v>646058.22</v>
          </cell>
          <cell r="I16114">
            <v>0</v>
          </cell>
        </row>
        <row r="16115">
          <cell r="A16115" t="str">
            <v>a</v>
          </cell>
          <cell r="B16115">
            <v>16091</v>
          </cell>
          <cell r="C16115" t="str">
            <v xml:space="preserve">   402778445 - 41566</v>
          </cell>
          <cell r="D16115">
            <v>3424957.56</v>
          </cell>
          <cell r="E16115">
            <v>0</v>
          </cell>
          <cell r="F16115">
            <v>0</v>
          </cell>
          <cell r="G16115">
            <v>74198.87</v>
          </cell>
          <cell r="H16115">
            <v>3350758.69</v>
          </cell>
          <cell r="I16115">
            <v>0</v>
          </cell>
        </row>
        <row r="16116">
          <cell r="A16116" t="str">
            <v>a</v>
          </cell>
          <cell r="B16116">
            <v>16092</v>
          </cell>
          <cell r="C16116" t="str">
            <v xml:space="preserve">   402778458 - 41605</v>
          </cell>
          <cell r="D16116">
            <v>2365078.5499999998</v>
          </cell>
          <cell r="E16116">
            <v>0</v>
          </cell>
          <cell r="F16116">
            <v>0</v>
          </cell>
          <cell r="G16116">
            <v>24097.83</v>
          </cell>
          <cell r="H16116">
            <v>2340980.7200000002</v>
          </cell>
          <cell r="I16116">
            <v>0</v>
          </cell>
        </row>
        <row r="16117">
          <cell r="A16117" t="str">
            <v>a</v>
          </cell>
          <cell r="B16117">
            <v>16093</v>
          </cell>
          <cell r="C16117" t="str">
            <v xml:space="preserve">   402778461 - 41709</v>
          </cell>
          <cell r="D16117">
            <v>444409.83</v>
          </cell>
          <cell r="E16117">
            <v>0</v>
          </cell>
          <cell r="F16117">
            <v>0</v>
          </cell>
          <cell r="G16117">
            <v>133951.5</v>
          </cell>
          <cell r="H16117">
            <v>310458.33</v>
          </cell>
          <cell r="I16117">
            <v>0</v>
          </cell>
        </row>
        <row r="16118">
          <cell r="A16118" t="str">
            <v>a</v>
          </cell>
          <cell r="B16118">
            <v>16094</v>
          </cell>
          <cell r="C16118" t="str">
            <v xml:space="preserve">   402778474 - 41861</v>
          </cell>
          <cell r="D16118">
            <v>953931.16</v>
          </cell>
          <cell r="E16118">
            <v>0</v>
          </cell>
          <cell r="F16118">
            <v>0</v>
          </cell>
          <cell r="G16118">
            <v>45248.800000000003</v>
          </cell>
          <cell r="H16118">
            <v>908682.36</v>
          </cell>
          <cell r="I16118">
            <v>0</v>
          </cell>
        </row>
        <row r="16119">
          <cell r="A16119" t="str">
            <v>a</v>
          </cell>
          <cell r="B16119">
            <v>16095</v>
          </cell>
          <cell r="C16119" t="str">
            <v xml:space="preserve">   402778487 - 42119</v>
          </cell>
          <cell r="D16119">
            <v>2092956.26</v>
          </cell>
          <cell r="E16119">
            <v>0</v>
          </cell>
          <cell r="F16119">
            <v>0</v>
          </cell>
          <cell r="G16119">
            <v>104175.42</v>
          </cell>
          <cell r="H16119">
            <v>1988780.84</v>
          </cell>
          <cell r="I16119">
            <v>0</v>
          </cell>
        </row>
        <row r="16120">
          <cell r="A16120" t="str">
            <v>a</v>
          </cell>
          <cell r="B16120">
            <v>16096</v>
          </cell>
          <cell r="C16120" t="str">
            <v xml:space="preserve">   402778490 - 42128</v>
          </cell>
          <cell r="D16120">
            <v>2832680.03</v>
          </cell>
          <cell r="E16120">
            <v>0</v>
          </cell>
          <cell r="F16120">
            <v>0</v>
          </cell>
          <cell r="G16120">
            <v>62969.39</v>
          </cell>
          <cell r="H16120">
            <v>2769710.64</v>
          </cell>
          <cell r="I16120">
            <v>0</v>
          </cell>
        </row>
        <row r="16121">
          <cell r="A16121" t="str">
            <v>a</v>
          </cell>
          <cell r="B16121">
            <v>16097</v>
          </cell>
          <cell r="C16121" t="str">
            <v xml:space="preserve">   402778500 - 41431</v>
          </cell>
          <cell r="D16121">
            <v>6539873.1299999999</v>
          </cell>
          <cell r="E16121">
            <v>0</v>
          </cell>
          <cell r="F16121">
            <v>0</v>
          </cell>
          <cell r="G16121">
            <v>6539873.1299999999</v>
          </cell>
          <cell r="H16121">
            <v>0</v>
          </cell>
          <cell r="I16121">
            <v>0</v>
          </cell>
        </row>
        <row r="16122">
          <cell r="A16122" t="str">
            <v>a</v>
          </cell>
          <cell r="B16122">
            <v>16098</v>
          </cell>
          <cell r="C16122" t="str">
            <v xml:space="preserve">   402778513 - 41470</v>
          </cell>
          <cell r="D16122">
            <v>5906406.3200000003</v>
          </cell>
          <cell r="E16122">
            <v>0</v>
          </cell>
          <cell r="F16122">
            <v>0</v>
          </cell>
          <cell r="G16122">
            <v>130276.63</v>
          </cell>
          <cell r="H16122">
            <v>5776129.6900000004</v>
          </cell>
          <cell r="I16122">
            <v>0</v>
          </cell>
        </row>
        <row r="16123">
          <cell r="A16123" t="str">
            <v>a</v>
          </cell>
          <cell r="B16123">
            <v>16099</v>
          </cell>
          <cell r="C16123" t="str">
            <v xml:space="preserve">   402778526 - 41509</v>
          </cell>
          <cell r="D16123">
            <v>2574598.9700000002</v>
          </cell>
          <cell r="E16123">
            <v>0</v>
          </cell>
          <cell r="F16123">
            <v>0</v>
          </cell>
          <cell r="G16123">
            <v>2574598.9700000002</v>
          </cell>
          <cell r="H16123">
            <v>0</v>
          </cell>
          <cell r="I16123">
            <v>0</v>
          </cell>
        </row>
        <row r="16124">
          <cell r="A16124" t="str">
            <v>a</v>
          </cell>
          <cell r="B16124">
            <v>16100</v>
          </cell>
          <cell r="C16124" t="str">
            <v xml:space="preserve">   402778539 - 41548</v>
          </cell>
          <cell r="D16124">
            <v>906714.05</v>
          </cell>
          <cell r="E16124">
            <v>0</v>
          </cell>
          <cell r="F16124">
            <v>0</v>
          </cell>
          <cell r="G16124">
            <v>906714.05</v>
          </cell>
          <cell r="H16124">
            <v>0</v>
          </cell>
          <cell r="I16124">
            <v>0</v>
          </cell>
        </row>
        <row r="16125">
          <cell r="A16125" t="str">
            <v>a</v>
          </cell>
          <cell r="B16125">
            <v>16101</v>
          </cell>
          <cell r="C16125" t="str">
            <v xml:space="preserve">   402778542 - 41557</v>
          </cell>
          <cell r="D16125">
            <v>3544443.29</v>
          </cell>
          <cell r="E16125">
            <v>0</v>
          </cell>
          <cell r="F16125">
            <v>0</v>
          </cell>
          <cell r="G16125">
            <v>74738.289999999994</v>
          </cell>
          <cell r="H16125">
            <v>3469705</v>
          </cell>
          <cell r="I16125">
            <v>0</v>
          </cell>
        </row>
        <row r="16126">
          <cell r="A16126" t="str">
            <v>a</v>
          </cell>
          <cell r="B16126">
            <v>16102</v>
          </cell>
          <cell r="C16126" t="str">
            <v xml:space="preserve">   402778555 - 41596</v>
          </cell>
          <cell r="D16126">
            <v>1501588.58</v>
          </cell>
          <cell r="E16126">
            <v>0</v>
          </cell>
          <cell r="F16126">
            <v>0</v>
          </cell>
          <cell r="G16126">
            <v>15954.93</v>
          </cell>
          <cell r="H16126">
            <v>1485633.65</v>
          </cell>
          <cell r="I16126">
            <v>0</v>
          </cell>
        </row>
        <row r="16127">
          <cell r="A16127" t="str">
            <v>a</v>
          </cell>
          <cell r="B16127">
            <v>16103</v>
          </cell>
          <cell r="C16127" t="str">
            <v xml:space="preserve">   402778568 - 41843</v>
          </cell>
          <cell r="D16127">
            <v>855995.18</v>
          </cell>
          <cell r="E16127">
            <v>0</v>
          </cell>
          <cell r="F16127">
            <v>0</v>
          </cell>
          <cell r="G16127">
            <v>130005.82</v>
          </cell>
          <cell r="H16127">
            <v>725989.36</v>
          </cell>
          <cell r="I16127">
            <v>0</v>
          </cell>
        </row>
        <row r="16128">
          <cell r="A16128" t="str">
            <v>a</v>
          </cell>
          <cell r="B16128">
            <v>16104</v>
          </cell>
          <cell r="C16128" t="str">
            <v xml:space="preserve">   402778571 - 41852</v>
          </cell>
          <cell r="D16128">
            <v>324525.64</v>
          </cell>
          <cell r="E16128">
            <v>0</v>
          </cell>
          <cell r="F16128">
            <v>0</v>
          </cell>
          <cell r="G16128">
            <v>324525.64</v>
          </cell>
          <cell r="H16128">
            <v>0</v>
          </cell>
          <cell r="I16128">
            <v>0</v>
          </cell>
        </row>
        <row r="16129">
          <cell r="A16129" t="str">
            <v>a</v>
          </cell>
          <cell r="B16129">
            <v>16105</v>
          </cell>
          <cell r="C16129" t="str">
            <v xml:space="preserve">   402778584 - 42110</v>
          </cell>
          <cell r="D16129">
            <v>2644662.88</v>
          </cell>
          <cell r="E16129">
            <v>0</v>
          </cell>
          <cell r="F16129">
            <v>0</v>
          </cell>
          <cell r="G16129">
            <v>57294.38</v>
          </cell>
          <cell r="H16129">
            <v>2587368.5</v>
          </cell>
          <cell r="I16129">
            <v>0</v>
          </cell>
        </row>
        <row r="16130">
          <cell r="A16130" t="str">
            <v>a</v>
          </cell>
          <cell r="B16130">
            <v>16106</v>
          </cell>
          <cell r="C16130" t="str">
            <v xml:space="preserve">   402778597 - 42149</v>
          </cell>
          <cell r="D16130">
            <v>2204270.19</v>
          </cell>
          <cell r="E16130">
            <v>0</v>
          </cell>
          <cell r="F16130">
            <v>0</v>
          </cell>
          <cell r="G16130">
            <v>22818.34</v>
          </cell>
          <cell r="H16130">
            <v>2181451.85</v>
          </cell>
          <cell r="I16130">
            <v>0</v>
          </cell>
        </row>
        <row r="16131">
          <cell r="A16131" t="str">
            <v>a</v>
          </cell>
          <cell r="B16131">
            <v>16107</v>
          </cell>
          <cell r="C16131" t="str">
            <v xml:space="preserve">   402778607 - 41452</v>
          </cell>
          <cell r="D16131">
            <v>476448.87</v>
          </cell>
          <cell r="E16131">
            <v>0</v>
          </cell>
          <cell r="F16131">
            <v>0</v>
          </cell>
          <cell r="G16131">
            <v>70608.149999999994</v>
          </cell>
          <cell r="H16131">
            <v>405840.72</v>
          </cell>
          <cell r="I16131">
            <v>0</v>
          </cell>
        </row>
        <row r="16132">
          <cell r="A16132" t="str">
            <v>a</v>
          </cell>
          <cell r="B16132">
            <v>16108</v>
          </cell>
          <cell r="C16132" t="str">
            <v xml:space="preserve">   402778610 - 41461</v>
          </cell>
          <cell r="D16132">
            <v>1556176.91</v>
          </cell>
          <cell r="E16132">
            <v>0</v>
          </cell>
          <cell r="F16132">
            <v>0</v>
          </cell>
          <cell r="G16132">
            <v>34944.519999999997</v>
          </cell>
          <cell r="H16132">
            <v>1521232.39</v>
          </cell>
          <cell r="I16132">
            <v>0</v>
          </cell>
        </row>
        <row r="16133">
          <cell r="A16133" t="str">
            <v>a</v>
          </cell>
          <cell r="B16133">
            <v>16109</v>
          </cell>
          <cell r="C16133" t="str">
            <v xml:space="preserve">   402778623 - 41500</v>
          </cell>
          <cell r="D16133">
            <v>4079592.82</v>
          </cell>
          <cell r="E16133">
            <v>0</v>
          </cell>
          <cell r="F16133">
            <v>0</v>
          </cell>
          <cell r="G16133">
            <v>4079592.82</v>
          </cell>
          <cell r="H16133">
            <v>0</v>
          </cell>
          <cell r="I16133">
            <v>0</v>
          </cell>
        </row>
        <row r="16134">
          <cell r="A16134" t="str">
            <v>a</v>
          </cell>
          <cell r="B16134">
            <v>16110</v>
          </cell>
          <cell r="C16134" t="str">
            <v xml:space="preserve">   402778636 - 41539</v>
          </cell>
          <cell r="D16134">
            <v>3506702.92</v>
          </cell>
          <cell r="E16134">
            <v>0</v>
          </cell>
          <cell r="F16134">
            <v>0</v>
          </cell>
          <cell r="G16134">
            <v>597795.69999999995</v>
          </cell>
          <cell r="H16134">
            <v>2908907.22</v>
          </cell>
          <cell r="I16134">
            <v>0</v>
          </cell>
        </row>
        <row r="16135">
          <cell r="A16135" t="str">
            <v>a</v>
          </cell>
          <cell r="B16135">
            <v>16111</v>
          </cell>
          <cell r="C16135" t="str">
            <v xml:space="preserve">   402778649 - 41578</v>
          </cell>
          <cell r="D16135">
            <v>695295.58</v>
          </cell>
          <cell r="E16135">
            <v>0</v>
          </cell>
          <cell r="F16135">
            <v>0</v>
          </cell>
          <cell r="G16135">
            <v>14138.99</v>
          </cell>
          <cell r="H16135">
            <v>681156.59</v>
          </cell>
          <cell r="I16135">
            <v>0</v>
          </cell>
        </row>
        <row r="16136">
          <cell r="A16136" t="str">
            <v>a</v>
          </cell>
          <cell r="B16136">
            <v>16112</v>
          </cell>
          <cell r="C16136" t="str">
            <v xml:space="preserve">   402778652 - 41587</v>
          </cell>
          <cell r="D16136">
            <v>2570984.23</v>
          </cell>
          <cell r="E16136">
            <v>0</v>
          </cell>
          <cell r="F16136">
            <v>0</v>
          </cell>
          <cell r="G16136">
            <v>26614.48</v>
          </cell>
          <cell r="H16136">
            <v>2544369.75</v>
          </cell>
          <cell r="I16136">
            <v>0</v>
          </cell>
        </row>
        <row r="16137">
          <cell r="A16137" t="str">
            <v>a</v>
          </cell>
          <cell r="B16137">
            <v>16113</v>
          </cell>
          <cell r="C16137" t="str">
            <v xml:space="preserve">   402778665 - 41730</v>
          </cell>
          <cell r="D16137">
            <v>658584.18999999994</v>
          </cell>
          <cell r="E16137">
            <v>0</v>
          </cell>
          <cell r="F16137">
            <v>0</v>
          </cell>
          <cell r="G16137">
            <v>99411.520000000004</v>
          </cell>
          <cell r="H16137">
            <v>559172.67000000004</v>
          </cell>
          <cell r="I16137">
            <v>0</v>
          </cell>
        </row>
        <row r="16138">
          <cell r="A16138" t="str">
            <v>a</v>
          </cell>
          <cell r="B16138">
            <v>16114</v>
          </cell>
          <cell r="C16138" t="str">
            <v xml:space="preserve">   402778678 - 42092</v>
          </cell>
          <cell r="D16138">
            <v>1393784.53</v>
          </cell>
          <cell r="E16138">
            <v>0</v>
          </cell>
          <cell r="F16138">
            <v>0</v>
          </cell>
          <cell r="G16138">
            <v>1393784.53</v>
          </cell>
          <cell r="H16138">
            <v>0</v>
          </cell>
          <cell r="I16138">
            <v>0</v>
          </cell>
        </row>
        <row r="16139">
          <cell r="A16139" t="str">
            <v>a</v>
          </cell>
          <cell r="B16139">
            <v>16115</v>
          </cell>
          <cell r="C16139" t="str">
            <v xml:space="preserve">   402778681 - 42101</v>
          </cell>
          <cell r="D16139">
            <v>404806.96</v>
          </cell>
          <cell r="E16139">
            <v>0</v>
          </cell>
          <cell r="F16139">
            <v>0</v>
          </cell>
          <cell r="G16139">
            <v>36498.25</v>
          </cell>
          <cell r="H16139">
            <v>368308.71</v>
          </cell>
          <cell r="I16139">
            <v>0</v>
          </cell>
        </row>
        <row r="16140">
          <cell r="A16140" t="str">
            <v>a</v>
          </cell>
          <cell r="B16140">
            <v>16116</v>
          </cell>
          <cell r="C16140" t="str">
            <v xml:space="preserve">   402778694 - 42140</v>
          </cell>
          <cell r="D16140">
            <v>665767.41</v>
          </cell>
          <cell r="E16140">
            <v>0</v>
          </cell>
          <cell r="F16140">
            <v>0</v>
          </cell>
          <cell r="G16140">
            <v>96717.01</v>
          </cell>
          <cell r="H16140">
            <v>569050.4</v>
          </cell>
          <cell r="I16140">
            <v>0</v>
          </cell>
        </row>
        <row r="16141">
          <cell r="A16141" t="str">
            <v>a</v>
          </cell>
          <cell r="B16141">
            <v>16117</v>
          </cell>
          <cell r="C16141" t="str">
            <v xml:space="preserve">   402778704 - 41443</v>
          </cell>
          <cell r="D16141">
            <v>2026418.9</v>
          </cell>
          <cell r="E16141">
            <v>0</v>
          </cell>
          <cell r="F16141">
            <v>0</v>
          </cell>
          <cell r="G16141">
            <v>40464.15</v>
          </cell>
          <cell r="H16141">
            <v>1985954.75</v>
          </cell>
          <cell r="I16141">
            <v>0</v>
          </cell>
        </row>
        <row r="16142">
          <cell r="A16142" t="str">
            <v>a</v>
          </cell>
          <cell r="B16142">
            <v>16118</v>
          </cell>
          <cell r="C16142" t="str">
            <v xml:space="preserve">   402778717 - 41482</v>
          </cell>
          <cell r="D16142">
            <v>3509809.51</v>
          </cell>
          <cell r="E16142">
            <v>0</v>
          </cell>
          <cell r="F16142">
            <v>0</v>
          </cell>
          <cell r="G16142">
            <v>77656.570000000007</v>
          </cell>
          <cell r="H16142">
            <v>3432152.94</v>
          </cell>
          <cell r="I16142">
            <v>0</v>
          </cell>
        </row>
        <row r="16143">
          <cell r="A16143" t="str">
            <v>a</v>
          </cell>
          <cell r="B16143">
            <v>16119</v>
          </cell>
          <cell r="C16143" t="str">
            <v xml:space="preserve">   402778720 - 41491</v>
          </cell>
          <cell r="D16143">
            <v>669199.47</v>
          </cell>
          <cell r="E16143">
            <v>0</v>
          </cell>
          <cell r="F16143">
            <v>0</v>
          </cell>
          <cell r="G16143">
            <v>61789.41</v>
          </cell>
          <cell r="H16143">
            <v>607410.06000000006</v>
          </cell>
          <cell r="I16143">
            <v>0</v>
          </cell>
        </row>
        <row r="16144">
          <cell r="A16144" t="str">
            <v>a</v>
          </cell>
          <cell r="B16144">
            <v>16120</v>
          </cell>
          <cell r="C16144" t="str">
            <v xml:space="preserve">   402778733 - 41530</v>
          </cell>
          <cell r="D16144">
            <v>951231.23</v>
          </cell>
          <cell r="E16144">
            <v>0</v>
          </cell>
          <cell r="F16144">
            <v>0</v>
          </cell>
          <cell r="G16144">
            <v>205102.16</v>
          </cell>
          <cell r="H16144">
            <v>746129.07</v>
          </cell>
          <cell r="I16144">
            <v>0</v>
          </cell>
        </row>
        <row r="16145">
          <cell r="A16145" t="str">
            <v>a</v>
          </cell>
          <cell r="B16145">
            <v>16121</v>
          </cell>
          <cell r="C16145" t="str">
            <v xml:space="preserve">   402778746 - 41569</v>
          </cell>
          <cell r="D16145">
            <v>2196489.8199999998</v>
          </cell>
          <cell r="E16145">
            <v>0</v>
          </cell>
          <cell r="F16145">
            <v>0</v>
          </cell>
          <cell r="G16145">
            <v>47585.1</v>
          </cell>
          <cell r="H16145">
            <v>2148904.7200000002</v>
          </cell>
          <cell r="I16145">
            <v>0</v>
          </cell>
        </row>
        <row r="16146">
          <cell r="A16146" t="str">
            <v>a</v>
          </cell>
          <cell r="B16146">
            <v>16122</v>
          </cell>
          <cell r="C16146" t="str">
            <v xml:space="preserve">   402778759 - 41608</v>
          </cell>
          <cell r="D16146">
            <v>2015930.67</v>
          </cell>
          <cell r="E16146">
            <v>0</v>
          </cell>
          <cell r="F16146">
            <v>0</v>
          </cell>
          <cell r="G16146">
            <v>20868.650000000001</v>
          </cell>
          <cell r="H16146">
            <v>1995062.02</v>
          </cell>
          <cell r="I16146">
            <v>0</v>
          </cell>
        </row>
        <row r="16147">
          <cell r="A16147" t="str">
            <v>a</v>
          </cell>
          <cell r="B16147">
            <v>16123</v>
          </cell>
          <cell r="C16147" t="str">
            <v xml:space="preserve">   402778762 - 41715</v>
          </cell>
          <cell r="D16147">
            <v>980402.03</v>
          </cell>
          <cell r="E16147">
            <v>0</v>
          </cell>
          <cell r="F16147">
            <v>0</v>
          </cell>
          <cell r="G16147">
            <v>789829.14</v>
          </cell>
          <cell r="H16147">
            <v>190572.89</v>
          </cell>
          <cell r="I16147">
            <v>0</v>
          </cell>
        </row>
        <row r="16148">
          <cell r="A16148" t="str">
            <v>a</v>
          </cell>
          <cell r="B16148">
            <v>16124</v>
          </cell>
          <cell r="C16148" t="str">
            <v xml:space="preserve">   402778775 - 41866</v>
          </cell>
          <cell r="D16148">
            <v>1777196.04</v>
          </cell>
          <cell r="E16148">
            <v>0</v>
          </cell>
          <cell r="F16148">
            <v>0</v>
          </cell>
          <cell r="G16148">
            <v>17904.12</v>
          </cell>
          <cell r="H16148">
            <v>1759291.92</v>
          </cell>
          <cell r="I16148">
            <v>0</v>
          </cell>
        </row>
        <row r="16149">
          <cell r="A16149" t="str">
            <v>a</v>
          </cell>
          <cell r="B16149">
            <v>16125</v>
          </cell>
          <cell r="C16149" t="str">
            <v xml:space="preserve">   402778788 - 42122</v>
          </cell>
          <cell r="D16149">
            <v>2964603.89</v>
          </cell>
          <cell r="E16149">
            <v>0</v>
          </cell>
          <cell r="F16149">
            <v>0</v>
          </cell>
          <cell r="G16149">
            <v>30689.25</v>
          </cell>
          <cell r="H16149">
            <v>2933914.64</v>
          </cell>
          <cell r="I16149">
            <v>0</v>
          </cell>
        </row>
        <row r="16150">
          <cell r="A16150" t="str">
            <v>a</v>
          </cell>
          <cell r="B16150">
            <v>16126</v>
          </cell>
          <cell r="C16150" t="str">
            <v xml:space="preserve">   402778791 - 42131</v>
          </cell>
          <cell r="D16150">
            <v>1398306.08</v>
          </cell>
          <cell r="E16150">
            <v>0</v>
          </cell>
          <cell r="F16150">
            <v>0</v>
          </cell>
          <cell r="G16150">
            <v>70672.67</v>
          </cell>
          <cell r="H16150">
            <v>1327633.4099999999</v>
          </cell>
          <cell r="I16150">
            <v>0</v>
          </cell>
        </row>
        <row r="16151">
          <cell r="A16151" t="str">
            <v>a</v>
          </cell>
          <cell r="B16151">
            <v>16127</v>
          </cell>
          <cell r="C16151" t="str">
            <v xml:space="preserve">   402778801 - 41434</v>
          </cell>
          <cell r="D16151">
            <v>3623242.59</v>
          </cell>
          <cell r="E16151">
            <v>0</v>
          </cell>
          <cell r="F16151">
            <v>0</v>
          </cell>
          <cell r="G16151">
            <v>38498.269999999997</v>
          </cell>
          <cell r="H16151">
            <v>3584744.32</v>
          </cell>
          <cell r="I16151">
            <v>0</v>
          </cell>
        </row>
        <row r="16152">
          <cell r="A16152" t="str">
            <v>a</v>
          </cell>
          <cell r="B16152">
            <v>16128</v>
          </cell>
          <cell r="C16152" t="str">
            <v xml:space="preserve">   402778814 - 41473</v>
          </cell>
          <cell r="D16152">
            <v>3740483.11</v>
          </cell>
          <cell r="E16152">
            <v>0</v>
          </cell>
          <cell r="F16152">
            <v>0</v>
          </cell>
          <cell r="G16152">
            <v>3740483.11</v>
          </cell>
          <cell r="H16152">
            <v>0</v>
          </cell>
          <cell r="I16152">
            <v>0</v>
          </cell>
        </row>
        <row r="16153">
          <cell r="A16153" t="str">
            <v>a</v>
          </cell>
          <cell r="B16153">
            <v>16129</v>
          </cell>
          <cell r="C16153" t="str">
            <v xml:space="preserve">   402778827 - 41512</v>
          </cell>
          <cell r="D16153">
            <v>4324933.59</v>
          </cell>
          <cell r="E16153">
            <v>0</v>
          </cell>
          <cell r="F16153">
            <v>0</v>
          </cell>
          <cell r="G16153">
            <v>4324933.59</v>
          </cell>
          <cell r="H16153">
            <v>0</v>
          </cell>
          <cell r="I16153">
            <v>0</v>
          </cell>
        </row>
        <row r="16154">
          <cell r="A16154" t="str">
            <v>a</v>
          </cell>
          <cell r="B16154">
            <v>16130</v>
          </cell>
          <cell r="C16154" t="str">
            <v xml:space="preserve">   402778830 - 41521</v>
          </cell>
          <cell r="D16154">
            <v>667028.41</v>
          </cell>
          <cell r="E16154">
            <v>0</v>
          </cell>
          <cell r="F16154">
            <v>0</v>
          </cell>
          <cell r="G16154">
            <v>98851.38</v>
          </cell>
          <cell r="H16154">
            <v>568177.03</v>
          </cell>
          <cell r="I16154">
            <v>0</v>
          </cell>
        </row>
        <row r="16155">
          <cell r="A16155" t="str">
            <v>a</v>
          </cell>
          <cell r="B16155">
            <v>16131</v>
          </cell>
          <cell r="C16155" t="str">
            <v xml:space="preserve">   402778843 - 41560</v>
          </cell>
          <cell r="D16155">
            <v>1357231.51</v>
          </cell>
          <cell r="E16155">
            <v>0</v>
          </cell>
          <cell r="F16155">
            <v>0</v>
          </cell>
          <cell r="G16155">
            <v>26368.68</v>
          </cell>
          <cell r="H16155">
            <v>1330862.83</v>
          </cell>
          <cell r="I16155">
            <v>0</v>
          </cell>
        </row>
        <row r="16156">
          <cell r="A16156" t="str">
            <v>a</v>
          </cell>
          <cell r="B16156">
            <v>16132</v>
          </cell>
          <cell r="C16156" t="str">
            <v xml:space="preserve">   402778856 - 41599</v>
          </cell>
          <cell r="D16156">
            <v>1095832.23</v>
          </cell>
          <cell r="E16156">
            <v>0</v>
          </cell>
          <cell r="F16156">
            <v>0</v>
          </cell>
          <cell r="G16156">
            <v>24170.61</v>
          </cell>
          <cell r="H16156">
            <v>1071661.6200000001</v>
          </cell>
          <cell r="I16156">
            <v>0</v>
          </cell>
        </row>
        <row r="16157">
          <cell r="A16157" t="str">
            <v>a</v>
          </cell>
          <cell r="B16157">
            <v>16133</v>
          </cell>
          <cell r="C16157" t="str">
            <v xml:space="preserve">   402778869 - 41846</v>
          </cell>
          <cell r="D16157">
            <v>984513.91</v>
          </cell>
          <cell r="E16157">
            <v>0</v>
          </cell>
          <cell r="F16157">
            <v>0</v>
          </cell>
          <cell r="G16157">
            <v>45958.2</v>
          </cell>
          <cell r="H16157">
            <v>938555.71</v>
          </cell>
          <cell r="I16157">
            <v>0</v>
          </cell>
        </row>
        <row r="16158">
          <cell r="A16158" t="str">
            <v>a</v>
          </cell>
          <cell r="B16158">
            <v>16134</v>
          </cell>
          <cell r="C16158" t="str">
            <v xml:space="preserve">   402778872 - 41855</v>
          </cell>
          <cell r="D16158">
            <v>269787.86</v>
          </cell>
          <cell r="E16158">
            <v>0</v>
          </cell>
          <cell r="F16158">
            <v>0</v>
          </cell>
          <cell r="G16158">
            <v>269787.86</v>
          </cell>
          <cell r="H16158">
            <v>0</v>
          </cell>
          <cell r="I16158">
            <v>0</v>
          </cell>
        </row>
        <row r="16159">
          <cell r="A16159" t="str">
            <v>a</v>
          </cell>
          <cell r="B16159">
            <v>16135</v>
          </cell>
          <cell r="C16159" t="str">
            <v xml:space="preserve">   402778885 - 42113</v>
          </cell>
          <cell r="D16159">
            <v>1111883.01</v>
          </cell>
          <cell r="E16159">
            <v>0</v>
          </cell>
          <cell r="F16159">
            <v>0</v>
          </cell>
          <cell r="G16159">
            <v>55343.19</v>
          </cell>
          <cell r="H16159">
            <v>1056539.82</v>
          </cell>
          <cell r="I16159">
            <v>0</v>
          </cell>
        </row>
        <row r="16160">
          <cell r="A16160" t="str">
            <v>a</v>
          </cell>
          <cell r="B16160">
            <v>16136</v>
          </cell>
          <cell r="C16160" t="str">
            <v xml:space="preserve">   402778898 - 42152</v>
          </cell>
          <cell r="D16160">
            <v>708717.59</v>
          </cell>
          <cell r="E16160">
            <v>0</v>
          </cell>
          <cell r="F16160">
            <v>0</v>
          </cell>
          <cell r="G16160">
            <v>15632.09</v>
          </cell>
          <cell r="H16160">
            <v>693085.5</v>
          </cell>
          <cell r="I16160">
            <v>0</v>
          </cell>
        </row>
        <row r="16161">
          <cell r="A16161" t="str">
            <v>a</v>
          </cell>
          <cell r="B16161">
            <v>16137</v>
          </cell>
          <cell r="C16161" t="str">
            <v xml:space="preserve">   402778908 - 41455</v>
          </cell>
          <cell r="D16161">
            <v>475945.72</v>
          </cell>
          <cell r="E16161">
            <v>0</v>
          </cell>
          <cell r="F16161">
            <v>0</v>
          </cell>
          <cell r="G16161">
            <v>42089.53</v>
          </cell>
          <cell r="H16161">
            <v>433856.19</v>
          </cell>
          <cell r="I16161">
            <v>0</v>
          </cell>
        </row>
        <row r="16162">
          <cell r="A16162" t="str">
            <v>a</v>
          </cell>
          <cell r="B16162">
            <v>16138</v>
          </cell>
          <cell r="C16162" t="str">
            <v xml:space="preserve">   402778911 - 41464</v>
          </cell>
          <cell r="D16162">
            <v>2312094.5299999998</v>
          </cell>
          <cell r="E16162">
            <v>0</v>
          </cell>
          <cell r="F16162">
            <v>0</v>
          </cell>
          <cell r="G16162">
            <v>50089.63</v>
          </cell>
          <cell r="H16162">
            <v>2262004.9</v>
          </cell>
          <cell r="I16162">
            <v>0</v>
          </cell>
        </row>
        <row r="16163">
          <cell r="A16163" t="str">
            <v>a</v>
          </cell>
          <cell r="B16163">
            <v>16139</v>
          </cell>
          <cell r="C16163" t="str">
            <v xml:space="preserve">   402778924 - 41503</v>
          </cell>
          <cell r="D16163">
            <v>678659.74</v>
          </cell>
          <cell r="E16163">
            <v>0</v>
          </cell>
          <cell r="F16163">
            <v>0</v>
          </cell>
          <cell r="G16163">
            <v>60016.28</v>
          </cell>
          <cell r="H16163">
            <v>618643.46</v>
          </cell>
          <cell r="I16163">
            <v>0</v>
          </cell>
        </row>
        <row r="16164">
          <cell r="A16164" t="str">
            <v>a</v>
          </cell>
          <cell r="B16164">
            <v>16140</v>
          </cell>
          <cell r="C16164" t="str">
            <v xml:space="preserve">   402778937 - 41542</v>
          </cell>
          <cell r="D16164">
            <v>3561196.47</v>
          </cell>
          <cell r="E16164">
            <v>0</v>
          </cell>
          <cell r="F16164">
            <v>0</v>
          </cell>
          <cell r="G16164">
            <v>38835.199999999997</v>
          </cell>
          <cell r="H16164">
            <v>3522361.27</v>
          </cell>
          <cell r="I16164">
            <v>0</v>
          </cell>
        </row>
        <row r="16165">
          <cell r="A16165" t="str">
            <v>a</v>
          </cell>
          <cell r="B16165">
            <v>16141</v>
          </cell>
          <cell r="C16165" t="str">
            <v xml:space="preserve">   402778940 - 41551</v>
          </cell>
          <cell r="D16165">
            <v>1778762.34</v>
          </cell>
          <cell r="E16165">
            <v>0</v>
          </cell>
          <cell r="F16165">
            <v>0</v>
          </cell>
          <cell r="G16165">
            <v>18413.52</v>
          </cell>
          <cell r="H16165">
            <v>1760348.82</v>
          </cell>
          <cell r="I16165">
            <v>0</v>
          </cell>
        </row>
        <row r="16166">
          <cell r="A16166" t="str">
            <v>a</v>
          </cell>
          <cell r="B16166">
            <v>16142</v>
          </cell>
          <cell r="C16166" t="str">
            <v xml:space="preserve">   402778953 - 41590</v>
          </cell>
          <cell r="D16166">
            <v>984378.62</v>
          </cell>
          <cell r="E16166">
            <v>0</v>
          </cell>
          <cell r="F16166">
            <v>0</v>
          </cell>
          <cell r="G16166">
            <v>46698.96</v>
          </cell>
          <cell r="H16166">
            <v>937679.66</v>
          </cell>
          <cell r="I16166">
            <v>0</v>
          </cell>
        </row>
        <row r="16167">
          <cell r="A16167" t="str">
            <v>a</v>
          </cell>
          <cell r="B16167">
            <v>16143</v>
          </cell>
          <cell r="C16167" t="str">
            <v xml:space="preserve">   402778966 - 41837</v>
          </cell>
          <cell r="D16167">
            <v>754805.18</v>
          </cell>
          <cell r="E16167">
            <v>0</v>
          </cell>
          <cell r="F16167">
            <v>0</v>
          </cell>
          <cell r="G16167">
            <v>36379.050000000003</v>
          </cell>
          <cell r="H16167">
            <v>718426.13</v>
          </cell>
          <cell r="I16167">
            <v>0</v>
          </cell>
        </row>
        <row r="16168">
          <cell r="A16168" t="str">
            <v>a</v>
          </cell>
          <cell r="B16168">
            <v>16144</v>
          </cell>
          <cell r="C16168" t="str">
            <v xml:space="preserve">   402778979 - 42095</v>
          </cell>
          <cell r="D16168">
            <v>555276.43999999994</v>
          </cell>
          <cell r="E16168">
            <v>0</v>
          </cell>
          <cell r="F16168">
            <v>0</v>
          </cell>
          <cell r="G16168">
            <v>11238.19</v>
          </cell>
          <cell r="H16168">
            <v>544038.25</v>
          </cell>
          <cell r="I16168">
            <v>0</v>
          </cell>
        </row>
        <row r="16169">
          <cell r="A16169" t="str">
            <v>a</v>
          </cell>
          <cell r="B16169">
            <v>16145</v>
          </cell>
          <cell r="C16169" t="str">
            <v xml:space="preserve">   402778982 - 42104</v>
          </cell>
          <cell r="D16169">
            <v>884295.77</v>
          </cell>
          <cell r="E16169">
            <v>0</v>
          </cell>
          <cell r="F16169">
            <v>0</v>
          </cell>
          <cell r="G16169">
            <v>19405.669999999998</v>
          </cell>
          <cell r="H16169">
            <v>864890.1</v>
          </cell>
          <cell r="I16169">
            <v>0</v>
          </cell>
        </row>
        <row r="16170">
          <cell r="A16170" t="str">
            <v>a</v>
          </cell>
          <cell r="B16170">
            <v>16146</v>
          </cell>
          <cell r="C16170" t="str">
            <v xml:space="preserve">   402778995 - 42143</v>
          </cell>
          <cell r="D16170">
            <v>4624189.07</v>
          </cell>
          <cell r="E16170">
            <v>0</v>
          </cell>
          <cell r="F16170">
            <v>0</v>
          </cell>
          <cell r="G16170">
            <v>100179.2</v>
          </cell>
          <cell r="H16170">
            <v>4524009.87</v>
          </cell>
          <cell r="I16170">
            <v>0</v>
          </cell>
        </row>
        <row r="16171">
          <cell r="A16171" t="str">
            <v>a</v>
          </cell>
          <cell r="B16171">
            <v>16147</v>
          </cell>
          <cell r="C16171" t="str">
            <v xml:space="preserve">   404778003 - 49360</v>
          </cell>
          <cell r="D16171">
            <v>3979823.28</v>
          </cell>
          <cell r="E16171">
            <v>0</v>
          </cell>
          <cell r="F16171">
            <v>0</v>
          </cell>
          <cell r="G16171">
            <v>392414.27</v>
          </cell>
          <cell r="H16171">
            <v>3587409.01</v>
          </cell>
          <cell r="I16171">
            <v>0</v>
          </cell>
        </row>
        <row r="16172">
          <cell r="A16172" t="str">
            <v>a</v>
          </cell>
          <cell r="B16172">
            <v>16148</v>
          </cell>
          <cell r="C16172" t="str">
            <v xml:space="preserve">   404778016 - 49808</v>
          </cell>
          <cell r="D16172">
            <v>871662.94</v>
          </cell>
          <cell r="E16172">
            <v>0</v>
          </cell>
          <cell r="F16172">
            <v>0</v>
          </cell>
          <cell r="G16172">
            <v>40109.839999999997</v>
          </cell>
          <cell r="H16172">
            <v>831553.1</v>
          </cell>
          <cell r="I16172">
            <v>0</v>
          </cell>
        </row>
        <row r="16173">
          <cell r="A16173" t="str">
            <v>a</v>
          </cell>
          <cell r="B16173">
            <v>16149</v>
          </cell>
          <cell r="C16173" t="str">
            <v xml:space="preserve">   404778029 - 49880</v>
          </cell>
          <cell r="D16173">
            <v>1684584.4</v>
          </cell>
          <cell r="E16173">
            <v>0</v>
          </cell>
          <cell r="F16173">
            <v>0</v>
          </cell>
          <cell r="G16173">
            <v>15920.77</v>
          </cell>
          <cell r="H16173">
            <v>1668663.63</v>
          </cell>
          <cell r="I16173">
            <v>0</v>
          </cell>
        </row>
        <row r="16174">
          <cell r="A16174" t="str">
            <v>a</v>
          </cell>
          <cell r="B16174">
            <v>16150</v>
          </cell>
          <cell r="C16174" t="str">
            <v xml:space="preserve">   404778032 - 49931</v>
          </cell>
          <cell r="D16174">
            <v>1564684.01</v>
          </cell>
          <cell r="E16174">
            <v>0</v>
          </cell>
          <cell r="F16174">
            <v>0</v>
          </cell>
          <cell r="G16174">
            <v>31676.17</v>
          </cell>
          <cell r="H16174">
            <v>1533007.84</v>
          </cell>
          <cell r="I16174">
            <v>0</v>
          </cell>
        </row>
        <row r="16175">
          <cell r="A16175" t="str">
            <v>a</v>
          </cell>
          <cell r="B16175">
            <v>16151</v>
          </cell>
          <cell r="C16175" t="str">
            <v xml:space="preserve">   404778045 - 50027</v>
          </cell>
          <cell r="D16175">
            <v>4612699.91</v>
          </cell>
          <cell r="E16175">
            <v>0</v>
          </cell>
          <cell r="F16175">
            <v>0</v>
          </cell>
          <cell r="G16175">
            <v>42535.31</v>
          </cell>
          <cell r="H16175">
            <v>4570164.5999999996</v>
          </cell>
          <cell r="I16175">
            <v>0</v>
          </cell>
        </row>
        <row r="16176">
          <cell r="A16176" t="str">
            <v>a</v>
          </cell>
          <cell r="B16176">
            <v>16152</v>
          </cell>
          <cell r="C16176" t="str">
            <v xml:space="preserve">   404778058 - 50089</v>
          </cell>
          <cell r="D16176">
            <v>1754870.47</v>
          </cell>
          <cell r="E16176">
            <v>0</v>
          </cell>
          <cell r="F16176">
            <v>0</v>
          </cell>
          <cell r="G16176">
            <v>150911.41</v>
          </cell>
          <cell r="H16176">
            <v>1603959.06</v>
          </cell>
          <cell r="I16176">
            <v>0</v>
          </cell>
        </row>
        <row r="16177">
          <cell r="A16177" t="str">
            <v>a</v>
          </cell>
          <cell r="B16177">
            <v>16153</v>
          </cell>
          <cell r="C16177" t="str">
            <v xml:space="preserve">   404778061 - 50200</v>
          </cell>
          <cell r="D16177">
            <v>599551.56000000006</v>
          </cell>
          <cell r="E16177">
            <v>0</v>
          </cell>
          <cell r="F16177">
            <v>0</v>
          </cell>
          <cell r="G16177">
            <v>5528.73</v>
          </cell>
          <cell r="H16177">
            <v>594022.82999999996</v>
          </cell>
          <cell r="I16177">
            <v>0</v>
          </cell>
        </row>
        <row r="16178">
          <cell r="A16178" t="str">
            <v>a</v>
          </cell>
          <cell r="B16178">
            <v>16154</v>
          </cell>
          <cell r="C16178" t="str">
            <v xml:space="preserve">   404778074 - 50532</v>
          </cell>
          <cell r="D16178">
            <v>988461.27</v>
          </cell>
          <cell r="E16178">
            <v>0</v>
          </cell>
          <cell r="F16178">
            <v>0</v>
          </cell>
          <cell r="G16178">
            <v>137259.87</v>
          </cell>
          <cell r="H16178">
            <v>851201.4</v>
          </cell>
          <cell r="I16178">
            <v>0</v>
          </cell>
        </row>
        <row r="16179">
          <cell r="A16179" t="str">
            <v>a</v>
          </cell>
          <cell r="B16179">
            <v>16155</v>
          </cell>
          <cell r="C16179" t="str">
            <v xml:space="preserve">   404778087 - 50594</v>
          </cell>
          <cell r="D16179">
            <v>1736248.22</v>
          </cell>
          <cell r="E16179">
            <v>0</v>
          </cell>
          <cell r="F16179">
            <v>0</v>
          </cell>
          <cell r="G16179">
            <v>81767.73</v>
          </cell>
          <cell r="H16179">
            <v>1654480.49</v>
          </cell>
          <cell r="I16179">
            <v>0</v>
          </cell>
        </row>
        <row r="16180">
          <cell r="A16180" t="str">
            <v>a</v>
          </cell>
          <cell r="B16180">
            <v>16156</v>
          </cell>
          <cell r="C16180" t="str">
            <v xml:space="preserve">   404778090 - 50631</v>
          </cell>
          <cell r="D16180">
            <v>528000</v>
          </cell>
          <cell r="E16180">
            <v>0</v>
          </cell>
          <cell r="F16180">
            <v>0</v>
          </cell>
          <cell r="G16180">
            <v>71636.98</v>
          </cell>
          <cell r="H16180">
            <v>456363.02</v>
          </cell>
          <cell r="I16180">
            <v>0</v>
          </cell>
        </row>
        <row r="16181">
          <cell r="A16181" t="str">
            <v>a</v>
          </cell>
          <cell r="B16181">
            <v>16157</v>
          </cell>
          <cell r="C16181" t="str">
            <v xml:space="preserve">   404778100 - 49351</v>
          </cell>
          <cell r="D16181">
            <v>844531.76</v>
          </cell>
          <cell r="E16181">
            <v>0</v>
          </cell>
          <cell r="F16181">
            <v>0</v>
          </cell>
          <cell r="G16181">
            <v>71275.600000000006</v>
          </cell>
          <cell r="H16181">
            <v>773256.16</v>
          </cell>
          <cell r="I16181">
            <v>0</v>
          </cell>
        </row>
        <row r="16182">
          <cell r="A16182" t="str">
            <v>a</v>
          </cell>
          <cell r="B16182">
            <v>16158</v>
          </cell>
          <cell r="C16182" t="str">
            <v xml:space="preserve">   404778113 - 49790</v>
          </cell>
          <cell r="D16182">
            <v>525084.74</v>
          </cell>
          <cell r="E16182">
            <v>0</v>
          </cell>
          <cell r="F16182">
            <v>0</v>
          </cell>
          <cell r="G16182">
            <v>4932.8</v>
          </cell>
          <cell r="H16182">
            <v>520151.94</v>
          </cell>
          <cell r="I16182">
            <v>0</v>
          </cell>
        </row>
        <row r="16183">
          <cell r="A16183" t="str">
            <v>a</v>
          </cell>
          <cell r="B16183">
            <v>16159</v>
          </cell>
          <cell r="C16183" t="str">
            <v xml:space="preserve">   404778126 - 49862</v>
          </cell>
          <cell r="D16183">
            <v>1290877.46</v>
          </cell>
          <cell r="E16183">
            <v>0</v>
          </cell>
          <cell r="F16183">
            <v>0</v>
          </cell>
          <cell r="G16183">
            <v>108945.7</v>
          </cell>
          <cell r="H16183">
            <v>1181931.76</v>
          </cell>
          <cell r="I16183">
            <v>0</v>
          </cell>
        </row>
        <row r="16184">
          <cell r="A16184" t="str">
            <v>a</v>
          </cell>
          <cell r="B16184">
            <v>16160</v>
          </cell>
          <cell r="C16184" t="str">
            <v xml:space="preserve">   404778139 - 49982</v>
          </cell>
          <cell r="D16184">
            <v>2541695.6800000002</v>
          </cell>
          <cell r="E16184">
            <v>0</v>
          </cell>
          <cell r="F16184">
            <v>0</v>
          </cell>
          <cell r="G16184">
            <v>50795.95</v>
          </cell>
          <cell r="H16184">
            <v>2490899.73</v>
          </cell>
          <cell r="I16184">
            <v>0</v>
          </cell>
        </row>
        <row r="16185">
          <cell r="A16185" t="str">
            <v>a</v>
          </cell>
          <cell r="B16185">
            <v>16161</v>
          </cell>
          <cell r="C16185" t="str">
            <v xml:space="preserve">   404778142 - 50009</v>
          </cell>
          <cell r="D16185">
            <v>4640895.54</v>
          </cell>
          <cell r="E16185">
            <v>0</v>
          </cell>
          <cell r="F16185">
            <v>0</v>
          </cell>
          <cell r="G16185">
            <v>43191.75</v>
          </cell>
          <cell r="H16185">
            <v>4597703.79</v>
          </cell>
          <cell r="I16185">
            <v>0</v>
          </cell>
        </row>
        <row r="16186">
          <cell r="A16186" t="str">
            <v>a</v>
          </cell>
          <cell r="B16186">
            <v>16162</v>
          </cell>
          <cell r="C16186" t="str">
            <v xml:space="preserve">   404778155 - 50074</v>
          </cell>
          <cell r="D16186">
            <v>1848617.32</v>
          </cell>
          <cell r="E16186">
            <v>0</v>
          </cell>
          <cell r="F16186">
            <v>0</v>
          </cell>
          <cell r="G16186">
            <v>17046.79</v>
          </cell>
          <cell r="H16186">
            <v>1831570.53</v>
          </cell>
          <cell r="I16186">
            <v>0</v>
          </cell>
        </row>
        <row r="16187">
          <cell r="A16187" t="str">
            <v>a</v>
          </cell>
          <cell r="B16187">
            <v>16163</v>
          </cell>
          <cell r="C16187" t="str">
            <v xml:space="preserve">   404778168 - 50491</v>
          </cell>
          <cell r="D16187">
            <v>3009352.94</v>
          </cell>
          <cell r="E16187">
            <v>0</v>
          </cell>
          <cell r="F16187">
            <v>0</v>
          </cell>
          <cell r="G16187">
            <v>28617.49</v>
          </cell>
          <cell r="H16187">
            <v>2980735.45</v>
          </cell>
          <cell r="I16187">
            <v>0</v>
          </cell>
        </row>
        <row r="16188">
          <cell r="A16188" t="str">
            <v>a</v>
          </cell>
          <cell r="B16188">
            <v>16164</v>
          </cell>
          <cell r="C16188" t="str">
            <v xml:space="preserve">   404778171 - 50514</v>
          </cell>
          <cell r="D16188">
            <v>2296344.1</v>
          </cell>
          <cell r="E16188">
            <v>0</v>
          </cell>
          <cell r="F16188">
            <v>0</v>
          </cell>
          <cell r="G16188">
            <v>21837.119999999999</v>
          </cell>
          <cell r="H16188">
            <v>2274506.98</v>
          </cell>
          <cell r="I16188">
            <v>0</v>
          </cell>
        </row>
        <row r="16189">
          <cell r="A16189" t="str">
            <v>a</v>
          </cell>
          <cell r="B16189">
            <v>16165</v>
          </cell>
          <cell r="C16189" t="str">
            <v xml:space="preserve">   404778184 - 50582</v>
          </cell>
          <cell r="D16189">
            <v>928905.22</v>
          </cell>
          <cell r="E16189">
            <v>0</v>
          </cell>
          <cell r="F16189">
            <v>0</v>
          </cell>
          <cell r="G16189">
            <v>8565.73</v>
          </cell>
          <cell r="H16189">
            <v>920339.49</v>
          </cell>
          <cell r="I16189">
            <v>0</v>
          </cell>
        </row>
        <row r="16190">
          <cell r="A16190" t="str">
            <v>a</v>
          </cell>
          <cell r="B16190">
            <v>16166</v>
          </cell>
          <cell r="C16190" t="str">
            <v xml:space="preserve">   404778197 - 50673</v>
          </cell>
          <cell r="D16190">
            <v>1050000</v>
          </cell>
          <cell r="E16190">
            <v>0</v>
          </cell>
          <cell r="F16190">
            <v>0</v>
          </cell>
          <cell r="G16190">
            <v>33393.83</v>
          </cell>
          <cell r="H16190">
            <v>1016606.17</v>
          </cell>
          <cell r="I16190">
            <v>0</v>
          </cell>
        </row>
        <row r="16191">
          <cell r="A16191" t="str">
            <v>a</v>
          </cell>
          <cell r="B16191">
            <v>16167</v>
          </cell>
          <cell r="C16191" t="str">
            <v xml:space="preserve">   404778207 - 49372</v>
          </cell>
          <cell r="D16191">
            <v>1289035.8600000001</v>
          </cell>
          <cell r="E16191">
            <v>0</v>
          </cell>
          <cell r="F16191">
            <v>0</v>
          </cell>
          <cell r="G16191">
            <v>11886.65</v>
          </cell>
          <cell r="H16191">
            <v>1277149.21</v>
          </cell>
          <cell r="I16191">
            <v>0</v>
          </cell>
        </row>
        <row r="16192">
          <cell r="A16192" t="str">
            <v>a</v>
          </cell>
          <cell r="B16192">
            <v>16168</v>
          </cell>
          <cell r="C16192" t="str">
            <v xml:space="preserve">   404778210 - 49739</v>
          </cell>
          <cell r="D16192">
            <v>620964.93000000005</v>
          </cell>
          <cell r="E16192">
            <v>0</v>
          </cell>
          <cell r="F16192">
            <v>0</v>
          </cell>
          <cell r="G16192">
            <v>53661.83</v>
          </cell>
          <cell r="H16192">
            <v>567303.1</v>
          </cell>
          <cell r="I16192">
            <v>0</v>
          </cell>
        </row>
        <row r="16193">
          <cell r="A16193" t="str">
            <v>a</v>
          </cell>
          <cell r="B16193">
            <v>16169</v>
          </cell>
          <cell r="C16193" t="str">
            <v xml:space="preserve">   404778223 - 49844</v>
          </cell>
          <cell r="D16193">
            <v>569093.98</v>
          </cell>
          <cell r="E16193">
            <v>0</v>
          </cell>
          <cell r="F16193">
            <v>0</v>
          </cell>
          <cell r="G16193">
            <v>5411.8</v>
          </cell>
          <cell r="H16193">
            <v>563682.18000000005</v>
          </cell>
          <cell r="I16193">
            <v>0</v>
          </cell>
        </row>
        <row r="16194">
          <cell r="A16194" t="str">
            <v>a</v>
          </cell>
          <cell r="B16194">
            <v>16170</v>
          </cell>
          <cell r="C16194" t="str">
            <v xml:space="preserve">   404778236 - 49961</v>
          </cell>
          <cell r="D16194">
            <v>1791039.19</v>
          </cell>
          <cell r="E16194">
            <v>0</v>
          </cell>
          <cell r="F16194">
            <v>0</v>
          </cell>
          <cell r="G16194">
            <v>36270.199999999997</v>
          </cell>
          <cell r="H16194">
            <v>1754768.99</v>
          </cell>
          <cell r="I16194">
            <v>0</v>
          </cell>
        </row>
        <row r="16195">
          <cell r="A16195" t="str">
            <v>a</v>
          </cell>
          <cell r="B16195">
            <v>16171</v>
          </cell>
          <cell r="C16195" t="str">
            <v xml:space="preserve">   404778249 - 50052</v>
          </cell>
          <cell r="D16195">
            <v>1500000</v>
          </cell>
          <cell r="E16195">
            <v>0</v>
          </cell>
          <cell r="F16195">
            <v>0</v>
          </cell>
          <cell r="G16195">
            <v>13790.47</v>
          </cell>
          <cell r="H16195">
            <v>1486209.53</v>
          </cell>
          <cell r="I16195">
            <v>0</v>
          </cell>
        </row>
        <row r="16196">
          <cell r="A16196" t="str">
            <v>a</v>
          </cell>
          <cell r="B16196">
            <v>16172</v>
          </cell>
          <cell r="C16196" t="str">
            <v xml:space="preserve">   404778252 - 50064</v>
          </cell>
          <cell r="D16196">
            <v>1392916.45</v>
          </cell>
          <cell r="E16196">
            <v>0</v>
          </cell>
          <cell r="F16196">
            <v>0</v>
          </cell>
          <cell r="G16196">
            <v>30051.759999999998</v>
          </cell>
          <cell r="H16196">
            <v>1362864.69</v>
          </cell>
          <cell r="I16196">
            <v>0</v>
          </cell>
        </row>
        <row r="16197">
          <cell r="A16197" t="str">
            <v>a</v>
          </cell>
          <cell r="B16197">
            <v>16173</v>
          </cell>
          <cell r="C16197" t="str">
            <v xml:space="preserve">   404778265 - 50466</v>
          </cell>
          <cell r="D16197">
            <v>748544.77</v>
          </cell>
          <cell r="E16197">
            <v>0</v>
          </cell>
          <cell r="F16197">
            <v>0</v>
          </cell>
          <cell r="G16197">
            <v>6987.92</v>
          </cell>
          <cell r="H16197">
            <v>741556.85</v>
          </cell>
          <cell r="I16197">
            <v>0</v>
          </cell>
        </row>
        <row r="16198">
          <cell r="A16198" t="str">
            <v>a</v>
          </cell>
          <cell r="B16198">
            <v>16174</v>
          </cell>
          <cell r="C16198" t="str">
            <v xml:space="preserve">   404778278 - 50544</v>
          </cell>
          <cell r="D16198">
            <v>3020540.78</v>
          </cell>
          <cell r="E16198">
            <v>0</v>
          </cell>
          <cell r="F16198">
            <v>0.01</v>
          </cell>
          <cell r="G16198">
            <v>27853.46</v>
          </cell>
          <cell r="H16198">
            <v>2992687.33</v>
          </cell>
          <cell r="I16198">
            <v>0</v>
          </cell>
        </row>
        <row r="16199">
          <cell r="A16199" t="str">
            <v>a</v>
          </cell>
          <cell r="B16199">
            <v>16175</v>
          </cell>
          <cell r="C16199" t="str">
            <v xml:space="preserve">   404778281 - 50571</v>
          </cell>
          <cell r="D16199">
            <v>1818639.74</v>
          </cell>
          <cell r="E16199">
            <v>0</v>
          </cell>
          <cell r="F16199">
            <v>0</v>
          </cell>
          <cell r="G16199">
            <v>16770.29</v>
          </cell>
          <cell r="H16199">
            <v>1801869.45</v>
          </cell>
          <cell r="I16199">
            <v>0</v>
          </cell>
        </row>
        <row r="16200">
          <cell r="A16200" t="str">
            <v>a</v>
          </cell>
          <cell r="B16200">
            <v>16176</v>
          </cell>
          <cell r="C16200" t="str">
            <v xml:space="preserve">   404778294 - 50652</v>
          </cell>
          <cell r="D16200">
            <v>743969.86</v>
          </cell>
          <cell r="E16200">
            <v>0</v>
          </cell>
          <cell r="F16200">
            <v>0</v>
          </cell>
          <cell r="G16200">
            <v>14768.54</v>
          </cell>
          <cell r="H16200">
            <v>729201.32</v>
          </cell>
          <cell r="I16200">
            <v>0</v>
          </cell>
        </row>
        <row r="16201">
          <cell r="A16201" t="str">
            <v>a</v>
          </cell>
          <cell r="B16201">
            <v>16177</v>
          </cell>
          <cell r="C16201" t="str">
            <v xml:space="preserve">   404778304 - 49363</v>
          </cell>
          <cell r="D16201">
            <v>3643774.63</v>
          </cell>
          <cell r="E16201">
            <v>0</v>
          </cell>
          <cell r="F16201">
            <v>0</v>
          </cell>
          <cell r="G16201">
            <v>33600.51</v>
          </cell>
          <cell r="H16201">
            <v>3610174.12</v>
          </cell>
          <cell r="I16201">
            <v>0</v>
          </cell>
        </row>
        <row r="16202">
          <cell r="A16202" t="str">
            <v>a</v>
          </cell>
          <cell r="B16202">
            <v>16178</v>
          </cell>
          <cell r="C16202" t="str">
            <v xml:space="preserve">   404778317 - 49814</v>
          </cell>
          <cell r="D16202">
            <v>1036542</v>
          </cell>
          <cell r="E16202">
            <v>0</v>
          </cell>
          <cell r="F16202">
            <v>0</v>
          </cell>
          <cell r="G16202">
            <v>30991.39</v>
          </cell>
          <cell r="H16202">
            <v>1005550.61</v>
          </cell>
          <cell r="I16202">
            <v>0</v>
          </cell>
        </row>
        <row r="16203">
          <cell r="A16203" t="str">
            <v>a</v>
          </cell>
          <cell r="B16203">
            <v>16179</v>
          </cell>
          <cell r="C16203" t="str">
            <v xml:space="preserve">   404778320 - 49835</v>
          </cell>
          <cell r="D16203">
            <v>1437330.52</v>
          </cell>
          <cell r="E16203">
            <v>0</v>
          </cell>
          <cell r="F16203">
            <v>0</v>
          </cell>
          <cell r="G16203">
            <v>13418</v>
          </cell>
          <cell r="H16203">
            <v>1423912.52</v>
          </cell>
          <cell r="I16203">
            <v>0</v>
          </cell>
        </row>
        <row r="16204">
          <cell r="A16204" t="str">
            <v>a</v>
          </cell>
          <cell r="B16204">
            <v>16180</v>
          </cell>
          <cell r="C16204" t="str">
            <v xml:space="preserve">   404778333 - 49934</v>
          </cell>
          <cell r="D16204">
            <v>1542758.49</v>
          </cell>
          <cell r="E16204">
            <v>0</v>
          </cell>
          <cell r="F16204">
            <v>0.01</v>
          </cell>
          <cell r="G16204">
            <v>31232.34</v>
          </cell>
          <cell r="H16204">
            <v>1511526.16</v>
          </cell>
          <cell r="I16204">
            <v>0</v>
          </cell>
        </row>
        <row r="16205">
          <cell r="A16205" t="str">
            <v>a</v>
          </cell>
          <cell r="B16205">
            <v>16181</v>
          </cell>
          <cell r="C16205" t="str">
            <v xml:space="preserve">   404778346 - 50031</v>
          </cell>
          <cell r="D16205">
            <v>350000</v>
          </cell>
          <cell r="E16205">
            <v>0</v>
          </cell>
          <cell r="F16205">
            <v>0</v>
          </cell>
          <cell r="G16205">
            <v>6812.77</v>
          </cell>
          <cell r="H16205">
            <v>343187.23</v>
          </cell>
          <cell r="I16205">
            <v>0</v>
          </cell>
        </row>
        <row r="16206">
          <cell r="A16206" t="str">
            <v>a</v>
          </cell>
          <cell r="B16206">
            <v>16182</v>
          </cell>
          <cell r="C16206" t="str">
            <v xml:space="preserve">   404778359 - 50092</v>
          </cell>
          <cell r="D16206">
            <v>1328089.6000000001</v>
          </cell>
          <cell r="E16206">
            <v>0</v>
          </cell>
          <cell r="F16206">
            <v>0</v>
          </cell>
          <cell r="G16206">
            <v>189394.67</v>
          </cell>
          <cell r="H16206">
            <v>1138694.93</v>
          </cell>
          <cell r="I16206">
            <v>0</v>
          </cell>
        </row>
        <row r="16207">
          <cell r="A16207" t="str">
            <v>a</v>
          </cell>
          <cell r="B16207">
            <v>16183</v>
          </cell>
          <cell r="C16207" t="str">
            <v xml:space="preserve">   404778362 - 50451</v>
          </cell>
          <cell r="D16207">
            <v>1989000</v>
          </cell>
          <cell r="E16207">
            <v>0</v>
          </cell>
          <cell r="F16207">
            <v>0</v>
          </cell>
          <cell r="G16207">
            <v>64478.96</v>
          </cell>
          <cell r="H16207">
            <v>1924521.04</v>
          </cell>
          <cell r="I16207">
            <v>0</v>
          </cell>
        </row>
        <row r="16208">
          <cell r="A16208" t="str">
            <v>a</v>
          </cell>
          <cell r="B16208">
            <v>16184</v>
          </cell>
          <cell r="C16208" t="str">
            <v xml:space="preserve">   404778375 - 50535</v>
          </cell>
          <cell r="D16208">
            <v>2915019.7</v>
          </cell>
          <cell r="E16208">
            <v>0</v>
          </cell>
          <cell r="F16208">
            <v>0</v>
          </cell>
          <cell r="G16208">
            <v>26880.44</v>
          </cell>
          <cell r="H16208">
            <v>2888139.26</v>
          </cell>
          <cell r="I16208">
            <v>0</v>
          </cell>
        </row>
        <row r="16209">
          <cell r="A16209" t="str">
            <v>a</v>
          </cell>
          <cell r="B16209">
            <v>16185</v>
          </cell>
          <cell r="C16209" t="str">
            <v xml:space="preserve">   404778388 - 50616</v>
          </cell>
          <cell r="D16209">
            <v>559005.93000000005</v>
          </cell>
          <cell r="E16209">
            <v>0</v>
          </cell>
          <cell r="F16209">
            <v>0.01</v>
          </cell>
          <cell r="G16209">
            <v>163306.97</v>
          </cell>
          <cell r="H16209">
            <v>395698.97</v>
          </cell>
          <cell r="I16209">
            <v>0</v>
          </cell>
        </row>
        <row r="16210">
          <cell r="A16210" t="str">
            <v>a</v>
          </cell>
          <cell r="B16210">
            <v>16186</v>
          </cell>
          <cell r="C16210" t="str">
            <v xml:space="preserve">   404778391 - 50634</v>
          </cell>
          <cell r="D16210">
            <v>900000</v>
          </cell>
          <cell r="E16210">
            <v>0</v>
          </cell>
          <cell r="F16210">
            <v>0</v>
          </cell>
          <cell r="G16210">
            <v>74742.22</v>
          </cell>
          <cell r="H16210">
            <v>825257.78</v>
          </cell>
          <cell r="I16210">
            <v>0</v>
          </cell>
        </row>
        <row r="16211">
          <cell r="A16211" t="str">
            <v>a</v>
          </cell>
          <cell r="B16211">
            <v>16187</v>
          </cell>
          <cell r="C16211" t="str">
            <v xml:space="preserve">   404778401 - 49354</v>
          </cell>
          <cell r="D16211">
            <v>1068923.8999999999</v>
          </cell>
          <cell r="E16211">
            <v>0</v>
          </cell>
          <cell r="F16211">
            <v>0</v>
          </cell>
          <cell r="G16211">
            <v>72714.320000000007</v>
          </cell>
          <cell r="H16211">
            <v>996209.58</v>
          </cell>
          <cell r="I16211">
            <v>0</v>
          </cell>
        </row>
        <row r="16212">
          <cell r="A16212" t="str">
            <v>a</v>
          </cell>
          <cell r="B16212">
            <v>16188</v>
          </cell>
          <cell r="C16212" t="str">
            <v xml:space="preserve">   404778414 - 49796</v>
          </cell>
          <cell r="D16212">
            <v>1079192.81</v>
          </cell>
          <cell r="E16212">
            <v>0</v>
          </cell>
          <cell r="F16212">
            <v>0</v>
          </cell>
          <cell r="G16212">
            <v>9951.64</v>
          </cell>
          <cell r="H16212">
            <v>1069241.17</v>
          </cell>
          <cell r="I16212">
            <v>0</v>
          </cell>
        </row>
        <row r="16213">
          <cell r="A16213" t="str">
            <v>a</v>
          </cell>
          <cell r="B16213">
            <v>16189</v>
          </cell>
          <cell r="C16213" t="str">
            <v xml:space="preserve">   404778427 - 49868</v>
          </cell>
          <cell r="D16213">
            <v>342405.76</v>
          </cell>
          <cell r="E16213">
            <v>0</v>
          </cell>
          <cell r="F16213">
            <v>0</v>
          </cell>
          <cell r="G16213">
            <v>90022.28</v>
          </cell>
          <cell r="H16213">
            <v>252383.48</v>
          </cell>
          <cell r="I16213">
            <v>0</v>
          </cell>
        </row>
        <row r="16214">
          <cell r="A16214" t="str">
            <v>a</v>
          </cell>
          <cell r="B16214">
            <v>16190</v>
          </cell>
          <cell r="C16214" t="str">
            <v xml:space="preserve">   404778430 - 49898</v>
          </cell>
          <cell r="D16214">
            <v>5433330.1200000001</v>
          </cell>
          <cell r="E16214">
            <v>0</v>
          </cell>
          <cell r="F16214">
            <v>0</v>
          </cell>
          <cell r="G16214">
            <v>5433330.1200000001</v>
          </cell>
          <cell r="H16214">
            <v>0</v>
          </cell>
          <cell r="I16214">
            <v>0</v>
          </cell>
        </row>
        <row r="16215">
          <cell r="A16215" t="str">
            <v>a</v>
          </cell>
          <cell r="B16215">
            <v>16191</v>
          </cell>
          <cell r="C16215" t="str">
            <v xml:space="preserve">   404778443 - 50012</v>
          </cell>
          <cell r="D16215">
            <v>4329569.99</v>
          </cell>
          <cell r="E16215">
            <v>0</v>
          </cell>
          <cell r="F16215">
            <v>0.01</v>
          </cell>
          <cell r="G16215">
            <v>40294.300000000003</v>
          </cell>
          <cell r="H16215">
            <v>4289275.7</v>
          </cell>
          <cell r="I16215">
            <v>0</v>
          </cell>
        </row>
        <row r="16216">
          <cell r="A16216" t="str">
            <v>a</v>
          </cell>
          <cell r="B16216">
            <v>16192</v>
          </cell>
          <cell r="C16216" t="str">
            <v xml:space="preserve">   404778456 - 50079</v>
          </cell>
          <cell r="D16216">
            <v>1383845.77</v>
          </cell>
          <cell r="E16216">
            <v>0</v>
          </cell>
          <cell r="F16216">
            <v>0</v>
          </cell>
          <cell r="G16216">
            <v>192163.84</v>
          </cell>
          <cell r="H16216">
            <v>1191681.93</v>
          </cell>
          <cell r="I16216">
            <v>0</v>
          </cell>
        </row>
        <row r="16217">
          <cell r="A16217" t="str">
            <v>a</v>
          </cell>
          <cell r="B16217">
            <v>16193</v>
          </cell>
          <cell r="C16217" t="str">
            <v xml:space="preserve">   404778469 - 50494</v>
          </cell>
          <cell r="D16217">
            <v>994256.34</v>
          </cell>
          <cell r="E16217">
            <v>0</v>
          </cell>
          <cell r="F16217">
            <v>0</v>
          </cell>
          <cell r="G16217">
            <v>9168.3700000000008</v>
          </cell>
          <cell r="H16217">
            <v>985087.97</v>
          </cell>
          <cell r="I16217">
            <v>0</v>
          </cell>
        </row>
        <row r="16218">
          <cell r="A16218" t="str">
            <v>a</v>
          </cell>
          <cell r="B16218">
            <v>16194</v>
          </cell>
          <cell r="C16218" t="str">
            <v xml:space="preserve">   404778472 - 50518</v>
          </cell>
          <cell r="D16218">
            <v>1323181.54</v>
          </cell>
          <cell r="E16218">
            <v>0</v>
          </cell>
          <cell r="F16218">
            <v>0</v>
          </cell>
          <cell r="G16218">
            <v>147293.31</v>
          </cell>
          <cell r="H16218">
            <v>1175888.23</v>
          </cell>
          <cell r="I16218">
            <v>0</v>
          </cell>
        </row>
        <row r="16219">
          <cell r="A16219" t="str">
            <v>a</v>
          </cell>
          <cell r="B16219">
            <v>16195</v>
          </cell>
          <cell r="C16219" t="str">
            <v xml:space="preserve">   404778485 - 50586</v>
          </cell>
          <cell r="D16219">
            <v>696730.23</v>
          </cell>
          <cell r="E16219">
            <v>0</v>
          </cell>
          <cell r="F16219">
            <v>0</v>
          </cell>
          <cell r="G16219">
            <v>19466.11</v>
          </cell>
          <cell r="H16219">
            <v>677264.12</v>
          </cell>
          <cell r="I16219">
            <v>0</v>
          </cell>
        </row>
        <row r="16220">
          <cell r="A16220" t="str">
            <v>a</v>
          </cell>
          <cell r="B16220">
            <v>16196</v>
          </cell>
          <cell r="C16220" t="str">
            <v xml:space="preserve">   404778498 - 50676</v>
          </cell>
          <cell r="D16220">
            <v>1154528.48</v>
          </cell>
          <cell r="E16220">
            <v>0</v>
          </cell>
          <cell r="F16220">
            <v>0</v>
          </cell>
          <cell r="G16220">
            <v>1154528.48</v>
          </cell>
          <cell r="H16220">
            <v>0</v>
          </cell>
          <cell r="I16220">
            <v>0</v>
          </cell>
        </row>
        <row r="16221">
          <cell r="A16221" t="str">
            <v>a</v>
          </cell>
          <cell r="B16221">
            <v>16197</v>
          </cell>
          <cell r="C16221" t="str">
            <v xml:space="preserve">   404778508 - 49375</v>
          </cell>
          <cell r="D16221">
            <v>1299028.3899999999</v>
          </cell>
          <cell r="E16221">
            <v>0</v>
          </cell>
          <cell r="F16221">
            <v>0</v>
          </cell>
          <cell r="G16221">
            <v>11978.81</v>
          </cell>
          <cell r="H16221">
            <v>1287049.58</v>
          </cell>
          <cell r="I16221">
            <v>0</v>
          </cell>
        </row>
        <row r="16222">
          <cell r="A16222" t="str">
            <v>a</v>
          </cell>
          <cell r="B16222">
            <v>16198</v>
          </cell>
          <cell r="C16222" t="str">
            <v xml:space="preserve">   404778511 - 49755</v>
          </cell>
          <cell r="D16222">
            <v>683891.18</v>
          </cell>
          <cell r="E16222">
            <v>0</v>
          </cell>
          <cell r="F16222">
            <v>0</v>
          </cell>
          <cell r="G16222">
            <v>13488.5</v>
          </cell>
          <cell r="H16222">
            <v>670402.68000000005</v>
          </cell>
          <cell r="I16222">
            <v>0</v>
          </cell>
        </row>
        <row r="16223">
          <cell r="A16223" t="str">
            <v>a</v>
          </cell>
          <cell r="B16223">
            <v>16199</v>
          </cell>
          <cell r="C16223" t="str">
            <v xml:space="preserve">   404778524 - 49856</v>
          </cell>
          <cell r="D16223">
            <v>496491.33</v>
          </cell>
          <cell r="E16223">
            <v>0</v>
          </cell>
          <cell r="F16223">
            <v>0</v>
          </cell>
          <cell r="G16223">
            <v>496491.33</v>
          </cell>
          <cell r="H16223">
            <v>0</v>
          </cell>
          <cell r="I16223">
            <v>0</v>
          </cell>
        </row>
        <row r="16224">
          <cell r="A16224" t="str">
            <v>a</v>
          </cell>
          <cell r="B16224">
            <v>16200</v>
          </cell>
          <cell r="C16224" t="str">
            <v xml:space="preserve">   404778537 - 49967</v>
          </cell>
          <cell r="D16224">
            <v>1590315.34</v>
          </cell>
          <cell r="E16224">
            <v>0</v>
          </cell>
          <cell r="F16224">
            <v>0</v>
          </cell>
          <cell r="G16224">
            <v>15029.88</v>
          </cell>
          <cell r="H16224">
            <v>1575285.46</v>
          </cell>
          <cell r="I16224">
            <v>0</v>
          </cell>
        </row>
        <row r="16225">
          <cell r="A16225" t="str">
            <v>a</v>
          </cell>
          <cell r="B16225">
            <v>16201</v>
          </cell>
          <cell r="C16225" t="str">
            <v xml:space="preserve">   404778540 - 49988</v>
          </cell>
          <cell r="D16225">
            <v>1592034.83</v>
          </cell>
          <cell r="E16225">
            <v>0</v>
          </cell>
          <cell r="F16225">
            <v>0.01</v>
          </cell>
          <cell r="G16225">
            <v>32240.22</v>
          </cell>
          <cell r="H16225">
            <v>1559794.62</v>
          </cell>
          <cell r="I16225">
            <v>0</v>
          </cell>
        </row>
        <row r="16226">
          <cell r="A16226" t="str">
            <v>a</v>
          </cell>
          <cell r="B16226">
            <v>16202</v>
          </cell>
          <cell r="C16226" t="str">
            <v xml:space="preserve">   404778553 - 50067</v>
          </cell>
          <cell r="D16226">
            <v>1798654.69</v>
          </cell>
          <cell r="E16226">
            <v>0</v>
          </cell>
          <cell r="F16226">
            <v>0</v>
          </cell>
          <cell r="G16226">
            <v>713725.76</v>
          </cell>
          <cell r="H16226">
            <v>1084928.93</v>
          </cell>
          <cell r="I16226">
            <v>0</v>
          </cell>
        </row>
        <row r="16227">
          <cell r="A16227" t="str">
            <v>a</v>
          </cell>
          <cell r="B16227">
            <v>16203</v>
          </cell>
          <cell r="C16227" t="str">
            <v xml:space="preserve">   404778566 - 50472</v>
          </cell>
          <cell r="D16227">
            <v>536780.28</v>
          </cell>
          <cell r="E16227">
            <v>0</v>
          </cell>
          <cell r="F16227">
            <v>0</v>
          </cell>
          <cell r="G16227">
            <v>39665.26</v>
          </cell>
          <cell r="H16227">
            <v>497115.02</v>
          </cell>
          <cell r="I16227">
            <v>0</v>
          </cell>
        </row>
        <row r="16228">
          <cell r="A16228" t="str">
            <v>a</v>
          </cell>
          <cell r="B16228">
            <v>16204</v>
          </cell>
          <cell r="C16228" t="str">
            <v xml:space="preserve">   404778579 - 50554</v>
          </cell>
          <cell r="D16228">
            <v>698337.07</v>
          </cell>
          <cell r="E16228">
            <v>0</v>
          </cell>
          <cell r="F16228">
            <v>0</v>
          </cell>
          <cell r="G16228">
            <v>10224.83</v>
          </cell>
          <cell r="H16228">
            <v>688112.24</v>
          </cell>
          <cell r="I16228">
            <v>0</v>
          </cell>
        </row>
        <row r="16229">
          <cell r="A16229" t="str">
            <v>a</v>
          </cell>
          <cell r="B16229">
            <v>16205</v>
          </cell>
          <cell r="C16229" t="str">
            <v xml:space="preserve">   404778582 - 50574</v>
          </cell>
          <cell r="D16229">
            <v>835000</v>
          </cell>
          <cell r="E16229">
            <v>0</v>
          </cell>
          <cell r="F16229">
            <v>0</v>
          </cell>
          <cell r="G16229">
            <v>7676.71</v>
          </cell>
          <cell r="H16229">
            <v>827323.29</v>
          </cell>
          <cell r="I16229">
            <v>0</v>
          </cell>
        </row>
        <row r="16230">
          <cell r="A16230" t="str">
            <v>a</v>
          </cell>
          <cell r="B16230">
            <v>16206</v>
          </cell>
          <cell r="C16230" t="str">
            <v xml:space="preserve">   404778595 - 50655</v>
          </cell>
          <cell r="D16230">
            <v>1206155.97</v>
          </cell>
          <cell r="E16230">
            <v>0</v>
          </cell>
          <cell r="F16230">
            <v>0</v>
          </cell>
          <cell r="G16230">
            <v>46308.58</v>
          </cell>
          <cell r="H16230">
            <v>1159847.3899999999</v>
          </cell>
          <cell r="I16230">
            <v>0</v>
          </cell>
        </row>
        <row r="16231">
          <cell r="A16231" t="str">
            <v>a</v>
          </cell>
          <cell r="B16231">
            <v>16207</v>
          </cell>
          <cell r="C16231" t="str">
            <v xml:space="preserve">   404778605 - 49366</v>
          </cell>
          <cell r="D16231">
            <v>3566545.88</v>
          </cell>
          <cell r="E16231">
            <v>0</v>
          </cell>
          <cell r="F16231">
            <v>0</v>
          </cell>
          <cell r="G16231">
            <v>164115.67000000001</v>
          </cell>
          <cell r="H16231">
            <v>3402430.21</v>
          </cell>
          <cell r="I16231">
            <v>0</v>
          </cell>
        </row>
        <row r="16232">
          <cell r="A16232" t="str">
            <v>a</v>
          </cell>
          <cell r="B16232">
            <v>16208</v>
          </cell>
          <cell r="C16232" t="str">
            <v xml:space="preserve">   404778618 - 49823</v>
          </cell>
          <cell r="D16232">
            <v>1315147.8500000001</v>
          </cell>
          <cell r="E16232">
            <v>0</v>
          </cell>
          <cell r="F16232">
            <v>0</v>
          </cell>
          <cell r="G16232">
            <v>1315147.8500000001</v>
          </cell>
          <cell r="H16232">
            <v>0</v>
          </cell>
          <cell r="I16232">
            <v>0</v>
          </cell>
        </row>
        <row r="16233">
          <cell r="A16233" t="str">
            <v>a</v>
          </cell>
          <cell r="B16233">
            <v>16209</v>
          </cell>
          <cell r="C16233" t="str">
            <v xml:space="preserve">   404778621 - 49838</v>
          </cell>
          <cell r="D16233">
            <v>1886612.65</v>
          </cell>
          <cell r="E16233">
            <v>0</v>
          </cell>
          <cell r="F16233">
            <v>0</v>
          </cell>
          <cell r="G16233">
            <v>88165.47</v>
          </cell>
          <cell r="H16233">
            <v>1798447.18</v>
          </cell>
          <cell r="I16233">
            <v>0</v>
          </cell>
        </row>
        <row r="16234">
          <cell r="A16234" t="str">
            <v>a</v>
          </cell>
          <cell r="B16234">
            <v>16210</v>
          </cell>
          <cell r="C16234" t="str">
            <v xml:space="preserve">   404778634 - 49937</v>
          </cell>
          <cell r="D16234">
            <v>2088902.99</v>
          </cell>
          <cell r="E16234">
            <v>0</v>
          </cell>
          <cell r="F16234">
            <v>0</v>
          </cell>
          <cell r="G16234">
            <v>42288.7</v>
          </cell>
          <cell r="H16234">
            <v>2046614.29</v>
          </cell>
          <cell r="I16234">
            <v>0</v>
          </cell>
        </row>
        <row r="16235">
          <cell r="A16235" t="str">
            <v>a</v>
          </cell>
          <cell r="B16235">
            <v>16211</v>
          </cell>
          <cell r="C16235" t="str">
            <v xml:space="preserve">   404778647 - 50037</v>
          </cell>
          <cell r="D16235">
            <v>790718.73</v>
          </cell>
          <cell r="E16235">
            <v>0</v>
          </cell>
          <cell r="F16235">
            <v>0.01</v>
          </cell>
          <cell r="G16235">
            <v>790718.74</v>
          </cell>
          <cell r="H16235">
            <v>0</v>
          </cell>
          <cell r="I16235">
            <v>0</v>
          </cell>
        </row>
        <row r="16236">
          <cell r="A16236" t="str">
            <v>a</v>
          </cell>
          <cell r="B16236">
            <v>16212</v>
          </cell>
          <cell r="C16236" t="str">
            <v xml:space="preserve">   404778650 - 50055</v>
          </cell>
          <cell r="D16236">
            <v>599028.77</v>
          </cell>
          <cell r="E16236">
            <v>0</v>
          </cell>
          <cell r="F16236">
            <v>0</v>
          </cell>
          <cell r="G16236">
            <v>599028.77</v>
          </cell>
          <cell r="H16236">
            <v>0</v>
          </cell>
          <cell r="I16236">
            <v>0</v>
          </cell>
        </row>
        <row r="16237">
          <cell r="A16237" t="str">
            <v>a</v>
          </cell>
          <cell r="B16237">
            <v>16213</v>
          </cell>
          <cell r="C16237" t="str">
            <v xml:space="preserve">   404778663 - 50452</v>
          </cell>
          <cell r="D16237">
            <v>1475412.15</v>
          </cell>
          <cell r="E16237">
            <v>0</v>
          </cell>
          <cell r="F16237">
            <v>0.01</v>
          </cell>
          <cell r="G16237">
            <v>14116.63</v>
          </cell>
          <cell r="H16237">
            <v>1461295.53</v>
          </cell>
          <cell r="I16237">
            <v>0</v>
          </cell>
        </row>
        <row r="16238">
          <cell r="A16238" t="str">
            <v>a</v>
          </cell>
          <cell r="B16238">
            <v>16214</v>
          </cell>
          <cell r="C16238" t="str">
            <v xml:space="preserve">   404778676 - 50538</v>
          </cell>
          <cell r="D16238">
            <v>4607820.05</v>
          </cell>
          <cell r="E16238">
            <v>0</v>
          </cell>
          <cell r="F16238">
            <v>0</v>
          </cell>
          <cell r="G16238">
            <v>64170.96</v>
          </cell>
          <cell r="H16238">
            <v>4543649.09</v>
          </cell>
          <cell r="I16238">
            <v>0</v>
          </cell>
        </row>
        <row r="16239">
          <cell r="A16239" t="str">
            <v>a</v>
          </cell>
          <cell r="B16239">
            <v>16215</v>
          </cell>
          <cell r="C16239" t="str">
            <v xml:space="preserve">   404778689 - 50619</v>
          </cell>
          <cell r="D16239">
            <v>1075000</v>
          </cell>
          <cell r="E16239">
            <v>0</v>
          </cell>
          <cell r="F16239">
            <v>0</v>
          </cell>
          <cell r="G16239">
            <v>21061.51</v>
          </cell>
          <cell r="H16239">
            <v>1053938.49</v>
          </cell>
          <cell r="I16239">
            <v>0</v>
          </cell>
        </row>
        <row r="16240">
          <cell r="A16240" t="str">
            <v>a</v>
          </cell>
          <cell r="B16240">
            <v>16216</v>
          </cell>
          <cell r="C16240" t="str">
            <v xml:space="preserve">   404778692 - 50640</v>
          </cell>
          <cell r="D16240">
            <v>1182790.33</v>
          </cell>
          <cell r="E16240">
            <v>0</v>
          </cell>
          <cell r="F16240">
            <v>0</v>
          </cell>
          <cell r="G16240">
            <v>102212.99</v>
          </cell>
          <cell r="H16240">
            <v>1080577.3400000001</v>
          </cell>
          <cell r="I16240">
            <v>0</v>
          </cell>
        </row>
        <row r="16241">
          <cell r="A16241" t="str">
            <v>a</v>
          </cell>
          <cell r="B16241">
            <v>16217</v>
          </cell>
          <cell r="C16241" t="str">
            <v xml:space="preserve">   404778702 - 49357</v>
          </cell>
          <cell r="D16241">
            <v>2675176.66</v>
          </cell>
          <cell r="E16241">
            <v>0</v>
          </cell>
          <cell r="F16241">
            <v>0</v>
          </cell>
          <cell r="G16241">
            <v>53104.84</v>
          </cell>
          <cell r="H16241">
            <v>2622071.8199999998</v>
          </cell>
          <cell r="I16241">
            <v>0</v>
          </cell>
        </row>
        <row r="16242">
          <cell r="A16242" t="str">
            <v>a</v>
          </cell>
          <cell r="B16242">
            <v>16218</v>
          </cell>
          <cell r="C16242" t="str">
            <v xml:space="preserve">   404778715 - 49805</v>
          </cell>
          <cell r="D16242">
            <v>1078204.6399999999</v>
          </cell>
          <cell r="E16242">
            <v>0</v>
          </cell>
          <cell r="F16242">
            <v>0</v>
          </cell>
          <cell r="G16242">
            <v>1078204.6399999999</v>
          </cell>
          <cell r="H16242">
            <v>0</v>
          </cell>
          <cell r="I16242">
            <v>0</v>
          </cell>
        </row>
        <row r="16243">
          <cell r="A16243" t="str">
            <v>a</v>
          </cell>
          <cell r="B16243">
            <v>16219</v>
          </cell>
          <cell r="C16243" t="str">
            <v xml:space="preserve">   404778728 - 49871</v>
          </cell>
          <cell r="D16243">
            <v>1479272.36</v>
          </cell>
          <cell r="E16243">
            <v>0</v>
          </cell>
          <cell r="F16243">
            <v>0</v>
          </cell>
          <cell r="G16243">
            <v>13809.56</v>
          </cell>
          <cell r="H16243">
            <v>1465462.8</v>
          </cell>
          <cell r="I16243">
            <v>0</v>
          </cell>
        </row>
        <row r="16244">
          <cell r="A16244" t="str">
            <v>a</v>
          </cell>
          <cell r="B16244">
            <v>16220</v>
          </cell>
          <cell r="C16244" t="str">
            <v xml:space="preserve">   404778731 - 49904</v>
          </cell>
          <cell r="D16244">
            <v>1848178.24</v>
          </cell>
          <cell r="E16244">
            <v>0</v>
          </cell>
          <cell r="F16244">
            <v>0</v>
          </cell>
          <cell r="G16244">
            <v>87720.27</v>
          </cell>
          <cell r="H16244">
            <v>1760457.97</v>
          </cell>
          <cell r="I16244">
            <v>0</v>
          </cell>
        </row>
        <row r="16245">
          <cell r="A16245" t="str">
            <v>a</v>
          </cell>
          <cell r="B16245">
            <v>16221</v>
          </cell>
          <cell r="C16245" t="str">
            <v xml:space="preserve">   404778744 - 50018</v>
          </cell>
          <cell r="D16245">
            <v>4752240.6900000004</v>
          </cell>
          <cell r="E16245">
            <v>0</v>
          </cell>
          <cell r="F16245">
            <v>0</v>
          </cell>
          <cell r="G16245">
            <v>43648.72</v>
          </cell>
          <cell r="H16245">
            <v>4708591.97</v>
          </cell>
          <cell r="I16245">
            <v>0</v>
          </cell>
        </row>
        <row r="16246">
          <cell r="A16246" t="str">
            <v>a</v>
          </cell>
          <cell r="B16246">
            <v>16222</v>
          </cell>
          <cell r="C16246" t="str">
            <v xml:space="preserve">   404778757 - 50086</v>
          </cell>
          <cell r="D16246">
            <v>3051846.77</v>
          </cell>
          <cell r="E16246">
            <v>0</v>
          </cell>
          <cell r="F16246">
            <v>0</v>
          </cell>
          <cell r="G16246">
            <v>98451.27</v>
          </cell>
          <cell r="H16246">
            <v>2953395.5</v>
          </cell>
          <cell r="I16246">
            <v>0</v>
          </cell>
        </row>
        <row r="16247">
          <cell r="A16247" t="str">
            <v>a</v>
          </cell>
          <cell r="B16247">
            <v>16223</v>
          </cell>
          <cell r="C16247" t="str">
            <v xml:space="preserve">   404778760 - 50155</v>
          </cell>
          <cell r="D16247">
            <v>3048011.58</v>
          </cell>
          <cell r="E16247">
            <v>0</v>
          </cell>
          <cell r="F16247">
            <v>0.01</v>
          </cell>
          <cell r="G16247">
            <v>144668.04999999999</v>
          </cell>
          <cell r="H16247">
            <v>2903343.54</v>
          </cell>
          <cell r="I16247">
            <v>0</v>
          </cell>
        </row>
        <row r="16248">
          <cell r="A16248" t="str">
            <v>a</v>
          </cell>
          <cell r="B16248">
            <v>16224</v>
          </cell>
          <cell r="C16248" t="str">
            <v xml:space="preserve">   404778773 - 50523</v>
          </cell>
          <cell r="D16248">
            <v>873162.69</v>
          </cell>
          <cell r="E16248">
            <v>0</v>
          </cell>
          <cell r="F16248">
            <v>0</v>
          </cell>
          <cell r="G16248">
            <v>873162.69</v>
          </cell>
          <cell r="H16248">
            <v>0</v>
          </cell>
          <cell r="I16248">
            <v>0</v>
          </cell>
        </row>
        <row r="16249">
          <cell r="A16249" t="str">
            <v>a</v>
          </cell>
          <cell r="B16249">
            <v>16225</v>
          </cell>
          <cell r="C16249" t="str">
            <v xml:space="preserve">   404778786 - 50593</v>
          </cell>
          <cell r="D16249">
            <v>488519.91</v>
          </cell>
          <cell r="E16249">
            <v>0</v>
          </cell>
          <cell r="F16249">
            <v>0</v>
          </cell>
          <cell r="G16249">
            <v>41331.660000000003</v>
          </cell>
          <cell r="H16249">
            <v>447188.25</v>
          </cell>
          <cell r="I16249">
            <v>0</v>
          </cell>
        </row>
        <row r="16250">
          <cell r="A16250" t="str">
            <v>a</v>
          </cell>
          <cell r="B16250">
            <v>16226</v>
          </cell>
          <cell r="C16250" t="str">
            <v xml:space="preserve">   404778799 - 50679</v>
          </cell>
          <cell r="D16250">
            <v>726274.98</v>
          </cell>
          <cell r="E16250">
            <v>0</v>
          </cell>
          <cell r="F16250">
            <v>0</v>
          </cell>
          <cell r="G16250">
            <v>140767.25</v>
          </cell>
          <cell r="H16250">
            <v>585507.73</v>
          </cell>
          <cell r="I16250">
            <v>0</v>
          </cell>
        </row>
        <row r="16251">
          <cell r="A16251" t="str">
            <v>a</v>
          </cell>
          <cell r="B16251">
            <v>16227</v>
          </cell>
          <cell r="C16251" t="str">
            <v xml:space="preserve">   404778809 - 49378</v>
          </cell>
          <cell r="D16251">
            <v>877204.34</v>
          </cell>
          <cell r="E16251">
            <v>0</v>
          </cell>
          <cell r="F16251">
            <v>0</v>
          </cell>
          <cell r="G16251">
            <v>33678.97</v>
          </cell>
          <cell r="H16251">
            <v>843525.37</v>
          </cell>
          <cell r="I16251">
            <v>0</v>
          </cell>
        </row>
        <row r="16252">
          <cell r="A16252" t="str">
            <v>a</v>
          </cell>
          <cell r="B16252">
            <v>16228</v>
          </cell>
          <cell r="C16252" t="str">
            <v xml:space="preserve">   404778812 - 49781</v>
          </cell>
          <cell r="D16252">
            <v>429953.51</v>
          </cell>
          <cell r="E16252">
            <v>0</v>
          </cell>
          <cell r="F16252">
            <v>0.01</v>
          </cell>
          <cell r="G16252">
            <v>20327.419999999998</v>
          </cell>
          <cell r="H16252">
            <v>409626.1</v>
          </cell>
          <cell r="I16252">
            <v>0</v>
          </cell>
        </row>
        <row r="16253">
          <cell r="A16253" t="str">
            <v>a</v>
          </cell>
          <cell r="B16253">
            <v>16229</v>
          </cell>
          <cell r="C16253" t="str">
            <v xml:space="preserve">   404778825 - 49859</v>
          </cell>
          <cell r="D16253">
            <v>1547258.85</v>
          </cell>
          <cell r="E16253">
            <v>0</v>
          </cell>
          <cell r="F16253">
            <v>0</v>
          </cell>
          <cell r="G16253">
            <v>31333.45</v>
          </cell>
          <cell r="H16253">
            <v>1515925.4</v>
          </cell>
          <cell r="I16253">
            <v>0</v>
          </cell>
        </row>
        <row r="16254">
          <cell r="A16254" t="str">
            <v>a</v>
          </cell>
          <cell r="B16254">
            <v>16230</v>
          </cell>
          <cell r="C16254" t="str">
            <v xml:space="preserve">   404778838 - 49976</v>
          </cell>
          <cell r="D16254">
            <v>1412930.92</v>
          </cell>
          <cell r="E16254">
            <v>0</v>
          </cell>
          <cell r="F16254">
            <v>0</v>
          </cell>
          <cell r="G16254">
            <v>28613.16</v>
          </cell>
          <cell r="H16254">
            <v>1384317.76</v>
          </cell>
          <cell r="I16254">
            <v>0</v>
          </cell>
        </row>
        <row r="16255">
          <cell r="A16255" t="str">
            <v>a</v>
          </cell>
          <cell r="B16255">
            <v>16231</v>
          </cell>
          <cell r="C16255" t="str">
            <v xml:space="preserve">   404778841 - 49994</v>
          </cell>
          <cell r="D16255">
            <v>5771126.2599999998</v>
          </cell>
          <cell r="E16255">
            <v>0</v>
          </cell>
          <cell r="F16255">
            <v>0</v>
          </cell>
          <cell r="G16255">
            <v>5771126.2599999998</v>
          </cell>
          <cell r="H16255">
            <v>0</v>
          </cell>
          <cell r="I16255">
            <v>0</v>
          </cell>
        </row>
        <row r="16256">
          <cell r="A16256" t="str">
            <v>a</v>
          </cell>
          <cell r="B16256">
            <v>16232</v>
          </cell>
          <cell r="C16256" t="str">
            <v xml:space="preserve">   404778854 - 50070</v>
          </cell>
          <cell r="D16256">
            <v>1383845.77</v>
          </cell>
          <cell r="E16256">
            <v>0</v>
          </cell>
          <cell r="F16256">
            <v>0</v>
          </cell>
          <cell r="G16256">
            <v>383360.36</v>
          </cell>
          <cell r="H16256">
            <v>1000485.41</v>
          </cell>
          <cell r="I16256">
            <v>0</v>
          </cell>
        </row>
        <row r="16257">
          <cell r="A16257" t="str">
            <v>a</v>
          </cell>
          <cell r="B16257">
            <v>16233</v>
          </cell>
          <cell r="C16257" t="str">
            <v xml:space="preserve">   404778867 - 50481</v>
          </cell>
          <cell r="D16257">
            <v>2360633.11</v>
          </cell>
          <cell r="E16257">
            <v>0</v>
          </cell>
          <cell r="F16257">
            <v>0</v>
          </cell>
          <cell r="G16257">
            <v>22176.46</v>
          </cell>
          <cell r="H16257">
            <v>2338456.65</v>
          </cell>
          <cell r="I16257">
            <v>0</v>
          </cell>
        </row>
        <row r="16258">
          <cell r="A16258" t="str">
            <v>a</v>
          </cell>
          <cell r="B16258">
            <v>16234</v>
          </cell>
          <cell r="C16258" t="str">
            <v xml:space="preserve">   404778870 - 50502</v>
          </cell>
          <cell r="D16258">
            <v>2823045.37</v>
          </cell>
          <cell r="E16258">
            <v>0</v>
          </cell>
          <cell r="F16258">
            <v>0</v>
          </cell>
          <cell r="G16258">
            <v>1182357.1000000001</v>
          </cell>
          <cell r="H16258">
            <v>1640688.27</v>
          </cell>
          <cell r="I16258">
            <v>0</v>
          </cell>
        </row>
        <row r="16259">
          <cell r="A16259" t="str">
            <v>a</v>
          </cell>
          <cell r="B16259">
            <v>16235</v>
          </cell>
          <cell r="C16259" t="str">
            <v xml:space="preserve">   404778883 - 50580</v>
          </cell>
          <cell r="D16259">
            <v>734155.2</v>
          </cell>
          <cell r="E16259">
            <v>0</v>
          </cell>
          <cell r="F16259">
            <v>0</v>
          </cell>
          <cell r="G16259">
            <v>33914.129999999997</v>
          </cell>
          <cell r="H16259">
            <v>700241.07</v>
          </cell>
          <cell r="I16259">
            <v>0</v>
          </cell>
        </row>
        <row r="16260">
          <cell r="A16260" t="str">
            <v>a</v>
          </cell>
          <cell r="B16260">
            <v>16236</v>
          </cell>
          <cell r="C16260" t="str">
            <v xml:space="preserve">   404778896 - 50661</v>
          </cell>
          <cell r="D16260">
            <v>837000</v>
          </cell>
          <cell r="E16260">
            <v>0</v>
          </cell>
          <cell r="F16260">
            <v>0</v>
          </cell>
          <cell r="G16260">
            <v>69510.27</v>
          </cell>
          <cell r="H16260">
            <v>767489.73</v>
          </cell>
          <cell r="I16260">
            <v>0</v>
          </cell>
        </row>
        <row r="16261">
          <cell r="A16261" t="str">
            <v>a</v>
          </cell>
          <cell r="B16261">
            <v>16237</v>
          </cell>
          <cell r="C16261" t="str">
            <v xml:space="preserve">   404778906 - 49369</v>
          </cell>
          <cell r="D16261">
            <v>541249.37</v>
          </cell>
          <cell r="E16261">
            <v>0</v>
          </cell>
          <cell r="F16261">
            <v>0</v>
          </cell>
          <cell r="G16261">
            <v>46545.15</v>
          </cell>
          <cell r="H16261">
            <v>494704.22</v>
          </cell>
          <cell r="I16261">
            <v>0</v>
          </cell>
        </row>
        <row r="16262">
          <cell r="A16262" t="str">
            <v>a</v>
          </cell>
          <cell r="B16262">
            <v>16238</v>
          </cell>
          <cell r="C16262" t="str">
            <v xml:space="preserve">   404778919 - 49832</v>
          </cell>
          <cell r="D16262">
            <v>2229833.62</v>
          </cell>
          <cell r="E16262">
            <v>0</v>
          </cell>
          <cell r="F16262">
            <v>0</v>
          </cell>
          <cell r="G16262">
            <v>21073.85</v>
          </cell>
          <cell r="H16262">
            <v>2208759.77</v>
          </cell>
          <cell r="I16262">
            <v>0</v>
          </cell>
        </row>
        <row r="16263">
          <cell r="A16263" t="str">
            <v>a</v>
          </cell>
          <cell r="B16263">
            <v>16239</v>
          </cell>
          <cell r="C16263" t="str">
            <v xml:space="preserve">   404778922 - 49841</v>
          </cell>
          <cell r="D16263">
            <v>2272734.2200000002</v>
          </cell>
          <cell r="E16263">
            <v>0</v>
          </cell>
          <cell r="F16263">
            <v>0</v>
          </cell>
          <cell r="G16263">
            <v>21479.31</v>
          </cell>
          <cell r="H16263">
            <v>2251254.91</v>
          </cell>
          <cell r="I16263">
            <v>0</v>
          </cell>
        </row>
        <row r="16264">
          <cell r="A16264" t="str">
            <v>a</v>
          </cell>
          <cell r="B16264">
            <v>16240</v>
          </cell>
          <cell r="C16264" t="str">
            <v xml:space="preserve">   404778935 - 49955</v>
          </cell>
          <cell r="D16264">
            <v>1512991.9</v>
          </cell>
          <cell r="E16264">
            <v>0</v>
          </cell>
          <cell r="F16264">
            <v>0</v>
          </cell>
          <cell r="G16264">
            <v>1512991.9</v>
          </cell>
          <cell r="H16264">
            <v>0</v>
          </cell>
          <cell r="I16264">
            <v>0</v>
          </cell>
        </row>
        <row r="16265">
          <cell r="A16265" t="str">
            <v>a</v>
          </cell>
          <cell r="B16265">
            <v>16241</v>
          </cell>
          <cell r="C16265" t="str">
            <v xml:space="preserve">   404778948 - 50043</v>
          </cell>
          <cell r="D16265">
            <v>499174.63</v>
          </cell>
          <cell r="E16265">
            <v>0</v>
          </cell>
          <cell r="F16265">
            <v>0</v>
          </cell>
          <cell r="G16265">
            <v>9909.1</v>
          </cell>
          <cell r="H16265">
            <v>489265.53</v>
          </cell>
          <cell r="I16265">
            <v>0</v>
          </cell>
        </row>
        <row r="16266">
          <cell r="A16266" t="str">
            <v>a</v>
          </cell>
          <cell r="B16266">
            <v>16242</v>
          </cell>
          <cell r="C16266" t="str">
            <v xml:space="preserve">   404778951 - 50058</v>
          </cell>
          <cell r="D16266">
            <v>819861.25</v>
          </cell>
          <cell r="E16266">
            <v>0</v>
          </cell>
          <cell r="F16266">
            <v>0</v>
          </cell>
          <cell r="G16266">
            <v>319589.96000000002</v>
          </cell>
          <cell r="H16266">
            <v>500271.29</v>
          </cell>
          <cell r="I16266">
            <v>0</v>
          </cell>
        </row>
        <row r="16267">
          <cell r="A16267" t="str">
            <v>a</v>
          </cell>
          <cell r="B16267">
            <v>16243</v>
          </cell>
          <cell r="C16267" t="str">
            <v xml:space="preserve">   404778964 - 50460</v>
          </cell>
          <cell r="D16267">
            <v>1773854.91</v>
          </cell>
          <cell r="E16267">
            <v>0</v>
          </cell>
          <cell r="F16267">
            <v>0</v>
          </cell>
          <cell r="G16267">
            <v>36146.46</v>
          </cell>
          <cell r="H16267">
            <v>1737708.45</v>
          </cell>
          <cell r="I16267">
            <v>0</v>
          </cell>
        </row>
        <row r="16268">
          <cell r="A16268" t="str">
            <v>a</v>
          </cell>
          <cell r="B16268">
            <v>16244</v>
          </cell>
          <cell r="C16268" t="str">
            <v xml:space="preserve">   404778977 - 50541</v>
          </cell>
          <cell r="D16268">
            <v>924000</v>
          </cell>
          <cell r="E16268">
            <v>0</v>
          </cell>
          <cell r="F16268">
            <v>0</v>
          </cell>
          <cell r="G16268">
            <v>8494.9</v>
          </cell>
          <cell r="H16268">
            <v>915505.1</v>
          </cell>
          <cell r="I16268">
            <v>0</v>
          </cell>
        </row>
        <row r="16269">
          <cell r="A16269" t="str">
            <v>a</v>
          </cell>
          <cell r="B16269">
            <v>16245</v>
          </cell>
          <cell r="C16269" t="str">
            <v xml:space="preserve">   404778980 - 50559</v>
          </cell>
          <cell r="D16269">
            <v>2566993.2200000002</v>
          </cell>
          <cell r="E16269">
            <v>0</v>
          </cell>
          <cell r="F16269">
            <v>0</v>
          </cell>
          <cell r="G16269">
            <v>24410.85</v>
          </cell>
          <cell r="H16269">
            <v>2542582.37</v>
          </cell>
          <cell r="I16269">
            <v>0</v>
          </cell>
        </row>
        <row r="16270">
          <cell r="A16270" t="str">
            <v>a</v>
          </cell>
          <cell r="B16270">
            <v>16246</v>
          </cell>
          <cell r="C16270" t="str">
            <v xml:space="preserve">   404778993 - 50646</v>
          </cell>
          <cell r="D16270">
            <v>464576.79</v>
          </cell>
          <cell r="E16270">
            <v>0</v>
          </cell>
          <cell r="F16270">
            <v>0</v>
          </cell>
          <cell r="G16270">
            <v>64512.11</v>
          </cell>
          <cell r="H16270">
            <v>400064.68</v>
          </cell>
          <cell r="I16270">
            <v>0</v>
          </cell>
        </row>
        <row r="16271">
          <cell r="A16271" t="str">
            <v>a</v>
          </cell>
          <cell r="B16271">
            <v>16247</v>
          </cell>
          <cell r="C16271" t="str">
            <v xml:space="preserve">   412778008 - 42182</v>
          </cell>
          <cell r="D16271">
            <v>1145212.27</v>
          </cell>
          <cell r="E16271">
            <v>0</v>
          </cell>
          <cell r="F16271">
            <v>0</v>
          </cell>
          <cell r="G16271">
            <v>57609.69</v>
          </cell>
          <cell r="H16271">
            <v>1087602.58</v>
          </cell>
          <cell r="I16271">
            <v>0</v>
          </cell>
        </row>
        <row r="16272">
          <cell r="A16272" t="str">
            <v>a</v>
          </cell>
          <cell r="B16272">
            <v>16248</v>
          </cell>
          <cell r="C16272" t="str">
            <v xml:space="preserve">   412778011 - 42191</v>
          </cell>
          <cell r="D16272">
            <v>1777075.3</v>
          </cell>
          <cell r="E16272">
            <v>0</v>
          </cell>
          <cell r="F16272">
            <v>0</v>
          </cell>
          <cell r="G16272">
            <v>18616.14</v>
          </cell>
          <cell r="H16272">
            <v>1758459.16</v>
          </cell>
          <cell r="I16272">
            <v>0</v>
          </cell>
        </row>
        <row r="16273">
          <cell r="A16273" t="str">
            <v>a</v>
          </cell>
          <cell r="B16273">
            <v>16249</v>
          </cell>
          <cell r="C16273" t="str">
            <v xml:space="preserve">   412778024 - 42239</v>
          </cell>
          <cell r="D16273">
            <v>2561692.7999999998</v>
          </cell>
          <cell r="E16273">
            <v>0</v>
          </cell>
          <cell r="F16273">
            <v>0</v>
          </cell>
          <cell r="G16273">
            <v>2561692.7999999998</v>
          </cell>
          <cell r="H16273">
            <v>0</v>
          </cell>
          <cell r="I16273">
            <v>0</v>
          </cell>
        </row>
        <row r="16274">
          <cell r="A16274" t="str">
            <v>a</v>
          </cell>
          <cell r="B16274">
            <v>16250</v>
          </cell>
          <cell r="C16274" t="str">
            <v xml:space="preserve">   412778037 - 42278</v>
          </cell>
          <cell r="D16274">
            <v>2481296.65</v>
          </cell>
          <cell r="E16274">
            <v>0</v>
          </cell>
          <cell r="F16274">
            <v>0</v>
          </cell>
          <cell r="G16274">
            <v>2481296.65</v>
          </cell>
          <cell r="H16274">
            <v>0</v>
          </cell>
          <cell r="I16274">
            <v>0</v>
          </cell>
        </row>
        <row r="16275">
          <cell r="A16275" t="str">
            <v>a</v>
          </cell>
          <cell r="B16275">
            <v>16251</v>
          </cell>
          <cell r="C16275" t="str">
            <v xml:space="preserve">   412778040 - 42287</v>
          </cell>
          <cell r="D16275">
            <v>3389655.66</v>
          </cell>
          <cell r="E16275">
            <v>0</v>
          </cell>
          <cell r="F16275">
            <v>0</v>
          </cell>
          <cell r="G16275">
            <v>36016.33</v>
          </cell>
          <cell r="H16275">
            <v>3353639.33</v>
          </cell>
          <cell r="I16275">
            <v>0</v>
          </cell>
        </row>
        <row r="16276">
          <cell r="A16276" t="str">
            <v>a</v>
          </cell>
          <cell r="B16276">
            <v>16252</v>
          </cell>
          <cell r="C16276" t="str">
            <v xml:space="preserve">   412778053 - 42356</v>
          </cell>
          <cell r="D16276">
            <v>980266.5</v>
          </cell>
          <cell r="E16276">
            <v>0</v>
          </cell>
          <cell r="F16276">
            <v>0</v>
          </cell>
          <cell r="G16276">
            <v>47245.53</v>
          </cell>
          <cell r="H16276">
            <v>933020.97</v>
          </cell>
          <cell r="I16276">
            <v>0</v>
          </cell>
        </row>
        <row r="16277">
          <cell r="A16277" t="str">
            <v>a</v>
          </cell>
          <cell r="B16277">
            <v>16253</v>
          </cell>
          <cell r="C16277" t="str">
            <v xml:space="preserve">   412778066 - 42422</v>
          </cell>
          <cell r="D16277">
            <v>883899.18</v>
          </cell>
          <cell r="E16277">
            <v>0</v>
          </cell>
          <cell r="F16277">
            <v>0</v>
          </cell>
          <cell r="G16277">
            <v>78166.36</v>
          </cell>
          <cell r="H16277">
            <v>805732.82</v>
          </cell>
          <cell r="I16277">
            <v>0</v>
          </cell>
        </row>
        <row r="16278">
          <cell r="A16278" t="str">
            <v>a</v>
          </cell>
          <cell r="B16278">
            <v>16254</v>
          </cell>
          <cell r="C16278" t="str">
            <v xml:space="preserve">   412778079 - 42461</v>
          </cell>
          <cell r="D16278">
            <v>5554863.71</v>
          </cell>
          <cell r="E16278">
            <v>0</v>
          </cell>
          <cell r="F16278">
            <v>0</v>
          </cell>
          <cell r="G16278">
            <v>451020.33</v>
          </cell>
          <cell r="H16278">
            <v>5103843.38</v>
          </cell>
          <cell r="I16278">
            <v>0</v>
          </cell>
        </row>
        <row r="16279">
          <cell r="A16279" t="str">
            <v>a</v>
          </cell>
          <cell r="B16279">
            <v>16255</v>
          </cell>
          <cell r="C16279" t="str">
            <v xml:space="preserve">   412778082 - 42470</v>
          </cell>
          <cell r="D16279">
            <v>990466.82</v>
          </cell>
          <cell r="E16279">
            <v>0</v>
          </cell>
          <cell r="F16279">
            <v>0</v>
          </cell>
          <cell r="G16279">
            <v>50059.82</v>
          </cell>
          <cell r="H16279">
            <v>940407</v>
          </cell>
          <cell r="I16279">
            <v>0</v>
          </cell>
        </row>
        <row r="16280">
          <cell r="A16280" t="str">
            <v>a</v>
          </cell>
          <cell r="B16280">
            <v>16256</v>
          </cell>
          <cell r="C16280" t="str">
            <v xml:space="preserve">   412778095 - 42693</v>
          </cell>
          <cell r="D16280">
            <v>2262734.92</v>
          </cell>
          <cell r="E16280">
            <v>0</v>
          </cell>
          <cell r="F16280">
            <v>0</v>
          </cell>
          <cell r="G16280">
            <v>24042.33</v>
          </cell>
          <cell r="H16280">
            <v>2238692.59</v>
          </cell>
          <cell r="I16280">
            <v>0</v>
          </cell>
        </row>
        <row r="16281">
          <cell r="A16281" t="str">
            <v>a</v>
          </cell>
          <cell r="B16281">
            <v>16257</v>
          </cell>
          <cell r="C16281" t="str">
            <v xml:space="preserve">   412778105 - 42173</v>
          </cell>
          <cell r="D16281">
            <v>1206631.82</v>
          </cell>
          <cell r="E16281">
            <v>0</v>
          </cell>
          <cell r="F16281">
            <v>0</v>
          </cell>
          <cell r="G16281">
            <v>105388.56</v>
          </cell>
          <cell r="H16281">
            <v>1101243.26</v>
          </cell>
          <cell r="I16281">
            <v>0</v>
          </cell>
        </row>
        <row r="16282">
          <cell r="A16282" t="str">
            <v>a</v>
          </cell>
          <cell r="B16282">
            <v>16258</v>
          </cell>
          <cell r="C16282" t="str">
            <v xml:space="preserve">   412778118 - 42218</v>
          </cell>
          <cell r="D16282">
            <v>2487397.67</v>
          </cell>
          <cell r="E16282">
            <v>0</v>
          </cell>
          <cell r="F16282">
            <v>0</v>
          </cell>
          <cell r="G16282">
            <v>26057.26</v>
          </cell>
          <cell r="H16282">
            <v>2461340.41</v>
          </cell>
          <cell r="I16282">
            <v>0</v>
          </cell>
        </row>
        <row r="16283">
          <cell r="A16283" t="str">
            <v>a</v>
          </cell>
          <cell r="B16283">
            <v>16259</v>
          </cell>
          <cell r="C16283" t="str">
            <v xml:space="preserve">   412778121 - 42227</v>
          </cell>
          <cell r="D16283">
            <v>2163314.2799999998</v>
          </cell>
          <cell r="E16283">
            <v>0</v>
          </cell>
          <cell r="F16283">
            <v>0</v>
          </cell>
          <cell r="G16283">
            <v>23866.720000000001</v>
          </cell>
          <cell r="H16283">
            <v>2139447.56</v>
          </cell>
          <cell r="I16283">
            <v>0</v>
          </cell>
        </row>
        <row r="16284">
          <cell r="A16284" t="str">
            <v>a</v>
          </cell>
          <cell r="B16284">
            <v>16260</v>
          </cell>
          <cell r="C16284" t="str">
            <v xml:space="preserve">   412778134 - 42269</v>
          </cell>
          <cell r="D16284">
            <v>689001.15</v>
          </cell>
          <cell r="E16284">
            <v>0</v>
          </cell>
          <cell r="F16284">
            <v>0</v>
          </cell>
          <cell r="G16284">
            <v>33038.5</v>
          </cell>
          <cell r="H16284">
            <v>655962.65</v>
          </cell>
          <cell r="I16284">
            <v>0</v>
          </cell>
        </row>
        <row r="16285">
          <cell r="A16285" t="str">
            <v>a</v>
          </cell>
          <cell r="B16285">
            <v>16261</v>
          </cell>
          <cell r="C16285" t="str">
            <v xml:space="preserve">   412778147 - 42308</v>
          </cell>
          <cell r="D16285">
            <v>5259810.51</v>
          </cell>
          <cell r="E16285">
            <v>0</v>
          </cell>
          <cell r="F16285">
            <v>0</v>
          </cell>
          <cell r="G16285">
            <v>1433124.53</v>
          </cell>
          <cell r="H16285">
            <v>3826685.98</v>
          </cell>
          <cell r="I16285">
            <v>0</v>
          </cell>
        </row>
        <row r="16286">
          <cell r="A16286" t="str">
            <v>a</v>
          </cell>
          <cell r="B16286">
            <v>16262</v>
          </cell>
          <cell r="C16286" t="str">
            <v xml:space="preserve">   412778150 - 42347</v>
          </cell>
          <cell r="D16286">
            <v>754805.18</v>
          </cell>
          <cell r="E16286">
            <v>0</v>
          </cell>
          <cell r="F16286">
            <v>0</v>
          </cell>
          <cell r="G16286">
            <v>36379.050000000003</v>
          </cell>
          <cell r="H16286">
            <v>718426.13</v>
          </cell>
          <cell r="I16286">
            <v>0</v>
          </cell>
        </row>
        <row r="16287">
          <cell r="A16287" t="str">
            <v>a</v>
          </cell>
          <cell r="B16287">
            <v>16263</v>
          </cell>
          <cell r="C16287" t="str">
            <v xml:space="preserve">   412778163 - 42386</v>
          </cell>
          <cell r="D16287">
            <v>1395039.97</v>
          </cell>
          <cell r="E16287">
            <v>0</v>
          </cell>
          <cell r="F16287">
            <v>0</v>
          </cell>
          <cell r="G16287">
            <v>32383.84</v>
          </cell>
          <cell r="H16287">
            <v>1362656.13</v>
          </cell>
          <cell r="I16287">
            <v>0</v>
          </cell>
        </row>
        <row r="16288">
          <cell r="A16288" t="str">
            <v>a</v>
          </cell>
          <cell r="B16288">
            <v>16264</v>
          </cell>
          <cell r="C16288" t="str">
            <v xml:space="preserve">   412778176 - 42452</v>
          </cell>
          <cell r="D16288">
            <v>476277.49</v>
          </cell>
          <cell r="E16288">
            <v>0</v>
          </cell>
          <cell r="F16288">
            <v>0</v>
          </cell>
          <cell r="G16288">
            <v>9685.2000000000007</v>
          </cell>
          <cell r="H16288">
            <v>466592.29</v>
          </cell>
          <cell r="I16288">
            <v>0</v>
          </cell>
        </row>
        <row r="16289">
          <cell r="A16289" t="str">
            <v>a</v>
          </cell>
          <cell r="B16289">
            <v>16265</v>
          </cell>
          <cell r="C16289" t="str">
            <v xml:space="preserve">   412778189 - 42675</v>
          </cell>
          <cell r="D16289">
            <v>476448.88</v>
          </cell>
          <cell r="E16289">
            <v>0</v>
          </cell>
          <cell r="F16289">
            <v>0</v>
          </cell>
          <cell r="G16289">
            <v>70608.149999999994</v>
          </cell>
          <cell r="H16289">
            <v>405840.73</v>
          </cell>
          <cell r="I16289">
            <v>0</v>
          </cell>
        </row>
        <row r="16290">
          <cell r="A16290" t="str">
            <v>a</v>
          </cell>
          <cell r="B16290">
            <v>16266</v>
          </cell>
          <cell r="C16290" t="str">
            <v xml:space="preserve">   412778192 - 42684</v>
          </cell>
          <cell r="D16290">
            <v>596005.55000000005</v>
          </cell>
          <cell r="E16290">
            <v>0</v>
          </cell>
          <cell r="F16290">
            <v>0</v>
          </cell>
          <cell r="G16290">
            <v>596005.55000000005</v>
          </cell>
          <cell r="H16290">
            <v>0</v>
          </cell>
          <cell r="I16290">
            <v>0</v>
          </cell>
        </row>
        <row r="16291">
          <cell r="A16291" t="str">
            <v>a</v>
          </cell>
          <cell r="B16291">
            <v>16267</v>
          </cell>
          <cell r="C16291" t="str">
            <v xml:space="preserve">   412778202 - 42164</v>
          </cell>
          <cell r="D16291">
            <v>2512885.61</v>
          </cell>
          <cell r="E16291">
            <v>0</v>
          </cell>
          <cell r="F16291">
            <v>0</v>
          </cell>
          <cell r="G16291">
            <v>2512885.61</v>
          </cell>
          <cell r="H16291">
            <v>0</v>
          </cell>
          <cell r="I16291">
            <v>0</v>
          </cell>
        </row>
        <row r="16292">
          <cell r="A16292" t="str">
            <v>a</v>
          </cell>
          <cell r="B16292">
            <v>16268</v>
          </cell>
          <cell r="C16292" t="str">
            <v xml:space="preserve">   412778215 - 42203</v>
          </cell>
          <cell r="D16292">
            <v>1534633.46</v>
          </cell>
          <cell r="E16292">
            <v>0</v>
          </cell>
          <cell r="F16292">
            <v>0</v>
          </cell>
          <cell r="G16292">
            <v>79204.86</v>
          </cell>
          <cell r="H16292">
            <v>1455428.6</v>
          </cell>
          <cell r="I16292">
            <v>0</v>
          </cell>
        </row>
        <row r="16293">
          <cell r="A16293" t="str">
            <v>a</v>
          </cell>
          <cell r="B16293">
            <v>16269</v>
          </cell>
          <cell r="C16293" t="str">
            <v xml:space="preserve">   412778228 - 42251</v>
          </cell>
          <cell r="D16293">
            <v>857607.96</v>
          </cell>
          <cell r="E16293">
            <v>0</v>
          </cell>
          <cell r="F16293">
            <v>0</v>
          </cell>
          <cell r="G16293">
            <v>127094.62</v>
          </cell>
          <cell r="H16293">
            <v>730513.34</v>
          </cell>
          <cell r="I16293">
            <v>0</v>
          </cell>
        </row>
        <row r="16294">
          <cell r="A16294" t="str">
            <v>a</v>
          </cell>
          <cell r="B16294">
            <v>16270</v>
          </cell>
          <cell r="C16294" t="str">
            <v xml:space="preserve">   412778231 - 42260</v>
          </cell>
          <cell r="D16294">
            <v>2004121.49</v>
          </cell>
          <cell r="E16294">
            <v>0</v>
          </cell>
          <cell r="F16294">
            <v>0</v>
          </cell>
          <cell r="G16294">
            <v>2004121.49</v>
          </cell>
          <cell r="H16294">
            <v>0</v>
          </cell>
          <cell r="I16294">
            <v>0</v>
          </cell>
        </row>
        <row r="16295">
          <cell r="A16295" t="str">
            <v>a</v>
          </cell>
          <cell r="B16295">
            <v>16271</v>
          </cell>
          <cell r="C16295" t="str">
            <v xml:space="preserve">   412778244 - 42299</v>
          </cell>
          <cell r="D16295">
            <v>729117.9</v>
          </cell>
          <cell r="E16295">
            <v>0</v>
          </cell>
          <cell r="F16295">
            <v>0</v>
          </cell>
          <cell r="G16295">
            <v>212793.96</v>
          </cell>
          <cell r="H16295">
            <v>516323.94</v>
          </cell>
          <cell r="I16295">
            <v>0</v>
          </cell>
        </row>
        <row r="16296">
          <cell r="A16296" t="str">
            <v>a</v>
          </cell>
          <cell r="B16296">
            <v>16272</v>
          </cell>
          <cell r="C16296" t="str">
            <v xml:space="preserve">   412778257 - 42368</v>
          </cell>
          <cell r="D16296">
            <v>534981.11</v>
          </cell>
          <cell r="E16296">
            <v>0</v>
          </cell>
          <cell r="F16296">
            <v>0</v>
          </cell>
          <cell r="G16296">
            <v>11783.63</v>
          </cell>
          <cell r="H16296">
            <v>523197.48</v>
          </cell>
          <cell r="I16296">
            <v>0</v>
          </cell>
        </row>
        <row r="16297">
          <cell r="A16297" t="str">
            <v>a</v>
          </cell>
          <cell r="B16297">
            <v>16273</v>
          </cell>
          <cell r="C16297" t="str">
            <v xml:space="preserve">   412778260 - 42377</v>
          </cell>
          <cell r="D16297">
            <v>1724554.38</v>
          </cell>
          <cell r="E16297">
            <v>0</v>
          </cell>
          <cell r="F16297">
            <v>0</v>
          </cell>
          <cell r="G16297">
            <v>89452.49</v>
          </cell>
          <cell r="H16297">
            <v>1635101.89</v>
          </cell>
          <cell r="I16297">
            <v>0</v>
          </cell>
        </row>
        <row r="16298">
          <cell r="A16298" t="str">
            <v>a</v>
          </cell>
          <cell r="B16298">
            <v>16274</v>
          </cell>
          <cell r="C16298" t="str">
            <v xml:space="preserve">   412778273 - 42443</v>
          </cell>
          <cell r="D16298">
            <v>1130615.97</v>
          </cell>
          <cell r="E16298">
            <v>0</v>
          </cell>
          <cell r="F16298">
            <v>0</v>
          </cell>
          <cell r="G16298">
            <v>57480.17</v>
          </cell>
          <cell r="H16298">
            <v>1073135.8</v>
          </cell>
          <cell r="I16298">
            <v>0</v>
          </cell>
        </row>
        <row r="16299">
          <cell r="A16299" t="str">
            <v>a</v>
          </cell>
          <cell r="B16299">
            <v>16275</v>
          </cell>
          <cell r="C16299" t="str">
            <v xml:space="preserve">   412778286 - 42482</v>
          </cell>
          <cell r="D16299">
            <v>679922.45</v>
          </cell>
          <cell r="E16299">
            <v>0</v>
          </cell>
          <cell r="F16299">
            <v>0</v>
          </cell>
          <cell r="G16299">
            <v>60127.93</v>
          </cell>
          <cell r="H16299">
            <v>619794.52</v>
          </cell>
          <cell r="I16299">
            <v>0</v>
          </cell>
        </row>
        <row r="16300">
          <cell r="A16300" t="str">
            <v>a</v>
          </cell>
          <cell r="B16300">
            <v>16276</v>
          </cell>
          <cell r="C16300" t="str">
            <v xml:space="preserve">   412778299 - 42705</v>
          </cell>
          <cell r="D16300">
            <v>3821318.45</v>
          </cell>
          <cell r="E16300">
            <v>0</v>
          </cell>
          <cell r="F16300">
            <v>0</v>
          </cell>
          <cell r="G16300">
            <v>3821318.45</v>
          </cell>
          <cell r="H16300">
            <v>0</v>
          </cell>
          <cell r="I16300">
            <v>0</v>
          </cell>
        </row>
        <row r="16301">
          <cell r="A16301" t="str">
            <v>a</v>
          </cell>
          <cell r="B16301">
            <v>16277</v>
          </cell>
          <cell r="C16301" t="str">
            <v xml:space="preserve">   412778309 - 42185</v>
          </cell>
          <cell r="D16301">
            <v>1524868.13</v>
          </cell>
          <cell r="E16301">
            <v>0</v>
          </cell>
          <cell r="F16301">
            <v>0</v>
          </cell>
          <cell r="G16301">
            <v>75899.240000000005</v>
          </cell>
          <cell r="H16301">
            <v>1448968.89</v>
          </cell>
          <cell r="I16301">
            <v>0</v>
          </cell>
        </row>
        <row r="16302">
          <cell r="A16302" t="str">
            <v>a</v>
          </cell>
          <cell r="B16302">
            <v>16278</v>
          </cell>
          <cell r="C16302" t="str">
            <v xml:space="preserve">   412778312 - 42194</v>
          </cell>
          <cell r="D16302">
            <v>2038998.85</v>
          </cell>
          <cell r="E16302">
            <v>0</v>
          </cell>
          <cell r="F16302">
            <v>0</v>
          </cell>
          <cell r="G16302">
            <v>43952.1</v>
          </cell>
          <cell r="H16302">
            <v>1995046.75</v>
          </cell>
          <cell r="I16302">
            <v>0</v>
          </cell>
        </row>
        <row r="16303">
          <cell r="A16303" t="str">
            <v>a</v>
          </cell>
          <cell r="B16303">
            <v>16279</v>
          </cell>
          <cell r="C16303" t="str">
            <v xml:space="preserve">   412778325 - 42242</v>
          </cell>
          <cell r="D16303">
            <v>2007362.08</v>
          </cell>
          <cell r="E16303">
            <v>0</v>
          </cell>
          <cell r="F16303">
            <v>0</v>
          </cell>
          <cell r="G16303">
            <v>186572.21</v>
          </cell>
          <cell r="H16303">
            <v>1820789.87</v>
          </cell>
          <cell r="I16303">
            <v>0</v>
          </cell>
        </row>
        <row r="16304">
          <cell r="A16304" t="str">
            <v>a</v>
          </cell>
          <cell r="B16304">
            <v>16280</v>
          </cell>
          <cell r="C16304" t="str">
            <v xml:space="preserve">   412778338 - 42281</v>
          </cell>
          <cell r="D16304">
            <v>950821.59</v>
          </cell>
          <cell r="E16304">
            <v>0</v>
          </cell>
          <cell r="F16304">
            <v>0</v>
          </cell>
          <cell r="G16304">
            <v>45593.11</v>
          </cell>
          <cell r="H16304">
            <v>905228.48</v>
          </cell>
          <cell r="I16304">
            <v>0</v>
          </cell>
        </row>
        <row r="16305">
          <cell r="A16305" t="str">
            <v>a</v>
          </cell>
          <cell r="B16305">
            <v>16281</v>
          </cell>
          <cell r="C16305" t="str">
            <v xml:space="preserve">   412778341 - 42290</v>
          </cell>
          <cell r="D16305">
            <v>1636385.47</v>
          </cell>
          <cell r="E16305">
            <v>0</v>
          </cell>
          <cell r="F16305">
            <v>0</v>
          </cell>
          <cell r="G16305">
            <v>17387.189999999999</v>
          </cell>
          <cell r="H16305">
            <v>1618998.28</v>
          </cell>
          <cell r="I16305">
            <v>0</v>
          </cell>
        </row>
        <row r="16306">
          <cell r="A16306" t="str">
            <v>a</v>
          </cell>
          <cell r="B16306">
            <v>16282</v>
          </cell>
          <cell r="C16306" t="str">
            <v xml:space="preserve">   412778354 - 42359</v>
          </cell>
          <cell r="D16306">
            <v>944709.7</v>
          </cell>
          <cell r="E16306">
            <v>0</v>
          </cell>
          <cell r="F16306">
            <v>0</v>
          </cell>
          <cell r="G16306">
            <v>84340.19</v>
          </cell>
          <cell r="H16306">
            <v>860369.51</v>
          </cell>
          <cell r="I16306">
            <v>0</v>
          </cell>
        </row>
        <row r="16307">
          <cell r="A16307" t="str">
            <v>a</v>
          </cell>
          <cell r="B16307">
            <v>16283</v>
          </cell>
          <cell r="C16307" t="str">
            <v xml:space="preserve">   412778367 - 42425</v>
          </cell>
          <cell r="D16307">
            <v>964691.03</v>
          </cell>
          <cell r="E16307">
            <v>0</v>
          </cell>
          <cell r="F16307">
            <v>0</v>
          </cell>
          <cell r="G16307">
            <v>45764.97</v>
          </cell>
          <cell r="H16307">
            <v>918926.06</v>
          </cell>
          <cell r="I16307">
            <v>0</v>
          </cell>
        </row>
        <row r="16308">
          <cell r="A16308" t="str">
            <v>a</v>
          </cell>
          <cell r="B16308">
            <v>16284</v>
          </cell>
          <cell r="C16308" t="str">
            <v xml:space="preserve">   412778370 - 42434</v>
          </cell>
          <cell r="D16308">
            <v>1370542.92</v>
          </cell>
          <cell r="E16308">
            <v>0</v>
          </cell>
          <cell r="F16308">
            <v>0</v>
          </cell>
          <cell r="G16308">
            <v>28124.639999999999</v>
          </cell>
          <cell r="H16308">
            <v>1342418.28</v>
          </cell>
          <cell r="I16308">
            <v>0</v>
          </cell>
        </row>
        <row r="16309">
          <cell r="A16309" t="str">
            <v>a</v>
          </cell>
          <cell r="B16309">
            <v>16285</v>
          </cell>
          <cell r="C16309" t="str">
            <v xml:space="preserve">   412778383 - 42473</v>
          </cell>
          <cell r="D16309">
            <v>298002.78000000003</v>
          </cell>
          <cell r="E16309">
            <v>0</v>
          </cell>
          <cell r="F16309">
            <v>0</v>
          </cell>
          <cell r="G16309">
            <v>5950.6</v>
          </cell>
          <cell r="H16309">
            <v>292052.18</v>
          </cell>
          <cell r="I16309">
            <v>0</v>
          </cell>
        </row>
        <row r="16310">
          <cell r="A16310" t="str">
            <v>a</v>
          </cell>
          <cell r="B16310">
            <v>16286</v>
          </cell>
          <cell r="C16310" t="str">
            <v xml:space="preserve">   412778396 - 42696</v>
          </cell>
          <cell r="D16310">
            <v>1461208.72</v>
          </cell>
          <cell r="E16310">
            <v>0</v>
          </cell>
          <cell r="F16310">
            <v>0</v>
          </cell>
          <cell r="G16310">
            <v>26371.94</v>
          </cell>
          <cell r="H16310">
            <v>1434836.78</v>
          </cell>
          <cell r="I16310">
            <v>0</v>
          </cell>
        </row>
        <row r="16311">
          <cell r="A16311" t="str">
            <v>a</v>
          </cell>
          <cell r="B16311">
            <v>16287</v>
          </cell>
          <cell r="C16311" t="str">
            <v xml:space="preserve">   412778406 - 42176</v>
          </cell>
          <cell r="D16311">
            <v>1318249.29</v>
          </cell>
          <cell r="E16311">
            <v>0</v>
          </cell>
          <cell r="F16311">
            <v>0</v>
          </cell>
          <cell r="G16311">
            <v>14006.89</v>
          </cell>
          <cell r="H16311">
            <v>1304242.3999999999</v>
          </cell>
          <cell r="I16311">
            <v>0</v>
          </cell>
        </row>
        <row r="16312">
          <cell r="A16312" t="str">
            <v>a</v>
          </cell>
          <cell r="B16312">
            <v>16288</v>
          </cell>
          <cell r="C16312" t="str">
            <v xml:space="preserve">   412778419 - 42221</v>
          </cell>
          <cell r="D16312">
            <v>1733292.84</v>
          </cell>
          <cell r="E16312">
            <v>0</v>
          </cell>
          <cell r="F16312">
            <v>0</v>
          </cell>
          <cell r="G16312">
            <v>39415.730000000003</v>
          </cell>
          <cell r="H16312">
            <v>1693877.11</v>
          </cell>
          <cell r="I16312">
            <v>0</v>
          </cell>
        </row>
        <row r="16313">
          <cell r="A16313" t="str">
            <v>a</v>
          </cell>
          <cell r="B16313">
            <v>16289</v>
          </cell>
          <cell r="C16313" t="str">
            <v xml:space="preserve">   412778422 - 42233</v>
          </cell>
          <cell r="D16313">
            <v>1403930.08</v>
          </cell>
          <cell r="E16313">
            <v>0</v>
          </cell>
          <cell r="F16313">
            <v>0</v>
          </cell>
          <cell r="G16313">
            <v>71375.34</v>
          </cell>
          <cell r="H16313">
            <v>1332554.74</v>
          </cell>
          <cell r="I16313">
            <v>0</v>
          </cell>
        </row>
        <row r="16314">
          <cell r="A16314" t="str">
            <v>a</v>
          </cell>
          <cell r="B16314">
            <v>16290</v>
          </cell>
          <cell r="C16314" t="str">
            <v xml:space="preserve">   412778435 - 42272</v>
          </cell>
          <cell r="D16314">
            <v>1019366.69</v>
          </cell>
          <cell r="E16314">
            <v>0</v>
          </cell>
          <cell r="F16314">
            <v>0</v>
          </cell>
          <cell r="G16314">
            <v>153931.69</v>
          </cell>
          <cell r="H16314">
            <v>865435</v>
          </cell>
          <cell r="I16314">
            <v>0</v>
          </cell>
        </row>
        <row r="16315">
          <cell r="A16315" t="str">
            <v>a</v>
          </cell>
          <cell r="B16315">
            <v>16291</v>
          </cell>
          <cell r="C16315" t="str">
            <v xml:space="preserve">   412778448 - 42341</v>
          </cell>
          <cell r="D16315">
            <v>3507180.92</v>
          </cell>
          <cell r="E16315">
            <v>0</v>
          </cell>
          <cell r="F16315">
            <v>0</v>
          </cell>
          <cell r="G16315">
            <v>80768.03</v>
          </cell>
          <cell r="H16315">
            <v>3426412.89</v>
          </cell>
          <cell r="I16315">
            <v>0</v>
          </cell>
        </row>
        <row r="16316">
          <cell r="A16316" t="str">
            <v>a</v>
          </cell>
          <cell r="B16316">
            <v>16292</v>
          </cell>
          <cell r="C16316" t="str">
            <v xml:space="preserve">   412778451 - 42350</v>
          </cell>
          <cell r="D16316">
            <v>1344700.17</v>
          </cell>
          <cell r="E16316">
            <v>0</v>
          </cell>
          <cell r="F16316">
            <v>0</v>
          </cell>
          <cell r="G16316">
            <v>12521.51</v>
          </cell>
          <cell r="H16316">
            <v>1332178.6599999999</v>
          </cell>
          <cell r="I16316">
            <v>0</v>
          </cell>
        </row>
        <row r="16317">
          <cell r="A16317" t="str">
            <v>a</v>
          </cell>
          <cell r="B16317">
            <v>16293</v>
          </cell>
          <cell r="C16317" t="str">
            <v xml:space="preserve">   412778464 - 42416</v>
          </cell>
          <cell r="D16317">
            <v>826801.36</v>
          </cell>
          <cell r="E16317">
            <v>0</v>
          </cell>
          <cell r="F16317">
            <v>0</v>
          </cell>
          <cell r="G16317">
            <v>39646.18</v>
          </cell>
          <cell r="H16317">
            <v>787155.18</v>
          </cell>
          <cell r="I16317">
            <v>0</v>
          </cell>
        </row>
        <row r="16318">
          <cell r="A16318" t="str">
            <v>a</v>
          </cell>
          <cell r="B16318">
            <v>16294</v>
          </cell>
          <cell r="C16318" t="str">
            <v xml:space="preserve">   412778477 - 42455</v>
          </cell>
          <cell r="D16318">
            <v>543937.96</v>
          </cell>
          <cell r="E16318">
            <v>0</v>
          </cell>
          <cell r="F16318">
            <v>0</v>
          </cell>
          <cell r="G16318">
            <v>48102.400000000001</v>
          </cell>
          <cell r="H16318">
            <v>495835.56</v>
          </cell>
          <cell r="I16318">
            <v>0</v>
          </cell>
        </row>
        <row r="16319">
          <cell r="A16319" t="str">
            <v>a</v>
          </cell>
          <cell r="B16319">
            <v>16295</v>
          </cell>
          <cell r="C16319" t="str">
            <v xml:space="preserve">   412778480 - 42464</v>
          </cell>
          <cell r="D16319">
            <v>2680401.5699999998</v>
          </cell>
          <cell r="E16319">
            <v>0</v>
          </cell>
          <cell r="F16319">
            <v>0</v>
          </cell>
          <cell r="G16319">
            <v>58068.69</v>
          </cell>
          <cell r="H16319">
            <v>2622332.88</v>
          </cell>
          <cell r="I16319">
            <v>0</v>
          </cell>
        </row>
        <row r="16320">
          <cell r="A16320" t="str">
            <v>a</v>
          </cell>
          <cell r="B16320">
            <v>16296</v>
          </cell>
          <cell r="C16320" t="str">
            <v xml:space="preserve">   412778493 - 42687</v>
          </cell>
          <cell r="D16320">
            <v>689001.15</v>
          </cell>
          <cell r="E16320">
            <v>0</v>
          </cell>
          <cell r="F16320">
            <v>0</v>
          </cell>
          <cell r="G16320">
            <v>33038.5</v>
          </cell>
          <cell r="H16320">
            <v>655962.65</v>
          </cell>
          <cell r="I16320">
            <v>0</v>
          </cell>
        </row>
        <row r="16321">
          <cell r="A16321" t="str">
            <v>a</v>
          </cell>
          <cell r="B16321">
            <v>16297</v>
          </cell>
          <cell r="C16321" t="str">
            <v xml:space="preserve">   412778503 - 42167</v>
          </cell>
          <cell r="D16321">
            <v>2752532.68</v>
          </cell>
          <cell r="E16321">
            <v>0</v>
          </cell>
          <cell r="F16321">
            <v>0</v>
          </cell>
          <cell r="G16321">
            <v>141422.06</v>
          </cell>
          <cell r="H16321">
            <v>2611110.62</v>
          </cell>
          <cell r="I16321">
            <v>0</v>
          </cell>
        </row>
        <row r="16322">
          <cell r="A16322" t="str">
            <v>a</v>
          </cell>
          <cell r="B16322">
            <v>16298</v>
          </cell>
          <cell r="C16322" t="str">
            <v xml:space="preserve">   412778516 - 42206</v>
          </cell>
          <cell r="D16322">
            <v>1388191.08</v>
          </cell>
          <cell r="E16322">
            <v>0</v>
          </cell>
          <cell r="F16322">
            <v>0</v>
          </cell>
          <cell r="G16322">
            <v>28095.46</v>
          </cell>
          <cell r="H16322">
            <v>1360095.62</v>
          </cell>
          <cell r="I16322">
            <v>0</v>
          </cell>
        </row>
        <row r="16323">
          <cell r="A16323" t="str">
            <v>a</v>
          </cell>
          <cell r="B16323">
            <v>16299</v>
          </cell>
          <cell r="C16323" t="str">
            <v xml:space="preserve">   412778529 - 42254</v>
          </cell>
          <cell r="D16323">
            <v>3352307.48</v>
          </cell>
          <cell r="E16323">
            <v>0</v>
          </cell>
          <cell r="F16323">
            <v>0</v>
          </cell>
          <cell r="G16323">
            <v>73941.31</v>
          </cell>
          <cell r="H16323">
            <v>3278366.17</v>
          </cell>
          <cell r="I16323">
            <v>0</v>
          </cell>
        </row>
        <row r="16324">
          <cell r="A16324" t="str">
            <v>a</v>
          </cell>
          <cell r="B16324">
            <v>16300</v>
          </cell>
          <cell r="C16324" t="str">
            <v xml:space="preserve">   412778532 - 42263</v>
          </cell>
          <cell r="D16324">
            <v>3039001.62</v>
          </cell>
          <cell r="E16324">
            <v>0</v>
          </cell>
          <cell r="F16324">
            <v>0</v>
          </cell>
          <cell r="G16324">
            <v>32290.46</v>
          </cell>
          <cell r="H16324">
            <v>3006711.16</v>
          </cell>
          <cell r="I16324">
            <v>0</v>
          </cell>
        </row>
        <row r="16325">
          <cell r="A16325" t="str">
            <v>a</v>
          </cell>
          <cell r="B16325">
            <v>16301</v>
          </cell>
          <cell r="C16325" t="str">
            <v xml:space="preserve">   412778545 - 42302</v>
          </cell>
          <cell r="D16325">
            <v>825442.8</v>
          </cell>
          <cell r="E16325">
            <v>0</v>
          </cell>
          <cell r="F16325">
            <v>0</v>
          </cell>
          <cell r="G16325">
            <v>7590.6</v>
          </cell>
          <cell r="H16325">
            <v>817852.2</v>
          </cell>
          <cell r="I16325">
            <v>0</v>
          </cell>
        </row>
        <row r="16326">
          <cell r="A16326" t="str">
            <v>a</v>
          </cell>
          <cell r="B16326">
            <v>16302</v>
          </cell>
          <cell r="C16326" t="str">
            <v xml:space="preserve">   412778558 - 42371</v>
          </cell>
          <cell r="D16326">
            <v>1478338.14</v>
          </cell>
          <cell r="E16326">
            <v>0</v>
          </cell>
          <cell r="F16326">
            <v>0</v>
          </cell>
          <cell r="G16326">
            <v>144506.44</v>
          </cell>
          <cell r="H16326">
            <v>1333831.7</v>
          </cell>
          <cell r="I16326">
            <v>0</v>
          </cell>
        </row>
        <row r="16327">
          <cell r="A16327" t="str">
            <v>a</v>
          </cell>
          <cell r="B16327">
            <v>16303</v>
          </cell>
          <cell r="C16327" t="str">
            <v xml:space="preserve">   412778561 - 42380</v>
          </cell>
          <cell r="D16327">
            <v>1181336.19</v>
          </cell>
          <cell r="E16327">
            <v>0</v>
          </cell>
          <cell r="F16327">
            <v>0</v>
          </cell>
          <cell r="G16327">
            <v>26948.77</v>
          </cell>
          <cell r="H16327">
            <v>1154387.42</v>
          </cell>
          <cell r="I16327">
            <v>0</v>
          </cell>
        </row>
        <row r="16328">
          <cell r="A16328" t="str">
            <v>a</v>
          </cell>
          <cell r="B16328">
            <v>16304</v>
          </cell>
          <cell r="C16328" t="str">
            <v xml:space="preserve">   412778574 - 42446</v>
          </cell>
          <cell r="D16328">
            <v>1223393.9099999999</v>
          </cell>
          <cell r="E16328">
            <v>0</v>
          </cell>
          <cell r="F16328">
            <v>0</v>
          </cell>
          <cell r="G16328">
            <v>61508.38</v>
          </cell>
          <cell r="H16328">
            <v>1161885.53</v>
          </cell>
          <cell r="I16328">
            <v>0</v>
          </cell>
        </row>
        <row r="16329">
          <cell r="A16329" t="str">
            <v>a</v>
          </cell>
          <cell r="B16329">
            <v>16305</v>
          </cell>
          <cell r="C16329" t="str">
            <v xml:space="preserve">   412778587 - 42669</v>
          </cell>
          <cell r="D16329">
            <v>1264574.53</v>
          </cell>
          <cell r="E16329">
            <v>0</v>
          </cell>
          <cell r="F16329">
            <v>0</v>
          </cell>
          <cell r="G16329">
            <v>27892.51</v>
          </cell>
          <cell r="H16329">
            <v>1236682.02</v>
          </cell>
          <cell r="I16329">
            <v>0</v>
          </cell>
        </row>
        <row r="16330">
          <cell r="A16330" t="str">
            <v>a</v>
          </cell>
          <cell r="B16330">
            <v>16306</v>
          </cell>
          <cell r="C16330" t="str">
            <v xml:space="preserve">   412778590 - 42678</v>
          </cell>
          <cell r="D16330">
            <v>492143.68</v>
          </cell>
          <cell r="E16330">
            <v>0</v>
          </cell>
          <cell r="F16330">
            <v>0</v>
          </cell>
          <cell r="G16330">
            <v>23598.91</v>
          </cell>
          <cell r="H16330">
            <v>468544.77</v>
          </cell>
          <cell r="I16330">
            <v>0</v>
          </cell>
        </row>
        <row r="16331">
          <cell r="A16331" t="str">
            <v>a</v>
          </cell>
          <cell r="B16331">
            <v>16307</v>
          </cell>
          <cell r="C16331" t="str">
            <v xml:space="preserve">   412778600 - 42158</v>
          </cell>
          <cell r="D16331">
            <v>3249055.25</v>
          </cell>
          <cell r="E16331">
            <v>0</v>
          </cell>
          <cell r="F16331">
            <v>0</v>
          </cell>
          <cell r="G16331">
            <v>34522.400000000001</v>
          </cell>
          <cell r="H16331">
            <v>3214532.85</v>
          </cell>
          <cell r="I16331">
            <v>0</v>
          </cell>
        </row>
        <row r="16332">
          <cell r="A16332" t="str">
            <v>a</v>
          </cell>
          <cell r="B16332">
            <v>16308</v>
          </cell>
          <cell r="C16332" t="str">
            <v xml:space="preserve">   412778613 - 42197</v>
          </cell>
          <cell r="D16332">
            <v>266588.78999999998</v>
          </cell>
          <cell r="E16332">
            <v>0</v>
          </cell>
          <cell r="F16332">
            <v>0</v>
          </cell>
          <cell r="G16332">
            <v>266588.78999999998</v>
          </cell>
          <cell r="H16332">
            <v>0</v>
          </cell>
          <cell r="I16332">
            <v>0</v>
          </cell>
        </row>
        <row r="16333">
          <cell r="A16333" t="str">
            <v>a</v>
          </cell>
          <cell r="B16333">
            <v>16309</v>
          </cell>
          <cell r="C16333" t="str">
            <v xml:space="preserve">   412778626 - 42245</v>
          </cell>
          <cell r="D16333">
            <v>4095047.15</v>
          </cell>
          <cell r="E16333">
            <v>0</v>
          </cell>
          <cell r="F16333">
            <v>0</v>
          </cell>
          <cell r="G16333">
            <v>4095047.15</v>
          </cell>
          <cell r="H16333">
            <v>0</v>
          </cell>
          <cell r="I16333">
            <v>0</v>
          </cell>
        </row>
        <row r="16334">
          <cell r="A16334" t="str">
            <v>a</v>
          </cell>
          <cell r="B16334">
            <v>16310</v>
          </cell>
          <cell r="C16334" t="str">
            <v xml:space="preserve">   412778639 - 42284</v>
          </cell>
          <cell r="D16334">
            <v>4090963.72</v>
          </cell>
          <cell r="E16334">
            <v>0</v>
          </cell>
          <cell r="F16334">
            <v>0</v>
          </cell>
          <cell r="G16334">
            <v>43467.95</v>
          </cell>
          <cell r="H16334">
            <v>4047495.77</v>
          </cell>
          <cell r="I16334">
            <v>0</v>
          </cell>
        </row>
        <row r="16335">
          <cell r="A16335" t="str">
            <v>a</v>
          </cell>
          <cell r="B16335">
            <v>16311</v>
          </cell>
          <cell r="C16335" t="str">
            <v xml:space="preserve">   412778642 - 42293</v>
          </cell>
          <cell r="D16335">
            <v>2312192.86</v>
          </cell>
          <cell r="E16335">
            <v>0</v>
          </cell>
          <cell r="F16335">
            <v>0</v>
          </cell>
          <cell r="G16335">
            <v>24923.9</v>
          </cell>
          <cell r="H16335">
            <v>2287268.96</v>
          </cell>
          <cell r="I16335">
            <v>0</v>
          </cell>
        </row>
        <row r="16336">
          <cell r="A16336" t="str">
            <v>a</v>
          </cell>
          <cell r="B16336">
            <v>16312</v>
          </cell>
          <cell r="C16336" t="str">
            <v xml:space="preserve">   412778655 - 42362</v>
          </cell>
          <cell r="D16336">
            <v>1946704.7</v>
          </cell>
          <cell r="E16336">
            <v>0</v>
          </cell>
          <cell r="F16336">
            <v>0</v>
          </cell>
          <cell r="G16336">
            <v>42503.21</v>
          </cell>
          <cell r="H16336">
            <v>1904201.49</v>
          </cell>
          <cell r="I16336">
            <v>0</v>
          </cell>
        </row>
        <row r="16337">
          <cell r="A16337" t="str">
            <v>a</v>
          </cell>
          <cell r="B16337">
            <v>16313</v>
          </cell>
          <cell r="C16337" t="str">
            <v xml:space="preserve">   412778668 - 42428</v>
          </cell>
          <cell r="D16337">
            <v>1404483.8</v>
          </cell>
          <cell r="E16337">
            <v>0</v>
          </cell>
          <cell r="F16337">
            <v>0</v>
          </cell>
          <cell r="G16337">
            <v>1404483.8</v>
          </cell>
          <cell r="H16337">
            <v>0</v>
          </cell>
          <cell r="I16337">
            <v>0</v>
          </cell>
        </row>
        <row r="16338">
          <cell r="A16338" t="str">
            <v>a</v>
          </cell>
          <cell r="B16338">
            <v>16314</v>
          </cell>
          <cell r="C16338" t="str">
            <v xml:space="preserve">   412778671 - 42437</v>
          </cell>
          <cell r="D16338">
            <v>1255475.53</v>
          </cell>
          <cell r="E16338">
            <v>0</v>
          </cell>
          <cell r="F16338">
            <v>0</v>
          </cell>
          <cell r="G16338">
            <v>13339.84</v>
          </cell>
          <cell r="H16338">
            <v>1242135.69</v>
          </cell>
          <cell r="I16338">
            <v>0</v>
          </cell>
        </row>
        <row r="16339">
          <cell r="A16339" t="str">
            <v>a</v>
          </cell>
          <cell r="B16339">
            <v>16315</v>
          </cell>
          <cell r="C16339" t="str">
            <v xml:space="preserve">   412778684 - 42476</v>
          </cell>
          <cell r="D16339">
            <v>1876281.1</v>
          </cell>
          <cell r="E16339">
            <v>0</v>
          </cell>
          <cell r="F16339">
            <v>0</v>
          </cell>
          <cell r="G16339">
            <v>1876281.1</v>
          </cell>
          <cell r="H16339">
            <v>0</v>
          </cell>
          <cell r="I16339">
            <v>0</v>
          </cell>
        </row>
        <row r="16340">
          <cell r="A16340" t="str">
            <v>a</v>
          </cell>
          <cell r="B16340">
            <v>16316</v>
          </cell>
          <cell r="C16340" t="str">
            <v xml:space="preserve">   412778697 - 42699</v>
          </cell>
          <cell r="D16340">
            <v>1627851.38</v>
          </cell>
          <cell r="E16340">
            <v>0</v>
          </cell>
          <cell r="F16340">
            <v>0</v>
          </cell>
          <cell r="G16340">
            <v>150304.9</v>
          </cell>
          <cell r="H16340">
            <v>1477546.48</v>
          </cell>
          <cell r="I16340">
            <v>0</v>
          </cell>
        </row>
        <row r="16341">
          <cell r="A16341" t="str">
            <v>a</v>
          </cell>
          <cell r="B16341">
            <v>16317</v>
          </cell>
          <cell r="C16341" t="str">
            <v xml:space="preserve">   412778707 - 42179</v>
          </cell>
          <cell r="D16341">
            <v>546838.42000000004</v>
          </cell>
          <cell r="E16341">
            <v>0</v>
          </cell>
          <cell r="F16341">
            <v>0</v>
          </cell>
          <cell r="G16341">
            <v>546838.42000000004</v>
          </cell>
          <cell r="H16341">
            <v>0</v>
          </cell>
          <cell r="I16341">
            <v>0</v>
          </cell>
        </row>
        <row r="16342">
          <cell r="A16342" t="str">
            <v>a</v>
          </cell>
          <cell r="B16342">
            <v>16318</v>
          </cell>
          <cell r="C16342" t="str">
            <v xml:space="preserve">   412778710 - 42188</v>
          </cell>
          <cell r="D16342">
            <v>823423.86</v>
          </cell>
          <cell r="E16342">
            <v>0</v>
          </cell>
          <cell r="F16342">
            <v>0</v>
          </cell>
          <cell r="G16342">
            <v>39686.29</v>
          </cell>
          <cell r="H16342">
            <v>783737.57</v>
          </cell>
          <cell r="I16342">
            <v>0</v>
          </cell>
        </row>
        <row r="16343">
          <cell r="A16343" t="str">
            <v>a</v>
          </cell>
          <cell r="B16343">
            <v>16319</v>
          </cell>
          <cell r="C16343" t="str">
            <v xml:space="preserve">   412778723 - 42236</v>
          </cell>
          <cell r="D16343">
            <v>1262116.8</v>
          </cell>
          <cell r="E16343">
            <v>0</v>
          </cell>
          <cell r="F16343">
            <v>0</v>
          </cell>
          <cell r="G16343">
            <v>765520.55</v>
          </cell>
          <cell r="H16343">
            <v>496596.25</v>
          </cell>
          <cell r="I16343">
            <v>0</v>
          </cell>
        </row>
        <row r="16344">
          <cell r="A16344" t="str">
            <v>a</v>
          </cell>
          <cell r="B16344">
            <v>16320</v>
          </cell>
          <cell r="C16344" t="str">
            <v xml:space="preserve">   412778736 - 42275</v>
          </cell>
          <cell r="D16344">
            <v>6736032.6100000003</v>
          </cell>
          <cell r="E16344">
            <v>0</v>
          </cell>
          <cell r="F16344">
            <v>0</v>
          </cell>
          <cell r="G16344">
            <v>77355.05</v>
          </cell>
          <cell r="H16344">
            <v>6658677.5600000005</v>
          </cell>
          <cell r="I16344">
            <v>0</v>
          </cell>
        </row>
        <row r="16345">
          <cell r="A16345" t="str">
            <v>a</v>
          </cell>
          <cell r="B16345">
            <v>16321</v>
          </cell>
          <cell r="C16345" t="str">
            <v xml:space="preserve">   412778749 - 42344</v>
          </cell>
          <cell r="D16345">
            <v>307658.81</v>
          </cell>
          <cell r="E16345">
            <v>0</v>
          </cell>
          <cell r="F16345">
            <v>0</v>
          </cell>
          <cell r="G16345">
            <v>129774.88</v>
          </cell>
          <cell r="H16345">
            <v>177883.93</v>
          </cell>
          <cell r="I16345">
            <v>0</v>
          </cell>
        </row>
        <row r="16346">
          <cell r="A16346" t="str">
            <v>a</v>
          </cell>
          <cell r="B16346">
            <v>16322</v>
          </cell>
          <cell r="C16346" t="str">
            <v xml:space="preserve">   412778752 - 42353</v>
          </cell>
          <cell r="D16346">
            <v>1349356.51</v>
          </cell>
          <cell r="E16346">
            <v>0</v>
          </cell>
          <cell r="F16346">
            <v>0</v>
          </cell>
          <cell r="G16346">
            <v>121660.74</v>
          </cell>
          <cell r="H16346">
            <v>1227695.77</v>
          </cell>
          <cell r="I16346">
            <v>0</v>
          </cell>
        </row>
        <row r="16347">
          <cell r="A16347" t="str">
            <v>a</v>
          </cell>
          <cell r="B16347">
            <v>16323</v>
          </cell>
          <cell r="C16347" t="str">
            <v xml:space="preserve">   412778765 - 42419</v>
          </cell>
          <cell r="D16347">
            <v>826878.05</v>
          </cell>
          <cell r="E16347">
            <v>0</v>
          </cell>
          <cell r="F16347">
            <v>0</v>
          </cell>
          <cell r="G16347">
            <v>39227.1</v>
          </cell>
          <cell r="H16347">
            <v>787650.95</v>
          </cell>
          <cell r="I16347">
            <v>0</v>
          </cell>
        </row>
        <row r="16348">
          <cell r="A16348" t="str">
            <v>a</v>
          </cell>
          <cell r="B16348">
            <v>16324</v>
          </cell>
          <cell r="C16348" t="str">
            <v xml:space="preserve">   412778778 - 42458</v>
          </cell>
          <cell r="D16348">
            <v>377372.32</v>
          </cell>
          <cell r="E16348">
            <v>0</v>
          </cell>
          <cell r="F16348">
            <v>0</v>
          </cell>
          <cell r="G16348">
            <v>109920.18</v>
          </cell>
          <cell r="H16348">
            <v>267452.14</v>
          </cell>
          <cell r="I16348">
            <v>0</v>
          </cell>
        </row>
        <row r="16349">
          <cell r="A16349" t="str">
            <v>a</v>
          </cell>
          <cell r="B16349">
            <v>16325</v>
          </cell>
          <cell r="C16349" t="str">
            <v xml:space="preserve">   412778781 - 42467</v>
          </cell>
          <cell r="D16349">
            <v>486737.88</v>
          </cell>
          <cell r="E16349">
            <v>0</v>
          </cell>
          <cell r="F16349">
            <v>0</v>
          </cell>
          <cell r="G16349">
            <v>9719.33</v>
          </cell>
          <cell r="H16349">
            <v>477018.55</v>
          </cell>
          <cell r="I16349">
            <v>0</v>
          </cell>
        </row>
        <row r="16350">
          <cell r="A16350" t="str">
            <v>a</v>
          </cell>
          <cell r="B16350">
            <v>16326</v>
          </cell>
          <cell r="C16350" t="str">
            <v xml:space="preserve">   412778794 - 42690</v>
          </cell>
          <cell r="D16350">
            <v>273419.2</v>
          </cell>
          <cell r="E16350">
            <v>0</v>
          </cell>
          <cell r="F16350">
            <v>0</v>
          </cell>
          <cell r="G16350">
            <v>273419.2</v>
          </cell>
          <cell r="H16350">
            <v>0</v>
          </cell>
          <cell r="I16350">
            <v>0</v>
          </cell>
        </row>
        <row r="16351">
          <cell r="A16351" t="str">
            <v>a</v>
          </cell>
          <cell r="B16351">
            <v>16327</v>
          </cell>
          <cell r="C16351" t="str">
            <v xml:space="preserve">   412778804 - 42170</v>
          </cell>
          <cell r="D16351">
            <v>1944938.54</v>
          </cell>
          <cell r="E16351">
            <v>0</v>
          </cell>
          <cell r="F16351">
            <v>0</v>
          </cell>
          <cell r="G16351">
            <v>44460.959999999999</v>
          </cell>
          <cell r="H16351">
            <v>1900477.58</v>
          </cell>
          <cell r="I16351">
            <v>0</v>
          </cell>
        </row>
        <row r="16352">
          <cell r="A16352" t="str">
            <v>a</v>
          </cell>
          <cell r="B16352">
            <v>16328</v>
          </cell>
          <cell r="C16352" t="str">
            <v xml:space="preserve">   412778817 - 42209</v>
          </cell>
          <cell r="D16352">
            <v>1532975.28</v>
          </cell>
          <cell r="E16352">
            <v>0</v>
          </cell>
          <cell r="F16352">
            <v>0</v>
          </cell>
          <cell r="G16352">
            <v>16481</v>
          </cell>
          <cell r="H16352">
            <v>1516494.28</v>
          </cell>
          <cell r="I16352">
            <v>0</v>
          </cell>
        </row>
        <row r="16353">
          <cell r="A16353" t="str">
            <v>a</v>
          </cell>
          <cell r="B16353">
            <v>16329</v>
          </cell>
          <cell r="C16353" t="str">
            <v xml:space="preserve">   412778820 - 42224</v>
          </cell>
          <cell r="D16353">
            <v>2977870.41</v>
          </cell>
          <cell r="E16353">
            <v>0</v>
          </cell>
          <cell r="F16353">
            <v>0</v>
          </cell>
          <cell r="G16353">
            <v>2977870.41</v>
          </cell>
          <cell r="H16353">
            <v>0</v>
          </cell>
          <cell r="I16353">
            <v>0</v>
          </cell>
        </row>
        <row r="16354">
          <cell r="A16354" t="str">
            <v>a</v>
          </cell>
          <cell r="B16354">
            <v>16330</v>
          </cell>
          <cell r="C16354" t="str">
            <v xml:space="preserve">   412778833 - 42266</v>
          </cell>
          <cell r="D16354">
            <v>1481154.84</v>
          </cell>
          <cell r="E16354">
            <v>0</v>
          </cell>
          <cell r="F16354">
            <v>0</v>
          </cell>
          <cell r="G16354">
            <v>1481154.84</v>
          </cell>
          <cell r="H16354">
            <v>0</v>
          </cell>
          <cell r="I16354">
            <v>0</v>
          </cell>
        </row>
        <row r="16355">
          <cell r="A16355" t="str">
            <v>a</v>
          </cell>
          <cell r="B16355">
            <v>16331</v>
          </cell>
          <cell r="C16355" t="str">
            <v xml:space="preserve">   412778846 - 42305</v>
          </cell>
          <cell r="D16355">
            <v>3740718.68</v>
          </cell>
          <cell r="E16355">
            <v>0</v>
          </cell>
          <cell r="F16355">
            <v>0</v>
          </cell>
          <cell r="G16355">
            <v>80967.289999999994</v>
          </cell>
          <cell r="H16355">
            <v>3659751.39</v>
          </cell>
          <cell r="I16355">
            <v>0</v>
          </cell>
        </row>
        <row r="16356">
          <cell r="A16356" t="str">
            <v>a</v>
          </cell>
          <cell r="B16356">
            <v>16332</v>
          </cell>
          <cell r="C16356" t="str">
            <v xml:space="preserve">   412778862 - 42383</v>
          </cell>
          <cell r="D16356">
            <v>738335.14</v>
          </cell>
          <cell r="E16356">
            <v>0</v>
          </cell>
          <cell r="F16356">
            <v>0</v>
          </cell>
          <cell r="G16356">
            <v>16842.93</v>
          </cell>
          <cell r="H16356">
            <v>721492.21</v>
          </cell>
          <cell r="I16356">
            <v>0</v>
          </cell>
        </row>
        <row r="16357">
          <cell r="A16357" t="str">
            <v>a</v>
          </cell>
          <cell r="B16357">
            <v>16333</v>
          </cell>
          <cell r="C16357" t="str">
            <v xml:space="preserve">   412778875 - 42449</v>
          </cell>
          <cell r="D16357">
            <v>739407.09</v>
          </cell>
          <cell r="E16357">
            <v>0</v>
          </cell>
          <cell r="F16357">
            <v>0</v>
          </cell>
          <cell r="G16357">
            <v>7654.25</v>
          </cell>
          <cell r="H16357">
            <v>731752.84</v>
          </cell>
          <cell r="I16357">
            <v>0</v>
          </cell>
        </row>
      </sheetData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ity"/>
      <sheetName val="Significant processes"/>
      <sheetName val="Significant BS accounts"/>
      <sheetName val="Significant IS accounts"/>
      <sheetName val="BS"/>
      <sheetName val="I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тип шпал"/>
      <sheetName val="Г анализ"/>
      <sheetName val="Статьи"/>
      <sheetName val="D2 DCF"/>
      <sheetName val="Info"/>
      <sheetName val="Pilot"/>
      <sheetName val="8"/>
      <sheetName val="IS"/>
      <sheetName val="BS"/>
      <sheetName val="modaj"/>
      <sheetName val="п 15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5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48 "/>
      <sheetName val="B-4"/>
      <sheetName val="Securities"/>
      <sheetName val="Paramètres"/>
      <sheetName val="Sheet4"/>
    </sheetNames>
    <sheetDataSet>
      <sheetData sheetId="0">
        <row r="11">
          <cell r="H11">
            <v>15750000</v>
          </cell>
        </row>
      </sheetData>
      <sheetData sheetId="1">
        <row r="11">
          <cell r="H11">
            <v>15750000</v>
          </cell>
        </row>
      </sheetData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ЦХЛ 2004"/>
      <sheetName val="дата"/>
      <sheetName val="B-4"/>
      <sheetName val="Comp equip"/>
      <sheetName val="Mach &amp; equip"/>
      <sheetName val="MV"/>
      <sheetName val="Freezers"/>
      <sheetName val="total receipt"/>
    </sheetNames>
    <sheetDataSet>
      <sheetData sheetId="0">
        <row r="27">
          <cell r="B27" t="str">
            <v>Negative amounts per transactions “Repo”</v>
          </cell>
        </row>
      </sheetData>
      <sheetData sheetId="1">
        <row r="27">
          <cell r="B27" t="str">
            <v>Negative amounts per transactions “Repo”</v>
          </cell>
        </row>
      </sheetData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>
        <row r="8">
          <cell r="H8">
            <v>10464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Сдача "/>
      <sheetName val="ДДСАБ"/>
      <sheetName val="ДДСККБ"/>
      <sheetName val="ЯНВАРЬ"/>
      <sheetName val="A-20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00"/>
      <sheetName val="SAD 2011"/>
      <sheetName val="Trial"/>
      <sheetName val="BS"/>
      <sheetName val="adj"/>
      <sheetName val="IS"/>
      <sheetName val="#"/>
      <sheetName val="Eq"/>
      <sheetName val="CF"/>
      <sheetName val="CF wp"/>
      <sheetName val="Cash"/>
      <sheetName val="Swap forw discl"/>
      <sheetName val="Loans to banks"/>
      <sheetName val="AFS"/>
      <sheetName val="HTM"/>
      <sheetName val="FA"/>
      <sheetName val="Loans"/>
      <sheetName val="Other assets"/>
      <sheetName val="Deposits from banks"/>
      <sheetName val="Customer"/>
      <sheetName val="Iis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7">
          <cell r="A27">
            <v>2012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">
          <cell r="A1">
            <v>33</v>
          </cell>
        </row>
      </sheetData>
      <sheetData sheetId="44" refreshError="1"/>
      <sheetData sheetId="45" refreshError="1"/>
      <sheetData sheetId="4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iNDEX"/>
      <sheetName val="CHECK"/>
      <sheetName val="A-200"/>
      <sheetName val="A-230"/>
      <sheetName val="A-100"/>
      <sheetName val="A-130"/>
      <sheetName val="A-150"/>
      <sheetName val="A155"/>
      <sheetName val="A-250"/>
      <sheetName val="A-255"/>
      <sheetName val="GB-5-4.1"/>
      <sheetName val="GB-5-4.3"/>
      <sheetName val="GB-3-11"/>
      <sheetName val="GB-3-10"/>
      <sheetName val="A-50"/>
      <sheetName val="A-60"/>
      <sheetName val="A-110"/>
      <sheetName val="A-210"/>
      <sheetName val="A-240"/>
      <sheetName val="A-140"/>
      <sheetName val="GB-5-4.2"/>
      <sheetName val="GB-3-20"/>
      <sheetName val="A-120"/>
      <sheetName val="B"/>
      <sheetName val="C"/>
      <sheetName val="D-2"/>
      <sheetName val="D"/>
      <sheetName val="G"/>
      <sheetName val="H-2"/>
      <sheetName val="H"/>
      <sheetName val="F"/>
      <sheetName val="I-IAS"/>
      <sheetName val="I-KAS"/>
      <sheetName val="J"/>
      <sheetName val="K-IAS"/>
      <sheetName val="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M-20"/>
      <sheetName val="2009_kase"/>
      <sheetName val="M-12"/>
      <sheetName val="M-13"/>
      <sheetName val="Input"/>
      <sheetName val="Precalcs"/>
      <sheetName val="油価変動"/>
      <sheetName val="I-Index"/>
      <sheetName val="Apogei_2001_6_LS"/>
      <sheetName val="Evolucion de las perdidas"/>
      <sheetName val="CRECIMIENTOS"/>
    </sheetNames>
    <sheetDataSet>
      <sheetData sheetId="0"/>
      <sheetData sheetId="1"/>
      <sheetData sheetId="2" refreshError="1">
        <row r="149">
          <cell r="C149">
            <v>-2177</v>
          </cell>
          <cell r="E149">
            <v>-2374</v>
          </cell>
        </row>
        <row r="150">
          <cell r="E150">
            <v>0</v>
          </cell>
        </row>
        <row r="151">
          <cell r="B151" t="str">
            <v>Interest income on other highly liquid securities</v>
          </cell>
        </row>
        <row r="170">
          <cell r="E170">
            <v>0</v>
          </cell>
        </row>
        <row r="176"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 list"/>
      <sheetName val="K-1"/>
      <sheetName val="K-2"/>
      <sheetName val="K-5"/>
      <sheetName val="K-10"/>
      <sheetName val="K-15"/>
      <sheetName val="K-20"/>
      <sheetName val="K-25"/>
      <sheetName val="K-35"/>
      <sheetName val="K-300"/>
      <sheetName val="K-310"/>
      <sheetName val="K-320"/>
      <sheetName val="Additions09"/>
      <sheetName val="EB_12m09_Other assets and liabi"/>
    </sheetNames>
    <definedNames>
      <definedName name="_Max2" refersTo="#ССЫЛКА!"/>
      <definedName name="Macro" refersTo="#ССЫЛКА!"/>
      <definedName name="Max" refersTo="#ССЫЛКА!"/>
      <definedName name="mokm" refersTo="#ССЫЛКА!"/>
      <definedName name="nj" refersTo="#ССЫЛКА!"/>
      <definedName name="njz" refersTo="#ССЫЛКА!"/>
      <definedName name="z" refersTo="#ССЫЛКА!"/>
      <definedName name="zz" refersTo="#ССЫЛКА!"/>
      <definedName name="блхз" refersTo="#ССЫЛКА!"/>
      <definedName name="ва" refersTo="#ССЫЛКА!"/>
      <definedName name="джлдх" refersTo="#ССЫЛКА!"/>
      <definedName name="джэж" refersTo="#ССЫЛКА!"/>
      <definedName name="длдж" refersTo="#ССЫЛКА!"/>
      <definedName name="й" refersTo="#ССЫЛКА!"/>
      <definedName name="лл" refersTo="#ССЫЛКА!"/>
      <definedName name="лщоь" refersTo="#ССЫЛКА!"/>
      <definedName name="о" refersTo="#ССЫЛКА!"/>
      <definedName name="Ф2" refersTo="#ССЫЛКА!"/>
      <definedName name="фффффф" refersTo="#ССЫЛКА!"/>
      <definedName name="хд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ublicación Diarios - Memo"/>
      <sheetName val="payroll_2003_modified"/>
      <sheetName val="Prelim Cost"/>
      <sheetName val="CamKum Prod"/>
      <sheetName val="B-4"/>
      <sheetName val="H-610"/>
      <sheetName val="Links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</sheetNames>
    <sheetDataSet>
      <sheetData sheetId="0"/>
      <sheetData sheetId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O-20"/>
      <sheetName val="Precalcs"/>
      <sheetName val="Input"/>
      <sheetName val="EurasianBank_2005 Tres_ Mngmt v"/>
      <sheetName val="B-4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TB 30.11"/>
      <sheetName val="fish"/>
      <sheetName val="Anlagevermögen"/>
    </sheetNames>
    <sheetDataSet>
      <sheetData sheetId="0"/>
      <sheetData sheetId="1"/>
      <sheetData sheetId="2"/>
      <sheetData sheetId="3">
        <row r="735">
          <cell r="E735">
            <v>165268</v>
          </cell>
        </row>
        <row r="743">
          <cell r="E743">
            <v>36486</v>
          </cell>
        </row>
        <row r="838">
          <cell r="E838">
            <v>6584405</v>
          </cell>
        </row>
        <row r="894">
          <cell r="E894">
            <v>0</v>
          </cell>
        </row>
      </sheetData>
      <sheetData sheetId="4"/>
      <sheetData sheetId="5"/>
      <sheetData sheetId="6">
        <row r="8">
          <cell r="H8">
            <v>10464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 Input"/>
      <sheetName val="Stkpl"/>
      <sheetName val="Gold Institute"/>
      <sheetName val="Prelim Cost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DATA"/>
      <sheetName val="A-20"/>
      <sheetName val="31.12.03"/>
      <sheetName val="B-4"/>
      <sheetName val="I-Index"/>
      <sheetName val="Final_2003-02_Kmod8_02"/>
      <sheetName val="Input"/>
      <sheetName val="TB 30.11"/>
      <sheetName val="#REF"/>
      <sheetName val="General Assumptions"/>
      <sheetName val="Analysis"/>
      <sheetName val="Outputs"/>
      <sheetName val="Enfield Calculations"/>
      <sheetName val="Enfield Assumptions"/>
      <sheetName val="Indian Calculations"/>
      <sheetName val="Indian Assumptions"/>
      <sheetName val="Laverda Calculations"/>
      <sheetName val="Laverda Assumptions"/>
      <sheetName val="Vincent Calculations"/>
      <sheetName val="Vincent Assumptions"/>
      <sheetName val="Saisie obligatoire"/>
    </sheetNames>
    <definedNames>
      <definedName name="ActualQry" refersTo="='DATA'!$A$1:$O$479" sheetId="24"/>
    </definedNames>
    <sheetDataSet>
      <sheetData sheetId="0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/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/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105142.39477539063</v>
          </cell>
          <cell r="E170">
            <v>102618.24096679688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3928.7683715820313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/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/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/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/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/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/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1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 t="str">
            <v>Gold Institute - Cash Costs</v>
          </cell>
          <cell r="B2" t="str">
            <v>Actuals</v>
          </cell>
        </row>
        <row r="3">
          <cell r="A3" t="str">
            <v>December 31, 2002</v>
          </cell>
          <cell r="B3" t="str">
            <v>BCM of Ice</v>
          </cell>
          <cell r="C3" t="str">
            <v>January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195175</v>
          </cell>
          <cell r="L3">
            <v>412325</v>
          </cell>
          <cell r="M3">
            <v>146700</v>
          </cell>
          <cell r="N3">
            <v>59050</v>
          </cell>
          <cell r="O3">
            <v>63450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BCM of Low Grade Ore</v>
          </cell>
          <cell r="C5">
            <v>1810221</v>
          </cell>
          <cell r="D5">
            <v>37831</v>
          </cell>
          <cell r="E5">
            <v>25338</v>
          </cell>
          <cell r="F5">
            <v>29353</v>
          </cell>
          <cell r="G5">
            <v>37361</v>
          </cell>
          <cell r="H5">
            <v>28621</v>
          </cell>
          <cell r="I5">
            <v>42575</v>
          </cell>
          <cell r="J5">
            <v>15725</v>
          </cell>
          <cell r="K5">
            <v>28475</v>
          </cell>
          <cell r="L5">
            <v>13700</v>
          </cell>
          <cell r="M5">
            <v>30350</v>
          </cell>
          <cell r="N5">
            <v>55515</v>
          </cell>
          <cell r="O5">
            <v>44250</v>
          </cell>
        </row>
        <row r="6">
          <cell r="B6" t="str">
            <v>BCM of Ore</v>
          </cell>
          <cell r="C6">
            <v>3.3592124723334886</v>
          </cell>
          <cell r="D6">
            <v>170570</v>
          </cell>
          <cell r="E6">
            <v>150820</v>
          </cell>
          <cell r="F6">
            <v>168233</v>
          </cell>
          <cell r="G6">
            <v>154572</v>
          </cell>
          <cell r="H6">
            <v>138938</v>
          </cell>
          <cell r="I6">
            <v>112721</v>
          </cell>
          <cell r="J6">
            <v>91668</v>
          </cell>
          <cell r="K6">
            <v>96444</v>
          </cell>
          <cell r="L6">
            <v>71450</v>
          </cell>
          <cell r="M6">
            <v>106800</v>
          </cell>
          <cell r="N6">
            <v>197333</v>
          </cell>
          <cell r="O6">
            <v>173750</v>
          </cell>
        </row>
        <row r="7">
          <cell r="B7" t="str">
            <v>Tonnes of Ore</v>
          </cell>
          <cell r="C7">
            <v>195506</v>
          </cell>
          <cell r="D7">
            <v>486125</v>
          </cell>
          <cell r="E7">
            <v>429837</v>
          </cell>
          <cell r="F7">
            <v>479465</v>
          </cell>
          <cell r="G7">
            <v>440530</v>
          </cell>
          <cell r="H7">
            <v>395973</v>
          </cell>
          <cell r="I7">
            <v>321254</v>
          </cell>
          <cell r="J7">
            <v>261254</v>
          </cell>
          <cell r="K7">
            <v>274865</v>
          </cell>
          <cell r="L7">
            <v>203633</v>
          </cell>
          <cell r="M7">
            <v>304380</v>
          </cell>
          <cell r="N7">
            <v>562399</v>
          </cell>
          <cell r="O7">
            <v>495189</v>
          </cell>
        </row>
        <row r="8">
          <cell r="A8" t="str">
            <v>Mining</v>
          </cell>
          <cell r="B8" t="str">
            <v>Grade (g/t)</v>
          </cell>
          <cell r="C8">
            <v>2819.3343346301826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C9">
            <v>2086.8801157980874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Mining ( HG)</v>
          </cell>
          <cell r="B11" t="str">
            <v>Low Grade Mill Feed</v>
          </cell>
          <cell r="C11">
            <v>0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Actuals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A13" t="str">
            <v>SUB-TOTAL</v>
          </cell>
          <cell r="B13" t="str">
            <v>Tonnes of Ore</v>
          </cell>
          <cell r="C13">
            <v>4.6520000000000001</v>
          </cell>
          <cell r="D13">
            <v>39774</v>
          </cell>
          <cell r="E13">
            <v>17920</v>
          </cell>
          <cell r="F13">
            <v>23023</v>
          </cell>
          <cell r="G13">
            <v>42709</v>
          </cell>
          <cell r="H13">
            <v>3550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5030</v>
          </cell>
          <cell r="O13">
            <v>0</v>
          </cell>
        </row>
        <row r="14">
          <cell r="A14"/>
          <cell r="B14" t="str">
            <v>Grade (g/t)</v>
          </cell>
          <cell r="C14">
            <v>72701</v>
          </cell>
          <cell r="D14">
            <v>1.3442671624679439</v>
          </cell>
          <cell r="E14">
            <v>1.1472879620535714</v>
          </cell>
          <cell r="F14">
            <v>1.133467390001303</v>
          </cell>
          <cell r="G14">
            <v>1.3169999999999999</v>
          </cell>
          <cell r="H14">
            <v>1.36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1.115</v>
          </cell>
          <cell r="O14">
            <v>0</v>
          </cell>
        </row>
        <row r="15">
          <cell r="A15" t="str">
            <v>Management Fees</v>
          </cell>
          <cell r="B15" t="str">
            <v>Ounces</v>
          </cell>
          <cell r="C15">
            <v>0</v>
          </cell>
          <cell r="D15">
            <v>1719</v>
          </cell>
          <cell r="E15">
            <v>661</v>
          </cell>
          <cell r="F15">
            <v>839</v>
          </cell>
          <cell r="G15">
            <v>1808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180</v>
          </cell>
          <cell r="O15">
            <v>0</v>
          </cell>
        </row>
        <row r="16">
          <cell r="A16" t="str">
            <v>Bishkek Administration</v>
          </cell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A17"/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A18" t="str">
            <v>TOTAL CASH OPER. COSTS</v>
          </cell>
          <cell r="B18" t="str">
            <v>Budget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BCM of Ice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Other</v>
          </cell>
          <cell r="B20" t="str">
            <v>BCM of Waste</v>
          </cell>
          <cell r="C20">
            <v>0</v>
          </cell>
          <cell r="D20">
            <v>1442653</v>
          </cell>
          <cell r="E20">
            <v>1296428</v>
          </cell>
          <cell r="F20">
            <v>1443426</v>
          </cell>
          <cell r="G20">
            <v>1387325</v>
          </cell>
          <cell r="H20">
            <v>1451589</v>
          </cell>
          <cell r="I20">
            <v>1419543</v>
          </cell>
          <cell r="J20">
            <v>1425849</v>
          </cell>
          <cell r="K20">
            <v>1438625</v>
          </cell>
          <cell r="L20">
            <v>1397498</v>
          </cell>
          <cell r="M20">
            <v>1431405</v>
          </cell>
          <cell r="N20">
            <v>1381572</v>
          </cell>
          <cell r="O20">
            <v>1433946</v>
          </cell>
        </row>
        <row r="21">
          <cell r="A21" t="str">
            <v>Production &amp; Royalty Tax</v>
          </cell>
          <cell r="B21" t="str">
            <v>BCM of Low Grade Ore</v>
          </cell>
          <cell r="C21" t="e">
            <v>#N/A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C22">
            <v>60.664760000000001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Waste &amp; Ice</v>
          </cell>
          <cell r="C23">
            <v>39774</v>
          </cell>
          <cell r="D23">
            <v>4111561.0500000003</v>
          </cell>
          <cell r="E23">
            <v>3694819.8000000003</v>
          </cell>
          <cell r="F23">
            <v>4113764.1</v>
          </cell>
          <cell r="G23">
            <v>3953876.25</v>
          </cell>
          <cell r="H23">
            <v>4137028.65</v>
          </cell>
          <cell r="I23">
            <v>4045697.5500000003</v>
          </cell>
          <cell r="J23">
            <v>4063669.65</v>
          </cell>
          <cell r="K23">
            <v>4100081.25</v>
          </cell>
          <cell r="L23">
            <v>3982869.3000000003</v>
          </cell>
          <cell r="M23">
            <v>4079504.25</v>
          </cell>
          <cell r="N23">
            <v>3937480.2</v>
          </cell>
          <cell r="O23">
            <v>4086746.1</v>
          </cell>
        </row>
        <row r="24">
          <cell r="A24" t="str">
            <v>TOTAL CASH COSTS</v>
          </cell>
          <cell r="B24" t="str">
            <v>Tonnes of Low Grade Ore</v>
          </cell>
          <cell r="C24">
            <v>1.3442671624679439</v>
          </cell>
          <cell r="D24">
            <v>17285</v>
          </cell>
          <cell r="E24">
            <v>41519</v>
          </cell>
          <cell r="F24">
            <v>37224</v>
          </cell>
          <cell r="G24">
            <v>37329</v>
          </cell>
          <cell r="H24">
            <v>65356</v>
          </cell>
          <cell r="I24">
            <v>45207</v>
          </cell>
          <cell r="J24">
            <v>61235</v>
          </cell>
          <cell r="K24">
            <v>46831</v>
          </cell>
          <cell r="L24">
            <v>23242</v>
          </cell>
          <cell r="M24">
            <v>48128</v>
          </cell>
          <cell r="N24">
            <v>55906</v>
          </cell>
          <cell r="O24">
            <v>39319</v>
          </cell>
        </row>
        <row r="25">
          <cell r="B25" t="str">
            <v>Tonnes of Ore</v>
          </cell>
          <cell r="C25">
            <v>1719</v>
          </cell>
          <cell r="D25">
            <v>467500</v>
          </cell>
          <cell r="E25">
            <v>401700</v>
          </cell>
          <cell r="F25">
            <v>456400</v>
          </cell>
          <cell r="G25">
            <v>452820</v>
          </cell>
          <cell r="H25">
            <v>467500</v>
          </cell>
          <cell r="I25">
            <v>452400</v>
          </cell>
          <cell r="J25">
            <v>467500</v>
          </cell>
          <cell r="K25">
            <v>444640</v>
          </cell>
          <cell r="L25">
            <v>442100</v>
          </cell>
          <cell r="M25">
            <v>467500</v>
          </cell>
          <cell r="N25">
            <v>452400</v>
          </cell>
          <cell r="O25">
            <v>467500</v>
          </cell>
        </row>
        <row r="26">
          <cell r="A26" t="str">
            <v>Interest/financing</v>
          </cell>
          <cell r="B26" t="str">
            <v>Grade</v>
          </cell>
          <cell r="C26">
            <v>882.09042883049847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C27">
            <v>3626.1304599999999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A29" t="str">
            <v>TOTAL COSTS</v>
          </cell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Production Data: Mining</v>
          </cell>
          <cell r="C30">
            <v>71984</v>
          </cell>
          <cell r="D30" t="str">
            <v>January</v>
          </cell>
          <cell r="E30" t="str">
            <v>February</v>
          </cell>
          <cell r="F30" t="str">
            <v>March</v>
          </cell>
          <cell r="G30" t="str">
            <v>April</v>
          </cell>
          <cell r="H30" t="str">
            <v>May</v>
          </cell>
          <cell r="I30" t="str">
            <v>June</v>
          </cell>
          <cell r="J30" t="str">
            <v>July</v>
          </cell>
          <cell r="K30" t="str">
            <v>August</v>
          </cell>
          <cell r="L30" t="str">
            <v>September</v>
          </cell>
          <cell r="M30" t="str">
            <v>October</v>
          </cell>
          <cell r="N30" t="str">
            <v>November</v>
          </cell>
          <cell r="O30" t="str">
            <v>December</v>
          </cell>
        </row>
        <row r="31">
          <cell r="A31" t="str">
            <v>Ounces Poured</v>
          </cell>
          <cell r="B31" t="str">
            <v>Forecast</v>
          </cell>
          <cell r="C31">
            <v>0.82340000000000002</v>
          </cell>
          <cell r="D31" t="str">
            <v>Actual</v>
          </cell>
          <cell r="E31" t="str">
            <v>Actual</v>
          </cell>
          <cell r="F31" t="str">
            <v>Forecast</v>
          </cell>
          <cell r="G31" t="str">
            <v>Forecast</v>
          </cell>
          <cell r="H31" t="str">
            <v>Forecast</v>
          </cell>
          <cell r="I31" t="str">
            <v>Forecast</v>
          </cell>
          <cell r="J31" t="str">
            <v>Forecast</v>
          </cell>
          <cell r="K31" t="str">
            <v>Forecast</v>
          </cell>
          <cell r="L31" t="str">
            <v>Forecast</v>
          </cell>
          <cell r="M31" t="str">
            <v>Forecast</v>
          </cell>
          <cell r="N31" t="str">
            <v>Forecast</v>
          </cell>
          <cell r="O31" t="str">
            <v>Forecast</v>
          </cell>
        </row>
        <row r="32">
          <cell r="A32" t="str">
            <v>Ounces Sold</v>
          </cell>
          <cell r="B32" t="str">
            <v>BCM of Ice</v>
          </cell>
          <cell r="C32">
            <v>59274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195175</v>
          </cell>
          <cell r="L32">
            <v>234115</v>
          </cell>
          <cell r="M32">
            <v>123529</v>
          </cell>
          <cell r="N32">
            <v>48276</v>
          </cell>
          <cell r="O32">
            <v>28736</v>
          </cell>
        </row>
        <row r="33">
          <cell r="B33" t="str">
            <v>BCM of Waste</v>
          </cell>
          <cell r="C33">
            <v>18252.23</v>
          </cell>
          <cell r="D33">
            <v>1461892</v>
          </cell>
          <cell r="E33">
            <v>1408350</v>
          </cell>
          <cell r="F33">
            <v>1524369</v>
          </cell>
          <cell r="G33">
            <v>1405158</v>
          </cell>
          <cell r="H33">
            <v>1479223</v>
          </cell>
          <cell r="I33">
            <v>1523920</v>
          </cell>
          <cell r="J33">
            <v>905101</v>
          </cell>
          <cell r="K33">
            <v>950871</v>
          </cell>
          <cell r="L33">
            <v>1086587</v>
          </cell>
          <cell r="M33">
            <v>1304728</v>
          </cell>
          <cell r="N33">
            <v>1477882</v>
          </cell>
          <cell r="O33">
            <v>1794440</v>
          </cell>
        </row>
        <row r="34">
          <cell r="A34" t="str">
            <v>TOTAL CASH OPER. COST/Oz.</v>
          </cell>
          <cell r="B34" t="str">
            <v>BCM of Low Grade Ore</v>
          </cell>
          <cell r="C34">
            <v>16690.919999999998</v>
          </cell>
          <cell r="D34">
            <v>37831</v>
          </cell>
          <cell r="E34">
            <v>25338</v>
          </cell>
          <cell r="F34">
            <v>29353</v>
          </cell>
          <cell r="G34">
            <v>37361</v>
          </cell>
          <cell r="H34">
            <v>28621</v>
          </cell>
          <cell r="I34">
            <v>19900</v>
          </cell>
          <cell r="J34">
            <v>15725</v>
          </cell>
          <cell r="K34">
            <v>28475</v>
          </cell>
          <cell r="L34">
            <v>106613</v>
          </cell>
          <cell r="M34">
            <v>105661</v>
          </cell>
          <cell r="N34">
            <v>146035</v>
          </cell>
          <cell r="O34">
            <v>144383</v>
          </cell>
        </row>
        <row r="35">
          <cell r="B35" t="str">
            <v>BCM of Ore</v>
          </cell>
          <cell r="C35">
            <v>0</v>
          </cell>
          <cell r="D35">
            <v>170570</v>
          </cell>
          <cell r="E35">
            <v>150820</v>
          </cell>
          <cell r="F35">
            <v>168233</v>
          </cell>
          <cell r="G35">
            <v>154572</v>
          </cell>
          <cell r="H35">
            <v>138938</v>
          </cell>
          <cell r="I35">
            <v>112721</v>
          </cell>
          <cell r="J35">
            <v>91668</v>
          </cell>
          <cell r="K35">
            <v>96444</v>
          </cell>
          <cell r="L35">
            <v>6800</v>
          </cell>
          <cell r="M35">
            <v>16082</v>
          </cell>
          <cell r="N35">
            <v>7807</v>
          </cell>
          <cell r="O35">
            <v>16441</v>
          </cell>
        </row>
        <row r="36">
          <cell r="A36" t="str">
            <v>TOTAL CASH COST/Oz.</v>
          </cell>
          <cell r="B36" t="str">
            <v>Tonnes of Ice</v>
          </cell>
          <cell r="C36">
            <v>60835.31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169802.25</v>
          </cell>
          <cell r="L36">
            <v>203680.05</v>
          </cell>
          <cell r="M36">
            <v>107470.23</v>
          </cell>
          <cell r="N36">
            <v>42000.12</v>
          </cell>
          <cell r="O36">
            <v>25000.32</v>
          </cell>
        </row>
        <row r="37">
          <cell r="B37" t="str">
            <v>Tonnes Waste</v>
          </cell>
          <cell r="C37">
            <v>0</v>
          </cell>
          <cell r="D37">
            <v>4166392</v>
          </cell>
          <cell r="E37">
            <v>4013798</v>
          </cell>
          <cell r="F37">
            <v>4344452</v>
          </cell>
          <cell r="G37">
            <v>4004700</v>
          </cell>
          <cell r="H37">
            <v>4215786</v>
          </cell>
          <cell r="I37">
            <v>4343173</v>
          </cell>
          <cell r="J37">
            <v>2579537.85</v>
          </cell>
          <cell r="K37">
            <v>2709982.35</v>
          </cell>
          <cell r="L37">
            <v>3096773</v>
          </cell>
          <cell r="M37">
            <v>3718475</v>
          </cell>
          <cell r="N37">
            <v>4211964</v>
          </cell>
          <cell r="O37">
            <v>5114154</v>
          </cell>
        </row>
        <row r="38">
          <cell r="A38" t="str">
            <v>TOTAL  COST/Oz.</v>
          </cell>
          <cell r="B38" t="str">
            <v>Tonnes of Low Grade Ore</v>
          </cell>
          <cell r="C38">
            <v>60835.31</v>
          </cell>
          <cell r="D38">
            <v>107818</v>
          </cell>
          <cell r="E38">
            <v>72213</v>
          </cell>
          <cell r="F38">
            <v>83656</v>
          </cell>
          <cell r="G38">
            <v>106479</v>
          </cell>
          <cell r="H38">
            <v>81570</v>
          </cell>
          <cell r="I38">
            <v>56715</v>
          </cell>
          <cell r="J38">
            <v>44816.25</v>
          </cell>
          <cell r="K38">
            <v>81153.75</v>
          </cell>
          <cell r="L38">
            <v>303847</v>
          </cell>
          <cell r="M38">
            <v>301134</v>
          </cell>
          <cell r="N38">
            <v>416200</v>
          </cell>
          <cell r="O38">
            <v>411492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C40" t="e">
            <v>#N/A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Ounces</v>
          </cell>
          <cell r="C41">
            <v>1831097</v>
          </cell>
          <cell r="D41">
            <v>72701</v>
          </cell>
          <cell r="E41">
            <v>55751</v>
          </cell>
          <cell r="F41">
            <v>48939</v>
          </cell>
          <cell r="G41">
            <v>55971</v>
          </cell>
          <cell r="H41">
            <v>45607</v>
          </cell>
          <cell r="I41">
            <v>28432</v>
          </cell>
          <cell r="J41">
            <v>17664</v>
          </cell>
          <cell r="K41">
            <v>24206</v>
          </cell>
          <cell r="L41">
            <v>32247</v>
          </cell>
          <cell r="M41">
            <v>25337</v>
          </cell>
          <cell r="N41">
            <v>45201</v>
          </cell>
          <cell r="O41">
            <v>49360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A46" t="str">
            <v>Indemnifiable Taxes</v>
          </cell>
          <cell r="B46" t="str">
            <v>Tonnes of Ore</v>
          </cell>
          <cell r="C46">
            <v>1842.3899219039217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479392</v>
          </cell>
        </row>
        <row r="47">
          <cell r="B47" t="str">
            <v>Grade (g/t)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3.351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5.1970000000000001</v>
          </cell>
        </row>
        <row r="48">
          <cell r="A48" t="str">
            <v>TOTAL CASH COSTS (includes indemnifiable taxes)</v>
          </cell>
          <cell r="B48" t="str">
            <v>Ounces</v>
          </cell>
          <cell r="C48" t="e">
            <v>#N/A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A50" t="str">
            <v>TOTAL COSTS (includes indemnifiable taxes and tax income)</v>
          </cell>
          <cell r="B50" t="str">
            <v>Ounces Extracted</v>
          </cell>
          <cell r="C50">
            <v>79790.269637564386</v>
          </cell>
          <cell r="D50">
            <v>59274</v>
          </cell>
          <cell r="E50">
            <v>42915</v>
          </cell>
          <cell r="F50">
            <v>49991</v>
          </cell>
          <cell r="G50">
            <v>44810</v>
          </cell>
          <cell r="H50">
            <v>46444</v>
          </cell>
          <cell r="I50">
            <v>39188</v>
          </cell>
          <cell r="J50">
            <v>26006</v>
          </cell>
          <cell r="K50">
            <v>34150</v>
          </cell>
          <cell r="L50">
            <v>38623</v>
          </cell>
          <cell r="M50">
            <v>30876</v>
          </cell>
          <cell r="N50">
            <v>44392</v>
          </cell>
          <cell r="O50">
            <v>66370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60835</v>
          </cell>
          <cell r="E52">
            <v>44480</v>
          </cell>
          <cell r="F52">
            <v>49381</v>
          </cell>
          <cell r="G52">
            <v>48996</v>
          </cell>
          <cell r="H52">
            <v>48923</v>
          </cell>
          <cell r="I52">
            <v>38812</v>
          </cell>
          <cell r="J52">
            <v>20799</v>
          </cell>
          <cell r="K52">
            <v>35596</v>
          </cell>
          <cell r="L52">
            <v>38528</v>
          </cell>
          <cell r="M52">
            <v>30886</v>
          </cell>
          <cell r="N52">
            <v>41091</v>
          </cell>
          <cell r="O52">
            <v>70223</v>
          </cell>
        </row>
        <row r="54">
          <cell r="A54" t="str">
            <v>Deliveries by shipment number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55">
          <cell r="B55" t="str">
            <v>Production Data: Milling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Budget</v>
          </cell>
          <cell r="C56">
            <v>41174.437999999995</v>
          </cell>
        </row>
        <row r="57">
          <cell r="B57" t="str">
            <v>Tonnes of Ore</v>
          </cell>
          <cell r="D57">
            <v>467500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Grade (g/t)</v>
          </cell>
          <cell r="D58">
            <v>3.681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Ounces</v>
          </cell>
          <cell r="D59">
            <v>55327</v>
          </cell>
          <cell r="E59">
            <v>40605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Recovery %</v>
          </cell>
          <cell r="D60">
            <v>0.8</v>
          </cell>
          <cell r="E60">
            <v>0.8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Ounces Extracted</v>
          </cell>
          <cell r="D61">
            <v>44262</v>
          </cell>
          <cell r="E61">
            <v>32484</v>
          </cell>
          <cell r="F61">
            <v>40158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A62" t="str">
            <v>Кумтор Голд Компани</v>
          </cell>
          <cell r="B62" t="str">
            <v>Ounces Poured</v>
          </cell>
          <cell r="D62">
            <v>44904</v>
          </cell>
          <cell r="E62">
            <v>32784</v>
          </cell>
          <cell r="F62">
            <v>40458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A63" t="str">
            <v xml:space="preserve">Институт исследований золота - денежные затраты </v>
          </cell>
          <cell r="B63" t="str">
            <v>Shipment 128</v>
          </cell>
          <cell r="G63">
            <v>19720.988000000005</v>
          </cell>
        </row>
        <row r="64">
          <cell r="A64" t="str">
            <v>31 августа 2002 года</v>
          </cell>
          <cell r="B64" t="str">
            <v>Shipment 129</v>
          </cell>
          <cell r="G64">
            <v>19408.377000000004</v>
          </cell>
        </row>
        <row r="65">
          <cell r="B65" t="str">
            <v>Production Data: Milling</v>
          </cell>
          <cell r="D65" t="str">
            <v>January</v>
          </cell>
          <cell r="E65" t="str">
            <v>February</v>
          </cell>
          <cell r="F65" t="str">
            <v>March</v>
          </cell>
          <cell r="G65" t="str">
            <v>April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Forecast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 t="str">
            <v>Forecast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Tonnes of Ore</v>
          </cell>
          <cell r="C67" t="str">
            <v>January Actual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474012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Grade (g/t)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3.3512055456421312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A69" t="str">
            <v>Добыча</v>
          </cell>
          <cell r="B69" t="str">
            <v>Ounces</v>
          </cell>
          <cell r="C69">
            <v>2819.3343346301826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51589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A70" t="str">
            <v>Переработка</v>
          </cell>
          <cell r="B70" t="str">
            <v>Recovery %</v>
          </cell>
          <cell r="C70">
            <v>2086.8801157980874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0.62040173672408039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A71" t="str">
            <v>Администрация на сайте</v>
          </cell>
          <cell r="B71" t="str">
            <v>Ounces Extracted</v>
          </cell>
          <cell r="C71">
            <v>1815.1941157070169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26006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A72" t="str">
            <v>ТО</v>
          </cell>
          <cell r="B72" t="str">
            <v>Ounces Poured</v>
          </cell>
          <cell r="C72">
            <v>0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35596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E73"/>
          <cell r="H73"/>
          <cell r="K73">
            <v>17141.898000000001</v>
          </cell>
        </row>
        <row r="74">
          <cell r="A74" t="str">
            <v>ПРЕДВАРИТ. ИТОГ</v>
          </cell>
          <cell r="B74" t="str">
            <v>Shipment 139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17296.764999999999</v>
          </cell>
          <cell r="M74">
            <v>0</v>
          </cell>
          <cell r="N74">
            <v>0</v>
          </cell>
          <cell r="O74">
            <v>0</v>
          </cell>
        </row>
        <row r="75">
          <cell r="A75"/>
          <cell r="B75" t="str">
            <v>Gold Inventory: Actuals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 t="str">
            <v>September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A76" t="str">
            <v>Гонорары за менеджмент</v>
          </cell>
          <cell r="B76" t="str">
            <v>Broken Ore Ounces</v>
          </cell>
          <cell r="C76">
            <v>356.04831999999999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53670.78</v>
          </cell>
          <cell r="N76">
            <v>68672</v>
          </cell>
          <cell r="O76">
            <v>82047.78</v>
          </cell>
        </row>
        <row r="77">
          <cell r="A77" t="str">
            <v>Администрация в Бишкеке</v>
          </cell>
          <cell r="B77" t="str">
            <v>In - Circuit Ounces</v>
          </cell>
          <cell r="C77">
            <v>431.6376285382413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9487</v>
          </cell>
          <cell r="N77">
            <v>16593</v>
          </cell>
          <cell r="O77">
            <v>12741.31</v>
          </cell>
        </row>
        <row r="78">
          <cell r="A78"/>
          <cell r="B78" t="str">
            <v>Finished Gold Ounces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16450.2693499917</v>
          </cell>
          <cell r="N78">
            <v>3057</v>
          </cell>
          <cell r="O78">
            <v>31144.482349991697</v>
          </cell>
        </row>
        <row r="79">
          <cell r="A79" t="str">
            <v>ВСЕГО ДЕН. ПРОИЗВ. ЗАТРАТ</v>
          </cell>
          <cell r="B79" t="str">
            <v>Shipment 144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42154.618000000002</v>
          </cell>
          <cell r="O79">
            <v>0</v>
          </cell>
        </row>
        <row r="80">
          <cell r="B80" t="str">
            <v>Gold Bar made from slag and samples</v>
          </cell>
        </row>
        <row r="81">
          <cell r="A81" t="str">
            <v>Прочее</v>
          </cell>
          <cell r="B81" t="str">
            <v>Cost of Goods Sold: Actuals</v>
          </cell>
          <cell r="C81">
            <v>79790.269637564386</v>
          </cell>
          <cell r="D81" t="str">
            <v>January</v>
          </cell>
          <cell r="E81" t="str">
            <v>February</v>
          </cell>
          <cell r="F81" t="str">
            <v>March</v>
          </cell>
          <cell r="G81" t="str">
            <v>April</v>
          </cell>
          <cell r="H81" t="str">
            <v>May</v>
          </cell>
          <cell r="I81" t="str">
            <v>June</v>
          </cell>
          <cell r="J81" t="str">
            <v>July</v>
          </cell>
          <cell r="K81" t="str">
            <v>August</v>
          </cell>
          <cell r="L81" t="str">
            <v>September</v>
          </cell>
          <cell r="M81" t="str">
            <v>October</v>
          </cell>
          <cell r="N81" t="str">
            <v>November</v>
          </cell>
          <cell r="O81" t="str">
            <v>December</v>
          </cell>
        </row>
        <row r="82">
          <cell r="A82">
            <v>71010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 xml:space="preserve">Cost Of Goods Sold-Non-Cash                       </v>
          </cell>
          <cell r="C83" t="str">
            <v>Себестоим. реализ.продукции-неналичн.</v>
          </cell>
          <cell r="D83">
            <v>5168493.4000000004</v>
          </cell>
          <cell r="E83">
            <v>2919931.35</v>
          </cell>
          <cell r="F83">
            <v>3277954.08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A97" t="str">
            <v>ВСЕГО ДЕНЕЖНЫХ ЗАТРАТ/унц.</v>
          </cell>
          <cell r="B97" t="str">
            <v>US Dollars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 t="str">
            <v>Gold Institute - Cash Costs</v>
          </cell>
          <cell r="B2" t="str">
            <v>Actuals</v>
          </cell>
        </row>
        <row r="3">
          <cell r="A3" t="str">
            <v>December 31, 2002</v>
          </cell>
          <cell r="B3" t="str">
            <v>BCM of Ice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  <cell r="O3" t="str">
            <v>Total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Tonnes of Ore</v>
          </cell>
          <cell r="C5">
            <v>1810221</v>
          </cell>
          <cell r="D5">
            <v>1831097</v>
          </cell>
          <cell r="E5">
            <v>1876052</v>
          </cell>
          <cell r="F5">
            <v>1899838</v>
          </cell>
          <cell r="G5">
            <v>1944113</v>
          </cell>
          <cell r="H5">
            <v>1869624</v>
          </cell>
          <cell r="I5">
            <v>1712066</v>
          </cell>
          <cell r="J5">
            <v>1494904</v>
          </cell>
          <cell r="K5">
            <v>1303602</v>
          </cell>
          <cell r="L5">
            <v>1010534</v>
          </cell>
          <cell r="M5">
            <v>844094</v>
          </cell>
          <cell r="N5">
            <v>970210</v>
          </cell>
          <cell r="O5">
            <v>970210</v>
          </cell>
        </row>
        <row r="6">
          <cell r="B6" t="str">
            <v>Grade (g/t)</v>
          </cell>
          <cell r="C6">
            <v>3.3592124723334886</v>
          </cell>
          <cell r="D6">
            <v>3.3622932254053173</v>
          </cell>
          <cell r="E6">
            <v>3.3407129546515768</v>
          </cell>
          <cell r="F6">
            <v>3.1000207641072555</v>
          </cell>
          <cell r="G6">
            <v>3.0504436836541911</v>
          </cell>
          <cell r="H6">
            <v>2.9485041774816754</v>
          </cell>
          <cell r="I6">
            <v>2.7991507850515109</v>
          </cell>
          <cell r="J6">
            <v>2.7011414004109962</v>
          </cell>
          <cell r="K6">
            <v>2.5740500036360792</v>
          </cell>
          <cell r="L6">
            <v>2.2494400275893738</v>
          </cell>
          <cell r="M6">
            <v>1.9776883558940117</v>
          </cell>
          <cell r="N6">
            <v>2.2015215041692002</v>
          </cell>
          <cell r="O6">
            <v>2.2015215041692002</v>
          </cell>
        </row>
        <row r="7">
          <cell r="B7" t="str">
            <v>Stockpile Ounces</v>
          </cell>
          <cell r="C7">
            <v>195506</v>
          </cell>
          <cell r="D7">
            <v>197942</v>
          </cell>
          <cell r="E7">
            <v>201500</v>
          </cell>
          <cell r="F7">
            <v>189353</v>
          </cell>
          <cell r="G7">
            <v>190667</v>
          </cell>
          <cell r="H7">
            <v>177234</v>
          </cell>
          <cell r="I7">
            <v>154077</v>
          </cell>
          <cell r="J7">
            <v>129823</v>
          </cell>
          <cell r="K7">
            <v>107883</v>
          </cell>
          <cell r="L7">
            <v>73083</v>
          </cell>
          <cell r="M7">
            <v>53671</v>
          </cell>
          <cell r="N7">
            <v>68672</v>
          </cell>
          <cell r="O7">
            <v>68672</v>
          </cell>
        </row>
        <row r="8">
          <cell r="A8" t="str">
            <v>Mining</v>
          </cell>
          <cell r="B8" t="str">
            <v>Grade (g/t)</v>
          </cell>
          <cell r="C8">
            <v>2819.3343346301826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C9">
            <v>2086.8801157980874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Mining ( HG)</v>
          </cell>
          <cell r="B11" t="str">
            <v>Low Grade Mill Feed</v>
          </cell>
          <cell r="C11">
            <v>0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Tonnes of Ore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A13" t="str">
            <v>SUB-TOTAL</v>
          </cell>
          <cell r="B13" t="str">
            <v>Grade (g/t)</v>
          </cell>
          <cell r="C13">
            <v>4.6520000000000001</v>
          </cell>
          <cell r="D13">
            <v>4.0339999999999998</v>
          </cell>
          <cell r="E13">
            <v>3.1749999999999998</v>
          </cell>
          <cell r="F13">
            <v>3.952</v>
          </cell>
          <cell r="G13">
            <v>3.5819999999999999</v>
          </cell>
          <cell r="H13">
            <v>2.7530000000000001</v>
          </cell>
          <cell r="I13">
            <v>2.1030000000000002</v>
          </cell>
          <cell r="J13">
            <v>2.7389999999999999</v>
          </cell>
          <cell r="K13">
            <v>2.4529999999999998</v>
          </cell>
          <cell r="L13">
            <v>2.141</v>
          </cell>
          <cell r="M13">
            <v>3.9209999999999998</v>
          </cell>
          <cell r="N13">
            <v>5.8710000000000004</v>
          </cell>
          <cell r="O13">
            <v>3.6794070896843416</v>
          </cell>
        </row>
        <row r="14">
          <cell r="A14"/>
          <cell r="B14" t="str">
            <v>Ounces</v>
          </cell>
          <cell r="C14">
            <v>72701</v>
          </cell>
          <cell r="D14">
            <v>55751</v>
          </cell>
          <cell r="E14">
            <v>48939</v>
          </cell>
          <cell r="F14">
            <v>55971</v>
          </cell>
          <cell r="G14">
            <v>45607</v>
          </cell>
          <cell r="H14">
            <v>28432</v>
          </cell>
          <cell r="I14">
            <v>17664</v>
          </cell>
          <cell r="J14">
            <v>24206</v>
          </cell>
          <cell r="K14">
            <v>16060</v>
          </cell>
          <cell r="L14">
            <v>20951</v>
          </cell>
          <cell r="M14">
            <v>70899</v>
          </cell>
          <cell r="N14">
            <v>93474</v>
          </cell>
          <cell r="O14">
            <v>550655</v>
          </cell>
        </row>
        <row r="15">
          <cell r="A15" t="str">
            <v>Management Fees</v>
          </cell>
          <cell r="B15" t="str">
            <v>stockpile adjustment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A17"/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A18" t="str">
            <v>TOTAL CASH OPER. COSTS</v>
          </cell>
          <cell r="B18" t="str">
            <v>Tonnes of Ore adjustment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Grade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Other</v>
          </cell>
          <cell r="B20" t="str">
            <v>Ounces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B21" t="str">
            <v>BCM of Low Grade Ore</v>
          </cell>
          <cell r="C21" t="e">
            <v>#N/A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C22">
            <v>60.664760000000001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Ore</v>
          </cell>
          <cell r="C23">
            <v>39774</v>
          </cell>
          <cell r="D23">
            <v>17920</v>
          </cell>
          <cell r="E23">
            <v>23023</v>
          </cell>
          <cell r="F23">
            <v>42709</v>
          </cell>
          <cell r="G23">
            <v>3550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5030</v>
          </cell>
          <cell r="N23">
            <v>0</v>
          </cell>
          <cell r="O23">
            <v>132006</v>
          </cell>
        </row>
        <row r="24">
          <cell r="A24" t="str">
            <v>TOTAL CASH COSTS</v>
          </cell>
          <cell r="B24" t="str">
            <v>Grade (g/t)</v>
          </cell>
          <cell r="C24">
            <v>1.3442671624679439</v>
          </cell>
          <cell r="D24">
            <v>1.1472879620535714</v>
          </cell>
          <cell r="E24">
            <v>1.133467390001303</v>
          </cell>
          <cell r="F24">
            <v>1.3169999999999999</v>
          </cell>
          <cell r="G24">
            <v>1.36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1.115</v>
          </cell>
          <cell r="N24">
            <v>0</v>
          </cell>
          <cell r="O24">
            <v>1.2634036313500903</v>
          </cell>
        </row>
        <row r="25">
          <cell r="B25" t="str">
            <v>Ounces</v>
          </cell>
          <cell r="C25">
            <v>1719</v>
          </cell>
          <cell r="D25">
            <v>661</v>
          </cell>
          <cell r="E25">
            <v>839</v>
          </cell>
          <cell r="F25">
            <v>1808</v>
          </cell>
          <cell r="G25">
            <v>155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180</v>
          </cell>
          <cell r="N25">
            <v>0</v>
          </cell>
          <cell r="O25">
            <v>5362</v>
          </cell>
        </row>
        <row r="26">
          <cell r="A26" t="str">
            <v>Interest/financing</v>
          </cell>
          <cell r="B26" t="str">
            <v>Grade</v>
          </cell>
          <cell r="C26">
            <v>882.09042883049847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C27">
            <v>3626.1304599999999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A28"/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A29" t="str">
            <v>TOTAL COSTS</v>
          </cell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Ounces</v>
          </cell>
          <cell r="C30">
            <v>71984</v>
          </cell>
          <cell r="D30">
            <v>52854</v>
          </cell>
          <cell r="E30">
            <v>61925</v>
          </cell>
          <cell r="F30">
            <v>56465</v>
          </cell>
          <cell r="G30">
            <v>59195</v>
          </cell>
          <cell r="H30">
            <v>51589</v>
          </cell>
          <cell r="I30">
            <v>41918</v>
          </cell>
          <cell r="J30">
            <v>46146</v>
          </cell>
          <cell r="K30">
            <v>50860</v>
          </cell>
          <cell r="L30">
            <v>40363</v>
          </cell>
          <cell r="M30">
            <v>56078</v>
          </cell>
          <cell r="N30">
            <v>80098</v>
          </cell>
          <cell r="O30">
            <v>669475</v>
          </cell>
        </row>
        <row r="31">
          <cell r="A31" t="str">
            <v>Ounces Poured</v>
          </cell>
          <cell r="B31" t="str">
            <v>Recovery %</v>
          </cell>
          <cell r="C31">
            <v>0.82340000000000002</v>
          </cell>
          <cell r="D31">
            <v>0.81200000000000006</v>
          </cell>
          <cell r="E31">
            <v>0.80730000000000002</v>
          </cell>
          <cell r="F31">
            <v>0.79359999999999997</v>
          </cell>
          <cell r="G31">
            <v>0.78459999999999996</v>
          </cell>
          <cell r="H31">
            <v>0.75960000000000005</v>
          </cell>
          <cell r="I31">
            <v>0.62039999999999995</v>
          </cell>
          <cell r="J31">
            <v>0.74</v>
          </cell>
          <cell r="K31">
            <v>0.75939999999999996</v>
          </cell>
          <cell r="L31">
            <v>0.76500000000000001</v>
          </cell>
          <cell r="M31">
            <v>0.79159999999999997</v>
          </cell>
          <cell r="N31">
            <v>0.8286</v>
          </cell>
          <cell r="O31">
            <v>0.78126741103103181</v>
          </cell>
        </row>
        <row r="32">
          <cell r="A32" t="str">
            <v>Ounces Sold</v>
          </cell>
          <cell r="B32" t="str">
            <v>Ounces Extracted</v>
          </cell>
          <cell r="C32">
            <v>59274</v>
          </cell>
          <cell r="D32">
            <v>42915</v>
          </cell>
          <cell r="E32">
            <v>49991</v>
          </cell>
          <cell r="F32">
            <v>44810</v>
          </cell>
          <cell r="G32">
            <v>46444</v>
          </cell>
          <cell r="H32">
            <v>39188</v>
          </cell>
          <cell r="I32">
            <v>26006</v>
          </cell>
          <cell r="J32">
            <v>34150</v>
          </cell>
          <cell r="K32">
            <v>38623</v>
          </cell>
          <cell r="L32">
            <v>30876</v>
          </cell>
          <cell r="M32">
            <v>44392</v>
          </cell>
          <cell r="N32">
            <v>66370</v>
          </cell>
          <cell r="O32">
            <v>523039</v>
          </cell>
        </row>
        <row r="33">
          <cell r="A33" t="str">
            <v>Budgeted Poured Ounces</v>
          </cell>
          <cell r="B33" t="str">
            <v>Plus: Opening In-Circuit</v>
          </cell>
          <cell r="C33">
            <v>18252.23</v>
          </cell>
          <cell r="D33">
            <v>16690.919999999998</v>
          </cell>
          <cell r="E33">
            <v>15126.4</v>
          </cell>
          <cell r="F33">
            <v>15735.6</v>
          </cell>
          <cell r="G33">
            <v>11549.25</v>
          </cell>
          <cell r="H33">
            <v>9069.6299999999992</v>
          </cell>
          <cell r="I33">
            <v>9446</v>
          </cell>
          <cell r="J33">
            <v>14652.89</v>
          </cell>
          <cell r="K33">
            <v>13206.53</v>
          </cell>
          <cell r="L33">
            <v>13302.08</v>
          </cell>
          <cell r="M33">
            <v>13292.24</v>
          </cell>
          <cell r="N33">
            <v>16593.349999999999</v>
          </cell>
          <cell r="O33">
            <v>18252.23</v>
          </cell>
        </row>
        <row r="34">
          <cell r="A34" t="str">
            <v>TOTAL CASH OPER. COST/Oz.</v>
          </cell>
          <cell r="B34" t="str">
            <v>Less: Ending In-Circuit</v>
          </cell>
          <cell r="C34">
            <v>16690.919999999998</v>
          </cell>
          <cell r="D34">
            <v>15126.4</v>
          </cell>
          <cell r="E34">
            <v>15735.6</v>
          </cell>
          <cell r="F34">
            <v>11549.25</v>
          </cell>
          <cell r="G34">
            <v>9069.6299999999992</v>
          </cell>
          <cell r="H34">
            <v>9446</v>
          </cell>
          <cell r="I34">
            <v>14652.89</v>
          </cell>
          <cell r="J34">
            <v>13206.53</v>
          </cell>
          <cell r="K34">
            <v>13302.08</v>
          </cell>
          <cell r="L34">
            <v>13292.24</v>
          </cell>
          <cell r="M34">
            <v>16593.349999999999</v>
          </cell>
          <cell r="N34">
            <v>12741</v>
          </cell>
          <cell r="O34">
            <v>12741</v>
          </cell>
        </row>
        <row r="35">
          <cell r="A35" t="str">
            <v>Cash Cost/Oz.</v>
          </cell>
          <cell r="B35" t="str">
            <v>Unaccountable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TOTAL CASH COST/Oz.</v>
          </cell>
          <cell r="B36" t="str">
            <v>Net Ounces Poured</v>
          </cell>
          <cell r="C36">
            <v>60835.31</v>
          </cell>
          <cell r="D36">
            <v>44479.519999999997</v>
          </cell>
          <cell r="E36">
            <v>49381.8</v>
          </cell>
          <cell r="F36">
            <v>48996.35</v>
          </cell>
          <cell r="G36">
            <v>48923.62</v>
          </cell>
          <cell r="H36">
            <v>38811.629999999997</v>
          </cell>
          <cell r="I36">
            <v>20799.11</v>
          </cell>
          <cell r="J36">
            <v>35596.36</v>
          </cell>
          <cell r="K36">
            <v>38527.449999999997</v>
          </cell>
          <cell r="L36">
            <v>30885.840000000004</v>
          </cell>
          <cell r="M36">
            <v>41090.89</v>
          </cell>
          <cell r="N36">
            <v>70222.350000000006</v>
          </cell>
          <cell r="O36">
            <v>528550.23</v>
          </cell>
        </row>
        <row r="37">
          <cell r="A37" t="str">
            <v>Budgeted Cash Op. Cost/Oz</v>
          </cell>
          <cell r="B37" t="str">
            <v>Less: Refinery/Sales adj.  Fin. Inv.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TOTAL  COST/Oz.</v>
          </cell>
          <cell r="B38" t="str">
            <v>Net POURED after Adjustment</v>
          </cell>
          <cell r="C38">
            <v>60835.31</v>
          </cell>
          <cell r="D38">
            <v>44479.519999999997</v>
          </cell>
          <cell r="E38">
            <v>49381.8</v>
          </cell>
          <cell r="F38">
            <v>48996.35</v>
          </cell>
          <cell r="G38">
            <v>48922.62</v>
          </cell>
          <cell r="H38">
            <v>38811.629999999997</v>
          </cell>
          <cell r="I38">
            <v>20799.11</v>
          </cell>
          <cell r="J38">
            <v>35596.36</v>
          </cell>
          <cell r="K38">
            <v>38527.449999999997</v>
          </cell>
          <cell r="L38">
            <v>30885.840000000004</v>
          </cell>
          <cell r="M38">
            <v>41090.89</v>
          </cell>
          <cell r="N38">
            <v>70222.350000000006</v>
          </cell>
          <cell r="O38">
            <v>528550.23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C40" t="e">
            <v>#N/A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Tonnes of Ore</v>
          </cell>
          <cell r="C41">
            <v>1831097</v>
          </cell>
          <cell r="D41">
            <v>1876052</v>
          </cell>
          <cell r="E41">
            <v>1899838</v>
          </cell>
          <cell r="F41">
            <v>1944113</v>
          </cell>
          <cell r="G41">
            <v>1869624</v>
          </cell>
          <cell r="H41">
            <v>1712066</v>
          </cell>
          <cell r="I41">
            <v>1494904</v>
          </cell>
          <cell r="J41">
            <v>1303602</v>
          </cell>
          <cell r="K41">
            <v>1010534</v>
          </cell>
          <cell r="L41">
            <v>844094</v>
          </cell>
          <cell r="M41">
            <v>970210</v>
          </cell>
          <cell r="N41">
            <v>986007</v>
          </cell>
          <cell r="O41">
            <v>986007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A46" t="str">
            <v>Indemnifiable Taxes</v>
          </cell>
          <cell r="B46" t="str">
            <v>Refinery/Sales Adj. FG</v>
          </cell>
          <cell r="C46">
            <v>1842.3899219039217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0</v>
          </cell>
        </row>
        <row r="47">
          <cell r="B47" t="str">
            <v>Bar included in Deliveries Twice by Mill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521.66200000000003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521.66200000000003</v>
          </cell>
        </row>
        <row r="48">
          <cell r="A48" t="str">
            <v>TOTAL CASH COSTS (includes indemnifiable taxes)</v>
          </cell>
          <cell r="B48" t="str">
            <v>Ounces</v>
          </cell>
          <cell r="C48" t="e">
            <v>#N/A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A50" t="str">
            <v>TOTAL COSTS (includes indemnifiable taxes and tax income)</v>
          </cell>
          <cell r="B50" t="str">
            <v>Ounces</v>
          </cell>
          <cell r="C50">
            <v>79790.269637564386</v>
          </cell>
          <cell r="D50">
            <v>44880.080999999998</v>
          </cell>
          <cell r="E50">
            <v>42288.67</v>
          </cell>
          <cell r="F50">
            <v>46527.675999999999</v>
          </cell>
          <cell r="G50">
            <v>62012.945000000007</v>
          </cell>
          <cell r="H50">
            <v>36649.697</v>
          </cell>
          <cell r="I50">
            <v>24187.904000000002</v>
          </cell>
          <cell r="J50">
            <v>29367.392</v>
          </cell>
          <cell r="K50">
            <v>32558.694000000003</v>
          </cell>
          <cell r="L50">
            <v>32825.941650008295</v>
          </cell>
          <cell r="M50">
            <v>50678.858999999997</v>
          </cell>
          <cell r="N50">
            <v>42154.618000000002</v>
          </cell>
          <cell r="O50">
            <v>523922.74728757271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6640.3680000000022</v>
          </cell>
          <cell r="E52">
            <v>13733.498000000007</v>
          </cell>
          <cell r="F52">
            <v>16202.172000000006</v>
          </cell>
          <cell r="G52">
            <v>3111.8470000000016</v>
          </cell>
          <cell r="H52">
            <v>5273.7799999999988</v>
          </cell>
          <cell r="I52">
            <v>2406.6479999999974</v>
          </cell>
          <cell r="J52">
            <v>8635.6160000000018</v>
          </cell>
          <cell r="K52">
            <v>14604.371999999996</v>
          </cell>
          <cell r="L52">
            <v>12664.270349991704</v>
          </cell>
          <cell r="M52">
            <v>3076.301349991707</v>
          </cell>
          <cell r="N52">
            <v>31144.033349991703</v>
          </cell>
          <cell r="O52">
            <v>31144.033349991703</v>
          </cell>
        </row>
        <row r="54">
          <cell r="A54" t="str">
            <v>Deliveries by shipment number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55">
          <cell r="B55" t="str">
            <v>Shipment 120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Shipment 121</v>
          </cell>
          <cell r="C56">
            <v>41174.437999999995</v>
          </cell>
        </row>
        <row r="57">
          <cell r="B57" t="str">
            <v>Shipment 122</v>
          </cell>
          <cell r="D57">
            <v>21103.726999999999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Shipment 123</v>
          </cell>
          <cell r="D58">
            <v>23776.353999999999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Shipment 124</v>
          </cell>
          <cell r="D59">
            <v>55327</v>
          </cell>
          <cell r="E59">
            <v>21226.732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Shipment 125</v>
          </cell>
          <cell r="D60">
            <v>0.8</v>
          </cell>
          <cell r="E60">
            <v>21061.937999999998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Shipment 126</v>
          </cell>
          <cell r="D61">
            <v>44262</v>
          </cell>
          <cell r="E61">
            <v>32484</v>
          </cell>
          <cell r="F61">
            <v>22394.02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A62" t="str">
            <v>Кумтор Голд Компани</v>
          </cell>
          <cell r="B62" t="str">
            <v>Shipment 127</v>
          </cell>
          <cell r="D62">
            <v>44904</v>
          </cell>
          <cell r="E62">
            <v>32784</v>
          </cell>
          <cell r="F62">
            <v>24133.655999999999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A63" t="str">
            <v xml:space="preserve">Институт исследований золота - денежные затраты </v>
          </cell>
          <cell r="B63" t="str">
            <v>Shipment 128</v>
          </cell>
          <cell r="G63">
            <v>19720.988000000005</v>
          </cell>
        </row>
        <row r="64">
          <cell r="A64" t="str">
            <v>31 августа 2002 года</v>
          </cell>
          <cell r="B64" t="str">
            <v>Shipment 129</v>
          </cell>
          <cell r="G64">
            <v>19408.377000000004</v>
          </cell>
        </row>
        <row r="65">
          <cell r="B65" t="str">
            <v>Shipment 130</v>
          </cell>
          <cell r="D65" t="str">
            <v>January</v>
          </cell>
          <cell r="E65" t="str">
            <v>February</v>
          </cell>
          <cell r="F65" t="str">
            <v>March</v>
          </cell>
          <cell r="G65">
            <v>22883.58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Shipment 131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>
            <v>17089.851999999999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Shipment 132</v>
          </cell>
          <cell r="C67" t="str">
            <v>January Actual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19559.845000000001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Shipment 133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16338.94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A69" t="str">
            <v>Добыча</v>
          </cell>
          <cell r="B69" t="str">
            <v>Shipment 134</v>
          </cell>
          <cell r="C69">
            <v>2819.3343346301826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7848.9639999999999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A70" t="str">
            <v>Переработка</v>
          </cell>
          <cell r="B70" t="str">
            <v>Shipment 135</v>
          </cell>
          <cell r="C70">
            <v>2086.8801157980874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13497.861000000001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A71" t="str">
            <v>Администрация на сайте</v>
          </cell>
          <cell r="B71" t="str">
            <v>Shipment 136</v>
          </cell>
          <cell r="C71">
            <v>1815.1941157070169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15869.531000000001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A72" t="str">
            <v>ТО</v>
          </cell>
          <cell r="B72" t="str">
            <v>Shipment 137</v>
          </cell>
          <cell r="C72">
            <v>0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15416.796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E73"/>
          <cell r="H73"/>
          <cell r="K73">
            <v>17141.898000000001</v>
          </cell>
        </row>
        <row r="74">
          <cell r="A74" t="str">
            <v>ПРЕДВАРИТ. ИТОГ</v>
          </cell>
          <cell r="B74" t="str">
            <v>Shipment 139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17296.764999999999</v>
          </cell>
          <cell r="M74">
            <v>0</v>
          </cell>
          <cell r="N74">
            <v>0</v>
          </cell>
          <cell r="O74">
            <v>0</v>
          </cell>
        </row>
        <row r="75">
          <cell r="A75"/>
          <cell r="B75" t="str">
            <v>Shipment 140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>
            <v>15529.176650008294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A76" t="str">
            <v>Гонорары за менеджмент</v>
          </cell>
          <cell r="B76" t="str">
            <v>Shipment 141</v>
          </cell>
          <cell r="C76">
            <v>356.04831999999999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12645.547</v>
          </cell>
          <cell r="N76">
            <v>68672</v>
          </cell>
          <cell r="O76">
            <v>82047.78</v>
          </cell>
        </row>
        <row r="77">
          <cell r="A77" t="str">
            <v>Администрация в Бишкеке</v>
          </cell>
          <cell r="B77" t="str">
            <v>Shipment 142</v>
          </cell>
          <cell r="C77">
            <v>431.6376285382413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13723.666999999999</v>
          </cell>
          <cell r="N77">
            <v>16593</v>
          </cell>
          <cell r="O77">
            <v>12741.31</v>
          </cell>
        </row>
        <row r="78">
          <cell r="A78"/>
          <cell r="B78" t="str">
            <v>Shipment 143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24309.645</v>
          </cell>
          <cell r="N78">
            <v>3057</v>
          </cell>
          <cell r="O78">
            <v>31144.482349991697</v>
          </cell>
        </row>
        <row r="79">
          <cell r="A79" t="str">
            <v>ВСЕГО ДЕН. ПРОИЗВ. ЗАТРАТ</v>
          </cell>
          <cell r="B79" t="str">
            <v>Shipment 144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42154.618000000002</v>
          </cell>
          <cell r="O79">
            <v>0</v>
          </cell>
        </row>
        <row r="80">
          <cell r="B80" t="str">
            <v>Gold Bar made from slag and samples</v>
          </cell>
        </row>
        <row r="81">
          <cell r="A81" t="str">
            <v>Прочее</v>
          </cell>
          <cell r="B81" t="str">
            <v>Cost of Goods Sold: Actuals</v>
          </cell>
          <cell r="C81">
            <v>79790.269637564386</v>
          </cell>
          <cell r="D81">
            <v>44880.080999999998</v>
          </cell>
          <cell r="E81">
            <v>42288.67</v>
          </cell>
          <cell r="F81">
            <v>46527.675999999999</v>
          </cell>
          <cell r="G81">
            <v>62012.945000000007</v>
          </cell>
          <cell r="H81">
            <v>36649.697</v>
          </cell>
          <cell r="I81">
            <v>24187.904000000002</v>
          </cell>
          <cell r="J81">
            <v>29367.392</v>
          </cell>
          <cell r="K81">
            <v>32558.694000000003</v>
          </cell>
          <cell r="L81">
            <v>32825.941650008295</v>
          </cell>
          <cell r="M81">
            <v>50678.858999999997</v>
          </cell>
          <cell r="N81">
            <v>42154.618000000002</v>
          </cell>
          <cell r="O81">
            <v>523922.74728757271</v>
          </cell>
        </row>
        <row r="82">
          <cell r="A82" t="str">
            <v>Sales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>Monthly Sales Ounces</v>
          </cell>
          <cell r="C83">
            <v>79346.61</v>
          </cell>
          <cell r="D83">
            <v>45072.13</v>
          </cell>
          <cell r="E83">
            <v>42256.73</v>
          </cell>
          <cell r="F83">
            <v>46159.49</v>
          </cell>
          <cell r="G83">
            <v>62258.29</v>
          </cell>
          <cell r="H83">
            <v>36295.962449999999</v>
          </cell>
          <cell r="I83">
            <v>24231.49</v>
          </cell>
          <cell r="J83">
            <v>29490.81</v>
          </cell>
          <cell r="K83">
            <v>32474.560000000001</v>
          </cell>
          <cell r="L83">
            <v>32847.08</v>
          </cell>
          <cell r="M83">
            <v>50461.281439999999</v>
          </cell>
          <cell r="N83">
            <v>42288.03</v>
          </cell>
          <cell r="O83">
            <v>523182.46389000001</v>
          </cell>
        </row>
        <row r="85">
          <cell r="A85" t="str">
            <v>ВСЕГО ДЕНЕЖНЫХ ЗАТРАТ</v>
          </cell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A97" t="str">
            <v>ВСЕГО ДЕНЕЖНЫХ ЗАТРАТ/унц.</v>
          </cell>
          <cell r="B97" t="str">
            <v>US Dollars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3" refreshError="1">
        <row r="1">
          <cell r="A1" t="str">
            <v>Kumtor Gold Company</v>
          </cell>
        </row>
        <row r="2">
          <cell r="A2" t="str">
            <v>Gold Institute - Cash Costs</v>
          </cell>
        </row>
        <row r="3">
          <cell r="A3" t="str">
            <v>December 31, 2002</v>
          </cell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A4" t="str">
            <v>($000s)</v>
          </cell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6">
          <cell r="C6" t="str">
            <v>January Actual</v>
          </cell>
          <cell r="D6" t="str">
            <v>January Budget</v>
          </cell>
          <cell r="E6" t="str">
            <v>Variance</v>
          </cell>
          <cell r="F6" t="str">
            <v>February Actual</v>
          </cell>
          <cell r="G6" t="str">
            <v>February Budget</v>
          </cell>
          <cell r="H6" t="str">
            <v>Variance</v>
          </cell>
          <cell r="I6" t="str">
            <v>March Actual</v>
          </cell>
          <cell r="J6" t="str">
            <v>March Budget</v>
          </cell>
          <cell r="K6" t="str">
            <v>Variance</v>
          </cell>
          <cell r="L6" t="str">
            <v>April Actual</v>
          </cell>
          <cell r="M6" t="str">
            <v>April Budget</v>
          </cell>
          <cell r="N6" t="str">
            <v>Variance</v>
          </cell>
          <cell r="O6" t="str">
            <v>May Actual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A8" t="str">
            <v>Mining</v>
          </cell>
          <cell r="B8" t="str">
            <v xml:space="preserve"> </v>
          </cell>
          <cell r="C8">
            <v>2819.3343346301826</v>
          </cell>
          <cell r="D8">
            <v>3983.6787400000003</v>
          </cell>
          <cell r="E8">
            <v>1164.3444053698177</v>
          </cell>
          <cell r="F8">
            <v>2817.1421309949365</v>
          </cell>
          <cell r="G8">
            <v>3796.1667900000002</v>
          </cell>
          <cell r="H8">
            <v>979.02465900506377</v>
          </cell>
          <cell r="I8">
            <v>2947.4759256340171</v>
          </cell>
          <cell r="J8">
            <v>3840.2747200000003</v>
          </cell>
          <cell r="K8">
            <v>892.79879436598321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Milling</v>
          </cell>
          <cell r="B9">
            <v>502176</v>
          </cell>
          <cell r="C9">
            <v>2086.8801157980874</v>
          </cell>
          <cell r="D9">
            <v>7563.6051499999994</v>
          </cell>
          <cell r="E9">
            <v>5476.7250342019124</v>
          </cell>
          <cell r="F9">
            <v>2346.4810616411714</v>
          </cell>
          <cell r="G9">
            <v>9072.5843100000002</v>
          </cell>
          <cell r="H9">
            <v>6726.1032483588288</v>
          </cell>
          <cell r="I9">
            <v>2606.5321484139167</v>
          </cell>
          <cell r="J9">
            <v>7864.7686999999996</v>
          </cell>
          <cell r="K9">
            <v>5258.2365515860829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Maintenance</v>
          </cell>
          <cell r="B11">
            <v>484047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E12" t="str">
            <v xml:space="preserve"> </v>
          </cell>
          <cell r="H12" t="str">
            <v xml:space="preserve"> </v>
          </cell>
          <cell r="K12" t="str">
            <v xml:space="preserve"> </v>
          </cell>
          <cell r="N12" t="str">
            <v xml:space="preserve"> </v>
          </cell>
        </row>
        <row r="13">
          <cell r="A13" t="str">
            <v>SUB-TOTAL</v>
          </cell>
          <cell r="C13">
            <v>6721.4085661352865</v>
          </cell>
          <cell r="D13">
            <v>13822.531539999998</v>
          </cell>
          <cell r="E13">
            <v>7101.1229738647125</v>
          </cell>
          <cell r="F13">
            <v>7353.6269960097707</v>
          </cell>
          <cell r="G13">
            <v>14997.523300000001</v>
          </cell>
          <cell r="H13">
            <v>7643.8963039902301</v>
          </cell>
          <cell r="I13">
            <v>7574.4157865772968</v>
          </cell>
          <cell r="J13">
            <v>13962.228069999999</v>
          </cell>
          <cell r="K13">
            <v>6387.8122834227024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</v>
          </cell>
          <cell r="E14" t="str">
            <v xml:space="preserve"> </v>
          </cell>
          <cell r="H14" t="str">
            <v xml:space="preserve"> </v>
          </cell>
          <cell r="K14" t="str">
            <v xml:space="preserve"> </v>
          </cell>
          <cell r="N14" t="str">
            <v xml:space="preserve"> </v>
          </cell>
        </row>
        <row r="15">
          <cell r="A15" t="str">
            <v>Management Fees</v>
          </cell>
          <cell r="C15">
            <v>356.04831999999999</v>
          </cell>
          <cell r="D15">
            <v>0</v>
          </cell>
          <cell r="E15">
            <v>-356.04831999999999</v>
          </cell>
          <cell r="F15">
            <v>395.26711999999998</v>
          </cell>
          <cell r="G15">
            <v>0</v>
          </cell>
          <cell r="H15">
            <v>-395.26711999999998</v>
          </cell>
          <cell r="I15">
            <v>418.56534999999997</v>
          </cell>
          <cell r="J15">
            <v>0</v>
          </cell>
          <cell r="K15">
            <v>-418.56534999999997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C16">
            <v>431.6376285382413</v>
          </cell>
          <cell r="D16">
            <v>571.49845999999991</v>
          </cell>
          <cell r="E16">
            <v>139.86083146175861</v>
          </cell>
          <cell r="F16">
            <v>836.00473737346488</v>
          </cell>
          <cell r="G16">
            <v>574.83663000000001</v>
          </cell>
          <cell r="H16">
            <v>-261.16810737346486</v>
          </cell>
          <cell r="I16">
            <v>601.39120327732792</v>
          </cell>
          <cell r="J16">
            <v>572.53645999999992</v>
          </cell>
          <cell r="K16">
            <v>-28.854743277327998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 xml:space="preserve"> </v>
          </cell>
        </row>
        <row r="18">
          <cell r="A18" t="str">
            <v>TOTAL CASH OPER. COSTS</v>
          </cell>
          <cell r="C18">
            <v>7509.0945146735276</v>
          </cell>
          <cell r="D18">
            <v>14394.029999999999</v>
          </cell>
          <cell r="E18">
            <v>6884.9354853264713</v>
          </cell>
          <cell r="F18">
            <v>8584.8988533832362</v>
          </cell>
          <cell r="G18">
            <v>15572.359930000001</v>
          </cell>
          <cell r="H18">
            <v>6987.4610766167652</v>
          </cell>
          <cell r="I18">
            <v>8594.3723398546244</v>
          </cell>
          <cell r="J18">
            <v>14534.764529999999</v>
          </cell>
          <cell r="K18">
            <v>5940.3921901453741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Other</v>
          </cell>
          <cell r="C20">
            <v>166.91404386931777</v>
          </cell>
          <cell r="D20">
            <v>976.16912000000002</v>
          </cell>
          <cell r="E20">
            <v>809.25507613068226</v>
          </cell>
          <cell r="F20">
            <v>61.12624718420475</v>
          </cell>
          <cell r="G20">
            <v>969.84068000000002</v>
          </cell>
          <cell r="H20">
            <v>908.71443281579525</v>
          </cell>
          <cell r="I20">
            <v>138.39950234413092</v>
          </cell>
          <cell r="J20">
            <v>973.25846999999999</v>
          </cell>
          <cell r="K20">
            <v>834.85896765586904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C21" t="e">
            <v>#N/A</v>
          </cell>
          <cell r="D21">
            <v>2237.0249100000001</v>
          </cell>
          <cell r="E21" t="e">
            <v>#N/A</v>
          </cell>
          <cell r="F21" t="e">
            <v>#N/A</v>
          </cell>
          <cell r="G21">
            <v>2124.0886800000003</v>
          </cell>
          <cell r="H21" t="e">
            <v>#N/A</v>
          </cell>
          <cell r="I21" t="e">
            <v>#N/A</v>
          </cell>
          <cell r="J21">
            <v>2370.8589099999999</v>
          </cell>
          <cell r="K21" t="e">
            <v>#N/A</v>
          </cell>
          <cell r="L21" t="e">
            <v>#N/A</v>
          </cell>
          <cell r="M21">
            <v>0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1088.44</v>
          </cell>
          <cell r="E22">
            <v>1027.7752399999999</v>
          </cell>
          <cell r="F22">
            <v>215.49751999999998</v>
          </cell>
          <cell r="G22">
            <v>1079.0930000000001</v>
          </cell>
          <cell r="H22">
            <v>863.59548000000007</v>
          </cell>
          <cell r="I22">
            <v>331.04164000000003</v>
          </cell>
          <cell r="J22">
            <v>1175.6020000000001</v>
          </cell>
          <cell r="K22">
            <v>844.56036000000006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A24" t="str">
            <v>TOTAL CASH COSTS</v>
          </cell>
          <cell r="C24" t="e">
            <v>#N/A</v>
          </cell>
          <cell r="D24">
            <v>18695.66403</v>
          </cell>
          <cell r="E24" t="e">
            <v>#N/A</v>
          </cell>
          <cell r="F24" t="e">
            <v>#N/A</v>
          </cell>
          <cell r="G24">
            <v>19745.382290000001</v>
          </cell>
          <cell r="H24" t="e">
            <v>#N/A</v>
          </cell>
          <cell r="I24" t="e">
            <v>#N/A</v>
          </cell>
          <cell r="J24">
            <v>19054.483909999999</v>
          </cell>
          <cell r="K24" t="e">
            <v>#N/A</v>
          </cell>
          <cell r="L24" t="e">
            <v>#N/A</v>
          </cell>
          <cell r="M24">
            <v>0</v>
          </cell>
          <cell r="N24" t="e">
            <v>#N/A</v>
          </cell>
          <cell r="O24" t="e">
            <v>#N/A</v>
          </cell>
        </row>
        <row r="26">
          <cell r="A26" t="str">
            <v>Interest/financing</v>
          </cell>
          <cell r="C26">
            <v>882.09042883049847</v>
          </cell>
          <cell r="D26">
            <v>107.142</v>
          </cell>
          <cell r="E26">
            <v>-774.94842883049841</v>
          </cell>
          <cell r="F26">
            <v>981.70751676566101</v>
          </cell>
          <cell r="G26">
            <v>110.821</v>
          </cell>
          <cell r="H26">
            <v>-870.88651676566099</v>
          </cell>
          <cell r="I26">
            <v>897.24131829379871</v>
          </cell>
          <cell r="J26">
            <v>113.563</v>
          </cell>
          <cell r="K26">
            <v>-783.67831829379872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DD&amp;R</v>
          </cell>
          <cell r="C27">
            <v>3626.1304599999999</v>
          </cell>
          <cell r="D27" t="e">
            <v>#REF!</v>
          </cell>
          <cell r="E27" t="e">
            <v>#REF!</v>
          </cell>
          <cell r="F27">
            <v>3086.60583</v>
          </cell>
          <cell r="G27" t="e">
            <v>#REF!</v>
          </cell>
          <cell r="H27" t="e">
            <v>#REF!</v>
          </cell>
          <cell r="I27">
            <v>3045.8959199999999</v>
          </cell>
          <cell r="J27" t="e">
            <v>#REF!</v>
          </cell>
          <cell r="K27" t="e">
            <v>#REF!</v>
          </cell>
          <cell r="L27">
            <v>0</v>
          </cell>
          <cell r="M27" t="e">
            <v>#REF!</v>
          </cell>
          <cell r="N27" t="e">
            <v>#REF!</v>
          </cell>
          <cell r="O27">
            <v>0</v>
          </cell>
        </row>
        <row r="28">
          <cell r="A28"/>
          <cell r="C28"/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</row>
        <row r="29">
          <cell r="A29" t="str">
            <v>TOTAL COSTS</v>
          </cell>
          <cell r="C29" t="e">
            <v>#N/A</v>
          </cell>
          <cell r="D29" t="e">
            <v>#REF!</v>
          </cell>
          <cell r="E29" t="e">
            <v>#N/A</v>
          </cell>
          <cell r="F29" t="e">
            <v>#N/A</v>
          </cell>
          <cell r="G29" t="e">
            <v>#REF!</v>
          </cell>
          <cell r="H29" t="e">
            <v>#N/A</v>
          </cell>
          <cell r="I29" t="e">
            <v>#N/A</v>
          </cell>
          <cell r="J29" t="e">
            <v>#REF!</v>
          </cell>
          <cell r="K29" t="e">
            <v>#N/A</v>
          </cell>
          <cell r="L29" t="e">
            <v>#N/A</v>
          </cell>
          <cell r="M29" t="e">
            <v>#REF!</v>
          </cell>
          <cell r="N29" t="e">
            <v>#N/A</v>
          </cell>
          <cell r="O29" t="e">
            <v>#N/A</v>
          </cell>
        </row>
        <row r="31">
          <cell r="A31" t="str">
            <v>Ounces Poured</v>
          </cell>
          <cell r="C31">
            <v>60835</v>
          </cell>
          <cell r="D31">
            <v>44904</v>
          </cell>
          <cell r="E31">
            <v>15931</v>
          </cell>
          <cell r="F31">
            <v>44480</v>
          </cell>
          <cell r="G31">
            <v>32784</v>
          </cell>
          <cell r="H31">
            <v>11696</v>
          </cell>
          <cell r="I31">
            <v>49381</v>
          </cell>
          <cell r="J31">
            <v>40458</v>
          </cell>
          <cell r="K31">
            <v>8923</v>
          </cell>
          <cell r="L31">
            <v>48996</v>
          </cell>
          <cell r="M31">
            <v>45967</v>
          </cell>
          <cell r="N31">
            <v>3029</v>
          </cell>
          <cell r="O31">
            <v>48923</v>
          </cell>
        </row>
        <row r="32">
          <cell r="A32" t="str">
            <v>Ounces Sold</v>
          </cell>
          <cell r="C32">
            <v>79346.61</v>
          </cell>
          <cell r="D32">
            <v>41395.161290322583</v>
          </cell>
          <cell r="E32">
            <v>37951.448709677417</v>
          </cell>
          <cell r="F32">
            <v>45072.13</v>
          </cell>
          <cell r="G32">
            <v>34172.294930875578</v>
          </cell>
          <cell r="H32">
            <v>10899.83506912442</v>
          </cell>
          <cell r="I32">
            <v>42256.73</v>
          </cell>
          <cell r="J32">
            <v>35871.511520737316</v>
          </cell>
          <cell r="K32">
            <v>6385.2184792626867</v>
          </cell>
          <cell r="L32">
            <v>46159.49</v>
          </cell>
          <cell r="M32">
            <v>41085.440860215065</v>
          </cell>
          <cell r="N32">
            <v>5074.0491397849328</v>
          </cell>
          <cell r="O32">
            <v>62258.29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TOTAL CASH OPER. COST/Oz.</v>
          </cell>
          <cell r="C34">
            <v>123.43378835659615</v>
          </cell>
          <cell r="D34">
            <v>320.55117584179584</v>
          </cell>
          <cell r="E34">
            <v>197.11738748519969</v>
          </cell>
          <cell r="F34">
            <v>193.00581954548642</v>
          </cell>
          <cell r="G34">
            <v>474.99877775744267</v>
          </cell>
          <cell r="H34">
            <v>281.99295821195625</v>
          </cell>
          <cell r="I34">
            <v>174.04208784460874</v>
          </cell>
          <cell r="J34">
            <v>359.25563621533439</v>
          </cell>
          <cell r="K34">
            <v>185.21354837072565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CASH COST/Oz.</v>
          </cell>
          <cell r="C36" t="e">
            <v>#N/A</v>
          </cell>
          <cell r="D36">
            <v>416.34740847140569</v>
          </cell>
          <cell r="E36" t="e">
            <v>#N/A</v>
          </cell>
          <cell r="F36" t="e">
            <v>#N/A</v>
          </cell>
          <cell r="G36">
            <v>602.28716111517826</v>
          </cell>
          <cell r="H36" t="e">
            <v>#N/A</v>
          </cell>
          <cell r="I36" t="e">
            <v>#N/A</v>
          </cell>
          <cell r="J36">
            <v>470.96949700924409</v>
          </cell>
          <cell r="K36" t="e">
            <v>#N/A</v>
          </cell>
          <cell r="L36" t="e">
            <v>#N/A</v>
          </cell>
          <cell r="M36">
            <v>0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 t="str">
            <v xml:space="preserve"> </v>
          </cell>
          <cell r="D37">
            <v>500.93907058321133</v>
          </cell>
          <cell r="E37">
            <v>381.16198749320284</v>
          </cell>
          <cell r="F37" t="str">
            <v xml:space="preserve"> </v>
          </cell>
          <cell r="G37">
            <v>0</v>
          </cell>
          <cell r="H37">
            <v>0</v>
          </cell>
          <cell r="I37" t="str">
            <v xml:space="preserve"> </v>
          </cell>
          <cell r="J37">
            <v>0</v>
          </cell>
          <cell r="K37">
            <v>0</v>
          </cell>
          <cell r="L37" t="str">
            <v xml:space="preserve"> </v>
          </cell>
          <cell r="M37">
            <v>0</v>
          </cell>
          <cell r="N37">
            <v>0</v>
          </cell>
          <cell r="O37" t="str">
            <v xml:space="preserve"> </v>
          </cell>
        </row>
        <row r="38">
          <cell r="A38" t="str">
            <v>TOTAL  COST/Oz.</v>
          </cell>
          <cell r="C38" t="e">
            <v>#N/A</v>
          </cell>
          <cell r="D38" t="e">
            <v>#REF!</v>
          </cell>
          <cell r="E38" t="e">
            <v>#REF!</v>
          </cell>
          <cell r="F38" t="e">
            <v>#N/A</v>
          </cell>
          <cell r="G38" t="e">
            <v>#REF!</v>
          </cell>
          <cell r="H38" t="e">
            <v>#REF!</v>
          </cell>
          <cell r="I38" t="e">
            <v>#N/A</v>
          </cell>
          <cell r="J38" t="e">
            <v>#REF!</v>
          </cell>
          <cell r="K38" t="e">
            <v>#REF!</v>
          </cell>
          <cell r="L38" t="e">
            <v>#N/A</v>
          </cell>
          <cell r="M38" t="e">
            <v>#REF!</v>
          </cell>
          <cell r="N38" t="e">
            <v>#REF!</v>
          </cell>
          <cell r="O38" t="e">
            <v>#N/A</v>
          </cell>
        </row>
        <row r="40">
          <cell r="A40" t="str">
            <v>TOTAL CASH COST/Oz. (incl. Indemnifiable taxes)</v>
          </cell>
          <cell r="C40" t="e">
            <v>#N/A</v>
          </cell>
          <cell r="D40">
            <v>416.34740847140569</v>
          </cell>
          <cell r="E40" t="e">
            <v>#N/A</v>
          </cell>
          <cell r="F40" t="e">
            <v>#N/A</v>
          </cell>
          <cell r="G40">
            <v>602.28716111517826</v>
          </cell>
          <cell r="H40" t="e">
            <v>#N/A</v>
          </cell>
          <cell r="I40" t="e">
            <v>#N/A</v>
          </cell>
          <cell r="J40">
            <v>470.96949700924409</v>
          </cell>
          <cell r="K40" t="e">
            <v>#N/A</v>
          </cell>
          <cell r="L40" t="e">
            <v>#N/A</v>
          </cell>
          <cell r="M40">
            <v>0</v>
          </cell>
          <cell r="N40" t="e">
            <v>#N/A</v>
          </cell>
          <cell r="O40" t="e">
            <v>#N/A</v>
          </cell>
        </row>
        <row r="46">
          <cell r="A46" t="str">
            <v>Indemnifiable Taxes</v>
          </cell>
          <cell r="C46">
            <v>1842.3899219039217</v>
          </cell>
          <cell r="D46">
            <v>0</v>
          </cell>
          <cell r="E46">
            <v>-1842.3899219039217</v>
          </cell>
          <cell r="F46">
            <v>1006.1741867399435</v>
          </cell>
          <cell r="G46">
            <v>0</v>
          </cell>
          <cell r="H46">
            <v>-1006.1741867399435</v>
          </cell>
          <cell r="I46">
            <v>1576.4676381391898</v>
          </cell>
          <cell r="J46">
            <v>0</v>
          </cell>
          <cell r="K46">
            <v>-1576.4676381391898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8">
          <cell r="A48" t="str">
            <v>TOTAL CASH COSTS (includes indemnifiable taxes)</v>
          </cell>
          <cell r="C48" t="e">
            <v>#N/A</v>
          </cell>
          <cell r="D48">
            <v>18695.66403</v>
          </cell>
          <cell r="E48" t="e">
            <v>#N/A</v>
          </cell>
          <cell r="F48" t="e">
            <v>#N/A</v>
          </cell>
          <cell r="G48">
            <v>19745.382290000001</v>
          </cell>
          <cell r="H48" t="e">
            <v>#N/A</v>
          </cell>
          <cell r="I48" t="e">
            <v>#N/A</v>
          </cell>
          <cell r="J48">
            <v>19054.483909999999</v>
          </cell>
          <cell r="K48" t="e">
            <v>#N/A</v>
          </cell>
          <cell r="L48" t="e">
            <v>#N/A</v>
          </cell>
          <cell r="M48">
            <v>0</v>
          </cell>
          <cell r="N48" t="e">
            <v>#N/A</v>
          </cell>
          <cell r="O48" t="e">
            <v>#N/A</v>
          </cell>
        </row>
        <row r="50">
          <cell r="A50" t="str">
            <v>TOTAL COSTS (includes indemnifiable taxes and tax income)</v>
          </cell>
          <cell r="C50" t="e">
            <v>#N/A</v>
          </cell>
          <cell r="D50" t="e">
            <v>#REF!</v>
          </cell>
          <cell r="E50" t="e">
            <v>#REF!</v>
          </cell>
          <cell r="F50" t="e">
            <v>#N/A</v>
          </cell>
          <cell r="G50" t="e">
            <v>#REF!</v>
          </cell>
          <cell r="H50" t="e">
            <v>#REF!</v>
          </cell>
          <cell r="I50" t="e">
            <v>#N/A</v>
          </cell>
          <cell r="J50" t="e">
            <v>#REF!</v>
          </cell>
          <cell r="K50" t="e">
            <v>#REF!</v>
          </cell>
          <cell r="L50" t="e">
            <v>#N/A</v>
          </cell>
          <cell r="M50" t="e">
            <v>#REF!</v>
          </cell>
          <cell r="N50" t="e">
            <v>#REF!</v>
          </cell>
          <cell r="O50" t="e">
            <v>#N/A</v>
          </cell>
        </row>
        <row r="52">
          <cell r="A52" t="str">
            <v>TOTAL CASH COST/Oz.</v>
          </cell>
          <cell r="C52" t="e">
            <v>#N/A</v>
          </cell>
          <cell r="D52">
            <v>416.34740847140569</v>
          </cell>
          <cell r="E52" t="e">
            <v>#N/A</v>
          </cell>
          <cell r="F52" t="e">
            <v>#N/A</v>
          </cell>
          <cell r="G52">
            <v>602.28716111517826</v>
          </cell>
          <cell r="H52" t="e">
            <v>#N/A</v>
          </cell>
          <cell r="I52" t="e">
            <v>#N/A</v>
          </cell>
          <cell r="J52">
            <v>470.96949700924409</v>
          </cell>
          <cell r="K52" t="e">
            <v>#N/A</v>
          </cell>
          <cell r="L52" t="e">
            <v>#N/A</v>
          </cell>
          <cell r="M52">
            <v>0</v>
          </cell>
          <cell r="N52" t="e">
            <v>#N/A</v>
          </cell>
          <cell r="O52" t="e">
            <v>#N/A</v>
          </cell>
        </row>
        <row r="54">
          <cell r="A54" t="str">
            <v>TOTAL  COST/Oz.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62">
          <cell r="A62" t="str">
            <v>Кумтор Голд Компани</v>
          </cell>
        </row>
        <row r="63">
          <cell r="A63" t="str">
            <v xml:space="preserve">Институт исследований золота - денежные затраты </v>
          </cell>
        </row>
        <row r="64">
          <cell r="A64" t="str">
            <v>31 августа 2002 года</v>
          </cell>
        </row>
        <row r="67">
          <cell r="C67" t="str">
            <v>January Actual</v>
          </cell>
          <cell r="D67" t="str">
            <v>January Budget</v>
          </cell>
          <cell r="E67" t="str">
            <v>Variance</v>
          </cell>
          <cell r="F67" t="str">
            <v>February Actual</v>
          </cell>
          <cell r="G67" t="str">
            <v>February Budget</v>
          </cell>
          <cell r="H67" t="str">
            <v>Variance</v>
          </cell>
          <cell r="I67" t="str">
            <v>March Actual</v>
          </cell>
          <cell r="J67" t="str">
            <v>March Budget</v>
          </cell>
          <cell r="K67" t="str">
            <v>Variance</v>
          </cell>
          <cell r="L67" t="str">
            <v>Факт за апрель</v>
          </cell>
          <cell r="M67" t="str">
            <v>План на апрель</v>
          </cell>
          <cell r="N67" t="str">
            <v>Расх.</v>
          </cell>
          <cell r="O67" t="str">
            <v>Факт за май</v>
          </cell>
        </row>
        <row r="69">
          <cell r="A69" t="str">
            <v>Добыча</v>
          </cell>
          <cell r="C69">
            <v>2819.3343346301826</v>
          </cell>
          <cell r="D69">
            <v>3983.6787400000003</v>
          </cell>
          <cell r="E69">
            <v>1164.3444053698177</v>
          </cell>
          <cell r="F69">
            <v>2817.1421309949365</v>
          </cell>
          <cell r="G69">
            <v>3796.1667900000002</v>
          </cell>
          <cell r="H69">
            <v>979.02465900506377</v>
          </cell>
          <cell r="I69">
            <v>2947.4759256340171</v>
          </cell>
          <cell r="J69">
            <v>3840.2747200000003</v>
          </cell>
          <cell r="K69">
            <v>892.79879436598321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Переработка</v>
          </cell>
          <cell r="C70">
            <v>2086.8801157980874</v>
          </cell>
          <cell r="D70">
            <v>7563.6051499999994</v>
          </cell>
          <cell r="E70">
            <v>5476.7250342019124</v>
          </cell>
          <cell r="F70">
            <v>2346.4810616411714</v>
          </cell>
          <cell r="G70">
            <v>9072.5843100000002</v>
          </cell>
          <cell r="H70">
            <v>6726.1032483588288</v>
          </cell>
          <cell r="I70">
            <v>2606.5321484139167</v>
          </cell>
          <cell r="J70">
            <v>7864.7686999999996</v>
          </cell>
          <cell r="K70">
            <v>5258.2365515860829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Администрация на сайте</v>
          </cell>
          <cell r="C71">
            <v>1815.1941157070169</v>
          </cell>
          <cell r="D71">
            <v>2275.2476499999998</v>
          </cell>
          <cell r="E71">
            <v>460.05353429298293</v>
          </cell>
          <cell r="F71">
            <v>2190.0038033736632</v>
          </cell>
          <cell r="G71">
            <v>2128.7722000000003</v>
          </cell>
          <cell r="H71">
            <v>-61.231603373662892</v>
          </cell>
          <cell r="I71">
            <v>2020.4077125293636</v>
          </cell>
          <cell r="J71">
            <v>2257.1846499999997</v>
          </cell>
          <cell r="K71">
            <v>236.77693747063608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ТО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E73" t="str">
            <v xml:space="preserve"> </v>
          </cell>
          <cell r="H73" t="str">
            <v xml:space="preserve"> </v>
          </cell>
          <cell r="K73" t="str">
            <v xml:space="preserve"> </v>
          </cell>
        </row>
        <row r="74">
          <cell r="A74" t="str">
            <v>ПРЕДВАРИТ. ИТОГ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 xml:space="preserve"> </v>
          </cell>
          <cell r="E75" t="str">
            <v xml:space="preserve"> </v>
          </cell>
          <cell r="H75" t="str">
            <v xml:space="preserve"> </v>
          </cell>
          <cell r="K75" t="str">
            <v xml:space="preserve"> </v>
          </cell>
        </row>
        <row r="76">
          <cell r="A76" t="str">
            <v>Гонорары за менеджмент</v>
          </cell>
          <cell r="C76">
            <v>356.04831999999999</v>
          </cell>
          <cell r="D76">
            <v>0</v>
          </cell>
          <cell r="E76">
            <v>-356.04831999999999</v>
          </cell>
          <cell r="F76">
            <v>395.26711999999998</v>
          </cell>
          <cell r="G76">
            <v>0</v>
          </cell>
          <cell r="H76">
            <v>-395.26711999999998</v>
          </cell>
          <cell r="I76">
            <v>418.56534999999997</v>
          </cell>
          <cell r="J76">
            <v>0</v>
          </cell>
          <cell r="K76">
            <v>-418.56534999999997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Администрация в Бишкеке</v>
          </cell>
          <cell r="C77">
            <v>431.6376285382413</v>
          </cell>
          <cell r="D77">
            <v>571.49845999999991</v>
          </cell>
          <cell r="E77">
            <v>139.86083146175861</v>
          </cell>
          <cell r="F77">
            <v>836.00473737346488</v>
          </cell>
          <cell r="G77">
            <v>574.83663000000001</v>
          </cell>
          <cell r="H77">
            <v>-261.16810737346486</v>
          </cell>
          <cell r="I77">
            <v>601.39120327732792</v>
          </cell>
          <cell r="J77">
            <v>572.53645999999992</v>
          </cell>
          <cell r="K77">
            <v>-28.854743277327998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 xml:space="preserve"> </v>
          </cell>
        </row>
        <row r="79">
          <cell r="A79" t="str">
            <v>ВСЕГО ДЕН. ПРОИЗВ. ЗАТРАТ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1">
          <cell r="A81" t="str">
            <v>Прочее</v>
          </cell>
          <cell r="C81">
            <v>166.91404386931777</v>
          </cell>
          <cell r="D81">
            <v>976.16912000000002</v>
          </cell>
          <cell r="E81">
            <v>809.25507613068226</v>
          </cell>
          <cell r="F81">
            <v>61.12624718420475</v>
          </cell>
          <cell r="G81">
            <v>969.84068000000002</v>
          </cell>
          <cell r="H81">
            <v>908.71443281579525</v>
          </cell>
          <cell r="I81">
            <v>138.39950234413092</v>
          </cell>
          <cell r="J81">
            <v>973.25846999999999</v>
          </cell>
          <cell r="K81">
            <v>834.85896765586904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Производственные налоги и роялти</v>
          </cell>
          <cell r="C82" t="e">
            <v>#N/A</v>
          </cell>
          <cell r="D82">
            <v>2237.0249100000001</v>
          </cell>
          <cell r="E82" t="e">
            <v>#N/A</v>
          </cell>
          <cell r="F82" t="e">
            <v>#N/A</v>
          </cell>
          <cell r="G82">
            <v>2124.0886800000003</v>
          </cell>
          <cell r="H82" t="e">
            <v>#N/A</v>
          </cell>
          <cell r="I82" t="e">
            <v>#N/A</v>
          </cell>
          <cell r="J82">
            <v>2370.8589099999999</v>
          </cell>
          <cell r="K82" t="e">
            <v>#N/A</v>
          </cell>
          <cell r="L82" t="e">
            <v>#N/A</v>
          </cell>
          <cell r="M82">
            <v>0</v>
          </cell>
          <cell r="N82" t="e">
            <v>#N/A</v>
          </cell>
          <cell r="O82" t="e">
            <v>#N/A</v>
          </cell>
        </row>
        <row r="83">
          <cell r="A83" t="str">
            <v>Геолого-разведочные работы</v>
          </cell>
          <cell r="C83">
            <v>60.664760000000001</v>
          </cell>
          <cell r="D83">
            <v>1088.44</v>
          </cell>
          <cell r="E83">
            <v>1027.7752399999999</v>
          </cell>
          <cell r="F83">
            <v>215.49751999999998</v>
          </cell>
          <cell r="G83">
            <v>1079.0930000000001</v>
          </cell>
          <cell r="H83">
            <v>863.59548000000007</v>
          </cell>
          <cell r="I83">
            <v>331.04164000000003</v>
          </cell>
          <cell r="J83">
            <v>1175.6020000000001</v>
          </cell>
          <cell r="K83">
            <v>844.56036000000006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C85" t="e">
            <v>#N/A</v>
          </cell>
          <cell r="D85">
            <v>18695.66403</v>
          </cell>
          <cell r="E85" t="e">
            <v>#N/A</v>
          </cell>
          <cell r="F85" t="e">
            <v>#N/A</v>
          </cell>
          <cell r="G85">
            <v>19745.382290000001</v>
          </cell>
          <cell r="H85" t="e">
            <v>#N/A</v>
          </cell>
          <cell r="I85" t="e">
            <v>#N/A</v>
          </cell>
          <cell r="J85">
            <v>19054.483909999999</v>
          </cell>
          <cell r="K85" t="e">
            <v>#N/A</v>
          </cell>
          <cell r="L85" t="e">
            <v>#N/A</v>
          </cell>
          <cell r="M85">
            <v>0</v>
          </cell>
          <cell r="N85" t="e">
            <v>#N/A</v>
          </cell>
          <cell r="O85" t="e">
            <v>#N/A</v>
          </cell>
        </row>
        <row r="87">
          <cell r="A87" t="str">
            <v>Проценты/финансирование</v>
          </cell>
          <cell r="C87">
            <v>882.09042883049847</v>
          </cell>
          <cell r="D87">
            <v>107.142</v>
          </cell>
          <cell r="E87">
            <v>-774.94842883049841</v>
          </cell>
          <cell r="F87">
            <v>981.70751676566101</v>
          </cell>
          <cell r="G87">
            <v>110.821</v>
          </cell>
          <cell r="H87">
            <v>-870.88651676566099</v>
          </cell>
          <cell r="I87">
            <v>897.24131829379871</v>
          </cell>
          <cell r="J87">
            <v>113.563</v>
          </cell>
          <cell r="K87">
            <v>-783.67831829379872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АИ и Р</v>
          </cell>
          <cell r="C88">
            <v>3626.1304599999999</v>
          </cell>
          <cell r="D88" t="e">
            <v>#REF!</v>
          </cell>
          <cell r="E88" t="e">
            <v>#REF!</v>
          </cell>
          <cell r="F88">
            <v>3086.60583</v>
          </cell>
          <cell r="G88" t="e">
            <v>#REF!</v>
          </cell>
          <cell r="H88" t="e">
            <v>#REF!</v>
          </cell>
          <cell r="I88">
            <v>3045.8959199999999</v>
          </cell>
          <cell r="J88" t="e">
            <v>#REF!</v>
          </cell>
          <cell r="K88" t="e">
            <v>#REF!</v>
          </cell>
          <cell r="L88">
            <v>0</v>
          </cell>
          <cell r="M88" t="e">
            <v>#REF!</v>
          </cell>
          <cell r="N88" t="e">
            <v>#REF!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2">
          <cell r="A92" t="str">
            <v>Готовые унции</v>
          </cell>
          <cell r="C92">
            <v>60835</v>
          </cell>
          <cell r="D92">
            <v>44904</v>
          </cell>
          <cell r="E92">
            <v>15931</v>
          </cell>
          <cell r="F92">
            <v>44480</v>
          </cell>
          <cell r="G92">
            <v>32784</v>
          </cell>
          <cell r="H92">
            <v>11696</v>
          </cell>
          <cell r="I92">
            <v>49381</v>
          </cell>
          <cell r="J92">
            <v>40458</v>
          </cell>
          <cell r="K92">
            <v>8923</v>
          </cell>
          <cell r="L92">
            <v>48996</v>
          </cell>
          <cell r="M92">
            <v>45967</v>
          </cell>
          <cell r="N92">
            <v>3029</v>
          </cell>
          <cell r="O92">
            <v>48923</v>
          </cell>
        </row>
        <row r="93">
          <cell r="A93" t="str">
            <v>Реализованные унции</v>
          </cell>
          <cell r="C93">
            <v>79346.61</v>
          </cell>
          <cell r="D93">
            <v>41395.161290322583</v>
          </cell>
          <cell r="E93">
            <v>37951.448709677417</v>
          </cell>
          <cell r="F93">
            <v>45072.13</v>
          </cell>
          <cell r="G93">
            <v>34172.294930875578</v>
          </cell>
          <cell r="H93">
            <v>10899.83506912442</v>
          </cell>
          <cell r="I93">
            <v>42256.73</v>
          </cell>
          <cell r="J93">
            <v>35871.511520737316</v>
          </cell>
          <cell r="K93">
            <v>6385.2184792626867</v>
          </cell>
          <cell r="L93">
            <v>46159.49</v>
          </cell>
          <cell r="M93">
            <v>41085.440860215065</v>
          </cell>
          <cell r="N93">
            <v>5074.0491397849328</v>
          </cell>
          <cell r="O93">
            <v>62258.29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7">
          <cell r="A97" t="str">
            <v>ВСЕГО ДЕНЕЖНЫХ ЗАТРАТ/унц.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C98" t="str">
            <v xml:space="preserve"> </v>
          </cell>
          <cell r="F98" t="str">
            <v xml:space="preserve"> </v>
          </cell>
          <cell r="I98" t="str">
            <v xml:space="preserve"> </v>
          </cell>
        </row>
        <row r="99">
          <cell r="A99" t="str">
            <v>ВСЕГО ЗАТРАТ/унц.</v>
          </cell>
          <cell r="C99" t="e">
            <v>#N/A</v>
          </cell>
          <cell r="D99" t="e">
            <v>#REF!</v>
          </cell>
          <cell r="E99" t="e">
            <v>#REF!</v>
          </cell>
          <cell r="F99" t="e">
            <v>#N/A</v>
          </cell>
          <cell r="G99" t="e">
            <v>#REF!</v>
          </cell>
          <cell r="H99" t="e">
            <v>#REF!</v>
          </cell>
          <cell r="I99" t="e">
            <v>#N/A</v>
          </cell>
          <cell r="J99" t="e">
            <v>#REF!</v>
          </cell>
          <cell r="K99" t="e">
            <v>#REF!</v>
          </cell>
          <cell r="L99" t="e">
            <v>#N/A</v>
          </cell>
          <cell r="M99" t="e">
            <v>#REF!</v>
          </cell>
          <cell r="N99" t="e">
            <v>#REF!</v>
          </cell>
          <cell r="O99" t="e">
            <v>#N/A</v>
          </cell>
        </row>
        <row r="100">
          <cell r="C100" t="e">
            <v>#N/A</v>
          </cell>
          <cell r="D100">
            <v>416.34740847140569</v>
          </cell>
          <cell r="E100" t="e">
            <v>#N/A</v>
          </cell>
          <cell r="F100" t="e">
            <v>#N/A</v>
          </cell>
          <cell r="G100">
            <v>602.28716111517826</v>
          </cell>
          <cell r="H100" t="e">
            <v>#N/A</v>
          </cell>
          <cell r="I100" t="e">
            <v>#N/A</v>
          </cell>
          <cell r="J100">
            <v>470.96949700924409</v>
          </cell>
          <cell r="K100" t="e">
            <v>#N/A</v>
          </cell>
        </row>
        <row r="101">
          <cell r="A101" t="str">
            <v>ВСЕГО ДЕНЕЖНЫХ ЗАТРАТ/унц. (в т.ч. возмещ. Налоги)</v>
          </cell>
        </row>
      </sheetData>
      <sheetData sheetId="4" refreshError="1">
        <row r="1">
          <cell r="A1" t="str">
            <v>Kumtor Gold Company</v>
          </cell>
        </row>
        <row r="2">
          <cell r="A2" t="str">
            <v>Operating Cost Summary - Trend Analysis</v>
          </cell>
        </row>
        <row r="3">
          <cell r="A3" t="str">
            <v>December 31, 2002</v>
          </cell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A4" t="str">
            <v>($000s)</v>
          </cell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6">
          <cell r="C6" t="str">
            <v>January</v>
          </cell>
          <cell r="D6" t="str">
            <v>February</v>
          </cell>
          <cell r="E6" t="str">
            <v>March</v>
          </cell>
          <cell r="F6" t="str">
            <v>April</v>
          </cell>
          <cell r="G6" t="str">
            <v>May</v>
          </cell>
          <cell r="H6" t="str">
            <v>June</v>
          </cell>
          <cell r="I6" t="str">
            <v>July</v>
          </cell>
          <cell r="J6" t="str">
            <v>August</v>
          </cell>
          <cell r="K6" t="str">
            <v>September</v>
          </cell>
          <cell r="L6" t="str">
            <v>October</v>
          </cell>
          <cell r="M6" t="str">
            <v>November</v>
          </cell>
          <cell r="N6" t="str">
            <v>December</v>
          </cell>
          <cell r="O6" t="str">
            <v>Total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G7" t="str">
            <v>Year To Date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A8" t="str">
            <v>Mining</v>
          </cell>
          <cell r="B8" t="str">
            <v xml:space="preserve"> </v>
          </cell>
          <cell r="C8">
            <v>2819.3343346301826</v>
          </cell>
          <cell r="D8">
            <v>2817.1421309949365</v>
          </cell>
          <cell r="E8">
            <v>2947.4759256340171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8583.9523912591358</v>
          </cell>
        </row>
        <row r="9">
          <cell r="A9" t="str">
            <v>Milling</v>
          </cell>
          <cell r="B9">
            <v>502176</v>
          </cell>
          <cell r="C9">
            <v>2086.8801157980874</v>
          </cell>
          <cell r="D9">
            <v>2346.4810616411714</v>
          </cell>
          <cell r="E9">
            <v>2606.5321484139167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7039.8933258531761</v>
          </cell>
        </row>
        <row r="10">
          <cell r="A10" t="str">
            <v>Site Administration</v>
          </cell>
          <cell r="C10">
            <v>1815.1941157070169</v>
          </cell>
          <cell r="D10">
            <v>2190.0038033736632</v>
          </cell>
          <cell r="E10">
            <v>2020.4077125293636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6025.6056316100439</v>
          </cell>
        </row>
        <row r="11">
          <cell r="A11" t="str">
            <v>Maintenance</v>
          </cell>
          <cell r="B11">
            <v>484047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Mine Administration</v>
          </cell>
          <cell r="G12">
            <v>234.98182365000309</v>
          </cell>
          <cell r="H12">
            <v>202.14085</v>
          </cell>
          <cell r="I12">
            <v>-32.840973650003093</v>
          </cell>
          <cell r="K12">
            <v>202.14084999999997</v>
          </cell>
          <cell r="L12">
            <v>902.99892999999997</v>
          </cell>
          <cell r="N12">
            <v>39.036193518681976</v>
          </cell>
          <cell r="O12">
            <v>68.191509999999994</v>
          </cell>
        </row>
        <row r="13">
          <cell r="A13" t="str">
            <v>Total Site Costs</v>
          </cell>
          <cell r="B13">
            <v>0</v>
          </cell>
          <cell r="C13">
            <v>6721.4085661352865</v>
          </cell>
          <cell r="D13">
            <v>7353.6269960097707</v>
          </cell>
          <cell r="E13">
            <v>7574.4157865772968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21649.451348722356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Mine Training</v>
          </cell>
          <cell r="G14">
            <v>83.998105060392945</v>
          </cell>
          <cell r="H14">
            <v>61.13785</v>
          </cell>
          <cell r="I14">
            <v>-22.860255060392944</v>
          </cell>
          <cell r="K14">
            <v>61.13785</v>
          </cell>
          <cell r="L14">
            <v>264.53554000000003</v>
          </cell>
          <cell r="N14">
            <v>2.8839080345890307</v>
          </cell>
          <cell r="O14">
            <v>20.736529999999998</v>
          </cell>
        </row>
        <row r="15">
          <cell r="A15" t="str">
            <v>Management Fees</v>
          </cell>
          <cell r="B15">
            <v>0</v>
          </cell>
          <cell r="C15">
            <v>356.04831999999999</v>
          </cell>
          <cell r="D15">
            <v>395.26711999999998</v>
          </cell>
          <cell r="E15">
            <v>418.56534999999997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1169.8807899999999</v>
          </cell>
        </row>
        <row r="16">
          <cell r="A16" t="str">
            <v>Bishkek Administration</v>
          </cell>
          <cell r="B16">
            <v>0</v>
          </cell>
          <cell r="C16">
            <v>431.6376285382413</v>
          </cell>
          <cell r="D16">
            <v>836.00473737346488</v>
          </cell>
          <cell r="E16">
            <v>601.39120327732792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1869.0335691890341</v>
          </cell>
        </row>
        <row r="17">
          <cell r="A17">
            <v>0</v>
          </cell>
          <cell r="B17">
            <v>0</v>
          </cell>
          <cell r="C17">
            <v>0</v>
          </cell>
          <cell r="E17" t="str">
            <v>Mine Engineering &amp; Geology</v>
          </cell>
          <cell r="G17">
            <v>567.01136649530974</v>
          </cell>
          <cell r="H17">
            <v>386.66735999999997</v>
          </cell>
          <cell r="I17">
            <v>-180.34400649530977</v>
          </cell>
          <cell r="K17">
            <v>386.66735999999997</v>
          </cell>
          <cell r="L17">
            <v>1982.99973</v>
          </cell>
          <cell r="N17">
            <v>127.59051226718937</v>
          </cell>
          <cell r="O17">
            <v>131.62658999999999</v>
          </cell>
        </row>
        <row r="18">
          <cell r="A18" t="str">
            <v>Total Cash Operation Costs</v>
          </cell>
          <cell r="B18">
            <v>0</v>
          </cell>
          <cell r="C18">
            <v>7509.0945146735276</v>
          </cell>
          <cell r="D18">
            <v>8584.8988533832362</v>
          </cell>
          <cell r="E18">
            <v>8594.3723398546244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24688.365707911391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Primary Crusher</v>
          </cell>
          <cell r="G19">
            <v>7.6916145360428332E-6</v>
          </cell>
          <cell r="H19">
            <v>28.43383</v>
          </cell>
          <cell r="I19">
            <v>28.433822308385466</v>
          </cell>
          <cell r="K19">
            <v>28.43383</v>
          </cell>
          <cell r="L19">
            <v>-2.0000000000000002E-5</v>
          </cell>
          <cell r="N19">
            <v>1.0351841443480226E-5</v>
          </cell>
          <cell r="O19">
            <v>9.6401200000000014</v>
          </cell>
        </row>
        <row r="20">
          <cell r="A20" t="str">
            <v>Other Income/Expense</v>
          </cell>
          <cell r="B20">
            <v>0</v>
          </cell>
          <cell r="C20">
            <v>166.91404386931777</v>
          </cell>
          <cell r="D20">
            <v>61.12624718420475</v>
          </cell>
          <cell r="E20">
            <v>138.39950234413092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366.43979339765343</v>
          </cell>
        </row>
        <row r="21">
          <cell r="A21" t="str">
            <v>Taxes</v>
          </cell>
          <cell r="B21" t="e">
            <v>#REF!</v>
          </cell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B22">
            <v>0</v>
          </cell>
          <cell r="C22">
            <v>60.664760000000001</v>
          </cell>
          <cell r="D22">
            <v>215.49751999999998</v>
          </cell>
          <cell r="E22">
            <v>331.04164000000003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607.20392000000004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CAT Haul Trucks</v>
          </cell>
          <cell r="G23">
            <v>2067.1097403360591</v>
          </cell>
          <cell r="H23">
            <v>2388.9321999999997</v>
          </cell>
          <cell r="I23">
            <v>321.82245966394066</v>
          </cell>
          <cell r="K23">
            <v>2388.9321999999997</v>
          </cell>
          <cell r="L23">
            <v>10650.00086</v>
          </cell>
          <cell r="N23">
            <v>664.06454777749468</v>
          </cell>
          <cell r="O23">
            <v>609.98768999999993</v>
          </cell>
        </row>
        <row r="24">
          <cell r="A24" t="str">
            <v>Total Cash Costs</v>
          </cell>
          <cell r="B24">
            <v>0</v>
          </cell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Blasting</v>
          </cell>
          <cell r="G25">
            <v>1381.0329722976296</v>
          </cell>
          <cell r="H25">
            <v>1079.78657</v>
          </cell>
          <cell r="I25">
            <v>-301.24640229762963</v>
          </cell>
          <cell r="K25">
            <v>1079.78657</v>
          </cell>
          <cell r="L25">
            <v>4439.2879999999996</v>
          </cell>
          <cell r="N25">
            <v>394.04716266194657</v>
          </cell>
          <cell r="O25">
            <v>360.45782000000003</v>
          </cell>
        </row>
        <row r="26">
          <cell r="A26" t="str">
            <v>Financing Costs</v>
          </cell>
          <cell r="B26">
            <v>0</v>
          </cell>
          <cell r="C26">
            <v>882.09042883049847</v>
          </cell>
          <cell r="D26">
            <v>981.70751676566101</v>
          </cell>
          <cell r="E26">
            <v>897.24131829379871</v>
          </cell>
          <cell r="F26">
            <v>0</v>
          </cell>
          <cell r="G26">
            <v>0</v>
          </cell>
          <cell r="H26">
            <v>0</v>
          </cell>
          <cell r="I26">
            <v>609.37587883049844</v>
          </cell>
          <cell r="J26">
            <v>609.37587883049844</v>
          </cell>
          <cell r="K26">
            <v>609.37587883049844</v>
          </cell>
          <cell r="L26">
            <v>609.37587883049844</v>
          </cell>
          <cell r="M26">
            <v>609.37587883049844</v>
          </cell>
          <cell r="N26">
            <v>609.37587883049844</v>
          </cell>
          <cell r="O26">
            <v>6417.2945368729497</v>
          </cell>
        </row>
        <row r="27">
          <cell r="A27" t="str">
            <v>DD&amp;R</v>
          </cell>
          <cell r="B27">
            <v>0</v>
          </cell>
          <cell r="C27">
            <v>3626.1304599999999</v>
          </cell>
          <cell r="D27">
            <v>3086.60583</v>
          </cell>
          <cell r="E27">
            <v>3045.8959199999999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9758.6322099999998</v>
          </cell>
        </row>
        <row r="28">
          <cell r="A28" t="str">
            <v xml:space="preserve"> </v>
          </cell>
          <cell r="B28">
            <v>0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J28" t="str">
            <v xml:space="preserve"> 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</row>
        <row r="29">
          <cell r="A29" t="str">
            <v>Total Costs</v>
          </cell>
          <cell r="B29">
            <v>0</v>
          </cell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</row>
        <row r="30">
          <cell r="A30" t="e">
            <v>#REF!</v>
          </cell>
          <cell r="B30" t="e">
            <v>#REF!</v>
          </cell>
          <cell r="C30" t="e">
            <v>#REF!</v>
          </cell>
          <cell r="E30" t="str">
            <v>Total Mining</v>
          </cell>
          <cell r="G30" t="e">
            <v>#REF!</v>
          </cell>
          <cell r="H30" t="e">
            <v>#REF!</v>
          </cell>
          <cell r="I30" t="e">
            <v>#REF!</v>
          </cell>
          <cell r="K30" t="e">
            <v>#REF!</v>
          </cell>
          <cell r="L30" t="e">
            <v>#REF!</v>
          </cell>
          <cell r="N30" t="e">
            <v>#REF!</v>
          </cell>
          <cell r="O30" t="e">
            <v>#REF!</v>
          </cell>
        </row>
        <row r="32">
          <cell r="A32" t="str">
            <v>Ounces Poured</v>
          </cell>
          <cell r="B32" t="e">
            <v>#REF!</v>
          </cell>
          <cell r="C32">
            <v>60835</v>
          </cell>
          <cell r="D32">
            <v>44480</v>
          </cell>
          <cell r="E32">
            <v>49381</v>
          </cell>
          <cell r="F32">
            <v>48996</v>
          </cell>
          <cell r="G32">
            <v>48923</v>
          </cell>
          <cell r="H32">
            <v>38812</v>
          </cell>
          <cell r="I32">
            <v>20799</v>
          </cell>
          <cell r="J32">
            <v>35596</v>
          </cell>
          <cell r="K32">
            <v>38528</v>
          </cell>
          <cell r="L32">
            <v>30886</v>
          </cell>
          <cell r="M32">
            <v>41091</v>
          </cell>
          <cell r="N32">
            <v>70223</v>
          </cell>
          <cell r="O32">
            <v>528550</v>
          </cell>
        </row>
        <row r="33">
          <cell r="A33" t="str">
            <v>Budgeted Poured Ounces</v>
          </cell>
          <cell r="B33" t="e">
            <v>#REF!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Cash Operating Cost/Oz.</v>
          </cell>
          <cell r="B34" t="e">
            <v>#REF!</v>
          </cell>
          <cell r="C34">
            <v>123.43378835659615</v>
          </cell>
          <cell r="D34">
            <v>193.00581954548642</v>
          </cell>
          <cell r="E34">
            <v>174.04208784460874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46.70961253980019</v>
          </cell>
        </row>
        <row r="35">
          <cell r="A35" t="str">
            <v>Cash Cost/Oz.</v>
          </cell>
          <cell r="B35" t="e">
            <v>#REF!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Cost/Oz.</v>
          </cell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>
            <v>339.10874510065923</v>
          </cell>
          <cell r="D37">
            <v>500.93907058321133</v>
          </cell>
          <cell r="E37">
            <v>381.16198749320284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70.665135306763389</v>
          </cell>
        </row>
        <row r="39">
          <cell r="A39">
            <v>0</v>
          </cell>
          <cell r="B39">
            <v>0</v>
          </cell>
          <cell r="C39">
            <v>0</v>
          </cell>
          <cell r="E39" t="str">
            <v>Mill Administration</v>
          </cell>
          <cell r="G39">
            <v>224.42754707484528</v>
          </cell>
          <cell r="H39">
            <v>237.31467000000001</v>
          </cell>
          <cell r="I39">
            <v>12.887122925154728</v>
          </cell>
          <cell r="K39">
            <v>237.31466999999998</v>
          </cell>
          <cell r="L39">
            <v>1049.8772200000001</v>
          </cell>
          <cell r="N39">
            <v>66.858825503148651</v>
          </cell>
          <cell r="O39">
            <v>79.669229999999999</v>
          </cell>
        </row>
        <row r="40">
          <cell r="A40">
            <v>0</v>
          </cell>
          <cell r="B40">
            <v>0</v>
          </cell>
          <cell r="C40">
            <v>0</v>
          </cell>
          <cell r="E40" t="str">
            <v>Mill Light Vehicles</v>
          </cell>
          <cell r="G40">
            <v>12.064303248730468</v>
          </cell>
          <cell r="H40">
            <v>20.355</v>
          </cell>
          <cell r="I40">
            <v>8.2906967512695324</v>
          </cell>
          <cell r="K40">
            <v>20.355</v>
          </cell>
          <cell r="L40">
            <v>190.96904000000001</v>
          </cell>
          <cell r="N40">
            <v>2.2180981755371096</v>
          </cell>
          <cell r="O40">
            <v>6.7850000000000001</v>
          </cell>
        </row>
        <row r="41">
          <cell r="A41">
            <v>0</v>
          </cell>
          <cell r="B41">
            <v>0</v>
          </cell>
          <cell r="C41">
            <v>0</v>
          </cell>
          <cell r="E41" t="str">
            <v>Mill Building Operation</v>
          </cell>
          <cell r="G41">
            <v>34.242769485253675</v>
          </cell>
          <cell r="H41">
            <v>36.155999999999999</v>
          </cell>
          <cell r="I41">
            <v>1.9132305147463242</v>
          </cell>
          <cell r="K41">
            <v>36.155999999999999</v>
          </cell>
          <cell r="L41">
            <v>176.77541000000002</v>
          </cell>
          <cell r="N41">
            <v>9.1136061000000002</v>
          </cell>
          <cell r="O41">
            <v>12.052</v>
          </cell>
        </row>
        <row r="42">
          <cell r="A42">
            <v>0</v>
          </cell>
          <cell r="B42">
            <v>0</v>
          </cell>
          <cell r="C42">
            <v>0</v>
          </cell>
          <cell r="E42" t="str">
            <v>Assay Laboratory</v>
          </cell>
          <cell r="G42">
            <v>70.309417202252163</v>
          </cell>
          <cell r="H42">
            <v>215.57337999999999</v>
          </cell>
          <cell r="I42">
            <v>145.26396279774781</v>
          </cell>
          <cell r="K42">
            <v>215.57338000000001</v>
          </cell>
          <cell r="L42">
            <v>304.29465000000005</v>
          </cell>
          <cell r="N42">
            <v>18.837533103791408</v>
          </cell>
          <cell r="O42">
            <v>72.484759999999994</v>
          </cell>
        </row>
        <row r="43">
          <cell r="A43">
            <v>0</v>
          </cell>
          <cell r="B43">
            <v>0</v>
          </cell>
          <cell r="C43">
            <v>0</v>
          </cell>
          <cell r="E43" t="str">
            <v>Metallurgical Laboratory</v>
          </cell>
          <cell r="G43">
            <v>41.758042729844128</v>
          </cell>
          <cell r="H43">
            <v>43.585160000000002</v>
          </cell>
          <cell r="I43">
            <v>1.827117270155874</v>
          </cell>
          <cell r="K43">
            <v>43.585160000000002</v>
          </cell>
          <cell r="L43">
            <v>165.98961</v>
          </cell>
          <cell r="N43">
            <v>8.2099023037888745</v>
          </cell>
          <cell r="O43">
            <v>14.50182</v>
          </cell>
        </row>
        <row r="44">
          <cell r="A44">
            <v>0</v>
          </cell>
          <cell r="B44">
            <v>0</v>
          </cell>
          <cell r="C44">
            <v>0</v>
          </cell>
          <cell r="E44" t="str">
            <v>Primary Crushing/Ore Handling</v>
          </cell>
          <cell r="G44">
            <v>153.83714800000001</v>
          </cell>
          <cell r="H44">
            <v>193.79900000000001</v>
          </cell>
          <cell r="I44">
            <v>39.961851999999993</v>
          </cell>
          <cell r="K44">
            <v>193.79900000000001</v>
          </cell>
          <cell r="L44">
            <v>754.18541000000005</v>
          </cell>
          <cell r="N44">
            <v>41.090451099999996</v>
          </cell>
          <cell r="O44">
            <v>46.604999999999997</v>
          </cell>
        </row>
        <row r="45">
          <cell r="A45">
            <v>0</v>
          </cell>
          <cell r="B45">
            <v>0</v>
          </cell>
          <cell r="C45">
            <v>0</v>
          </cell>
          <cell r="E45" t="str">
            <v>Grinding/Pebble Crusher</v>
          </cell>
          <cell r="G45">
            <v>1540.2864230439316</v>
          </cell>
          <cell r="H45">
            <v>1750.7183199999999</v>
          </cell>
          <cell r="I45">
            <v>210.43189695606839</v>
          </cell>
          <cell r="K45">
            <v>1750.7183200000002</v>
          </cell>
          <cell r="L45">
            <v>7661.3715799999991</v>
          </cell>
          <cell r="N45">
            <v>397.89567415568229</v>
          </cell>
          <cell r="O45">
            <v>428.83716999999996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Flotation/Thickening</v>
          </cell>
          <cell r="G46">
            <v>667.59650967906907</v>
          </cell>
          <cell r="H46">
            <v>673.98477000000003</v>
          </cell>
          <cell r="I46">
            <v>6.3882603209309536</v>
          </cell>
          <cell r="K46">
            <v>673.98477000000003</v>
          </cell>
          <cell r="L46">
            <v>2893.13337</v>
          </cell>
          <cell r="N46">
            <v>223.71602369024643</v>
          </cell>
          <cell r="O46">
            <v>232.85026000000002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Carbon in Leach</v>
          </cell>
          <cell r="G47">
            <v>1685.0160341496319</v>
          </cell>
          <cell r="H47">
            <v>1867.3979299999999</v>
          </cell>
          <cell r="I47">
            <v>182.38189585036798</v>
          </cell>
          <cell r="K47">
            <v>1867.3979300000001</v>
          </cell>
          <cell r="L47">
            <v>7542.9013199999999</v>
          </cell>
          <cell r="N47">
            <v>575.07277989922659</v>
          </cell>
          <cell r="O47">
            <v>647.96675000000005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Carbon Stripping/Refining &amp; Reagents</v>
          </cell>
          <cell r="G48">
            <v>303.29393007626709</v>
          </cell>
          <cell r="H48">
            <v>337.06482999999997</v>
          </cell>
          <cell r="I48">
            <v>33.770899923732884</v>
          </cell>
          <cell r="K48">
            <v>337.06483000000003</v>
          </cell>
          <cell r="L48">
            <v>1209.1063000000001</v>
          </cell>
          <cell r="N48">
            <v>99.362204934871158</v>
          </cell>
          <cell r="O48">
            <v>113.6636</v>
          </cell>
        </row>
        <row r="49">
          <cell r="A49">
            <v>0</v>
          </cell>
          <cell r="B49">
            <v>0</v>
          </cell>
          <cell r="C49">
            <v>0</v>
          </cell>
          <cell r="E49" t="str">
            <v>Tailings Transportation</v>
          </cell>
          <cell r="G49">
            <v>69.909504268149874</v>
          </cell>
          <cell r="H49">
            <v>99.284000000000006</v>
          </cell>
          <cell r="I49">
            <v>29.374495731850132</v>
          </cell>
          <cell r="K49">
            <v>99.286000000000001</v>
          </cell>
          <cell r="L49">
            <v>416.81797999999998</v>
          </cell>
          <cell r="N49">
            <v>0.21678721338643642</v>
          </cell>
          <cell r="O49">
            <v>35.262</v>
          </cell>
        </row>
        <row r="50">
          <cell r="A50">
            <v>0</v>
          </cell>
          <cell r="B50">
            <v>0</v>
          </cell>
          <cell r="C50">
            <v>0</v>
          </cell>
          <cell r="E50" t="str">
            <v>Mill Utilities</v>
          </cell>
          <cell r="G50">
            <v>1493.8443747929498</v>
          </cell>
          <cell r="H50">
            <v>1550.3345199999999</v>
          </cell>
          <cell r="I50">
            <v>56.490145207050091</v>
          </cell>
          <cell r="K50">
            <v>1550.3345200000001</v>
          </cell>
          <cell r="L50">
            <v>5330.1670300000005</v>
          </cell>
          <cell r="N50">
            <v>511.74431146628774</v>
          </cell>
          <cell r="O50">
            <v>540.81817000000001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Water &amp; Effluent Treatment</v>
          </cell>
          <cell r="G51">
            <v>318.47250075147866</v>
          </cell>
          <cell r="H51">
            <v>282.04169999999999</v>
          </cell>
          <cell r="I51">
            <v>-36.430800751478671</v>
          </cell>
          <cell r="K51">
            <v>282.04169999999999</v>
          </cell>
          <cell r="L51">
            <v>1832.6479399999998</v>
          </cell>
          <cell r="N51">
            <v>107.29197614280891</v>
          </cell>
          <cell r="O51">
            <v>81.228499999999997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Total Milling</v>
          </cell>
          <cell r="G52">
            <v>6615.0585045024045</v>
          </cell>
          <cell r="H52">
            <v>7307.6092799999988</v>
          </cell>
          <cell r="I52">
            <v>692.55077549759426</v>
          </cell>
          <cell r="K52">
            <v>7307.6112800000001</v>
          </cell>
          <cell r="L52">
            <v>29528.236859999997</v>
          </cell>
          <cell r="N52">
            <v>2061.6281737887753</v>
          </cell>
          <cell r="O52">
            <v>2312.7242600000004</v>
          </cell>
        </row>
        <row r="54">
          <cell r="A54">
            <v>0</v>
          </cell>
          <cell r="B54">
            <v>0</v>
          </cell>
          <cell r="C54">
            <v>0</v>
          </cell>
          <cell r="E54" t="str">
            <v>Cost per Ounce Poured</v>
          </cell>
          <cell r="G54">
            <v>12.52</v>
          </cell>
          <cell r="H54">
            <v>10.970475532790083</v>
          </cell>
          <cell r="I54">
            <v>-1.5495244672099169</v>
          </cell>
          <cell r="K54">
            <v>10.970478535270132</v>
          </cell>
          <cell r="L54">
            <v>59.143624216027277</v>
          </cell>
          <cell r="N54">
            <v>33.888849737630892</v>
          </cell>
          <cell r="O54">
            <v>51.50374710493498</v>
          </cell>
        </row>
        <row r="55">
          <cell r="A55">
            <v>0</v>
          </cell>
          <cell r="B55">
            <v>0</v>
          </cell>
          <cell r="C55">
            <v>0</v>
          </cell>
          <cell r="E55" t="str">
            <v>Cost per Tonne Milled</v>
          </cell>
          <cell r="G55">
            <v>1.18</v>
          </cell>
          <cell r="H55">
            <v>1.34</v>
          </cell>
          <cell r="I55">
            <v>0.16000000000000014</v>
          </cell>
          <cell r="K55">
            <v>1.3433207744174591</v>
          </cell>
          <cell r="L55">
            <v>5.3181052330902787</v>
          </cell>
          <cell r="N55">
            <v>4.0822461032245565</v>
          </cell>
          <cell r="O55">
            <v>4.9470037647058831</v>
          </cell>
        </row>
        <row r="57">
          <cell r="E57" t="str">
            <v>Site Administration</v>
          </cell>
        </row>
        <row r="59">
          <cell r="A59">
            <v>0</v>
          </cell>
          <cell r="B59">
            <v>0</v>
          </cell>
          <cell r="C59">
            <v>0</v>
          </cell>
          <cell r="E59" t="str">
            <v>Site Administration</v>
          </cell>
          <cell r="G59">
            <v>1300.8750229124444</v>
          </cell>
          <cell r="H59">
            <v>1682.7988100000002</v>
          </cell>
          <cell r="I59">
            <v>381.92378708755587</v>
          </cell>
          <cell r="K59">
            <v>1682.79881</v>
          </cell>
          <cell r="L59">
            <v>4782.1197400000001</v>
          </cell>
          <cell r="N59">
            <v>426.39872043796493</v>
          </cell>
          <cell r="O59">
            <v>561.91939000000002</v>
          </cell>
        </row>
        <row r="60">
          <cell r="A60">
            <v>0</v>
          </cell>
          <cell r="B60">
            <v>0</v>
          </cell>
          <cell r="C60">
            <v>0</v>
          </cell>
          <cell r="E60" t="str">
            <v>Administration Light Vehicles</v>
          </cell>
          <cell r="G60">
            <v>10.667688296602279</v>
          </cell>
          <cell r="H60">
            <v>18.594000000000001</v>
          </cell>
          <cell r="I60">
            <v>7.9263117033977224</v>
          </cell>
          <cell r="K60">
            <v>18.594000000000001</v>
          </cell>
          <cell r="L60">
            <v>94.470290000000006</v>
          </cell>
          <cell r="N60">
            <v>3.8610057343952477</v>
          </cell>
          <cell r="O60">
            <v>6.1980000000000004</v>
          </cell>
        </row>
        <row r="61">
          <cell r="A61">
            <v>0</v>
          </cell>
          <cell r="B61">
            <v>0</v>
          </cell>
          <cell r="C61">
            <v>0</v>
          </cell>
          <cell r="E61" t="str">
            <v>Power Line Loan</v>
          </cell>
          <cell r="G61">
            <v>895.1866500000001</v>
          </cell>
          <cell r="H61">
            <v>915.88000000000011</v>
          </cell>
          <cell r="I61">
            <v>20.693350000000009</v>
          </cell>
          <cell r="K61">
            <v>915.88</v>
          </cell>
          <cell r="L61">
            <v>3771.0819999999999</v>
          </cell>
          <cell r="N61">
            <v>308.34207000000004</v>
          </cell>
          <cell r="O61">
            <v>315.47000000000003</v>
          </cell>
        </row>
        <row r="62">
          <cell r="A62">
            <v>0</v>
          </cell>
          <cell r="B62">
            <v>0</v>
          </cell>
          <cell r="C62">
            <v>0</v>
          </cell>
          <cell r="E62" t="str">
            <v>Commuting</v>
          </cell>
          <cell r="G62">
            <v>433.13370085644112</v>
          </cell>
          <cell r="H62">
            <v>504.52417000000003</v>
          </cell>
          <cell r="I62">
            <v>71.390469143558903</v>
          </cell>
          <cell r="K62">
            <v>504.52417000000003</v>
          </cell>
          <cell r="L62">
            <v>2102.6490899999999</v>
          </cell>
          <cell r="N62">
            <v>64.635547369837525</v>
          </cell>
          <cell r="O62">
            <v>168.24710000000002</v>
          </cell>
        </row>
        <row r="63">
          <cell r="A63">
            <v>0</v>
          </cell>
          <cell r="B63">
            <v>0</v>
          </cell>
          <cell r="C63">
            <v>0</v>
          </cell>
          <cell r="E63" t="str">
            <v>Camp Operation</v>
          </cell>
          <cell r="G63">
            <v>272.8915165165655</v>
          </cell>
          <cell r="H63">
            <v>256.55065000000002</v>
          </cell>
          <cell r="I63">
            <v>-16.340866516565484</v>
          </cell>
          <cell r="K63">
            <v>256.55065000000002</v>
          </cell>
          <cell r="L63">
            <v>1117.346</v>
          </cell>
          <cell r="N63">
            <v>87.544456778879606</v>
          </cell>
          <cell r="O63">
            <v>87.991330000000005</v>
          </cell>
        </row>
        <row r="64">
          <cell r="A64">
            <v>0</v>
          </cell>
          <cell r="B64">
            <v>0</v>
          </cell>
          <cell r="C64">
            <v>0</v>
          </cell>
          <cell r="E64" t="str">
            <v>Camp Catering</v>
          </cell>
          <cell r="G64">
            <v>820.63078952203807</v>
          </cell>
          <cell r="H64">
            <v>774.69053000000008</v>
          </cell>
          <cell r="I64">
            <v>-45.940259522037991</v>
          </cell>
          <cell r="K64">
            <v>774.69053000000008</v>
          </cell>
          <cell r="L64">
            <v>2853.6724199999999</v>
          </cell>
          <cell r="N64">
            <v>334.27158002037282</v>
          </cell>
          <cell r="O64">
            <v>254.38989000000001</v>
          </cell>
        </row>
        <row r="65">
          <cell r="A65">
            <v>0</v>
          </cell>
          <cell r="B65">
            <v>0</v>
          </cell>
          <cell r="C65">
            <v>0</v>
          </cell>
          <cell r="E65" t="str">
            <v>Worker Health and Safety</v>
          </cell>
          <cell r="G65">
            <v>76.713153455395826</v>
          </cell>
          <cell r="H65">
            <v>117.80465</v>
          </cell>
          <cell r="I65">
            <v>41.091496544604169</v>
          </cell>
          <cell r="K65">
            <v>117.80565</v>
          </cell>
          <cell r="L65">
            <v>584.51030000000003</v>
          </cell>
          <cell r="N65">
            <v>16.29108853620162</v>
          </cell>
          <cell r="O65">
            <v>36.637900000000002</v>
          </cell>
        </row>
        <row r="66">
          <cell r="A66">
            <v>0</v>
          </cell>
          <cell r="B66">
            <v>0</v>
          </cell>
          <cell r="C66">
            <v>0</v>
          </cell>
          <cell r="E66" t="str">
            <v>Safety Light Vehicles</v>
          </cell>
          <cell r="G66">
            <v>5.7811358396484378</v>
          </cell>
          <cell r="H66">
            <v>15.515999999999998</v>
          </cell>
          <cell r="I66">
            <v>9.7348641603515595</v>
          </cell>
          <cell r="K66">
            <v>15.516</v>
          </cell>
          <cell r="L66">
            <v>50.685949999999998</v>
          </cell>
          <cell r="N66">
            <v>2.1949811218261721</v>
          </cell>
          <cell r="O66">
            <v>5.1719999999999997</v>
          </cell>
        </row>
        <row r="67">
          <cell r="A67">
            <v>0</v>
          </cell>
          <cell r="B67">
            <v>0</v>
          </cell>
          <cell r="C67">
            <v>0</v>
          </cell>
          <cell r="E67" t="str">
            <v>Environment</v>
          </cell>
          <cell r="G67">
            <v>309.30938564929284</v>
          </cell>
          <cell r="H67">
            <v>301.11754999999999</v>
          </cell>
          <cell r="I67">
            <v>-8.191835649292841</v>
          </cell>
          <cell r="K67">
            <v>301.11755000000005</v>
          </cell>
          <cell r="L67">
            <v>1183.82897</v>
          </cell>
          <cell r="N67">
            <v>-9.4962825827661455</v>
          </cell>
          <cell r="O67">
            <v>95.954350000000005</v>
          </cell>
        </row>
        <row r="68">
          <cell r="A68">
            <v>0</v>
          </cell>
          <cell r="B68">
            <v>0</v>
          </cell>
          <cell r="C68">
            <v>0</v>
          </cell>
          <cell r="E68" t="str">
            <v>Environment Light Vehicles</v>
          </cell>
          <cell r="G68">
            <v>5.0704422473510746</v>
          </cell>
          <cell r="H68">
            <v>6.1650000000000009</v>
          </cell>
          <cell r="I68">
            <v>1.0945577526489263</v>
          </cell>
          <cell r="K68">
            <v>6.165</v>
          </cell>
          <cell r="L68">
            <v>55.26285</v>
          </cell>
          <cell r="N68">
            <v>1.5835048994995118</v>
          </cell>
          <cell r="O68">
            <v>2.0550000000000002</v>
          </cell>
        </row>
        <row r="69">
          <cell r="A69">
            <v>0</v>
          </cell>
          <cell r="B69">
            <v>0</v>
          </cell>
          <cell r="C69">
            <v>0</v>
          </cell>
          <cell r="E69" t="str">
            <v>Procurement and Site Warehousing</v>
          </cell>
          <cell r="G69">
            <v>215.7486611821877</v>
          </cell>
          <cell r="H69">
            <v>136.21187</v>
          </cell>
          <cell r="I69">
            <v>-79.536791182187699</v>
          </cell>
          <cell r="K69">
            <v>136.21187</v>
          </cell>
          <cell r="L69">
            <v>548.83207000000004</v>
          </cell>
          <cell r="N69">
            <v>-10.87863062626807</v>
          </cell>
          <cell r="O69">
            <v>45.872779999999999</v>
          </cell>
        </row>
        <row r="70">
          <cell r="A70">
            <v>0</v>
          </cell>
          <cell r="B70">
            <v>0</v>
          </cell>
          <cell r="C70">
            <v>0</v>
          </cell>
          <cell r="E70" t="str">
            <v>Warehouse Vehicle Operation</v>
          </cell>
          <cell r="G70">
            <v>5.185353002177429</v>
          </cell>
          <cell r="H70">
            <v>9.7839999999999989</v>
          </cell>
          <cell r="I70">
            <v>4.5986469978225699</v>
          </cell>
          <cell r="K70">
            <v>9.7840000000000007</v>
          </cell>
          <cell r="L70">
            <v>43.955100000000009</v>
          </cell>
          <cell r="N70">
            <v>2.1579740004196166</v>
          </cell>
          <cell r="O70">
            <v>3.2639999999999998</v>
          </cell>
        </row>
        <row r="71">
          <cell r="A71">
            <v>0</v>
          </cell>
          <cell r="B71">
            <v>0</v>
          </cell>
          <cell r="C71">
            <v>0</v>
          </cell>
          <cell r="E71" t="str">
            <v>Kramer Employee Costs</v>
          </cell>
          <cell r="G71">
            <v>4.0841815803775212</v>
          </cell>
          <cell r="H71">
            <v>3.2415500000000002</v>
          </cell>
          <cell r="I71">
            <v>-0.84263158037752106</v>
          </cell>
          <cell r="K71">
            <v>3.2415500000000002</v>
          </cell>
          <cell r="L71">
            <v>9.6336199999999987</v>
          </cell>
          <cell r="N71">
            <v>1.3045922045308873</v>
          </cell>
          <cell r="O71">
            <v>1.11653</v>
          </cell>
        </row>
        <row r="72">
          <cell r="A72">
            <v>0</v>
          </cell>
          <cell r="B72">
            <v>0</v>
          </cell>
          <cell r="C72">
            <v>0</v>
          </cell>
          <cell r="E72" t="str">
            <v>Balykchy Marshalling Yard</v>
          </cell>
          <cell r="G72">
            <v>503.96360566716305</v>
          </cell>
          <cell r="H72">
            <v>466.66073999999998</v>
          </cell>
          <cell r="I72">
            <v>-37.302865667163076</v>
          </cell>
          <cell r="K72">
            <v>466.66073999999998</v>
          </cell>
          <cell r="L72">
            <v>1509.3879899999999</v>
          </cell>
          <cell r="N72">
            <v>174.53950205003028</v>
          </cell>
          <cell r="O72">
            <v>156.39824999999999</v>
          </cell>
        </row>
        <row r="73">
          <cell r="A73">
            <v>0</v>
          </cell>
          <cell r="B73">
            <v>0</v>
          </cell>
          <cell r="C73">
            <v>0</v>
          </cell>
          <cell r="E73" t="str">
            <v>Site General Services</v>
          </cell>
          <cell r="G73">
            <v>359.89552919183251</v>
          </cell>
          <cell r="H73">
            <v>422.16499999999996</v>
          </cell>
          <cell r="I73">
            <v>62.269470808167455</v>
          </cell>
          <cell r="K73">
            <v>422.16500000000002</v>
          </cell>
          <cell r="L73">
            <v>1485.21621</v>
          </cell>
          <cell r="N73">
            <v>249.37088687681955</v>
          </cell>
          <cell r="O73">
            <v>198.965</v>
          </cell>
        </row>
        <row r="74">
          <cell r="A74">
            <v>0</v>
          </cell>
          <cell r="B74">
            <v>0</v>
          </cell>
          <cell r="C74">
            <v>0</v>
          </cell>
          <cell r="E74" t="str">
            <v>Off/Site Roads</v>
          </cell>
          <cell r="G74">
            <v>43.02160031181046</v>
          </cell>
          <cell r="H74">
            <v>114.517</v>
          </cell>
          <cell r="I74">
            <v>71.495399688189536</v>
          </cell>
          <cell r="K74">
            <v>114.517</v>
          </cell>
          <cell r="L74">
            <v>295.87425000000002</v>
          </cell>
          <cell r="N74">
            <v>9.2961417683295906</v>
          </cell>
          <cell r="O74">
            <v>25.847000000000001</v>
          </cell>
        </row>
        <row r="75">
          <cell r="A75">
            <v>0</v>
          </cell>
          <cell r="B75">
            <v>0</v>
          </cell>
          <cell r="C75">
            <v>0</v>
          </cell>
          <cell r="E75" t="str">
            <v>Finance and Accounting</v>
          </cell>
          <cell r="G75">
            <v>24.588671523919928</v>
          </cell>
          <cell r="H75">
            <v>27.696579999999997</v>
          </cell>
          <cell r="I75">
            <v>3.1079084760800697</v>
          </cell>
          <cell r="K75">
            <v>27.696580000000001</v>
          </cell>
          <cell r="L75">
            <v>110.34140999999998</v>
          </cell>
          <cell r="N75">
            <v>6.1275538507558034</v>
          </cell>
          <cell r="O75">
            <v>9.5229900000000001</v>
          </cell>
        </row>
        <row r="76">
          <cell r="A76">
            <v>0</v>
          </cell>
          <cell r="B76">
            <v>0</v>
          </cell>
          <cell r="C76">
            <v>0</v>
          </cell>
          <cell r="E76" t="str">
            <v>Management Information Systems</v>
          </cell>
          <cell r="G76">
            <v>-1.5824506192877426</v>
          </cell>
          <cell r="H76">
            <v>50.755549999999999</v>
          </cell>
          <cell r="I76">
            <v>52.33800061928774</v>
          </cell>
          <cell r="K76">
            <v>50.755549999999992</v>
          </cell>
          <cell r="L76">
            <v>234.50134</v>
          </cell>
          <cell r="N76">
            <v>-18.95101395561629</v>
          </cell>
          <cell r="O76">
            <v>23.35342</v>
          </cell>
        </row>
        <row r="77">
          <cell r="A77">
            <v>0</v>
          </cell>
          <cell r="B77">
            <v>0</v>
          </cell>
          <cell r="C77">
            <v>0</v>
          </cell>
          <cell r="E77" t="str">
            <v>Communications and PC Support</v>
          </cell>
          <cell r="G77">
            <v>35.825489011398311</v>
          </cell>
          <cell r="H77">
            <v>43.928930000000001</v>
          </cell>
          <cell r="I77">
            <v>8.1034409886016903</v>
          </cell>
          <cell r="K77">
            <v>43.929929999999999</v>
          </cell>
          <cell r="L77">
            <v>151.79857000000001</v>
          </cell>
          <cell r="N77">
            <v>-22.637171657972917</v>
          </cell>
          <cell r="O77">
            <v>14.864409999999999</v>
          </cell>
        </row>
        <row r="78">
          <cell r="A78">
            <v>0</v>
          </cell>
          <cell r="B78">
            <v>0</v>
          </cell>
          <cell r="C78">
            <v>0</v>
          </cell>
          <cell r="E78" t="str">
            <v>Human Resources</v>
          </cell>
          <cell r="G78">
            <v>388.60011218860728</v>
          </cell>
          <cell r="H78">
            <v>438.64836000000003</v>
          </cell>
          <cell r="I78">
            <v>50.048247811392741</v>
          </cell>
          <cell r="K78">
            <v>438.64835999999997</v>
          </cell>
          <cell r="L78">
            <v>1436.9017099999999</v>
          </cell>
          <cell r="N78">
            <v>106.5288870463954</v>
          </cell>
          <cell r="O78">
            <v>142.35223999999999</v>
          </cell>
        </row>
        <row r="79">
          <cell r="A79">
            <v>0</v>
          </cell>
          <cell r="B79">
            <v>0</v>
          </cell>
          <cell r="C79">
            <v>0</v>
          </cell>
          <cell r="E79" t="str">
            <v>Medical Services</v>
          </cell>
          <cell r="G79">
            <v>133.82744748677854</v>
          </cell>
          <cell r="H79">
            <v>166.16015000000002</v>
          </cell>
          <cell r="I79">
            <v>32.332702513221477</v>
          </cell>
          <cell r="K79">
            <v>166.16015000000002</v>
          </cell>
          <cell r="L79">
            <v>623.98702000000003</v>
          </cell>
          <cell r="N79">
            <v>30.781227185391952</v>
          </cell>
          <cell r="O79">
            <v>55.674610000000001</v>
          </cell>
        </row>
        <row r="80">
          <cell r="A80">
            <v>0</v>
          </cell>
          <cell r="B80">
            <v>0</v>
          </cell>
          <cell r="C80">
            <v>0</v>
          </cell>
          <cell r="E80" t="str">
            <v>Karakol Training Center</v>
          </cell>
          <cell r="G80">
            <v>15.095798385853119</v>
          </cell>
          <cell r="H80">
            <v>30.74287</v>
          </cell>
          <cell r="I80">
            <v>15.647071614146881</v>
          </cell>
          <cell r="K80">
            <v>30.74287</v>
          </cell>
          <cell r="L80">
            <v>215.07048999999998</v>
          </cell>
          <cell r="N80">
            <v>7.748962469820432</v>
          </cell>
          <cell r="O80">
            <v>10.33445</v>
          </cell>
        </row>
        <row r="81">
          <cell r="A81">
            <v>0</v>
          </cell>
          <cell r="B81">
            <v>0</v>
          </cell>
          <cell r="C81">
            <v>0</v>
          </cell>
          <cell r="E81" t="str">
            <v>Barskaun Health Center</v>
          </cell>
          <cell r="G81">
            <v>4.0515653776385108E-7</v>
          </cell>
          <cell r="H81">
            <v>0</v>
          </cell>
          <cell r="I81">
            <v>-4.0515653776385108E-7</v>
          </cell>
          <cell r="K81">
            <v>0</v>
          </cell>
          <cell r="L81">
            <v>3.60012</v>
          </cell>
          <cell r="N81">
            <v>0.75046040515653778</v>
          </cell>
          <cell r="O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E82" t="str">
            <v>Edelweiss</v>
          </cell>
          <cell r="G82">
            <v>1.5613926445954273E-6</v>
          </cell>
          <cell r="H82">
            <v>0</v>
          </cell>
          <cell r="I82">
            <v>-1.5613926445954273E-6</v>
          </cell>
          <cell r="K82">
            <v>0</v>
          </cell>
          <cell r="L82">
            <v>27.234500000000001</v>
          </cell>
          <cell r="N82">
            <v>-0.19989928350148062</v>
          </cell>
          <cell r="O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E83" t="str">
            <v>Security</v>
          </cell>
          <cell r="G83">
            <v>146.01991104753137</v>
          </cell>
          <cell r="H83">
            <v>128.28254000000001</v>
          </cell>
          <cell r="I83">
            <v>-17.737371047531354</v>
          </cell>
          <cell r="K83">
            <v>128.28254000000001</v>
          </cell>
          <cell r="L83">
            <v>604.11146999999994</v>
          </cell>
          <cell r="N83">
            <v>36.751756713430389</v>
          </cell>
          <cell r="O83">
            <v>44.058010000000003</v>
          </cell>
        </row>
        <row r="84">
          <cell r="A84">
            <v>0</v>
          </cell>
          <cell r="B84">
            <v>0</v>
          </cell>
          <cell r="C84">
            <v>0</v>
          </cell>
          <cell r="E84" t="str">
            <v>Security Vehicle Operation</v>
          </cell>
          <cell r="G84">
            <v>21.072234387366493</v>
          </cell>
          <cell r="H84">
            <v>28.767000000000003</v>
          </cell>
          <cell r="I84">
            <v>7.6947656126335104</v>
          </cell>
          <cell r="K84">
            <v>28.766999999999999</v>
          </cell>
          <cell r="L84">
            <v>92.022220000000004</v>
          </cell>
          <cell r="N84">
            <v>6.8762143430843059</v>
          </cell>
          <cell r="O84">
            <v>9.5890000000000004</v>
          </cell>
        </row>
        <row r="85">
          <cell r="A85">
            <v>0</v>
          </cell>
          <cell r="B85">
            <v>0</v>
          </cell>
          <cell r="C85">
            <v>0</v>
          </cell>
          <cell r="E85" t="str">
            <v>Total Site Administration</v>
          </cell>
          <cell r="G85">
            <v>6025.6056316100467</v>
          </cell>
          <cell r="H85">
            <v>6661.2034999999996</v>
          </cell>
          <cell r="I85">
            <v>635.59786838995558</v>
          </cell>
          <cell r="K85">
            <v>6661.2054999999991</v>
          </cell>
          <cell r="L85">
            <v>23988.095699999991</v>
          </cell>
          <cell r="N85">
            <v>1815.1941157070178</v>
          </cell>
          <cell r="O85">
            <v>2275.2476499999993</v>
          </cell>
        </row>
        <row r="87">
          <cell r="A87">
            <v>0</v>
          </cell>
          <cell r="B87">
            <v>0</v>
          </cell>
          <cell r="C87">
            <v>0</v>
          </cell>
          <cell r="E87" t="str">
            <v>Cost per Ounce Poured</v>
          </cell>
          <cell r="G87">
            <v>11.4</v>
          </cell>
          <cell r="H87">
            <v>10.000065303941055</v>
          </cell>
          <cell r="I87">
            <v>-1.3999346960589456</v>
          </cell>
          <cell r="K87">
            <v>10.000068306421102</v>
          </cell>
          <cell r="L87">
            <v>48.046990562473411</v>
          </cell>
          <cell r="N87">
            <v>29.837989902309818</v>
          </cell>
          <cell r="O87">
            <v>50.669153082130755</v>
          </cell>
        </row>
        <row r="89">
          <cell r="E89" t="str">
            <v>Maintenance</v>
          </cell>
        </row>
        <row r="91">
          <cell r="A91">
            <v>0</v>
          </cell>
          <cell r="B91">
            <v>0</v>
          </cell>
          <cell r="C91">
            <v>0</v>
          </cell>
          <cell r="E91" t="str">
            <v>Maintenance Administration</v>
          </cell>
          <cell r="G91">
            <v>95.008459183024698</v>
          </cell>
          <cell r="H91">
            <v>264.40310999999997</v>
          </cell>
          <cell r="I91">
            <v>169.39465081697529</v>
          </cell>
          <cell r="K91">
            <v>264.40320999999994</v>
          </cell>
          <cell r="L91">
            <v>0</v>
          </cell>
          <cell r="N91">
            <v>-19.804942389163291</v>
          </cell>
          <cell r="O91">
            <v>88.524740000000008</v>
          </cell>
        </row>
        <row r="92">
          <cell r="A92">
            <v>0</v>
          </cell>
          <cell r="B92">
            <v>0</v>
          </cell>
          <cell r="C92">
            <v>0</v>
          </cell>
          <cell r="E92" t="str">
            <v>Maint. Light Vehicles</v>
          </cell>
          <cell r="G92">
            <v>44.078747377125545</v>
          </cell>
          <cell r="H92">
            <v>27.261000000000003</v>
          </cell>
          <cell r="I92">
            <v>-16.817747377125542</v>
          </cell>
          <cell r="K92">
            <v>27.260999999999999</v>
          </cell>
          <cell r="L92">
            <v>0</v>
          </cell>
          <cell r="N92">
            <v>15.71935636266632</v>
          </cell>
          <cell r="O92">
            <v>9.0950000000000006</v>
          </cell>
        </row>
        <row r="93">
          <cell r="A93">
            <v>0</v>
          </cell>
          <cell r="B93">
            <v>0</v>
          </cell>
          <cell r="C93">
            <v>0</v>
          </cell>
          <cell r="E93" t="str">
            <v>Automotive Shop</v>
          </cell>
          <cell r="G93">
            <v>2.3282799992324428</v>
          </cell>
          <cell r="H93">
            <v>461.38652999999999</v>
          </cell>
          <cell r="I93">
            <v>459.05825000076754</v>
          </cell>
          <cell r="K93">
            <v>461.38652999999999</v>
          </cell>
          <cell r="L93">
            <v>0</v>
          </cell>
          <cell r="N93">
            <v>12.062548395892241</v>
          </cell>
          <cell r="O93">
            <v>154.02318</v>
          </cell>
        </row>
        <row r="94">
          <cell r="A94">
            <v>0</v>
          </cell>
          <cell r="B94">
            <v>0</v>
          </cell>
          <cell r="C94">
            <v>0</v>
          </cell>
          <cell r="E94" t="str">
            <v>Heavy Equipment Maintenance</v>
          </cell>
          <cell r="G94">
            <v>170.04407895454787</v>
          </cell>
          <cell r="H94">
            <v>9546.6921199999997</v>
          </cell>
          <cell r="I94">
            <v>9376.6480410454515</v>
          </cell>
          <cell r="K94">
            <v>9546.6921199999997</v>
          </cell>
          <cell r="L94">
            <v>0</v>
          </cell>
          <cell r="N94">
            <v>-1.8695041297857096</v>
          </cell>
          <cell r="O94">
            <v>3104.6935699999999</v>
          </cell>
        </row>
        <row r="95">
          <cell r="A95">
            <v>0</v>
          </cell>
          <cell r="B95">
            <v>0</v>
          </cell>
          <cell r="C95">
            <v>0</v>
          </cell>
          <cell r="E95" t="str">
            <v>Highway Vehicle Maintenance</v>
          </cell>
          <cell r="G95">
            <v>16.863456858600721</v>
          </cell>
          <cell r="H95">
            <v>765.05086000000006</v>
          </cell>
          <cell r="I95">
            <v>748.18740314139939</v>
          </cell>
          <cell r="K95">
            <v>765.05086000000006</v>
          </cell>
          <cell r="L95">
            <v>0</v>
          </cell>
          <cell r="N95">
            <v>2.0087323840083036</v>
          </cell>
          <cell r="O95">
            <v>255.56920000000002</v>
          </cell>
        </row>
        <row r="96">
          <cell r="A96">
            <v>0</v>
          </cell>
          <cell r="B96">
            <v>0</v>
          </cell>
          <cell r="C96">
            <v>0</v>
          </cell>
          <cell r="E96" t="str">
            <v>Mill Maintenance Shop</v>
          </cell>
          <cell r="G96">
            <v>74.635543849587378</v>
          </cell>
          <cell r="H96">
            <v>5445.7353400000002</v>
          </cell>
          <cell r="I96">
            <v>5371.0997961504127</v>
          </cell>
          <cell r="K96">
            <v>5445.7353400000002</v>
          </cell>
          <cell r="L96">
            <v>0</v>
          </cell>
          <cell r="N96">
            <v>24.47462055046087</v>
          </cell>
          <cell r="O96">
            <v>1410.66552</v>
          </cell>
        </row>
        <row r="97">
          <cell r="A97">
            <v>0</v>
          </cell>
          <cell r="B97">
            <v>0</v>
          </cell>
          <cell r="C97">
            <v>0</v>
          </cell>
          <cell r="E97" t="str">
            <v>Electrical/Instrumentation</v>
          </cell>
          <cell r="G97">
            <v>-17.034706428439257</v>
          </cell>
          <cell r="H97">
            <v>656.81992000000002</v>
          </cell>
          <cell r="I97">
            <v>673.85462642843925</v>
          </cell>
          <cell r="K97">
            <v>656.81991999999991</v>
          </cell>
          <cell r="L97">
            <v>0</v>
          </cell>
          <cell r="N97">
            <v>-24.748550139828854</v>
          </cell>
          <cell r="O97">
            <v>219.64367999999999</v>
          </cell>
        </row>
        <row r="98">
          <cell r="A98">
            <v>0</v>
          </cell>
          <cell r="B98">
            <v>0</v>
          </cell>
          <cell r="C98">
            <v>0</v>
          </cell>
          <cell r="E98" t="str">
            <v>Site Utilities</v>
          </cell>
          <cell r="G98">
            <v>38.910961557094161</v>
          </cell>
          <cell r="H98">
            <v>25.998000000000001</v>
          </cell>
          <cell r="I98">
            <v>-12.91296155709416</v>
          </cell>
          <cell r="K98">
            <v>25.998000000000001</v>
          </cell>
          <cell r="L98">
            <v>0</v>
          </cell>
          <cell r="N98">
            <v>17.409680975062908</v>
          </cell>
          <cell r="O98">
            <v>8.6660000000000004</v>
          </cell>
        </row>
        <row r="99">
          <cell r="A99">
            <v>0</v>
          </cell>
          <cell r="B99">
            <v>0</v>
          </cell>
          <cell r="C99">
            <v>0</v>
          </cell>
          <cell r="E99" t="str">
            <v>Total Maintenance</v>
          </cell>
          <cell r="G99">
            <v>424.8348213507735</v>
          </cell>
          <cell r="H99">
            <v>17193.346880000001</v>
          </cell>
          <cell r="I99">
            <v>16768.512058649227</v>
          </cell>
          <cell r="K99">
            <v>17193.346980000002</v>
          </cell>
          <cell r="L99">
            <v>0</v>
          </cell>
          <cell r="N99">
            <v>25.251942009312792</v>
          </cell>
          <cell r="O99">
            <v>5250.8808900000004</v>
          </cell>
        </row>
        <row r="101">
          <cell r="A101">
            <v>0</v>
          </cell>
          <cell r="B101">
            <v>0</v>
          </cell>
          <cell r="C101">
            <v>0</v>
          </cell>
          <cell r="E101" t="str">
            <v>Cost per Ounce Poured</v>
          </cell>
          <cell r="G101">
            <v>0.8</v>
          </cell>
          <cell r="H101">
            <v>25.811340487242465</v>
          </cell>
          <cell r="I101">
            <v>25.011340487242464</v>
          </cell>
          <cell r="K101">
            <v>25.811340637366467</v>
          </cell>
          <cell r="L101">
            <v>0</v>
          </cell>
          <cell r="N101">
            <v>0.4150890442888599</v>
          </cell>
          <cell r="O101">
            <v>116.93570483698558</v>
          </cell>
        </row>
        <row r="103">
          <cell r="E103" t="str">
            <v>Bishkek Administration</v>
          </cell>
        </row>
        <row r="105">
          <cell r="A105">
            <v>0</v>
          </cell>
          <cell r="B105">
            <v>0</v>
          </cell>
          <cell r="C105">
            <v>0</v>
          </cell>
          <cell r="E105" t="str">
            <v>Bishkek Administration</v>
          </cell>
          <cell r="G105">
            <v>903.17209646764206</v>
          </cell>
          <cell r="H105">
            <v>815.2342900000001</v>
          </cell>
          <cell r="I105">
            <v>-87.937806467641963</v>
          </cell>
          <cell r="K105">
            <v>815.23428999999999</v>
          </cell>
          <cell r="L105">
            <v>3047.9000700000001</v>
          </cell>
          <cell r="N105">
            <v>237.02388350818421</v>
          </cell>
          <cell r="O105">
            <v>272.1739</v>
          </cell>
        </row>
        <row r="106">
          <cell r="A106">
            <v>0</v>
          </cell>
          <cell r="B106">
            <v>0</v>
          </cell>
          <cell r="C106">
            <v>0</v>
          </cell>
          <cell r="E106" t="str">
            <v>Bishkek Light Vehicles</v>
          </cell>
          <cell r="G106">
            <v>141.25391062829917</v>
          </cell>
          <cell r="H106">
            <v>133.40942000000001</v>
          </cell>
          <cell r="I106">
            <v>-7.8444906282991553</v>
          </cell>
          <cell r="K106">
            <v>133.40942000000001</v>
          </cell>
          <cell r="L106">
            <v>602.44365000000005</v>
          </cell>
          <cell r="N106">
            <v>42.083770113656662</v>
          </cell>
          <cell r="O106">
            <v>45.036410000000004</v>
          </cell>
        </row>
        <row r="107">
          <cell r="A107">
            <v>0</v>
          </cell>
          <cell r="B107">
            <v>0</v>
          </cell>
          <cell r="C107">
            <v>0</v>
          </cell>
          <cell r="E107" t="str">
            <v>Corporate Relations</v>
          </cell>
          <cell r="G107">
            <v>110.92380661645277</v>
          </cell>
          <cell r="H107">
            <v>119.80458</v>
          </cell>
          <cell r="I107">
            <v>8.8807733835472362</v>
          </cell>
          <cell r="K107">
            <v>119.80458</v>
          </cell>
          <cell r="L107">
            <v>678.09927000000005</v>
          </cell>
          <cell r="N107">
            <v>7.9219737497243132</v>
          </cell>
          <cell r="O107">
            <v>40.082689999999999</v>
          </cell>
        </row>
        <row r="108">
          <cell r="A108">
            <v>0</v>
          </cell>
          <cell r="B108">
            <v>0</v>
          </cell>
          <cell r="C108">
            <v>0</v>
          </cell>
          <cell r="E108" t="str">
            <v xml:space="preserve">Bishkek Housing </v>
          </cell>
          <cell r="G108">
            <v>167.42768220716172</v>
          </cell>
          <cell r="H108">
            <v>180.87031999999999</v>
          </cell>
          <cell r="I108">
            <v>13.442637792838269</v>
          </cell>
          <cell r="K108">
            <v>180.87032000000002</v>
          </cell>
          <cell r="L108">
            <v>711.03998000000001</v>
          </cell>
          <cell r="N108">
            <v>45.315224257384749</v>
          </cell>
          <cell r="O108">
            <v>60.619150000000005</v>
          </cell>
        </row>
        <row r="109">
          <cell r="A109">
            <v>0</v>
          </cell>
          <cell r="B109">
            <v>0</v>
          </cell>
          <cell r="C109">
            <v>0</v>
          </cell>
          <cell r="E109" t="str">
            <v>JV Executive Administration</v>
          </cell>
          <cell r="G109">
            <v>55.251894145558687</v>
          </cell>
          <cell r="H109">
            <v>62.494</v>
          </cell>
          <cell r="I109">
            <v>7.2421058544413128</v>
          </cell>
          <cell r="K109">
            <v>62.494</v>
          </cell>
          <cell r="L109">
            <v>427.82579000000004</v>
          </cell>
          <cell r="N109">
            <v>20.671387700778382</v>
          </cell>
          <cell r="O109">
            <v>20.826000000000001</v>
          </cell>
        </row>
        <row r="110">
          <cell r="A110">
            <v>0</v>
          </cell>
          <cell r="B110">
            <v>0</v>
          </cell>
          <cell r="C110">
            <v>0</v>
          </cell>
          <cell r="E110" t="str">
            <v>Finance &amp; Accounting</v>
          </cell>
          <cell r="G110">
            <v>168.28755943447624</v>
          </cell>
          <cell r="H110">
            <v>153.17392999999998</v>
          </cell>
          <cell r="I110">
            <v>-15.113629434476252</v>
          </cell>
          <cell r="K110">
            <v>153.17392999999998</v>
          </cell>
          <cell r="L110">
            <v>1249.6584399999999</v>
          </cell>
          <cell r="N110">
            <v>31.934047974849161</v>
          </cell>
          <cell r="O110">
            <v>51.55771</v>
          </cell>
        </row>
        <row r="111">
          <cell r="A111">
            <v>0</v>
          </cell>
          <cell r="B111">
            <v>0</v>
          </cell>
          <cell r="C111">
            <v>0</v>
          </cell>
          <cell r="E111" t="str">
            <v>Management Information Systems</v>
          </cell>
          <cell r="G111">
            <v>23.313264170541586</v>
          </cell>
          <cell r="H111">
            <v>19.47316</v>
          </cell>
          <cell r="I111">
            <v>-3.8401041705415864</v>
          </cell>
          <cell r="K111">
            <v>19.47316</v>
          </cell>
          <cell r="L111">
            <v>107.90111000000002</v>
          </cell>
          <cell r="N111">
            <v>5.5406622772993819</v>
          </cell>
          <cell r="O111">
            <v>6.5963199999999995</v>
          </cell>
        </row>
        <row r="112">
          <cell r="A112">
            <v>0</v>
          </cell>
          <cell r="B112">
            <v>0</v>
          </cell>
          <cell r="C112">
            <v>0</v>
          </cell>
          <cell r="E112" t="str">
            <v>Procurement</v>
          </cell>
          <cell r="G112">
            <v>36.917258369160479</v>
          </cell>
          <cell r="H112">
            <v>34.831069999999997</v>
          </cell>
          <cell r="I112">
            <v>-2.0861883691604817</v>
          </cell>
          <cell r="K112">
            <v>34.831070000000004</v>
          </cell>
          <cell r="L112">
            <v>139.58753999999999</v>
          </cell>
          <cell r="N112">
            <v>11.363094118881266</v>
          </cell>
          <cell r="O112">
            <v>11.86627</v>
          </cell>
        </row>
        <row r="113">
          <cell r="A113">
            <v>0</v>
          </cell>
          <cell r="B113">
            <v>0</v>
          </cell>
          <cell r="C113">
            <v>0</v>
          </cell>
          <cell r="E113" t="str">
            <v>Human Resources</v>
          </cell>
          <cell r="G113">
            <v>69.23761504910189</v>
          </cell>
          <cell r="H113">
            <v>72.584890000000001</v>
          </cell>
          <cell r="I113">
            <v>3.347274950898111</v>
          </cell>
          <cell r="K113">
            <v>72.584890000000001</v>
          </cell>
          <cell r="L113">
            <v>154.48425</v>
          </cell>
          <cell r="N113">
            <v>6.9206136198858861</v>
          </cell>
          <cell r="O113">
            <v>19.768129999999999</v>
          </cell>
        </row>
        <row r="114">
          <cell r="A114">
            <v>0</v>
          </cell>
          <cell r="B114">
            <v>0</v>
          </cell>
          <cell r="C114">
            <v>0</v>
          </cell>
          <cell r="E114" t="str">
            <v>Medical Services</v>
          </cell>
          <cell r="G114">
            <v>104.66465899801098</v>
          </cell>
          <cell r="H114">
            <v>13.263689999999997</v>
          </cell>
          <cell r="I114">
            <v>-91.400968998010981</v>
          </cell>
          <cell r="K114">
            <v>13.263689999999999</v>
          </cell>
          <cell r="L114">
            <v>54.517780000000002</v>
          </cell>
          <cell r="N114">
            <v>4.1194763780315569</v>
          </cell>
          <cell r="O114">
            <v>4.5519399999999992</v>
          </cell>
        </row>
        <row r="115">
          <cell r="A115">
            <v>0</v>
          </cell>
          <cell r="B115">
            <v>0</v>
          </cell>
          <cell r="C115">
            <v>0</v>
          </cell>
          <cell r="E115" t="str">
            <v>Security</v>
          </cell>
          <cell r="G115">
            <v>70.005088935755609</v>
          </cell>
          <cell r="H115">
            <v>76.164380000000008</v>
          </cell>
          <cell r="I115">
            <v>6.1592910642443996</v>
          </cell>
          <cell r="K115">
            <v>76.164380000000008</v>
          </cell>
          <cell r="L115">
            <v>419.78804000000002</v>
          </cell>
          <cell r="N115">
            <v>14.626687867572707</v>
          </cell>
          <cell r="O115">
            <v>26.123630000000002</v>
          </cell>
        </row>
        <row r="116">
          <cell r="A116">
            <v>0</v>
          </cell>
          <cell r="B116">
            <v>0</v>
          </cell>
          <cell r="C116">
            <v>0</v>
          </cell>
          <cell r="E116" t="str">
            <v>KGC Executive Administration</v>
          </cell>
          <cell r="G116">
            <v>18.578734166872792</v>
          </cell>
          <cell r="H116">
            <v>37.567819999999998</v>
          </cell>
          <cell r="I116">
            <v>18.989085833127206</v>
          </cell>
          <cell r="K116">
            <v>37.567819999999998</v>
          </cell>
          <cell r="L116">
            <v>149.46290999999999</v>
          </cell>
          <cell r="N116">
            <v>4.116806971992931</v>
          </cell>
          <cell r="O116">
            <v>12.29631</v>
          </cell>
        </row>
        <row r="117">
          <cell r="A117">
            <v>0</v>
          </cell>
          <cell r="B117">
            <v>0</v>
          </cell>
          <cell r="C117">
            <v>0</v>
          </cell>
          <cell r="E117" t="str">
            <v>Total Bishkek</v>
          </cell>
          <cell r="G117">
            <v>1869.0335691890339</v>
          </cell>
          <cell r="H117">
            <v>1718.8715499999998</v>
          </cell>
          <cell r="I117">
            <v>-150.16201918903403</v>
          </cell>
          <cell r="K117">
            <v>1718.8715499999998</v>
          </cell>
          <cell r="L117">
            <v>7742.7088300000005</v>
          </cell>
          <cell r="N117">
            <v>431.63762853824119</v>
          </cell>
          <cell r="O117">
            <v>571.49845999999991</v>
          </cell>
        </row>
        <row r="119">
          <cell r="A119">
            <v>0</v>
          </cell>
          <cell r="B119">
            <v>0</v>
          </cell>
          <cell r="C119">
            <v>0</v>
          </cell>
          <cell r="E119" t="str">
            <v>Cost per Ounce Poured</v>
          </cell>
          <cell r="G119">
            <v>3.54</v>
          </cell>
          <cell r="H119">
            <v>2.58</v>
          </cell>
          <cell r="I119">
            <v>-0.96</v>
          </cell>
          <cell r="K119">
            <v>2.5804387674218905</v>
          </cell>
          <cell r="L119">
            <v>15.508269715756958</v>
          </cell>
          <cell r="N119">
            <v>7.095218682308559</v>
          </cell>
          <cell r="O119">
            <v>12.727116960627114</v>
          </cell>
        </row>
        <row r="121">
          <cell r="A121">
            <v>0</v>
          </cell>
          <cell r="B121">
            <v>0</v>
          </cell>
          <cell r="C121">
            <v>0</v>
          </cell>
          <cell r="E121" t="str">
            <v>Management Fees</v>
          </cell>
          <cell r="G121">
            <v>1169.8807899999999</v>
          </cell>
          <cell r="H121">
            <v>0</v>
          </cell>
          <cell r="I121">
            <v>-1169.8807899999999</v>
          </cell>
          <cell r="K121">
            <v>0</v>
          </cell>
          <cell r="L121">
            <v>5358.1604479631014</v>
          </cell>
          <cell r="N121">
            <v>356.04831999999999</v>
          </cell>
          <cell r="O121">
            <v>0</v>
          </cell>
        </row>
        <row r="122">
          <cell r="E122" t="str">
            <v xml:space="preserve"> </v>
          </cell>
        </row>
        <row r="123">
          <cell r="A123" t="e">
            <v>#REF!</v>
          </cell>
          <cell r="B123" t="e">
            <v>#REF!</v>
          </cell>
          <cell r="C123" t="e">
            <v>#REF!</v>
          </cell>
          <cell r="E123" t="str">
            <v>Total Operations Costs</v>
          </cell>
          <cell r="G123" t="e">
            <v>#REF!</v>
          </cell>
          <cell r="H123" t="e">
            <v>#REF!</v>
          </cell>
          <cell r="I123" t="e">
            <v>#REF!</v>
          </cell>
          <cell r="K123" t="e">
            <v>#REF!</v>
          </cell>
          <cell r="L123" t="e">
            <v>#REF!</v>
          </cell>
          <cell r="N123" t="e">
            <v>#REF!</v>
          </cell>
          <cell r="O123" t="e">
            <v>#REF!</v>
          </cell>
        </row>
        <row r="125">
          <cell r="A125" t="e">
            <v>#REF!</v>
          </cell>
          <cell r="B125" t="e">
            <v>#REF!</v>
          </cell>
          <cell r="C125" t="e">
            <v>#REF!</v>
          </cell>
          <cell r="E125" t="str">
            <v>Ttl Operations Cost/Oz Poured</v>
          </cell>
          <cell r="G125" t="e">
            <v>#REF!</v>
          </cell>
          <cell r="H125" t="e">
            <v>#REF!</v>
          </cell>
          <cell r="I125" t="e">
            <v>#REF!</v>
          </cell>
          <cell r="K125" t="e">
            <v>#REF!</v>
          </cell>
          <cell r="L125" t="e">
            <v>#REF!</v>
          </cell>
          <cell r="N125" t="e">
            <v>#REF!</v>
          </cell>
          <cell r="O125" t="e">
            <v>#REF!</v>
          </cell>
        </row>
        <row r="127">
          <cell r="A127" t="e">
            <v>#N/A</v>
          </cell>
          <cell r="B127">
            <v>0</v>
          </cell>
          <cell r="C127" t="e">
            <v>#N/A</v>
          </cell>
          <cell r="E127" t="str">
            <v>Taxes</v>
          </cell>
          <cell r="G127" t="e">
            <v>#N/A</v>
          </cell>
          <cell r="H127">
            <v>6731.9725000000008</v>
          </cell>
          <cell r="I127" t="e">
            <v>#N/A</v>
          </cell>
          <cell r="K127">
            <v>6731.9724999999999</v>
          </cell>
          <cell r="L127">
            <v>4523.1974836990221</v>
          </cell>
          <cell r="N127" t="e">
            <v>#N/A</v>
          </cell>
          <cell r="O127">
            <v>2237.0249100000001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E129" t="str">
            <v>Exploration</v>
          </cell>
          <cell r="G129">
            <v>607.22991999999999</v>
          </cell>
          <cell r="H129">
            <v>3343.1350000000002</v>
          </cell>
          <cell r="I129">
            <v>2735.9050800000005</v>
          </cell>
          <cell r="K129">
            <v>3343.1350000000002</v>
          </cell>
          <cell r="L129">
            <v>1736.43715</v>
          </cell>
          <cell r="N129">
            <v>60.664760000000001</v>
          </cell>
          <cell r="O129">
            <v>1088.44</v>
          </cell>
        </row>
        <row r="131">
          <cell r="A131">
            <v>0</v>
          </cell>
          <cell r="B131">
            <v>0</v>
          </cell>
          <cell r="C131">
            <v>0</v>
          </cell>
          <cell r="E131" t="str">
            <v>Other Income/Expense</v>
          </cell>
          <cell r="G131">
            <v>366.43979339765343</v>
          </cell>
          <cell r="H131">
            <v>2919.26827</v>
          </cell>
          <cell r="I131">
            <v>2552.8284766023467</v>
          </cell>
          <cell r="K131">
            <v>2919.26827</v>
          </cell>
          <cell r="L131">
            <v>0</v>
          </cell>
          <cell r="N131">
            <v>166.91404386931777</v>
          </cell>
          <cell r="O131">
            <v>976.16912000000002</v>
          </cell>
        </row>
        <row r="132">
          <cell r="A132" t="e">
            <v>#REF!</v>
          </cell>
          <cell r="B132" t="e">
            <v>#REF!</v>
          </cell>
          <cell r="C132" t="e">
            <v>#REF!</v>
          </cell>
          <cell r="E132" t="str">
            <v>Total Cash Costs</v>
          </cell>
          <cell r="G132" t="e">
            <v>#REF!</v>
          </cell>
          <cell r="H132" t="e">
            <v>#REF!</v>
          </cell>
          <cell r="I132" t="e">
            <v>#REF!</v>
          </cell>
          <cell r="K132" t="e">
            <v>#REF!</v>
          </cell>
          <cell r="L132" t="e">
            <v>#REF!</v>
          </cell>
          <cell r="N132" t="e">
            <v>#REF!</v>
          </cell>
          <cell r="O132" t="e">
            <v>#REF!</v>
          </cell>
        </row>
        <row r="134">
          <cell r="A134" t="e">
            <v>#REF!</v>
          </cell>
          <cell r="B134" t="e">
            <v>#REF!</v>
          </cell>
          <cell r="C134" t="e">
            <v>#REF!</v>
          </cell>
          <cell r="E134" t="str">
            <v>Total Cash Cost/Oz Poured</v>
          </cell>
          <cell r="G134" t="e">
            <v>#REF!</v>
          </cell>
          <cell r="H134" t="e">
            <v>#REF!</v>
          </cell>
          <cell r="I134" t="e">
            <v>#REF!</v>
          </cell>
          <cell r="K134" t="e">
            <v>#REF!</v>
          </cell>
          <cell r="L134" t="e">
            <v>#REF!</v>
          </cell>
          <cell r="N134" t="e">
            <v>#REF!</v>
          </cell>
          <cell r="O134" t="e">
            <v>#REF!</v>
          </cell>
        </row>
        <row r="136">
          <cell r="A136">
            <v>609.37587883049844</v>
          </cell>
          <cell r="B136">
            <v>0</v>
          </cell>
          <cell r="C136">
            <v>-609.37587883049844</v>
          </cell>
          <cell r="E136" t="str">
            <v>Interest and Financing</v>
          </cell>
          <cell r="G136">
            <v>6417.2945368729497</v>
          </cell>
          <cell r="H136">
            <v>331.52600000000001</v>
          </cell>
          <cell r="I136">
            <v>-6085.7685368729499</v>
          </cell>
          <cell r="K136">
            <v>331.52600000000001</v>
          </cell>
          <cell r="L136">
            <v>12821.420355668119</v>
          </cell>
          <cell r="N136">
            <v>882.09042883049847</v>
          </cell>
          <cell r="O136">
            <v>107.142</v>
          </cell>
        </row>
        <row r="138">
          <cell r="A138">
            <v>0</v>
          </cell>
          <cell r="B138" t="e">
            <v>#REF!</v>
          </cell>
          <cell r="C138" t="e">
            <v>#REF!</v>
          </cell>
          <cell r="E138" t="str">
            <v>Deprec., Deplet., &amp; Reclamation</v>
          </cell>
          <cell r="G138">
            <v>9758.6322099999998</v>
          </cell>
          <cell r="H138" t="e">
            <v>#REF!</v>
          </cell>
          <cell r="I138" t="e">
            <v>#REF!</v>
          </cell>
          <cell r="K138" t="e">
            <v>#REF!</v>
          </cell>
          <cell r="L138">
            <v>35174.37928489544</v>
          </cell>
          <cell r="N138">
            <v>3626.1304599999999</v>
          </cell>
          <cell r="O138" t="e">
            <v>#REF!</v>
          </cell>
        </row>
        <row r="139">
          <cell r="A139" t="e">
            <v>#REF!</v>
          </cell>
          <cell r="B139" t="e">
            <v>#REF!</v>
          </cell>
          <cell r="C139" t="e">
            <v>#REF!</v>
          </cell>
          <cell r="E139" t="str">
            <v>Total KGC Costs</v>
          </cell>
          <cell r="G139" t="e">
            <v>#REF!</v>
          </cell>
          <cell r="H139" t="e">
            <v>#REF!</v>
          </cell>
          <cell r="I139" t="e">
            <v>#REF!</v>
          </cell>
          <cell r="K139" t="e">
            <v>#REF!</v>
          </cell>
          <cell r="L139" t="e">
            <v>#REF!</v>
          </cell>
          <cell r="N139" t="e">
            <v>#REF!</v>
          </cell>
          <cell r="O139" t="e">
            <v>#REF!</v>
          </cell>
        </row>
        <row r="141">
          <cell r="A141" t="e">
            <v>#REF!</v>
          </cell>
          <cell r="B141" t="e">
            <v>#REF!</v>
          </cell>
          <cell r="C141" t="e">
            <v>#REF!</v>
          </cell>
          <cell r="E141" t="str">
            <v>Total KGC Cost/Ounce Poured</v>
          </cell>
          <cell r="G141" t="e">
            <v>#REF!</v>
          </cell>
          <cell r="H141" t="e">
            <v>#REF!</v>
          </cell>
          <cell r="I141" t="e">
            <v>#REF!</v>
          </cell>
          <cell r="K141" t="e">
            <v>#REF!</v>
          </cell>
          <cell r="L141" t="e">
            <v>#REF!</v>
          </cell>
          <cell r="N141" t="e">
            <v>#REF!</v>
          </cell>
          <cell r="O141" t="e">
            <v>#REF!</v>
          </cell>
        </row>
        <row r="147">
          <cell r="A147" t="str">
            <v>Check of Report Totals and Calculations</v>
          </cell>
        </row>
        <row r="149">
          <cell r="A149" t="e">
            <v>#REF!</v>
          </cell>
          <cell r="B149" t="e">
            <v>#REF!</v>
          </cell>
          <cell r="C149" t="e">
            <v>#REF!</v>
          </cell>
          <cell r="E149" t="str">
            <v>Total KOC Cost/Ounce Poured</v>
          </cell>
          <cell r="G149" t="e">
            <v>#REF!</v>
          </cell>
          <cell r="H149" t="e">
            <v>#REF!</v>
          </cell>
          <cell r="I149" t="e">
            <v>#REF!</v>
          </cell>
          <cell r="K149" t="e">
            <v>#REF!</v>
          </cell>
          <cell r="L149" t="e">
            <v>#REF!</v>
          </cell>
        </row>
        <row r="151">
          <cell r="A151" t="e">
            <v>#REF!</v>
          </cell>
          <cell r="B151" t="e">
            <v>#REF!</v>
          </cell>
          <cell r="C151" t="e">
            <v>#REF!</v>
          </cell>
          <cell r="E151" t="str">
            <v>Rounding Difference</v>
          </cell>
          <cell r="G151" t="e">
            <v>#REF!</v>
          </cell>
          <cell r="H151" t="e">
            <v>#REF!</v>
          </cell>
          <cell r="I151" t="e">
            <v>#REF!</v>
          </cell>
          <cell r="K151" t="e">
            <v>#REF!</v>
          </cell>
          <cell r="L151" t="e">
            <v>#REF!</v>
          </cell>
        </row>
      </sheetData>
      <sheetData sheetId="5" refreshError="1">
        <row r="1">
          <cell r="A1" t="str">
            <v>KUMTOR GOLD COMPANY</v>
          </cell>
        </row>
        <row r="2">
          <cell r="A2" t="str">
            <v>Ounce History</v>
          </cell>
        </row>
        <row r="3"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B8" t="str">
            <v xml:space="preserve"> </v>
          </cell>
        </row>
        <row r="9">
          <cell r="A9" t="str">
            <v>POURED</v>
          </cell>
          <cell r="B9">
            <v>502176</v>
          </cell>
          <cell r="D9">
            <v>645161</v>
          </cell>
          <cell r="F9">
            <v>610523</v>
          </cell>
          <cell r="H9">
            <v>670015.74687553931</v>
          </cell>
          <cell r="J9">
            <v>752720.79076995887</v>
          </cell>
          <cell r="L9">
            <v>528550.23</v>
          </cell>
          <cell r="N9">
            <v>3709146.7676454983</v>
          </cell>
        </row>
        <row r="11">
          <cell r="A11" t="str">
            <v>SOLD</v>
          </cell>
          <cell r="B11">
            <v>484047</v>
          </cell>
          <cell r="D11">
            <v>654086</v>
          </cell>
          <cell r="F11">
            <v>612114</v>
          </cell>
          <cell r="H11">
            <v>673687.95286999992</v>
          </cell>
          <cell r="J11">
            <v>731158.0317754983</v>
          </cell>
          <cell r="L11">
            <v>523182.46389000001</v>
          </cell>
          <cell r="N11">
            <v>3678275.4485354982</v>
          </cell>
        </row>
        <row r="13">
          <cell r="A13" t="str">
            <v>Agree to highlights sheet</v>
          </cell>
        </row>
      </sheetData>
      <sheetData sheetId="6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4">
          <cell r="A4" t="str">
            <v>Table 1.2.1</v>
          </cell>
        </row>
        <row r="6">
          <cell r="E6" t="str">
            <v>Cost by Cost Center</v>
          </cell>
        </row>
        <row r="7">
          <cell r="A7" t="str">
            <v>Current Month</v>
          </cell>
          <cell r="G7" t="str">
            <v>Year To Date</v>
          </cell>
        </row>
        <row r="8">
          <cell r="E8" t="str">
            <v>($000's)</v>
          </cell>
          <cell r="K8" t="str">
            <v>Annual</v>
          </cell>
          <cell r="L8">
            <v>2002</v>
          </cell>
          <cell r="N8" t="str">
            <v>January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  <cell r="N9" t="str">
            <v>Actual</v>
          </cell>
          <cell r="O9" t="str">
            <v>Budget</v>
          </cell>
        </row>
        <row r="11">
          <cell r="E11" t="str">
            <v>Mining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Mine Administration</v>
          </cell>
          <cell r="G12">
            <v>234.98182365000309</v>
          </cell>
          <cell r="H12">
            <v>202.14085</v>
          </cell>
          <cell r="I12">
            <v>-32.840973650003093</v>
          </cell>
          <cell r="K12">
            <v>202.14084999999997</v>
          </cell>
          <cell r="L12">
            <v>902.99892999999997</v>
          </cell>
          <cell r="N12">
            <v>39.036193518681976</v>
          </cell>
          <cell r="O12">
            <v>68.191509999999994</v>
          </cell>
        </row>
        <row r="13">
          <cell r="A13">
            <v>0</v>
          </cell>
          <cell r="B13">
            <v>0</v>
          </cell>
          <cell r="C13">
            <v>0</v>
          </cell>
          <cell r="E13" t="str">
            <v>Mine Light Vehicles</v>
          </cell>
          <cell r="G13">
            <v>81.615154653158584</v>
          </cell>
          <cell r="H13">
            <v>59.270200000000003</v>
          </cell>
          <cell r="I13">
            <v>-22.344954653158581</v>
          </cell>
          <cell r="K13">
            <v>59.270200000000003</v>
          </cell>
          <cell r="L13">
            <v>363.59997000000004</v>
          </cell>
          <cell r="N13">
            <v>25.716940036718754</v>
          </cell>
          <cell r="O13">
            <v>19.757400000000001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Mine Training</v>
          </cell>
          <cell r="G14">
            <v>83.998105060392945</v>
          </cell>
          <cell r="H14">
            <v>61.13785</v>
          </cell>
          <cell r="I14">
            <v>-22.860255060392944</v>
          </cell>
          <cell r="K14">
            <v>61.13785</v>
          </cell>
          <cell r="L14">
            <v>264.53554000000003</v>
          </cell>
          <cell r="N14">
            <v>2.8839080345890307</v>
          </cell>
          <cell r="O14">
            <v>20.736529999999998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Mine Dewatering</v>
          </cell>
          <cell r="G15">
            <v>46.95773759103399</v>
          </cell>
          <cell r="H15">
            <v>76.492000000000004</v>
          </cell>
          <cell r="I15">
            <v>29.534262408966015</v>
          </cell>
          <cell r="K15">
            <v>76.492000000000004</v>
          </cell>
          <cell r="L15">
            <v>339.99847999999997</v>
          </cell>
          <cell r="N15">
            <v>6.6965071545882227</v>
          </cell>
          <cell r="O15">
            <v>30.664000000000001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Mine Services - KOC</v>
          </cell>
          <cell r="G16">
            <v>350.94572936410856</v>
          </cell>
          <cell r="H16">
            <v>1692.49901</v>
          </cell>
          <cell r="I16">
            <v>1341.5532806358915</v>
          </cell>
          <cell r="K16">
            <v>1692.4990099999998</v>
          </cell>
          <cell r="L16">
            <v>3.0999999999970895E-4</v>
          </cell>
          <cell r="N16">
            <v>337.08342685553509</v>
          </cell>
          <cell r="O16">
            <v>702.88310999999999</v>
          </cell>
        </row>
        <row r="17">
          <cell r="A17">
            <v>0</v>
          </cell>
          <cell r="B17">
            <v>0</v>
          </cell>
          <cell r="C17">
            <v>0</v>
          </cell>
          <cell r="E17" t="str">
            <v>Mine Engineering &amp; Geology</v>
          </cell>
          <cell r="G17">
            <v>567.01136649530974</v>
          </cell>
          <cell r="H17">
            <v>386.66735999999997</v>
          </cell>
          <cell r="I17">
            <v>-180.34400649530977</v>
          </cell>
          <cell r="K17">
            <v>386.66735999999997</v>
          </cell>
          <cell r="L17">
            <v>1982.99973</v>
          </cell>
          <cell r="N17">
            <v>127.59051226718937</v>
          </cell>
          <cell r="O17">
            <v>131.62658999999999</v>
          </cell>
        </row>
        <row r="18">
          <cell r="A18">
            <v>0</v>
          </cell>
          <cell r="B18">
            <v>0</v>
          </cell>
          <cell r="C18">
            <v>0</v>
          </cell>
          <cell r="E18" t="str">
            <v>Mine Services Contractors</v>
          </cell>
          <cell r="G18">
            <v>-4.4799532679462551E-7</v>
          </cell>
          <cell r="H18">
            <v>612.83255000000008</v>
          </cell>
          <cell r="I18">
            <v>612.83255044799546</v>
          </cell>
          <cell r="K18">
            <v>612.83255000000008</v>
          </cell>
          <cell r="L18">
            <v>1.7000000000007276E-4</v>
          </cell>
          <cell r="N18">
            <v>1.5506372765230481E-6</v>
          </cell>
          <cell r="O18">
            <v>358.76415000000003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Primary Crusher</v>
          </cell>
          <cell r="G19">
            <v>7.6916145360428332E-6</v>
          </cell>
          <cell r="H19">
            <v>28.43383</v>
          </cell>
          <cell r="I19">
            <v>28.433822308385466</v>
          </cell>
          <cell r="K19">
            <v>28.43383</v>
          </cell>
          <cell r="L19">
            <v>-2.0000000000000002E-5</v>
          </cell>
          <cell r="N19">
            <v>1.0351841443480226E-5</v>
          </cell>
          <cell r="O19">
            <v>9.6401200000000014</v>
          </cell>
        </row>
        <row r="20">
          <cell r="A20">
            <v>0</v>
          </cell>
          <cell r="B20">
            <v>0</v>
          </cell>
          <cell r="C20">
            <v>0</v>
          </cell>
          <cell r="E20" t="str">
            <v>Stockpile Rehandle</v>
          </cell>
          <cell r="G20">
            <v>246.05727074346356</v>
          </cell>
          <cell r="H20">
            <v>0</v>
          </cell>
          <cell r="I20">
            <v>-246.05727074346356</v>
          </cell>
          <cell r="K20">
            <v>0</v>
          </cell>
          <cell r="L20">
            <v>540.00040000000001</v>
          </cell>
          <cell r="N20">
            <v>53.602522133244697</v>
          </cell>
          <cell r="O20">
            <v>0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Off-Site Roads Maintenance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  <cell r="N21" t="e">
            <v>#REF!</v>
          </cell>
          <cell r="O21" t="e">
            <v>#REF!</v>
          </cell>
        </row>
        <row r="22">
          <cell r="A22">
            <v>0</v>
          </cell>
          <cell r="B22">
            <v>0</v>
          </cell>
          <cell r="C22">
            <v>0</v>
          </cell>
          <cell r="E22" t="str">
            <v>CAT 992C Wheel Loaders</v>
          </cell>
          <cell r="G22">
            <v>639.88209561661131</v>
          </cell>
          <cell r="H22">
            <v>789.86925999999994</v>
          </cell>
          <cell r="I22">
            <v>149.98716438338863</v>
          </cell>
          <cell r="K22">
            <v>789.86926000000005</v>
          </cell>
          <cell r="L22">
            <v>2040.0009499999999</v>
          </cell>
          <cell r="N22">
            <v>79.940081936200372</v>
          </cell>
          <cell r="O22">
            <v>332.05667999999997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CAT Haul Trucks</v>
          </cell>
          <cell r="G23">
            <v>2067.1097403360591</v>
          </cell>
          <cell r="H23">
            <v>2388.9321999999997</v>
          </cell>
          <cell r="I23">
            <v>321.82245966394066</v>
          </cell>
          <cell r="K23">
            <v>2388.9321999999997</v>
          </cell>
          <cell r="L23">
            <v>10650.00086</v>
          </cell>
          <cell r="N23">
            <v>664.06454777749468</v>
          </cell>
          <cell r="O23">
            <v>609.98768999999993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Drilling</v>
          </cell>
          <cell r="G24">
            <v>713.1489313456533</v>
          </cell>
          <cell r="H24">
            <v>656.29564999999991</v>
          </cell>
          <cell r="I24">
            <v>-56.853281345653386</v>
          </cell>
          <cell r="K24">
            <v>656.29565000000002</v>
          </cell>
          <cell r="L24">
            <v>2659.9986200000003</v>
          </cell>
          <cell r="N24">
            <v>203.08702347897906</v>
          </cell>
          <cell r="O24">
            <v>219.74645999999998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Blasting</v>
          </cell>
          <cell r="G25">
            <v>1381.0329722976296</v>
          </cell>
          <cell r="H25">
            <v>1079.78657</v>
          </cell>
          <cell r="I25">
            <v>-301.24640229762963</v>
          </cell>
          <cell r="K25">
            <v>1079.78657</v>
          </cell>
          <cell r="L25">
            <v>4439.2879999999996</v>
          </cell>
          <cell r="N25">
            <v>394.04716266194657</v>
          </cell>
          <cell r="O25">
            <v>360.45782000000003</v>
          </cell>
        </row>
        <row r="26">
          <cell r="A26">
            <v>0</v>
          </cell>
          <cell r="B26">
            <v>0</v>
          </cell>
          <cell r="C26">
            <v>0</v>
          </cell>
          <cell r="E26" t="str">
            <v>Pit Support</v>
          </cell>
          <cell r="G26">
            <v>227.85112057407693</v>
          </cell>
          <cell r="H26">
            <v>475.97772999999995</v>
          </cell>
          <cell r="I26">
            <v>248.12660942592302</v>
          </cell>
          <cell r="K26">
            <v>475.97773000000001</v>
          </cell>
          <cell r="L26">
            <v>911.99904000000004</v>
          </cell>
          <cell r="N26">
            <v>48.17914027289666</v>
          </cell>
          <cell r="O26">
            <v>160.87148999999999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>Dozers</v>
          </cell>
          <cell r="G27">
            <v>700.98856162834591</v>
          </cell>
          <cell r="H27">
            <v>1008.8388</v>
          </cell>
          <cell r="I27">
            <v>307.85023837165409</v>
          </cell>
          <cell r="K27">
            <v>1008.8388</v>
          </cell>
          <cell r="L27">
            <v>2130.0013800000002</v>
          </cell>
          <cell r="N27">
            <v>396.49263186035142</v>
          </cell>
          <cell r="O27">
            <v>278.36297999999999</v>
          </cell>
        </row>
        <row r="28">
          <cell r="A28">
            <v>0</v>
          </cell>
          <cell r="B28">
            <v>0</v>
          </cell>
          <cell r="C28">
            <v>0</v>
          </cell>
          <cell r="E28" t="str">
            <v>Graders</v>
          </cell>
          <cell r="G28">
            <v>1016.3368998932491</v>
          </cell>
          <cell r="H28">
            <v>715.3920599999999</v>
          </cell>
          <cell r="I28">
            <v>-300.9448398932492</v>
          </cell>
          <cell r="K28">
            <v>715.3920599999999</v>
          </cell>
          <cell r="L28">
            <v>1109.99713</v>
          </cell>
          <cell r="N28">
            <v>347.44965014399065</v>
          </cell>
          <cell r="O28">
            <v>305.65184999999997</v>
          </cell>
        </row>
        <row r="29">
          <cell r="A29">
            <v>0</v>
          </cell>
          <cell r="B29">
            <v>0</v>
          </cell>
          <cell r="C29">
            <v>0</v>
          </cell>
          <cell r="E29" t="str">
            <v>Shovels</v>
          </cell>
          <cell r="G29">
            <v>-1.407759100581174E-5</v>
          </cell>
          <cell r="H29">
            <v>888.68343000000004</v>
          </cell>
          <cell r="I29">
            <v>888.68344407759105</v>
          </cell>
          <cell r="K29">
            <v>888.68342999999993</v>
          </cell>
          <cell r="L29">
            <v>3240.0417900000002</v>
          </cell>
          <cell r="N29">
            <v>3.3979999056568975</v>
          </cell>
          <cell r="O29">
            <v>206.61991</v>
          </cell>
        </row>
        <row r="30">
          <cell r="A30" t="e">
            <v>#REF!</v>
          </cell>
          <cell r="B30" t="e">
            <v>#REF!</v>
          </cell>
          <cell r="C30" t="e">
            <v>#REF!</v>
          </cell>
          <cell r="E30" t="str">
            <v>Total Mining</v>
          </cell>
          <cell r="G30" t="e">
            <v>#REF!</v>
          </cell>
          <cell r="H30" t="e">
            <v>#REF!</v>
          </cell>
          <cell r="I30" t="e">
            <v>#REF!</v>
          </cell>
          <cell r="K30" t="e">
            <v>#REF!</v>
          </cell>
          <cell r="L30" t="e">
            <v>#REF!</v>
          </cell>
          <cell r="N30" t="e">
            <v>#REF!</v>
          </cell>
          <cell r="O30" t="e">
            <v>#REF!</v>
          </cell>
        </row>
        <row r="32">
          <cell r="A32" t="e">
            <v>#REF!</v>
          </cell>
          <cell r="B32" t="e">
            <v>#REF!</v>
          </cell>
          <cell r="C32" t="e">
            <v>#REF!</v>
          </cell>
          <cell r="E32" t="str">
            <v>Cost per Ounce Poured</v>
          </cell>
          <cell r="G32" t="e">
            <v>#REF!</v>
          </cell>
          <cell r="H32" t="e">
            <v>#REF!</v>
          </cell>
          <cell r="I32" t="e">
            <v>#REF!</v>
          </cell>
          <cell r="K32" t="e">
            <v>#REF!</v>
          </cell>
          <cell r="L32" t="e">
            <v>#REF!</v>
          </cell>
          <cell r="N32" t="e">
            <v>#REF!</v>
          </cell>
          <cell r="O32" t="e">
            <v>#REF!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Cost per Ounce Mined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  <cell r="N33" t="e">
            <v>#REF!</v>
          </cell>
          <cell r="O33" t="e">
            <v>#REF!</v>
          </cell>
        </row>
        <row r="34">
          <cell r="A34" t="e">
            <v>#REF!</v>
          </cell>
          <cell r="B34" t="e">
            <v>#REF!</v>
          </cell>
          <cell r="C34" t="e">
            <v>#REF!</v>
          </cell>
          <cell r="E34" t="str">
            <v>Cost per Tonne Ore Mined</v>
          </cell>
          <cell r="G34" t="e">
            <v>#REF!</v>
          </cell>
          <cell r="H34" t="e">
            <v>#REF!</v>
          </cell>
          <cell r="I34" t="e">
            <v>#REF!</v>
          </cell>
          <cell r="K34" t="e">
            <v>#REF!</v>
          </cell>
          <cell r="L34" t="e">
            <v>#REF!</v>
          </cell>
          <cell r="N34" t="e">
            <v>#REF!</v>
          </cell>
          <cell r="O34" t="e">
            <v>#REF!</v>
          </cell>
        </row>
        <row r="35">
          <cell r="A35" t="e">
            <v>#REF!</v>
          </cell>
          <cell r="B35" t="e">
            <v>#REF!</v>
          </cell>
          <cell r="C35" t="e">
            <v>#REF!</v>
          </cell>
          <cell r="E35" t="str">
            <v>Cost per BCM</v>
          </cell>
          <cell r="G35" t="e">
            <v>#REF!</v>
          </cell>
          <cell r="H35" t="e">
            <v>#REF!</v>
          </cell>
          <cell r="I35" t="e">
            <v>#REF!</v>
          </cell>
          <cell r="K35" t="e">
            <v>#REF!</v>
          </cell>
          <cell r="L35" t="e">
            <v>#REF!</v>
          </cell>
          <cell r="N35" t="e">
            <v>#REF!</v>
          </cell>
          <cell r="O35" t="e">
            <v>#REF!</v>
          </cell>
        </row>
        <row r="37">
          <cell r="E37" t="str">
            <v>Milling</v>
          </cell>
        </row>
        <row r="39">
          <cell r="A39">
            <v>0</v>
          </cell>
          <cell r="B39">
            <v>0</v>
          </cell>
          <cell r="C39">
            <v>0</v>
          </cell>
          <cell r="E39" t="str">
            <v>Mill Administration</v>
          </cell>
          <cell r="G39">
            <v>224.42754707484528</v>
          </cell>
          <cell r="H39">
            <v>237.31467000000001</v>
          </cell>
          <cell r="I39">
            <v>12.887122925154728</v>
          </cell>
          <cell r="K39">
            <v>237.31466999999998</v>
          </cell>
          <cell r="L39">
            <v>1049.8772200000001</v>
          </cell>
          <cell r="N39">
            <v>66.858825503148651</v>
          </cell>
          <cell r="O39">
            <v>79.669229999999999</v>
          </cell>
        </row>
        <row r="40">
          <cell r="A40">
            <v>0</v>
          </cell>
          <cell r="B40">
            <v>0</v>
          </cell>
          <cell r="C40">
            <v>0</v>
          </cell>
          <cell r="E40" t="str">
            <v>Mill Light Vehicles</v>
          </cell>
          <cell r="G40">
            <v>12.064303248730468</v>
          </cell>
          <cell r="H40">
            <v>20.355</v>
          </cell>
          <cell r="I40">
            <v>8.2906967512695324</v>
          </cell>
          <cell r="K40">
            <v>20.355</v>
          </cell>
          <cell r="L40">
            <v>190.96904000000001</v>
          </cell>
          <cell r="N40">
            <v>2.2180981755371096</v>
          </cell>
          <cell r="O40">
            <v>6.7850000000000001</v>
          </cell>
        </row>
        <row r="41">
          <cell r="A41">
            <v>0</v>
          </cell>
          <cell r="B41">
            <v>0</v>
          </cell>
          <cell r="C41">
            <v>0</v>
          </cell>
          <cell r="E41" t="str">
            <v>Mill Building Operation</v>
          </cell>
          <cell r="G41">
            <v>34.242769485253675</v>
          </cell>
          <cell r="H41">
            <v>36.155999999999999</v>
          </cell>
          <cell r="I41">
            <v>1.9132305147463242</v>
          </cell>
          <cell r="K41">
            <v>36.155999999999999</v>
          </cell>
          <cell r="L41">
            <v>176.77541000000002</v>
          </cell>
          <cell r="N41">
            <v>9.1136061000000002</v>
          </cell>
          <cell r="O41">
            <v>12.052</v>
          </cell>
        </row>
        <row r="42">
          <cell r="A42">
            <v>0</v>
          </cell>
          <cell r="B42">
            <v>0</v>
          </cell>
          <cell r="C42">
            <v>0</v>
          </cell>
          <cell r="E42" t="str">
            <v>Assay Laboratory</v>
          </cell>
          <cell r="G42">
            <v>70.309417202252163</v>
          </cell>
          <cell r="H42">
            <v>215.57337999999999</v>
          </cell>
          <cell r="I42">
            <v>145.26396279774781</v>
          </cell>
          <cell r="K42">
            <v>215.57338000000001</v>
          </cell>
          <cell r="L42">
            <v>304.29465000000005</v>
          </cell>
          <cell r="N42">
            <v>18.837533103791408</v>
          </cell>
          <cell r="O42">
            <v>72.484759999999994</v>
          </cell>
        </row>
        <row r="43">
          <cell r="A43">
            <v>0</v>
          </cell>
          <cell r="B43">
            <v>0</v>
          </cell>
          <cell r="C43">
            <v>0</v>
          </cell>
          <cell r="E43" t="str">
            <v>Metallurgical Laboratory</v>
          </cell>
          <cell r="G43">
            <v>41.758042729844128</v>
          </cell>
          <cell r="H43">
            <v>43.585160000000002</v>
          </cell>
          <cell r="I43">
            <v>1.827117270155874</v>
          </cell>
          <cell r="K43">
            <v>43.585160000000002</v>
          </cell>
          <cell r="L43">
            <v>165.98961</v>
          </cell>
          <cell r="N43">
            <v>8.2099023037888745</v>
          </cell>
          <cell r="O43">
            <v>14.50182</v>
          </cell>
        </row>
        <row r="44">
          <cell r="A44">
            <v>0</v>
          </cell>
          <cell r="B44">
            <v>0</v>
          </cell>
          <cell r="C44">
            <v>0</v>
          </cell>
          <cell r="E44" t="str">
            <v>Primary Crushing/Ore Handling</v>
          </cell>
          <cell r="G44">
            <v>153.83714800000001</v>
          </cell>
          <cell r="H44">
            <v>193.79900000000001</v>
          </cell>
          <cell r="I44">
            <v>39.961851999999993</v>
          </cell>
          <cell r="K44">
            <v>193.79900000000001</v>
          </cell>
          <cell r="L44">
            <v>754.18541000000005</v>
          </cell>
          <cell r="N44">
            <v>41.090451099999996</v>
          </cell>
          <cell r="O44">
            <v>46.604999999999997</v>
          </cell>
        </row>
        <row r="45">
          <cell r="A45">
            <v>0</v>
          </cell>
          <cell r="B45">
            <v>0</v>
          </cell>
          <cell r="C45">
            <v>0</v>
          </cell>
          <cell r="E45" t="str">
            <v>Grinding/Pebble Crusher</v>
          </cell>
          <cell r="G45">
            <v>1540.2864230439316</v>
          </cell>
          <cell r="H45">
            <v>1750.7183199999999</v>
          </cell>
          <cell r="I45">
            <v>210.43189695606839</v>
          </cell>
          <cell r="K45">
            <v>1750.7183200000002</v>
          </cell>
          <cell r="L45">
            <v>7661.3715799999991</v>
          </cell>
          <cell r="N45">
            <v>397.89567415568229</v>
          </cell>
          <cell r="O45">
            <v>428.83716999999996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Flotation/Thickening</v>
          </cell>
          <cell r="G46">
            <v>667.59650967906907</v>
          </cell>
          <cell r="H46">
            <v>673.98477000000003</v>
          </cell>
          <cell r="I46">
            <v>6.3882603209309536</v>
          </cell>
          <cell r="K46">
            <v>673.98477000000003</v>
          </cell>
          <cell r="L46">
            <v>2893.13337</v>
          </cell>
          <cell r="N46">
            <v>223.71602369024643</v>
          </cell>
          <cell r="O46">
            <v>232.85026000000002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Carbon in Leach</v>
          </cell>
          <cell r="G47">
            <v>1685.0160341496319</v>
          </cell>
          <cell r="H47">
            <v>1867.3979299999999</v>
          </cell>
          <cell r="I47">
            <v>182.38189585036798</v>
          </cell>
          <cell r="K47">
            <v>1867.3979300000001</v>
          </cell>
          <cell r="L47">
            <v>7542.9013199999999</v>
          </cell>
          <cell r="N47">
            <v>575.07277989922659</v>
          </cell>
          <cell r="O47">
            <v>647.96675000000005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Carbon Stripping/Refining &amp; Reagents</v>
          </cell>
          <cell r="G48">
            <v>303.29393007626709</v>
          </cell>
          <cell r="H48">
            <v>337.06482999999997</v>
          </cell>
          <cell r="I48">
            <v>33.770899923732884</v>
          </cell>
          <cell r="K48">
            <v>337.06483000000003</v>
          </cell>
          <cell r="L48">
            <v>1209.1063000000001</v>
          </cell>
          <cell r="N48">
            <v>99.362204934871158</v>
          </cell>
          <cell r="O48">
            <v>113.6636</v>
          </cell>
        </row>
        <row r="49">
          <cell r="A49">
            <v>0</v>
          </cell>
          <cell r="B49">
            <v>0</v>
          </cell>
          <cell r="C49">
            <v>0</v>
          </cell>
          <cell r="E49" t="str">
            <v>Tailings Transportation</v>
          </cell>
          <cell r="G49">
            <v>69.909504268149874</v>
          </cell>
          <cell r="H49">
            <v>99.284000000000006</v>
          </cell>
          <cell r="I49">
            <v>29.374495731850132</v>
          </cell>
          <cell r="K49">
            <v>99.286000000000001</v>
          </cell>
          <cell r="L49">
            <v>416.81797999999998</v>
          </cell>
          <cell r="N49">
            <v>0.21678721338643642</v>
          </cell>
          <cell r="O49">
            <v>35.262</v>
          </cell>
        </row>
        <row r="50">
          <cell r="A50">
            <v>0</v>
          </cell>
          <cell r="B50">
            <v>0</v>
          </cell>
          <cell r="C50">
            <v>0</v>
          </cell>
          <cell r="E50" t="str">
            <v>Mill Utilities</v>
          </cell>
          <cell r="G50">
            <v>1493.8443747929498</v>
          </cell>
          <cell r="H50">
            <v>1550.3345199999999</v>
          </cell>
          <cell r="I50">
            <v>56.490145207050091</v>
          </cell>
          <cell r="K50">
            <v>1550.3345200000001</v>
          </cell>
          <cell r="L50">
            <v>5330.1670300000005</v>
          </cell>
          <cell r="N50">
            <v>511.74431146628774</v>
          </cell>
          <cell r="O50">
            <v>540.81817000000001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Water &amp; Effluent Treatment</v>
          </cell>
          <cell r="G51">
            <v>318.47250075147866</v>
          </cell>
          <cell r="H51">
            <v>282.04169999999999</v>
          </cell>
          <cell r="I51">
            <v>-36.430800751478671</v>
          </cell>
          <cell r="K51">
            <v>282.04169999999999</v>
          </cell>
          <cell r="L51">
            <v>1832.6479399999998</v>
          </cell>
          <cell r="N51">
            <v>107.29197614280891</v>
          </cell>
          <cell r="O51">
            <v>81.228499999999997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Total Milling</v>
          </cell>
          <cell r="G52">
            <v>6615.0585045024045</v>
          </cell>
          <cell r="H52">
            <v>7307.6092799999988</v>
          </cell>
          <cell r="I52">
            <v>692.55077549759426</v>
          </cell>
          <cell r="K52">
            <v>7307.6112800000001</v>
          </cell>
          <cell r="L52">
            <v>29528.236859999997</v>
          </cell>
          <cell r="N52">
            <v>2061.6281737887753</v>
          </cell>
          <cell r="O52">
            <v>2312.7242600000004</v>
          </cell>
        </row>
        <row r="54">
          <cell r="A54">
            <v>0</v>
          </cell>
          <cell r="B54">
            <v>0</v>
          </cell>
          <cell r="C54">
            <v>0</v>
          </cell>
          <cell r="E54" t="str">
            <v>Cost per Ounce Poured</v>
          </cell>
          <cell r="G54">
            <v>12.52</v>
          </cell>
          <cell r="H54">
            <v>10.970475532790083</v>
          </cell>
          <cell r="I54">
            <v>-1.5495244672099169</v>
          </cell>
          <cell r="K54">
            <v>10.970478535270132</v>
          </cell>
          <cell r="L54">
            <v>59.143624216027277</v>
          </cell>
          <cell r="N54">
            <v>33.888849737630892</v>
          </cell>
          <cell r="O54">
            <v>51.50374710493498</v>
          </cell>
        </row>
        <row r="55">
          <cell r="A55">
            <v>0</v>
          </cell>
          <cell r="B55">
            <v>0</v>
          </cell>
          <cell r="C55">
            <v>0</v>
          </cell>
          <cell r="E55" t="str">
            <v>Cost per Tonne Milled</v>
          </cell>
          <cell r="G55">
            <v>1.18</v>
          </cell>
          <cell r="H55">
            <v>1.34</v>
          </cell>
          <cell r="I55">
            <v>0.16000000000000014</v>
          </cell>
          <cell r="K55">
            <v>1.3433207744174591</v>
          </cell>
          <cell r="L55">
            <v>5.3181052330902787</v>
          </cell>
          <cell r="N55">
            <v>4.0822461032245565</v>
          </cell>
          <cell r="O55">
            <v>4.9470037647058831</v>
          </cell>
        </row>
        <row r="57">
          <cell r="E57" t="str">
            <v>Site Administration</v>
          </cell>
        </row>
        <row r="59">
          <cell r="A59">
            <v>0</v>
          </cell>
          <cell r="B59">
            <v>0</v>
          </cell>
          <cell r="C59">
            <v>0</v>
          </cell>
          <cell r="E59" t="str">
            <v>Site Administration</v>
          </cell>
          <cell r="G59">
            <v>1300.8750229124444</v>
          </cell>
          <cell r="H59">
            <v>1682.7988100000002</v>
          </cell>
          <cell r="I59">
            <v>381.92378708755587</v>
          </cell>
          <cell r="K59">
            <v>1682.79881</v>
          </cell>
          <cell r="L59">
            <v>4782.1197400000001</v>
          </cell>
          <cell r="N59">
            <v>426.39872043796493</v>
          </cell>
          <cell r="O59">
            <v>561.91939000000002</v>
          </cell>
        </row>
        <row r="60">
          <cell r="A60">
            <v>0</v>
          </cell>
          <cell r="B60">
            <v>0</v>
          </cell>
          <cell r="C60">
            <v>0</v>
          </cell>
          <cell r="E60" t="str">
            <v>Administration Light Vehicles</v>
          </cell>
          <cell r="G60">
            <v>10.667688296602279</v>
          </cell>
          <cell r="H60">
            <v>18.594000000000001</v>
          </cell>
          <cell r="I60">
            <v>7.9263117033977224</v>
          </cell>
          <cell r="K60">
            <v>18.594000000000001</v>
          </cell>
          <cell r="L60">
            <v>94.470290000000006</v>
          </cell>
          <cell r="N60">
            <v>3.8610057343952477</v>
          </cell>
          <cell r="O60">
            <v>6.1980000000000004</v>
          </cell>
        </row>
        <row r="61">
          <cell r="A61">
            <v>0</v>
          </cell>
          <cell r="B61">
            <v>0</v>
          </cell>
          <cell r="C61">
            <v>0</v>
          </cell>
          <cell r="E61" t="str">
            <v>Power Line Loan</v>
          </cell>
          <cell r="G61">
            <v>895.1866500000001</v>
          </cell>
          <cell r="H61">
            <v>915.88000000000011</v>
          </cell>
          <cell r="I61">
            <v>20.693350000000009</v>
          </cell>
          <cell r="K61">
            <v>915.88</v>
          </cell>
          <cell r="L61">
            <v>3771.0819999999999</v>
          </cell>
          <cell r="N61">
            <v>308.34207000000004</v>
          </cell>
          <cell r="O61">
            <v>315.47000000000003</v>
          </cell>
        </row>
        <row r="62">
          <cell r="A62">
            <v>0</v>
          </cell>
          <cell r="B62">
            <v>0</v>
          </cell>
          <cell r="C62">
            <v>0</v>
          </cell>
          <cell r="E62" t="str">
            <v>Commuting</v>
          </cell>
          <cell r="G62">
            <v>433.13370085644112</v>
          </cell>
          <cell r="H62">
            <v>504.52417000000003</v>
          </cell>
          <cell r="I62">
            <v>71.390469143558903</v>
          </cell>
          <cell r="K62">
            <v>504.52417000000003</v>
          </cell>
          <cell r="L62">
            <v>2102.6490899999999</v>
          </cell>
          <cell r="N62">
            <v>64.635547369837525</v>
          </cell>
          <cell r="O62">
            <v>168.24710000000002</v>
          </cell>
        </row>
        <row r="63">
          <cell r="A63">
            <v>0</v>
          </cell>
          <cell r="B63">
            <v>0</v>
          </cell>
          <cell r="C63">
            <v>0</v>
          </cell>
          <cell r="E63" t="str">
            <v>Camp Operation</v>
          </cell>
          <cell r="G63">
            <v>272.8915165165655</v>
          </cell>
          <cell r="H63">
            <v>256.55065000000002</v>
          </cell>
          <cell r="I63">
            <v>-16.340866516565484</v>
          </cell>
          <cell r="K63">
            <v>256.55065000000002</v>
          </cell>
          <cell r="L63">
            <v>1117.346</v>
          </cell>
          <cell r="N63">
            <v>87.544456778879606</v>
          </cell>
          <cell r="O63">
            <v>87.991330000000005</v>
          </cell>
        </row>
        <row r="64">
          <cell r="A64">
            <v>0</v>
          </cell>
          <cell r="B64">
            <v>0</v>
          </cell>
          <cell r="C64">
            <v>0</v>
          </cell>
          <cell r="E64" t="str">
            <v>Camp Catering</v>
          </cell>
          <cell r="G64">
            <v>820.63078952203807</v>
          </cell>
          <cell r="H64">
            <v>774.69053000000008</v>
          </cell>
          <cell r="I64">
            <v>-45.940259522037991</v>
          </cell>
          <cell r="K64">
            <v>774.69053000000008</v>
          </cell>
          <cell r="L64">
            <v>2853.6724199999999</v>
          </cell>
          <cell r="N64">
            <v>334.27158002037282</v>
          </cell>
          <cell r="O64">
            <v>254.38989000000001</v>
          </cell>
        </row>
        <row r="65">
          <cell r="A65">
            <v>0</v>
          </cell>
          <cell r="B65">
            <v>0</v>
          </cell>
          <cell r="C65">
            <v>0</v>
          </cell>
          <cell r="E65" t="str">
            <v>Worker Health and Safety</v>
          </cell>
          <cell r="G65">
            <v>76.713153455395826</v>
          </cell>
          <cell r="H65">
            <v>117.80465</v>
          </cell>
          <cell r="I65">
            <v>41.091496544604169</v>
          </cell>
          <cell r="K65">
            <v>117.80565</v>
          </cell>
          <cell r="L65">
            <v>584.51030000000003</v>
          </cell>
          <cell r="N65">
            <v>16.29108853620162</v>
          </cell>
          <cell r="O65">
            <v>36.637900000000002</v>
          </cell>
        </row>
        <row r="66">
          <cell r="A66">
            <v>0</v>
          </cell>
          <cell r="B66">
            <v>0</v>
          </cell>
          <cell r="C66">
            <v>0</v>
          </cell>
          <cell r="E66" t="str">
            <v>Safety Light Vehicles</v>
          </cell>
          <cell r="G66">
            <v>5.7811358396484378</v>
          </cell>
          <cell r="H66">
            <v>15.515999999999998</v>
          </cell>
          <cell r="I66">
            <v>9.7348641603515595</v>
          </cell>
          <cell r="K66">
            <v>15.516</v>
          </cell>
          <cell r="L66">
            <v>50.685949999999998</v>
          </cell>
          <cell r="N66">
            <v>2.1949811218261721</v>
          </cell>
          <cell r="O66">
            <v>5.1719999999999997</v>
          </cell>
        </row>
        <row r="67">
          <cell r="A67">
            <v>0</v>
          </cell>
          <cell r="B67">
            <v>0</v>
          </cell>
          <cell r="C67">
            <v>0</v>
          </cell>
          <cell r="E67" t="str">
            <v>Environment</v>
          </cell>
          <cell r="G67">
            <v>309.30938564929284</v>
          </cell>
          <cell r="H67">
            <v>301.11754999999999</v>
          </cell>
          <cell r="I67">
            <v>-8.191835649292841</v>
          </cell>
          <cell r="K67">
            <v>301.11755000000005</v>
          </cell>
          <cell r="L67">
            <v>1183.82897</v>
          </cell>
          <cell r="N67">
            <v>-9.4962825827661455</v>
          </cell>
          <cell r="O67">
            <v>95.954350000000005</v>
          </cell>
        </row>
        <row r="68">
          <cell r="A68">
            <v>0</v>
          </cell>
          <cell r="B68">
            <v>0</v>
          </cell>
          <cell r="C68">
            <v>0</v>
          </cell>
          <cell r="E68" t="str">
            <v>Environment Light Vehicles</v>
          </cell>
          <cell r="G68">
            <v>5.0704422473510746</v>
          </cell>
          <cell r="H68">
            <v>6.1650000000000009</v>
          </cell>
          <cell r="I68">
            <v>1.0945577526489263</v>
          </cell>
          <cell r="K68">
            <v>6.165</v>
          </cell>
          <cell r="L68">
            <v>55.26285</v>
          </cell>
          <cell r="N68">
            <v>1.5835048994995118</v>
          </cell>
          <cell r="O68">
            <v>2.0550000000000002</v>
          </cell>
        </row>
        <row r="69">
          <cell r="A69">
            <v>0</v>
          </cell>
          <cell r="B69">
            <v>0</v>
          </cell>
          <cell r="C69">
            <v>0</v>
          </cell>
          <cell r="E69" t="str">
            <v>Procurement and Site Warehousing</v>
          </cell>
          <cell r="G69">
            <v>215.7486611821877</v>
          </cell>
          <cell r="H69">
            <v>136.21187</v>
          </cell>
          <cell r="I69">
            <v>-79.536791182187699</v>
          </cell>
          <cell r="K69">
            <v>136.21187</v>
          </cell>
          <cell r="L69">
            <v>548.83207000000004</v>
          </cell>
          <cell r="N69">
            <v>-10.87863062626807</v>
          </cell>
          <cell r="O69">
            <v>45.872779999999999</v>
          </cell>
        </row>
        <row r="70">
          <cell r="A70">
            <v>0</v>
          </cell>
          <cell r="B70">
            <v>0</v>
          </cell>
          <cell r="C70">
            <v>0</v>
          </cell>
          <cell r="E70" t="str">
            <v>Warehouse Vehicle Operation</v>
          </cell>
          <cell r="G70">
            <v>5.185353002177429</v>
          </cell>
          <cell r="H70">
            <v>9.7839999999999989</v>
          </cell>
          <cell r="I70">
            <v>4.5986469978225699</v>
          </cell>
          <cell r="K70">
            <v>9.7840000000000007</v>
          </cell>
          <cell r="L70">
            <v>43.955100000000009</v>
          </cell>
          <cell r="N70">
            <v>2.1579740004196166</v>
          </cell>
          <cell r="O70">
            <v>3.2639999999999998</v>
          </cell>
        </row>
        <row r="71">
          <cell r="A71">
            <v>0</v>
          </cell>
          <cell r="B71">
            <v>0</v>
          </cell>
          <cell r="C71">
            <v>0</v>
          </cell>
          <cell r="E71" t="str">
            <v>Kramer Employee Costs</v>
          </cell>
          <cell r="G71">
            <v>4.0841815803775212</v>
          </cell>
          <cell r="H71">
            <v>3.2415500000000002</v>
          </cell>
          <cell r="I71">
            <v>-0.84263158037752106</v>
          </cell>
          <cell r="K71">
            <v>3.2415500000000002</v>
          </cell>
          <cell r="L71">
            <v>9.6336199999999987</v>
          </cell>
          <cell r="N71">
            <v>1.3045922045308873</v>
          </cell>
          <cell r="O71">
            <v>1.11653</v>
          </cell>
        </row>
        <row r="72">
          <cell r="A72">
            <v>0</v>
          </cell>
          <cell r="B72">
            <v>0</v>
          </cell>
          <cell r="C72">
            <v>0</v>
          </cell>
          <cell r="E72" t="str">
            <v>Balykchy Marshalling Yard</v>
          </cell>
          <cell r="G72">
            <v>503.96360566716305</v>
          </cell>
          <cell r="H72">
            <v>466.66073999999998</v>
          </cell>
          <cell r="I72">
            <v>-37.302865667163076</v>
          </cell>
          <cell r="K72">
            <v>466.66073999999998</v>
          </cell>
          <cell r="L72">
            <v>1509.3879899999999</v>
          </cell>
          <cell r="N72">
            <v>174.53950205003028</v>
          </cell>
          <cell r="O72">
            <v>156.39824999999999</v>
          </cell>
        </row>
        <row r="73">
          <cell r="A73">
            <v>0</v>
          </cell>
          <cell r="B73">
            <v>0</v>
          </cell>
          <cell r="C73">
            <v>0</v>
          </cell>
          <cell r="E73" t="str">
            <v>Site General Services</v>
          </cell>
          <cell r="G73">
            <v>359.89552919183251</v>
          </cell>
          <cell r="H73">
            <v>422.16499999999996</v>
          </cell>
          <cell r="I73">
            <v>62.269470808167455</v>
          </cell>
          <cell r="K73">
            <v>422.16500000000002</v>
          </cell>
          <cell r="L73">
            <v>1485.21621</v>
          </cell>
          <cell r="N73">
            <v>249.37088687681955</v>
          </cell>
          <cell r="O73">
            <v>198.965</v>
          </cell>
        </row>
        <row r="74">
          <cell r="A74">
            <v>0</v>
          </cell>
          <cell r="B74">
            <v>0</v>
          </cell>
          <cell r="C74">
            <v>0</v>
          </cell>
          <cell r="E74" t="str">
            <v>Off/Site Roads</v>
          </cell>
          <cell r="G74">
            <v>43.02160031181046</v>
          </cell>
          <cell r="H74">
            <v>114.517</v>
          </cell>
          <cell r="I74">
            <v>71.495399688189536</v>
          </cell>
          <cell r="K74">
            <v>114.517</v>
          </cell>
          <cell r="L74">
            <v>295.87425000000002</v>
          </cell>
          <cell r="N74">
            <v>9.2961417683295906</v>
          </cell>
          <cell r="O74">
            <v>25.847000000000001</v>
          </cell>
        </row>
        <row r="75">
          <cell r="A75">
            <v>0</v>
          </cell>
          <cell r="B75">
            <v>0</v>
          </cell>
          <cell r="C75">
            <v>0</v>
          </cell>
          <cell r="E75" t="str">
            <v>Finance and Accounting</v>
          </cell>
          <cell r="G75">
            <v>24.588671523919928</v>
          </cell>
          <cell r="H75">
            <v>27.696579999999997</v>
          </cell>
          <cell r="I75">
            <v>3.1079084760800697</v>
          </cell>
          <cell r="K75">
            <v>27.696580000000001</v>
          </cell>
          <cell r="L75">
            <v>110.34140999999998</v>
          </cell>
          <cell r="N75">
            <v>6.1275538507558034</v>
          </cell>
          <cell r="O75">
            <v>9.5229900000000001</v>
          </cell>
        </row>
        <row r="76">
          <cell r="A76">
            <v>0</v>
          </cell>
          <cell r="B76">
            <v>0</v>
          </cell>
          <cell r="C76">
            <v>0</v>
          </cell>
          <cell r="E76" t="str">
            <v>Management Information Systems</v>
          </cell>
          <cell r="G76">
            <v>-1.5824506192877426</v>
          </cell>
          <cell r="H76">
            <v>50.755549999999999</v>
          </cell>
          <cell r="I76">
            <v>52.33800061928774</v>
          </cell>
          <cell r="K76">
            <v>50.755549999999992</v>
          </cell>
          <cell r="L76">
            <v>234.50134</v>
          </cell>
          <cell r="N76">
            <v>-18.95101395561629</v>
          </cell>
          <cell r="O76">
            <v>23.35342</v>
          </cell>
        </row>
        <row r="77">
          <cell r="A77">
            <v>0</v>
          </cell>
          <cell r="B77">
            <v>0</v>
          </cell>
          <cell r="C77">
            <v>0</v>
          </cell>
          <cell r="E77" t="str">
            <v>Communications and PC Support</v>
          </cell>
          <cell r="G77">
            <v>35.825489011398311</v>
          </cell>
          <cell r="H77">
            <v>43.928930000000001</v>
          </cell>
          <cell r="I77">
            <v>8.1034409886016903</v>
          </cell>
          <cell r="K77">
            <v>43.929929999999999</v>
          </cell>
          <cell r="L77">
            <v>151.79857000000001</v>
          </cell>
          <cell r="N77">
            <v>-22.637171657972917</v>
          </cell>
          <cell r="O77">
            <v>14.864409999999999</v>
          </cell>
        </row>
        <row r="78">
          <cell r="A78">
            <v>0</v>
          </cell>
          <cell r="B78">
            <v>0</v>
          </cell>
          <cell r="C78">
            <v>0</v>
          </cell>
          <cell r="E78" t="str">
            <v>Human Resources</v>
          </cell>
          <cell r="G78">
            <v>388.60011218860728</v>
          </cell>
          <cell r="H78">
            <v>438.64836000000003</v>
          </cell>
          <cell r="I78">
            <v>50.048247811392741</v>
          </cell>
          <cell r="K78">
            <v>438.64835999999997</v>
          </cell>
          <cell r="L78">
            <v>1436.9017099999999</v>
          </cell>
          <cell r="N78">
            <v>106.5288870463954</v>
          </cell>
          <cell r="O78">
            <v>142.35223999999999</v>
          </cell>
        </row>
        <row r="79">
          <cell r="A79">
            <v>0</v>
          </cell>
          <cell r="B79">
            <v>0</v>
          </cell>
          <cell r="C79">
            <v>0</v>
          </cell>
          <cell r="E79" t="str">
            <v>Medical Services</v>
          </cell>
          <cell r="G79">
            <v>133.82744748677854</v>
          </cell>
          <cell r="H79">
            <v>166.16015000000002</v>
          </cell>
          <cell r="I79">
            <v>32.332702513221477</v>
          </cell>
          <cell r="K79">
            <v>166.16015000000002</v>
          </cell>
          <cell r="L79">
            <v>623.98702000000003</v>
          </cell>
          <cell r="N79">
            <v>30.781227185391952</v>
          </cell>
          <cell r="O79">
            <v>55.674610000000001</v>
          </cell>
        </row>
        <row r="80">
          <cell r="A80">
            <v>0</v>
          </cell>
          <cell r="B80">
            <v>0</v>
          </cell>
          <cell r="C80">
            <v>0</v>
          </cell>
          <cell r="E80" t="str">
            <v>Karakol Training Center</v>
          </cell>
          <cell r="G80">
            <v>15.095798385853119</v>
          </cell>
          <cell r="H80">
            <v>30.74287</v>
          </cell>
          <cell r="I80">
            <v>15.647071614146881</v>
          </cell>
          <cell r="K80">
            <v>30.74287</v>
          </cell>
          <cell r="L80">
            <v>215.07048999999998</v>
          </cell>
          <cell r="N80">
            <v>7.748962469820432</v>
          </cell>
          <cell r="O80">
            <v>10.33445</v>
          </cell>
        </row>
        <row r="81">
          <cell r="A81">
            <v>0</v>
          </cell>
          <cell r="B81">
            <v>0</v>
          </cell>
          <cell r="C81">
            <v>0</v>
          </cell>
          <cell r="E81" t="str">
            <v>Barskaun Health Center</v>
          </cell>
          <cell r="G81">
            <v>4.0515653776385108E-7</v>
          </cell>
          <cell r="H81">
            <v>0</v>
          </cell>
          <cell r="I81">
            <v>-4.0515653776385108E-7</v>
          </cell>
          <cell r="K81">
            <v>0</v>
          </cell>
          <cell r="L81">
            <v>3.60012</v>
          </cell>
          <cell r="N81">
            <v>0.75046040515653778</v>
          </cell>
          <cell r="O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E82" t="str">
            <v>Edelweiss</v>
          </cell>
          <cell r="G82">
            <v>1.5613926445954273E-6</v>
          </cell>
          <cell r="H82">
            <v>0</v>
          </cell>
          <cell r="I82">
            <v>-1.5613926445954273E-6</v>
          </cell>
          <cell r="K82">
            <v>0</v>
          </cell>
          <cell r="L82">
            <v>27.234500000000001</v>
          </cell>
          <cell r="N82">
            <v>-0.19989928350148062</v>
          </cell>
          <cell r="O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E83" t="str">
            <v>Security</v>
          </cell>
          <cell r="G83">
            <v>146.01991104753137</v>
          </cell>
          <cell r="H83">
            <v>128.28254000000001</v>
          </cell>
          <cell r="I83">
            <v>-17.737371047531354</v>
          </cell>
          <cell r="K83">
            <v>128.28254000000001</v>
          </cell>
          <cell r="L83">
            <v>604.11146999999994</v>
          </cell>
          <cell r="N83">
            <v>36.751756713430389</v>
          </cell>
          <cell r="O83">
            <v>44.058010000000003</v>
          </cell>
        </row>
        <row r="84">
          <cell r="A84">
            <v>0</v>
          </cell>
          <cell r="B84">
            <v>0</v>
          </cell>
          <cell r="C84">
            <v>0</v>
          </cell>
          <cell r="E84" t="str">
            <v>Security Vehicle Operation</v>
          </cell>
          <cell r="G84">
            <v>21.072234387366493</v>
          </cell>
          <cell r="H84">
            <v>28.767000000000003</v>
          </cell>
          <cell r="I84">
            <v>7.6947656126335104</v>
          </cell>
          <cell r="K84">
            <v>28.766999999999999</v>
          </cell>
          <cell r="L84">
            <v>92.022220000000004</v>
          </cell>
          <cell r="N84">
            <v>6.8762143430843059</v>
          </cell>
          <cell r="O84">
            <v>9.5890000000000004</v>
          </cell>
        </row>
        <row r="85">
          <cell r="A85">
            <v>0</v>
          </cell>
          <cell r="B85">
            <v>0</v>
          </cell>
          <cell r="C85">
            <v>0</v>
          </cell>
          <cell r="E85" t="str">
            <v>Total Site Administration</v>
          </cell>
          <cell r="G85">
            <v>6025.6056316100467</v>
          </cell>
          <cell r="H85">
            <v>6661.2034999999996</v>
          </cell>
          <cell r="I85">
            <v>635.59786838995558</v>
          </cell>
          <cell r="K85">
            <v>6661.2054999999991</v>
          </cell>
          <cell r="L85">
            <v>23988.095699999991</v>
          </cell>
          <cell r="N85">
            <v>1815.1941157070178</v>
          </cell>
          <cell r="O85">
            <v>2275.2476499999993</v>
          </cell>
        </row>
        <row r="87">
          <cell r="A87">
            <v>0</v>
          </cell>
          <cell r="B87">
            <v>0</v>
          </cell>
          <cell r="C87">
            <v>0</v>
          </cell>
          <cell r="E87" t="str">
            <v>Cost per Ounce Poured</v>
          </cell>
          <cell r="G87">
            <v>11.4</v>
          </cell>
          <cell r="H87">
            <v>10.000065303941055</v>
          </cell>
          <cell r="I87">
            <v>-1.3999346960589456</v>
          </cell>
          <cell r="K87">
            <v>10.000068306421102</v>
          </cell>
          <cell r="L87">
            <v>48.046990562473411</v>
          </cell>
          <cell r="N87">
            <v>29.837989902309818</v>
          </cell>
          <cell r="O87">
            <v>50.669153082130755</v>
          </cell>
        </row>
        <row r="89">
          <cell r="E89" t="str">
            <v>Maintenance</v>
          </cell>
        </row>
        <row r="91">
          <cell r="A91">
            <v>0</v>
          </cell>
          <cell r="B91">
            <v>0</v>
          </cell>
          <cell r="C91">
            <v>0</v>
          </cell>
          <cell r="E91" t="str">
            <v>Maintenance Administration</v>
          </cell>
          <cell r="G91">
            <v>95.008459183024698</v>
          </cell>
          <cell r="H91">
            <v>264.40310999999997</v>
          </cell>
          <cell r="I91">
            <v>169.39465081697529</v>
          </cell>
          <cell r="K91">
            <v>264.40320999999994</v>
          </cell>
          <cell r="L91">
            <v>0</v>
          </cell>
          <cell r="N91">
            <v>-19.804942389163291</v>
          </cell>
          <cell r="O91">
            <v>88.524740000000008</v>
          </cell>
        </row>
        <row r="92">
          <cell r="A92">
            <v>0</v>
          </cell>
          <cell r="B92">
            <v>0</v>
          </cell>
          <cell r="C92">
            <v>0</v>
          </cell>
          <cell r="E92" t="str">
            <v>Maint. Light Vehicles</v>
          </cell>
          <cell r="G92">
            <v>44.078747377125545</v>
          </cell>
          <cell r="H92">
            <v>27.261000000000003</v>
          </cell>
          <cell r="I92">
            <v>-16.817747377125542</v>
          </cell>
          <cell r="K92">
            <v>27.260999999999999</v>
          </cell>
          <cell r="L92">
            <v>0</v>
          </cell>
          <cell r="N92">
            <v>15.71935636266632</v>
          </cell>
          <cell r="O92">
            <v>9.0950000000000006</v>
          </cell>
        </row>
        <row r="93">
          <cell r="A93">
            <v>0</v>
          </cell>
          <cell r="B93">
            <v>0</v>
          </cell>
          <cell r="C93">
            <v>0</v>
          </cell>
          <cell r="E93" t="str">
            <v>Automotive Shop</v>
          </cell>
          <cell r="G93">
            <v>2.3282799992324428</v>
          </cell>
          <cell r="H93">
            <v>461.38652999999999</v>
          </cell>
          <cell r="I93">
            <v>459.05825000076754</v>
          </cell>
          <cell r="K93">
            <v>461.38652999999999</v>
          </cell>
          <cell r="L93">
            <v>0</v>
          </cell>
          <cell r="N93">
            <v>12.062548395892241</v>
          </cell>
          <cell r="O93">
            <v>154.02318</v>
          </cell>
        </row>
        <row r="94">
          <cell r="A94">
            <v>0</v>
          </cell>
          <cell r="B94">
            <v>0</v>
          </cell>
          <cell r="C94">
            <v>0</v>
          </cell>
          <cell r="E94" t="str">
            <v>Heavy Equipment Maintenance</v>
          </cell>
          <cell r="G94">
            <v>170.04407895454787</v>
          </cell>
          <cell r="H94">
            <v>9546.6921199999997</v>
          </cell>
          <cell r="I94">
            <v>9376.6480410454515</v>
          </cell>
          <cell r="K94">
            <v>9546.6921199999997</v>
          </cell>
          <cell r="L94">
            <v>0</v>
          </cell>
          <cell r="N94">
            <v>-1.8695041297857096</v>
          </cell>
          <cell r="O94">
            <v>3104.6935699999999</v>
          </cell>
        </row>
        <row r="95">
          <cell r="A95">
            <v>0</v>
          </cell>
          <cell r="B95">
            <v>0</v>
          </cell>
          <cell r="C95">
            <v>0</v>
          </cell>
          <cell r="E95" t="str">
            <v>Highway Vehicle Maintenance</v>
          </cell>
          <cell r="G95">
            <v>16.863456858600721</v>
          </cell>
          <cell r="H95">
            <v>765.05086000000006</v>
          </cell>
          <cell r="I95">
            <v>748.18740314139939</v>
          </cell>
          <cell r="K95">
            <v>765.05086000000006</v>
          </cell>
          <cell r="L95">
            <v>0</v>
          </cell>
          <cell r="N95">
            <v>2.0087323840083036</v>
          </cell>
          <cell r="O95">
            <v>255.56920000000002</v>
          </cell>
        </row>
        <row r="96">
          <cell r="A96">
            <v>0</v>
          </cell>
          <cell r="B96">
            <v>0</v>
          </cell>
          <cell r="C96">
            <v>0</v>
          </cell>
          <cell r="E96" t="str">
            <v>Mill Maintenance Shop</v>
          </cell>
          <cell r="G96">
            <v>74.635543849587378</v>
          </cell>
          <cell r="H96">
            <v>5445.7353400000002</v>
          </cell>
          <cell r="I96">
            <v>5371.0997961504127</v>
          </cell>
          <cell r="K96">
            <v>5445.7353400000002</v>
          </cell>
          <cell r="L96">
            <v>0</v>
          </cell>
          <cell r="N96">
            <v>24.47462055046087</v>
          </cell>
          <cell r="O96">
            <v>1410.66552</v>
          </cell>
        </row>
        <row r="97">
          <cell r="A97">
            <v>0</v>
          </cell>
          <cell r="B97">
            <v>0</v>
          </cell>
          <cell r="C97">
            <v>0</v>
          </cell>
          <cell r="E97" t="str">
            <v>Electrical/Instrumentation</v>
          </cell>
          <cell r="G97">
            <v>-17.034706428439257</v>
          </cell>
          <cell r="H97">
            <v>656.81992000000002</v>
          </cell>
          <cell r="I97">
            <v>673.85462642843925</v>
          </cell>
          <cell r="K97">
            <v>656.81991999999991</v>
          </cell>
          <cell r="L97">
            <v>0</v>
          </cell>
          <cell r="N97">
            <v>-24.748550139828854</v>
          </cell>
          <cell r="O97">
            <v>219.64367999999999</v>
          </cell>
        </row>
        <row r="98">
          <cell r="A98">
            <v>0</v>
          </cell>
          <cell r="B98">
            <v>0</v>
          </cell>
          <cell r="C98">
            <v>0</v>
          </cell>
          <cell r="E98" t="str">
            <v>Site Utilities</v>
          </cell>
          <cell r="G98">
            <v>38.910961557094161</v>
          </cell>
          <cell r="H98">
            <v>25.998000000000001</v>
          </cell>
          <cell r="I98">
            <v>-12.91296155709416</v>
          </cell>
          <cell r="K98">
            <v>25.998000000000001</v>
          </cell>
          <cell r="L98">
            <v>0</v>
          </cell>
          <cell r="N98">
            <v>17.409680975062908</v>
          </cell>
          <cell r="O98">
            <v>8.6660000000000004</v>
          </cell>
        </row>
        <row r="99">
          <cell r="A99">
            <v>0</v>
          </cell>
          <cell r="B99">
            <v>0</v>
          </cell>
          <cell r="C99">
            <v>0</v>
          </cell>
          <cell r="E99" t="str">
            <v>Total Maintenance</v>
          </cell>
          <cell r="G99">
            <v>424.8348213507735</v>
          </cell>
          <cell r="H99">
            <v>17193.346880000001</v>
          </cell>
          <cell r="I99">
            <v>16768.512058649227</v>
          </cell>
          <cell r="K99">
            <v>17193.346980000002</v>
          </cell>
          <cell r="L99">
            <v>0</v>
          </cell>
          <cell r="N99">
            <v>25.251942009312792</v>
          </cell>
          <cell r="O99">
            <v>5250.8808900000004</v>
          </cell>
        </row>
        <row r="101">
          <cell r="A101">
            <v>0</v>
          </cell>
          <cell r="B101">
            <v>0</v>
          </cell>
          <cell r="C101">
            <v>0</v>
          </cell>
          <cell r="E101" t="str">
            <v>Cost per Ounce Poured</v>
          </cell>
          <cell r="G101">
            <v>0.8</v>
          </cell>
          <cell r="H101">
            <v>25.811340487242465</v>
          </cell>
          <cell r="I101">
            <v>25.011340487242464</v>
          </cell>
          <cell r="K101">
            <v>25.811340637366467</v>
          </cell>
          <cell r="L101">
            <v>0</v>
          </cell>
          <cell r="N101">
            <v>0.4150890442888599</v>
          </cell>
          <cell r="O101">
            <v>116.93570483698558</v>
          </cell>
        </row>
        <row r="103">
          <cell r="E103" t="str">
            <v>Bishkek Administration</v>
          </cell>
        </row>
        <row r="105">
          <cell r="A105">
            <v>0</v>
          </cell>
          <cell r="B105">
            <v>0</v>
          </cell>
          <cell r="C105">
            <v>0</v>
          </cell>
          <cell r="E105" t="str">
            <v>Bishkek Administration</v>
          </cell>
          <cell r="G105">
            <v>903.17209646764206</v>
          </cell>
          <cell r="H105">
            <v>815.2342900000001</v>
          </cell>
          <cell r="I105">
            <v>-87.937806467641963</v>
          </cell>
          <cell r="K105">
            <v>815.23428999999999</v>
          </cell>
          <cell r="L105">
            <v>3047.9000700000001</v>
          </cell>
          <cell r="N105">
            <v>237.02388350818421</v>
          </cell>
          <cell r="O105">
            <v>272.1739</v>
          </cell>
        </row>
        <row r="106">
          <cell r="A106">
            <v>0</v>
          </cell>
          <cell r="B106">
            <v>0</v>
          </cell>
          <cell r="C106">
            <v>0</v>
          </cell>
          <cell r="E106" t="str">
            <v>Bishkek Light Vehicles</v>
          </cell>
          <cell r="G106">
            <v>141.25391062829917</v>
          </cell>
          <cell r="H106">
            <v>133.40942000000001</v>
          </cell>
          <cell r="I106">
            <v>-7.8444906282991553</v>
          </cell>
          <cell r="K106">
            <v>133.40942000000001</v>
          </cell>
          <cell r="L106">
            <v>602.44365000000005</v>
          </cell>
          <cell r="N106">
            <v>42.083770113656662</v>
          </cell>
          <cell r="O106">
            <v>45.036410000000004</v>
          </cell>
        </row>
        <row r="107">
          <cell r="A107">
            <v>0</v>
          </cell>
          <cell r="B107">
            <v>0</v>
          </cell>
          <cell r="C107">
            <v>0</v>
          </cell>
          <cell r="E107" t="str">
            <v>Corporate Relations</v>
          </cell>
          <cell r="G107">
            <v>110.92380661645277</v>
          </cell>
          <cell r="H107">
            <v>119.80458</v>
          </cell>
          <cell r="I107">
            <v>8.8807733835472362</v>
          </cell>
          <cell r="K107">
            <v>119.80458</v>
          </cell>
          <cell r="L107">
            <v>678.09927000000005</v>
          </cell>
          <cell r="N107">
            <v>7.9219737497243132</v>
          </cell>
          <cell r="O107">
            <v>40.082689999999999</v>
          </cell>
        </row>
        <row r="108">
          <cell r="A108">
            <v>0</v>
          </cell>
          <cell r="B108">
            <v>0</v>
          </cell>
          <cell r="C108">
            <v>0</v>
          </cell>
          <cell r="E108" t="str">
            <v xml:space="preserve">Bishkek Housing </v>
          </cell>
          <cell r="G108">
            <v>167.42768220716172</v>
          </cell>
          <cell r="H108">
            <v>180.87031999999999</v>
          </cell>
          <cell r="I108">
            <v>13.442637792838269</v>
          </cell>
          <cell r="K108">
            <v>180.87032000000002</v>
          </cell>
          <cell r="L108">
            <v>711.03998000000001</v>
          </cell>
          <cell r="N108">
            <v>45.315224257384749</v>
          </cell>
          <cell r="O108">
            <v>60.619150000000005</v>
          </cell>
        </row>
        <row r="109">
          <cell r="A109">
            <v>0</v>
          </cell>
          <cell r="B109">
            <v>0</v>
          </cell>
          <cell r="C109">
            <v>0</v>
          </cell>
          <cell r="E109" t="str">
            <v>JV Executive Administration</v>
          </cell>
          <cell r="G109">
            <v>55.251894145558687</v>
          </cell>
          <cell r="H109">
            <v>62.494</v>
          </cell>
          <cell r="I109">
            <v>7.2421058544413128</v>
          </cell>
          <cell r="K109">
            <v>62.494</v>
          </cell>
          <cell r="L109">
            <v>427.82579000000004</v>
          </cell>
          <cell r="N109">
            <v>20.671387700778382</v>
          </cell>
          <cell r="O109">
            <v>20.826000000000001</v>
          </cell>
        </row>
        <row r="110">
          <cell r="A110">
            <v>0</v>
          </cell>
          <cell r="B110">
            <v>0</v>
          </cell>
          <cell r="C110">
            <v>0</v>
          </cell>
          <cell r="E110" t="str">
            <v>Finance &amp; Accounting</v>
          </cell>
          <cell r="G110">
            <v>168.28755943447624</v>
          </cell>
          <cell r="H110">
            <v>153.17392999999998</v>
          </cell>
          <cell r="I110">
            <v>-15.113629434476252</v>
          </cell>
          <cell r="K110">
            <v>153.17392999999998</v>
          </cell>
          <cell r="L110">
            <v>1249.6584399999999</v>
          </cell>
          <cell r="N110">
            <v>31.934047974849161</v>
          </cell>
          <cell r="O110">
            <v>51.55771</v>
          </cell>
        </row>
        <row r="111">
          <cell r="A111">
            <v>0</v>
          </cell>
          <cell r="B111">
            <v>0</v>
          </cell>
          <cell r="C111">
            <v>0</v>
          </cell>
          <cell r="E111" t="str">
            <v>Management Information Systems</v>
          </cell>
          <cell r="G111">
            <v>23.313264170541586</v>
          </cell>
          <cell r="H111">
            <v>19.47316</v>
          </cell>
          <cell r="I111">
            <v>-3.8401041705415864</v>
          </cell>
          <cell r="K111">
            <v>19.47316</v>
          </cell>
          <cell r="L111">
            <v>107.90111000000002</v>
          </cell>
          <cell r="N111">
            <v>5.5406622772993819</v>
          </cell>
          <cell r="O111">
            <v>6.5963199999999995</v>
          </cell>
        </row>
        <row r="112">
          <cell r="A112">
            <v>0</v>
          </cell>
          <cell r="B112">
            <v>0</v>
          </cell>
          <cell r="C112">
            <v>0</v>
          </cell>
          <cell r="E112" t="str">
            <v>Procurement</v>
          </cell>
          <cell r="G112">
            <v>36.917258369160479</v>
          </cell>
          <cell r="H112">
            <v>34.831069999999997</v>
          </cell>
          <cell r="I112">
            <v>-2.0861883691604817</v>
          </cell>
          <cell r="K112">
            <v>34.831070000000004</v>
          </cell>
          <cell r="L112">
            <v>139.58753999999999</v>
          </cell>
          <cell r="N112">
            <v>11.363094118881266</v>
          </cell>
          <cell r="O112">
            <v>11.86627</v>
          </cell>
        </row>
        <row r="113">
          <cell r="A113">
            <v>0</v>
          </cell>
          <cell r="B113">
            <v>0</v>
          </cell>
          <cell r="C113">
            <v>0</v>
          </cell>
          <cell r="E113" t="str">
            <v>Human Resources</v>
          </cell>
          <cell r="G113">
            <v>69.23761504910189</v>
          </cell>
          <cell r="H113">
            <v>72.584890000000001</v>
          </cell>
          <cell r="I113">
            <v>3.347274950898111</v>
          </cell>
          <cell r="K113">
            <v>72.584890000000001</v>
          </cell>
          <cell r="L113">
            <v>154.48425</v>
          </cell>
          <cell r="N113">
            <v>6.9206136198858861</v>
          </cell>
          <cell r="O113">
            <v>19.768129999999999</v>
          </cell>
        </row>
        <row r="114">
          <cell r="A114">
            <v>0</v>
          </cell>
          <cell r="B114">
            <v>0</v>
          </cell>
          <cell r="C114">
            <v>0</v>
          </cell>
          <cell r="E114" t="str">
            <v>Medical Services</v>
          </cell>
          <cell r="G114">
            <v>104.66465899801098</v>
          </cell>
          <cell r="H114">
            <v>13.263689999999997</v>
          </cell>
          <cell r="I114">
            <v>-91.400968998010981</v>
          </cell>
          <cell r="K114">
            <v>13.263689999999999</v>
          </cell>
          <cell r="L114">
            <v>54.517780000000002</v>
          </cell>
          <cell r="N114">
            <v>4.1194763780315569</v>
          </cell>
          <cell r="O114">
            <v>4.5519399999999992</v>
          </cell>
        </row>
        <row r="115">
          <cell r="A115">
            <v>0</v>
          </cell>
          <cell r="B115">
            <v>0</v>
          </cell>
          <cell r="C115">
            <v>0</v>
          </cell>
          <cell r="E115" t="str">
            <v>Security</v>
          </cell>
          <cell r="G115">
            <v>70.005088935755609</v>
          </cell>
          <cell r="H115">
            <v>76.164380000000008</v>
          </cell>
          <cell r="I115">
            <v>6.1592910642443996</v>
          </cell>
          <cell r="K115">
            <v>76.164380000000008</v>
          </cell>
          <cell r="L115">
            <v>419.78804000000002</v>
          </cell>
          <cell r="N115">
            <v>14.626687867572707</v>
          </cell>
          <cell r="O115">
            <v>26.123630000000002</v>
          </cell>
        </row>
        <row r="116">
          <cell r="A116">
            <v>0</v>
          </cell>
          <cell r="B116">
            <v>0</v>
          </cell>
          <cell r="C116">
            <v>0</v>
          </cell>
          <cell r="E116" t="str">
            <v>KGC Executive Administration</v>
          </cell>
          <cell r="G116">
            <v>18.578734166872792</v>
          </cell>
          <cell r="H116">
            <v>37.567819999999998</v>
          </cell>
          <cell r="I116">
            <v>18.989085833127206</v>
          </cell>
          <cell r="K116">
            <v>37.567819999999998</v>
          </cell>
          <cell r="L116">
            <v>149.46290999999999</v>
          </cell>
          <cell r="N116">
            <v>4.116806971992931</v>
          </cell>
          <cell r="O116">
            <v>12.29631</v>
          </cell>
        </row>
        <row r="117">
          <cell r="A117">
            <v>0</v>
          </cell>
          <cell r="B117">
            <v>0</v>
          </cell>
          <cell r="C117">
            <v>0</v>
          </cell>
          <cell r="E117" t="str">
            <v>Total Bishkek</v>
          </cell>
          <cell r="G117">
            <v>1869.0335691890339</v>
          </cell>
          <cell r="H117">
            <v>1718.8715499999998</v>
          </cell>
          <cell r="I117">
            <v>-150.16201918903403</v>
          </cell>
          <cell r="K117">
            <v>1718.8715499999998</v>
          </cell>
          <cell r="L117">
            <v>7742.7088300000005</v>
          </cell>
          <cell r="N117">
            <v>431.63762853824119</v>
          </cell>
          <cell r="O117">
            <v>571.49845999999991</v>
          </cell>
        </row>
        <row r="119">
          <cell r="A119">
            <v>0</v>
          </cell>
          <cell r="B119">
            <v>0</v>
          </cell>
          <cell r="C119">
            <v>0</v>
          </cell>
          <cell r="E119" t="str">
            <v>Cost per Ounce Poured</v>
          </cell>
          <cell r="G119">
            <v>3.54</v>
          </cell>
          <cell r="H119">
            <v>2.58</v>
          </cell>
          <cell r="I119">
            <v>-0.96</v>
          </cell>
          <cell r="K119">
            <v>2.5804387674218905</v>
          </cell>
          <cell r="L119">
            <v>15.508269715756958</v>
          </cell>
          <cell r="N119">
            <v>7.095218682308559</v>
          </cell>
          <cell r="O119">
            <v>12.727116960627114</v>
          </cell>
        </row>
        <row r="121">
          <cell r="A121">
            <v>0</v>
          </cell>
          <cell r="B121">
            <v>0</v>
          </cell>
          <cell r="C121">
            <v>0</v>
          </cell>
          <cell r="E121" t="str">
            <v>Management Fees</v>
          </cell>
          <cell r="G121">
            <v>1169.8807899999999</v>
          </cell>
          <cell r="H121">
            <v>0</v>
          </cell>
          <cell r="I121">
            <v>-1169.8807899999999</v>
          </cell>
          <cell r="K121">
            <v>0</v>
          </cell>
          <cell r="L121">
            <v>5358.1604479631014</v>
          </cell>
          <cell r="N121">
            <v>356.04831999999999</v>
          </cell>
          <cell r="O121">
            <v>0</v>
          </cell>
        </row>
        <row r="122">
          <cell r="E122" t="str">
            <v xml:space="preserve"> </v>
          </cell>
        </row>
        <row r="123">
          <cell r="A123" t="e">
            <v>#REF!</v>
          </cell>
          <cell r="B123" t="e">
            <v>#REF!</v>
          </cell>
          <cell r="C123" t="e">
            <v>#REF!</v>
          </cell>
          <cell r="E123" t="str">
            <v>Total Operations Costs</v>
          </cell>
          <cell r="G123" t="e">
            <v>#REF!</v>
          </cell>
          <cell r="H123" t="e">
            <v>#REF!</v>
          </cell>
          <cell r="I123" t="e">
            <v>#REF!</v>
          </cell>
          <cell r="K123" t="e">
            <v>#REF!</v>
          </cell>
          <cell r="L123" t="e">
            <v>#REF!</v>
          </cell>
          <cell r="N123" t="e">
            <v>#REF!</v>
          </cell>
          <cell r="O123" t="e">
            <v>#REF!</v>
          </cell>
        </row>
        <row r="125">
          <cell r="A125" t="e">
            <v>#REF!</v>
          </cell>
          <cell r="B125" t="e">
            <v>#REF!</v>
          </cell>
          <cell r="C125" t="e">
            <v>#REF!</v>
          </cell>
          <cell r="E125" t="str">
            <v>Ttl Operations Cost/Oz Poured</v>
          </cell>
          <cell r="G125" t="e">
            <v>#REF!</v>
          </cell>
          <cell r="H125" t="e">
            <v>#REF!</v>
          </cell>
          <cell r="I125" t="e">
            <v>#REF!</v>
          </cell>
          <cell r="K125" t="e">
            <v>#REF!</v>
          </cell>
          <cell r="L125" t="e">
            <v>#REF!</v>
          </cell>
          <cell r="N125" t="e">
            <v>#REF!</v>
          </cell>
          <cell r="O125" t="e">
            <v>#REF!</v>
          </cell>
        </row>
        <row r="127">
          <cell r="A127" t="e">
            <v>#N/A</v>
          </cell>
          <cell r="B127">
            <v>0</v>
          </cell>
          <cell r="C127" t="e">
            <v>#N/A</v>
          </cell>
          <cell r="E127" t="str">
            <v>Taxes</v>
          </cell>
          <cell r="G127" t="e">
            <v>#N/A</v>
          </cell>
          <cell r="H127">
            <v>6731.9725000000008</v>
          </cell>
          <cell r="I127" t="e">
            <v>#N/A</v>
          </cell>
          <cell r="K127">
            <v>6731.9724999999999</v>
          </cell>
          <cell r="L127">
            <v>4523.1974836990221</v>
          </cell>
          <cell r="N127" t="e">
            <v>#N/A</v>
          </cell>
          <cell r="O127">
            <v>2237.0249100000001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E129" t="str">
            <v>Exploration</v>
          </cell>
          <cell r="G129">
            <v>607.22991999999999</v>
          </cell>
          <cell r="H129">
            <v>3343.1350000000002</v>
          </cell>
          <cell r="I129">
            <v>2735.9050800000005</v>
          </cell>
          <cell r="K129">
            <v>3343.1350000000002</v>
          </cell>
          <cell r="L129">
            <v>1736.43715</v>
          </cell>
          <cell r="N129">
            <v>60.664760000000001</v>
          </cell>
          <cell r="O129">
            <v>1088.44</v>
          </cell>
        </row>
        <row r="131">
          <cell r="A131">
            <v>0</v>
          </cell>
          <cell r="B131">
            <v>0</v>
          </cell>
          <cell r="C131">
            <v>0</v>
          </cell>
          <cell r="E131" t="str">
            <v>Other Income/Expense</v>
          </cell>
          <cell r="G131">
            <v>366.43979339765343</v>
          </cell>
          <cell r="H131">
            <v>2919.26827</v>
          </cell>
          <cell r="I131">
            <v>2552.8284766023467</v>
          </cell>
          <cell r="K131">
            <v>2919.26827</v>
          </cell>
          <cell r="L131">
            <v>0</v>
          </cell>
          <cell r="N131">
            <v>166.91404386931777</v>
          </cell>
          <cell r="O131">
            <v>976.16912000000002</v>
          </cell>
        </row>
        <row r="132">
          <cell r="A132" t="e">
            <v>#REF!</v>
          </cell>
          <cell r="B132" t="e">
            <v>#REF!</v>
          </cell>
          <cell r="C132" t="e">
            <v>#REF!</v>
          </cell>
          <cell r="E132" t="str">
            <v>Total Cash Costs</v>
          </cell>
          <cell r="G132" t="e">
            <v>#REF!</v>
          </cell>
          <cell r="H132" t="e">
            <v>#REF!</v>
          </cell>
          <cell r="I132" t="e">
            <v>#REF!</v>
          </cell>
          <cell r="K132" t="e">
            <v>#REF!</v>
          </cell>
          <cell r="L132" t="e">
            <v>#REF!</v>
          </cell>
          <cell r="N132" t="e">
            <v>#REF!</v>
          </cell>
          <cell r="O132" t="e">
            <v>#REF!</v>
          </cell>
        </row>
        <row r="134">
          <cell r="A134" t="e">
            <v>#REF!</v>
          </cell>
          <cell r="B134" t="e">
            <v>#REF!</v>
          </cell>
          <cell r="C134" t="e">
            <v>#REF!</v>
          </cell>
          <cell r="E134" t="str">
            <v>Total Cash Cost/Oz Poured</v>
          </cell>
          <cell r="G134" t="e">
            <v>#REF!</v>
          </cell>
          <cell r="H134" t="e">
            <v>#REF!</v>
          </cell>
          <cell r="I134" t="e">
            <v>#REF!</v>
          </cell>
          <cell r="K134" t="e">
            <v>#REF!</v>
          </cell>
          <cell r="L134" t="e">
            <v>#REF!</v>
          </cell>
          <cell r="N134" t="e">
            <v>#REF!</v>
          </cell>
          <cell r="O134" t="e">
            <v>#REF!</v>
          </cell>
        </row>
        <row r="136">
          <cell r="A136">
            <v>609.37587883049844</v>
          </cell>
          <cell r="B136">
            <v>0</v>
          </cell>
          <cell r="C136">
            <v>-609.37587883049844</v>
          </cell>
          <cell r="E136" t="str">
            <v>Interest and Financing</v>
          </cell>
          <cell r="G136">
            <v>6417.2945368729497</v>
          </cell>
          <cell r="H136">
            <v>331.52600000000001</v>
          </cell>
          <cell r="I136">
            <v>-6085.7685368729499</v>
          </cell>
          <cell r="K136">
            <v>331.52600000000001</v>
          </cell>
          <cell r="L136">
            <v>12821.420355668119</v>
          </cell>
          <cell r="N136">
            <v>882.09042883049847</v>
          </cell>
          <cell r="O136">
            <v>107.142</v>
          </cell>
        </row>
        <row r="138">
          <cell r="A138">
            <v>0</v>
          </cell>
          <cell r="B138" t="e">
            <v>#REF!</v>
          </cell>
          <cell r="C138" t="e">
            <v>#REF!</v>
          </cell>
          <cell r="E138" t="str">
            <v>Deprec., Deplet., &amp; Reclamation</v>
          </cell>
          <cell r="G138">
            <v>9758.6322099999998</v>
          </cell>
          <cell r="H138" t="e">
            <v>#REF!</v>
          </cell>
          <cell r="I138" t="e">
            <v>#REF!</v>
          </cell>
          <cell r="K138" t="e">
            <v>#REF!</v>
          </cell>
          <cell r="L138">
            <v>35174.37928489544</v>
          </cell>
          <cell r="N138">
            <v>3626.1304599999999</v>
          </cell>
          <cell r="O138" t="e">
            <v>#REF!</v>
          </cell>
        </row>
        <row r="139">
          <cell r="A139" t="e">
            <v>#REF!</v>
          </cell>
          <cell r="B139" t="e">
            <v>#REF!</v>
          </cell>
          <cell r="C139" t="e">
            <v>#REF!</v>
          </cell>
          <cell r="E139" t="str">
            <v>Total KGC Costs</v>
          </cell>
          <cell r="G139" t="e">
            <v>#REF!</v>
          </cell>
          <cell r="H139" t="e">
            <v>#REF!</v>
          </cell>
          <cell r="I139" t="e">
            <v>#REF!</v>
          </cell>
          <cell r="K139" t="e">
            <v>#REF!</v>
          </cell>
          <cell r="L139" t="e">
            <v>#REF!</v>
          </cell>
          <cell r="N139" t="e">
            <v>#REF!</v>
          </cell>
          <cell r="O139" t="e">
            <v>#REF!</v>
          </cell>
        </row>
        <row r="141">
          <cell r="A141" t="e">
            <v>#REF!</v>
          </cell>
          <cell r="B141" t="e">
            <v>#REF!</v>
          </cell>
          <cell r="C141" t="e">
            <v>#REF!</v>
          </cell>
          <cell r="E141" t="str">
            <v>Total KGC Cost/Ounce Poured</v>
          </cell>
          <cell r="G141" t="e">
            <v>#REF!</v>
          </cell>
          <cell r="H141" t="e">
            <v>#REF!</v>
          </cell>
          <cell r="I141" t="e">
            <v>#REF!</v>
          </cell>
          <cell r="K141" t="e">
            <v>#REF!</v>
          </cell>
          <cell r="L141" t="e">
            <v>#REF!</v>
          </cell>
          <cell r="N141" t="e">
            <v>#REF!</v>
          </cell>
          <cell r="O141" t="e">
            <v>#REF!</v>
          </cell>
        </row>
        <row r="147">
          <cell r="A147" t="str">
            <v>Check of Report Totals and Calculations</v>
          </cell>
        </row>
        <row r="149">
          <cell r="A149" t="e">
            <v>#REF!</v>
          </cell>
          <cell r="B149" t="e">
            <v>#REF!</v>
          </cell>
          <cell r="C149" t="e">
            <v>#REF!</v>
          </cell>
          <cell r="E149" t="str">
            <v>Total KOC Cost/Ounce Poured</v>
          </cell>
          <cell r="G149" t="e">
            <v>#REF!</v>
          </cell>
          <cell r="H149" t="e">
            <v>#REF!</v>
          </cell>
          <cell r="I149" t="e">
            <v>#REF!</v>
          </cell>
          <cell r="K149" t="e">
            <v>#REF!</v>
          </cell>
          <cell r="L149" t="e">
            <v>#REF!</v>
          </cell>
        </row>
        <row r="151">
          <cell r="A151" t="e">
            <v>#REF!</v>
          </cell>
          <cell r="B151" t="e">
            <v>#REF!</v>
          </cell>
          <cell r="C151" t="e">
            <v>#REF!</v>
          </cell>
          <cell r="E151" t="str">
            <v>Rounding Difference</v>
          </cell>
          <cell r="G151" t="e">
            <v>#REF!</v>
          </cell>
          <cell r="H151" t="e">
            <v>#REF!</v>
          </cell>
          <cell r="I151" t="e">
            <v>#REF!</v>
          </cell>
          <cell r="K151" t="e">
            <v>#REF!</v>
          </cell>
          <cell r="L151" t="e">
            <v>#REF!</v>
          </cell>
        </row>
      </sheetData>
      <sheetData sheetId="7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5">
          <cell r="F5" t="str">
            <v>Mining</v>
          </cell>
        </row>
        <row r="6">
          <cell r="B6" t="str">
            <v>Current Month</v>
          </cell>
          <cell r="F6" t="str">
            <v>($000's)</v>
          </cell>
          <cell r="I6" t="str">
            <v>Year To Date</v>
          </cell>
          <cell r="M6" t="str">
            <v>Annual</v>
          </cell>
          <cell r="N6" t="str">
            <v>2001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D7" t="str">
            <v>%</v>
          </cell>
          <cell r="F7" t="str">
            <v>Nature of Expenses</v>
          </cell>
          <cell r="H7" t="str">
            <v>Actual</v>
          </cell>
          <cell r="I7" t="str">
            <v>Budget</v>
          </cell>
          <cell r="J7" t="str">
            <v>Variance</v>
          </cell>
          <cell r="K7" t="str">
            <v>%</v>
          </cell>
          <cell r="M7" t="str">
            <v>Budget</v>
          </cell>
          <cell r="N7" t="str">
            <v>Forecast</v>
          </cell>
        </row>
        <row r="9">
          <cell r="A9">
            <v>752.00118000000009</v>
          </cell>
          <cell r="B9">
            <v>401.06387999999998</v>
          </cell>
          <cell r="C9">
            <v>-350.93730000000011</v>
          </cell>
          <cell r="D9">
            <v>-0.87501597002452602</v>
          </cell>
          <cell r="F9" t="str">
            <v>Employee Costs</v>
          </cell>
          <cell r="H9">
            <v>5815.2007300000005</v>
          </cell>
          <cell r="I9">
            <v>5281.7585599999993</v>
          </cell>
          <cell r="J9">
            <v>-533.44217000000117</v>
          </cell>
          <cell r="K9">
            <v>-0.10099707586785285</v>
          </cell>
          <cell r="M9">
            <v>0</v>
          </cell>
          <cell r="N9">
            <v>0</v>
          </cell>
        </row>
        <row r="10">
          <cell r="A10">
            <v>986.02819</v>
          </cell>
          <cell r="B10">
            <v>780.69971999999996</v>
          </cell>
          <cell r="C10">
            <v>-205.32847000000004</v>
          </cell>
          <cell r="D10">
            <v>-0.26300569186831535</v>
          </cell>
          <cell r="F10" t="str">
            <v>Operating Materials &amp; Supplies</v>
          </cell>
          <cell r="H10">
            <v>10730.27226</v>
          </cell>
          <cell r="I10">
            <v>10047.5555</v>
          </cell>
          <cell r="J10">
            <v>-682.71675999999934</v>
          </cell>
          <cell r="K10">
            <v>-6.794854330488638E-2</v>
          </cell>
          <cell r="M10">
            <v>0</v>
          </cell>
          <cell r="N10">
            <v>0</v>
          </cell>
        </row>
        <row r="11">
          <cell r="A11">
            <v>764.02627000000007</v>
          </cell>
          <cell r="B11">
            <v>984.29200000000003</v>
          </cell>
          <cell r="C11">
            <v>220.26572999999996</v>
          </cell>
          <cell r="D11">
            <v>0.22378088006404598</v>
          </cell>
          <cell r="F11" t="str">
            <v>Maintenance Materials &amp; Supplies</v>
          </cell>
          <cell r="H11">
            <v>18398.97969</v>
          </cell>
          <cell r="I11">
            <v>15252.508</v>
          </cell>
          <cell r="J11">
            <v>-3146.4716900000003</v>
          </cell>
          <cell r="K11">
            <v>-0.20629208586548523</v>
          </cell>
          <cell r="M11">
            <v>0</v>
          </cell>
          <cell r="N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F12" t="str">
            <v>Procurement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F13" t="str">
            <v>Camp Catering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N13">
            <v>0</v>
          </cell>
        </row>
        <row r="14">
          <cell r="A14">
            <v>88.179520000000011</v>
          </cell>
          <cell r="B14">
            <v>32.75</v>
          </cell>
          <cell r="C14">
            <v>-55.429520000000011</v>
          </cell>
          <cell r="D14">
            <v>-1.6925044274809165</v>
          </cell>
          <cell r="F14" t="str">
            <v>General and Administration</v>
          </cell>
          <cell r="H14">
            <v>1234.63663</v>
          </cell>
          <cell r="I14">
            <v>377.8</v>
          </cell>
          <cell r="J14">
            <v>-856.83663000000001</v>
          </cell>
          <cell r="K14">
            <v>-2.2679635521439914</v>
          </cell>
          <cell r="M14">
            <v>0</v>
          </cell>
          <cell r="N14">
            <v>0</v>
          </cell>
        </row>
        <row r="15">
          <cell r="A15">
            <v>-171.06131999999999</v>
          </cell>
          <cell r="B15">
            <v>-106.90600000000001</v>
          </cell>
          <cell r="C15">
            <v>64.155319999999989</v>
          </cell>
          <cell r="D15">
            <v>0.60010962901988651</v>
          </cell>
          <cell r="F15" t="str">
            <v>Allocations</v>
          </cell>
          <cell r="H15">
            <v>-2537.1032799999998</v>
          </cell>
          <cell r="I15">
            <v>-1976.2909999999999</v>
          </cell>
          <cell r="J15">
            <v>560.81227999999987</v>
          </cell>
          <cell r="K15">
            <v>-0.28377009256227947</v>
          </cell>
          <cell r="M15">
            <v>0</v>
          </cell>
          <cell r="N15">
            <v>0</v>
          </cell>
        </row>
        <row r="16">
          <cell r="A16">
            <v>2419.1738400000008</v>
          </cell>
          <cell r="B16">
            <v>2091.8996000000002</v>
          </cell>
          <cell r="C16">
            <v>-327.27424000000065</v>
          </cell>
          <cell r="D16">
            <v>-0.15644834962442777</v>
          </cell>
          <cell r="F16" t="str">
            <v>Total Mining</v>
          </cell>
          <cell r="H16">
            <v>33641.98603</v>
          </cell>
          <cell r="I16">
            <v>28983.331059999997</v>
          </cell>
          <cell r="J16">
            <v>-4658.6549700000032</v>
          </cell>
          <cell r="K16">
            <v>-0.16073566424631675</v>
          </cell>
          <cell r="M16">
            <v>0</v>
          </cell>
          <cell r="N16">
            <v>0</v>
          </cell>
        </row>
        <row r="18">
          <cell r="A18">
            <v>1.1499999999999999</v>
          </cell>
          <cell r="B18">
            <v>1.3</v>
          </cell>
          <cell r="C18">
            <v>0.15000000000000013</v>
          </cell>
          <cell r="D18">
            <v>0.11538461538461549</v>
          </cell>
          <cell r="F18" t="str">
            <v>Cost per BCM</v>
          </cell>
          <cell r="H18">
            <v>1.71</v>
          </cell>
          <cell r="I18">
            <v>1.53</v>
          </cell>
          <cell r="J18">
            <v>-0.17999999999999994</v>
          </cell>
          <cell r="K18">
            <v>-0.11764705882352937</v>
          </cell>
          <cell r="M18">
            <v>0</v>
          </cell>
          <cell r="N18">
            <v>0</v>
          </cell>
        </row>
        <row r="21">
          <cell r="F21" t="str">
            <v>Milling</v>
          </cell>
        </row>
        <row r="22">
          <cell r="B22" t="str">
            <v>Current Month</v>
          </cell>
          <cell r="F22" t="str">
            <v>($000's)</v>
          </cell>
          <cell r="I22" t="str">
            <v>Year To Date</v>
          </cell>
          <cell r="M22" t="str">
            <v>Annual</v>
          </cell>
          <cell r="N22" t="str">
            <v>2001</v>
          </cell>
        </row>
        <row r="23">
          <cell r="A23" t="str">
            <v>Actual</v>
          </cell>
          <cell r="B23" t="str">
            <v>Budget</v>
          </cell>
          <cell r="C23" t="str">
            <v>Variance</v>
          </cell>
          <cell r="D23" t="str">
            <v>%</v>
          </cell>
          <cell r="F23" t="str">
            <v>Nature of Expenses</v>
          </cell>
          <cell r="H23" t="str">
            <v>Actual</v>
          </cell>
          <cell r="I23" t="str">
            <v>Budget</v>
          </cell>
          <cell r="J23" t="str">
            <v>Variance</v>
          </cell>
          <cell r="K23" t="str">
            <v>%</v>
          </cell>
          <cell r="M23" t="str">
            <v>Budget</v>
          </cell>
          <cell r="N23" t="str">
            <v>Forecast</v>
          </cell>
        </row>
        <row r="25">
          <cell r="A25">
            <v>412.65460999999999</v>
          </cell>
          <cell r="B25">
            <v>203.52673000000001</v>
          </cell>
          <cell r="C25">
            <v>-209.12787999999998</v>
          </cell>
          <cell r="D25">
            <v>-1.0275204637739719</v>
          </cell>
          <cell r="F25" t="str">
            <v>Employee Costs</v>
          </cell>
          <cell r="H25">
            <v>2915.2867700000002</v>
          </cell>
          <cell r="I25">
            <v>2445.6778999999997</v>
          </cell>
          <cell r="J25">
            <v>-469.60887000000048</v>
          </cell>
          <cell r="K25">
            <v>-0.19201582923082411</v>
          </cell>
          <cell r="M25">
            <v>0</v>
          </cell>
          <cell r="N25">
            <v>0</v>
          </cell>
        </row>
        <row r="26">
          <cell r="A26">
            <v>993.30061000000001</v>
          </cell>
          <cell r="B26">
            <v>1204.6638700000001</v>
          </cell>
          <cell r="C26">
            <v>211.36326000000008</v>
          </cell>
          <cell r="D26">
            <v>0.17545413726071163</v>
          </cell>
          <cell r="F26" t="str">
            <v>Operating Materials &amp; Supplies</v>
          </cell>
          <cell r="H26">
            <v>12735.16389</v>
          </cell>
          <cell r="I26">
            <v>15239.362560000001</v>
          </cell>
          <cell r="J26">
            <v>2504.1986700000016</v>
          </cell>
          <cell r="K26">
            <v>0.16432437118944701</v>
          </cell>
          <cell r="M26">
            <v>0</v>
          </cell>
          <cell r="N26">
            <v>0</v>
          </cell>
        </row>
        <row r="27">
          <cell r="A27">
            <v>542.53756999999996</v>
          </cell>
          <cell r="B27">
            <v>497.36099999999999</v>
          </cell>
          <cell r="C27">
            <v>-45.17656999999997</v>
          </cell>
          <cell r="D27">
            <v>-9.0832554221179321E-2</v>
          </cell>
          <cell r="F27" t="str">
            <v>Maintenance Materials &amp; Supplies</v>
          </cell>
          <cell r="H27">
            <v>7455.3863899999997</v>
          </cell>
          <cell r="I27">
            <v>7531.0609999999997</v>
          </cell>
          <cell r="J27">
            <v>75.67461000000003</v>
          </cell>
          <cell r="K27">
            <v>1.0048333163149261E-2</v>
          </cell>
          <cell r="M27">
            <v>0</v>
          </cell>
          <cell r="N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F28" t="str">
            <v>Procurement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</row>
        <row r="29">
          <cell r="A29">
            <v>2.3523700000000001</v>
          </cell>
          <cell r="B29">
            <v>10.265000000000001</v>
          </cell>
          <cell r="C29">
            <v>7.9126300000000001</v>
          </cell>
          <cell r="D29">
            <v>0.77083584997564536</v>
          </cell>
          <cell r="F29" t="str">
            <v>General and Administration</v>
          </cell>
          <cell r="H29">
            <v>96.852080000000001</v>
          </cell>
          <cell r="I29">
            <v>123.18</v>
          </cell>
          <cell r="J29">
            <v>26.327920000000006</v>
          </cell>
          <cell r="K29">
            <v>0.21373534664718302</v>
          </cell>
          <cell r="M29">
            <v>0</v>
          </cell>
          <cell r="N29">
            <v>0</v>
          </cell>
        </row>
        <row r="30">
          <cell r="A30">
            <v>604.80318</v>
          </cell>
          <cell r="B30">
            <v>452.35</v>
          </cell>
          <cell r="C30">
            <v>-152.45317999999997</v>
          </cell>
          <cell r="D30">
            <v>-0.33702482590914107</v>
          </cell>
          <cell r="F30" t="str">
            <v>Allocations</v>
          </cell>
          <cell r="H30">
            <v>5756.4382300000007</v>
          </cell>
          <cell r="I30">
            <v>4954.6149999999998</v>
          </cell>
          <cell r="J30">
            <v>-801.82323000000088</v>
          </cell>
          <cell r="K30">
            <v>-0.16183360967502033</v>
          </cell>
          <cell r="M30">
            <v>0</v>
          </cell>
          <cell r="N30">
            <v>0</v>
          </cell>
        </row>
        <row r="31">
          <cell r="A31">
            <v>2555.6483400000002</v>
          </cell>
          <cell r="B31">
            <v>2368.1666000000005</v>
          </cell>
          <cell r="C31">
            <v>-187.48173999999972</v>
          </cell>
          <cell r="D31">
            <v>-7.9167462289181714E-2</v>
          </cell>
          <cell r="F31" t="str">
            <v>Total Milling</v>
          </cell>
          <cell r="H31">
            <v>28959.127360000002</v>
          </cell>
          <cell r="I31">
            <v>30293.896459999996</v>
          </cell>
          <cell r="J31">
            <v>1334.7690999999941</v>
          </cell>
          <cell r="K31">
            <v>4.4060660924302712E-2</v>
          </cell>
          <cell r="M31">
            <v>0</v>
          </cell>
          <cell r="N31">
            <v>0</v>
          </cell>
        </row>
        <row r="33">
          <cell r="A33">
            <v>5.33</v>
          </cell>
          <cell r="B33">
            <v>5.07</v>
          </cell>
          <cell r="C33">
            <v>-0.25999999999999979</v>
          </cell>
          <cell r="D33">
            <v>-5.1282051282051239E-2</v>
          </cell>
          <cell r="F33" t="str">
            <v>Cost per Tonne Milled</v>
          </cell>
          <cell r="H33">
            <v>5.16</v>
          </cell>
          <cell r="I33">
            <v>5.57</v>
          </cell>
          <cell r="J33">
            <v>0.41000000000000014</v>
          </cell>
          <cell r="K33">
            <v>7.3608617594254952E-2</v>
          </cell>
          <cell r="M33">
            <v>0</v>
          </cell>
          <cell r="N33">
            <v>0</v>
          </cell>
        </row>
        <row r="36">
          <cell r="B36" t="str">
            <v>Current Month</v>
          </cell>
          <cell r="F36" t="str">
            <v>Site Administration</v>
          </cell>
          <cell r="I36" t="str">
            <v>Year To Date</v>
          </cell>
          <cell r="M36" t="str">
            <v>Annual</v>
          </cell>
          <cell r="N36" t="str">
            <v>2001</v>
          </cell>
        </row>
        <row r="37">
          <cell r="A37" t="str">
            <v>Actual</v>
          </cell>
          <cell r="B37" t="str">
            <v>Budget</v>
          </cell>
          <cell r="C37" t="str">
            <v>Variance</v>
          </cell>
          <cell r="D37" t="str">
            <v>%</v>
          </cell>
          <cell r="F37" t="str">
            <v>($000's)</v>
          </cell>
          <cell r="H37" t="str">
            <v>Actual</v>
          </cell>
          <cell r="I37" t="str">
            <v>Budget</v>
          </cell>
          <cell r="J37" t="str">
            <v>Variance</v>
          </cell>
          <cell r="K37" t="str">
            <v>%</v>
          </cell>
          <cell r="M37" t="str">
            <v>Budget</v>
          </cell>
          <cell r="N37" t="str">
            <v>Forecast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F39" t="str">
            <v>Site Administration</v>
          </cell>
          <cell r="H39">
            <v>1300.8750229124444</v>
          </cell>
          <cell r="I39">
            <v>1682.7988100000002</v>
          </cell>
          <cell r="J39">
            <v>381.92378708755587</v>
          </cell>
          <cell r="K39">
            <v>0.22695748583727357</v>
          </cell>
          <cell r="M39">
            <v>1682.79881</v>
          </cell>
          <cell r="N39">
            <v>4782.1197400000001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F40" t="str">
            <v>Admin. Light Vehicles</v>
          </cell>
          <cell r="H40">
            <v>10.667688296602279</v>
          </cell>
          <cell r="I40">
            <v>18.594000000000001</v>
          </cell>
          <cell r="J40">
            <v>7.9263117033977224</v>
          </cell>
          <cell r="K40">
            <v>0.42628330124759178</v>
          </cell>
          <cell r="M40">
            <v>18.594000000000001</v>
          </cell>
          <cell r="N40">
            <v>94.470290000000006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F41" t="str">
            <v>Balykchy-Tamga Powerline</v>
          </cell>
          <cell r="H41">
            <v>895.1866500000001</v>
          </cell>
          <cell r="I41">
            <v>915.88000000000011</v>
          </cell>
          <cell r="J41">
            <v>20.693350000000009</v>
          </cell>
          <cell r="K41">
            <v>2.2593953356334899E-2</v>
          </cell>
          <cell r="M41">
            <v>915.88</v>
          </cell>
          <cell r="N41">
            <v>3771.0819999999999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F42" t="str">
            <v>Commuting</v>
          </cell>
          <cell r="H42">
            <v>433.13370085644112</v>
          </cell>
          <cell r="I42">
            <v>504.52417000000003</v>
          </cell>
          <cell r="J42">
            <v>71.390469143558903</v>
          </cell>
          <cell r="K42">
            <v>0.14150059281314292</v>
          </cell>
          <cell r="M42">
            <v>504.52417000000003</v>
          </cell>
          <cell r="N42">
            <v>2102.6490899999999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F43" t="str">
            <v>Camp Operation</v>
          </cell>
          <cell r="H43">
            <v>272.8915165165655</v>
          </cell>
          <cell r="I43">
            <v>256.55065000000002</v>
          </cell>
          <cell r="J43">
            <v>-16.340866516565484</v>
          </cell>
          <cell r="K43">
            <v>-6.3694504444114577E-2</v>
          </cell>
          <cell r="M43">
            <v>256.55065000000002</v>
          </cell>
          <cell r="N43">
            <v>1117.346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F44" t="str">
            <v>Camp Catering</v>
          </cell>
          <cell r="H44">
            <v>820.63078952203807</v>
          </cell>
          <cell r="I44">
            <v>774.69053000000008</v>
          </cell>
          <cell r="J44">
            <v>-45.940259522037991</v>
          </cell>
          <cell r="K44">
            <v>-5.9301434241151738E-2</v>
          </cell>
          <cell r="M44">
            <v>774.69053000000008</v>
          </cell>
          <cell r="N44">
            <v>2853.6724199999999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F45" t="str">
            <v>Worker Health &amp; Safety</v>
          </cell>
          <cell r="H45">
            <v>76.713153455395826</v>
          </cell>
          <cell r="I45">
            <v>117.80465</v>
          </cell>
          <cell r="J45">
            <v>41.091496544604169</v>
          </cell>
          <cell r="K45">
            <v>0.34881048027055106</v>
          </cell>
          <cell r="M45">
            <v>117.80565</v>
          </cell>
          <cell r="N45">
            <v>584.51030000000003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F46" t="str">
            <v>Safety Light Vehicles</v>
          </cell>
          <cell r="H46">
            <v>5.7811358396484378</v>
          </cell>
          <cell r="I46">
            <v>15.515999999999998</v>
          </cell>
          <cell r="J46">
            <v>9.7348641603515595</v>
          </cell>
          <cell r="K46">
            <v>0.62740810520440582</v>
          </cell>
          <cell r="M46">
            <v>15.516</v>
          </cell>
          <cell r="N46">
            <v>50.685949999999998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F47" t="str">
            <v>Environment</v>
          </cell>
          <cell r="H47">
            <v>309.30938564929284</v>
          </cell>
          <cell r="I47">
            <v>301.11754999999999</v>
          </cell>
          <cell r="J47">
            <v>-8.191835649292841</v>
          </cell>
          <cell r="K47">
            <v>-2.720477650436795E-2</v>
          </cell>
          <cell r="M47">
            <v>301.11755000000005</v>
          </cell>
          <cell r="N47">
            <v>1183.82897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F48" t="str">
            <v>Environment Light Vehicles</v>
          </cell>
          <cell r="H48">
            <v>5.0704422473510746</v>
          </cell>
          <cell r="I48">
            <v>6.1650000000000009</v>
          </cell>
          <cell r="J48">
            <v>1.0945577526489263</v>
          </cell>
          <cell r="K48">
            <v>0.17754383660161008</v>
          </cell>
          <cell r="M48">
            <v>6.165</v>
          </cell>
          <cell r="N48">
            <v>55.26285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F49" t="str">
            <v>Procurement &amp; Site Warehouse</v>
          </cell>
          <cell r="H49">
            <v>215.7486611821877</v>
          </cell>
          <cell r="I49">
            <v>136.21187</v>
          </cell>
          <cell r="J49">
            <v>-79.536791182187699</v>
          </cell>
          <cell r="K49">
            <v>-0.58391967735401984</v>
          </cell>
          <cell r="M49">
            <v>136.21187</v>
          </cell>
          <cell r="N49">
            <v>548.83207000000004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F50" t="str">
            <v>Warehouse Vehicle Operations</v>
          </cell>
          <cell r="H50">
            <v>5.185353002177429</v>
          </cell>
          <cell r="I50">
            <v>9.7839999999999989</v>
          </cell>
          <cell r="J50">
            <v>4.5986469978225699</v>
          </cell>
          <cell r="K50">
            <v>0.47001706846101499</v>
          </cell>
          <cell r="M50">
            <v>9.7840000000000007</v>
          </cell>
          <cell r="N50">
            <v>43.955100000000009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F51" t="str">
            <v>Kramer Employee Costs</v>
          </cell>
          <cell r="H51">
            <v>4.0841815803775212</v>
          </cell>
          <cell r="I51">
            <v>3.2415500000000002</v>
          </cell>
          <cell r="J51">
            <v>-0.84263158037752106</v>
          </cell>
          <cell r="K51">
            <v>-0.25994711800759546</v>
          </cell>
          <cell r="M51">
            <v>3.2415500000000002</v>
          </cell>
          <cell r="N51">
            <v>9.6336199999999987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F52" t="str">
            <v>Balykchy Marshalling Yard</v>
          </cell>
          <cell r="H52">
            <v>503.96360566716305</v>
          </cell>
          <cell r="I52">
            <v>466.66073999999998</v>
          </cell>
          <cell r="J52">
            <v>-37.302865667163076</v>
          </cell>
          <cell r="K52">
            <v>-7.9935727327657941E-2</v>
          </cell>
          <cell r="M52">
            <v>466.66073999999998</v>
          </cell>
          <cell r="N52">
            <v>1509.3879899999999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F53" t="str">
            <v>Site General Services</v>
          </cell>
          <cell r="H53">
            <v>359.89552919183251</v>
          </cell>
          <cell r="I53">
            <v>422.16499999999996</v>
          </cell>
          <cell r="J53">
            <v>62.269470808167455</v>
          </cell>
          <cell r="K53">
            <v>0.14750031577266581</v>
          </cell>
          <cell r="M53">
            <v>422.16500000000002</v>
          </cell>
          <cell r="N53">
            <v>1485.21621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F54" t="str">
            <v>Off-Site Roads</v>
          </cell>
          <cell r="H54">
            <v>43.02160031181046</v>
          </cell>
          <cell r="I54">
            <v>114.517</v>
          </cell>
          <cell r="J54">
            <v>71.495399688189536</v>
          </cell>
          <cell r="K54">
            <v>0.62432127708715335</v>
          </cell>
          <cell r="M54">
            <v>114.517</v>
          </cell>
          <cell r="N54">
            <v>295.87425000000002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F55" t="str">
            <v>Finance &amp; Accounting</v>
          </cell>
          <cell r="H55">
            <v>24.588671523919928</v>
          </cell>
          <cell r="I55">
            <v>27.696579999999997</v>
          </cell>
          <cell r="J55">
            <v>3.1079084760800697</v>
          </cell>
          <cell r="K55">
            <v>0.11221271637437077</v>
          </cell>
          <cell r="M55">
            <v>27.696580000000001</v>
          </cell>
          <cell r="N55">
            <v>110.34140999999998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F56" t="str">
            <v>M.I.S.</v>
          </cell>
          <cell r="H56">
            <v>-1.5824506192877426</v>
          </cell>
          <cell r="I56">
            <v>50.755549999999999</v>
          </cell>
          <cell r="J56">
            <v>52.33800061928774</v>
          </cell>
          <cell r="K56">
            <v>1.0311778833898508</v>
          </cell>
          <cell r="M56">
            <v>50.755549999999992</v>
          </cell>
          <cell r="N56">
            <v>234.50134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F57" t="str">
            <v>Communications and PC Support</v>
          </cell>
          <cell r="H57">
            <v>35.825489011398311</v>
          </cell>
          <cell r="I57">
            <v>43.928930000000001</v>
          </cell>
          <cell r="J57">
            <v>8.1034409886016903</v>
          </cell>
          <cell r="K57">
            <v>0.18446706961907997</v>
          </cell>
          <cell r="M57">
            <v>43.929929999999999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F58" t="str">
            <v>Human Resources</v>
          </cell>
          <cell r="H58">
            <v>388.60011218860728</v>
          </cell>
          <cell r="I58">
            <v>438.64836000000003</v>
          </cell>
          <cell r="J58">
            <v>50.048247811392741</v>
          </cell>
          <cell r="K58">
            <v>0.11409651186520506</v>
          </cell>
          <cell r="M58">
            <v>438.64835999999997</v>
          </cell>
          <cell r="N58">
            <v>1436.9017099999999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F59" t="str">
            <v>Medical Services</v>
          </cell>
          <cell r="H59">
            <v>133.82744748677854</v>
          </cell>
          <cell r="I59">
            <v>166.16015000000002</v>
          </cell>
          <cell r="J59">
            <v>32.332702513221477</v>
          </cell>
          <cell r="K59">
            <v>0.19458758621258751</v>
          </cell>
          <cell r="M59">
            <v>166.16015000000002</v>
          </cell>
          <cell r="N59">
            <v>623.98702000000003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F60" t="str">
            <v>Karakol Training Centre</v>
          </cell>
          <cell r="H60">
            <v>15.095798385853119</v>
          </cell>
          <cell r="I60">
            <v>30.74287</v>
          </cell>
          <cell r="J60">
            <v>15.647071614146881</v>
          </cell>
          <cell r="K60">
            <v>0.50896587124581671</v>
          </cell>
          <cell r="M60">
            <v>30.74287</v>
          </cell>
          <cell r="N60">
            <v>215.07048999999998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F61" t="str">
            <v>Barskaun Health Centre</v>
          </cell>
          <cell r="H61">
            <v>4.0515653776385108E-7</v>
          </cell>
          <cell r="I61">
            <v>0</v>
          </cell>
          <cell r="J61">
            <v>-4.0515653776385108E-7</v>
          </cell>
          <cell r="K61">
            <v>0</v>
          </cell>
          <cell r="M61">
            <v>0</v>
          </cell>
          <cell r="N61">
            <v>3.60012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F62" t="str">
            <v>Edelweiss</v>
          </cell>
          <cell r="H62">
            <v>1.5613926445954273E-6</v>
          </cell>
          <cell r="I62">
            <v>0</v>
          </cell>
          <cell r="J62">
            <v>-1.5613926445954273E-6</v>
          </cell>
          <cell r="K62">
            <v>0</v>
          </cell>
          <cell r="M62">
            <v>0</v>
          </cell>
          <cell r="N62">
            <v>27.234500000000001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F63" t="str">
            <v>Security</v>
          </cell>
          <cell r="H63">
            <v>146.01991104753137</v>
          </cell>
          <cell r="I63">
            <v>128.28254000000001</v>
          </cell>
          <cell r="J63">
            <v>-17.737371047531354</v>
          </cell>
          <cell r="K63">
            <v>-0.13826800628933097</v>
          </cell>
          <cell r="M63">
            <v>128.28254000000001</v>
          </cell>
          <cell r="N63">
            <v>604.11146999999994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F64" t="str">
            <v>Security Vehicle Operation</v>
          </cell>
          <cell r="H64">
            <v>21.072234387366493</v>
          </cell>
          <cell r="I64">
            <v>28.767000000000003</v>
          </cell>
          <cell r="J64">
            <v>7.6947656126335104</v>
          </cell>
          <cell r="K64">
            <v>0.26748585575949907</v>
          </cell>
          <cell r="M64">
            <v>28.766999999999999</v>
          </cell>
          <cell r="N64">
            <v>92.022220000000004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F65" t="str">
            <v>Total Site Administration</v>
          </cell>
          <cell r="H65">
            <v>6025.6056316100467</v>
          </cell>
          <cell r="I65">
            <v>6661.2034999999996</v>
          </cell>
          <cell r="J65">
            <v>635.59786838995558</v>
          </cell>
          <cell r="K65">
            <v>9.5417872819822364E-2</v>
          </cell>
          <cell r="M65">
            <v>6661.2054999999991</v>
          </cell>
          <cell r="N65">
            <v>23836.297129999992</v>
          </cell>
        </row>
        <row r="68">
          <cell r="B68" t="str">
            <v>Current Month</v>
          </cell>
          <cell r="F68" t="str">
            <v>Maintenance</v>
          </cell>
          <cell r="I68" t="str">
            <v>Year To Date</v>
          </cell>
          <cell r="M68" t="str">
            <v>Annual</v>
          </cell>
          <cell r="N68" t="str">
            <v>2001</v>
          </cell>
        </row>
        <row r="69">
          <cell r="A69" t="str">
            <v>Actual</v>
          </cell>
          <cell r="B69" t="str">
            <v>Budget</v>
          </cell>
          <cell r="C69" t="str">
            <v>Variance</v>
          </cell>
          <cell r="D69" t="str">
            <v>%</v>
          </cell>
          <cell r="F69" t="str">
            <v>($000's)</v>
          </cell>
          <cell r="H69" t="str">
            <v>Actual</v>
          </cell>
          <cell r="I69" t="str">
            <v>Budget</v>
          </cell>
          <cell r="J69" t="str">
            <v>Variance</v>
          </cell>
          <cell r="K69" t="str">
            <v>%</v>
          </cell>
          <cell r="M69" t="str">
            <v>Budget</v>
          </cell>
          <cell r="N69" t="str">
            <v>Forecast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F71" t="str">
            <v>Maintenance Administration</v>
          </cell>
          <cell r="H71">
            <v>95.008459183024698</v>
          </cell>
          <cell r="I71">
            <v>264.40310999999997</v>
          </cell>
          <cell r="J71">
            <v>169.39465081697529</v>
          </cell>
          <cell r="K71">
            <v>0.6406681480296329</v>
          </cell>
          <cell r="M71">
            <v>264.40320999999994</v>
          </cell>
          <cell r="N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F72" t="str">
            <v>Maint. Light Vehicles</v>
          </cell>
          <cell r="H72">
            <v>44.078747377125545</v>
          </cell>
          <cell r="I72">
            <v>27.261000000000003</v>
          </cell>
          <cell r="J72">
            <v>-16.817747377125542</v>
          </cell>
          <cell r="K72">
            <v>-0.61691601104601956</v>
          </cell>
          <cell r="M72">
            <v>27.260999999999999</v>
          </cell>
          <cell r="N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F73" t="str">
            <v>Automotive Shop</v>
          </cell>
          <cell r="H73">
            <v>2.3282799992324428</v>
          </cell>
          <cell r="I73">
            <v>461.38652999999999</v>
          </cell>
          <cell r="J73">
            <v>459.05825000076754</v>
          </cell>
          <cell r="K73">
            <v>0.99495373217932381</v>
          </cell>
          <cell r="M73">
            <v>461.38652999999999</v>
          </cell>
          <cell r="N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F74" t="str">
            <v>Heavy Equipment Maintenance</v>
          </cell>
          <cell r="H74">
            <v>170.04407895454787</v>
          </cell>
          <cell r="I74">
            <v>9546.6921199999997</v>
          </cell>
          <cell r="J74">
            <v>9376.6480410454515</v>
          </cell>
          <cell r="K74">
            <v>0.98218816771116857</v>
          </cell>
          <cell r="M74">
            <v>9546.6921199999997</v>
          </cell>
          <cell r="N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F75" t="str">
            <v>Highway Vehicle Mainten.</v>
          </cell>
          <cell r="H75">
            <v>16.863456858600721</v>
          </cell>
          <cell r="I75">
            <v>765.05086000000006</v>
          </cell>
          <cell r="J75">
            <v>748.18740314139939</v>
          </cell>
          <cell r="K75">
            <v>0.97795773099503391</v>
          </cell>
          <cell r="M75">
            <v>765.05086000000006</v>
          </cell>
          <cell r="N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F76" t="str">
            <v>Mill Maintenance Shop</v>
          </cell>
          <cell r="H76">
            <v>74.635543849587378</v>
          </cell>
          <cell r="I76">
            <v>5445.7353400000002</v>
          </cell>
          <cell r="J76">
            <v>5371.0997961504127</v>
          </cell>
          <cell r="K76">
            <v>0.98629468029755785</v>
          </cell>
          <cell r="M76">
            <v>5445.7353400000002</v>
          </cell>
          <cell r="N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F77" t="str">
            <v>Electrical/Instrumentation</v>
          </cell>
          <cell r="H77">
            <v>-17.034706428439257</v>
          </cell>
          <cell r="I77">
            <v>656.81992000000002</v>
          </cell>
          <cell r="J77">
            <v>673.85462642843925</v>
          </cell>
          <cell r="K77">
            <v>1.0259351245443944</v>
          </cell>
          <cell r="M77">
            <v>656.81991999999991</v>
          </cell>
          <cell r="N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F78" t="str">
            <v>Site Utilities</v>
          </cell>
          <cell r="H78">
            <v>38.910961557094161</v>
          </cell>
          <cell r="I78">
            <v>25.998000000000001</v>
          </cell>
          <cell r="J78">
            <v>-12.91296155709416</v>
          </cell>
          <cell r="K78">
            <v>-0.49669057454781751</v>
          </cell>
          <cell r="M78">
            <v>25.998000000000001</v>
          </cell>
          <cell r="N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F79" t="str">
            <v>Total Maintenance</v>
          </cell>
          <cell r="H79">
            <v>424.8348213507735</v>
          </cell>
          <cell r="I79">
            <v>17193.346880000001</v>
          </cell>
          <cell r="J79">
            <v>16768.512058649227</v>
          </cell>
          <cell r="K79">
            <v>0.97529074331391763</v>
          </cell>
          <cell r="M79">
            <v>17193.346980000002</v>
          </cell>
          <cell r="N79">
            <v>0</v>
          </cell>
        </row>
        <row r="82">
          <cell r="B82" t="str">
            <v>Current Month</v>
          </cell>
          <cell r="F82" t="str">
            <v>Bishkek Administration</v>
          </cell>
          <cell r="I82" t="str">
            <v>Year To Date</v>
          </cell>
          <cell r="M82" t="str">
            <v>Annual</v>
          </cell>
          <cell r="N82" t="str">
            <v>2001</v>
          </cell>
        </row>
        <row r="83">
          <cell r="A83" t="str">
            <v>Actual</v>
          </cell>
          <cell r="B83" t="str">
            <v>Budget</v>
          </cell>
          <cell r="C83" t="str">
            <v>Variance</v>
          </cell>
          <cell r="D83" t="str">
            <v>%</v>
          </cell>
          <cell r="F83" t="str">
            <v>($000's)</v>
          </cell>
          <cell r="H83" t="str">
            <v>Actual</v>
          </cell>
          <cell r="I83" t="str">
            <v>Budget</v>
          </cell>
          <cell r="J83" t="str">
            <v>Variance</v>
          </cell>
          <cell r="K83" t="str">
            <v>%</v>
          </cell>
          <cell r="M83" t="str">
            <v>Budget</v>
          </cell>
          <cell r="N83" t="str">
            <v>Forecast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F85" t="str">
            <v>Bishkek Administration</v>
          </cell>
          <cell r="H85">
            <v>903.17209646764206</v>
          </cell>
          <cell r="I85">
            <v>815.2342900000001</v>
          </cell>
          <cell r="J85">
            <v>-87.937806467641963</v>
          </cell>
          <cell r="K85">
            <v>-0.10786813992777702</v>
          </cell>
          <cell r="M85">
            <v>815.23428999999999</v>
          </cell>
          <cell r="N85">
            <v>3047.9000700000001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F86" t="str">
            <v>Bishkek Light Vehicles</v>
          </cell>
          <cell r="H86">
            <v>141.25391062829917</v>
          </cell>
          <cell r="I86">
            <v>133.40942000000001</v>
          </cell>
          <cell r="J86">
            <v>-7.8444906282991553</v>
          </cell>
          <cell r="K86">
            <v>-5.8800125420672353E-2</v>
          </cell>
          <cell r="M86">
            <v>133.40942000000001</v>
          </cell>
          <cell r="N86">
            <v>602.44365000000005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F87" t="str">
            <v>Corporate Relations</v>
          </cell>
          <cell r="H87">
            <v>110.92380661645277</v>
          </cell>
          <cell r="I87">
            <v>119.80458</v>
          </cell>
          <cell r="J87">
            <v>8.8807733835472362</v>
          </cell>
          <cell r="K87">
            <v>7.4127160944491732E-2</v>
          </cell>
          <cell r="M87">
            <v>119.80458</v>
          </cell>
          <cell r="N87">
            <v>678.09927000000005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F88" t="str">
            <v>Housing Bishkek</v>
          </cell>
          <cell r="H88">
            <v>167.42768220716172</v>
          </cell>
          <cell r="I88">
            <v>180.87031999999999</v>
          </cell>
          <cell r="J88">
            <v>13.442637792838269</v>
          </cell>
          <cell r="K88">
            <v>7.4321966107199183E-2</v>
          </cell>
          <cell r="M88">
            <v>180.87032000000002</v>
          </cell>
          <cell r="N88">
            <v>711.03998000000001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F89" t="str">
            <v>JV Executive Administration</v>
          </cell>
          <cell r="H89">
            <v>55.251894145558687</v>
          </cell>
          <cell r="I89">
            <v>62.494</v>
          </cell>
          <cell r="J89">
            <v>7.2421058544413128</v>
          </cell>
          <cell r="K89">
            <v>0.11588481861364791</v>
          </cell>
          <cell r="M89">
            <v>62.494</v>
          </cell>
          <cell r="N89">
            <v>427.82579000000004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F90" t="str">
            <v>Finance &amp; Accounting</v>
          </cell>
          <cell r="H90">
            <v>168.28755943447624</v>
          </cell>
          <cell r="I90">
            <v>153.17392999999998</v>
          </cell>
          <cell r="J90">
            <v>-15.113629434476252</v>
          </cell>
          <cell r="K90">
            <v>-9.8669724244042398E-2</v>
          </cell>
          <cell r="M90">
            <v>153.17392999999998</v>
          </cell>
          <cell r="N90">
            <v>1249.6584399999999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F91" t="str">
            <v>Mgt. Information System</v>
          </cell>
          <cell r="H91">
            <v>23.313264170541586</v>
          </cell>
          <cell r="I91">
            <v>19.47316</v>
          </cell>
          <cell r="J91">
            <v>-3.8401041705415864</v>
          </cell>
          <cell r="K91">
            <v>-0.19719984689396</v>
          </cell>
          <cell r="M91">
            <v>19.47316</v>
          </cell>
          <cell r="N91">
            <v>107.90111000000002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F92" t="str">
            <v>Bishkek Procurement</v>
          </cell>
          <cell r="H92">
            <v>36.917258369160479</v>
          </cell>
          <cell r="I92">
            <v>34.831069999999997</v>
          </cell>
          <cell r="J92">
            <v>-2.0861883691604817</v>
          </cell>
          <cell r="K92">
            <v>-5.9894466898676439E-2</v>
          </cell>
          <cell r="M92">
            <v>34.831070000000004</v>
          </cell>
          <cell r="N92">
            <v>139.58753999999999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F93" t="str">
            <v>Human Resources</v>
          </cell>
          <cell r="H93">
            <v>69.23761504910189</v>
          </cell>
          <cell r="I93">
            <v>72.584890000000001</v>
          </cell>
          <cell r="J93">
            <v>3.347274950898111</v>
          </cell>
          <cell r="K93">
            <v>4.6115313406111254E-2</v>
          </cell>
          <cell r="M93">
            <v>72.584890000000001</v>
          </cell>
          <cell r="N93">
            <v>154.48425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F94" t="str">
            <v>Medical Services</v>
          </cell>
          <cell r="H94">
            <v>104.66465899801098</v>
          </cell>
          <cell r="I94">
            <v>13.263689999999997</v>
          </cell>
          <cell r="J94">
            <v>-91.400968998010981</v>
          </cell>
          <cell r="K94">
            <v>-6.8910664376211299</v>
          </cell>
          <cell r="M94">
            <v>13.263689999999999</v>
          </cell>
          <cell r="N94">
            <v>54.517780000000002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F95" t="str">
            <v>Security</v>
          </cell>
          <cell r="H95">
            <v>70.005088935755609</v>
          </cell>
          <cell r="I95">
            <v>76.164380000000008</v>
          </cell>
          <cell r="J95">
            <v>6.1592910642443996</v>
          </cell>
          <cell r="K95">
            <v>8.086839365388912E-2</v>
          </cell>
          <cell r="M95">
            <v>76.164380000000008</v>
          </cell>
          <cell r="N95">
            <v>419.78804000000002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F96" t="str">
            <v>KGC Executive Administration</v>
          </cell>
          <cell r="H96">
            <v>18.578734166872792</v>
          </cell>
          <cell r="I96">
            <v>37.567819999999998</v>
          </cell>
          <cell r="J96">
            <v>18.989085833127206</v>
          </cell>
          <cell r="K96">
            <v>0.50546147828453203</v>
          </cell>
          <cell r="M96">
            <v>37.567819999999998</v>
          </cell>
          <cell r="N96">
            <v>149.46290999999999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F97" t="str">
            <v>Total Bishkek</v>
          </cell>
          <cell r="H97">
            <v>1869.0335691890339</v>
          </cell>
          <cell r="I97">
            <v>1718.8715499999998</v>
          </cell>
          <cell r="J97">
            <v>-150.16201918903403</v>
          </cell>
          <cell r="K97">
            <v>-8.7360814825886229E-2</v>
          </cell>
          <cell r="M97">
            <v>1718.8715499999998</v>
          </cell>
          <cell r="N97">
            <v>7742.7088300000014</v>
          </cell>
        </row>
      </sheetData>
      <sheetData sheetId="8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Mine Cost/BCM - 2002 Average</v>
          </cell>
          <cell r="C3">
            <v>0.43638935985225796</v>
          </cell>
          <cell r="D3">
            <v>0.43638935985225796</v>
          </cell>
          <cell r="E3">
            <v>0.43638935985225796</v>
          </cell>
          <cell r="F3">
            <v>0.43638935985225796</v>
          </cell>
          <cell r="G3">
            <v>0.43638935985225796</v>
          </cell>
          <cell r="H3">
            <v>0.43638935985225796</v>
          </cell>
          <cell r="I3">
            <v>0.43638935985225796</v>
          </cell>
          <cell r="J3">
            <v>0.43638935985225796</v>
          </cell>
          <cell r="K3">
            <v>0.43638935985225796</v>
          </cell>
          <cell r="L3">
            <v>0.43638935985225796</v>
          </cell>
          <cell r="M3">
            <v>0.43638935985225796</v>
          </cell>
          <cell r="N3">
            <v>0.43638935985225796</v>
          </cell>
        </row>
        <row r="4">
          <cell r="B4" t="str">
            <v>Mine Cost/BCM - 2002 Actual</v>
          </cell>
          <cell r="C4">
            <v>1.6879280070204343</v>
          </cell>
          <cell r="D4">
            <v>1.7779286257910571</v>
          </cell>
          <cell r="E4">
            <v>1.7117032243200416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B5" t="str">
            <v>Mine Cost/BCM - 2001 Average</v>
          </cell>
          <cell r="C5">
            <v>1.56304585507459</v>
          </cell>
          <cell r="D5">
            <v>1.56304585507459</v>
          </cell>
          <cell r="E5">
            <v>1.56304585507459</v>
          </cell>
          <cell r="F5">
            <v>1.56304585507459</v>
          </cell>
          <cell r="G5">
            <v>1.56304585507459</v>
          </cell>
          <cell r="H5">
            <v>1.56304585507459</v>
          </cell>
          <cell r="I5">
            <v>1.56304585507459</v>
          </cell>
          <cell r="J5">
            <v>1.56304585507459</v>
          </cell>
          <cell r="K5">
            <v>1.56304585507459</v>
          </cell>
          <cell r="L5">
            <v>1.56304585507459</v>
          </cell>
          <cell r="M5">
            <v>1.56304585507459</v>
          </cell>
          <cell r="N5">
            <v>1.56304585507459</v>
          </cell>
        </row>
        <row r="6">
          <cell r="B6" t="str">
            <v>Mine Cost/BCM - 2000 Average</v>
          </cell>
          <cell r="C6">
            <v>1.6807205603285489</v>
          </cell>
          <cell r="D6">
            <v>1.6807205603285489</v>
          </cell>
          <cell r="E6">
            <v>1.6807205603285489</v>
          </cell>
          <cell r="F6">
            <v>1.6807205603285489</v>
          </cell>
          <cell r="G6">
            <v>1.6807205603285489</v>
          </cell>
          <cell r="H6">
            <v>1.6807205603285489</v>
          </cell>
          <cell r="I6">
            <v>1.6807205603285489</v>
          </cell>
          <cell r="J6">
            <v>1.6807205603285489</v>
          </cell>
          <cell r="K6">
            <v>1.6807205603285489</v>
          </cell>
          <cell r="L6">
            <v>1.6807205603285489</v>
          </cell>
          <cell r="M6">
            <v>1.6807205603285489</v>
          </cell>
          <cell r="N6">
            <v>1.6807205603285489</v>
          </cell>
        </row>
        <row r="7">
          <cell r="B7" t="str">
            <v>Mine Cost/BCM - 1999 Average</v>
          </cell>
          <cell r="C7">
            <v>1.9300000000000002</v>
          </cell>
          <cell r="D7">
            <v>1.9300000000000002</v>
          </cell>
          <cell r="E7">
            <v>1.9300000000000002</v>
          </cell>
          <cell r="F7">
            <v>1.9300000000000002</v>
          </cell>
          <cell r="G7">
            <v>1.9300000000000002</v>
          </cell>
          <cell r="H7">
            <v>1.9300000000000002</v>
          </cell>
          <cell r="I7">
            <v>1.9300000000000002</v>
          </cell>
          <cell r="J7">
            <v>1.9300000000000002</v>
          </cell>
          <cell r="K7">
            <v>1.9300000000000002</v>
          </cell>
          <cell r="L7">
            <v>1.9300000000000002</v>
          </cell>
          <cell r="M7">
            <v>1.9300000000000002</v>
          </cell>
          <cell r="N7">
            <v>1.9300000000000002</v>
          </cell>
        </row>
        <row r="8">
          <cell r="B8" t="str">
            <v>Mine Cost/BCM - 1998 Average</v>
          </cell>
          <cell r="C8">
            <v>2.2747599051946357</v>
          </cell>
          <cell r="D8">
            <v>2.2747599051946357</v>
          </cell>
          <cell r="E8">
            <v>2.2747599051946357</v>
          </cell>
          <cell r="F8">
            <v>2.2747599051946357</v>
          </cell>
          <cell r="G8">
            <v>2.2747599051946357</v>
          </cell>
          <cell r="H8">
            <v>2.2747599051946357</v>
          </cell>
          <cell r="I8">
            <v>2.2747599051946357</v>
          </cell>
          <cell r="J8">
            <v>2.2747599051946357</v>
          </cell>
          <cell r="K8">
            <v>2.2747599051946357</v>
          </cell>
          <cell r="L8">
            <v>2.2747599051946357</v>
          </cell>
          <cell r="M8">
            <v>2.2747599051946357</v>
          </cell>
          <cell r="N8">
            <v>2.2747599051946357</v>
          </cell>
        </row>
        <row r="9">
          <cell r="B9" t="str">
            <v>Mine Cost/BCM - 1997 Average</v>
          </cell>
          <cell r="C9">
            <v>2.5906945813098559</v>
          </cell>
          <cell r="D9">
            <v>2.5906945813098559</v>
          </cell>
          <cell r="E9">
            <v>2.5906945813098559</v>
          </cell>
          <cell r="F9">
            <v>2.5906945813098559</v>
          </cell>
          <cell r="G9">
            <v>2.5906945813098559</v>
          </cell>
          <cell r="H9">
            <v>2.5906945813098559</v>
          </cell>
          <cell r="I9">
            <v>2.5906945813098559</v>
          </cell>
          <cell r="J9">
            <v>2.5906945813098559</v>
          </cell>
          <cell r="K9">
            <v>2.5906945813098559</v>
          </cell>
          <cell r="L9">
            <v>2.5906945813098559</v>
          </cell>
          <cell r="M9">
            <v>2.5906945813098559</v>
          </cell>
          <cell r="N9">
            <v>2.5906945813098559</v>
          </cell>
        </row>
        <row r="10">
          <cell r="B10" t="str">
            <v>Mine Target Line - 1999 Budget less 5%</v>
          </cell>
          <cell r="C10">
            <v>2.1185</v>
          </cell>
          <cell r="D10">
            <v>2.1185</v>
          </cell>
          <cell r="E10">
            <v>2.1185</v>
          </cell>
          <cell r="F10">
            <v>2.1185</v>
          </cell>
          <cell r="G10">
            <v>2.1185</v>
          </cell>
          <cell r="H10">
            <v>2.1185</v>
          </cell>
          <cell r="I10">
            <v>2.1185</v>
          </cell>
          <cell r="J10">
            <v>2.1185</v>
          </cell>
          <cell r="K10">
            <v>2.1185</v>
          </cell>
          <cell r="L10">
            <v>2.1185</v>
          </cell>
          <cell r="M10">
            <v>2.1185</v>
          </cell>
          <cell r="N10">
            <v>2.1185</v>
          </cell>
        </row>
        <row r="37">
          <cell r="C37" t="str">
            <v>Jan</v>
          </cell>
          <cell r="D37" t="str">
            <v>Feb</v>
          </cell>
          <cell r="E37" t="str">
            <v>Mar</v>
          </cell>
          <cell r="F37" t="str">
            <v>Apr</v>
          </cell>
          <cell r="G37" t="str">
            <v>May</v>
          </cell>
          <cell r="H37" t="str">
            <v>Jun</v>
          </cell>
          <cell r="I37" t="str">
            <v>Jul</v>
          </cell>
          <cell r="J37" t="str">
            <v>Aug</v>
          </cell>
          <cell r="K37" t="str">
            <v>Sep</v>
          </cell>
          <cell r="L37" t="str">
            <v>Oct</v>
          </cell>
          <cell r="M37" t="str">
            <v>Nov</v>
          </cell>
          <cell r="N37" t="str">
            <v>Dec</v>
          </cell>
        </row>
        <row r="38">
          <cell r="B38" t="str">
            <v>Mill Cost/Tonne  - 2002 Actual</v>
          </cell>
          <cell r="C38">
            <v>4.0822461032245565</v>
          </cell>
          <cell r="D38">
            <v>5.0266297184664053</v>
          </cell>
          <cell r="E38">
            <v>5.2823966201434782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B39" t="str">
            <v>Mill Cost/Tonne  - 2002 Average</v>
          </cell>
          <cell r="C39">
            <v>1.1789186096230277</v>
          </cell>
          <cell r="D39">
            <v>1.1789186096230277</v>
          </cell>
          <cell r="E39">
            <v>1.1789186096230277</v>
          </cell>
          <cell r="F39">
            <v>1.1789186096230277</v>
          </cell>
          <cell r="G39">
            <v>1.1789186096230277</v>
          </cell>
          <cell r="H39">
            <v>1.1789186096230277</v>
          </cell>
          <cell r="I39">
            <v>1.1789186096230277</v>
          </cell>
          <cell r="J39">
            <v>1.1789186096230277</v>
          </cell>
          <cell r="K39">
            <v>1.1789186096230277</v>
          </cell>
          <cell r="L39">
            <v>1.1789186096230277</v>
          </cell>
          <cell r="M39">
            <v>1.1789186096230277</v>
          </cell>
          <cell r="N39">
            <v>1.1789186096230277</v>
          </cell>
        </row>
        <row r="40">
          <cell r="B40" t="str">
            <v>Mill Cost/Tonne  - 2001 Average</v>
          </cell>
          <cell r="C40">
            <v>5.6501037754442729</v>
          </cell>
          <cell r="D40">
            <v>5.6501037754442729</v>
          </cell>
          <cell r="E40">
            <v>5.6501037754442729</v>
          </cell>
          <cell r="F40">
            <v>5.6501037754442729</v>
          </cell>
          <cell r="G40">
            <v>5.6501037754442729</v>
          </cell>
          <cell r="H40">
            <v>5.6501037754442729</v>
          </cell>
          <cell r="I40">
            <v>5.6501037754442729</v>
          </cell>
          <cell r="J40">
            <v>5.6501037754442729</v>
          </cell>
          <cell r="K40">
            <v>5.6501037754442729</v>
          </cell>
          <cell r="L40">
            <v>5.6501037754442729</v>
          </cell>
          <cell r="M40">
            <v>5.6501037754442729</v>
          </cell>
          <cell r="N40">
            <v>5.6501037754442729</v>
          </cell>
        </row>
        <row r="41">
          <cell r="B41" t="str">
            <v>Mill Cost/Tonne  - 2000 Average</v>
          </cell>
          <cell r="C41">
            <v>5.3071253133821337</v>
          </cell>
          <cell r="D41">
            <v>5.3071253133821337</v>
          </cell>
          <cell r="E41">
            <v>5.3071253133821337</v>
          </cell>
          <cell r="F41">
            <v>5.3071253133821337</v>
          </cell>
          <cell r="G41">
            <v>5.3071253133821337</v>
          </cell>
          <cell r="H41">
            <v>5.3071253133821337</v>
          </cell>
          <cell r="I41">
            <v>5.3071253133821337</v>
          </cell>
          <cell r="J41">
            <v>5.3071253133821337</v>
          </cell>
          <cell r="K41">
            <v>5.3071253133821337</v>
          </cell>
          <cell r="L41">
            <v>5.3071253133821337</v>
          </cell>
          <cell r="M41">
            <v>5.3071253133821337</v>
          </cell>
          <cell r="N41">
            <v>5.3071253133821337</v>
          </cell>
        </row>
        <row r="42">
          <cell r="B42" t="str">
            <v>Mill Cost/Tonne - 1999 Average</v>
          </cell>
          <cell r="C42">
            <v>5.4699999999999989</v>
          </cell>
          <cell r="D42">
            <v>5.4699999999999989</v>
          </cell>
          <cell r="E42">
            <v>5.4699999999999989</v>
          </cell>
          <cell r="F42">
            <v>5.4699999999999989</v>
          </cell>
          <cell r="G42">
            <v>5.4699999999999989</v>
          </cell>
          <cell r="H42">
            <v>5.4699999999999989</v>
          </cell>
          <cell r="I42">
            <v>5.4699999999999989</v>
          </cell>
          <cell r="J42">
            <v>5.4699999999999989</v>
          </cell>
          <cell r="K42">
            <v>5.4699999999999989</v>
          </cell>
          <cell r="L42">
            <v>5.4699999999999989</v>
          </cell>
          <cell r="M42">
            <v>5.4699999999999989</v>
          </cell>
          <cell r="N42">
            <v>5.4699999999999989</v>
          </cell>
        </row>
        <row r="43">
          <cell r="B43" t="str">
            <v>Mill Cost/Tonne - 1998 Average</v>
          </cell>
          <cell r="C43">
            <v>6.3906201647464274</v>
          </cell>
          <cell r="D43">
            <v>6.3906201647464274</v>
          </cell>
          <cell r="E43">
            <v>6.3906201647464274</v>
          </cell>
          <cell r="F43">
            <v>6.3906201647464274</v>
          </cell>
          <cell r="G43">
            <v>6.3906201647464274</v>
          </cell>
          <cell r="H43">
            <v>6.3906201647464274</v>
          </cell>
          <cell r="I43">
            <v>6.3906201647464274</v>
          </cell>
          <cell r="J43">
            <v>6.3906201647464274</v>
          </cell>
          <cell r="K43">
            <v>6.3906201647464274</v>
          </cell>
          <cell r="L43">
            <v>6.3906201647464274</v>
          </cell>
          <cell r="M43">
            <v>6.3906201647464274</v>
          </cell>
          <cell r="N43">
            <v>6.3906201647464274</v>
          </cell>
        </row>
        <row r="44">
          <cell r="B44" t="str">
            <v>Mill Cost/Tonne - 1997 Average</v>
          </cell>
          <cell r="C44">
            <v>6.5480554972770397</v>
          </cell>
          <cell r="D44">
            <v>6.5480554972770397</v>
          </cell>
          <cell r="E44">
            <v>6.5480554972770397</v>
          </cell>
          <cell r="F44">
            <v>6.5480554972770397</v>
          </cell>
          <cell r="G44">
            <v>6.5480554972770397</v>
          </cell>
          <cell r="H44">
            <v>6.5480554972770397</v>
          </cell>
          <cell r="I44">
            <v>6.5480554972770397</v>
          </cell>
          <cell r="J44">
            <v>6.5480554972770397</v>
          </cell>
          <cell r="K44">
            <v>6.5480554972770397</v>
          </cell>
          <cell r="L44">
            <v>6.5480554972770397</v>
          </cell>
          <cell r="M44">
            <v>6.5480554972770397</v>
          </cell>
          <cell r="N44">
            <v>6.5480554972770397</v>
          </cell>
        </row>
        <row r="45">
          <cell r="B45" t="str">
            <v>Mill Target Line - 1999 Budget less 5%</v>
          </cell>
          <cell r="C45">
            <v>5.6011999999999995</v>
          </cell>
          <cell r="D45">
            <v>5.6011999999999995</v>
          </cell>
          <cell r="E45">
            <v>5.6011999999999995</v>
          </cell>
          <cell r="F45">
            <v>5.6011999999999995</v>
          </cell>
          <cell r="G45">
            <v>5.6011999999999995</v>
          </cell>
          <cell r="H45">
            <v>5.6011999999999995</v>
          </cell>
          <cell r="I45">
            <v>5.6011999999999995</v>
          </cell>
          <cell r="J45">
            <v>5.6011999999999995</v>
          </cell>
          <cell r="K45">
            <v>5.6011999999999995</v>
          </cell>
          <cell r="L45">
            <v>5.6011999999999995</v>
          </cell>
          <cell r="M45">
            <v>5.6011999999999995</v>
          </cell>
          <cell r="N45">
            <v>5.6011999999999995</v>
          </cell>
        </row>
        <row r="72">
          <cell r="C72" t="str">
            <v>Jan</v>
          </cell>
          <cell r="D72" t="str">
            <v>Feb</v>
          </cell>
          <cell r="E72" t="str">
            <v>Mar</v>
          </cell>
          <cell r="F72" t="str">
            <v>Apr</v>
          </cell>
          <cell r="G72" t="str">
            <v>May</v>
          </cell>
          <cell r="H72" t="str">
            <v>Jun</v>
          </cell>
          <cell r="I72" t="str">
            <v>Jul</v>
          </cell>
          <cell r="J72" t="str">
            <v>Aug</v>
          </cell>
          <cell r="K72" t="str">
            <v>Sep</v>
          </cell>
          <cell r="L72" t="str">
            <v>Oct</v>
          </cell>
          <cell r="M72" t="str">
            <v>Nov</v>
          </cell>
          <cell r="N72" t="str">
            <v>Dec</v>
          </cell>
        </row>
        <row r="73">
          <cell r="B73" t="str">
            <v>Mill Cost/oz Poured - 2002 Actual</v>
          </cell>
          <cell r="C73">
            <v>33.888849737630892</v>
          </cell>
          <cell r="D73">
            <v>45.520155212628254</v>
          </cell>
          <cell r="E73">
            <v>51.207829465906386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B74" t="str">
            <v>Mill Cost/oz Poured - 2002 Average</v>
          </cell>
          <cell r="C74">
            <v>12.52</v>
          </cell>
          <cell r="D74">
            <v>12.52</v>
          </cell>
          <cell r="E74">
            <v>12.52</v>
          </cell>
          <cell r="F74">
            <v>12.52</v>
          </cell>
          <cell r="G74">
            <v>12.52</v>
          </cell>
          <cell r="H74">
            <v>12.52</v>
          </cell>
          <cell r="I74">
            <v>12.52</v>
          </cell>
          <cell r="J74">
            <v>12.52</v>
          </cell>
          <cell r="K74">
            <v>12.52</v>
          </cell>
          <cell r="L74">
            <v>12.52</v>
          </cell>
          <cell r="M74">
            <v>12.52</v>
          </cell>
          <cell r="N74">
            <v>12.52</v>
          </cell>
        </row>
        <row r="75">
          <cell r="B75" t="str">
            <v>Mill Cost/oz Poured - 2001 Average</v>
          </cell>
          <cell r="C75">
            <v>42.641258914646798</v>
          </cell>
          <cell r="D75">
            <v>42.641258914646798</v>
          </cell>
          <cell r="E75">
            <v>42.641258914646798</v>
          </cell>
          <cell r="F75">
            <v>42.641258914646798</v>
          </cell>
          <cell r="G75">
            <v>42.641258914646798</v>
          </cell>
          <cell r="H75">
            <v>42.641258914646798</v>
          </cell>
          <cell r="I75">
            <v>42.641258914646798</v>
          </cell>
          <cell r="J75">
            <v>42.641258914646798</v>
          </cell>
          <cell r="K75">
            <v>42.641258914646798</v>
          </cell>
          <cell r="L75">
            <v>42.641258914646798</v>
          </cell>
          <cell r="M75">
            <v>42.641258914646798</v>
          </cell>
          <cell r="N75">
            <v>42.641258914646798</v>
          </cell>
        </row>
        <row r="76">
          <cell r="B76" t="str">
            <v>Mill Cost/oz Poured - 2000 Average</v>
          </cell>
          <cell r="C76">
            <v>43.546545157130574</v>
          </cell>
          <cell r="D76">
            <v>43.546545157130574</v>
          </cell>
          <cell r="E76">
            <v>43.546545157130574</v>
          </cell>
          <cell r="F76">
            <v>43.546545157130574</v>
          </cell>
          <cell r="G76">
            <v>43.546545157130574</v>
          </cell>
          <cell r="H76">
            <v>43.546545157130574</v>
          </cell>
          <cell r="I76">
            <v>43.546545157130574</v>
          </cell>
          <cell r="J76">
            <v>43.546545157130574</v>
          </cell>
          <cell r="K76">
            <v>43.546545157130574</v>
          </cell>
          <cell r="L76">
            <v>43.546545157130574</v>
          </cell>
          <cell r="M76">
            <v>43.546545157130574</v>
          </cell>
          <cell r="N76">
            <v>43.546545157130574</v>
          </cell>
        </row>
        <row r="77">
          <cell r="B77" t="str">
            <v>Mill Cost/oz Poured - 1999 Average</v>
          </cell>
          <cell r="C77">
            <v>47.500108923005357</v>
          </cell>
          <cell r="D77">
            <v>47.500108923005357</v>
          </cell>
          <cell r="E77">
            <v>47.500108923005357</v>
          </cell>
          <cell r="F77">
            <v>47.500108923005357</v>
          </cell>
          <cell r="G77">
            <v>47.500108923005357</v>
          </cell>
          <cell r="H77">
            <v>47.500108923005357</v>
          </cell>
          <cell r="I77">
            <v>47.500108923005357</v>
          </cell>
          <cell r="J77">
            <v>47.500108923005357</v>
          </cell>
          <cell r="K77">
            <v>47.500108923005357</v>
          </cell>
          <cell r="L77">
            <v>47.500108923005357</v>
          </cell>
          <cell r="M77">
            <v>47.500108923005357</v>
          </cell>
          <cell r="N77">
            <v>47.500108923005357</v>
          </cell>
        </row>
        <row r="78">
          <cell r="B78" t="str">
            <v>Mill Cost/oz Poured - 1998 Average</v>
          </cell>
          <cell r="C78">
            <v>52.047061121177506</v>
          </cell>
          <cell r="D78">
            <v>52.047061121177506</v>
          </cell>
          <cell r="E78">
            <v>52.047061121177506</v>
          </cell>
          <cell r="F78">
            <v>52.047061121177506</v>
          </cell>
          <cell r="G78">
            <v>52.047061121177506</v>
          </cell>
          <cell r="H78">
            <v>52.047061121177506</v>
          </cell>
          <cell r="I78">
            <v>52.047061121177506</v>
          </cell>
          <cell r="J78">
            <v>52.047061121177506</v>
          </cell>
          <cell r="K78">
            <v>52.047061121177506</v>
          </cell>
          <cell r="L78">
            <v>52.047061121177506</v>
          </cell>
          <cell r="M78">
            <v>52.047061121177506</v>
          </cell>
          <cell r="N78">
            <v>52.047061121177506</v>
          </cell>
        </row>
        <row r="79">
          <cell r="B79" t="str">
            <v>Mill Cost/oz Poured - 1997 Average</v>
          </cell>
          <cell r="C79">
            <v>52.455117329382524</v>
          </cell>
          <cell r="D79">
            <v>52.455117329382524</v>
          </cell>
          <cell r="E79">
            <v>52.455117329382524</v>
          </cell>
          <cell r="F79">
            <v>52.455117329382524</v>
          </cell>
          <cell r="G79">
            <v>52.455117329382524</v>
          </cell>
          <cell r="H79">
            <v>52.455117329382524</v>
          </cell>
          <cell r="I79">
            <v>52.455117329382524</v>
          </cell>
          <cell r="J79">
            <v>52.455117329382524</v>
          </cell>
          <cell r="K79">
            <v>52.455117329382524</v>
          </cell>
          <cell r="L79">
            <v>52.455117329382524</v>
          </cell>
          <cell r="M79">
            <v>52.455117329382524</v>
          </cell>
          <cell r="N79">
            <v>52.455117329382524</v>
          </cell>
        </row>
        <row r="80">
          <cell r="B80" t="str">
            <v>Target Line - 2000 Budget less 5%</v>
          </cell>
          <cell r="C80">
            <v>49.295499999999997</v>
          </cell>
          <cell r="D80">
            <v>49.295499999999997</v>
          </cell>
          <cell r="E80">
            <v>49.295499999999997</v>
          </cell>
          <cell r="F80">
            <v>49.295499999999997</v>
          </cell>
          <cell r="G80">
            <v>49.295499999999997</v>
          </cell>
          <cell r="H80">
            <v>49.295499999999997</v>
          </cell>
          <cell r="I80">
            <v>49.295499999999997</v>
          </cell>
          <cell r="J80">
            <v>49.295499999999997</v>
          </cell>
          <cell r="K80">
            <v>49.295499999999997</v>
          </cell>
          <cell r="L80">
            <v>49.295499999999997</v>
          </cell>
          <cell r="M80">
            <v>49.295499999999997</v>
          </cell>
          <cell r="N80">
            <v>49.295499999999997</v>
          </cell>
        </row>
        <row r="107">
          <cell r="C107" t="str">
            <v>Jan</v>
          </cell>
          <cell r="D107" t="str">
            <v>Feb</v>
          </cell>
          <cell r="E107" t="str">
            <v>Mar</v>
          </cell>
          <cell r="F107" t="str">
            <v>Apr</v>
          </cell>
          <cell r="G107" t="str">
            <v>May</v>
          </cell>
          <cell r="H107" t="str">
            <v>Jun</v>
          </cell>
          <cell r="I107" t="str">
            <v>Jul</v>
          </cell>
          <cell r="J107" t="str">
            <v>Aug</v>
          </cell>
          <cell r="K107" t="str">
            <v>Sep</v>
          </cell>
          <cell r="L107" t="str">
            <v>Oct</v>
          </cell>
          <cell r="M107" t="str">
            <v>Nov</v>
          </cell>
          <cell r="N107" t="str">
            <v>Dec</v>
          </cell>
        </row>
        <row r="108">
          <cell r="B108" t="str">
            <v>Mine Cost/oz Mined - 2002Actual</v>
          </cell>
          <cell r="C108" t="e">
            <v>#REF!</v>
          </cell>
          <cell r="D108" t="e">
            <v>#REF!</v>
          </cell>
          <cell r="E108" t="e">
            <v>#REF!</v>
          </cell>
          <cell r="F108" t="e">
            <v>#REF!</v>
          </cell>
          <cell r="G108">
            <v>0</v>
          </cell>
          <cell r="H108">
            <v>0</v>
          </cell>
          <cell r="I108" t="e">
            <v>#REF!</v>
          </cell>
          <cell r="J108" t="e">
            <v>#REF!</v>
          </cell>
          <cell r="K108" t="e">
            <v>#REF!</v>
          </cell>
          <cell r="L108" t="e">
            <v>#REF!</v>
          </cell>
          <cell r="M108" t="e">
            <v>#REF!</v>
          </cell>
        </row>
        <row r="109">
          <cell r="B109" t="str">
            <v>Mine Cost/oz Mined - 2002 Average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  <cell r="G109" t="e">
            <v>#REF!</v>
          </cell>
          <cell r="H109" t="e">
            <v>#REF!</v>
          </cell>
          <cell r="I109" t="e">
            <v>#REF!</v>
          </cell>
          <cell r="J109" t="e">
            <v>#REF!</v>
          </cell>
          <cell r="K109" t="e">
            <v>#REF!</v>
          </cell>
          <cell r="L109" t="e">
            <v>#REF!</v>
          </cell>
          <cell r="M109" t="e">
            <v>#REF!</v>
          </cell>
          <cell r="N109" t="e">
            <v>#REF!</v>
          </cell>
        </row>
        <row r="110">
          <cell r="B110" t="str">
            <v>Mine Cost/oz Mined - 2001 Average</v>
          </cell>
          <cell r="C110">
            <v>31.292196577541624</v>
          </cell>
          <cell r="D110">
            <v>31.292196577541624</v>
          </cell>
          <cell r="E110">
            <v>31.292196577541624</v>
          </cell>
          <cell r="F110">
            <v>31.292196577541624</v>
          </cell>
          <cell r="G110">
            <v>31.292196577541624</v>
          </cell>
          <cell r="H110">
            <v>31.292196577541624</v>
          </cell>
          <cell r="I110">
            <v>31.292196577541624</v>
          </cell>
          <cell r="J110">
            <v>31.292196577541624</v>
          </cell>
          <cell r="K110">
            <v>31.292196577541624</v>
          </cell>
          <cell r="L110">
            <v>31.292196577541624</v>
          </cell>
          <cell r="M110">
            <v>31.292196577541624</v>
          </cell>
          <cell r="N110">
            <v>31.292196577541624</v>
          </cell>
        </row>
        <row r="111">
          <cell r="B111" t="str">
            <v>Mine Cost/oz Mined - 2000 Average</v>
          </cell>
          <cell r="C111">
            <v>32.39494399257724</v>
          </cell>
          <cell r="D111">
            <v>32.39494399257724</v>
          </cell>
          <cell r="E111">
            <v>32.39494399257724</v>
          </cell>
          <cell r="F111">
            <v>32.39494399257724</v>
          </cell>
          <cell r="G111">
            <v>32.39494399257724</v>
          </cell>
          <cell r="H111">
            <v>32.39494399257724</v>
          </cell>
          <cell r="I111">
            <v>32.39494399257724</v>
          </cell>
          <cell r="J111">
            <v>32.39494399257724</v>
          </cell>
          <cell r="K111">
            <v>32.39494399257724</v>
          </cell>
          <cell r="L111">
            <v>32.39494399257724</v>
          </cell>
          <cell r="M111">
            <v>32.39494399257724</v>
          </cell>
          <cell r="N111">
            <v>32.39494399257724</v>
          </cell>
        </row>
        <row r="112">
          <cell r="B112" t="str">
            <v>Mine Cost/oz Mined - 1999 Average</v>
          </cell>
          <cell r="C112">
            <v>32.659201384410842</v>
          </cell>
          <cell r="D112">
            <v>32.659201384410842</v>
          </cell>
          <cell r="E112">
            <v>32.659201384410842</v>
          </cell>
          <cell r="F112">
            <v>32.659201384410842</v>
          </cell>
          <cell r="G112">
            <v>32.659201384410842</v>
          </cell>
          <cell r="H112">
            <v>32.659201384410842</v>
          </cell>
          <cell r="I112">
            <v>32.659201384410842</v>
          </cell>
          <cell r="J112">
            <v>32.659201384410842</v>
          </cell>
          <cell r="K112">
            <v>32.659201384410842</v>
          </cell>
          <cell r="L112">
            <v>32.659201384410842</v>
          </cell>
          <cell r="M112">
            <v>32.659201384410842</v>
          </cell>
          <cell r="N112">
            <v>32.659201384410842</v>
          </cell>
        </row>
        <row r="113">
          <cell r="B113" t="str">
            <v>Mine Cost/oz Mined - 1998 Average</v>
          </cell>
          <cell r="C113">
            <v>33.661281676476975</v>
          </cell>
          <cell r="D113">
            <v>33.661281676476975</v>
          </cell>
          <cell r="E113">
            <v>33.661281676476975</v>
          </cell>
          <cell r="F113">
            <v>33.661281676476975</v>
          </cell>
          <cell r="G113">
            <v>33.661281676476975</v>
          </cell>
          <cell r="H113">
            <v>33.661281676476975</v>
          </cell>
          <cell r="I113">
            <v>33.661281676476975</v>
          </cell>
          <cell r="J113">
            <v>33.661281676476975</v>
          </cell>
          <cell r="K113">
            <v>33.661281676476975</v>
          </cell>
          <cell r="L113">
            <v>33.661281676476975</v>
          </cell>
          <cell r="M113">
            <v>33.661281676476975</v>
          </cell>
          <cell r="N113">
            <v>33.661281676476975</v>
          </cell>
        </row>
        <row r="114">
          <cell r="B114" t="str">
            <v>Mine Cost/oz Mined - 1997 Average</v>
          </cell>
          <cell r="C114">
            <v>27.024979994829433</v>
          </cell>
          <cell r="D114">
            <v>27.024979994829433</v>
          </cell>
          <cell r="E114">
            <v>27.024979994829433</v>
          </cell>
          <cell r="F114">
            <v>27.024979994829433</v>
          </cell>
          <cell r="G114">
            <v>27.024979994829433</v>
          </cell>
          <cell r="H114">
            <v>27.024979994829433</v>
          </cell>
          <cell r="I114">
            <v>27.024979994829433</v>
          </cell>
          <cell r="J114">
            <v>27.024979994829433</v>
          </cell>
          <cell r="K114">
            <v>27.024979994829433</v>
          </cell>
          <cell r="L114">
            <v>27.024979994829433</v>
          </cell>
          <cell r="M114">
            <v>27.024979994829433</v>
          </cell>
          <cell r="N114">
            <v>27.024979994829433</v>
          </cell>
        </row>
        <row r="115">
          <cell r="B115" t="str">
            <v>Target Line - 2000 Budget less 5%</v>
          </cell>
          <cell r="C115">
            <v>31.348764999999997</v>
          </cell>
          <cell r="D115">
            <v>31.348764999999997</v>
          </cell>
          <cell r="E115">
            <v>31.348764999999997</v>
          </cell>
          <cell r="F115">
            <v>31.348764999999997</v>
          </cell>
          <cell r="G115">
            <v>31.348764999999997</v>
          </cell>
          <cell r="H115">
            <v>31.348764999999997</v>
          </cell>
          <cell r="I115">
            <v>31.348764999999997</v>
          </cell>
          <cell r="J115">
            <v>31.348764999999997</v>
          </cell>
          <cell r="K115">
            <v>31.348764999999997</v>
          </cell>
          <cell r="L115">
            <v>31.348764999999997</v>
          </cell>
          <cell r="M115">
            <v>31.348764999999997</v>
          </cell>
          <cell r="N115">
            <v>31.348764999999997</v>
          </cell>
        </row>
      </sheetData>
      <sheetData sheetId="9" refreshError="1">
        <row r="1">
          <cell r="E1" t="str">
            <v>Production Summary Report</v>
          </cell>
        </row>
        <row r="2">
          <cell r="E2" t="str">
            <v>December 31, 2002</v>
          </cell>
        </row>
        <row r="3">
          <cell r="E3" t="str">
            <v>Table 1.1</v>
          </cell>
        </row>
        <row r="4">
          <cell r="B4" t="str">
            <v>Current Month</v>
          </cell>
          <cell r="H4" t="str">
            <v>Year To Date</v>
          </cell>
          <cell r="K4" t="str">
            <v>Annual</v>
          </cell>
          <cell r="L4">
            <v>2002</v>
          </cell>
          <cell r="M4" t="str">
            <v>January</v>
          </cell>
          <cell r="O4" t="str">
            <v>February</v>
          </cell>
        </row>
        <row r="5">
          <cell r="A5" t="str">
            <v>Actual</v>
          </cell>
          <cell r="B5" t="str">
            <v>Budget</v>
          </cell>
          <cell r="C5" t="str">
            <v>Variance</v>
          </cell>
          <cell r="G5" t="str">
            <v>Actual</v>
          </cell>
          <cell r="H5" t="str">
            <v>Budget</v>
          </cell>
          <cell r="I5" t="str">
            <v>Variance</v>
          </cell>
          <cell r="K5" t="str">
            <v>Budget</v>
          </cell>
          <cell r="L5" t="str">
            <v>Forecast</v>
          </cell>
          <cell r="M5" t="str">
            <v>Actual</v>
          </cell>
          <cell r="N5" t="str">
            <v>Budget</v>
          </cell>
          <cell r="O5" t="str">
            <v>Actual</v>
          </cell>
        </row>
        <row r="6">
          <cell r="E6" t="str">
            <v>Mining</v>
          </cell>
        </row>
        <row r="7">
          <cell r="E7" t="str">
            <v>BCM's:</v>
          </cell>
        </row>
        <row r="8">
          <cell r="A8">
            <v>63450</v>
          </cell>
          <cell r="B8">
            <v>0</v>
          </cell>
          <cell r="C8">
            <v>63450</v>
          </cell>
          <cell r="E8" t="str">
            <v>Ice</v>
          </cell>
          <cell r="G8">
            <v>876700</v>
          </cell>
          <cell r="H8">
            <v>0</v>
          </cell>
          <cell r="I8">
            <v>876700</v>
          </cell>
          <cell r="K8">
            <v>0</v>
          </cell>
          <cell r="L8">
            <v>629831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1862605</v>
          </cell>
          <cell r="B9">
            <v>1447742</v>
          </cell>
          <cell r="C9">
            <v>414863</v>
          </cell>
          <cell r="E9" t="str">
            <v>Waste (including low grade ore)</v>
          </cell>
          <cell r="G9">
            <v>17160399</v>
          </cell>
          <cell r="H9">
            <v>17131817</v>
          </cell>
          <cell r="I9">
            <v>28582</v>
          </cell>
          <cell r="K9">
            <v>17131818</v>
          </cell>
          <cell r="L9">
            <v>17047817</v>
          </cell>
          <cell r="M9">
            <v>1499723</v>
          </cell>
          <cell r="N9">
            <v>1448718</v>
          </cell>
          <cell r="O9">
            <v>1433688</v>
          </cell>
        </row>
        <row r="10">
          <cell r="A10">
            <v>173750</v>
          </cell>
          <cell r="B10">
            <v>164258</v>
          </cell>
          <cell r="C10">
            <v>9492</v>
          </cell>
          <cell r="E10" t="str">
            <v>Ore</v>
          </cell>
          <cell r="G10">
            <v>1633299</v>
          </cell>
          <cell r="H10">
            <v>1848183</v>
          </cell>
          <cell r="I10">
            <v>-214884</v>
          </cell>
          <cell r="K10">
            <v>1848183</v>
          </cell>
          <cell r="L10">
            <v>1131096</v>
          </cell>
          <cell r="M10">
            <v>170570</v>
          </cell>
          <cell r="N10">
            <v>163282</v>
          </cell>
          <cell r="O10">
            <v>150820</v>
          </cell>
        </row>
        <row r="11">
          <cell r="A11">
            <v>2099805</v>
          </cell>
          <cell r="B11">
            <v>1612000</v>
          </cell>
          <cell r="C11">
            <v>487805</v>
          </cell>
          <cell r="E11" t="str">
            <v>Total BCM's</v>
          </cell>
          <cell r="G11">
            <v>19670398</v>
          </cell>
          <cell r="H11">
            <v>18980000</v>
          </cell>
          <cell r="I11">
            <v>690398</v>
          </cell>
          <cell r="K11">
            <v>18980000</v>
          </cell>
          <cell r="L11">
            <v>18808744</v>
          </cell>
          <cell r="M11">
            <v>1670293</v>
          </cell>
          <cell r="N11">
            <v>1612000</v>
          </cell>
          <cell r="O11">
            <v>1584508</v>
          </cell>
        </row>
        <row r="13">
          <cell r="E13" t="str">
            <v>Tonnes:</v>
          </cell>
        </row>
        <row r="14">
          <cell r="A14">
            <v>5858813.25</v>
          </cell>
          <cell r="B14">
            <v>4594200</v>
          </cell>
          <cell r="C14">
            <v>1264613.25</v>
          </cell>
          <cell r="E14" t="str">
            <v>Total Tonnes Mined</v>
          </cell>
          <cell r="G14">
            <v>54324768.299999997</v>
          </cell>
          <cell r="H14">
            <v>54266274.050000012</v>
          </cell>
          <cell r="I14">
            <v>58494.249999985099</v>
          </cell>
          <cell r="K14">
            <v>54265639.150000006</v>
          </cell>
          <cell r="L14">
            <v>53656206.170000002</v>
          </cell>
          <cell r="M14">
            <v>4760335.05</v>
          </cell>
          <cell r="N14">
            <v>4596346.0500000007</v>
          </cell>
          <cell r="O14">
            <v>4515847.8</v>
          </cell>
        </row>
        <row r="15">
          <cell r="A15">
            <v>495189</v>
          </cell>
          <cell r="B15">
            <v>467500</v>
          </cell>
          <cell r="C15">
            <v>27689</v>
          </cell>
          <cell r="E15" t="str">
            <v>Tonnes of Ore Mined</v>
          </cell>
          <cell r="G15">
            <v>4654904</v>
          </cell>
          <cell r="H15">
            <v>5439960</v>
          </cell>
          <cell r="I15">
            <v>-785056</v>
          </cell>
          <cell r="K15">
            <v>5439960</v>
          </cell>
          <cell r="L15">
            <v>4521972</v>
          </cell>
          <cell r="M15">
            <v>486125</v>
          </cell>
          <cell r="N15">
            <v>467500</v>
          </cell>
          <cell r="O15">
            <v>429837</v>
          </cell>
        </row>
        <row r="16">
          <cell r="A16">
            <v>5.8710000000000004</v>
          </cell>
          <cell r="B16">
            <v>6.4</v>
          </cell>
          <cell r="C16">
            <v>-0.52899999999999991</v>
          </cell>
          <cell r="E16" t="str">
            <v>Grade (g/t)</v>
          </cell>
          <cell r="G16">
            <v>3.6794070896843416</v>
          </cell>
          <cell r="H16">
            <v>4.6681921161699726</v>
          </cell>
          <cell r="I16">
            <v>-0.98878502648563105</v>
          </cell>
          <cell r="K16">
            <v>4.6681921161699726</v>
          </cell>
          <cell r="L16">
            <v>3.448889671957279</v>
          </cell>
          <cell r="M16">
            <v>4.6520000000000001</v>
          </cell>
          <cell r="N16">
            <v>3.681</v>
          </cell>
          <cell r="O16">
            <v>4.0339999999999998</v>
          </cell>
        </row>
        <row r="17">
          <cell r="A17">
            <v>93474</v>
          </cell>
          <cell r="B17">
            <v>96195</v>
          </cell>
          <cell r="C17">
            <v>-2721</v>
          </cell>
          <cell r="E17" t="str">
            <v>Ounces Mined</v>
          </cell>
          <cell r="G17">
            <v>550655</v>
          </cell>
          <cell r="H17">
            <v>816461</v>
          </cell>
          <cell r="I17">
            <v>-265806</v>
          </cell>
          <cell r="K17">
            <v>816461</v>
          </cell>
          <cell r="L17">
            <v>501416</v>
          </cell>
          <cell r="M17">
            <v>72701</v>
          </cell>
          <cell r="N17">
            <v>55327</v>
          </cell>
          <cell r="O17">
            <v>55751</v>
          </cell>
        </row>
        <row r="18">
          <cell r="N18" t="str">
            <v xml:space="preserve"> </v>
          </cell>
        </row>
        <row r="20">
          <cell r="E20" t="str">
            <v>Milling</v>
          </cell>
        </row>
        <row r="21">
          <cell r="A21">
            <v>479392</v>
          </cell>
          <cell r="B21">
            <v>467500</v>
          </cell>
          <cell r="C21">
            <v>11892</v>
          </cell>
          <cell r="E21" t="str">
            <v>Tonnes of Ore Milled</v>
          </cell>
          <cell r="G21">
            <v>5611124</v>
          </cell>
          <cell r="H21">
            <v>5439960</v>
          </cell>
          <cell r="I21">
            <v>171164</v>
          </cell>
          <cell r="K21">
            <v>5439960</v>
          </cell>
          <cell r="L21">
            <v>5552398</v>
          </cell>
          <cell r="M21">
            <v>505023</v>
          </cell>
          <cell r="N21">
            <v>467500</v>
          </cell>
          <cell r="O21">
            <v>402802</v>
          </cell>
        </row>
        <row r="22">
          <cell r="A22">
            <v>5.1970000000000001</v>
          </cell>
          <cell r="B22">
            <v>6.4</v>
          </cell>
          <cell r="C22">
            <v>-1.2030000000000003</v>
          </cell>
          <cell r="E22" t="str">
            <v>Grade (g/t)</v>
          </cell>
          <cell r="G22">
            <v>3.7110215837325997</v>
          </cell>
          <cell r="H22">
            <v>4.6681921161699726</v>
          </cell>
          <cell r="I22">
            <v>-0.95717053243737293</v>
          </cell>
          <cell r="K22">
            <v>4.6681921161699726</v>
          </cell>
          <cell r="L22">
            <v>3.574968863881876</v>
          </cell>
          <cell r="M22">
            <v>4.43</v>
          </cell>
          <cell r="N22">
            <v>3.681</v>
          </cell>
          <cell r="O22">
            <v>4.0810000000000004</v>
          </cell>
        </row>
        <row r="23">
          <cell r="A23">
            <v>0.8286</v>
          </cell>
          <cell r="B23">
            <v>0.83</v>
          </cell>
          <cell r="C23">
            <v>-1.3999999999999568E-3</v>
          </cell>
          <cell r="E23" t="str">
            <v>Recovery</v>
          </cell>
          <cell r="G23">
            <v>0.78126741103103181</v>
          </cell>
          <cell r="H23">
            <v>0.81715354438240162</v>
          </cell>
          <cell r="I23">
            <v>-3.5886133351369809E-2</v>
          </cell>
          <cell r="K23">
            <v>0.81715354438240162</v>
          </cell>
          <cell r="L23">
            <v>0.77441666235754436</v>
          </cell>
          <cell r="M23">
            <v>0.82340000000000002</v>
          </cell>
          <cell r="N23">
            <v>0.8</v>
          </cell>
          <cell r="O23">
            <v>0.81200000000000006</v>
          </cell>
        </row>
        <row r="24">
          <cell r="A24">
            <v>66370</v>
          </cell>
          <cell r="B24">
            <v>79842</v>
          </cell>
          <cell r="C24">
            <v>-13472</v>
          </cell>
          <cell r="E24" t="str">
            <v>Ounces Extracted</v>
          </cell>
          <cell r="G24">
            <v>523039</v>
          </cell>
          <cell r="H24">
            <v>667174</v>
          </cell>
          <cell r="I24">
            <v>-144135</v>
          </cell>
          <cell r="K24">
            <v>667174</v>
          </cell>
          <cell r="L24">
            <v>494218</v>
          </cell>
          <cell r="M24">
            <v>59274</v>
          </cell>
          <cell r="N24">
            <v>44262</v>
          </cell>
          <cell r="O24">
            <v>42915</v>
          </cell>
        </row>
        <row r="26">
          <cell r="A26">
            <v>3853</v>
          </cell>
          <cell r="B26">
            <v>-700</v>
          </cell>
          <cell r="C26">
            <v>4553</v>
          </cell>
          <cell r="E26" t="str">
            <v>Ounces in Circuit Change</v>
          </cell>
          <cell r="G26">
            <v>5511</v>
          </cell>
          <cell r="H26">
            <v>-1059</v>
          </cell>
          <cell r="I26">
            <v>6570</v>
          </cell>
          <cell r="K26">
            <v>-1058</v>
          </cell>
          <cell r="L26">
            <v>5045.2299999999814</v>
          </cell>
          <cell r="M26">
            <v>1561</v>
          </cell>
          <cell r="N26">
            <v>642</v>
          </cell>
          <cell r="O26">
            <v>1565</v>
          </cell>
        </row>
        <row r="28">
          <cell r="A28">
            <v>70223</v>
          </cell>
          <cell r="B28">
            <v>79142</v>
          </cell>
          <cell r="C28">
            <v>-8919</v>
          </cell>
          <cell r="E28" t="str">
            <v>Ounces Poured</v>
          </cell>
          <cell r="G28">
            <v>528550</v>
          </cell>
          <cell r="H28">
            <v>666116</v>
          </cell>
          <cell r="I28">
            <v>-137566</v>
          </cell>
          <cell r="K28">
            <v>666116</v>
          </cell>
          <cell r="L28">
            <v>499263.23</v>
          </cell>
          <cell r="M28">
            <v>60835</v>
          </cell>
          <cell r="N28">
            <v>44904</v>
          </cell>
          <cell r="O28">
            <v>44480</v>
          </cell>
        </row>
        <row r="30">
          <cell r="I30">
            <v>323186</v>
          </cell>
        </row>
        <row r="31">
          <cell r="A31" t="str">
            <v>Density factors used to convert BCM's  to Tonnes:</v>
          </cell>
        </row>
        <row r="32">
          <cell r="A32" t="str">
            <v>Waste = 2.85</v>
          </cell>
        </row>
        <row r="33">
          <cell r="A33" t="str">
            <v>Ice = .87</v>
          </cell>
        </row>
        <row r="34">
          <cell r="A34" t="str">
            <v>Ore Actual = 2.85</v>
          </cell>
        </row>
        <row r="37">
          <cell r="M37" t="str">
            <v>Average Grade Calculation:</v>
          </cell>
        </row>
        <row r="38">
          <cell r="N38" t="str">
            <v>Jan</v>
          </cell>
        </row>
        <row r="39">
          <cell r="N39" t="str">
            <v>actual</v>
          </cell>
        </row>
        <row r="40">
          <cell r="M40" t="str">
            <v>HG =</v>
          </cell>
          <cell r="N40">
            <v>218809</v>
          </cell>
          <cell r="O40" t="str">
            <v>HG =</v>
          </cell>
        </row>
        <row r="41">
          <cell r="M41" t="str">
            <v>grade =</v>
          </cell>
          <cell r="N41">
            <v>5.4980000000000002</v>
          </cell>
          <cell r="O41" t="str">
            <v>grade =</v>
          </cell>
        </row>
        <row r="42">
          <cell r="M42" t="str">
            <v>grams =</v>
          </cell>
          <cell r="N42">
            <v>1203011.882</v>
          </cell>
          <cell r="O42" t="str">
            <v>grams =</v>
          </cell>
        </row>
        <row r="43">
          <cell r="M43" t="str">
            <v>LG =</v>
          </cell>
          <cell r="N43">
            <v>17884</v>
          </cell>
          <cell r="O43" t="str">
            <v>LG =</v>
          </cell>
        </row>
        <row r="44">
          <cell r="M44" t="str">
            <v>grade =</v>
          </cell>
          <cell r="N44">
            <v>1.3169999999999999</v>
          </cell>
          <cell r="O44" t="str">
            <v>grade =</v>
          </cell>
        </row>
        <row r="45">
          <cell r="M45" t="str">
            <v>grams =</v>
          </cell>
          <cell r="N45">
            <v>23553.227999999999</v>
          </cell>
          <cell r="O45" t="str">
            <v>grams =</v>
          </cell>
        </row>
        <row r="46">
          <cell r="M46" t="str">
            <v>total HGLG =</v>
          </cell>
          <cell r="N46">
            <v>236693</v>
          </cell>
          <cell r="O46" t="str">
            <v>total HGLG =</v>
          </cell>
        </row>
        <row r="47">
          <cell r="M47" t="str">
            <v>total gr =</v>
          </cell>
          <cell r="N47">
            <v>1226565.1099999999</v>
          </cell>
          <cell r="O47" t="str">
            <v>total gr =</v>
          </cell>
        </row>
        <row r="48">
          <cell r="M48" t="str">
            <v>aver gr =</v>
          </cell>
          <cell r="N48">
            <v>5.1820928798063308</v>
          </cell>
          <cell r="O48" t="str">
            <v>aver gr =</v>
          </cell>
        </row>
        <row r="50">
          <cell r="E50" t="str">
            <v>Adjustment to Stockpile: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Tonnes of Ore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Grade</v>
          </cell>
          <cell r="K52">
            <v>0</v>
          </cell>
          <cell r="L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E53" t="str">
            <v xml:space="preserve">Ounces </v>
          </cell>
          <cell r="G53">
            <v>0</v>
          </cell>
          <cell r="H53">
            <v>0</v>
          </cell>
          <cell r="I53">
            <v>0</v>
          </cell>
          <cell r="K53">
            <v>0</v>
          </cell>
          <cell r="L53">
            <v>0</v>
          </cell>
        </row>
        <row r="54">
          <cell r="A54">
            <v>93474</v>
          </cell>
          <cell r="B54">
            <v>0</v>
          </cell>
          <cell r="C54">
            <v>93474</v>
          </cell>
          <cell r="E54" t="str">
            <v>Net Ounces Mined</v>
          </cell>
          <cell r="G54">
            <v>550655</v>
          </cell>
          <cell r="H54">
            <v>0</v>
          </cell>
          <cell r="I54">
            <v>550655</v>
          </cell>
          <cell r="K54">
            <v>0</v>
          </cell>
          <cell r="L54">
            <v>0</v>
          </cell>
        </row>
        <row r="57">
          <cell r="E57" t="str">
            <v>Final Settlement Adjustments</v>
          </cell>
        </row>
        <row r="58">
          <cell r="E58" t="str">
            <v>Ounces Extracted</v>
          </cell>
          <cell r="G58">
            <v>0</v>
          </cell>
        </row>
        <row r="71">
          <cell r="A71">
            <v>-272.60059681697612</v>
          </cell>
          <cell r="B71">
            <v>0</v>
          </cell>
          <cell r="C71">
            <v>-272.60059681697612</v>
          </cell>
          <cell r="E71" t="str">
            <v>Capitalized Commissioning Costs</v>
          </cell>
          <cell r="G71">
            <v>-178.76793994259219</v>
          </cell>
          <cell r="H71">
            <v>0</v>
          </cell>
          <cell r="I71">
            <v>-178.76793994259219</v>
          </cell>
          <cell r="K71">
            <v>0</v>
          </cell>
          <cell r="M71">
            <v>93.832656874383929</v>
          </cell>
          <cell r="N71">
            <v>0</v>
          </cell>
          <cell r="O71">
            <v>-272.60059681697612</v>
          </cell>
        </row>
        <row r="72">
          <cell r="A72">
            <v>203.60258620689655</v>
          </cell>
          <cell r="B72">
            <v>138.27496277216565</v>
          </cell>
          <cell r="C72">
            <v>65.327623434730896</v>
          </cell>
          <cell r="E72" t="str">
            <v>Taxes &amp; Finance Costs</v>
          </cell>
          <cell r="G72">
            <v>329.10719805696624</v>
          </cell>
          <cell r="H72">
            <v>128.50975959742888</v>
          </cell>
          <cell r="I72">
            <v>200.59743845953736</v>
          </cell>
          <cell r="K72">
            <v>107.80231249908678</v>
          </cell>
          <cell r="M72">
            <v>125.50461185006969</v>
          </cell>
          <cell r="N72">
            <v>-9.7652031747367687</v>
          </cell>
          <cell r="O72">
            <v>203.60258620689655</v>
          </cell>
        </row>
        <row r="73">
          <cell r="A73">
            <v>150.0118700265252</v>
          </cell>
          <cell r="B73">
            <v>114.95975369259871</v>
          </cell>
          <cell r="C73">
            <v>35.052116333926492</v>
          </cell>
          <cell r="E73" t="str">
            <v>Deprec., Deplet., &amp; Amort.</v>
          </cell>
          <cell r="G73">
            <v>124.87188120998013</v>
          </cell>
          <cell r="H73">
            <v>112.77803550016708</v>
          </cell>
          <cell r="I73">
            <v>12.093845709813053</v>
          </cell>
          <cell r="K73">
            <v>84.880503022126547</v>
          </cell>
          <cell r="M73">
            <v>-25.13998881654507</v>
          </cell>
          <cell r="N73">
            <v>-2.1817181924316316</v>
          </cell>
          <cell r="O73">
            <v>150.0118700265252</v>
          </cell>
        </row>
        <row r="74">
          <cell r="A74">
            <v>81.013859416445626</v>
          </cell>
          <cell r="B74">
            <v>253.23471646476435</v>
          </cell>
          <cell r="C74">
            <v>-172.22085704831872</v>
          </cell>
          <cell r="E74" t="str">
            <v>TOTAL COST PER OUNCE</v>
          </cell>
          <cell r="G74">
            <v>275.21113932435418</v>
          </cell>
          <cell r="H74">
            <v>241.28779509759596</v>
          </cell>
          <cell r="I74">
            <v>33.923344226758218</v>
          </cell>
          <cell r="K74">
            <v>192.68281552121334</v>
          </cell>
          <cell r="M74">
            <v>194.19727990790855</v>
          </cell>
          <cell r="N74">
            <v>-11.946921367168386</v>
          </cell>
          <cell r="O74">
            <v>81.013859416445626</v>
          </cell>
        </row>
        <row r="78">
          <cell r="A78" t="str">
            <v>See Section 2 for Operation Costs, Operation Capital and Project Capital cost details.</v>
          </cell>
        </row>
        <row r="85">
          <cell r="A85" t="str">
            <v>Краткий производственный отчет</v>
          </cell>
        </row>
        <row r="86">
          <cell r="A86" t="str">
            <v>31 августа 2002 года</v>
          </cell>
        </row>
        <row r="87">
          <cell r="A87" t="str">
            <v>Таблица 1.1</v>
          </cell>
        </row>
        <row r="90">
          <cell r="A90" t="str">
            <v>Текущий месяц</v>
          </cell>
          <cell r="G90" t="str">
            <v>За период с начала года</v>
          </cell>
          <cell r="K90" t="str">
            <v xml:space="preserve">Годовой </v>
          </cell>
          <cell r="L90" t="str">
            <v>Прогноз</v>
          </cell>
        </row>
        <row r="91">
          <cell r="A91" t="str">
            <v>Фактически</v>
          </cell>
          <cell r="B91" t="str">
            <v>Бюджет</v>
          </cell>
          <cell r="C91" t="str">
            <v>Расхож.</v>
          </cell>
          <cell r="E91" t="str">
            <v>Горный отдел</v>
          </cell>
          <cell r="G91" t="str">
            <v>Фактически</v>
          </cell>
          <cell r="H91" t="str">
            <v>Бюджет</v>
          </cell>
          <cell r="I91" t="str">
            <v>Расхож.</v>
          </cell>
          <cell r="K91" t="str">
            <v>бюджет</v>
          </cell>
          <cell r="L91" t="str">
            <v>2002 г.</v>
          </cell>
        </row>
        <row r="93">
          <cell r="E93" t="str">
            <v>БКМ:</v>
          </cell>
        </row>
        <row r="94">
          <cell r="A94">
            <v>63450</v>
          </cell>
          <cell r="B94">
            <v>0</v>
          </cell>
          <cell r="C94">
            <v>63450</v>
          </cell>
          <cell r="E94" t="str">
            <v>Лед</v>
          </cell>
          <cell r="G94">
            <v>876700</v>
          </cell>
          <cell r="H94">
            <v>0</v>
          </cell>
          <cell r="I94">
            <v>876700</v>
          </cell>
          <cell r="K94">
            <v>0</v>
          </cell>
          <cell r="L94">
            <v>629831</v>
          </cell>
        </row>
        <row r="95">
          <cell r="A95">
            <v>1862605</v>
          </cell>
          <cell r="B95">
            <v>1447742</v>
          </cell>
          <cell r="C95">
            <v>414863</v>
          </cell>
          <cell r="E95" t="str">
            <v>Пустая порода ( в т.ч. низкосортная руда)</v>
          </cell>
          <cell r="G95">
            <v>17160399</v>
          </cell>
          <cell r="H95">
            <v>17131817</v>
          </cell>
          <cell r="I95">
            <v>28582</v>
          </cell>
          <cell r="K95">
            <v>17131818</v>
          </cell>
          <cell r="L95">
            <v>17047817</v>
          </cell>
        </row>
        <row r="96">
          <cell r="A96">
            <v>173750</v>
          </cell>
          <cell r="B96">
            <v>164258</v>
          </cell>
          <cell r="C96">
            <v>9492</v>
          </cell>
          <cell r="E96" t="str">
            <v>Руда</v>
          </cell>
          <cell r="G96">
            <v>1633299</v>
          </cell>
          <cell r="H96">
            <v>1848183</v>
          </cell>
          <cell r="I96">
            <v>-214884</v>
          </cell>
          <cell r="K96">
            <v>1848183</v>
          </cell>
          <cell r="L96">
            <v>1131096</v>
          </cell>
        </row>
        <row r="97">
          <cell r="A97">
            <v>2099805</v>
          </cell>
          <cell r="B97">
            <v>1612000</v>
          </cell>
          <cell r="C97">
            <v>487805</v>
          </cell>
          <cell r="E97" t="str">
            <v>Всего по БКМ</v>
          </cell>
          <cell r="G97">
            <v>19670398</v>
          </cell>
          <cell r="H97">
            <v>18980000</v>
          </cell>
          <cell r="I97">
            <v>690398</v>
          </cell>
          <cell r="K97">
            <v>18980000</v>
          </cell>
          <cell r="L97">
            <v>18808744</v>
          </cell>
        </row>
        <row r="99">
          <cell r="E99" t="str">
            <v>Тонны:</v>
          </cell>
        </row>
        <row r="100">
          <cell r="A100">
            <v>5858813.25</v>
          </cell>
          <cell r="B100">
            <v>4594200</v>
          </cell>
          <cell r="C100">
            <v>1264613.25</v>
          </cell>
          <cell r="E100" t="str">
            <v>Всего добыто тонн</v>
          </cell>
          <cell r="G100">
            <v>54324768.299999997</v>
          </cell>
          <cell r="H100">
            <v>54266274.050000012</v>
          </cell>
          <cell r="I100">
            <v>58494.249999985099</v>
          </cell>
          <cell r="K100">
            <v>54265639.150000006</v>
          </cell>
          <cell r="L100">
            <v>53656206.170000002</v>
          </cell>
        </row>
        <row r="101">
          <cell r="A101">
            <v>495189</v>
          </cell>
          <cell r="B101">
            <v>467500</v>
          </cell>
          <cell r="C101">
            <v>27689</v>
          </cell>
          <cell r="E101" t="str">
            <v>Добытая руда в тоннах</v>
          </cell>
          <cell r="G101">
            <v>4654904</v>
          </cell>
          <cell r="H101">
            <v>5439960</v>
          </cell>
          <cell r="I101">
            <v>-785056</v>
          </cell>
          <cell r="K101">
            <v>5439960</v>
          </cell>
          <cell r="L101">
            <v>4521972</v>
          </cell>
        </row>
        <row r="102">
          <cell r="A102">
            <v>5.8710000000000004</v>
          </cell>
          <cell r="B102">
            <v>6.4</v>
          </cell>
          <cell r="C102">
            <v>-0.52899999999999991</v>
          </cell>
          <cell r="E102" t="str">
            <v>Содержание (г/т)</v>
          </cell>
          <cell r="G102">
            <v>3.6794070896843416</v>
          </cell>
          <cell r="H102">
            <v>4.6681921161699726</v>
          </cell>
          <cell r="I102">
            <v>-0.98878502648563105</v>
          </cell>
          <cell r="K102">
            <v>4.6681921161699726</v>
          </cell>
          <cell r="L102">
            <v>3.448889671957279</v>
          </cell>
        </row>
        <row r="103">
          <cell r="A103">
            <v>93474</v>
          </cell>
          <cell r="B103">
            <v>96195</v>
          </cell>
          <cell r="C103">
            <v>-2721</v>
          </cell>
          <cell r="E103" t="str">
            <v>Добытых унций</v>
          </cell>
          <cell r="G103">
            <v>550655</v>
          </cell>
          <cell r="H103">
            <v>816461</v>
          </cell>
          <cell r="I103">
            <v>-265806</v>
          </cell>
          <cell r="K103">
            <v>816461</v>
          </cell>
          <cell r="L103">
            <v>501416</v>
          </cell>
        </row>
        <row r="106">
          <cell r="E106" t="str">
            <v>Фабрика</v>
          </cell>
        </row>
        <row r="108">
          <cell r="A108">
            <v>479392</v>
          </cell>
          <cell r="B108">
            <v>467500</v>
          </cell>
          <cell r="C108">
            <v>11892</v>
          </cell>
          <cell r="E108" t="str">
            <v>Тонны переработанной руды</v>
          </cell>
          <cell r="G108">
            <v>5611124</v>
          </cell>
          <cell r="H108">
            <v>5439960</v>
          </cell>
          <cell r="I108">
            <v>171164</v>
          </cell>
          <cell r="K108">
            <v>5439960</v>
          </cell>
          <cell r="L108">
            <v>5552398</v>
          </cell>
        </row>
        <row r="109">
          <cell r="A109">
            <v>5.1970000000000001</v>
          </cell>
          <cell r="B109">
            <v>6.4</v>
          </cell>
          <cell r="C109">
            <v>-1.2030000000000003</v>
          </cell>
          <cell r="E109" t="str">
            <v>Содержание (г/т)</v>
          </cell>
          <cell r="G109">
            <v>3.7110215837325997</v>
          </cell>
          <cell r="H109">
            <v>4.6681921161699726</v>
          </cell>
          <cell r="I109">
            <v>-0.95717053243737293</v>
          </cell>
          <cell r="K109">
            <v>4.6681921161699726</v>
          </cell>
          <cell r="L109">
            <v>3.574968863881876</v>
          </cell>
        </row>
        <row r="110">
          <cell r="A110">
            <v>0.8286</v>
          </cell>
          <cell r="B110">
            <v>0.83</v>
          </cell>
          <cell r="C110">
            <v>-1.3999999999999568E-3</v>
          </cell>
          <cell r="E110" t="str">
            <v>Извлечение</v>
          </cell>
          <cell r="G110">
            <v>0.78126741103103181</v>
          </cell>
          <cell r="H110">
            <v>0.81715354438240162</v>
          </cell>
          <cell r="I110">
            <v>-3.5886133351369809E-2</v>
          </cell>
          <cell r="K110">
            <v>0.81715354438240162</v>
          </cell>
          <cell r="L110">
            <v>0.77441666235754436</v>
          </cell>
        </row>
        <row r="111">
          <cell r="A111">
            <v>66370</v>
          </cell>
          <cell r="B111">
            <v>79842</v>
          </cell>
          <cell r="C111">
            <v>-13472</v>
          </cell>
          <cell r="E111" t="str">
            <v>Извлеченных унций</v>
          </cell>
          <cell r="G111">
            <v>523039</v>
          </cell>
          <cell r="H111">
            <v>667174</v>
          </cell>
          <cell r="I111">
            <v>-144135</v>
          </cell>
          <cell r="K111">
            <v>667174</v>
          </cell>
          <cell r="L111">
            <v>494218</v>
          </cell>
        </row>
        <row r="113">
          <cell r="A113">
            <v>3853</v>
          </cell>
          <cell r="B113">
            <v>-700</v>
          </cell>
          <cell r="C113">
            <v>4553</v>
          </cell>
          <cell r="E113" t="str">
            <v>Изменение унций в незавершенном производстве</v>
          </cell>
          <cell r="G113">
            <v>5511</v>
          </cell>
          <cell r="H113">
            <v>-1059</v>
          </cell>
          <cell r="I113">
            <v>6570</v>
          </cell>
          <cell r="K113">
            <v>-1058</v>
          </cell>
          <cell r="L113">
            <v>5045.2299999999814</v>
          </cell>
        </row>
        <row r="115">
          <cell r="A115">
            <v>70223</v>
          </cell>
          <cell r="B115">
            <v>79142</v>
          </cell>
          <cell r="C115">
            <v>-8919</v>
          </cell>
          <cell r="E115" t="str">
            <v>Отлитых унций</v>
          </cell>
          <cell r="G115">
            <v>528550</v>
          </cell>
          <cell r="H115">
            <v>666116</v>
          </cell>
          <cell r="I115">
            <v>-137566</v>
          </cell>
          <cell r="K115">
            <v>666116</v>
          </cell>
          <cell r="L115">
            <v>499263.23</v>
          </cell>
        </row>
        <row r="117">
          <cell r="A117" t="str">
            <v>Плотность факторов использованных для конвертации куб. м. в тонны:</v>
          </cell>
        </row>
        <row r="118">
          <cell r="A118" t="str">
            <v>Пустая порода = 2,85</v>
          </cell>
        </row>
        <row r="119">
          <cell r="A119" t="str">
            <v>Лед = 0.87</v>
          </cell>
        </row>
        <row r="120">
          <cell r="A120" t="str">
            <v>Фактическая руда = 2,85</v>
          </cell>
        </row>
      </sheetData>
      <sheetData sheetId="10" refreshError="1">
        <row r="1">
          <cell r="A1" t="str">
            <v>KUMTOR GOLD COMPANY</v>
          </cell>
        </row>
        <row r="2">
          <cell r="A2" t="str">
            <v>Capital Cost Summary Report</v>
          </cell>
        </row>
        <row r="3">
          <cell r="A3" t="str">
            <v>December 31, 2002</v>
          </cell>
        </row>
        <row r="4">
          <cell r="A4" t="str">
            <v>(Thousands of Dollars)</v>
          </cell>
        </row>
        <row r="5">
          <cell r="A5" t="str">
            <v>Table 1.4</v>
          </cell>
        </row>
        <row r="8">
          <cell r="A8" t="str">
            <v>Project</v>
          </cell>
          <cell r="C8" t="str">
            <v>Monthly</v>
          </cell>
          <cell r="D8" t="str">
            <v xml:space="preserve">Monthly </v>
          </cell>
          <cell r="E8" t="str">
            <v>Year-to-Date</v>
          </cell>
          <cell r="F8" t="str">
            <v>Year-to-Date</v>
          </cell>
          <cell r="H8">
            <v>2002</v>
          </cell>
          <cell r="I8">
            <v>2002</v>
          </cell>
        </row>
        <row r="9">
          <cell r="A9" t="str">
            <v>Description</v>
          </cell>
          <cell r="C9" t="str">
            <v>Actual</v>
          </cell>
          <cell r="D9" t="str">
            <v>Budget</v>
          </cell>
          <cell r="E9" t="str">
            <v>Actual</v>
          </cell>
          <cell r="F9" t="str">
            <v>Budget</v>
          </cell>
          <cell r="H9" t="str">
            <v>Budget</v>
          </cell>
          <cell r="I9" t="str">
            <v>Forecast</v>
          </cell>
        </row>
        <row r="12">
          <cell r="A12" t="str">
            <v>2002  Capital Projects</v>
          </cell>
        </row>
        <row r="14">
          <cell r="A14" t="str">
            <v>Capital</v>
          </cell>
          <cell r="C14">
            <v>2803.444</v>
          </cell>
          <cell r="D14">
            <v>15.75</v>
          </cell>
          <cell r="E14">
            <v>8610.179909025459</v>
          </cell>
          <cell r="F14">
            <v>4960.5</v>
          </cell>
          <cell r="G14">
            <v>0</v>
          </cell>
          <cell r="H14">
            <v>4960.5</v>
          </cell>
          <cell r="I14">
            <v>7258.3514000000005</v>
          </cell>
        </row>
        <row r="15">
          <cell r="A15" t="str">
            <v>Development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 t="str">
            <v xml:space="preserve"> </v>
          </cell>
        </row>
        <row r="16">
          <cell r="A16" t="str">
            <v>Decommissioning/Reclamation</v>
          </cell>
          <cell r="C16">
            <v>0</v>
          </cell>
          <cell r="D16">
            <v>2E-3</v>
          </cell>
          <cell r="E16">
            <v>2E-3</v>
          </cell>
          <cell r="F16">
            <v>0</v>
          </cell>
          <cell r="H16">
            <v>0</v>
          </cell>
          <cell r="I16">
            <v>4.0000000000000001E-3</v>
          </cell>
        </row>
        <row r="18">
          <cell r="A18" t="str">
            <v>Total Capital Projects</v>
          </cell>
          <cell r="C18">
            <v>2803.444</v>
          </cell>
          <cell r="D18">
            <v>15.752000000000001</v>
          </cell>
          <cell r="E18">
            <v>8610.1819090254594</v>
          </cell>
          <cell r="F18">
            <v>4960.5</v>
          </cell>
          <cell r="H18">
            <v>4960.5</v>
          </cell>
          <cell r="I18">
            <v>7258.3554000000004</v>
          </cell>
        </row>
        <row r="22">
          <cell r="A22" t="str">
            <v>КУМТОР ГОЛД КОМПАНИ</v>
          </cell>
        </row>
        <row r="23">
          <cell r="A23" t="str">
            <v>Краткий отчет о проектных затратах</v>
          </cell>
        </row>
        <row r="24">
          <cell r="A24" t="str">
            <v>31 августа 2002 года</v>
          </cell>
        </row>
        <row r="25">
          <cell r="A25" t="str">
            <v>(Доллары в тыс.)</v>
          </cell>
        </row>
        <row r="26">
          <cell r="A26" t="str">
            <v>(Таблица 1.4)</v>
          </cell>
        </row>
        <row r="29">
          <cell r="A29" t="str">
            <v>Описание проекта</v>
          </cell>
          <cell r="C29" t="str">
            <v>Ежемесячно</v>
          </cell>
          <cell r="D29" t="str">
            <v>Ежемесячный</v>
          </cell>
          <cell r="E29" t="str">
            <v>За год</v>
          </cell>
          <cell r="F29" t="str">
            <v>За год</v>
          </cell>
          <cell r="H29" t="str">
            <v>Бюджет</v>
          </cell>
          <cell r="I29" t="str">
            <v>Прогноз</v>
          </cell>
        </row>
        <row r="30">
          <cell r="C30" t="str">
            <v>фактически</v>
          </cell>
          <cell r="D30" t="str">
            <v>бюджет</v>
          </cell>
          <cell r="E30" t="str">
            <v>фактически</v>
          </cell>
          <cell r="F30" t="str">
            <v>по бюджету</v>
          </cell>
          <cell r="H30" t="str">
            <v>на 2002 г.</v>
          </cell>
          <cell r="I30" t="str">
            <v>на 2002 г.</v>
          </cell>
        </row>
        <row r="33">
          <cell r="A33" t="str">
            <v xml:space="preserve">Капитальные проекты 2002 года  </v>
          </cell>
        </row>
        <row r="34">
          <cell r="A34" t="str">
            <v>Капитал</v>
          </cell>
          <cell r="C34">
            <v>2803.444</v>
          </cell>
          <cell r="D34">
            <v>15.75</v>
          </cell>
          <cell r="E34">
            <v>8610.179909025459</v>
          </cell>
          <cell r="F34">
            <v>4960.5</v>
          </cell>
          <cell r="G34">
            <v>0</v>
          </cell>
          <cell r="H34">
            <v>4960.5</v>
          </cell>
          <cell r="I34">
            <v>7258.3514000000005</v>
          </cell>
        </row>
        <row r="35">
          <cell r="A35" t="str">
            <v>Развитие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</row>
        <row r="36">
          <cell r="A36" t="str">
            <v>Вывод из эксплуатации/рекультивация</v>
          </cell>
          <cell r="C36">
            <v>0</v>
          </cell>
          <cell r="D36">
            <v>2E-3</v>
          </cell>
          <cell r="E36">
            <v>2E-3</v>
          </cell>
          <cell r="F36">
            <v>0</v>
          </cell>
          <cell r="H36">
            <v>0</v>
          </cell>
          <cell r="I36">
            <v>4.0000000000000001E-3</v>
          </cell>
        </row>
        <row r="38">
          <cell r="A38" t="str">
            <v>Итого капитальных проектов</v>
          </cell>
          <cell r="C38">
            <v>2803.444</v>
          </cell>
          <cell r="D38">
            <v>15.752000000000001</v>
          </cell>
          <cell r="E38">
            <v>8610.1819090254594</v>
          </cell>
          <cell r="F38">
            <v>4960.5</v>
          </cell>
          <cell r="H38">
            <v>4960.5</v>
          </cell>
          <cell r="I38">
            <v>7258.3554000000004</v>
          </cell>
        </row>
      </sheetData>
      <sheetData sheetId="11" refreshError="1">
        <row r="1">
          <cell r="A1" t="str">
            <v>Kumtor Operating Company</v>
          </cell>
        </row>
        <row r="2">
          <cell r="A2" t="str">
            <v>Cost Summary</v>
          </cell>
        </row>
        <row r="3">
          <cell r="A3" t="str">
            <v>December 31, 2002</v>
          </cell>
        </row>
        <row r="4">
          <cell r="A4" t="str">
            <v>Table 1.2</v>
          </cell>
        </row>
        <row r="6">
          <cell r="A6" t="str">
            <v>Current Month</v>
          </cell>
          <cell r="E6" t="str">
            <v>($000's)</v>
          </cell>
          <cell r="G6" t="str">
            <v>Year To Date</v>
          </cell>
          <cell r="K6" t="str">
            <v>Annual</v>
          </cell>
          <cell r="L6" t="str">
            <v>2002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G7" t="str">
            <v>Actual</v>
          </cell>
          <cell r="H7" t="str">
            <v>Budget</v>
          </cell>
          <cell r="I7" t="str">
            <v>Variance</v>
          </cell>
          <cell r="K7" t="str">
            <v>Budget</v>
          </cell>
          <cell r="L7" t="str">
            <v>Forecast</v>
          </cell>
        </row>
        <row r="8">
          <cell r="E8" t="str">
            <v>Operating Costs</v>
          </cell>
        </row>
        <row r="9">
          <cell r="A9" t="e">
            <v>#REF!</v>
          </cell>
          <cell r="B9" t="e">
            <v>#REF!</v>
          </cell>
          <cell r="C9" t="e">
            <v>#REF!</v>
          </cell>
          <cell r="E9" t="str">
            <v>Mining</v>
          </cell>
          <cell r="G9" t="e">
            <v>#REF!</v>
          </cell>
          <cell r="H9" t="e">
            <v>#REF!</v>
          </cell>
          <cell r="I9" t="e">
            <v>#REF!</v>
          </cell>
          <cell r="K9" t="e">
            <v>#REF!</v>
          </cell>
          <cell r="L9" t="e">
            <v>#REF!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Milling</v>
          </cell>
          <cell r="G10">
            <v>6615.0585045024045</v>
          </cell>
          <cell r="H10">
            <v>7307.6092799999988</v>
          </cell>
          <cell r="I10">
            <v>692.55077549759426</v>
          </cell>
          <cell r="K10">
            <v>7307.6112800000001</v>
          </cell>
          <cell r="L10">
            <v>29528.236859999997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Site Administration</v>
          </cell>
          <cell r="G11">
            <v>6025.6056316100467</v>
          </cell>
          <cell r="H11">
            <v>6661.2034999999996</v>
          </cell>
          <cell r="I11">
            <v>635.59786838995296</v>
          </cell>
          <cell r="K11">
            <v>6661.2054999999991</v>
          </cell>
          <cell r="L11">
            <v>23988.095699999991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Maintenance</v>
          </cell>
          <cell r="G12">
            <v>424.8348213507735</v>
          </cell>
          <cell r="H12">
            <v>17193.346880000001</v>
          </cell>
          <cell r="I12">
            <v>16768.512058649227</v>
          </cell>
          <cell r="K12">
            <v>17193.346980000002</v>
          </cell>
          <cell r="L12">
            <v>0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Total Site Costs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Bishkek Administration</v>
          </cell>
          <cell r="G15">
            <v>1869.0335691890339</v>
          </cell>
          <cell r="H15">
            <v>1718.8715499999998</v>
          </cell>
          <cell r="I15">
            <v>-150.16201918903403</v>
          </cell>
          <cell r="K15">
            <v>1718.8715499999998</v>
          </cell>
          <cell r="L15">
            <v>7742.7088300000005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Management Fees</v>
          </cell>
          <cell r="G16">
            <v>1169.8807899999999</v>
          </cell>
          <cell r="H16">
            <v>0</v>
          </cell>
          <cell r="I16">
            <v>-1169.8807899999999</v>
          </cell>
          <cell r="K16">
            <v>0</v>
          </cell>
          <cell r="L16">
            <v>5358.1604479631014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Operating Cash Costs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 t="e">
            <v>#N/A</v>
          </cell>
          <cell r="B19">
            <v>0</v>
          </cell>
          <cell r="C19" t="e">
            <v>#N/A</v>
          </cell>
          <cell r="E19" t="str">
            <v>Taxes</v>
          </cell>
          <cell r="G19" t="e">
            <v>#N/A</v>
          </cell>
          <cell r="H19">
            <v>6731.9725000000008</v>
          </cell>
          <cell r="I19" t="e">
            <v>#N/A</v>
          </cell>
          <cell r="K19">
            <v>6731.9724999999999</v>
          </cell>
          <cell r="L19">
            <v>4523.1974836990221</v>
          </cell>
        </row>
        <row r="21">
          <cell r="A21">
            <v>0</v>
          </cell>
          <cell r="B21">
            <v>0</v>
          </cell>
          <cell r="C21">
            <v>0</v>
          </cell>
          <cell r="E21" t="str">
            <v>Exploration</v>
          </cell>
          <cell r="G21">
            <v>607.22991999999999</v>
          </cell>
          <cell r="H21">
            <v>3343.1350000000002</v>
          </cell>
          <cell r="I21">
            <v>2735.9050800000005</v>
          </cell>
          <cell r="K21">
            <v>3343.1350000000002</v>
          </cell>
          <cell r="L21">
            <v>1736.43715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Other Income/Expense</v>
          </cell>
          <cell r="G23">
            <v>366.43979339765343</v>
          </cell>
          <cell r="H23">
            <v>2919.26827</v>
          </cell>
          <cell r="I23">
            <v>2552.8284766023467</v>
          </cell>
          <cell r="K23">
            <v>2919.26827</v>
          </cell>
          <cell r="L23">
            <v>0</v>
          </cell>
        </row>
        <row r="24">
          <cell r="A24" t="e">
            <v>#REF!</v>
          </cell>
          <cell r="B24" t="e">
            <v>#REF!</v>
          </cell>
          <cell r="C24" t="e">
            <v>#REF!</v>
          </cell>
          <cell r="E24" t="str">
            <v>Total Cash Costs</v>
          </cell>
          <cell r="G24" t="e">
            <v>#REF!</v>
          </cell>
          <cell r="H24" t="e">
            <v>#REF!</v>
          </cell>
          <cell r="I24" t="e">
            <v>#REF!</v>
          </cell>
          <cell r="K24" t="e">
            <v>#REF!</v>
          </cell>
          <cell r="L24" t="e">
            <v>#REF!</v>
          </cell>
        </row>
        <row r="26">
          <cell r="A26">
            <v>609.37587883049844</v>
          </cell>
          <cell r="B26">
            <v>0</v>
          </cell>
          <cell r="C26">
            <v>-609.37587883049844</v>
          </cell>
          <cell r="E26" t="str">
            <v>Interest &amp; Financing</v>
          </cell>
          <cell r="G26">
            <v>6417.2945368729497</v>
          </cell>
          <cell r="H26">
            <v>331.52600000000001</v>
          </cell>
          <cell r="I26">
            <v>-6085.7685368729499</v>
          </cell>
          <cell r="K26">
            <v>331.52600000000001</v>
          </cell>
          <cell r="L26">
            <v>12821.420355668119</v>
          </cell>
        </row>
        <row r="28">
          <cell r="A28">
            <v>0</v>
          </cell>
          <cell r="B28" t="e">
            <v>#REF!</v>
          </cell>
          <cell r="C28" t="e">
            <v>#REF!</v>
          </cell>
          <cell r="E28" t="str">
            <v>Deprec., Deplet., &amp;  Reclamation.</v>
          </cell>
          <cell r="G28">
            <v>9758.6322099999998</v>
          </cell>
          <cell r="H28" t="e">
            <v>#REF!</v>
          </cell>
          <cell r="I28" t="e">
            <v>#REF!</v>
          </cell>
          <cell r="K28" t="e">
            <v>#REF!</v>
          </cell>
          <cell r="L28">
            <v>35174.37928489544</v>
          </cell>
        </row>
        <row r="29">
          <cell r="A29" t="e">
            <v>#REF!</v>
          </cell>
          <cell r="B29" t="e">
            <v>#REF!</v>
          </cell>
          <cell r="C29" t="e">
            <v>#REF!</v>
          </cell>
          <cell r="E29" t="str">
            <v>Total KOC Costs</v>
          </cell>
          <cell r="G29" t="e">
            <v>#REF!</v>
          </cell>
          <cell r="H29" t="e">
            <v>#REF!</v>
          </cell>
          <cell r="I29" t="e">
            <v>#REF!</v>
          </cell>
          <cell r="K29" t="e">
            <v>#REF!</v>
          </cell>
          <cell r="L29" t="e">
            <v>#REF!</v>
          </cell>
        </row>
      </sheetData>
      <sheetData sheetId="12" refreshError="1">
        <row r="1">
          <cell r="A1" t="str">
            <v>Kumtor Gold Company</v>
          </cell>
        </row>
        <row r="2">
          <cell r="A2" t="str">
            <v>Operating Cost Summary Report</v>
          </cell>
        </row>
        <row r="3">
          <cell r="A3" t="str">
            <v>December 31, 2002</v>
          </cell>
        </row>
        <row r="5">
          <cell r="A5" t="str">
            <v>Current Month</v>
          </cell>
          <cell r="G5" t="str">
            <v>Year To Date</v>
          </cell>
          <cell r="K5" t="str">
            <v>2002</v>
          </cell>
          <cell r="L5" t="str">
            <v>2002</v>
          </cell>
        </row>
        <row r="6">
          <cell r="A6" t="str">
            <v>Actual</v>
          </cell>
          <cell r="B6" t="str">
            <v>Budget</v>
          </cell>
          <cell r="C6" t="str">
            <v>Variance</v>
          </cell>
          <cell r="E6" t="str">
            <v>Cost By Department</v>
          </cell>
          <cell r="G6" t="str">
            <v>Actual</v>
          </cell>
          <cell r="H6" t="str">
            <v>Budget</v>
          </cell>
          <cell r="I6" t="str">
            <v>Variance</v>
          </cell>
          <cell r="K6" t="str">
            <v>Budget</v>
          </cell>
          <cell r="L6" t="str">
            <v>Forecast</v>
          </cell>
        </row>
        <row r="8">
          <cell r="A8" t="e">
            <v>#REF!</v>
          </cell>
          <cell r="B8" t="e">
            <v>#REF!</v>
          </cell>
          <cell r="C8" t="e">
            <v>#REF!</v>
          </cell>
          <cell r="E8" t="str">
            <v>Mining</v>
          </cell>
          <cell r="G8" t="e">
            <v>#REF!</v>
          </cell>
          <cell r="H8" t="e">
            <v>#REF!</v>
          </cell>
          <cell r="I8" t="e">
            <v>#REF!</v>
          </cell>
          <cell r="K8" t="e">
            <v>#REF!</v>
          </cell>
          <cell r="L8" t="e">
            <v>#REF!</v>
          </cell>
        </row>
        <row r="9">
          <cell r="A9">
            <v>0</v>
          </cell>
          <cell r="B9">
            <v>0</v>
          </cell>
          <cell r="C9">
            <v>0</v>
          </cell>
          <cell r="E9" t="str">
            <v>Milling</v>
          </cell>
          <cell r="G9">
            <v>6615.0585045024045</v>
          </cell>
          <cell r="H9">
            <v>7307.6092799999988</v>
          </cell>
          <cell r="I9">
            <v>692.55077549759426</v>
          </cell>
          <cell r="K9">
            <v>7307.6112800000001</v>
          </cell>
          <cell r="L9">
            <v>29528.236859999997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Site Administration</v>
          </cell>
          <cell r="G10">
            <v>6025.6056316100467</v>
          </cell>
          <cell r="H10">
            <v>6661.2034999999996</v>
          </cell>
          <cell r="I10">
            <v>635.59786838995296</v>
          </cell>
          <cell r="K10">
            <v>6661.2054999999991</v>
          </cell>
          <cell r="L10">
            <v>23988.095699999991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Maintenance Costs</v>
          </cell>
          <cell r="G11">
            <v>424.8348213507735</v>
          </cell>
          <cell r="H11">
            <v>17193.346880000001</v>
          </cell>
          <cell r="I11">
            <v>16768.512058649227</v>
          </cell>
          <cell r="K11">
            <v>17193.346980000002</v>
          </cell>
          <cell r="L11">
            <v>0</v>
          </cell>
        </row>
        <row r="12">
          <cell r="A12" t="e">
            <v>#REF!</v>
          </cell>
          <cell r="B12" t="e">
            <v>#REF!</v>
          </cell>
          <cell r="C12" t="e">
            <v>#REF!</v>
          </cell>
          <cell r="E12" t="str">
            <v>Total Site Costs</v>
          </cell>
          <cell r="G12" t="e">
            <v>#REF!</v>
          </cell>
          <cell r="H12" t="e">
            <v>#REF!</v>
          </cell>
          <cell r="I12" t="e">
            <v>#REF!</v>
          </cell>
          <cell r="K12" t="e">
            <v>#REF!</v>
          </cell>
          <cell r="L12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Bishkek Administration</v>
          </cell>
          <cell r="G14">
            <v>1869.0335691890339</v>
          </cell>
          <cell r="H14">
            <v>1718.8715499999998</v>
          </cell>
          <cell r="I14">
            <v>-150.16201918903403</v>
          </cell>
          <cell r="K14">
            <v>1718.8715499999998</v>
          </cell>
          <cell r="L14">
            <v>7742.7088300000005</v>
          </cell>
        </row>
        <row r="16">
          <cell r="A16" t="e">
            <v>#REF!</v>
          </cell>
          <cell r="B16" t="e">
            <v>#REF!</v>
          </cell>
          <cell r="C16" t="e">
            <v>#REF!</v>
          </cell>
          <cell r="E16" t="str">
            <v xml:space="preserve">Net Operating Costs  </v>
          </cell>
          <cell r="G16" t="e">
            <v>#REF!</v>
          </cell>
          <cell r="H16" t="e">
            <v>#REF!</v>
          </cell>
          <cell r="I16" t="e">
            <v>#REF!</v>
          </cell>
          <cell r="K16" t="e">
            <v>#REF!</v>
          </cell>
          <cell r="L16" t="e">
            <v>#REF!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Net Unit cost per oz/ounces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21">
          <cell r="A21" t="str">
            <v>Current Month</v>
          </cell>
          <cell r="G21" t="str">
            <v>Year To Date</v>
          </cell>
          <cell r="K21" t="str">
            <v>2002</v>
          </cell>
          <cell r="L21" t="str">
            <v>2002</v>
          </cell>
        </row>
        <row r="22">
          <cell r="A22" t="str">
            <v>Actual</v>
          </cell>
          <cell r="B22" t="str">
            <v>Budget</v>
          </cell>
          <cell r="C22" t="str">
            <v>Variance</v>
          </cell>
          <cell r="E22" t="str">
            <v>Cost By Expense Element</v>
          </cell>
          <cell r="G22" t="str">
            <v>Actual</v>
          </cell>
          <cell r="H22" t="str">
            <v>Budget</v>
          </cell>
          <cell r="I22" t="str">
            <v>Variance</v>
          </cell>
          <cell r="K22" t="str">
            <v>Budget</v>
          </cell>
          <cell r="L22" t="str">
            <v>Forecast</v>
          </cell>
        </row>
        <row r="23">
          <cell r="A23">
            <v>3272.8333399999997</v>
          </cell>
          <cell r="B23">
            <v>1779.6747600000001</v>
          </cell>
          <cell r="C23">
            <v>-1493.1585799999996</v>
          </cell>
          <cell r="E23" t="str">
            <v>Employee Costs</v>
          </cell>
          <cell r="G23">
            <v>25012.982010000003</v>
          </cell>
          <cell r="H23">
            <v>22072.20952</v>
          </cell>
          <cell r="I23">
            <v>-2940.772490000003</v>
          </cell>
          <cell r="K23">
            <v>22072.210520000001</v>
          </cell>
          <cell r="L23">
            <v>0</v>
          </cell>
        </row>
        <row r="24">
          <cell r="A24">
            <v>3031.7338</v>
          </cell>
          <cell r="B24">
            <v>2975.68959</v>
          </cell>
          <cell r="C24">
            <v>-56.044210000000021</v>
          </cell>
          <cell r="E24" t="str">
            <v>Operating Materials &amp; Supplies</v>
          </cell>
          <cell r="G24">
            <v>35103.802230000001</v>
          </cell>
          <cell r="H24">
            <v>37039.764060000001</v>
          </cell>
          <cell r="I24">
            <v>1935.9618300000002</v>
          </cell>
          <cell r="K24">
            <v>37039.75806</v>
          </cell>
          <cell r="L24">
            <v>0</v>
          </cell>
        </row>
        <row r="25">
          <cell r="A25">
            <v>358.11601000000002</v>
          </cell>
          <cell r="B25">
            <v>1141.9960000000001</v>
          </cell>
          <cell r="C25">
            <v>783.87999000000013</v>
          </cell>
          <cell r="E25" t="str">
            <v>Maintenance Materials &amp; Supplies</v>
          </cell>
          <cell r="G25">
            <v>19878.732629999999</v>
          </cell>
          <cell r="H25">
            <v>17930.23</v>
          </cell>
          <cell r="I25">
            <v>-1948.502629999999</v>
          </cell>
          <cell r="K25">
            <v>17930.227999999999</v>
          </cell>
          <cell r="L25">
            <v>0</v>
          </cell>
        </row>
        <row r="26">
          <cell r="A26">
            <v>-1.8042499999999999</v>
          </cell>
          <cell r="B26">
            <v>8.1509999999999998</v>
          </cell>
          <cell r="C26">
            <v>9.9552499999999995</v>
          </cell>
          <cell r="E26" t="str">
            <v>Procurement</v>
          </cell>
          <cell r="G26">
            <v>60.918479999999995</v>
          </cell>
          <cell r="H26">
            <v>97.804000000000002</v>
          </cell>
          <cell r="I26">
            <v>36.885520000000007</v>
          </cell>
          <cell r="K26">
            <v>97.804000000000002</v>
          </cell>
          <cell r="L26">
            <v>0</v>
          </cell>
        </row>
        <row r="27">
          <cell r="A27">
            <v>219.34842999999998</v>
          </cell>
          <cell r="B27">
            <v>311.12599999999998</v>
          </cell>
          <cell r="C27">
            <v>91.777569999999997</v>
          </cell>
          <cell r="E27" t="str">
            <v>Camp Catering</v>
          </cell>
          <cell r="G27">
            <v>2520.7168700000007</v>
          </cell>
          <cell r="H27">
            <v>3785.61</v>
          </cell>
          <cell r="I27">
            <v>1264.8931299999995</v>
          </cell>
          <cell r="K27">
            <v>3785.61</v>
          </cell>
          <cell r="L27">
            <v>0</v>
          </cell>
        </row>
        <row r="28">
          <cell r="A28">
            <v>1318.5993700000001</v>
          </cell>
          <cell r="B28">
            <v>890.35199999999998</v>
          </cell>
          <cell r="C28">
            <v>-428.24737000000016</v>
          </cell>
          <cell r="E28" t="str">
            <v>General and Administration</v>
          </cell>
          <cell r="G28">
            <v>12407.506649999999</v>
          </cell>
          <cell r="H28">
            <v>11096.376</v>
          </cell>
          <cell r="I28">
            <v>-1311.1306499999992</v>
          </cell>
          <cell r="K28">
            <v>11096.376</v>
          </cell>
          <cell r="L28">
            <v>0</v>
          </cell>
        </row>
        <row r="29">
          <cell r="A29">
            <v>8198.8266999999996</v>
          </cell>
          <cell r="B29">
            <v>7106.9893499999998</v>
          </cell>
          <cell r="C29">
            <v>-1091.8373499999998</v>
          </cell>
          <cell r="E29" t="str">
            <v>Total Operating Costs</v>
          </cell>
          <cell r="G29">
            <v>94984.658869999999</v>
          </cell>
          <cell r="H29">
            <v>92021.993580000009</v>
          </cell>
          <cell r="I29">
            <v>-2962.6652900000017</v>
          </cell>
          <cell r="K29">
            <v>92021.986580000012</v>
          </cell>
          <cell r="L29">
            <v>0</v>
          </cell>
        </row>
        <row r="31">
          <cell r="A31">
            <v>-148.95555999999999</v>
          </cell>
          <cell r="B31">
            <v>-1.258</v>
          </cell>
          <cell r="C31">
            <v>147.69755999999998</v>
          </cell>
          <cell r="E31" t="str">
            <v>Allocations &amp; recovery</v>
          </cell>
          <cell r="G31">
            <v>-1098.0132699999997</v>
          </cell>
          <cell r="H31">
            <v>-828.452</v>
          </cell>
          <cell r="I31">
            <v>269.56126999999969</v>
          </cell>
          <cell r="K31">
            <v>-828.45699999999999</v>
          </cell>
          <cell r="L31">
            <v>0</v>
          </cell>
        </row>
        <row r="33">
          <cell r="A33">
            <v>8049.8711399999993</v>
          </cell>
          <cell r="B33">
            <v>7105.73135</v>
          </cell>
          <cell r="C33">
            <v>-944</v>
          </cell>
          <cell r="E33" t="str">
            <v xml:space="preserve">Net Operating Costs </v>
          </cell>
          <cell r="G33">
            <v>93886.645600000003</v>
          </cell>
          <cell r="H33">
            <v>91194</v>
          </cell>
          <cell r="I33">
            <v>-2693</v>
          </cell>
          <cell r="K33">
            <v>91193.529580000017</v>
          </cell>
          <cell r="L33">
            <v>0</v>
          </cell>
        </row>
        <row r="37">
          <cell r="A37" t="str">
            <v>Кумтор Голд Компани</v>
          </cell>
        </row>
        <row r="38">
          <cell r="A38" t="str">
            <v>Краткий отчет по производственным затратам</v>
          </cell>
        </row>
        <row r="39">
          <cell r="A39" t="str">
            <v>31 августа 2002 года</v>
          </cell>
        </row>
        <row r="41">
          <cell r="A41" t="str">
            <v>Текущий месяц</v>
          </cell>
          <cell r="G41" t="str">
            <v>За год</v>
          </cell>
        </row>
        <row r="42">
          <cell r="K42" t="str">
            <v>Бюджет на</v>
          </cell>
          <cell r="L42" t="str">
            <v>Прогноз</v>
          </cell>
        </row>
        <row r="43">
          <cell r="A43" t="str">
            <v>Факт</v>
          </cell>
          <cell r="B43" t="str">
            <v>Бюджет</v>
          </cell>
          <cell r="C43" t="str">
            <v>Расхож.</v>
          </cell>
          <cell r="E43" t="str">
            <v>Затраты по виду деятельности</v>
          </cell>
          <cell r="G43" t="str">
            <v>Факт</v>
          </cell>
          <cell r="H43" t="str">
            <v>Бюджет</v>
          </cell>
          <cell r="I43" t="str">
            <v>Расхож.</v>
          </cell>
          <cell r="K43">
            <v>2002</v>
          </cell>
          <cell r="L43">
            <v>2002</v>
          </cell>
        </row>
        <row r="45">
          <cell r="A45" t="e">
            <v>#REF!</v>
          </cell>
          <cell r="B45" t="e">
            <v>#REF!</v>
          </cell>
          <cell r="C45" t="e">
            <v>#REF!</v>
          </cell>
          <cell r="E45" t="str">
            <v>Горный отдел</v>
          </cell>
          <cell r="G45" t="e">
            <v>#REF!</v>
          </cell>
          <cell r="H45" t="e">
            <v>#REF!</v>
          </cell>
          <cell r="I45" t="e">
            <v>#REF!</v>
          </cell>
          <cell r="K45" t="e">
            <v>#REF!</v>
          </cell>
          <cell r="L45" t="e">
            <v>#REF!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Фабрика</v>
          </cell>
          <cell r="G46">
            <v>6615.0585045024045</v>
          </cell>
          <cell r="H46">
            <v>7307.6092799999988</v>
          </cell>
          <cell r="I46">
            <v>692.55077549759426</v>
          </cell>
          <cell r="K46">
            <v>7307.6112800000001</v>
          </cell>
          <cell r="L46">
            <v>29528.236859999997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Администрация сайта</v>
          </cell>
          <cell r="G47">
            <v>6025.6056316100467</v>
          </cell>
          <cell r="H47">
            <v>6661.2034999999996</v>
          </cell>
          <cell r="I47">
            <v>635.59786838995296</v>
          </cell>
          <cell r="K47">
            <v>6661.2054999999991</v>
          </cell>
          <cell r="L47">
            <v>23988.095699999991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Затраты ТО</v>
          </cell>
          <cell r="G48">
            <v>424.8348213507735</v>
          </cell>
          <cell r="H48">
            <v>17193.346880000001</v>
          </cell>
          <cell r="I48">
            <v>16768.512058649227</v>
          </cell>
          <cell r="K48">
            <v>17193.346980000002</v>
          </cell>
          <cell r="L48">
            <v>0</v>
          </cell>
        </row>
        <row r="49">
          <cell r="A49" t="e">
            <v>#REF!</v>
          </cell>
          <cell r="B49" t="e">
            <v>#REF!</v>
          </cell>
          <cell r="C49" t="e">
            <v>#REF!</v>
          </cell>
          <cell r="E49" t="str">
            <v>Отнесение затрат ТО</v>
          </cell>
          <cell r="G49" t="e">
            <v>#REF!</v>
          </cell>
          <cell r="H49" t="e">
            <v>#REF!</v>
          </cell>
          <cell r="I49" t="e">
            <v>#REF!</v>
          </cell>
          <cell r="K49" t="e">
            <v>#REF!</v>
          </cell>
          <cell r="L49" t="e">
            <v>#REF!</v>
          </cell>
        </row>
        <row r="50">
          <cell r="A50" t="e">
            <v>#REF!</v>
          </cell>
          <cell r="B50" t="e">
            <v>#REF!</v>
          </cell>
          <cell r="C50" t="e">
            <v>#REF!</v>
          </cell>
          <cell r="E50" t="str">
            <v>Всего затрат горного отдела</v>
          </cell>
          <cell r="G50" t="e">
            <v>#REF!</v>
          </cell>
          <cell r="H50" t="e">
            <v>#REF!</v>
          </cell>
          <cell r="I50" t="e">
            <v>#REF!</v>
          </cell>
          <cell r="K50" t="e">
            <v>#REF!</v>
          </cell>
          <cell r="L50" t="e">
            <v>#REF!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Администрация в Бишкеке</v>
          </cell>
          <cell r="G52">
            <v>1869.0335691890339</v>
          </cell>
          <cell r="H52">
            <v>1718.8715499999998</v>
          </cell>
          <cell r="I52">
            <v>-150.16201918903403</v>
          </cell>
          <cell r="K52">
            <v>1718.8715499999998</v>
          </cell>
          <cell r="L52">
            <v>7742.7088300000005</v>
          </cell>
        </row>
        <row r="54">
          <cell r="A54" t="e">
            <v>#REF!</v>
          </cell>
          <cell r="B54" t="e">
            <v>#REF!</v>
          </cell>
          <cell r="C54" t="e">
            <v>#REF!</v>
          </cell>
          <cell r="E54" t="str">
            <v>Производствен. затраты после вычетов</v>
          </cell>
          <cell r="G54" t="e">
            <v>#REF!</v>
          </cell>
          <cell r="H54" t="e">
            <v>#REF!</v>
          </cell>
          <cell r="I54" t="e">
            <v>#REF!</v>
          </cell>
          <cell r="K54" t="e">
            <v>#REF!</v>
          </cell>
          <cell r="L54" t="e">
            <v>#REF!</v>
          </cell>
        </row>
        <row r="55">
          <cell r="A55" t="e">
            <v>#REF!</v>
          </cell>
          <cell r="B55" t="e">
            <v>#REF!</v>
          </cell>
          <cell r="C55" t="e">
            <v>#REF!</v>
          </cell>
          <cell r="E55" t="str">
            <v>Себестоимость единицы за ун./отлитое доре после вычетов</v>
          </cell>
          <cell r="G55" t="e">
            <v>#REF!</v>
          </cell>
          <cell r="H55" t="e">
            <v>#REF!</v>
          </cell>
          <cell r="I55" t="e">
            <v>#REF!</v>
          </cell>
          <cell r="K55" t="e">
            <v>#REF!</v>
          </cell>
          <cell r="L55" t="e">
            <v>#REF!</v>
          </cell>
        </row>
        <row r="59">
          <cell r="A59" t="str">
            <v>Текущий месяц</v>
          </cell>
          <cell r="G59" t="str">
            <v>За год</v>
          </cell>
        </row>
        <row r="60">
          <cell r="K60" t="str">
            <v>Бюджет на</v>
          </cell>
          <cell r="L60" t="str">
            <v>Прогноз</v>
          </cell>
        </row>
        <row r="61">
          <cell r="A61" t="str">
            <v>Факт</v>
          </cell>
          <cell r="B61" t="str">
            <v>Бюджет</v>
          </cell>
          <cell r="C61" t="str">
            <v>Расхож.</v>
          </cell>
          <cell r="E61" t="str">
            <v>Отнесение по элементу расходования</v>
          </cell>
          <cell r="G61" t="str">
            <v>Факт</v>
          </cell>
          <cell r="H61" t="str">
            <v>Бюджет</v>
          </cell>
          <cell r="I61" t="str">
            <v>Расхож.</v>
          </cell>
          <cell r="K61">
            <v>2002</v>
          </cell>
          <cell r="L61">
            <v>2002</v>
          </cell>
        </row>
        <row r="62">
          <cell r="A62">
            <v>3272.8333399999997</v>
          </cell>
          <cell r="B62">
            <v>1779.6747600000001</v>
          </cell>
          <cell r="C62">
            <v>-1493.1585799999996</v>
          </cell>
          <cell r="E62" t="str">
            <v>Затраты на сотрудников</v>
          </cell>
          <cell r="G62">
            <v>25012.982010000003</v>
          </cell>
          <cell r="H62">
            <v>22072.20952</v>
          </cell>
          <cell r="I62">
            <v>-2940.772490000003</v>
          </cell>
          <cell r="K62">
            <v>22072.210520000001</v>
          </cell>
          <cell r="L62">
            <v>0</v>
          </cell>
        </row>
        <row r="63">
          <cell r="A63">
            <v>3031.7338</v>
          </cell>
          <cell r="B63">
            <v>2975.68959</v>
          </cell>
          <cell r="C63">
            <v>-56.044210000000021</v>
          </cell>
          <cell r="E63" t="str">
            <v>Производственные материалы и принадлежности</v>
          </cell>
          <cell r="G63">
            <v>35103.802230000001</v>
          </cell>
          <cell r="H63">
            <v>37039.764060000001</v>
          </cell>
          <cell r="I63">
            <v>1935.9618300000002</v>
          </cell>
          <cell r="K63">
            <v>37039.75806</v>
          </cell>
          <cell r="L63">
            <v>0</v>
          </cell>
        </row>
        <row r="64">
          <cell r="A64">
            <v>358.11601000000002</v>
          </cell>
          <cell r="B64">
            <v>1141.9960000000001</v>
          </cell>
          <cell r="C64">
            <v>783.87999000000013</v>
          </cell>
          <cell r="E64" t="str">
            <v>Материалы и принадлежности ТО</v>
          </cell>
          <cell r="G64">
            <v>19878.732629999999</v>
          </cell>
          <cell r="H64">
            <v>17930.23</v>
          </cell>
          <cell r="I64">
            <v>-1948.502629999999</v>
          </cell>
          <cell r="K64">
            <v>17930.227999999999</v>
          </cell>
          <cell r="L64">
            <v>0</v>
          </cell>
        </row>
        <row r="65">
          <cell r="A65">
            <v>-1.8042499999999999</v>
          </cell>
          <cell r="B65">
            <v>8.1509999999999998</v>
          </cell>
          <cell r="C65">
            <v>9.9552499999999995</v>
          </cell>
          <cell r="E65" t="str">
            <v>Не-производственные затраты</v>
          </cell>
          <cell r="G65">
            <v>60.918479999999995</v>
          </cell>
          <cell r="H65">
            <v>97.804000000000002</v>
          </cell>
          <cell r="I65">
            <v>36.885520000000007</v>
          </cell>
          <cell r="K65">
            <v>97.804000000000002</v>
          </cell>
          <cell r="L65">
            <v>0</v>
          </cell>
        </row>
        <row r="66">
          <cell r="A66">
            <v>219.34842999999998</v>
          </cell>
          <cell r="B66">
            <v>311.12599999999998</v>
          </cell>
          <cell r="C66">
            <v>91.777569999999997</v>
          </cell>
          <cell r="E66" t="str">
            <v>Внешние услуги</v>
          </cell>
          <cell r="G66">
            <v>2520.7168700000007</v>
          </cell>
          <cell r="H66">
            <v>3785.61</v>
          </cell>
          <cell r="I66">
            <v>1264.8931299999995</v>
          </cell>
          <cell r="K66">
            <v>3785.61</v>
          </cell>
          <cell r="L66">
            <v>0</v>
          </cell>
        </row>
        <row r="67">
          <cell r="A67">
            <v>1318.5993700000001</v>
          </cell>
          <cell r="B67">
            <v>890.35199999999998</v>
          </cell>
          <cell r="C67">
            <v>-428.24737000000016</v>
          </cell>
          <cell r="E67" t="str">
            <v>Коммуникации</v>
          </cell>
          <cell r="G67">
            <v>12407.506649999999</v>
          </cell>
          <cell r="H67">
            <v>11096.376</v>
          </cell>
          <cell r="I67">
            <v>-1311.1306499999992</v>
          </cell>
          <cell r="K67">
            <v>11096.376</v>
          </cell>
          <cell r="L67">
            <v>0</v>
          </cell>
        </row>
        <row r="68">
          <cell r="A68" t="e">
            <v>#REF!</v>
          </cell>
          <cell r="B68" t="e">
            <v>#REF!</v>
          </cell>
          <cell r="C68" t="e">
            <v>#REF!</v>
          </cell>
          <cell r="E68" t="str">
            <v>Общие расходы</v>
          </cell>
          <cell r="G68" t="e">
            <v>#REF!</v>
          </cell>
          <cell r="H68" t="e">
            <v>#REF!</v>
          </cell>
          <cell r="I68" t="e">
            <v>#REF!</v>
          </cell>
          <cell r="K68" t="e">
            <v>#REF!</v>
          </cell>
          <cell r="L68" t="e">
            <v>#REF!</v>
          </cell>
        </row>
        <row r="69">
          <cell r="A69">
            <v>8198.8266999999996</v>
          </cell>
          <cell r="B69">
            <v>7106.9893499999998</v>
          </cell>
          <cell r="C69">
            <v>-1091.8373499999998</v>
          </cell>
          <cell r="E69" t="str">
            <v>Всего производственных затрат</v>
          </cell>
          <cell r="G69">
            <v>94984.658869999999</v>
          </cell>
          <cell r="H69">
            <v>92021.993580000009</v>
          </cell>
          <cell r="I69">
            <v>-2962.6652900000017</v>
          </cell>
          <cell r="K69">
            <v>92021.986580000012</v>
          </cell>
          <cell r="L69">
            <v>0</v>
          </cell>
        </row>
        <row r="71">
          <cell r="A71">
            <v>-148.95555999999999</v>
          </cell>
          <cell r="B71">
            <v>-1.258</v>
          </cell>
          <cell r="C71">
            <v>147.69755999999998</v>
          </cell>
          <cell r="E71" t="str">
            <v>Отнесение затрат и извлечение</v>
          </cell>
          <cell r="G71">
            <v>-1098.0132699999997</v>
          </cell>
          <cell r="H71">
            <v>-828.452</v>
          </cell>
          <cell r="I71">
            <v>269.56126999999969</v>
          </cell>
          <cell r="K71">
            <v>-828.45699999999999</v>
          </cell>
          <cell r="L71">
            <v>0</v>
          </cell>
        </row>
        <row r="73">
          <cell r="A73">
            <v>8049.8711399999993</v>
          </cell>
          <cell r="B73">
            <v>7105.73135</v>
          </cell>
          <cell r="C73">
            <v>-944</v>
          </cell>
          <cell r="E73" t="str">
            <v>Чистые производственные затраты</v>
          </cell>
          <cell r="G73">
            <v>93886.645600000003</v>
          </cell>
          <cell r="H73">
            <v>91194</v>
          </cell>
          <cell r="I73">
            <v>-2693</v>
          </cell>
          <cell r="K73">
            <v>91193.529580000017</v>
          </cell>
          <cell r="L73">
            <v>0</v>
          </cell>
        </row>
      </sheetData>
      <sheetData sheetId="13" refreshError="1">
        <row r="1">
          <cell r="A1" t="str">
            <v>Kumtor Gold Company</v>
          </cell>
        </row>
        <row r="2">
          <cell r="A2" t="str">
            <v>Executive Summary</v>
          </cell>
        </row>
        <row r="3">
          <cell r="A3" t="str">
            <v>December 31, 2002</v>
          </cell>
        </row>
        <row r="6">
          <cell r="B6" t="str">
            <v>Month</v>
          </cell>
          <cell r="F6" t="str">
            <v>Year To Date</v>
          </cell>
          <cell r="I6" t="str">
            <v xml:space="preserve"> % Incr.</v>
          </cell>
          <cell r="J6" t="str">
            <v>2002</v>
          </cell>
          <cell r="K6" t="str">
            <v>2002</v>
          </cell>
        </row>
        <row r="7">
          <cell r="A7" t="str">
            <v>Key Operating Highlights</v>
          </cell>
          <cell r="B7" t="str">
            <v>Actual</v>
          </cell>
          <cell r="C7" t="str">
            <v>Budget</v>
          </cell>
          <cell r="D7" t="str">
            <v>Variance</v>
          </cell>
          <cell r="F7" t="str">
            <v>Actual</v>
          </cell>
          <cell r="G7" t="str">
            <v>Budget</v>
          </cell>
          <cell r="H7" t="str">
            <v>Variance</v>
          </cell>
          <cell r="I7" t="str">
            <v xml:space="preserve"> (Decr.)</v>
          </cell>
          <cell r="J7" t="str">
            <v>Budget</v>
          </cell>
          <cell r="K7" t="str">
            <v>Forecast</v>
          </cell>
        </row>
        <row r="9">
          <cell r="A9" t="str">
            <v>Production -Poured (ounces)</v>
          </cell>
          <cell r="B9">
            <v>70223</v>
          </cell>
          <cell r="C9">
            <v>79142</v>
          </cell>
          <cell r="D9">
            <v>-8919</v>
          </cell>
          <cell r="F9">
            <v>528550</v>
          </cell>
          <cell r="G9">
            <v>666116</v>
          </cell>
          <cell r="H9">
            <v>-137566</v>
          </cell>
          <cell r="J9">
            <v>666116</v>
          </cell>
          <cell r="K9">
            <v>499263.23</v>
          </cell>
        </row>
        <row r="11">
          <cell r="A11" t="str">
            <v>Sales (ounces)</v>
          </cell>
          <cell r="B11">
            <v>42288.031109999996</v>
          </cell>
          <cell r="C11">
            <v>107511.16344086021</v>
          </cell>
          <cell r="D11">
            <v>-65223.132330860215</v>
          </cell>
          <cell r="F11">
            <v>523182.46355999995</v>
          </cell>
          <cell r="G11">
            <v>662190.83870967745</v>
          </cell>
          <cell r="H11">
            <v>-139008.37514967751</v>
          </cell>
          <cell r="J11">
            <v>662190.83870967745</v>
          </cell>
          <cell r="K11">
            <v>521128.49670967739</v>
          </cell>
        </row>
        <row r="13">
          <cell r="A13" t="str">
            <v>Total Cash Costs (000's)</v>
          </cell>
          <cell r="B13" t="e">
            <v>#REF!</v>
          </cell>
          <cell r="C13" t="e">
            <v>#REF!</v>
          </cell>
          <cell r="D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J13" t="e">
            <v>#REF!</v>
          </cell>
          <cell r="K13" t="e">
            <v>#REF!</v>
          </cell>
        </row>
        <row r="15">
          <cell r="A15" t="str">
            <v>Total Cash Costs ($/ounces)</v>
          </cell>
          <cell r="B15" t="e">
            <v>#REF!</v>
          </cell>
          <cell r="C15" t="e">
            <v>#REF!</v>
          </cell>
          <cell r="D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J15" t="e">
            <v>#REF!</v>
          </cell>
          <cell r="K15" t="e">
            <v>#REF!</v>
          </cell>
        </row>
        <row r="17">
          <cell r="A17" t="str">
            <v>Total Revenue</v>
          </cell>
          <cell r="B17">
            <v>0</v>
          </cell>
          <cell r="C17">
            <v>0</v>
          </cell>
          <cell r="D17">
            <v>0</v>
          </cell>
          <cell r="F17">
            <v>-51657.680909999995</v>
          </cell>
          <cell r="G17">
            <v>32007.410970000001</v>
          </cell>
          <cell r="H17">
            <v>-83665.091879999993</v>
          </cell>
          <cell r="J17">
            <v>32007.410970000001</v>
          </cell>
          <cell r="K17">
            <v>152528.02830999999</v>
          </cell>
        </row>
        <row r="19">
          <cell r="A19" t="str">
            <v>Capital Costs (000's)</v>
          </cell>
          <cell r="B19">
            <v>2803.444</v>
          </cell>
          <cell r="C19">
            <v>15.752000000000001</v>
          </cell>
          <cell r="D19">
            <v>-2787.692</v>
          </cell>
          <cell r="F19">
            <v>8610.1819090254594</v>
          </cell>
          <cell r="G19">
            <v>4960.5</v>
          </cell>
          <cell r="H19">
            <v>-3649.6819090254594</v>
          </cell>
          <cell r="J19">
            <v>4960.5</v>
          </cell>
          <cell r="K19">
            <v>7258.3554000000004</v>
          </cell>
          <cell r="L19" t="str">
            <v xml:space="preserve"> </v>
          </cell>
        </row>
        <row r="22">
          <cell r="B22" t="str">
            <v>Month</v>
          </cell>
          <cell r="F22" t="str">
            <v>Year To Date</v>
          </cell>
          <cell r="I22" t="str">
            <v xml:space="preserve"> % Incr.</v>
          </cell>
          <cell r="J22" t="str">
            <v>2002</v>
          </cell>
          <cell r="K22">
            <v>2002</v>
          </cell>
        </row>
        <row r="23">
          <cell r="A23" t="str">
            <v>Key Operational Information ($000's)</v>
          </cell>
          <cell r="B23" t="str">
            <v>Actual</v>
          </cell>
          <cell r="C23" t="str">
            <v>Budget</v>
          </cell>
          <cell r="D23" t="str">
            <v>Variance</v>
          </cell>
          <cell r="F23" t="str">
            <v>Actual</v>
          </cell>
          <cell r="G23" t="str">
            <v>Budget</v>
          </cell>
          <cell r="H23" t="str">
            <v>Variance</v>
          </cell>
          <cell r="I23" t="str">
            <v xml:space="preserve"> (Decr.)</v>
          </cell>
          <cell r="J23" t="str">
            <v>Budget</v>
          </cell>
          <cell r="K23" t="str">
            <v>Forecast</v>
          </cell>
        </row>
        <row r="24">
          <cell r="A24" t="str">
            <v>Mine</v>
          </cell>
          <cell r="B24">
            <v>0</v>
          </cell>
          <cell r="C24">
            <v>0</v>
          </cell>
          <cell r="D24">
            <v>0</v>
          </cell>
          <cell r="E24">
            <v>18157.094699999998</v>
          </cell>
          <cell r="F24">
            <v>8583.9523912591358</v>
          </cell>
          <cell r="G24">
            <v>11620.12025</v>
          </cell>
          <cell r="H24">
            <v>3036.1678587408642</v>
          </cell>
          <cell r="I24">
            <v>2321.3235</v>
          </cell>
          <cell r="J24">
            <v>11620.12025</v>
          </cell>
          <cell r="K24">
            <v>31575.361239999998</v>
          </cell>
        </row>
        <row r="25">
          <cell r="A25" t="str">
            <v>Mill</v>
          </cell>
          <cell r="B25">
            <v>0</v>
          </cell>
          <cell r="C25">
            <v>0</v>
          </cell>
          <cell r="D25">
            <v>0</v>
          </cell>
          <cell r="E25">
            <v>19787.638999999999</v>
          </cell>
          <cell r="F25">
            <v>7039.8933258531761</v>
          </cell>
          <cell r="G25">
            <v>24500.958159999995</v>
          </cell>
          <cell r="H25">
            <v>17461.064834146819</v>
          </cell>
          <cell r="I25">
            <v>2416.6590833333298</v>
          </cell>
          <cell r="J25">
            <v>24500.958159999995</v>
          </cell>
          <cell r="K25">
            <v>29528.236860000001</v>
          </cell>
        </row>
        <row r="26">
          <cell r="A26" t="str">
            <v>Site Administration</v>
          </cell>
          <cell r="B26">
            <v>0</v>
          </cell>
          <cell r="C26">
            <v>0</v>
          </cell>
          <cell r="D26">
            <v>0</v>
          </cell>
          <cell r="E26">
            <v>19103.053210000002</v>
          </cell>
          <cell r="F26">
            <v>6025.6056316100439</v>
          </cell>
          <cell r="G26">
            <v>6661.2044999999998</v>
          </cell>
          <cell r="H26">
            <v>635.5988683899559</v>
          </cell>
          <cell r="I26">
            <v>2561.5218333333332</v>
          </cell>
          <cell r="J26">
            <v>6661.2044999999998</v>
          </cell>
          <cell r="K26">
            <v>23988.095700000002</v>
          </cell>
        </row>
        <row r="27">
          <cell r="A27" t="str">
            <v>Bishkek Administration</v>
          </cell>
          <cell r="B27">
            <v>0</v>
          </cell>
          <cell r="C27">
            <v>0</v>
          </cell>
          <cell r="D27">
            <v>0</v>
          </cell>
          <cell r="E27">
            <v>4204.3289999999988</v>
          </cell>
          <cell r="F27">
            <v>2628.1759191890342</v>
          </cell>
          <cell r="G27">
            <v>1718.8715499999998</v>
          </cell>
          <cell r="H27">
            <v>-909.30436918903433</v>
          </cell>
          <cell r="I27">
            <v>509.33350000000002</v>
          </cell>
          <cell r="J27">
            <v>1718.8715499999998</v>
          </cell>
          <cell r="K27">
            <v>7742.7088300000005</v>
          </cell>
        </row>
        <row r="28">
          <cell r="A28" t="str">
            <v>Management Fees</v>
          </cell>
          <cell r="B28">
            <v>0</v>
          </cell>
          <cell r="C28">
            <v>0</v>
          </cell>
          <cell r="D28">
            <v>0</v>
          </cell>
          <cell r="E28">
            <v>3348.7069999999999</v>
          </cell>
          <cell r="F28">
            <v>1169.8807899999999</v>
          </cell>
          <cell r="G28">
            <v>0</v>
          </cell>
          <cell r="H28">
            <v>-1169.8807899999999</v>
          </cell>
          <cell r="I28">
            <v>412.63310000000001</v>
          </cell>
          <cell r="J28">
            <v>0</v>
          </cell>
          <cell r="K28">
            <v>5358.1604479631014</v>
          </cell>
        </row>
        <row r="29">
          <cell r="A29" t="str">
            <v>Total Cash Operating Costs</v>
          </cell>
          <cell r="B29">
            <v>0</v>
          </cell>
          <cell r="C29">
            <v>0</v>
          </cell>
          <cell r="D29">
            <v>0</v>
          </cell>
          <cell r="E29">
            <v>64600.822909999995</v>
          </cell>
          <cell r="F29">
            <v>25447.508057911389</v>
          </cell>
          <cell r="G29">
            <v>44501.154459999991</v>
          </cell>
          <cell r="H29">
            <v>19053.646402088601</v>
          </cell>
          <cell r="I29">
            <v>8221.4710166666628</v>
          </cell>
          <cell r="J29">
            <v>44501.154459999991</v>
          </cell>
          <cell r="K29">
            <v>98192.563077963117</v>
          </cell>
        </row>
        <row r="30">
          <cell r="A30" t="str">
            <v>Net Earnings</v>
          </cell>
          <cell r="B30">
            <v>869.47900000000004</v>
          </cell>
          <cell r="C30">
            <v>9616.0474283939548</v>
          </cell>
          <cell r="D30">
            <v>-8746.5684283939554</v>
          </cell>
          <cell r="F30">
            <v>-17770.074784567147</v>
          </cell>
          <cell r="G30">
            <v>15165.054128665017</v>
          </cell>
          <cell r="H30">
            <v>-32935.128913232162</v>
          </cell>
          <cell r="J30">
            <v>15165.054128665017</v>
          </cell>
          <cell r="K30">
            <v>-20525.199578759559</v>
          </cell>
        </row>
        <row r="33">
          <cell r="B33" t="str">
            <v>Month</v>
          </cell>
          <cell r="F33" t="str">
            <v>Year To Date</v>
          </cell>
          <cell r="I33" t="str">
            <v xml:space="preserve"> % Incr.</v>
          </cell>
          <cell r="J33" t="str">
            <v>2002</v>
          </cell>
          <cell r="K33" t="str">
            <v>2002</v>
          </cell>
        </row>
        <row r="34">
          <cell r="A34" t="str">
            <v>Total Cash Operating Costs</v>
          </cell>
          <cell r="B34" t="str">
            <v>Actual</v>
          </cell>
          <cell r="C34" t="str">
            <v>Budget</v>
          </cell>
          <cell r="D34" t="str">
            <v>Variance</v>
          </cell>
          <cell r="F34" t="str">
            <v>Actual</v>
          </cell>
          <cell r="G34" t="str">
            <v>Budget</v>
          </cell>
          <cell r="H34" t="str">
            <v>Variance</v>
          </cell>
          <cell r="I34" t="str">
            <v xml:space="preserve"> (Decr.)</v>
          </cell>
          <cell r="J34" t="str">
            <v>Budget</v>
          </cell>
          <cell r="K34" t="str">
            <v>Forecast</v>
          </cell>
        </row>
        <row r="35">
          <cell r="A35" t="str">
            <v>Per BCM</v>
          </cell>
          <cell r="B35">
            <v>0</v>
          </cell>
          <cell r="C35">
            <v>0</v>
          </cell>
          <cell r="D35">
            <v>0</v>
          </cell>
          <cell r="E35">
            <v>6.3195778526856685</v>
          </cell>
          <cell r="F35">
            <v>1.2936956363522176</v>
          </cell>
          <cell r="G35">
            <v>2.3446340600632243</v>
          </cell>
          <cell r="H35">
            <v>1.0509384237110067</v>
          </cell>
          <cell r="I35">
            <v>6.8310188396172764</v>
          </cell>
          <cell r="J35">
            <v>2.3446340600632243</v>
          </cell>
          <cell r="K35">
            <v>5.2205805490235351</v>
          </cell>
        </row>
        <row r="36">
          <cell r="A36" t="str">
            <v>Per Tonne Milled</v>
          </cell>
          <cell r="B36">
            <v>0</v>
          </cell>
          <cell r="C36">
            <v>0</v>
          </cell>
          <cell r="D36">
            <v>0</v>
          </cell>
          <cell r="E36">
            <v>17.740670108202977</v>
          </cell>
          <cell r="F36">
            <v>4.5351890384014659</v>
          </cell>
          <cell r="G36">
            <v>8.1804194258781298</v>
          </cell>
          <cell r="H36">
            <v>3.6452303874766638</v>
          </cell>
          <cell r="I36">
            <v>18.622156720099362</v>
          </cell>
          <cell r="J36">
            <v>8.1804194258781298</v>
          </cell>
          <cell r="K36">
            <v>17.6847126373079</v>
          </cell>
        </row>
        <row r="37">
          <cell r="A37" t="str">
            <v>Per Ounce Poured</v>
          </cell>
          <cell r="B37">
            <v>0</v>
          </cell>
          <cell r="C37">
            <v>0</v>
          </cell>
          <cell r="D37">
            <v>0</v>
          </cell>
          <cell r="E37">
            <v>157.00182873337457</v>
          </cell>
          <cell r="F37">
            <v>48.145886023860349</v>
          </cell>
          <cell r="G37">
            <v>66.806914201130127</v>
          </cell>
          <cell r="H37">
            <v>18.661028177269777</v>
          </cell>
          <cell r="I37">
            <v>0.16159530795727592</v>
          </cell>
          <cell r="J37">
            <v>66.806914201130127</v>
          </cell>
          <cell r="K37">
            <v>196.6749345389668</v>
          </cell>
        </row>
        <row r="40">
          <cell r="A40" t="str">
            <v>Кумтор Голд Компани</v>
          </cell>
        </row>
        <row r="41">
          <cell r="A41" t="str">
            <v>Производственный отчет</v>
          </cell>
        </row>
        <row r="42">
          <cell r="A42" t="str">
            <v>31 августа 2002 года</v>
          </cell>
        </row>
        <row r="45">
          <cell r="B45" t="str">
            <v>За месяц</v>
          </cell>
          <cell r="G45" t="str">
            <v>с начала года</v>
          </cell>
          <cell r="J45" t="str">
            <v>Бюджет</v>
          </cell>
          <cell r="K45" t="str">
            <v>Прогноз</v>
          </cell>
        </row>
        <row r="46">
          <cell r="B46" t="str">
            <v>факт</v>
          </cell>
          <cell r="C46" t="str">
            <v>бюджет</v>
          </cell>
          <cell r="D46" t="str">
            <v>расхож.</v>
          </cell>
          <cell r="E46" t="str">
            <v>факт</v>
          </cell>
          <cell r="F46" t="str">
            <v>факт</v>
          </cell>
          <cell r="G46" t="str">
            <v>бюджет</v>
          </cell>
          <cell r="H46" t="str">
            <v>расхож.</v>
          </cell>
          <cell r="I46" t="str">
            <v>на 1998 г.</v>
          </cell>
          <cell r="J46" t="str">
            <v>на 2002 г.</v>
          </cell>
          <cell r="K46" t="str">
            <v>на 2002 г.</v>
          </cell>
        </row>
        <row r="48">
          <cell r="A48" t="str">
            <v>Производство - отлитое Доре (унц.)</v>
          </cell>
          <cell r="B48">
            <v>70223</v>
          </cell>
          <cell r="C48">
            <v>79142</v>
          </cell>
          <cell r="D48">
            <v>-8919</v>
          </cell>
          <cell r="E48">
            <v>0</v>
          </cell>
          <cell r="F48">
            <v>528550</v>
          </cell>
          <cell r="G48">
            <v>666116</v>
          </cell>
          <cell r="H48">
            <v>-137566</v>
          </cell>
          <cell r="I48">
            <v>0</v>
          </cell>
          <cell r="J48">
            <v>666116</v>
          </cell>
          <cell r="K48">
            <v>499263.23</v>
          </cell>
        </row>
        <row r="50">
          <cell r="A50" t="str">
            <v>Реализация (унции)</v>
          </cell>
          <cell r="B50">
            <v>42288.031109999996</v>
          </cell>
          <cell r="C50">
            <v>107511.16344086021</v>
          </cell>
          <cell r="D50">
            <v>-65223.132330860215</v>
          </cell>
          <cell r="E50">
            <v>0</v>
          </cell>
          <cell r="F50">
            <v>523182.46355999995</v>
          </cell>
          <cell r="G50">
            <v>662190.83870967745</v>
          </cell>
          <cell r="H50">
            <v>-139008.37514967751</v>
          </cell>
          <cell r="I50">
            <v>0</v>
          </cell>
          <cell r="J50">
            <v>662190.83870967745</v>
          </cell>
          <cell r="K50">
            <v>521128.49670967739</v>
          </cell>
        </row>
        <row r="52">
          <cell r="A52" t="str">
            <v>Всего денежных затрат</v>
          </cell>
          <cell r="B52" t="e">
            <v>#REF!</v>
          </cell>
          <cell r="C52" t="e">
            <v>#REF!</v>
          </cell>
          <cell r="D52" t="e">
            <v>#REF!</v>
          </cell>
          <cell r="E52">
            <v>0</v>
          </cell>
          <cell r="F52" t="e">
            <v>#REF!</v>
          </cell>
          <cell r="G52" t="e">
            <v>#REF!</v>
          </cell>
          <cell r="H52" t="e">
            <v>#REF!</v>
          </cell>
          <cell r="I52">
            <v>0</v>
          </cell>
          <cell r="J52" t="e">
            <v>#REF!</v>
          </cell>
          <cell r="K52" t="e">
            <v>#REF!</v>
          </cell>
        </row>
        <row r="54">
          <cell r="A54" t="str">
            <v>Всего денежных затрат (долл./унц.)</v>
          </cell>
          <cell r="B54" t="e">
            <v>#REF!</v>
          </cell>
          <cell r="C54" t="e">
            <v>#REF!</v>
          </cell>
          <cell r="D54" t="e">
            <v>#REF!</v>
          </cell>
          <cell r="E54">
            <v>0</v>
          </cell>
          <cell r="F54" t="e">
            <v>#REF!</v>
          </cell>
          <cell r="G54" t="e">
            <v>#REF!</v>
          </cell>
          <cell r="H54" t="e">
            <v>#REF!</v>
          </cell>
          <cell r="I54">
            <v>0</v>
          </cell>
          <cell r="J54" t="e">
            <v>#REF!</v>
          </cell>
          <cell r="K54" t="e">
            <v>#REF!</v>
          </cell>
        </row>
        <row r="56">
          <cell r="A56" t="str">
            <v>Итого дохода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-51657.680909999995</v>
          </cell>
          <cell r="G56">
            <v>32007.410970000001</v>
          </cell>
          <cell r="H56">
            <v>-83665.091879999993</v>
          </cell>
          <cell r="I56">
            <v>0</v>
          </cell>
          <cell r="J56">
            <v>32007.410970000001</v>
          </cell>
          <cell r="K56">
            <v>152528.02830999999</v>
          </cell>
        </row>
        <row r="58">
          <cell r="B58">
            <v>2803.444</v>
          </cell>
          <cell r="C58">
            <v>15.752000000000001</v>
          </cell>
          <cell r="D58">
            <v>-2787.692</v>
          </cell>
          <cell r="E58">
            <v>0</v>
          </cell>
          <cell r="F58">
            <v>8610.1819090254594</v>
          </cell>
          <cell r="G58">
            <v>4960.5</v>
          </cell>
          <cell r="H58">
            <v>-3649.6819090254594</v>
          </cell>
          <cell r="I58">
            <v>0</v>
          </cell>
          <cell r="J58">
            <v>4960.5</v>
          </cell>
          <cell r="K58">
            <v>7258.3554000000004</v>
          </cell>
        </row>
        <row r="61">
          <cell r="A61" t="str">
            <v>Ключевые производственные параметры</v>
          </cell>
          <cell r="B61" t="str">
            <v>За месяц</v>
          </cell>
          <cell r="E61" t="str">
            <v>с начала года</v>
          </cell>
          <cell r="G61" t="str">
            <v>с начала года</v>
          </cell>
          <cell r="J61" t="str">
            <v>Бюджет</v>
          </cell>
          <cell r="K61" t="str">
            <v>Прогноз</v>
          </cell>
        </row>
        <row r="62">
          <cell r="A62" t="str">
            <v xml:space="preserve"> (доллары США в тыс.)</v>
          </cell>
          <cell r="B62" t="str">
            <v>факт</v>
          </cell>
          <cell r="C62" t="str">
            <v>бюджет</v>
          </cell>
          <cell r="D62" t="str">
            <v>расхож.</v>
          </cell>
          <cell r="E62" t="str">
            <v>факт</v>
          </cell>
          <cell r="F62" t="str">
            <v>факт</v>
          </cell>
          <cell r="G62" t="str">
            <v>бюджет</v>
          </cell>
          <cell r="H62" t="str">
            <v>расхож.</v>
          </cell>
          <cell r="I62" t="str">
            <v>на 1998 г.</v>
          </cell>
          <cell r="J62" t="str">
            <v>на 2002 г.</v>
          </cell>
          <cell r="K62" t="str">
            <v>на 2002 г.</v>
          </cell>
        </row>
        <row r="63">
          <cell r="A63" t="str">
            <v>Рудник</v>
          </cell>
          <cell r="B63">
            <v>0</v>
          </cell>
          <cell r="C63">
            <v>0</v>
          </cell>
          <cell r="D63">
            <v>0</v>
          </cell>
          <cell r="E63">
            <v>18157.094699999998</v>
          </cell>
          <cell r="F63">
            <v>8583.9523912591358</v>
          </cell>
          <cell r="G63">
            <v>11620.12025</v>
          </cell>
          <cell r="H63">
            <v>3036.1678587408642</v>
          </cell>
          <cell r="I63">
            <v>2321.3235</v>
          </cell>
          <cell r="J63">
            <v>11620.12025</v>
          </cell>
          <cell r="K63">
            <v>31575.361239999998</v>
          </cell>
        </row>
        <row r="64">
          <cell r="A64" t="str">
            <v>Фабрика</v>
          </cell>
          <cell r="B64">
            <v>0</v>
          </cell>
          <cell r="C64">
            <v>0</v>
          </cell>
          <cell r="D64">
            <v>0</v>
          </cell>
          <cell r="E64">
            <v>19787.638999999999</v>
          </cell>
          <cell r="F64">
            <v>7039.8933258531761</v>
          </cell>
          <cell r="G64">
            <v>24500.958159999995</v>
          </cell>
          <cell r="H64">
            <v>17461.064834146819</v>
          </cell>
          <cell r="I64">
            <v>2416.6590833333298</v>
          </cell>
          <cell r="J64">
            <v>24500.958159999995</v>
          </cell>
          <cell r="K64">
            <v>29528.236860000001</v>
          </cell>
        </row>
        <row r="65">
          <cell r="A65" t="str">
            <v>Администрация на объекте</v>
          </cell>
          <cell r="B65">
            <v>0</v>
          </cell>
          <cell r="C65">
            <v>0</v>
          </cell>
          <cell r="D65">
            <v>0</v>
          </cell>
          <cell r="E65">
            <v>19103.053210000002</v>
          </cell>
          <cell r="F65">
            <v>6025.6056316100439</v>
          </cell>
          <cell r="G65">
            <v>6661.2044999999998</v>
          </cell>
          <cell r="H65">
            <v>635.5988683899559</v>
          </cell>
          <cell r="I65">
            <v>2561.5218333333332</v>
          </cell>
          <cell r="J65">
            <v>6661.2044999999998</v>
          </cell>
          <cell r="K65">
            <v>23988.095700000002</v>
          </cell>
        </row>
        <row r="66">
          <cell r="A66" t="str">
            <v>Администрация в Бишкеке</v>
          </cell>
          <cell r="B66">
            <v>0</v>
          </cell>
          <cell r="C66">
            <v>0</v>
          </cell>
          <cell r="D66">
            <v>0</v>
          </cell>
          <cell r="E66">
            <v>4204.3289999999988</v>
          </cell>
          <cell r="F66">
            <v>2628.1759191890342</v>
          </cell>
          <cell r="G66">
            <v>1718.8715499999998</v>
          </cell>
          <cell r="H66">
            <v>-909.30436918903433</v>
          </cell>
          <cell r="I66">
            <v>509.33350000000002</v>
          </cell>
          <cell r="J66">
            <v>1718.8715499999998</v>
          </cell>
          <cell r="K66">
            <v>7742.7088300000005</v>
          </cell>
        </row>
        <row r="67">
          <cell r="A67" t="str">
            <v>Гонорар за менеджмент</v>
          </cell>
          <cell r="B67">
            <v>0</v>
          </cell>
          <cell r="C67">
            <v>0</v>
          </cell>
          <cell r="D67">
            <v>0</v>
          </cell>
          <cell r="E67">
            <v>3348.7069999999999</v>
          </cell>
          <cell r="F67">
            <v>1169.8807899999999</v>
          </cell>
          <cell r="G67">
            <v>0</v>
          </cell>
          <cell r="H67">
            <v>-1169.8807899999999</v>
          </cell>
          <cell r="I67">
            <v>412.63310000000001</v>
          </cell>
          <cell r="J67">
            <v>0</v>
          </cell>
          <cell r="K67">
            <v>5358.1604479631014</v>
          </cell>
        </row>
        <row r="68">
          <cell r="A68" t="str">
            <v>Всего производственных затрат</v>
          </cell>
          <cell r="B68">
            <v>0</v>
          </cell>
          <cell r="C68">
            <v>0</v>
          </cell>
          <cell r="D68">
            <v>0</v>
          </cell>
          <cell r="E68">
            <v>64600.822909999995</v>
          </cell>
          <cell r="F68">
            <v>25447.508057911389</v>
          </cell>
          <cell r="G68">
            <v>44501.154459999991</v>
          </cell>
          <cell r="H68">
            <v>19053.646402088601</v>
          </cell>
          <cell r="I68">
            <v>8221.4710166666628</v>
          </cell>
          <cell r="J68">
            <v>44501.154459999991</v>
          </cell>
          <cell r="K68">
            <v>98192.563077963117</v>
          </cell>
        </row>
        <row r="69">
          <cell r="A69" t="str">
            <v>Чистая прибыль</v>
          </cell>
          <cell r="B69">
            <v>869.47900000000004</v>
          </cell>
          <cell r="C69">
            <v>9616.0474283939548</v>
          </cell>
          <cell r="D69">
            <v>-8746.5684283939554</v>
          </cell>
          <cell r="E69">
            <v>0</v>
          </cell>
          <cell r="F69">
            <v>-17770.074784567147</v>
          </cell>
          <cell r="G69">
            <v>15165.054128665017</v>
          </cell>
          <cell r="H69">
            <v>-32935.128913232162</v>
          </cell>
          <cell r="I69">
            <v>0</v>
          </cell>
          <cell r="J69">
            <v>15165.054128665017</v>
          </cell>
          <cell r="K69">
            <v>-20525.199578759559</v>
          </cell>
        </row>
        <row r="72">
          <cell r="A72" t="str">
            <v>Всего денежных производственных затрат</v>
          </cell>
          <cell r="B72" t="str">
            <v>За месяц</v>
          </cell>
          <cell r="E72" t="str">
            <v>с начала года</v>
          </cell>
          <cell r="F72" t="str">
            <v>с начала года</v>
          </cell>
          <cell r="J72" t="str">
            <v>Бюджет</v>
          </cell>
          <cell r="K72" t="str">
            <v>Прогноз</v>
          </cell>
        </row>
        <row r="73">
          <cell r="B73" t="str">
            <v>факт</v>
          </cell>
          <cell r="C73" t="str">
            <v>бюджет</v>
          </cell>
          <cell r="D73" t="str">
            <v>расхож.</v>
          </cell>
          <cell r="E73" t="str">
            <v>факт</v>
          </cell>
          <cell r="F73" t="str">
            <v>факт</v>
          </cell>
          <cell r="G73" t="str">
            <v>бюджет</v>
          </cell>
          <cell r="H73" t="str">
            <v>расхож.</v>
          </cell>
          <cell r="I73" t="str">
            <v>на 1998 г.</v>
          </cell>
          <cell r="J73" t="str">
            <v>на 2002 г.</v>
          </cell>
          <cell r="K73" t="str">
            <v>на 2002 г.</v>
          </cell>
        </row>
        <row r="74">
          <cell r="A74" t="str">
            <v xml:space="preserve">Всего произв. затр./1 куб. м. </v>
          </cell>
          <cell r="B74">
            <v>0</v>
          </cell>
          <cell r="C74">
            <v>0</v>
          </cell>
          <cell r="D74">
            <v>0</v>
          </cell>
          <cell r="E74">
            <v>6.3195778526856685</v>
          </cell>
          <cell r="F74">
            <v>1.2936956363522176</v>
          </cell>
          <cell r="G74">
            <v>2.3446340600632243</v>
          </cell>
          <cell r="H74">
            <v>1.0509384237110067</v>
          </cell>
          <cell r="I74">
            <v>6.8310188396172764</v>
          </cell>
          <cell r="J74">
            <v>2.3446340600632243</v>
          </cell>
          <cell r="K74">
            <v>5.2205805490235351</v>
          </cell>
        </row>
        <row r="75">
          <cell r="A75" t="str">
            <v xml:space="preserve">Всего произв. затр./перераб. тонна. </v>
          </cell>
          <cell r="B75">
            <v>0</v>
          </cell>
          <cell r="C75">
            <v>0</v>
          </cell>
          <cell r="D75">
            <v>0</v>
          </cell>
          <cell r="E75">
            <v>17.740670108202977</v>
          </cell>
          <cell r="F75">
            <v>4.5351890384014659</v>
          </cell>
          <cell r="G75">
            <v>8.1804194258781298</v>
          </cell>
          <cell r="H75">
            <v>3.6452303874766638</v>
          </cell>
          <cell r="I75">
            <v>18.622156720099362</v>
          </cell>
          <cell r="J75">
            <v>8.1804194258781298</v>
          </cell>
          <cell r="K75">
            <v>17.6847126373079</v>
          </cell>
        </row>
        <row r="76">
          <cell r="A76" t="str">
            <v>Всего произв. затр./отлитые унции</v>
          </cell>
          <cell r="B76">
            <v>0</v>
          </cell>
          <cell r="C76">
            <v>0</v>
          </cell>
          <cell r="D76">
            <v>0</v>
          </cell>
          <cell r="E76">
            <v>157.00182873337457</v>
          </cell>
          <cell r="F76">
            <v>48.145886023860349</v>
          </cell>
          <cell r="G76">
            <v>66.806914201130127</v>
          </cell>
          <cell r="H76">
            <v>18.661028177269777</v>
          </cell>
          <cell r="I76">
            <v>0.16159530795727592</v>
          </cell>
          <cell r="J76">
            <v>66.806914201130127</v>
          </cell>
          <cell r="K76">
            <v>196.6749345389668</v>
          </cell>
        </row>
      </sheetData>
      <sheetData sheetId="14" refreshError="1">
        <row r="1">
          <cell r="A1" t="str">
            <v>Kumtor Operating Company</v>
          </cell>
        </row>
        <row r="2">
          <cell r="A2" t="str">
            <v>Unit Cost Summary</v>
          </cell>
        </row>
        <row r="3">
          <cell r="A3" t="str">
            <v>December 31, 2002</v>
          </cell>
        </row>
        <row r="4">
          <cell r="A4" t="str">
            <v>Table 1.2.2</v>
          </cell>
        </row>
        <row r="7">
          <cell r="A7" t="str">
            <v>Current Month</v>
          </cell>
          <cell r="G7" t="str">
            <v>Year To Date</v>
          </cell>
          <cell r="K7" t="str">
            <v>Annual</v>
          </cell>
          <cell r="L7">
            <v>2002</v>
          </cell>
        </row>
        <row r="8">
          <cell r="A8" t="str">
            <v>Actual</v>
          </cell>
          <cell r="B8" t="str">
            <v>Budget</v>
          </cell>
          <cell r="C8" t="str">
            <v>Variance</v>
          </cell>
          <cell r="G8" t="str">
            <v>Actual</v>
          </cell>
          <cell r="H8" t="str">
            <v>Budget</v>
          </cell>
          <cell r="I8" t="str">
            <v>Variance</v>
          </cell>
          <cell r="K8" t="str">
            <v>Budget</v>
          </cell>
          <cell r="L8" t="str">
            <v>Forecast</v>
          </cell>
        </row>
        <row r="10">
          <cell r="A10">
            <v>70223</v>
          </cell>
          <cell r="B10">
            <v>79142</v>
          </cell>
          <cell r="C10">
            <v>-8919</v>
          </cell>
          <cell r="E10" t="str">
            <v xml:space="preserve">Ounces Poured </v>
          </cell>
          <cell r="G10">
            <v>528550</v>
          </cell>
          <cell r="H10">
            <v>666116</v>
          </cell>
          <cell r="I10">
            <v>-137566</v>
          </cell>
          <cell r="K10">
            <v>666116</v>
          </cell>
          <cell r="L10">
            <v>499263.23</v>
          </cell>
        </row>
        <row r="12">
          <cell r="E12" t="str">
            <v>Operating Costs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Mining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Milling</v>
          </cell>
          <cell r="G14">
            <v>12.52</v>
          </cell>
          <cell r="H14">
            <v>10.970475532790083</v>
          </cell>
          <cell r="I14">
            <v>-1.5495244672099169</v>
          </cell>
          <cell r="K14">
            <v>10.970478535270132</v>
          </cell>
          <cell r="L14">
            <v>59.143624216027277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Site Administration</v>
          </cell>
          <cell r="G15">
            <v>11.4</v>
          </cell>
          <cell r="H15">
            <v>10.000065303941055</v>
          </cell>
          <cell r="I15">
            <v>-1.3999346960589456</v>
          </cell>
          <cell r="K15">
            <v>10.000068306421102</v>
          </cell>
          <cell r="L15">
            <v>48.046990562473411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Maintenance Costs</v>
          </cell>
          <cell r="G16">
            <v>0.8</v>
          </cell>
          <cell r="H16">
            <v>25.811340487242465</v>
          </cell>
          <cell r="I16">
            <v>25.011340487242464</v>
          </cell>
          <cell r="K16">
            <v>25.811340637366467</v>
          </cell>
          <cell r="L16">
            <v>0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Site Costs/Oz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Bishkek Administration</v>
          </cell>
          <cell r="G19">
            <v>3.54</v>
          </cell>
          <cell r="H19">
            <v>2.58</v>
          </cell>
          <cell r="I19">
            <v>-0.96</v>
          </cell>
          <cell r="K19">
            <v>2.5804387674218905</v>
          </cell>
          <cell r="L19">
            <v>15.508269715756958</v>
          </cell>
        </row>
        <row r="20">
          <cell r="A20">
            <v>0</v>
          </cell>
          <cell r="B20">
            <v>0.01</v>
          </cell>
          <cell r="C20">
            <v>0.01</v>
          </cell>
          <cell r="E20" t="str">
            <v>Management Fee</v>
          </cell>
          <cell r="G20">
            <v>2.213377712609971</v>
          </cell>
          <cell r="H20">
            <v>0</v>
          </cell>
          <cell r="I20">
            <v>-2.213377712609971</v>
          </cell>
          <cell r="K20">
            <v>0</v>
          </cell>
          <cell r="L20">
            <v>10.732135126320243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Ttl Operations Cost/Oz  Poured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</row>
        <row r="23">
          <cell r="A23" t="e">
            <v>#N/A</v>
          </cell>
          <cell r="B23">
            <v>0</v>
          </cell>
          <cell r="C23" t="e">
            <v>#N/A</v>
          </cell>
          <cell r="E23" t="str">
            <v>Taxes</v>
          </cell>
          <cell r="G23" t="e">
            <v>#N/A</v>
          </cell>
          <cell r="H23">
            <v>10.106306559217915</v>
          </cell>
          <cell r="I23" t="e">
            <v>#N/A</v>
          </cell>
          <cell r="K23">
            <v>10.106306559217915</v>
          </cell>
          <cell r="L23">
            <v>9.0597448638447133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Exploration</v>
          </cell>
          <cell r="G25">
            <v>1.1488599375650366</v>
          </cell>
          <cell r="H25">
            <v>5.0188480685045844</v>
          </cell>
          <cell r="I25">
            <v>3.8699881309395479</v>
          </cell>
          <cell r="K25">
            <v>5.0188480685045844</v>
          </cell>
          <cell r="L25">
            <v>3.4779992710458569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 xml:space="preserve">Other Income/Expense </v>
          </cell>
          <cell r="G27">
            <v>0.69329258045152486</v>
          </cell>
          <cell r="H27">
            <v>4.3825223684763612</v>
          </cell>
          <cell r="I27">
            <v>3.6892297880248366</v>
          </cell>
          <cell r="K27">
            <v>4.3825223684763612</v>
          </cell>
          <cell r="L27">
            <v>0</v>
          </cell>
        </row>
        <row r="28">
          <cell r="A28" t="e">
            <v>#REF!</v>
          </cell>
          <cell r="B28" t="e">
            <v>#REF!</v>
          </cell>
          <cell r="C28" t="e">
            <v>#REF!</v>
          </cell>
          <cell r="E28" t="str">
            <v>Total Cash Cost/Oz Poured</v>
          </cell>
          <cell r="G28" t="e">
            <v>#REF!</v>
          </cell>
          <cell r="H28" t="e">
            <v>#REF!</v>
          </cell>
          <cell r="I28" t="e">
            <v>#REF!</v>
          </cell>
          <cell r="K28" t="e">
            <v>#REF!</v>
          </cell>
          <cell r="L28" t="e">
            <v>#REF!</v>
          </cell>
        </row>
        <row r="30">
          <cell r="A30">
            <v>8.6777249452529581</v>
          </cell>
          <cell r="B30">
            <v>0</v>
          </cell>
          <cell r="C30">
            <v>-8.6777249452529581</v>
          </cell>
          <cell r="E30" t="str">
            <v xml:space="preserve">Interest and Financing </v>
          </cell>
          <cell r="G30">
            <v>12.141319717856303</v>
          </cell>
          <cell r="H30">
            <v>0.49770010028283362</v>
          </cell>
          <cell r="I30">
            <v>-11.643619617573471</v>
          </cell>
          <cell r="K30">
            <v>0.49770010028283362</v>
          </cell>
          <cell r="L30">
            <v>25.680682223820327</v>
          </cell>
        </row>
        <row r="32">
          <cell r="A32">
            <v>0</v>
          </cell>
          <cell r="B32" t="e">
            <v>#REF!</v>
          </cell>
          <cell r="C32" t="e">
            <v>#REF!</v>
          </cell>
          <cell r="E32" t="str">
            <v>Deprec., Deplet., &amp; Reclamation</v>
          </cell>
          <cell r="G32">
            <v>18.463025655094125</v>
          </cell>
          <cell r="H32" t="e">
            <v>#REF!</v>
          </cell>
          <cell r="I32" t="e">
            <v>#REF!</v>
          </cell>
          <cell r="K32" t="e">
            <v>#REF!</v>
          </cell>
          <cell r="L32">
            <v>70.452573254584451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Total KGC Cost/Ounce Poured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</row>
      </sheetData>
      <sheetData sheetId="15" refreshError="1">
        <row r="1">
          <cell r="G1" t="str">
            <v>Kumtor Operating Company</v>
          </cell>
        </row>
        <row r="2">
          <cell r="G2" t="str">
            <v>Efficiency &amp; Production Statistics</v>
          </cell>
        </row>
        <row r="3">
          <cell r="G3" t="str">
            <v>Comparative Statistics</v>
          </cell>
        </row>
        <row r="4">
          <cell r="G4" t="str">
            <v>December 31, 2002</v>
          </cell>
        </row>
        <row r="6">
          <cell r="B6" t="str">
            <v>Monthly Average Comparative</v>
          </cell>
          <cell r="J6" t="str">
            <v>Yearly Total Comparative</v>
          </cell>
        </row>
        <row r="7">
          <cell r="B7" t="str">
            <v>1997 Actual Average</v>
          </cell>
          <cell r="C7" t="str">
            <v>1998 Actual Average</v>
          </cell>
          <cell r="D7" t="str">
            <v>1999 Actual Average</v>
          </cell>
          <cell r="E7" t="str">
            <v>2000 Actual Average</v>
          </cell>
          <cell r="F7" t="str">
            <v>2001 Actual Average</v>
          </cell>
          <cell r="G7" t="str">
            <v>2002 Actual Average</v>
          </cell>
          <cell r="H7" t="str">
            <v>2002 Budget Average</v>
          </cell>
          <cell r="J7" t="str">
            <v>1997 Total Actual</v>
          </cell>
          <cell r="K7" t="str">
            <v>1998 Total Actual</v>
          </cell>
          <cell r="L7" t="str">
            <v>1999 Total Actual</v>
          </cell>
          <cell r="M7" t="str">
            <v>2000 Total Actual</v>
          </cell>
          <cell r="N7" t="str">
            <v>2001 Total Actual</v>
          </cell>
          <cell r="O7" t="str">
            <v>2002 Total Actual</v>
          </cell>
        </row>
        <row r="9">
          <cell r="A9" t="str">
            <v>MINING</v>
          </cell>
        </row>
        <row r="11">
          <cell r="A11" t="str">
            <v>BCM's:</v>
          </cell>
        </row>
        <row r="12">
          <cell r="A12" t="str">
            <v>Ice</v>
          </cell>
          <cell r="B12">
            <v>49899.5</v>
          </cell>
          <cell r="C12">
            <v>20277.083333333332</v>
          </cell>
          <cell r="D12">
            <v>104.16666666666667</v>
          </cell>
          <cell r="E12">
            <v>32281.25</v>
          </cell>
          <cell r="F12">
            <v>12125</v>
          </cell>
          <cell r="G12">
            <v>73058.333333333328</v>
          </cell>
          <cell r="H12">
            <v>0</v>
          </cell>
          <cell r="J12">
            <v>598794</v>
          </cell>
          <cell r="K12">
            <v>243325</v>
          </cell>
          <cell r="L12">
            <v>1250</v>
          </cell>
          <cell r="M12">
            <v>387375</v>
          </cell>
          <cell r="N12">
            <v>145500</v>
          </cell>
          <cell r="O12">
            <v>876700</v>
          </cell>
        </row>
        <row r="13">
          <cell r="A13" t="str">
            <v>Waste (including low grade ore)</v>
          </cell>
          <cell r="B13">
            <v>522459.16666666669</v>
          </cell>
          <cell r="C13">
            <v>777459.58333333337</v>
          </cell>
          <cell r="D13">
            <v>1008034.4166666666</v>
          </cell>
          <cell r="E13">
            <v>1104947.1666666667</v>
          </cell>
          <cell r="F13">
            <v>1380593.25</v>
          </cell>
          <cell r="G13">
            <v>1430033.25</v>
          </cell>
          <cell r="H13">
            <v>1427651.5</v>
          </cell>
          <cell r="J13">
            <v>6269510</v>
          </cell>
          <cell r="K13">
            <v>9329515</v>
          </cell>
          <cell r="L13">
            <v>12096413</v>
          </cell>
          <cell r="M13">
            <v>13259366</v>
          </cell>
          <cell r="N13">
            <v>16567119</v>
          </cell>
          <cell r="O13">
            <v>17160399</v>
          </cell>
        </row>
        <row r="14">
          <cell r="A14" t="str">
            <v>Ore</v>
          </cell>
          <cell r="B14">
            <v>133762.16666666666</v>
          </cell>
          <cell r="C14">
            <v>145423.75</v>
          </cell>
          <cell r="D14">
            <v>195411.16666666666</v>
          </cell>
          <cell r="E14">
            <v>150718.33333333334</v>
          </cell>
          <cell r="F14">
            <v>149871.83333333334</v>
          </cell>
          <cell r="G14">
            <v>136108.25</v>
          </cell>
          <cell r="H14">
            <v>154015.25</v>
          </cell>
          <cell r="J14">
            <v>1605146</v>
          </cell>
          <cell r="K14">
            <v>1745085</v>
          </cell>
          <cell r="L14">
            <v>2344934</v>
          </cell>
          <cell r="M14">
            <v>1808620</v>
          </cell>
          <cell r="N14">
            <v>1798462</v>
          </cell>
          <cell r="O14">
            <v>1633299</v>
          </cell>
        </row>
        <row r="15">
          <cell r="A15" t="str">
            <v>Total BCM's</v>
          </cell>
          <cell r="B15">
            <v>706120.83333333337</v>
          </cell>
          <cell r="C15">
            <v>943160.41666666674</v>
          </cell>
          <cell r="D15">
            <v>1203549.75</v>
          </cell>
          <cell r="E15">
            <v>1287946.75</v>
          </cell>
          <cell r="F15">
            <v>1542590.0833333333</v>
          </cell>
          <cell r="G15">
            <v>1639199.8333333333</v>
          </cell>
          <cell r="H15">
            <v>1581666.75</v>
          </cell>
          <cell r="J15">
            <v>8473450</v>
          </cell>
          <cell r="K15">
            <v>11317925</v>
          </cell>
          <cell r="L15">
            <v>14442597</v>
          </cell>
          <cell r="M15">
            <v>15455361</v>
          </cell>
          <cell r="N15">
            <v>18511081</v>
          </cell>
          <cell r="O15">
            <v>19670398</v>
          </cell>
        </row>
        <row r="17">
          <cell r="A17" t="str">
            <v>Tonnes:</v>
          </cell>
        </row>
        <row r="18">
          <cell r="A18" t="str">
            <v>Tonnes Mined Waste/Low Grade  &amp; Ice</v>
          </cell>
          <cell r="B18">
            <v>1501831.8333333333</v>
          </cell>
          <cell r="C18">
            <v>2233400.75</v>
          </cell>
          <cell r="D18">
            <v>2872988.75</v>
          </cell>
          <cell r="E18">
            <v>3606731.3708333336</v>
          </cell>
          <cell r="F18">
            <v>4372374.2374999998</v>
          </cell>
          <cell r="G18">
            <v>4527064.0249999994</v>
          </cell>
          <cell r="H18">
            <v>4522136.5958333341</v>
          </cell>
          <cell r="J18">
            <v>18021982</v>
          </cell>
          <cell r="K18">
            <v>26800809</v>
          </cell>
          <cell r="L18">
            <v>34475865</v>
          </cell>
          <cell r="M18">
            <v>38126208.950000003</v>
          </cell>
          <cell r="N18">
            <v>47342873.850000001</v>
          </cell>
          <cell r="O18">
            <v>49669864.299999997</v>
          </cell>
        </row>
        <row r="19">
          <cell r="A19" t="str">
            <v>Tonnes of Ore Mined</v>
          </cell>
          <cell r="B19">
            <v>380784.33333333331</v>
          </cell>
          <cell r="C19">
            <v>414457.66666666669</v>
          </cell>
          <cell r="D19">
            <v>556921.83333333337</v>
          </cell>
          <cell r="E19">
            <v>429547.29166666669</v>
          </cell>
          <cell r="F19">
            <v>427134.75</v>
          </cell>
          <cell r="G19">
            <v>387908.66666666669</v>
          </cell>
          <cell r="H19">
            <v>453330</v>
          </cell>
          <cell r="J19">
            <v>4569412</v>
          </cell>
          <cell r="K19">
            <v>4973492</v>
          </cell>
          <cell r="L19">
            <v>6683062</v>
          </cell>
          <cell r="M19">
            <v>5154567.5</v>
          </cell>
          <cell r="N19">
            <v>5125617</v>
          </cell>
          <cell r="O19">
            <v>4654904</v>
          </cell>
        </row>
        <row r="20">
          <cell r="A20" t="str">
            <v>Grade (g/t)</v>
          </cell>
          <cell r="B20">
            <v>5.5291678161654056</v>
          </cell>
          <cell r="C20">
            <v>4.7832082267670284</v>
          </cell>
          <cell r="D20">
            <v>3.96958262282768</v>
          </cell>
          <cell r="E20">
            <v>4.8385386874534086</v>
          </cell>
          <cell r="F20">
            <v>5.5011640147908052</v>
          </cell>
          <cell r="G20">
            <v>3.6794070896843412</v>
          </cell>
          <cell r="H20">
            <v>4.6681921161699718</v>
          </cell>
          <cell r="J20">
            <v>5.5291678161654065</v>
          </cell>
          <cell r="K20">
            <v>4.7832082267670284</v>
          </cell>
          <cell r="L20">
            <v>3.96958262282768</v>
          </cell>
          <cell r="M20">
            <v>4.8385386874534095</v>
          </cell>
          <cell r="N20">
            <v>5.5021640147908055</v>
          </cell>
          <cell r="O20">
            <v>3.6794070896843416</v>
          </cell>
        </row>
        <row r="21">
          <cell r="A21" t="str">
            <v>Ounces Mined</v>
          </cell>
          <cell r="B21">
            <v>67690.833333333328</v>
          </cell>
          <cell r="C21">
            <v>63736.833333333336</v>
          </cell>
          <cell r="D21">
            <v>71077.166666666672</v>
          </cell>
          <cell r="E21">
            <v>66821.5</v>
          </cell>
          <cell r="F21">
            <v>75545.833333333328</v>
          </cell>
          <cell r="G21">
            <v>45887.916666666664</v>
          </cell>
          <cell r="H21">
            <v>68038.416666666672</v>
          </cell>
          <cell r="J21">
            <v>812290</v>
          </cell>
          <cell r="K21">
            <v>764842</v>
          </cell>
          <cell r="L21">
            <v>852926</v>
          </cell>
          <cell r="M21">
            <v>801858</v>
          </cell>
          <cell r="N21">
            <v>906550</v>
          </cell>
          <cell r="O21">
            <v>550655</v>
          </cell>
        </row>
        <row r="23">
          <cell r="A23" t="str">
            <v>Cost Per BCM</v>
          </cell>
          <cell r="B23">
            <v>2.5906945813098559</v>
          </cell>
          <cell r="C23">
            <v>2.2747599051946357</v>
          </cell>
          <cell r="D23">
            <v>1.9300000000000002</v>
          </cell>
          <cell r="E23">
            <v>1.6807205603285489</v>
          </cell>
          <cell r="F23">
            <v>1.56304585507459</v>
          </cell>
          <cell r="G23">
            <v>0.43638935985225796</v>
          </cell>
          <cell r="H23">
            <v>0.61222969640517932</v>
          </cell>
          <cell r="J23">
            <v>2.5906945813098559</v>
          </cell>
          <cell r="K23">
            <v>2.2747599051946361</v>
          </cell>
          <cell r="L23">
            <v>1.9300000000000002</v>
          </cell>
          <cell r="M23">
            <v>1.6807205603285489</v>
          </cell>
          <cell r="N23">
            <v>1.5630458551826336</v>
          </cell>
          <cell r="O23">
            <v>0.43638935985225796</v>
          </cell>
        </row>
        <row r="25">
          <cell r="A25" t="str">
            <v>MILLING</v>
          </cell>
        </row>
        <row r="27">
          <cell r="A27" t="str">
            <v>Tonnes of Ore Milled</v>
          </cell>
          <cell r="B27">
            <v>335235.66666666669</v>
          </cell>
          <cell r="C27">
            <v>437864.83333333331</v>
          </cell>
          <cell r="D27">
            <v>441488.66666666669</v>
          </cell>
          <cell r="E27">
            <v>458140.08333333331</v>
          </cell>
          <cell r="F27">
            <v>455791.83333333331</v>
          </cell>
          <cell r="G27">
            <v>467593.66666666669</v>
          </cell>
          <cell r="H27">
            <v>453330</v>
          </cell>
          <cell r="J27">
            <v>4022828</v>
          </cell>
          <cell r="K27">
            <v>5254378</v>
          </cell>
          <cell r="L27">
            <v>5297864</v>
          </cell>
          <cell r="M27">
            <v>5497681</v>
          </cell>
          <cell r="N27">
            <v>5469502</v>
          </cell>
          <cell r="O27">
            <v>5611124</v>
          </cell>
        </row>
        <row r="28">
          <cell r="A28" t="str">
            <v>Grade (g/t)</v>
          </cell>
          <cell r="B28">
            <v>5.5510000000000002</v>
          </cell>
          <cell r="C28">
            <v>4.7699999999999996</v>
          </cell>
          <cell r="D28">
            <v>4.54</v>
          </cell>
          <cell r="E28">
            <v>4.6494932736402861</v>
          </cell>
          <cell r="F28">
            <v>5.1366643429328667</v>
          </cell>
          <cell r="G28">
            <v>3.7110215837325997</v>
          </cell>
          <cell r="H28">
            <v>4.6681921161699726</v>
          </cell>
          <cell r="J28">
            <v>5.5510000000000002</v>
          </cell>
          <cell r="K28">
            <v>4.7699999999999996</v>
          </cell>
          <cell r="L28">
            <v>4.54</v>
          </cell>
          <cell r="M28">
            <v>4.6494932736402861</v>
          </cell>
          <cell r="N28">
            <v>5.1366643429328667</v>
          </cell>
          <cell r="O28">
            <v>3.7110215837325997</v>
          </cell>
        </row>
        <row r="29">
          <cell r="A29" t="str">
            <v>Recovery</v>
          </cell>
          <cell r="B29">
            <v>0.73340000000000005</v>
          </cell>
          <cell r="C29">
            <v>0.78500000000000003</v>
          </cell>
          <cell r="D29">
            <v>0.79369999999999996</v>
          </cell>
          <cell r="E29">
            <v>0.81498359127739806</v>
          </cell>
          <cell r="F29">
            <v>0.83070864354709251</v>
          </cell>
          <cell r="G29">
            <v>0.78126741103103181</v>
          </cell>
          <cell r="H29">
            <v>0.81715354438240162</v>
          </cell>
          <cell r="J29">
            <v>0.73340000000000005</v>
          </cell>
          <cell r="K29">
            <v>0.78500000000000003</v>
          </cell>
          <cell r="L29">
            <v>0.79369999999999996</v>
          </cell>
          <cell r="M29">
            <v>0.81498359127739806</v>
          </cell>
          <cell r="N29">
            <v>0.83070864354709251</v>
          </cell>
          <cell r="O29">
            <v>0.78126741103103181</v>
          </cell>
        </row>
        <row r="30">
          <cell r="A30" t="str">
            <v>Ounces Extracted</v>
          </cell>
          <cell r="B30">
            <v>43885.416666666664</v>
          </cell>
          <cell r="C30">
            <v>52704.416666666664</v>
          </cell>
          <cell r="D30">
            <v>51143.416666666664</v>
          </cell>
          <cell r="E30">
            <v>55814.083333333336</v>
          </cell>
          <cell r="F30">
            <v>62529.862499999996</v>
          </cell>
          <cell r="G30">
            <v>43586.583333333336</v>
          </cell>
          <cell r="H30">
            <v>55597.833333333336</v>
          </cell>
          <cell r="J30">
            <v>526625</v>
          </cell>
          <cell r="K30">
            <v>632453</v>
          </cell>
          <cell r="L30">
            <v>613721</v>
          </cell>
          <cell r="M30">
            <v>669769</v>
          </cell>
          <cell r="N30">
            <v>750358.35</v>
          </cell>
          <cell r="O30">
            <v>523039</v>
          </cell>
        </row>
        <row r="32">
          <cell r="A32" t="str">
            <v>Ounces in Circuit Change</v>
          </cell>
          <cell r="B32">
            <v>-2037.4166666666642</v>
          </cell>
          <cell r="C32">
            <v>1059.0166666666628</v>
          </cell>
          <cell r="D32">
            <v>-266.5</v>
          </cell>
          <cell r="E32">
            <v>20.550572961605212</v>
          </cell>
          <cell r="F32">
            <v>196.68189803308633</v>
          </cell>
          <cell r="G32">
            <v>459.25</v>
          </cell>
          <cell r="H32">
            <v>0</v>
          </cell>
          <cell r="J32">
            <v>-24449</v>
          </cell>
          <cell r="K32">
            <v>12708.199999999953</v>
          </cell>
          <cell r="L32">
            <v>-3198</v>
          </cell>
          <cell r="M32">
            <v>246.60687553929165</v>
          </cell>
          <cell r="N32">
            <v>2360.1827763967449</v>
          </cell>
          <cell r="O32">
            <v>5511</v>
          </cell>
        </row>
        <row r="34">
          <cell r="A34" t="str">
            <v>Ounces Poured</v>
          </cell>
          <cell r="B34">
            <v>41848</v>
          </cell>
          <cell r="C34">
            <v>53763.433333333327</v>
          </cell>
          <cell r="D34">
            <v>50876.916666666664</v>
          </cell>
          <cell r="E34">
            <v>55834.633906294941</v>
          </cell>
          <cell r="F34">
            <v>62726.544398033082</v>
          </cell>
          <cell r="G34">
            <v>44045.833333333336</v>
          </cell>
          <cell r="H34">
            <v>55509.666666666664</v>
          </cell>
          <cell r="J34">
            <v>502176</v>
          </cell>
          <cell r="K34">
            <v>645161.19999999995</v>
          </cell>
          <cell r="L34">
            <v>610523</v>
          </cell>
          <cell r="M34">
            <v>670015.60687553929</v>
          </cell>
          <cell r="N34">
            <v>752718.53277639672</v>
          </cell>
          <cell r="O34">
            <v>528550</v>
          </cell>
        </row>
        <row r="35">
          <cell r="A35" t="str">
            <v>Cost Per Tonne</v>
          </cell>
          <cell r="B35">
            <v>6.5480554972770397</v>
          </cell>
          <cell r="C35">
            <v>6.3906201647464274</v>
          </cell>
          <cell r="D35">
            <v>5.4699999999999989</v>
          </cell>
          <cell r="E35">
            <v>5.3071253133821337</v>
          </cell>
          <cell r="F35">
            <v>5.6501037754442729</v>
          </cell>
          <cell r="G35">
            <v>1.1789186096230277</v>
          </cell>
          <cell r="H35">
            <v>4.5038857197479381</v>
          </cell>
          <cell r="J35">
            <v>6.5480554972770397</v>
          </cell>
          <cell r="K35">
            <v>6.3906201647464265</v>
          </cell>
          <cell r="L35">
            <v>5.47</v>
          </cell>
          <cell r="M35">
            <v>5.3071253133821337</v>
          </cell>
          <cell r="N35">
            <v>5.650103775444272</v>
          </cell>
          <cell r="O35">
            <v>1.1789186096230277</v>
          </cell>
        </row>
        <row r="36">
          <cell r="A36" t="str">
            <v xml:space="preserve"> </v>
          </cell>
        </row>
        <row r="37">
          <cell r="A37" t="str">
            <v>Average BCM's Per Day</v>
          </cell>
          <cell r="B37">
            <v>23214.931506849316</v>
          </cell>
          <cell r="C37">
            <v>31008.013698630137</v>
          </cell>
          <cell r="D37">
            <v>39568.758904109593</v>
          </cell>
          <cell r="E37">
            <v>42343.454794520549</v>
          </cell>
          <cell r="F37">
            <v>50715.290410958907</v>
          </cell>
          <cell r="G37">
            <v>53891.501369863014</v>
          </cell>
          <cell r="H37">
            <v>52000</v>
          </cell>
          <cell r="J37">
            <v>23214.931506849316</v>
          </cell>
          <cell r="K37">
            <v>31008.013698630137</v>
          </cell>
          <cell r="L37">
            <v>39568.758904109593</v>
          </cell>
          <cell r="M37">
            <v>42343.454794520549</v>
          </cell>
          <cell r="N37">
            <v>50715.290410958907</v>
          </cell>
          <cell r="O37">
            <v>53891.501369863014</v>
          </cell>
        </row>
        <row r="38">
          <cell r="A38" t="str">
            <v>Average Tonnes Per Day</v>
          </cell>
          <cell r="B38">
            <v>11021.446575342467</v>
          </cell>
          <cell r="C38">
            <v>14395.556164383561</v>
          </cell>
          <cell r="D38">
            <v>14514.69589041096</v>
          </cell>
          <cell r="E38">
            <v>15062.139726027397</v>
          </cell>
          <cell r="F38">
            <v>14984.936986301369</v>
          </cell>
          <cell r="G38">
            <v>15372.942465753425</v>
          </cell>
          <cell r="H38">
            <v>14904</v>
          </cell>
          <cell r="J38">
            <v>11021.446575342467</v>
          </cell>
          <cell r="K38">
            <v>14395.556164383561</v>
          </cell>
          <cell r="L38">
            <v>14514.69589041096</v>
          </cell>
          <cell r="M38">
            <v>15062.139726027397</v>
          </cell>
          <cell r="N38">
            <v>14984.936986301369</v>
          </cell>
          <cell r="O38">
            <v>15372.942465753425</v>
          </cell>
        </row>
        <row r="40">
          <cell r="A40" t="str">
            <v>INVENTORY</v>
          </cell>
        </row>
        <row r="41">
          <cell r="A41" t="str">
            <v xml:space="preserve"> </v>
          </cell>
        </row>
        <row r="42">
          <cell r="A42" t="str">
            <v>BROKEN ORE</v>
          </cell>
        </row>
        <row r="43">
          <cell r="A43" t="str">
            <v>Tonnes</v>
          </cell>
          <cell r="B43">
            <v>85708.333333333328</v>
          </cell>
          <cell r="C43">
            <v>62301.166666666664</v>
          </cell>
          <cell r="D43">
            <v>176143</v>
          </cell>
          <cell r="E43">
            <v>147550.25</v>
          </cell>
          <cell r="F43">
            <v>151265.13166666668</v>
          </cell>
          <cell r="G43">
            <v>415461.14999999997</v>
          </cell>
          <cell r="J43">
            <v>1028500</v>
          </cell>
          <cell r="K43">
            <v>747614</v>
          </cell>
          <cell r="L43">
            <v>2113716</v>
          </cell>
          <cell r="M43">
            <v>1770603</v>
          </cell>
          <cell r="N43">
            <v>1815181.58</v>
          </cell>
          <cell r="O43">
            <v>4985533.8</v>
          </cell>
        </row>
        <row r="44">
          <cell r="A44" t="str">
            <v>Grade</v>
          </cell>
          <cell r="B44">
            <v>4.7469626141370931</v>
          </cell>
          <cell r="C44">
            <v>4.8323485233823877</v>
          </cell>
          <cell r="D44">
            <v>2.8615220435290265</v>
          </cell>
          <cell r="E44">
            <v>3.0653897929010627</v>
          </cell>
          <cell r="F44">
            <v>3.3568863963901614</v>
          </cell>
          <cell r="G44">
            <v>0.3348383742407684</v>
          </cell>
          <cell r="J44">
            <v>4.7469626141370931</v>
          </cell>
          <cell r="K44">
            <v>4.8323485233823877</v>
          </cell>
          <cell r="L44">
            <v>2.8615220435290269</v>
          </cell>
          <cell r="M44">
            <v>3.0653897929010623</v>
          </cell>
          <cell r="N44">
            <v>3.3568863963901618</v>
          </cell>
          <cell r="O44">
            <v>2.141</v>
          </cell>
        </row>
        <row r="45">
          <cell r="A45" t="str">
            <v>Ounces</v>
          </cell>
          <cell r="B45">
            <v>13080.666666666666</v>
          </cell>
          <cell r="C45">
            <v>9679.3333333333339</v>
          </cell>
          <cell r="D45">
            <v>16205.166666666666</v>
          </cell>
          <cell r="E45">
            <v>14541.75</v>
          </cell>
          <cell r="F45">
            <v>16325.5</v>
          </cell>
          <cell r="G45">
            <v>4472.5649999999996</v>
          </cell>
          <cell r="J45">
            <v>156968</v>
          </cell>
          <cell r="K45">
            <v>116152</v>
          </cell>
          <cell r="L45">
            <v>194462</v>
          </cell>
          <cell r="M45">
            <v>174501</v>
          </cell>
          <cell r="N45">
            <v>195906</v>
          </cell>
          <cell r="O45">
            <v>53670.78</v>
          </cell>
        </row>
        <row r="46">
          <cell r="A46" t="str">
            <v>Value</v>
          </cell>
          <cell r="B46">
            <v>706896.75</v>
          </cell>
          <cell r="C46">
            <v>595241.58333333337</v>
          </cell>
          <cell r="D46">
            <v>1000440.1666666666</v>
          </cell>
          <cell r="E46">
            <v>914697.09890695463</v>
          </cell>
          <cell r="F46">
            <v>1099305.3211470046</v>
          </cell>
          <cell r="G46">
            <v>756737.89916666655</v>
          </cell>
          <cell r="J46">
            <v>8482761</v>
          </cell>
          <cell r="K46">
            <v>7142899</v>
          </cell>
          <cell r="L46">
            <v>12005282</v>
          </cell>
          <cell r="M46">
            <v>10976365.186883455</v>
          </cell>
          <cell r="N46">
            <v>13191663.853764055</v>
          </cell>
          <cell r="O46">
            <v>9080854.7899999991</v>
          </cell>
        </row>
        <row r="47">
          <cell r="A47" t="str">
            <v>Cost per ounce</v>
          </cell>
          <cell r="B47">
            <v>54.041339636104176</v>
          </cell>
          <cell r="C47">
            <v>61.496134375645703</v>
          </cell>
          <cell r="D47">
            <v>61.735876418014833</v>
          </cell>
          <cell r="E47">
            <v>62.901445761820597</v>
          </cell>
          <cell r="F47">
            <v>67.336701549539342</v>
          </cell>
          <cell r="G47">
            <v>169.19550619536366</v>
          </cell>
          <cell r="J47">
            <v>54.041339636104176</v>
          </cell>
          <cell r="K47">
            <v>61.496134375645703</v>
          </cell>
          <cell r="L47">
            <v>61.735876418014833</v>
          </cell>
          <cell r="M47">
            <v>62.90144576182059</v>
          </cell>
          <cell r="N47">
            <v>67.336701549539342</v>
          </cell>
          <cell r="O47">
            <v>169.19550619536363</v>
          </cell>
        </row>
        <row r="49">
          <cell r="A49" t="str">
            <v>IN-CURCUIT</v>
          </cell>
        </row>
        <row r="50">
          <cell r="A50" t="str">
            <v>Ounces</v>
          </cell>
          <cell r="B50">
            <v>2530</v>
          </cell>
          <cell r="C50">
            <v>2004.1666666666667</v>
          </cell>
          <cell r="D50">
            <v>1738.5</v>
          </cell>
          <cell r="E50">
            <v>1717.8891666666666</v>
          </cell>
          <cell r="F50">
            <v>1521.0191666666667</v>
          </cell>
          <cell r="G50">
            <v>790.58333333333337</v>
          </cell>
          <cell r="J50">
            <v>30360</v>
          </cell>
          <cell r="K50">
            <v>24050</v>
          </cell>
          <cell r="L50">
            <v>20862</v>
          </cell>
          <cell r="M50">
            <v>20614.669999999998</v>
          </cell>
          <cell r="N50">
            <v>18252.23</v>
          </cell>
          <cell r="O50">
            <v>9487</v>
          </cell>
        </row>
        <row r="51">
          <cell r="A51" t="str">
            <v>Value</v>
          </cell>
          <cell r="B51">
            <v>223930.08333333334</v>
          </cell>
          <cell r="C51">
            <v>145222.66666666666</v>
          </cell>
          <cell r="D51">
            <v>161149.66666666666</v>
          </cell>
          <cell r="E51">
            <v>158591.89333065221</v>
          </cell>
          <cell r="F51">
            <v>255107.24107652917</v>
          </cell>
          <cell r="G51">
            <v>230139.52833333332</v>
          </cell>
          <cell r="J51">
            <v>2687161</v>
          </cell>
          <cell r="K51">
            <v>1742672</v>
          </cell>
          <cell r="L51">
            <v>1933796</v>
          </cell>
          <cell r="M51">
            <v>1903102.7199678265</v>
          </cell>
          <cell r="N51">
            <v>3061286.8929183502</v>
          </cell>
          <cell r="O51">
            <v>2761674.34</v>
          </cell>
        </row>
        <row r="52">
          <cell r="A52" t="str">
            <v>Cost per ounce</v>
          </cell>
          <cell r="B52">
            <v>88.509914361001321</v>
          </cell>
          <cell r="C52">
            <v>72.460374220374206</v>
          </cell>
          <cell r="D52">
            <v>92.694660147636853</v>
          </cell>
          <cell r="E52">
            <v>92.317884301219792</v>
          </cell>
          <cell r="F52">
            <v>167.72125339853542</v>
          </cell>
          <cell r="G52">
            <v>291.10091071993253</v>
          </cell>
          <cell r="J52">
            <v>88.509914361001321</v>
          </cell>
          <cell r="K52">
            <v>72.46037422037422</v>
          </cell>
          <cell r="L52">
            <v>92.694660147636853</v>
          </cell>
          <cell r="M52">
            <v>92.317884301219792</v>
          </cell>
          <cell r="N52">
            <v>167.72125339853542</v>
          </cell>
          <cell r="O52">
            <v>291.10091071993253</v>
          </cell>
        </row>
        <row r="54">
          <cell r="A54" t="str">
            <v>FINISHED GOLD</v>
          </cell>
        </row>
        <row r="55">
          <cell r="A55" t="str">
            <v>Ounces</v>
          </cell>
          <cell r="B55">
            <v>1446.5</v>
          </cell>
          <cell r="C55">
            <v>666.91666666666663</v>
          </cell>
          <cell r="D55">
            <v>511.5</v>
          </cell>
          <cell r="E55">
            <v>202.33002120505748</v>
          </cell>
          <cell r="F55">
            <v>2166.324053130365</v>
          </cell>
          <cell r="G55">
            <v>1370.855779165975</v>
          </cell>
          <cell r="J55">
            <v>17358</v>
          </cell>
          <cell r="K55">
            <v>8003</v>
          </cell>
          <cell r="L55">
            <v>6138</v>
          </cell>
          <cell r="M55">
            <v>2427.9602544606896</v>
          </cell>
          <cell r="N55">
            <v>25995.888637564378</v>
          </cell>
          <cell r="O55">
            <v>16450.2693499917</v>
          </cell>
        </row>
        <row r="56">
          <cell r="A56" t="str">
            <v>Value</v>
          </cell>
          <cell r="B56">
            <v>346552.08333333331</v>
          </cell>
          <cell r="C56">
            <v>165228.25</v>
          </cell>
          <cell r="D56">
            <v>118534.75</v>
          </cell>
          <cell r="E56">
            <v>47973.407825431474</v>
          </cell>
          <cell r="F56">
            <v>542836.49816601223</v>
          </cell>
          <cell r="G56">
            <v>484041.43416666664</v>
          </cell>
          <cell r="J56">
            <v>4158625</v>
          </cell>
          <cell r="K56">
            <v>1982739</v>
          </cell>
          <cell r="L56">
            <v>1422417</v>
          </cell>
          <cell r="M56">
            <v>575680.89390517771</v>
          </cell>
          <cell r="N56">
            <v>6514037.9779921463</v>
          </cell>
          <cell r="O56">
            <v>5808497.21</v>
          </cell>
        </row>
        <row r="57">
          <cell r="A57" t="str">
            <v>Cost per ounce</v>
          </cell>
          <cell r="B57">
            <v>239.57973268809769</v>
          </cell>
          <cell r="C57">
            <v>247.74946894914407</v>
          </cell>
          <cell r="D57">
            <v>231.7394916911046</v>
          </cell>
          <cell r="E57">
            <v>237.10474372367793</v>
          </cell>
          <cell r="F57">
            <v>250.57954620482877</v>
          </cell>
          <cell r="G57">
            <v>353.09435282911829</v>
          </cell>
          <cell r="J57">
            <v>239.57973268809772</v>
          </cell>
          <cell r="K57">
            <v>247.74946894914407</v>
          </cell>
          <cell r="L57">
            <v>231.7394916911046</v>
          </cell>
          <cell r="M57">
            <v>237.10474372367796</v>
          </cell>
          <cell r="N57">
            <v>250.57954620482877</v>
          </cell>
          <cell r="O57">
            <v>353.09435282911829</v>
          </cell>
        </row>
        <row r="65">
          <cell r="A65" t="str">
            <v>Кумтор Оперейтинг Компани</v>
          </cell>
        </row>
        <row r="66">
          <cell r="A66" t="str">
            <v>Статистические данные по эффективности и производству</v>
          </cell>
        </row>
        <row r="67">
          <cell r="A67" t="str">
            <v xml:space="preserve">Сравнительные статданные </v>
          </cell>
        </row>
        <row r="68">
          <cell r="A68" t="str">
            <v>31 августа 2002 года</v>
          </cell>
        </row>
        <row r="70">
          <cell r="B70" t="str">
            <v>Месячные итоговые сравнительные данные</v>
          </cell>
          <cell r="J70" t="str">
            <v>Годовые итоговые сравнительные данные</v>
          </cell>
        </row>
        <row r="71">
          <cell r="B71" t="str">
            <v>В среднем за 1997</v>
          </cell>
          <cell r="C71" t="str">
            <v>В среднем за 1998</v>
          </cell>
          <cell r="D71" t="str">
            <v>В среднем за 1999</v>
          </cell>
          <cell r="E71" t="str">
            <v>В среднем за 2000</v>
          </cell>
          <cell r="F71" t="str">
            <v>В среднем за 2001</v>
          </cell>
          <cell r="G71" t="str">
            <v>В среднем за 2002</v>
          </cell>
          <cell r="H71" t="str">
            <v>В среднем по бюджету за 2002</v>
          </cell>
          <cell r="J71" t="str">
            <v>Итого за 1997</v>
          </cell>
          <cell r="K71" t="str">
            <v>Итого за 1998</v>
          </cell>
          <cell r="L71" t="str">
            <v>Итого за 1999</v>
          </cell>
          <cell r="M71" t="str">
            <v>Итого за 2000</v>
          </cell>
          <cell r="N71" t="str">
            <v>Итого за 2001</v>
          </cell>
          <cell r="O71" t="str">
            <v>Итого за 2002</v>
          </cell>
        </row>
        <row r="73">
          <cell r="A73" t="str">
            <v>ДОБЫЧА</v>
          </cell>
          <cell r="K73" t="str">
            <v>`</v>
          </cell>
        </row>
        <row r="75">
          <cell r="A75" t="str">
            <v>Куб.м.</v>
          </cell>
        </row>
        <row r="76">
          <cell r="A76" t="str">
            <v>Лед</v>
          </cell>
          <cell r="B76">
            <v>49899.5</v>
          </cell>
          <cell r="C76">
            <v>20277.083333333332</v>
          </cell>
          <cell r="D76">
            <v>104.16666666666667</v>
          </cell>
          <cell r="E76">
            <v>32281.25</v>
          </cell>
          <cell r="F76">
            <v>12125</v>
          </cell>
          <cell r="G76">
            <v>73058.333333333328</v>
          </cell>
          <cell r="H76">
            <v>0</v>
          </cell>
          <cell r="J76">
            <v>598794</v>
          </cell>
          <cell r="K76">
            <v>243325</v>
          </cell>
          <cell r="L76">
            <v>1250</v>
          </cell>
          <cell r="M76">
            <v>387375</v>
          </cell>
          <cell r="N76">
            <v>145500</v>
          </cell>
          <cell r="O76">
            <v>876700</v>
          </cell>
        </row>
        <row r="77">
          <cell r="A77" t="str">
            <v>Пуст. пор. (Вкл. низкосорт. руду)</v>
          </cell>
          <cell r="B77">
            <v>522459.16666666669</v>
          </cell>
          <cell r="C77">
            <v>777459.58333333337</v>
          </cell>
          <cell r="D77">
            <v>1008034.4166666666</v>
          </cell>
          <cell r="E77">
            <v>1104947.1666666667</v>
          </cell>
          <cell r="F77">
            <v>1380593.25</v>
          </cell>
          <cell r="G77">
            <v>1430033.25</v>
          </cell>
          <cell r="H77">
            <v>1427651.5</v>
          </cell>
          <cell r="J77">
            <v>6269510</v>
          </cell>
          <cell r="K77">
            <v>9329515</v>
          </cell>
          <cell r="L77">
            <v>12096413</v>
          </cell>
          <cell r="M77">
            <v>13259366</v>
          </cell>
          <cell r="N77">
            <v>16567119</v>
          </cell>
          <cell r="O77">
            <v>17160399</v>
          </cell>
        </row>
        <row r="78">
          <cell r="A78" t="str">
            <v>Руда</v>
          </cell>
          <cell r="B78">
            <v>133762.16666666666</v>
          </cell>
          <cell r="C78">
            <v>145423.75</v>
          </cell>
          <cell r="D78">
            <v>195411.16666666666</v>
          </cell>
          <cell r="E78">
            <v>150718.33333333334</v>
          </cell>
          <cell r="F78">
            <v>149871.83333333334</v>
          </cell>
          <cell r="G78">
            <v>136108.25</v>
          </cell>
          <cell r="H78">
            <v>154015.25</v>
          </cell>
          <cell r="J78">
            <v>1605146</v>
          </cell>
          <cell r="K78">
            <v>1745085</v>
          </cell>
          <cell r="L78">
            <v>2344934</v>
          </cell>
          <cell r="M78">
            <v>1808620</v>
          </cell>
          <cell r="N78">
            <v>1798462</v>
          </cell>
          <cell r="O78">
            <v>1633299</v>
          </cell>
        </row>
        <row r="79">
          <cell r="A79" t="str">
            <v>Итого куб. м.</v>
          </cell>
          <cell r="B79">
            <v>706120.83333333337</v>
          </cell>
          <cell r="C79">
            <v>943160.41666666674</v>
          </cell>
          <cell r="D79">
            <v>1203549.75</v>
          </cell>
          <cell r="E79">
            <v>1287946.75</v>
          </cell>
          <cell r="F79">
            <v>1542590.0833333333</v>
          </cell>
          <cell r="G79">
            <v>1639199.8333333333</v>
          </cell>
          <cell r="H79">
            <v>1581666.75</v>
          </cell>
          <cell r="J79">
            <v>8473450</v>
          </cell>
          <cell r="K79">
            <v>11317925</v>
          </cell>
          <cell r="L79">
            <v>14442597</v>
          </cell>
          <cell r="M79">
            <v>15455361</v>
          </cell>
          <cell r="N79">
            <v>18511081</v>
          </cell>
          <cell r="O79">
            <v>19670398</v>
          </cell>
        </row>
        <row r="81">
          <cell r="A81" t="str">
            <v>Тонны:</v>
          </cell>
        </row>
        <row r="82">
          <cell r="A82" t="str">
            <v>Тонны доб. пуст. породы/НС.руды и льда</v>
          </cell>
          <cell r="B82">
            <v>1501831.8333333333</v>
          </cell>
          <cell r="C82">
            <v>2233400.75</v>
          </cell>
          <cell r="D82">
            <v>2872988.75</v>
          </cell>
          <cell r="E82">
            <v>3606731.3708333336</v>
          </cell>
          <cell r="F82">
            <v>4372374.2374999998</v>
          </cell>
          <cell r="G82">
            <v>4527064.0249999994</v>
          </cell>
          <cell r="H82">
            <v>4522136.5958333341</v>
          </cell>
          <cell r="J82">
            <v>18021982</v>
          </cell>
          <cell r="K82">
            <v>26800809</v>
          </cell>
          <cell r="L82">
            <v>34475865</v>
          </cell>
          <cell r="M82">
            <v>38126208.950000003</v>
          </cell>
          <cell r="N82">
            <v>47342873.850000001</v>
          </cell>
          <cell r="O82">
            <v>49669864.299999997</v>
          </cell>
        </row>
        <row r="83">
          <cell r="A83" t="str">
            <v>Тонны добытой руды</v>
          </cell>
          <cell r="B83">
            <v>380784.33333333331</v>
          </cell>
          <cell r="C83">
            <v>414457.66666666669</v>
          </cell>
          <cell r="D83">
            <v>556921.83333333337</v>
          </cell>
          <cell r="E83">
            <v>429547.29166666669</v>
          </cell>
          <cell r="F83">
            <v>427134.75</v>
          </cell>
          <cell r="G83">
            <v>387908.66666666669</v>
          </cell>
          <cell r="H83">
            <v>453330</v>
          </cell>
          <cell r="J83">
            <v>4569412</v>
          </cell>
          <cell r="K83">
            <v>4973492</v>
          </cell>
          <cell r="L83">
            <v>6683062</v>
          </cell>
          <cell r="M83">
            <v>5154567.5</v>
          </cell>
          <cell r="N83">
            <v>5125617</v>
          </cell>
          <cell r="O83">
            <v>4654904</v>
          </cell>
        </row>
        <row r="84">
          <cell r="A84" t="str">
            <v>Содержание (г/т)</v>
          </cell>
          <cell r="B84">
            <v>5.5291678161654056</v>
          </cell>
          <cell r="C84">
            <v>4.7832082267670284</v>
          </cell>
          <cell r="D84">
            <v>3.96958262282768</v>
          </cell>
          <cell r="E84">
            <v>4.8385386874534086</v>
          </cell>
          <cell r="F84">
            <v>5.5011640147908052</v>
          </cell>
          <cell r="G84">
            <v>3.6794070896843412</v>
          </cell>
          <cell r="H84">
            <v>4.6681921161699718</v>
          </cell>
          <cell r="J84">
            <v>5.5291678161654065</v>
          </cell>
          <cell r="K84">
            <v>4.7832082267670284</v>
          </cell>
          <cell r="L84">
            <v>3.96958262282768</v>
          </cell>
          <cell r="M84">
            <v>4.8385386874534095</v>
          </cell>
          <cell r="N84">
            <v>5.5021640147908055</v>
          </cell>
          <cell r="O84">
            <v>3.6794070896843416</v>
          </cell>
        </row>
        <row r="85">
          <cell r="A85" t="str">
            <v>Добытые унции</v>
          </cell>
          <cell r="B85">
            <v>67690.833333333328</v>
          </cell>
          <cell r="C85">
            <v>63736.833333333336</v>
          </cell>
          <cell r="D85">
            <v>71077.166666666672</v>
          </cell>
          <cell r="E85">
            <v>66821.5</v>
          </cell>
          <cell r="F85">
            <v>75545.833333333328</v>
          </cell>
          <cell r="G85">
            <v>45887.916666666664</v>
          </cell>
          <cell r="H85">
            <v>68038.416666666672</v>
          </cell>
          <cell r="J85">
            <v>812290</v>
          </cell>
          <cell r="K85">
            <v>764842</v>
          </cell>
          <cell r="L85">
            <v>852926</v>
          </cell>
          <cell r="M85">
            <v>801858</v>
          </cell>
          <cell r="N85">
            <v>906550</v>
          </cell>
          <cell r="O85">
            <v>550655</v>
          </cell>
        </row>
        <row r="87">
          <cell r="A87" t="str">
            <v>Себестоимость куб.м.</v>
          </cell>
          <cell r="B87">
            <v>2.5906945813098559</v>
          </cell>
          <cell r="C87">
            <v>2.2747599051946357</v>
          </cell>
          <cell r="D87">
            <v>1.9300000000000002</v>
          </cell>
          <cell r="E87">
            <v>1.6807205603285489</v>
          </cell>
          <cell r="F87">
            <v>1.56304585507459</v>
          </cell>
          <cell r="G87">
            <v>0.43638935985225796</v>
          </cell>
          <cell r="H87">
            <v>0.61222969640517932</v>
          </cell>
          <cell r="J87">
            <v>2.5906945813098559</v>
          </cell>
          <cell r="K87">
            <v>2.2747599051946361</v>
          </cell>
          <cell r="L87">
            <v>1.9300000000000002</v>
          </cell>
          <cell r="M87">
            <v>1.6807205603285489</v>
          </cell>
          <cell r="N87">
            <v>1.5630458551826336</v>
          </cell>
          <cell r="O87">
            <v>0.43638935985225796</v>
          </cell>
        </row>
        <row r="89">
          <cell r="A89" t="str">
            <v>ПЕРЕРАБОТКА</v>
          </cell>
        </row>
        <row r="91">
          <cell r="A91" t="str">
            <v>Тонны добытой руды</v>
          </cell>
          <cell r="B91">
            <v>335235.66666666669</v>
          </cell>
          <cell r="C91">
            <v>437864.83333333331</v>
          </cell>
          <cell r="D91">
            <v>441488.66666666669</v>
          </cell>
          <cell r="E91">
            <v>458140.08333333331</v>
          </cell>
          <cell r="F91">
            <v>455791.83333333331</v>
          </cell>
          <cell r="G91">
            <v>467593.66666666669</v>
          </cell>
          <cell r="H91">
            <v>453330</v>
          </cell>
          <cell r="J91">
            <v>4022828</v>
          </cell>
          <cell r="K91">
            <v>5254378</v>
          </cell>
          <cell r="L91">
            <v>5297864</v>
          </cell>
          <cell r="M91">
            <v>5497681</v>
          </cell>
          <cell r="N91">
            <v>5469502</v>
          </cell>
          <cell r="O91">
            <v>5611124</v>
          </cell>
        </row>
        <row r="92">
          <cell r="A92" t="str">
            <v>Содержание (г/т)</v>
          </cell>
          <cell r="B92">
            <v>5.5510000000000002</v>
          </cell>
          <cell r="C92">
            <v>4.7699999999999996</v>
          </cell>
          <cell r="D92">
            <v>4.54</v>
          </cell>
          <cell r="E92">
            <v>4.6494932736402861</v>
          </cell>
          <cell r="F92">
            <v>5.1366643429328667</v>
          </cell>
          <cell r="G92">
            <v>3.7110215837325997</v>
          </cell>
          <cell r="H92">
            <v>4.6681921161699726</v>
          </cell>
          <cell r="J92">
            <v>5.5510000000000002</v>
          </cell>
          <cell r="K92">
            <v>4.7699999999999996</v>
          </cell>
          <cell r="L92">
            <v>4.54</v>
          </cell>
          <cell r="M92">
            <v>4.6494932736402861</v>
          </cell>
          <cell r="N92">
            <v>5.1366643429328667</v>
          </cell>
          <cell r="O92">
            <v>3.7110215837325997</v>
          </cell>
        </row>
        <row r="93">
          <cell r="A93" t="str">
            <v>Извлечение</v>
          </cell>
          <cell r="B93">
            <v>0.73340000000000005</v>
          </cell>
          <cell r="C93">
            <v>0.78500000000000003</v>
          </cell>
          <cell r="D93">
            <v>0.79369999999999996</v>
          </cell>
          <cell r="E93">
            <v>0.81498359127739806</v>
          </cell>
          <cell r="F93">
            <v>0.83070864354709251</v>
          </cell>
          <cell r="G93">
            <v>0.78126741103103181</v>
          </cell>
          <cell r="H93">
            <v>0.81715354438240162</v>
          </cell>
          <cell r="J93">
            <v>0.73340000000000005</v>
          </cell>
          <cell r="K93">
            <v>0.78500000000000003</v>
          </cell>
          <cell r="L93">
            <v>0.79369999999999996</v>
          </cell>
          <cell r="M93">
            <v>0.81498359127739806</v>
          </cell>
          <cell r="N93">
            <v>0.83070864354709251</v>
          </cell>
          <cell r="O93">
            <v>0.78126741103103181</v>
          </cell>
        </row>
        <row r="94">
          <cell r="A94" t="str">
            <v>Извлеченные унции</v>
          </cell>
          <cell r="B94">
            <v>43885.416666666664</v>
          </cell>
          <cell r="C94">
            <v>52704.416666666664</v>
          </cell>
          <cell r="D94">
            <v>51143.416666666664</v>
          </cell>
          <cell r="E94">
            <v>55814.083333333336</v>
          </cell>
          <cell r="F94">
            <v>62529.862499999996</v>
          </cell>
          <cell r="G94">
            <v>43586.583333333336</v>
          </cell>
          <cell r="H94">
            <v>55597.833333333336</v>
          </cell>
          <cell r="J94">
            <v>526625</v>
          </cell>
          <cell r="K94">
            <v>632453</v>
          </cell>
          <cell r="L94">
            <v>613721</v>
          </cell>
          <cell r="M94">
            <v>669769</v>
          </cell>
          <cell r="N94">
            <v>750358.35</v>
          </cell>
          <cell r="O94">
            <v>523039</v>
          </cell>
        </row>
        <row r="96">
          <cell r="A96" t="str">
            <v>Изм. кол-ва унций в незавер. пр-ве</v>
          </cell>
          <cell r="B96">
            <v>-2037.4166666666642</v>
          </cell>
          <cell r="C96">
            <v>1059.0166666666628</v>
          </cell>
          <cell r="D96">
            <v>-266.5</v>
          </cell>
          <cell r="E96">
            <v>20.550572961605212</v>
          </cell>
          <cell r="F96">
            <v>196.68189803308633</v>
          </cell>
          <cell r="G96">
            <v>459.25</v>
          </cell>
          <cell r="H96">
            <v>0</v>
          </cell>
          <cell r="J96">
            <v>-24449</v>
          </cell>
          <cell r="K96">
            <v>12708.199999999953</v>
          </cell>
          <cell r="L96">
            <v>-3198</v>
          </cell>
          <cell r="M96">
            <v>246.60687553929165</v>
          </cell>
          <cell r="N96">
            <v>2360.1827763967449</v>
          </cell>
          <cell r="O96">
            <v>5511</v>
          </cell>
        </row>
        <row r="98">
          <cell r="A98" t="str">
            <v>Отлито унций</v>
          </cell>
          <cell r="B98">
            <v>41848</v>
          </cell>
          <cell r="C98">
            <v>53763.433333333327</v>
          </cell>
          <cell r="D98">
            <v>50876.916666666664</v>
          </cell>
          <cell r="E98">
            <v>55834.633906294941</v>
          </cell>
          <cell r="F98">
            <v>62726.544398033082</v>
          </cell>
          <cell r="G98">
            <v>44045.833333333336</v>
          </cell>
          <cell r="H98">
            <v>55509.666666666664</v>
          </cell>
          <cell r="J98">
            <v>502176</v>
          </cell>
          <cell r="K98">
            <v>645161.19999999995</v>
          </cell>
          <cell r="L98">
            <v>610523</v>
          </cell>
          <cell r="M98">
            <v>670015.60687553929</v>
          </cell>
          <cell r="N98">
            <v>752718.53277639672</v>
          </cell>
          <cell r="O98">
            <v>528550</v>
          </cell>
        </row>
        <row r="99">
          <cell r="A99" t="str">
            <v>Себестоимость 1 тонны</v>
          </cell>
          <cell r="B99">
            <v>6.5480554972770397</v>
          </cell>
          <cell r="C99">
            <v>6.3906201647464274</v>
          </cell>
          <cell r="D99">
            <v>5.4699999999999989</v>
          </cell>
          <cell r="E99">
            <v>5.3071253133821337</v>
          </cell>
          <cell r="F99">
            <v>5.6501037754442729</v>
          </cell>
          <cell r="G99">
            <v>1.1789186096230277</v>
          </cell>
          <cell r="H99">
            <v>4.5038857197479381</v>
          </cell>
          <cell r="J99">
            <v>6.5480554972770397</v>
          </cell>
          <cell r="K99">
            <v>6.3906201647464265</v>
          </cell>
          <cell r="L99">
            <v>5.47</v>
          </cell>
          <cell r="M99">
            <v>5.3071253133821337</v>
          </cell>
          <cell r="N99">
            <v>5.650103775444272</v>
          </cell>
          <cell r="O99">
            <v>1.1789186096230277</v>
          </cell>
        </row>
        <row r="101">
          <cell r="A101" t="str">
            <v>Средние куб. метры в день</v>
          </cell>
          <cell r="B101">
            <v>23214.931506849316</v>
          </cell>
          <cell r="C101">
            <v>31008.013698630137</v>
          </cell>
          <cell r="D101">
            <v>39568.758904109593</v>
          </cell>
          <cell r="E101">
            <v>42343.454794520549</v>
          </cell>
          <cell r="F101">
            <v>50715.290410958907</v>
          </cell>
          <cell r="G101">
            <v>53891.501369863014</v>
          </cell>
          <cell r="H101">
            <v>52000</v>
          </cell>
          <cell r="J101">
            <v>23214.931506849316</v>
          </cell>
          <cell r="K101">
            <v>31008.013698630137</v>
          </cell>
          <cell r="L101">
            <v>39568.758904109593</v>
          </cell>
          <cell r="M101">
            <v>42343.454794520549</v>
          </cell>
          <cell r="N101">
            <v>50715.290410958907</v>
          </cell>
          <cell r="O101">
            <v>53891.501369863014</v>
          </cell>
        </row>
        <row r="102">
          <cell r="A102" t="str">
            <v>Среднее кол-во тонн в день</v>
          </cell>
          <cell r="B102">
            <v>11021.446575342467</v>
          </cell>
          <cell r="C102">
            <v>14395.556164383561</v>
          </cell>
          <cell r="D102">
            <v>14514.69589041096</v>
          </cell>
          <cell r="E102">
            <v>15062.139726027397</v>
          </cell>
          <cell r="F102">
            <v>14984.936986301369</v>
          </cell>
          <cell r="G102">
            <v>15372.942465753425</v>
          </cell>
          <cell r="H102">
            <v>14904</v>
          </cell>
          <cell r="J102">
            <v>11021.446575342467</v>
          </cell>
          <cell r="K102">
            <v>14395.556164383561</v>
          </cell>
          <cell r="L102">
            <v>14514.69589041096</v>
          </cell>
          <cell r="M102">
            <v>15062.139726027397</v>
          </cell>
          <cell r="N102">
            <v>14984.936986301369</v>
          </cell>
          <cell r="O102">
            <v>15372.942465753425</v>
          </cell>
        </row>
      </sheetData>
      <sheetData sheetId="16" refreshError="1">
        <row r="1">
          <cell r="B1" t="str">
            <v>Kumtor Operating Company</v>
          </cell>
        </row>
        <row r="2">
          <cell r="B2" t="str">
            <v>Efficiency &amp; Production Statistics</v>
          </cell>
        </row>
        <row r="3">
          <cell r="B3" t="str">
            <v>December 31, 2002</v>
          </cell>
        </row>
        <row r="5">
          <cell r="C5" t="str">
            <v>Jan</v>
          </cell>
          <cell r="D5" t="str">
            <v>Feb</v>
          </cell>
          <cell r="E5" t="str">
            <v>Mar</v>
          </cell>
          <cell r="F5" t="str">
            <v>Apr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Aug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Dec</v>
          </cell>
          <cell r="O5" t="str">
            <v>YTD 2002 Total</v>
          </cell>
        </row>
        <row r="6">
          <cell r="B6" t="str">
            <v>MINING</v>
          </cell>
        </row>
        <row r="7">
          <cell r="B7" t="str">
            <v>BCM's:</v>
          </cell>
        </row>
        <row r="8">
          <cell r="B8" t="str">
            <v>Ice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195175</v>
          </cell>
          <cell r="K8">
            <v>412325</v>
          </cell>
          <cell r="L8">
            <v>146700</v>
          </cell>
          <cell r="M8">
            <v>59050</v>
          </cell>
          <cell r="N8">
            <v>63450</v>
          </cell>
          <cell r="O8">
            <v>876700</v>
          </cell>
        </row>
        <row r="9">
          <cell r="B9" t="str">
            <v>Waste (including low grade ore)</v>
          </cell>
          <cell r="C9">
            <v>1499723</v>
          </cell>
          <cell r="D9">
            <v>1433688</v>
          </cell>
          <cell r="E9">
            <v>1553722</v>
          </cell>
          <cell r="F9">
            <v>1442519</v>
          </cell>
          <cell r="G9">
            <v>1507844</v>
          </cell>
          <cell r="H9">
            <v>1543820</v>
          </cell>
          <cell r="I9">
            <v>920826</v>
          </cell>
          <cell r="J9">
            <v>979346</v>
          </cell>
          <cell r="K9">
            <v>1186770</v>
          </cell>
          <cell r="L9">
            <v>1597728</v>
          </cell>
          <cell r="M9">
            <v>1631808</v>
          </cell>
          <cell r="N9">
            <v>1862605</v>
          </cell>
          <cell r="O9">
            <v>17160399</v>
          </cell>
        </row>
        <row r="10">
          <cell r="B10" t="str">
            <v>Ore</v>
          </cell>
          <cell r="C10">
            <v>170570</v>
          </cell>
          <cell r="D10">
            <v>150820</v>
          </cell>
          <cell r="E10">
            <v>168233</v>
          </cell>
          <cell r="F10">
            <v>154572</v>
          </cell>
          <cell r="G10">
            <v>138938</v>
          </cell>
          <cell r="H10">
            <v>112721</v>
          </cell>
          <cell r="I10">
            <v>91668</v>
          </cell>
          <cell r="J10">
            <v>96444</v>
          </cell>
          <cell r="K10">
            <v>71450</v>
          </cell>
          <cell r="L10">
            <v>106800</v>
          </cell>
          <cell r="M10">
            <v>197333</v>
          </cell>
          <cell r="N10">
            <v>173750</v>
          </cell>
          <cell r="O10">
            <v>1633299</v>
          </cell>
        </row>
        <row r="11">
          <cell r="B11" t="str">
            <v>Total BCM's</v>
          </cell>
          <cell r="C11">
            <v>1670293</v>
          </cell>
          <cell r="D11">
            <v>1584508</v>
          </cell>
          <cell r="E11">
            <v>1721955</v>
          </cell>
          <cell r="F11">
            <v>1597091</v>
          </cell>
          <cell r="G11">
            <v>1646782</v>
          </cell>
          <cell r="H11">
            <v>1656541</v>
          </cell>
          <cell r="I11">
            <v>1012494</v>
          </cell>
          <cell r="J11">
            <v>1270965</v>
          </cell>
          <cell r="K11">
            <v>1670545</v>
          </cell>
          <cell r="L11">
            <v>1851228</v>
          </cell>
          <cell r="M11">
            <v>1888191</v>
          </cell>
          <cell r="N11">
            <v>2099805</v>
          </cell>
          <cell r="O11">
            <v>19670398</v>
          </cell>
        </row>
        <row r="13">
          <cell r="B13" t="str">
            <v>Tonnes:</v>
          </cell>
        </row>
        <row r="14">
          <cell r="B14" t="str">
            <v>Total Tonnes Mined</v>
          </cell>
          <cell r="C14">
            <v>4760335.05</v>
          </cell>
          <cell r="D14">
            <v>4515847.8</v>
          </cell>
          <cell r="E14">
            <v>4907571.75</v>
          </cell>
          <cell r="F14">
            <v>4551709.3500000006</v>
          </cell>
          <cell r="G14">
            <v>4693328.7</v>
          </cell>
          <cell r="H14">
            <v>4721141.8500000006</v>
          </cell>
          <cell r="I14">
            <v>2885607.9</v>
          </cell>
          <cell r="J14">
            <v>3235803.75</v>
          </cell>
          <cell r="K14">
            <v>3944649.75</v>
          </cell>
          <cell r="L14">
            <v>4985533.8</v>
          </cell>
          <cell r="M14">
            <v>5264425.3500000006</v>
          </cell>
          <cell r="N14">
            <v>5858813.25</v>
          </cell>
          <cell r="O14">
            <v>54324768.299999997</v>
          </cell>
        </row>
        <row r="15">
          <cell r="B15" t="str">
            <v>Tonnes of Ore Mined</v>
          </cell>
          <cell r="C15">
            <v>486125</v>
          </cell>
          <cell r="D15">
            <v>429837</v>
          </cell>
          <cell r="E15">
            <v>479465</v>
          </cell>
          <cell r="F15">
            <v>440530</v>
          </cell>
          <cell r="G15">
            <v>395973</v>
          </cell>
          <cell r="H15">
            <v>321254</v>
          </cell>
          <cell r="I15">
            <v>261254</v>
          </cell>
          <cell r="J15">
            <v>274865</v>
          </cell>
          <cell r="K15">
            <v>203633</v>
          </cell>
          <cell r="L15">
            <v>304380</v>
          </cell>
          <cell r="M15">
            <v>562399</v>
          </cell>
          <cell r="N15">
            <v>495189</v>
          </cell>
          <cell r="O15">
            <v>4654904</v>
          </cell>
        </row>
        <row r="16">
          <cell r="B16" t="str">
            <v>Grade (g/t)</v>
          </cell>
          <cell r="C16">
            <v>4.6520000000000001</v>
          </cell>
          <cell r="D16">
            <v>4.0339999999999998</v>
          </cell>
          <cell r="E16">
            <v>3.1749999999999998</v>
          </cell>
          <cell r="F16">
            <v>3.952</v>
          </cell>
          <cell r="G16">
            <v>3.5819999999999999</v>
          </cell>
          <cell r="H16">
            <v>2.7530000000000001</v>
          </cell>
          <cell r="I16">
            <v>2.1030000000000002</v>
          </cell>
          <cell r="J16">
            <v>2.7389999999999999</v>
          </cell>
          <cell r="K16">
            <v>2.4529999999999998</v>
          </cell>
          <cell r="L16">
            <v>2.141</v>
          </cell>
          <cell r="M16">
            <v>3.9209999999999998</v>
          </cell>
          <cell r="N16">
            <v>5.8710000000000004</v>
          </cell>
          <cell r="O16">
            <v>3.6794070896843416</v>
          </cell>
        </row>
        <row r="17">
          <cell r="B17" t="str">
            <v>Ounces Mined</v>
          </cell>
          <cell r="C17">
            <v>72701</v>
          </cell>
          <cell r="D17">
            <v>55751</v>
          </cell>
          <cell r="E17">
            <v>48939</v>
          </cell>
          <cell r="F17">
            <v>55971</v>
          </cell>
          <cell r="G17">
            <v>45607</v>
          </cell>
          <cell r="H17">
            <v>28432</v>
          </cell>
          <cell r="I17">
            <v>17664</v>
          </cell>
          <cell r="J17">
            <v>24206</v>
          </cell>
          <cell r="K17">
            <v>16060</v>
          </cell>
          <cell r="L17">
            <v>20951</v>
          </cell>
          <cell r="M17">
            <v>70899</v>
          </cell>
          <cell r="N17">
            <v>93474</v>
          </cell>
          <cell r="O17">
            <v>550655</v>
          </cell>
        </row>
        <row r="19">
          <cell r="B19" t="str">
            <v>Cost per BCM - Actual</v>
          </cell>
          <cell r="C19">
            <v>1.6879280070204343</v>
          </cell>
          <cell r="D19">
            <v>1.7779286257910571</v>
          </cell>
          <cell r="E19">
            <v>1.7117032243200416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0.43638935985225796</v>
          </cell>
        </row>
        <row r="20">
          <cell r="B20" t="str">
            <v>Cost per BCM - Budget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>
            <v>0</v>
          </cell>
          <cell r="H20">
            <v>0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</row>
        <row r="22">
          <cell r="B22" t="str">
            <v>MILLING</v>
          </cell>
        </row>
        <row r="23">
          <cell r="B23" t="str">
            <v>Tonnes of Ore Milled</v>
          </cell>
          <cell r="C23">
            <v>505023</v>
          </cell>
          <cell r="D23">
            <v>402802</v>
          </cell>
          <cell r="E23">
            <v>478702</v>
          </cell>
          <cell r="F23">
            <v>438964</v>
          </cell>
          <cell r="G23">
            <v>474012</v>
          </cell>
          <cell r="H23">
            <v>478812</v>
          </cell>
          <cell r="I23">
            <v>478416</v>
          </cell>
          <cell r="J23">
            <v>466167</v>
          </cell>
          <cell r="K23">
            <v>496701</v>
          </cell>
          <cell r="L23">
            <v>470820</v>
          </cell>
          <cell r="M23">
            <v>441313</v>
          </cell>
          <cell r="N23">
            <v>479392</v>
          </cell>
          <cell r="O23">
            <v>5611124</v>
          </cell>
        </row>
        <row r="24">
          <cell r="B24" t="str">
            <v>Grade (g/t)</v>
          </cell>
          <cell r="C24">
            <v>4.43</v>
          </cell>
          <cell r="D24">
            <v>4.0810000000000004</v>
          </cell>
          <cell r="E24">
            <v>4.024</v>
          </cell>
          <cell r="F24">
            <v>4.0010000000000003</v>
          </cell>
          <cell r="G24">
            <v>3.8839999999999999</v>
          </cell>
          <cell r="H24">
            <v>3.351</v>
          </cell>
          <cell r="I24">
            <v>2.7250000000000001</v>
          </cell>
          <cell r="J24">
            <v>3.0790000000000002</v>
          </cell>
          <cell r="K24">
            <v>3.1850000000000001</v>
          </cell>
          <cell r="L24">
            <v>2.6659999999999999</v>
          </cell>
          <cell r="M24">
            <v>3.952</v>
          </cell>
          <cell r="N24">
            <v>5.1970000000000001</v>
          </cell>
          <cell r="O24">
            <v>3.7110215837325997</v>
          </cell>
        </row>
        <row r="25">
          <cell r="B25" t="str">
            <v>Recovery</v>
          </cell>
          <cell r="C25">
            <v>0.82340000000000002</v>
          </cell>
          <cell r="D25">
            <v>0.81200000000000006</v>
          </cell>
          <cell r="E25">
            <v>0.80730000000000002</v>
          </cell>
          <cell r="F25">
            <v>0.79359999999999997</v>
          </cell>
          <cell r="G25">
            <v>0.78459999999999996</v>
          </cell>
          <cell r="H25">
            <v>0.75960000000000005</v>
          </cell>
          <cell r="I25">
            <v>0.62039999999999995</v>
          </cell>
          <cell r="J25">
            <v>0.74</v>
          </cell>
          <cell r="K25">
            <v>0.75939999999999996</v>
          </cell>
          <cell r="L25">
            <v>0.76500000000000001</v>
          </cell>
          <cell r="M25">
            <v>0.79159999999999997</v>
          </cell>
          <cell r="N25">
            <v>0.8286</v>
          </cell>
          <cell r="O25">
            <v>0.78126741103103181</v>
          </cell>
        </row>
        <row r="26">
          <cell r="B26" t="str">
            <v>Ounces Extracted</v>
          </cell>
          <cell r="C26">
            <v>59274</v>
          </cell>
          <cell r="D26">
            <v>42915</v>
          </cell>
          <cell r="E26">
            <v>49991</v>
          </cell>
          <cell r="F26">
            <v>44810</v>
          </cell>
          <cell r="G26">
            <v>46444</v>
          </cell>
          <cell r="H26">
            <v>39188</v>
          </cell>
          <cell r="I26">
            <v>26006</v>
          </cell>
          <cell r="J26">
            <v>34150</v>
          </cell>
          <cell r="K26">
            <v>38623</v>
          </cell>
          <cell r="L26">
            <v>30876</v>
          </cell>
          <cell r="M26">
            <v>44392</v>
          </cell>
          <cell r="N26">
            <v>66370</v>
          </cell>
          <cell r="O26">
            <v>523039</v>
          </cell>
        </row>
        <row r="28">
          <cell r="B28" t="str">
            <v>Ounces in Circuit Change</v>
          </cell>
          <cell r="C28">
            <v>1561</v>
          </cell>
          <cell r="D28">
            <v>1565</v>
          </cell>
          <cell r="E28">
            <v>-610</v>
          </cell>
          <cell r="F28">
            <v>4186</v>
          </cell>
          <cell r="G28">
            <v>2479</v>
          </cell>
          <cell r="H28">
            <v>-376</v>
          </cell>
          <cell r="I28">
            <v>-5207</v>
          </cell>
          <cell r="J28">
            <v>1446</v>
          </cell>
          <cell r="K28">
            <v>-95</v>
          </cell>
          <cell r="L28">
            <v>10</v>
          </cell>
          <cell r="M28">
            <v>-3301</v>
          </cell>
          <cell r="N28">
            <v>3853</v>
          </cell>
          <cell r="O28">
            <v>5511</v>
          </cell>
        </row>
        <row r="30">
          <cell r="B30" t="str">
            <v>Ounces Poured</v>
          </cell>
          <cell r="C30">
            <v>60835</v>
          </cell>
          <cell r="D30">
            <v>44480</v>
          </cell>
          <cell r="E30">
            <v>49381</v>
          </cell>
          <cell r="F30">
            <v>48996</v>
          </cell>
          <cell r="G30">
            <v>48923</v>
          </cell>
          <cell r="H30">
            <v>38812</v>
          </cell>
          <cell r="I30">
            <v>20799</v>
          </cell>
          <cell r="J30">
            <v>35596</v>
          </cell>
          <cell r="K30">
            <v>38528</v>
          </cell>
          <cell r="L30">
            <v>30886</v>
          </cell>
          <cell r="M30">
            <v>41091</v>
          </cell>
          <cell r="N30">
            <v>70223</v>
          </cell>
          <cell r="O30">
            <v>528550</v>
          </cell>
        </row>
        <row r="32">
          <cell r="B32" t="str">
            <v>Cost per Tonne - Actual</v>
          </cell>
          <cell r="C32">
            <v>4.0822461032245565</v>
          </cell>
          <cell r="D32">
            <v>5.0266297184664053</v>
          </cell>
          <cell r="E32">
            <v>5.2823966201434782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1.1789186096230277</v>
          </cell>
        </row>
        <row r="33">
          <cell r="B33" t="str">
            <v>Cost per Tonne - Budget</v>
          </cell>
          <cell r="C33">
            <v>4.9470037647058831</v>
          </cell>
          <cell r="D33">
            <v>6.4397289519541951</v>
          </cell>
          <cell r="E33">
            <v>5.2761785714285701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-4.498020870816841E-6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1.34</v>
          </cell>
        </row>
        <row r="35">
          <cell r="B35" t="str">
            <v>Average BCM's Per Day Mined</v>
          </cell>
          <cell r="C35">
            <v>53880.419354838712</v>
          </cell>
          <cell r="D35">
            <v>56589.571428571428</v>
          </cell>
          <cell r="E35">
            <v>55546.93548387097</v>
          </cell>
          <cell r="F35">
            <v>53236.366666666669</v>
          </cell>
          <cell r="G35">
            <v>53122</v>
          </cell>
          <cell r="H35">
            <v>55218.033333333333</v>
          </cell>
          <cell r="I35">
            <v>32661.096774193549</v>
          </cell>
          <cell r="J35">
            <v>40998.870967741932</v>
          </cell>
          <cell r="K35">
            <v>55684.833333333336</v>
          </cell>
          <cell r="L35">
            <v>59717.032258064515</v>
          </cell>
          <cell r="M35">
            <v>62939.7</v>
          </cell>
          <cell r="N35">
            <v>67735.645161290318</v>
          </cell>
          <cell r="O35">
            <v>53891.501369863014</v>
          </cell>
        </row>
        <row r="36">
          <cell r="B36" t="str">
            <v xml:space="preserve"> </v>
          </cell>
        </row>
        <row r="37">
          <cell r="B37" t="str">
            <v>Average Tonnes Per Day Milled</v>
          </cell>
          <cell r="C37">
            <v>16291.064516129032</v>
          </cell>
          <cell r="D37">
            <v>14385.785714285714</v>
          </cell>
          <cell r="E37">
            <v>15442</v>
          </cell>
          <cell r="F37">
            <v>14632.133333333333</v>
          </cell>
          <cell r="G37">
            <v>15290.709677419354</v>
          </cell>
          <cell r="H37">
            <v>15960.4</v>
          </cell>
          <cell r="I37">
            <v>15432.774193548386</v>
          </cell>
          <cell r="J37">
            <v>15037.645161290322</v>
          </cell>
          <cell r="K37">
            <v>16556.7</v>
          </cell>
          <cell r="L37">
            <v>15187.741935483871</v>
          </cell>
          <cell r="M37">
            <v>14710.433333333332</v>
          </cell>
          <cell r="N37">
            <v>15464.258064516129</v>
          </cell>
          <cell r="O37">
            <v>15372.942465753425</v>
          </cell>
        </row>
        <row r="39">
          <cell r="B39" t="str">
            <v>Days in Month</v>
          </cell>
          <cell r="C39">
            <v>31</v>
          </cell>
          <cell r="D39">
            <v>28</v>
          </cell>
          <cell r="E39">
            <v>31</v>
          </cell>
          <cell r="F39">
            <v>30</v>
          </cell>
          <cell r="G39">
            <v>31</v>
          </cell>
          <cell r="H39">
            <v>30</v>
          </cell>
          <cell r="I39">
            <v>31</v>
          </cell>
          <cell r="J39">
            <v>31</v>
          </cell>
          <cell r="K39">
            <v>30</v>
          </cell>
          <cell r="L39">
            <v>31</v>
          </cell>
          <cell r="M39">
            <v>30</v>
          </cell>
          <cell r="N39">
            <v>31</v>
          </cell>
          <cell r="O39">
            <v>365</v>
          </cell>
        </row>
        <row r="48">
          <cell r="B48" t="str">
            <v>Кумтор Оперейтинг Компани</v>
          </cell>
        </row>
        <row r="49">
          <cell r="B49" t="str">
            <v>Статистические данные по эффективности и производству</v>
          </cell>
        </row>
        <row r="50">
          <cell r="B50" t="str">
            <v>31 августа 2002 года</v>
          </cell>
        </row>
        <row r="54">
          <cell r="C54" t="str">
            <v>Январь</v>
          </cell>
          <cell r="D54" t="str">
            <v>Февраль</v>
          </cell>
          <cell r="E54" t="str">
            <v>Март</v>
          </cell>
          <cell r="F54" t="str">
            <v>Апрель</v>
          </cell>
          <cell r="G54" t="str">
            <v>Май</v>
          </cell>
          <cell r="H54" t="str">
            <v>Июнь</v>
          </cell>
          <cell r="I54" t="str">
            <v>Июль</v>
          </cell>
          <cell r="J54" t="str">
            <v>Август</v>
          </cell>
          <cell r="K54" t="str">
            <v>Сентябрь</v>
          </cell>
          <cell r="L54" t="str">
            <v>Октябрь</v>
          </cell>
          <cell r="M54" t="str">
            <v>Ноябрь</v>
          </cell>
          <cell r="N54" t="str">
            <v>Декабрь</v>
          </cell>
          <cell r="O54" t="str">
            <v>Итого за 2002 г.</v>
          </cell>
        </row>
        <row r="55">
          <cell r="B55" t="str">
            <v>ГОРНЫЙ ОТДЕЛ</v>
          </cell>
        </row>
        <row r="56">
          <cell r="B56" t="str">
            <v>Куб.м.ж</v>
          </cell>
        </row>
        <row r="57">
          <cell r="B57" t="str">
            <v>Лед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195175</v>
          </cell>
          <cell r="K57">
            <v>412325</v>
          </cell>
          <cell r="L57">
            <v>146700</v>
          </cell>
          <cell r="M57">
            <v>59050</v>
          </cell>
          <cell r="N57">
            <v>63450</v>
          </cell>
          <cell r="O57">
            <v>876700</v>
          </cell>
        </row>
        <row r="58">
          <cell r="B58" t="str">
            <v>Пуст. пор. (Вкл. низкосорт. руду)</v>
          </cell>
          <cell r="C58">
            <v>1499723</v>
          </cell>
          <cell r="D58">
            <v>1433688</v>
          </cell>
          <cell r="E58">
            <v>1553722</v>
          </cell>
          <cell r="F58">
            <v>1442519</v>
          </cell>
          <cell r="G58">
            <v>1507844</v>
          </cell>
          <cell r="H58">
            <v>1543820</v>
          </cell>
          <cell r="I58">
            <v>920826</v>
          </cell>
          <cell r="J58">
            <v>979346</v>
          </cell>
          <cell r="K58">
            <v>1186770</v>
          </cell>
          <cell r="L58">
            <v>1597728</v>
          </cell>
          <cell r="M58">
            <v>1631808</v>
          </cell>
          <cell r="N58">
            <v>1862605</v>
          </cell>
          <cell r="O58">
            <v>17160399</v>
          </cell>
        </row>
        <row r="59">
          <cell r="B59" t="str">
            <v>Руда</v>
          </cell>
          <cell r="C59">
            <v>170570</v>
          </cell>
          <cell r="D59">
            <v>150820</v>
          </cell>
          <cell r="E59">
            <v>168233</v>
          </cell>
          <cell r="F59">
            <v>154572</v>
          </cell>
          <cell r="G59">
            <v>138938</v>
          </cell>
          <cell r="H59">
            <v>112721</v>
          </cell>
          <cell r="I59">
            <v>91668</v>
          </cell>
          <cell r="J59">
            <v>96444</v>
          </cell>
          <cell r="K59">
            <v>71450</v>
          </cell>
          <cell r="L59">
            <v>106800</v>
          </cell>
          <cell r="M59">
            <v>197333</v>
          </cell>
          <cell r="N59">
            <v>173750</v>
          </cell>
          <cell r="O59">
            <v>1633299</v>
          </cell>
        </row>
        <row r="60">
          <cell r="B60" t="str">
            <v>Итого куб. м.</v>
          </cell>
          <cell r="C60">
            <v>1670293</v>
          </cell>
          <cell r="D60">
            <v>1584508</v>
          </cell>
          <cell r="E60">
            <v>1721955</v>
          </cell>
          <cell r="F60">
            <v>1597091</v>
          </cell>
          <cell r="G60">
            <v>1646782</v>
          </cell>
          <cell r="H60">
            <v>1656541</v>
          </cell>
          <cell r="I60">
            <v>1012494</v>
          </cell>
          <cell r="J60">
            <v>1270965</v>
          </cell>
          <cell r="K60">
            <v>1670545</v>
          </cell>
          <cell r="L60">
            <v>1851228</v>
          </cell>
          <cell r="M60">
            <v>1888191</v>
          </cell>
          <cell r="N60">
            <v>2099805</v>
          </cell>
          <cell r="O60">
            <v>19670398</v>
          </cell>
        </row>
        <row r="62">
          <cell r="B62" t="str">
            <v>Тонны:</v>
          </cell>
        </row>
        <row r="63">
          <cell r="B63" t="str">
            <v>Всего добыто тонн</v>
          </cell>
          <cell r="C63">
            <v>4760335.05</v>
          </cell>
          <cell r="D63">
            <v>4515847.8</v>
          </cell>
          <cell r="E63">
            <v>4907571.75</v>
          </cell>
          <cell r="F63">
            <v>4551709.3500000006</v>
          </cell>
          <cell r="G63">
            <v>4693328.7</v>
          </cell>
          <cell r="H63">
            <v>4721141.8500000006</v>
          </cell>
          <cell r="I63">
            <v>2885607.9</v>
          </cell>
          <cell r="J63">
            <v>3235803.75</v>
          </cell>
          <cell r="K63">
            <v>3944649.75</v>
          </cell>
          <cell r="L63">
            <v>4985533.8</v>
          </cell>
          <cell r="M63">
            <v>5264425.3500000006</v>
          </cell>
          <cell r="N63">
            <v>5858813.25</v>
          </cell>
          <cell r="O63">
            <v>54324768.299999997</v>
          </cell>
        </row>
        <row r="64">
          <cell r="B64" t="str">
            <v>Тонны добытой руды</v>
          </cell>
          <cell r="C64">
            <v>486125</v>
          </cell>
          <cell r="D64">
            <v>429837</v>
          </cell>
          <cell r="E64">
            <v>479465</v>
          </cell>
          <cell r="F64">
            <v>440530</v>
          </cell>
          <cell r="G64">
            <v>395973</v>
          </cell>
          <cell r="H64">
            <v>321254</v>
          </cell>
          <cell r="I64">
            <v>261254</v>
          </cell>
          <cell r="J64">
            <v>274865</v>
          </cell>
          <cell r="K64">
            <v>203633</v>
          </cell>
          <cell r="L64">
            <v>304380</v>
          </cell>
          <cell r="M64">
            <v>562399</v>
          </cell>
          <cell r="N64">
            <v>495189</v>
          </cell>
          <cell r="O64">
            <v>4654904</v>
          </cell>
        </row>
        <row r="65">
          <cell r="B65" t="str">
            <v>Содержание (г/т)</v>
          </cell>
          <cell r="C65">
            <v>4.6520000000000001</v>
          </cell>
          <cell r="D65">
            <v>4.0339999999999998</v>
          </cell>
          <cell r="E65">
            <v>3.1749999999999998</v>
          </cell>
          <cell r="F65">
            <v>3.952</v>
          </cell>
          <cell r="G65">
            <v>3.5819999999999999</v>
          </cell>
          <cell r="H65">
            <v>2.7530000000000001</v>
          </cell>
          <cell r="I65">
            <v>2.1030000000000002</v>
          </cell>
          <cell r="J65">
            <v>2.7389999999999999</v>
          </cell>
          <cell r="K65">
            <v>2.4529999999999998</v>
          </cell>
          <cell r="L65">
            <v>2.141</v>
          </cell>
          <cell r="M65">
            <v>3.9209999999999998</v>
          </cell>
          <cell r="N65">
            <v>5.8710000000000004</v>
          </cell>
          <cell r="O65">
            <v>3.6794070896843416</v>
          </cell>
        </row>
        <row r="66">
          <cell r="B66" t="str">
            <v>Добытые унции</v>
          </cell>
          <cell r="C66">
            <v>72701</v>
          </cell>
          <cell r="D66">
            <v>55751</v>
          </cell>
          <cell r="E66">
            <v>48939</v>
          </cell>
          <cell r="F66">
            <v>55971</v>
          </cell>
          <cell r="G66">
            <v>45607</v>
          </cell>
          <cell r="H66">
            <v>28432</v>
          </cell>
          <cell r="I66">
            <v>17664</v>
          </cell>
          <cell r="J66">
            <v>24206</v>
          </cell>
          <cell r="K66">
            <v>16060</v>
          </cell>
          <cell r="L66">
            <v>20951</v>
          </cell>
          <cell r="M66">
            <v>70899</v>
          </cell>
          <cell r="N66">
            <v>93474</v>
          </cell>
          <cell r="O66">
            <v>550655</v>
          </cell>
        </row>
        <row r="68">
          <cell r="B68" t="str">
            <v>Себестоимость куб.м. - факт</v>
          </cell>
          <cell r="C68">
            <v>1.6879280070204343</v>
          </cell>
          <cell r="D68">
            <v>1.7779286257910571</v>
          </cell>
          <cell r="E68">
            <v>1.7117032243200416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0.43638935985225796</v>
          </cell>
        </row>
        <row r="69">
          <cell r="B69" t="str">
            <v>Себестоимость куб.м. - план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>
            <v>0</v>
          </cell>
          <cell r="H69">
            <v>0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</row>
        <row r="71">
          <cell r="B71" t="str">
            <v>ПЕРЕРАБОТКА</v>
          </cell>
        </row>
        <row r="72">
          <cell r="B72" t="str">
            <v>Тонны добытой руды</v>
          </cell>
          <cell r="C72">
            <v>505023</v>
          </cell>
          <cell r="D72">
            <v>402802</v>
          </cell>
          <cell r="E72">
            <v>478702</v>
          </cell>
          <cell r="F72">
            <v>438964</v>
          </cell>
          <cell r="G72">
            <v>474012</v>
          </cell>
          <cell r="H72">
            <v>478812</v>
          </cell>
          <cell r="I72">
            <v>478416</v>
          </cell>
          <cell r="J72">
            <v>466167</v>
          </cell>
          <cell r="K72">
            <v>496701</v>
          </cell>
          <cell r="L72">
            <v>470820</v>
          </cell>
          <cell r="M72">
            <v>441313</v>
          </cell>
          <cell r="N72">
            <v>479392</v>
          </cell>
          <cell r="O72">
            <v>5611124</v>
          </cell>
        </row>
        <row r="73">
          <cell r="B73" t="str">
            <v>Содержание (г/т)</v>
          </cell>
          <cell r="C73">
            <v>4.43</v>
          </cell>
          <cell r="D73">
            <v>4.0810000000000004</v>
          </cell>
          <cell r="E73">
            <v>4.024</v>
          </cell>
          <cell r="F73">
            <v>4.0010000000000003</v>
          </cell>
          <cell r="G73">
            <v>3.8839999999999999</v>
          </cell>
          <cell r="H73">
            <v>3.351</v>
          </cell>
          <cell r="I73">
            <v>2.7250000000000001</v>
          </cell>
          <cell r="J73">
            <v>3.0790000000000002</v>
          </cell>
          <cell r="K73">
            <v>3.1850000000000001</v>
          </cell>
          <cell r="L73">
            <v>2.6659999999999999</v>
          </cell>
          <cell r="M73">
            <v>3.952</v>
          </cell>
          <cell r="N73">
            <v>5.1970000000000001</v>
          </cell>
          <cell r="O73">
            <v>3.7110215837325997</v>
          </cell>
        </row>
        <row r="74">
          <cell r="B74" t="str">
            <v>Извлечение</v>
          </cell>
          <cell r="C74">
            <v>0.82340000000000002</v>
          </cell>
          <cell r="D74">
            <v>0.81200000000000006</v>
          </cell>
          <cell r="E74">
            <v>0.80730000000000002</v>
          </cell>
          <cell r="F74">
            <v>0.79359999999999997</v>
          </cell>
          <cell r="G74">
            <v>0.78459999999999996</v>
          </cell>
          <cell r="H74">
            <v>0.75960000000000005</v>
          </cell>
          <cell r="I74">
            <v>0.62039999999999995</v>
          </cell>
          <cell r="J74">
            <v>0.74</v>
          </cell>
          <cell r="K74">
            <v>0.75939999999999996</v>
          </cell>
          <cell r="L74">
            <v>0.76500000000000001</v>
          </cell>
          <cell r="M74">
            <v>0.79159999999999997</v>
          </cell>
          <cell r="N74">
            <v>0.8286</v>
          </cell>
          <cell r="O74">
            <v>0.78126741103103181</v>
          </cell>
        </row>
        <row r="75">
          <cell r="B75" t="str">
            <v>Извлеченные унции</v>
          </cell>
          <cell r="C75">
            <v>59274</v>
          </cell>
          <cell r="D75">
            <v>42915</v>
          </cell>
          <cell r="E75">
            <v>49991</v>
          </cell>
          <cell r="F75">
            <v>44810</v>
          </cell>
          <cell r="G75">
            <v>46444</v>
          </cell>
          <cell r="H75">
            <v>39188</v>
          </cell>
          <cell r="I75">
            <v>26006</v>
          </cell>
          <cell r="J75">
            <v>34150</v>
          </cell>
          <cell r="K75">
            <v>38623</v>
          </cell>
          <cell r="L75">
            <v>30876</v>
          </cell>
          <cell r="M75">
            <v>44392</v>
          </cell>
          <cell r="N75">
            <v>66370</v>
          </cell>
          <cell r="O75">
            <v>523039</v>
          </cell>
        </row>
        <row r="77">
          <cell r="B77" t="str">
            <v xml:space="preserve">Изменение в количестве унций в </v>
          </cell>
          <cell r="C77">
            <v>1561</v>
          </cell>
          <cell r="D77">
            <v>1565</v>
          </cell>
          <cell r="E77">
            <v>-610</v>
          </cell>
          <cell r="F77">
            <v>4186</v>
          </cell>
          <cell r="G77">
            <v>2479</v>
          </cell>
          <cell r="H77">
            <v>-376</v>
          </cell>
          <cell r="I77">
            <v>-5207</v>
          </cell>
          <cell r="J77">
            <v>1446</v>
          </cell>
          <cell r="K77">
            <v>-95</v>
          </cell>
          <cell r="L77">
            <v>10</v>
          </cell>
          <cell r="M77">
            <v>-3301</v>
          </cell>
          <cell r="N77">
            <v>3853</v>
          </cell>
          <cell r="O77">
            <v>5511</v>
          </cell>
        </row>
        <row r="78">
          <cell r="B78" t="str">
            <v>незаверш. пр-ве</v>
          </cell>
        </row>
        <row r="79">
          <cell r="B79" t="str">
            <v>Отлито унций</v>
          </cell>
          <cell r="C79">
            <v>60835</v>
          </cell>
          <cell r="D79">
            <v>44480</v>
          </cell>
          <cell r="E79">
            <v>49381</v>
          </cell>
          <cell r="F79">
            <v>48996</v>
          </cell>
          <cell r="G79">
            <v>48923</v>
          </cell>
          <cell r="H79">
            <v>38812</v>
          </cell>
          <cell r="I79">
            <v>20799</v>
          </cell>
          <cell r="J79">
            <v>35596</v>
          </cell>
          <cell r="K79">
            <v>38528</v>
          </cell>
          <cell r="L79">
            <v>30886</v>
          </cell>
          <cell r="M79">
            <v>41091</v>
          </cell>
          <cell r="N79">
            <v>70223</v>
          </cell>
          <cell r="O79">
            <v>528550</v>
          </cell>
        </row>
        <row r="81">
          <cell r="B81" t="str">
            <v>Себестоимость 1 тонны - факт</v>
          </cell>
          <cell r="C81">
            <v>4.0822461032245565</v>
          </cell>
          <cell r="D81">
            <v>5.0266297184664053</v>
          </cell>
          <cell r="E81">
            <v>5.2823966201434782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1.1789186096230277</v>
          </cell>
        </row>
        <row r="82">
          <cell r="B82" t="str">
            <v>Себестоимость 1 тонны - план</v>
          </cell>
          <cell r="C82">
            <v>4.9470037647058831</v>
          </cell>
          <cell r="D82">
            <v>6.4397289519541951</v>
          </cell>
          <cell r="E82">
            <v>5.2761785714285701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-4.498020870816841E-6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1.34</v>
          </cell>
        </row>
        <row r="84">
          <cell r="B84" t="str">
            <v>Средние куб. метры в день</v>
          </cell>
          <cell r="C84">
            <v>53880.419354838712</v>
          </cell>
          <cell r="D84">
            <v>56589.571428571428</v>
          </cell>
          <cell r="E84">
            <v>55546.93548387097</v>
          </cell>
          <cell r="F84">
            <v>53236.366666666669</v>
          </cell>
          <cell r="G84">
            <v>53122</v>
          </cell>
          <cell r="H84">
            <v>55218.033333333333</v>
          </cell>
          <cell r="I84">
            <v>32661.096774193549</v>
          </cell>
          <cell r="J84">
            <v>40998.870967741932</v>
          </cell>
          <cell r="K84">
            <v>55684.833333333336</v>
          </cell>
          <cell r="L84">
            <v>59717.032258064515</v>
          </cell>
          <cell r="M84">
            <v>62939.7</v>
          </cell>
          <cell r="N84">
            <v>67735.645161290318</v>
          </cell>
          <cell r="O84">
            <v>53891.501369863014</v>
          </cell>
        </row>
        <row r="85">
          <cell r="B85" t="str">
            <v>Среднее кол-во тонн в день</v>
          </cell>
          <cell r="C85">
            <v>16291.064516129032</v>
          </cell>
          <cell r="D85">
            <v>14385.785714285714</v>
          </cell>
          <cell r="E85">
            <v>15442</v>
          </cell>
          <cell r="F85">
            <v>14632.133333333333</v>
          </cell>
          <cell r="G85">
            <v>15290.709677419354</v>
          </cell>
          <cell r="H85">
            <v>15960.4</v>
          </cell>
          <cell r="I85">
            <v>15432.774193548386</v>
          </cell>
          <cell r="J85">
            <v>15037.645161290322</v>
          </cell>
          <cell r="K85">
            <v>16556.7</v>
          </cell>
          <cell r="L85">
            <v>15187.741935483871</v>
          </cell>
          <cell r="M85">
            <v>14710.433333333332</v>
          </cell>
          <cell r="N85">
            <v>15464.258064516129</v>
          </cell>
          <cell r="O85">
            <v>15372.942465753425</v>
          </cell>
        </row>
        <row r="86">
          <cell r="B86" t="str">
            <v>Дней в месяце</v>
          </cell>
          <cell r="C86">
            <v>31</v>
          </cell>
          <cell r="D86">
            <v>28</v>
          </cell>
          <cell r="E86">
            <v>31</v>
          </cell>
          <cell r="F86">
            <v>30</v>
          </cell>
          <cell r="G86">
            <v>31</v>
          </cell>
          <cell r="H86">
            <v>30</v>
          </cell>
          <cell r="I86">
            <v>31</v>
          </cell>
          <cell r="J86">
            <v>31</v>
          </cell>
          <cell r="K86">
            <v>30</v>
          </cell>
          <cell r="L86">
            <v>31</v>
          </cell>
          <cell r="M86">
            <v>30</v>
          </cell>
          <cell r="N86">
            <v>31</v>
          </cell>
          <cell r="O86">
            <v>365</v>
          </cell>
        </row>
      </sheetData>
      <sheetData sheetId="17" refreshError="1">
        <row r="1">
          <cell r="A1" t="str">
            <v>KUMTOR OPERATING COMPANY</v>
          </cell>
        </row>
        <row r="2">
          <cell r="A2" t="str">
            <v>2002 TOTAL COSTS, PRODUCTION &amp; PRICE STATISTICS (000s)</v>
          </cell>
        </row>
        <row r="3">
          <cell r="A3" t="str">
            <v>December 31, 2002</v>
          </cell>
        </row>
        <row r="5">
          <cell r="B5" t="str">
            <v>Jan</v>
          </cell>
          <cell r="C5" t="str">
            <v>Feb</v>
          </cell>
          <cell r="D5" t="str">
            <v>Mar</v>
          </cell>
          <cell r="E5" t="str">
            <v>Apr</v>
          </cell>
          <cell r="F5" t="str">
            <v>May</v>
          </cell>
          <cell r="G5" t="str">
            <v>Jun</v>
          </cell>
          <cell r="H5" t="str">
            <v>Jul</v>
          </cell>
          <cell r="I5" t="str">
            <v>Aug</v>
          </cell>
          <cell r="J5" t="str">
            <v>Sep</v>
          </cell>
          <cell r="K5" t="str">
            <v>Oct</v>
          </cell>
          <cell r="L5" t="str">
            <v>Nov</v>
          </cell>
          <cell r="M5" t="str">
            <v>Dec</v>
          </cell>
          <cell r="N5" t="str">
            <v>2002 Total</v>
          </cell>
          <cell r="O5" t="str">
            <v>2002 Avg.</v>
          </cell>
        </row>
        <row r="7">
          <cell r="A7" t="str">
            <v>Mining</v>
          </cell>
          <cell r="B7">
            <v>2819.3343346301826</v>
          </cell>
          <cell r="C7">
            <v>2817.1421309949365</v>
          </cell>
          <cell r="D7">
            <v>2947.4759256340171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8583.9523912591358</v>
          </cell>
          <cell r="O7">
            <v>715.32936593826128</v>
          </cell>
        </row>
        <row r="8">
          <cell r="A8" t="str">
            <v>Milling</v>
          </cell>
          <cell r="B8">
            <v>2061.6281737887748</v>
          </cell>
          <cell r="C8">
            <v>2024.7365038577045</v>
          </cell>
          <cell r="D8">
            <v>2528.6938268559225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6615.0585045024018</v>
          </cell>
          <cell r="O8">
            <v>551.25487537520019</v>
          </cell>
        </row>
        <row r="9">
          <cell r="A9" t="str">
            <v>Site Services</v>
          </cell>
          <cell r="B9">
            <v>1815.1941157070169</v>
          </cell>
          <cell r="C9">
            <v>2190.0038033736632</v>
          </cell>
          <cell r="D9">
            <v>2020.4077125293636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6025.6056316100439</v>
          </cell>
          <cell r="O9">
            <v>502.13380263417031</v>
          </cell>
        </row>
        <row r="10">
          <cell r="A10" t="str">
            <v>Site Indirects</v>
          </cell>
          <cell r="B10">
            <v>25.251942009312664</v>
          </cell>
          <cell r="C10">
            <v>321.74455778346692</v>
          </cell>
          <cell r="D10">
            <v>77.838321557993865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424.83482135077344</v>
          </cell>
          <cell r="O10">
            <v>35.402901779231122</v>
          </cell>
        </row>
        <row r="11">
          <cell r="A11" t="str">
            <v>Sub-total</v>
          </cell>
          <cell r="B11">
            <v>6721.4085661352874</v>
          </cell>
          <cell r="C11">
            <v>7353.6269960097716</v>
          </cell>
          <cell r="D11">
            <v>7574.4157865772968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21649.451348722356</v>
          </cell>
          <cell r="O11">
            <v>1804.1209457268631</v>
          </cell>
        </row>
        <row r="13">
          <cell r="A13" t="str">
            <v>Bishkek Administration</v>
          </cell>
          <cell r="B13">
            <v>431.6376285382413</v>
          </cell>
          <cell r="C13">
            <v>836.00473737346488</v>
          </cell>
          <cell r="D13">
            <v>601.39120327732792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1869.0335691890341</v>
          </cell>
          <cell r="O13">
            <v>155.7527974324195</v>
          </cell>
        </row>
        <row r="14">
          <cell r="A14" t="str">
            <v>Management Fee</v>
          </cell>
          <cell r="B14">
            <v>356.04831999999999</v>
          </cell>
          <cell r="C14">
            <v>395.26711999999998</v>
          </cell>
          <cell r="D14">
            <v>418.56534999999997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1169.8807899999999</v>
          </cell>
          <cell r="O14">
            <v>97.490065833333333</v>
          </cell>
        </row>
        <row r="15">
          <cell r="A15" t="str">
            <v>Sub-total</v>
          </cell>
          <cell r="B15">
            <v>787.68594853824129</v>
          </cell>
          <cell r="C15">
            <v>1231.2718573734649</v>
          </cell>
          <cell r="D15">
            <v>1019.9565532773279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3038.9143591890343</v>
          </cell>
          <cell r="O15">
            <v>253.24286326575285</v>
          </cell>
        </row>
        <row r="16">
          <cell r="A16" t="str">
            <v>Total Cash Operating Costs</v>
          </cell>
          <cell r="B16">
            <v>7509.0945146735285</v>
          </cell>
          <cell r="C16">
            <v>8584.8988533832362</v>
          </cell>
          <cell r="D16">
            <v>8594.3723398546244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24688.365707911391</v>
          </cell>
          <cell r="O16">
            <v>2057.3638089926158</v>
          </cell>
        </row>
        <row r="18">
          <cell r="A18" t="str">
            <v>Concession Tax</v>
          </cell>
          <cell r="B18">
            <v>294.00728999999995</v>
          </cell>
          <cell r="C18">
            <v>165.43754000000001</v>
          </cell>
          <cell r="D18">
            <v>190.07041000000001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649.51523999999995</v>
          </cell>
          <cell r="O18">
            <v>54.126269999999998</v>
          </cell>
        </row>
        <row r="19">
          <cell r="A19" t="str">
            <v>Royalty Tax</v>
          </cell>
          <cell r="B19">
            <v>110.25273177254643</v>
          </cell>
          <cell r="C19">
            <v>62.039075624539997</v>
          </cell>
          <cell r="D19">
            <v>71.276404528930001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243.5682119260164</v>
          </cell>
          <cell r="O19">
            <v>20.297350993834701</v>
          </cell>
        </row>
        <row r="20">
          <cell r="A20" t="str">
            <v>Social Fund Tax</v>
          </cell>
          <cell r="B20">
            <v>89.793000000000006</v>
          </cell>
          <cell r="C20">
            <v>100.57299999999999</v>
          </cell>
          <cell r="D20">
            <v>-84.549000000000007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105.81699999999999</v>
          </cell>
          <cell r="O20">
            <v>8.8180833333333322</v>
          </cell>
        </row>
        <row r="21">
          <cell r="A21" t="str">
            <v>Road Tax</v>
          </cell>
          <cell r="B21">
            <v>206.2001123166884</v>
          </cell>
          <cell r="C21">
            <v>119.57973146995002</v>
          </cell>
          <cell r="D21">
            <v>130.10226189117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455.8821056778084</v>
          </cell>
          <cell r="O21">
            <v>37.9901754731507</v>
          </cell>
        </row>
        <row r="22">
          <cell r="A22" t="str">
            <v>Land Tax</v>
          </cell>
          <cell r="B22" t="e">
            <v>#N/A</v>
          </cell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</row>
        <row r="23">
          <cell r="A23" t="str">
            <v>VAT on Imports of Consumables</v>
          </cell>
          <cell r="B23">
            <v>11.127844993522716</v>
          </cell>
          <cell r="C23">
            <v>8.0729162092999989</v>
          </cell>
          <cell r="D23">
            <v>11.736874204520001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30.937635407342718</v>
          </cell>
          <cell r="O23">
            <v>2.5781362839452266</v>
          </cell>
        </row>
        <row r="24">
          <cell r="A24" t="str">
            <v>Exploration Program</v>
          </cell>
          <cell r="B24">
            <v>60.664760000000001</v>
          </cell>
          <cell r="C24">
            <v>215.49751999999998</v>
          </cell>
          <cell r="D24">
            <v>331.04164000000003</v>
          </cell>
          <cell r="E24">
            <v>0</v>
          </cell>
          <cell r="F24">
            <v>0</v>
          </cell>
          <cell r="G24">
            <v>0</v>
          </cell>
          <cell r="H24">
            <v>2.5999999999999999E-2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607.20391999999993</v>
          </cell>
          <cell r="O24">
            <v>50.60032666666666</v>
          </cell>
        </row>
        <row r="25">
          <cell r="A25" t="str">
            <v>Other Income / Expense</v>
          </cell>
          <cell r="B25">
            <v>166.91404386931777</v>
          </cell>
          <cell r="C25">
            <v>61.12624718420475</v>
          </cell>
          <cell r="D25">
            <v>138.39950234413092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366.43979339765343</v>
          </cell>
          <cell r="O25">
            <v>30.536649449804454</v>
          </cell>
        </row>
        <row r="26">
          <cell r="A26" t="str">
            <v>Sub-total</v>
          </cell>
          <cell r="B26" t="e">
            <v>#N/A</v>
          </cell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</row>
        <row r="27">
          <cell r="A27" t="str">
            <v>TOTAL CASH COSTS</v>
          </cell>
          <cell r="B27" t="e">
            <v>#N/A</v>
          </cell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</row>
        <row r="29">
          <cell r="A29" t="str">
            <v>Financing Charges</v>
          </cell>
          <cell r="B29">
            <v>882.09042883049847</v>
          </cell>
          <cell r="C29">
            <v>981.70751676566101</v>
          </cell>
          <cell r="D29">
            <v>897.24131829379871</v>
          </cell>
          <cell r="E29">
            <v>0</v>
          </cell>
          <cell r="F29">
            <v>0</v>
          </cell>
          <cell r="G29">
            <v>0</v>
          </cell>
          <cell r="H29">
            <v>609.37587883049844</v>
          </cell>
          <cell r="I29">
            <v>609.37587883049844</v>
          </cell>
          <cell r="J29">
            <v>609.37587883049844</v>
          </cell>
          <cell r="K29">
            <v>609.37587883049844</v>
          </cell>
          <cell r="L29">
            <v>609.37587883049844</v>
          </cell>
          <cell r="M29">
            <v>609.37587883049844</v>
          </cell>
          <cell r="N29">
            <v>6417.2945368729497</v>
          </cell>
          <cell r="O29">
            <v>534.77454473941248</v>
          </cell>
        </row>
        <row r="30">
          <cell r="A30" t="str">
            <v>Depr., Depl., Reclamation</v>
          </cell>
          <cell r="B30">
            <v>3626.1304599999999</v>
          </cell>
          <cell r="C30">
            <v>3086.60583</v>
          </cell>
          <cell r="D30">
            <v>3045.8959199999999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9758.6322099999998</v>
          </cell>
          <cell r="O30">
            <v>813.21935083333335</v>
          </cell>
        </row>
        <row r="31">
          <cell r="A31" t="str">
            <v>TOTAL COSTS</v>
          </cell>
          <cell r="B31" t="e">
            <v>#N/A</v>
          </cell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</row>
        <row r="32">
          <cell r="A32" t="str">
            <v>TOTAL CAPITAL COSTS</v>
          </cell>
          <cell r="B32">
            <v>142.00219000000001</v>
          </cell>
          <cell r="C32">
            <v>287.53434582521163</v>
          </cell>
          <cell r="D32">
            <v>290.06200000000001</v>
          </cell>
          <cell r="E32">
            <v>341.83499999999998</v>
          </cell>
          <cell r="F32">
            <v>553.6241</v>
          </cell>
          <cell r="G32">
            <v>238.91800000000001</v>
          </cell>
          <cell r="H32">
            <v>256.69400000000002</v>
          </cell>
          <cell r="I32">
            <v>1669.096</v>
          </cell>
          <cell r="J32">
            <v>451.952</v>
          </cell>
          <cell r="K32">
            <v>1700.4561041981506</v>
          </cell>
          <cell r="L32">
            <v>107.855</v>
          </cell>
          <cell r="M32">
            <v>2803.444</v>
          </cell>
          <cell r="N32">
            <v>8610.1819090254594</v>
          </cell>
          <cell r="O32">
            <v>717.51515908545491</v>
          </cell>
        </row>
        <row r="35">
          <cell r="A35" t="str">
            <v>Gold Poured (oz.)</v>
          </cell>
          <cell r="B35">
            <v>60835</v>
          </cell>
          <cell r="C35">
            <v>44480</v>
          </cell>
          <cell r="D35">
            <v>49381</v>
          </cell>
          <cell r="E35">
            <v>48996</v>
          </cell>
          <cell r="F35">
            <v>48923</v>
          </cell>
          <cell r="G35">
            <v>38812</v>
          </cell>
          <cell r="H35">
            <v>20799</v>
          </cell>
          <cell r="I35">
            <v>35596</v>
          </cell>
          <cell r="J35">
            <v>38528</v>
          </cell>
          <cell r="K35">
            <v>30886</v>
          </cell>
          <cell r="L35">
            <v>41091</v>
          </cell>
          <cell r="M35">
            <v>70223</v>
          </cell>
          <cell r="N35">
            <v>528550</v>
          </cell>
          <cell r="O35">
            <v>44045.833333333336</v>
          </cell>
        </row>
        <row r="37">
          <cell r="A37" t="str">
            <v>Gold Price/Ounce (London Fix)</v>
          </cell>
          <cell r="B37">
            <v>281.56136363636364</v>
          </cell>
          <cell r="C37">
            <v>295.495</v>
          </cell>
          <cell r="D37">
            <v>294.05500000000001</v>
          </cell>
          <cell r="E37">
            <v>308.2</v>
          </cell>
          <cell r="F37">
            <v>307.97500000000002</v>
          </cell>
          <cell r="G37">
            <v>321.17779999999999</v>
          </cell>
          <cell r="H37">
            <v>313.29130434782599</v>
          </cell>
          <cell r="I37">
            <v>310.25479999999999</v>
          </cell>
          <cell r="J37">
            <v>319.13569999999999</v>
          </cell>
          <cell r="K37">
            <v>316.58</v>
          </cell>
          <cell r="L37">
            <v>319.06666666666672</v>
          </cell>
          <cell r="M37">
            <v>333.11500000000001</v>
          </cell>
          <cell r="N37">
            <v>333.11500000000001</v>
          </cell>
          <cell r="O37">
            <v>309.99230288757138</v>
          </cell>
        </row>
        <row r="39">
          <cell r="A39" t="str">
            <v>Cash Operating Cost/Ounce Poured</v>
          </cell>
          <cell r="B39">
            <v>123.43378835659617</v>
          </cell>
          <cell r="C39">
            <v>193.00581954548642</v>
          </cell>
          <cell r="D39">
            <v>174.04208784460874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46.70961253980019</v>
          </cell>
          <cell r="O39">
            <v>46.70961253980019</v>
          </cell>
        </row>
        <row r="40">
          <cell r="A40" t="str">
            <v>Total Cash Costs/Ounce Poured</v>
          </cell>
          <cell r="B40" t="e">
            <v>#N/A</v>
          </cell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</row>
        <row r="41">
          <cell r="A41" t="str">
            <v>Total Costs/Ounce Poured</v>
          </cell>
          <cell r="B41" t="e">
            <v>#N/A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</row>
        <row r="43">
          <cell r="A43" t="str">
            <v>Total Cash Costs/Ounce Poured (incl. Indemnifiable taxes)</v>
          </cell>
          <cell r="B43" t="e">
            <v>#N/A</v>
          </cell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</row>
        <row r="45">
          <cell r="A45" t="str">
            <v>Capital Costs/Total Costs</v>
          </cell>
          <cell r="B45">
            <v>1.9851988388630996E-2</v>
          </cell>
          <cell r="C45">
            <v>3.5109557448491972E-2</v>
          </cell>
          <cell r="D45">
            <v>3.5478088017481153E-2</v>
          </cell>
          <cell r="E45"/>
          <cell r="F45"/>
          <cell r="G45"/>
          <cell r="H45"/>
          <cell r="I45"/>
          <cell r="J45"/>
          <cell r="K45"/>
          <cell r="L45"/>
          <cell r="M45"/>
          <cell r="N45">
            <v>0.36610274594976361</v>
          </cell>
          <cell r="O45">
            <v>0.3661027459497635</v>
          </cell>
        </row>
        <row r="47">
          <cell r="A47" t="str">
            <v>US $ / Som</v>
          </cell>
          <cell r="B47">
            <v>48.191899999999997</v>
          </cell>
          <cell r="C47">
            <v>47.867400000000004</v>
          </cell>
          <cell r="D47">
            <v>48.143999999999998</v>
          </cell>
          <cell r="E47">
            <v>48.064399999999999</v>
          </cell>
          <cell r="F47">
            <v>47.879199999999997</v>
          </cell>
          <cell r="G47">
            <v>46.149900000000002</v>
          </cell>
          <cell r="H47">
            <v>46.283200000000001</v>
          </cell>
          <cell r="I47">
            <v>46.194899999999997</v>
          </cell>
          <cell r="J47">
            <v>46.000399999999999</v>
          </cell>
          <cell r="K47">
            <v>46.061199999999999</v>
          </cell>
          <cell r="L47">
            <v>46.012700000000002</v>
          </cell>
          <cell r="M47">
            <v>46.094900000000003</v>
          </cell>
          <cell r="N47">
            <v>46.094900000000003</v>
          </cell>
          <cell r="O47">
            <v>46.912008333333347</v>
          </cell>
        </row>
        <row r="48">
          <cell r="A48" t="str">
            <v>US $ / Cnd $</v>
          </cell>
          <cell r="B48">
            <v>1.5874999999999999</v>
          </cell>
          <cell r="C48">
            <v>1.6084000000000001</v>
          </cell>
          <cell r="D48">
            <v>1.5926</v>
          </cell>
          <cell r="E48">
            <v>1.5616000000000001</v>
          </cell>
          <cell r="F48">
            <v>1.534</v>
          </cell>
          <cell r="G48">
            <v>1.5163</v>
          </cell>
          <cell r="H48">
            <v>1.5712999999999999</v>
          </cell>
          <cell r="I48">
            <v>1.5569999999999999</v>
          </cell>
          <cell r="J48">
            <v>1.5778000000000001</v>
          </cell>
          <cell r="K48">
            <v>1.5658000000000001</v>
          </cell>
          <cell r="L48">
            <v>1.5643199999999999</v>
          </cell>
          <cell r="M48">
            <v>1.5768</v>
          </cell>
          <cell r="N48">
            <v>1.5768</v>
          </cell>
          <cell r="O48">
            <v>1.5677849999999998</v>
          </cell>
        </row>
        <row r="53">
          <cell r="A53" t="str">
            <v>КУМТОР ОПЕРЕЙТИНГ КОМПАНИ</v>
          </cell>
        </row>
        <row r="54">
          <cell r="A54" t="str">
            <v>СТАТИСТИКА ПО ЗАТРАТАМ , ПРОИЗВОДСТВУ И ЦЕНАМ ЗА 2002 Г. (доллары США в тыс.)</v>
          </cell>
        </row>
        <row r="55">
          <cell r="A55" t="str">
            <v>31 августа 2002 года</v>
          </cell>
        </row>
        <row r="57">
          <cell r="B57" t="str">
            <v>Январь</v>
          </cell>
          <cell r="C57" t="str">
            <v>Февраль</v>
          </cell>
          <cell r="D57" t="str">
            <v>Март</v>
          </cell>
          <cell r="E57" t="str">
            <v>Апрель</v>
          </cell>
          <cell r="F57" t="str">
            <v>Май</v>
          </cell>
          <cell r="G57" t="str">
            <v>Июнь</v>
          </cell>
          <cell r="H57" t="str">
            <v>Июль</v>
          </cell>
          <cell r="I57" t="str">
            <v>Август</v>
          </cell>
          <cell r="J57" t="str">
            <v>Сентябрь</v>
          </cell>
          <cell r="K57" t="str">
            <v>Октябрь</v>
          </cell>
          <cell r="L57" t="str">
            <v>Ноябрь</v>
          </cell>
          <cell r="M57" t="str">
            <v>Декабрь</v>
          </cell>
          <cell r="N57" t="str">
            <v>Итого за 2002</v>
          </cell>
          <cell r="O57" t="str">
            <v>В сред. за 2002.</v>
          </cell>
        </row>
        <row r="59">
          <cell r="A59" t="str">
            <v>Добыча</v>
          </cell>
          <cell r="B59">
            <v>2819.3343346301826</v>
          </cell>
          <cell r="C59">
            <v>2817.1421309949365</v>
          </cell>
          <cell r="D59">
            <v>2947.4759256340171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8583.9523912591358</v>
          </cell>
          <cell r="O59">
            <v>715.32936593826128</v>
          </cell>
        </row>
        <row r="60">
          <cell r="A60" t="str">
            <v>Переработка</v>
          </cell>
          <cell r="B60">
            <v>2061.6281737887748</v>
          </cell>
          <cell r="C60">
            <v>2024.7365038577045</v>
          </cell>
          <cell r="D60">
            <v>2528.6938268559225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6615.0585045024018</v>
          </cell>
          <cell r="O60">
            <v>551.25487537520019</v>
          </cell>
        </row>
        <row r="61">
          <cell r="A61" t="str">
            <v>Услуги на объекте</v>
          </cell>
          <cell r="B61">
            <v>1815.1941157070169</v>
          </cell>
          <cell r="C61">
            <v>2190.0038033736632</v>
          </cell>
          <cell r="D61">
            <v>2020.4077125293636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6025.6056316100439</v>
          </cell>
          <cell r="O61">
            <v>502.13380263417031</v>
          </cell>
        </row>
        <row r="62">
          <cell r="A62" t="str">
            <v>Косвенные на объекте</v>
          </cell>
          <cell r="B62">
            <v>25.251942009312664</v>
          </cell>
          <cell r="C62">
            <v>321.74455778346692</v>
          </cell>
          <cell r="D62">
            <v>77.838321557993865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424.83482135077344</v>
          </cell>
          <cell r="O62">
            <v>35.402901779231122</v>
          </cell>
        </row>
        <row r="63">
          <cell r="A63" t="str">
            <v>Предварит. итог</v>
          </cell>
          <cell r="B63">
            <v>6721.4085661352874</v>
          </cell>
          <cell r="C63">
            <v>7353.6269960097716</v>
          </cell>
          <cell r="D63">
            <v>7574.4157865772968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21649.451348722356</v>
          </cell>
          <cell r="O63">
            <v>1804.1209457268631</v>
          </cell>
        </row>
        <row r="65">
          <cell r="A65" t="str">
            <v>Администрация в Бишкеке</v>
          </cell>
          <cell r="B65">
            <v>431.6376285382413</v>
          </cell>
          <cell r="C65">
            <v>836.00473737346488</v>
          </cell>
          <cell r="D65">
            <v>601.39120327732792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1869.0335691890341</v>
          </cell>
          <cell r="O65">
            <v>155.7527974324195</v>
          </cell>
        </row>
        <row r="66">
          <cell r="A66" t="str">
            <v>Гонорар за менеджмент</v>
          </cell>
          <cell r="B66">
            <v>356.04831999999999</v>
          </cell>
          <cell r="C66">
            <v>395.26711999999998</v>
          </cell>
          <cell r="D66">
            <v>418.56534999999997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1169.8807899999999</v>
          </cell>
          <cell r="O66">
            <v>97.490065833333333</v>
          </cell>
        </row>
        <row r="67">
          <cell r="A67" t="str">
            <v>Предварит. итог</v>
          </cell>
          <cell r="B67">
            <v>787.68594853824129</v>
          </cell>
          <cell r="C67">
            <v>1231.2718573734649</v>
          </cell>
          <cell r="D67">
            <v>1019.9565532773279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3038.9143591890343</v>
          </cell>
          <cell r="O67">
            <v>253.24286326575285</v>
          </cell>
        </row>
        <row r="69">
          <cell r="A69" t="str">
            <v>Всего ден. производствен. затрат</v>
          </cell>
          <cell r="B69">
            <v>7509.0945146735285</v>
          </cell>
          <cell r="C69">
            <v>8584.8988533832362</v>
          </cell>
          <cell r="D69">
            <v>8594.3723398546244</v>
          </cell>
          <cell r="E69">
            <v>0</v>
          </cell>
          <cell r="F69">
            <v>0</v>
          </cell>
          <cell r="G69">
            <v>0</v>
          </cell>
          <cell r="H69">
            <v>8608</v>
          </cell>
          <cell r="I69">
            <v>8577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24688.365707911391</v>
          </cell>
          <cell r="O69">
            <v>2057.3638089926158</v>
          </cell>
        </row>
        <row r="71">
          <cell r="A71" t="str">
            <v>Концессия</v>
          </cell>
          <cell r="B71">
            <v>294.00728999999995</v>
          </cell>
          <cell r="C71">
            <v>165.43754000000001</v>
          </cell>
          <cell r="D71">
            <v>190.07041000000001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649.51523999999995</v>
          </cell>
          <cell r="O71">
            <v>54.126269999999998</v>
          </cell>
        </row>
        <row r="72">
          <cell r="A72" t="str">
            <v>Роялти</v>
          </cell>
          <cell r="B72">
            <v>110.25273177254643</v>
          </cell>
          <cell r="C72">
            <v>62.039075624539997</v>
          </cell>
          <cell r="D72">
            <v>71.276404528930001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243.5682119260164</v>
          </cell>
          <cell r="O72">
            <v>20.297350993834701</v>
          </cell>
        </row>
        <row r="73">
          <cell r="A73" t="str">
            <v>Налог в соцфонд</v>
          </cell>
          <cell r="B73">
            <v>89.793000000000006</v>
          </cell>
          <cell r="C73">
            <v>100.57299999999999</v>
          </cell>
          <cell r="D73">
            <v>-84.549000000000007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105.81699999999999</v>
          </cell>
          <cell r="O73">
            <v>8.8180833333333322</v>
          </cell>
        </row>
        <row r="74">
          <cell r="A74" t="str">
            <v>Дорожный налог</v>
          </cell>
          <cell r="B74">
            <v>206.2001123166884</v>
          </cell>
          <cell r="C74">
            <v>119.57973146995002</v>
          </cell>
          <cell r="D74">
            <v>130.10226189117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455.8821056778084</v>
          </cell>
          <cell r="O74">
            <v>37.9901754731507</v>
          </cell>
        </row>
        <row r="75">
          <cell r="A75" t="str">
            <v>Земельный налог</v>
          </cell>
          <cell r="B75" t="e">
            <v>#N/A</v>
          </cell>
          <cell r="C75" t="e">
            <v>#N/A</v>
          </cell>
          <cell r="D75" t="e">
            <v>#N/A</v>
          </cell>
          <cell r="E75" t="e">
            <v>#N/A</v>
          </cell>
          <cell r="F75" t="e">
            <v>#N/A</v>
          </cell>
          <cell r="G75" t="e">
            <v>#N/A</v>
          </cell>
          <cell r="H75" t="e">
            <v>#N/A</v>
          </cell>
          <cell r="I75" t="e">
            <v>#N/A</v>
          </cell>
          <cell r="J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 t="e">
            <v>#N/A</v>
          </cell>
          <cell r="O75" t="e">
            <v>#N/A</v>
          </cell>
        </row>
        <row r="76">
          <cell r="A76" t="str">
            <v>Гелого-развед. программа</v>
          </cell>
          <cell r="B76">
            <v>60.664760000000001</v>
          </cell>
          <cell r="C76">
            <v>215.49751999999998</v>
          </cell>
          <cell r="D76">
            <v>331.04164000000003</v>
          </cell>
          <cell r="E76">
            <v>0</v>
          </cell>
          <cell r="F76">
            <v>0</v>
          </cell>
          <cell r="G76">
            <v>0</v>
          </cell>
          <cell r="H76">
            <v>2.5999999999999999E-2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607.20391999999993</v>
          </cell>
          <cell r="O76">
            <v>50.60032666666666</v>
          </cell>
        </row>
        <row r="77">
          <cell r="A77" t="str">
            <v>Прочие прибыль/расходы</v>
          </cell>
          <cell r="B77">
            <v>166.91404386931777</v>
          </cell>
          <cell r="C77">
            <v>61.12624718420475</v>
          </cell>
          <cell r="D77">
            <v>138.39950234413092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366.43979339765343</v>
          </cell>
          <cell r="O77">
            <v>30.536649449804454</v>
          </cell>
        </row>
        <row r="78">
          <cell r="A78" t="str">
            <v>Предварит. итог</v>
          </cell>
          <cell r="B78" t="e">
            <v>#N/A</v>
          </cell>
          <cell r="C78" t="e">
            <v>#N/A</v>
          </cell>
          <cell r="D78" t="e">
            <v>#N/A</v>
          </cell>
          <cell r="E78" t="e">
            <v>#N/A</v>
          </cell>
          <cell r="F78" t="e">
            <v>#N/A</v>
          </cell>
          <cell r="G78" t="e">
            <v>#N/A</v>
          </cell>
          <cell r="H78" t="e">
            <v>#N/A</v>
          </cell>
          <cell r="I78" t="e">
            <v>#N/A</v>
          </cell>
          <cell r="J78" t="e">
            <v>#N/A</v>
          </cell>
          <cell r="K78" t="e">
            <v>#N/A</v>
          </cell>
          <cell r="L78" t="e">
            <v>#N/A</v>
          </cell>
          <cell r="M78" t="e">
            <v>#N/A</v>
          </cell>
          <cell r="N78" t="e">
            <v>#N/A</v>
          </cell>
          <cell r="O78" t="e">
            <v>#N/A</v>
          </cell>
        </row>
        <row r="80">
          <cell r="A80" t="str">
            <v>ИТОГО ДЕНЕЖНЫХ ЗАТРАТ</v>
          </cell>
          <cell r="B80" t="e">
            <v>#N/A</v>
          </cell>
          <cell r="C80" t="e">
            <v>#N/A</v>
          </cell>
          <cell r="D80" t="e">
            <v>#N/A</v>
          </cell>
          <cell r="E80" t="e">
            <v>#N/A</v>
          </cell>
          <cell r="F80" t="e">
            <v>#N/A</v>
          </cell>
          <cell r="G80" t="e">
            <v>#N/A</v>
          </cell>
          <cell r="H80" t="e">
            <v>#N/A</v>
          </cell>
          <cell r="I80" t="e">
            <v>#N/A</v>
          </cell>
          <cell r="J80" t="e">
            <v>#N/A</v>
          </cell>
          <cell r="K80" t="e">
            <v>#N/A</v>
          </cell>
          <cell r="L80" t="e">
            <v>#N/A</v>
          </cell>
          <cell r="M80" t="e">
            <v>#N/A</v>
          </cell>
          <cell r="N80" t="e">
            <v>#N/A</v>
          </cell>
          <cell r="O80" t="e">
            <v>#N/A</v>
          </cell>
        </row>
        <row r="83">
          <cell r="A83" t="str">
            <v>Финансовые начисления</v>
          </cell>
          <cell r="B83">
            <v>882.09042883049847</v>
          </cell>
          <cell r="C83">
            <v>981.70751676566101</v>
          </cell>
          <cell r="D83">
            <v>897.24131829379871</v>
          </cell>
          <cell r="E83">
            <v>0</v>
          </cell>
          <cell r="F83">
            <v>0</v>
          </cell>
          <cell r="G83">
            <v>0</v>
          </cell>
          <cell r="H83">
            <v>609.37587883049844</v>
          </cell>
          <cell r="I83">
            <v>609.37587883049844</v>
          </cell>
          <cell r="J83">
            <v>609.37587883049844</v>
          </cell>
          <cell r="K83">
            <v>609.37587883049844</v>
          </cell>
          <cell r="L83">
            <v>609.37587883049844</v>
          </cell>
          <cell r="M83">
            <v>609.37587883049844</v>
          </cell>
          <cell r="N83">
            <v>6417.2945368729497</v>
          </cell>
          <cell r="O83">
            <v>534.77454473941248</v>
          </cell>
        </row>
        <row r="84">
          <cell r="A84" t="str">
            <v>Амортиз., износ, рекультивация</v>
          </cell>
          <cell r="B84">
            <v>3626.1304599999999</v>
          </cell>
          <cell r="C84">
            <v>3086.60583</v>
          </cell>
          <cell r="D84">
            <v>3045.8959199999999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9758.6322099999998</v>
          </cell>
          <cell r="O84">
            <v>813.21935083333335</v>
          </cell>
        </row>
        <row r="85">
          <cell r="A85" t="str">
            <v>ИТОГО ЗАТРАТ</v>
          </cell>
          <cell r="B85" t="e">
            <v>#N/A</v>
          </cell>
          <cell r="C85" t="e">
            <v>#N/A</v>
          </cell>
          <cell r="D85" t="e">
            <v>#N/A</v>
          </cell>
          <cell r="E85" t="e">
            <v>#N/A</v>
          </cell>
          <cell r="F85" t="e">
            <v>#N/A</v>
          </cell>
          <cell r="G85" t="e">
            <v>#N/A</v>
          </cell>
          <cell r="H85" t="e">
            <v>#N/A</v>
          </cell>
          <cell r="I85" t="e">
            <v>#N/A</v>
          </cell>
          <cell r="J85" t="e">
            <v>#N/A</v>
          </cell>
          <cell r="K85" t="e">
            <v>#N/A</v>
          </cell>
          <cell r="L85" t="e">
            <v>#N/A</v>
          </cell>
          <cell r="M85" t="e">
            <v>#N/A</v>
          </cell>
          <cell r="N85" t="e">
            <v>#N/A</v>
          </cell>
          <cell r="O85" t="e">
            <v>#N/A</v>
          </cell>
        </row>
        <row r="86">
          <cell r="A86" t="str">
            <v>ИТОГО КАПИТАЛЬНЫХ ЗАТРАТ</v>
          </cell>
          <cell r="B86">
            <v>142.00219000000001</v>
          </cell>
          <cell r="C86">
            <v>287.53434582521163</v>
          </cell>
          <cell r="D86">
            <v>290.06200000000001</v>
          </cell>
          <cell r="E86">
            <v>341.83499999999998</v>
          </cell>
          <cell r="F86">
            <v>553.6241</v>
          </cell>
          <cell r="G86">
            <v>238.91800000000001</v>
          </cell>
          <cell r="H86">
            <v>256.69400000000002</v>
          </cell>
          <cell r="I86">
            <v>1669.096</v>
          </cell>
          <cell r="J86">
            <v>451.952</v>
          </cell>
          <cell r="K86">
            <v>1700.4561041981506</v>
          </cell>
          <cell r="L86">
            <v>107.855</v>
          </cell>
          <cell r="M86">
            <v>2803.444</v>
          </cell>
          <cell r="N86">
            <v>8610.1819090254594</v>
          </cell>
          <cell r="O86">
            <v>717.51515908545491</v>
          </cell>
        </row>
        <row r="89">
          <cell r="A89" t="str">
            <v>Унции отлитого золота</v>
          </cell>
          <cell r="B89">
            <v>60835</v>
          </cell>
          <cell r="C89">
            <v>44480</v>
          </cell>
          <cell r="D89">
            <v>49381</v>
          </cell>
          <cell r="E89">
            <v>48996</v>
          </cell>
          <cell r="F89">
            <v>48923</v>
          </cell>
          <cell r="G89">
            <v>38812</v>
          </cell>
          <cell r="H89">
            <v>20799</v>
          </cell>
          <cell r="I89">
            <v>35596</v>
          </cell>
          <cell r="J89">
            <v>38528</v>
          </cell>
          <cell r="K89">
            <v>30886</v>
          </cell>
          <cell r="L89">
            <v>41091</v>
          </cell>
          <cell r="M89">
            <v>70223</v>
          </cell>
          <cell r="N89">
            <v>528550</v>
          </cell>
          <cell r="O89">
            <v>44045.833333333336</v>
          </cell>
        </row>
        <row r="91">
          <cell r="A91" t="str">
            <v>Цена за унцию золота (Лондон фикс)</v>
          </cell>
          <cell r="B91">
            <v>281.56136363636364</v>
          </cell>
          <cell r="C91">
            <v>295.495</v>
          </cell>
          <cell r="D91">
            <v>294.05500000000001</v>
          </cell>
          <cell r="E91">
            <v>308.2</v>
          </cell>
          <cell r="F91">
            <v>307.97500000000002</v>
          </cell>
          <cell r="G91">
            <v>321.17779999999999</v>
          </cell>
          <cell r="H91">
            <v>313.29130434782599</v>
          </cell>
          <cell r="I91">
            <v>310.25479999999999</v>
          </cell>
          <cell r="J91">
            <v>319.13569999999999</v>
          </cell>
          <cell r="K91">
            <v>316.58</v>
          </cell>
          <cell r="L91">
            <v>319.06666666666672</v>
          </cell>
          <cell r="M91">
            <v>333.11500000000001</v>
          </cell>
          <cell r="N91">
            <v>333.11500000000001</v>
          </cell>
          <cell r="O91">
            <v>309.99230288757138</v>
          </cell>
        </row>
        <row r="93">
          <cell r="A93" t="str">
            <v>Наличн. производств. затраты/отл. унция</v>
          </cell>
          <cell r="B93">
            <v>123.43378835659617</v>
          </cell>
          <cell r="C93">
            <v>193.00581954548642</v>
          </cell>
          <cell r="D93">
            <v>174.04208784460874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46.70961253980019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 t="e">
            <v>#N/A</v>
          </cell>
          <cell r="C94" t="e">
            <v>#N/A</v>
          </cell>
          <cell r="D94" t="e">
            <v>#N/A</v>
          </cell>
          <cell r="E94" t="e">
            <v>#N/A</v>
          </cell>
          <cell r="F94" t="e">
            <v>#N/A</v>
          </cell>
          <cell r="G94" t="e">
            <v>#N/A</v>
          </cell>
          <cell r="H94" t="e">
            <v>#N/A</v>
          </cell>
          <cell r="I94" t="e">
            <v>#N/A</v>
          </cell>
          <cell r="J94" t="e">
            <v>#N/A</v>
          </cell>
          <cell r="K94" t="e">
            <v>#N/A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</row>
        <row r="95">
          <cell r="A95" t="str">
            <v>Всего затрат/отлитая унция</v>
          </cell>
          <cell r="B95" t="e">
            <v>#N/A</v>
          </cell>
          <cell r="C95" t="e">
            <v>#N/A</v>
          </cell>
          <cell r="D95" t="e">
            <v>#N/A</v>
          </cell>
          <cell r="E95" t="e">
            <v>#N/A</v>
          </cell>
          <cell r="F95" t="e">
            <v>#N/A</v>
          </cell>
          <cell r="G95" t="e">
            <v>#N/A</v>
          </cell>
          <cell r="H95" t="e">
            <v>#N/A</v>
          </cell>
          <cell r="I95" t="e">
            <v>#N/A</v>
          </cell>
          <cell r="J95" t="e">
            <v>#N/A</v>
          </cell>
          <cell r="K95" t="e">
            <v>#N/A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</row>
        <row r="97">
          <cell r="A97" t="str">
            <v>Всего ден. затрат/отлитая унция (в т.ч. возмещаемые налоги)</v>
          </cell>
          <cell r="B97" t="e">
            <v>#N/A</v>
          </cell>
          <cell r="C97" t="e">
            <v>#N/A</v>
          </cell>
          <cell r="D97" t="e">
            <v>#N/A</v>
          </cell>
          <cell r="E97" t="e">
            <v>#N/A</v>
          </cell>
          <cell r="F97" t="e">
            <v>#N/A</v>
          </cell>
          <cell r="G97" t="e">
            <v>#N/A</v>
          </cell>
          <cell r="H97" t="e">
            <v>#N/A</v>
          </cell>
          <cell r="I97" t="e">
            <v>#N/A</v>
          </cell>
          <cell r="J97" t="e">
            <v>#N/A</v>
          </cell>
          <cell r="K97" t="e">
            <v>#N/A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</row>
        <row r="99">
          <cell r="A99" t="str">
            <v>Капитальные затр./всего затрат</v>
          </cell>
          <cell r="B99">
            <v>1.9851988388630996E-2</v>
          </cell>
          <cell r="C99">
            <v>3.5109557448491972E-2</v>
          </cell>
          <cell r="D99">
            <v>3.5478088017481153E-2</v>
          </cell>
          <cell r="E99"/>
          <cell r="F99"/>
          <cell r="G99"/>
          <cell r="H99"/>
          <cell r="I99"/>
          <cell r="J99"/>
          <cell r="K99"/>
          <cell r="L99"/>
          <cell r="M99"/>
          <cell r="N99">
            <v>0.36610274594976361</v>
          </cell>
          <cell r="O99">
            <v>0.3661027459497635</v>
          </cell>
        </row>
        <row r="101">
          <cell r="A101" t="str">
            <v>US $/сом</v>
          </cell>
          <cell r="B101">
            <v>48.191899999999997</v>
          </cell>
          <cell r="C101">
            <v>49.0899</v>
          </cell>
          <cell r="D101">
            <v>48.143999999999998</v>
          </cell>
          <cell r="E101">
            <v>48.064399999999999</v>
          </cell>
          <cell r="F101">
            <v>47.879199999999997</v>
          </cell>
          <cell r="G101">
            <v>46.149900000000002</v>
          </cell>
          <cell r="H101">
            <v>46.283200000000001</v>
          </cell>
          <cell r="I101">
            <v>46.194899999999997</v>
          </cell>
          <cell r="J101">
            <v>46.000399999999999</v>
          </cell>
          <cell r="K101">
            <v>46.061199999999999</v>
          </cell>
          <cell r="L101">
            <v>46.012700000000002</v>
          </cell>
          <cell r="M101">
            <v>46.094900000000003</v>
          </cell>
          <cell r="N101">
            <v>46.094900000000003</v>
          </cell>
          <cell r="O101">
            <v>46.912008333333347</v>
          </cell>
        </row>
        <row r="102">
          <cell r="A102" t="str">
            <v>US $/канадский доллар</v>
          </cell>
          <cell r="B102">
            <v>1.5874999999999999</v>
          </cell>
          <cell r="C102">
            <v>1.6084000000000001</v>
          </cell>
          <cell r="D102">
            <v>1.5926</v>
          </cell>
          <cell r="E102">
            <v>1.5616000000000001</v>
          </cell>
          <cell r="F102">
            <v>1.534</v>
          </cell>
          <cell r="G102">
            <v>1.5163</v>
          </cell>
          <cell r="H102">
            <v>1.5712999999999999</v>
          </cell>
          <cell r="I102">
            <v>1.5569999999999999</v>
          </cell>
          <cell r="J102">
            <v>1.5778000000000001</v>
          </cell>
          <cell r="K102">
            <v>1.5658000000000001</v>
          </cell>
          <cell r="L102">
            <v>1.5643199999999999</v>
          </cell>
          <cell r="M102">
            <v>1.5768</v>
          </cell>
          <cell r="N102">
            <v>1.5768</v>
          </cell>
          <cell r="O102">
            <v>1.5677849999999998</v>
          </cell>
        </row>
      </sheetData>
      <sheetData sheetId="18" refreshError="1">
        <row r="1">
          <cell r="A1" t="str">
            <v>KUMTOR OPERATING COMPANY</v>
          </cell>
        </row>
        <row r="2">
          <cell r="A2" t="str">
            <v>MONTHLY AVERAGE COSTS, PRODUCTION &amp; PRICE STATISTICS</v>
          </cell>
        </row>
        <row r="3">
          <cell r="A3" t="str">
            <v>December 31, 2002</v>
          </cell>
        </row>
        <row r="5">
          <cell r="B5" t="str">
            <v>Monthly Average</v>
          </cell>
          <cell r="J5" t="str">
            <v>Yearly Total Actual</v>
          </cell>
        </row>
        <row r="6">
          <cell r="B6" t="str">
            <v>1997</v>
          </cell>
          <cell r="C6" t="str">
            <v xml:space="preserve">1998 </v>
          </cell>
          <cell r="D6" t="str">
            <v xml:space="preserve">1999 </v>
          </cell>
          <cell r="E6" t="str">
            <v>2000</v>
          </cell>
          <cell r="F6" t="str">
            <v>2001</v>
          </cell>
          <cell r="G6" t="str">
            <v>2002 YTD</v>
          </cell>
          <cell r="H6" t="str">
            <v>2002       Budget</v>
          </cell>
          <cell r="J6" t="str">
            <v>1997</v>
          </cell>
          <cell r="K6" t="str">
            <v xml:space="preserve">1998 </v>
          </cell>
          <cell r="L6" t="str">
            <v xml:space="preserve">1999 </v>
          </cell>
          <cell r="M6" t="str">
            <v>2000</v>
          </cell>
          <cell r="N6" t="str">
            <v>2001</v>
          </cell>
          <cell r="O6" t="str">
            <v>2002 YTD</v>
          </cell>
        </row>
        <row r="8">
          <cell r="A8" t="str">
            <v>Mining</v>
          </cell>
          <cell r="B8">
            <v>1829.3333333333333</v>
          </cell>
          <cell r="C8">
            <v>2145.4635000000003</v>
          </cell>
          <cell r="D8">
            <v>2321.3235</v>
          </cell>
          <cell r="E8">
            <v>2164.6787399999998</v>
          </cell>
          <cell r="F8">
            <v>2411.139036</v>
          </cell>
          <cell r="G8">
            <v>715.32936593826128</v>
          </cell>
          <cell r="H8" t="e">
            <v>#REF!</v>
          </cell>
          <cell r="J8">
            <v>21952</v>
          </cell>
          <cell r="K8">
            <v>25745.562000000002</v>
          </cell>
          <cell r="L8">
            <v>27855.882000000001</v>
          </cell>
          <cell r="M8">
            <v>25976.14488</v>
          </cell>
          <cell r="N8">
            <v>28933.668432000002</v>
          </cell>
          <cell r="O8">
            <v>8583.9523912591358</v>
          </cell>
        </row>
        <row r="9">
          <cell r="A9" t="str">
            <v>Milling</v>
          </cell>
          <cell r="B9">
            <v>2195.1417500000002</v>
          </cell>
          <cell r="C9">
            <v>2798.2278333333329</v>
          </cell>
          <cell r="D9">
            <v>2416.6590833333335</v>
          </cell>
          <cell r="E9">
            <v>2431.4068333333335</v>
          </cell>
          <cell r="F9">
            <v>2575.2711583333335</v>
          </cell>
          <cell r="G9">
            <v>551.25487537520019</v>
          </cell>
          <cell r="H9">
            <v>608.96760666666671</v>
          </cell>
          <cell r="J9">
            <v>26341.701000000001</v>
          </cell>
          <cell r="K9">
            <v>33578.733999999997</v>
          </cell>
          <cell r="L9">
            <v>28999.909</v>
          </cell>
          <cell r="M9">
            <v>29176.882000000001</v>
          </cell>
          <cell r="N9">
            <v>30903.253899999996</v>
          </cell>
          <cell r="O9">
            <v>6615.0585045024018</v>
          </cell>
        </row>
        <row r="10">
          <cell r="A10" t="str">
            <v>Site Services</v>
          </cell>
          <cell r="B10">
            <v>3130.7883333333334</v>
          </cell>
          <cell r="C10">
            <v>3089.4574166666666</v>
          </cell>
          <cell r="D10">
            <v>2561.5218333333332</v>
          </cell>
          <cell r="E10">
            <v>2393.1046666666666</v>
          </cell>
          <cell r="F10">
            <v>2238.2563450000002</v>
          </cell>
          <cell r="G10">
            <v>502.13380263417031</v>
          </cell>
          <cell r="H10">
            <v>555.10045833333322</v>
          </cell>
          <cell r="J10">
            <v>37569.46</v>
          </cell>
          <cell r="K10">
            <v>37073.489000000001</v>
          </cell>
          <cell r="L10">
            <v>30738.476999999999</v>
          </cell>
          <cell r="M10">
            <v>28717.256000000001</v>
          </cell>
          <cell r="N10">
            <v>26859.076140000001</v>
          </cell>
          <cell r="O10">
            <v>6025.6056316100439</v>
          </cell>
        </row>
        <row r="11">
          <cell r="A11" t="str">
            <v>Site Indirects</v>
          </cell>
          <cell r="B11">
            <v>0</v>
          </cell>
          <cell r="C11">
            <v>0</v>
          </cell>
          <cell r="D11">
            <v>1.3416666666666667E-2</v>
          </cell>
          <cell r="E11">
            <v>12.511166666666659</v>
          </cell>
          <cell r="F11">
            <v>2.0495833333331583E-2</v>
          </cell>
          <cell r="G11">
            <v>35.402901779231122</v>
          </cell>
          <cell r="H11">
            <v>0</v>
          </cell>
          <cell r="J11">
            <v>0</v>
          </cell>
          <cell r="K11">
            <v>0</v>
          </cell>
          <cell r="L11">
            <v>0.161</v>
          </cell>
          <cell r="M11">
            <v>150.1339999999999</v>
          </cell>
          <cell r="N11">
            <v>0.24594999999997924</v>
          </cell>
          <cell r="O11">
            <v>424.83482135077344</v>
          </cell>
        </row>
        <row r="12">
          <cell r="A12" t="str">
            <v>Sub-total</v>
          </cell>
          <cell r="B12">
            <v>7155.2634166666667</v>
          </cell>
          <cell r="C12">
            <v>8033.1487500000003</v>
          </cell>
          <cell r="D12">
            <v>7299.5178333333333</v>
          </cell>
          <cell r="E12">
            <v>7001.7014066666661</v>
          </cell>
          <cell r="F12">
            <v>7224.6870351666666</v>
          </cell>
          <cell r="G12">
            <v>1804.1209457268631</v>
          </cell>
          <cell r="H12" t="e">
            <v>#REF!</v>
          </cell>
          <cell r="J12">
            <v>85863.160999999993</v>
          </cell>
          <cell r="K12">
            <v>96397.785000000003</v>
          </cell>
          <cell r="L12">
            <v>87594.428999999989</v>
          </cell>
          <cell r="M12">
            <v>84020.416880000019</v>
          </cell>
          <cell r="N12">
            <v>86696.244422000003</v>
          </cell>
          <cell r="O12">
            <v>21649.451348722356</v>
          </cell>
        </row>
        <row r="14">
          <cell r="A14" t="str">
            <v>Bishkek Administration</v>
          </cell>
          <cell r="B14">
            <v>332.3723333333333</v>
          </cell>
          <cell r="C14">
            <v>613.18925000000002</v>
          </cell>
          <cell r="D14">
            <v>509.33350000000002</v>
          </cell>
          <cell r="E14">
            <v>577.66258333333326</v>
          </cell>
          <cell r="F14">
            <v>531.86078166666664</v>
          </cell>
          <cell r="G14">
            <v>155.7527974324195</v>
          </cell>
          <cell r="H14">
            <v>143.23929583333333</v>
          </cell>
          <cell r="J14">
            <v>3988.4679999999998</v>
          </cell>
          <cell r="K14">
            <v>7358.2709999999997</v>
          </cell>
          <cell r="L14">
            <v>6112.1450000000004</v>
          </cell>
          <cell r="M14">
            <v>6931.9509999999991</v>
          </cell>
          <cell r="N14">
            <v>6382.3293800000001</v>
          </cell>
          <cell r="O14">
            <v>1869.0335691890341</v>
          </cell>
        </row>
        <row r="15">
          <cell r="A15" t="str">
            <v>Management Fee</v>
          </cell>
          <cell r="B15">
            <v>460.25</v>
          </cell>
          <cell r="C15">
            <v>464.5124166666667</v>
          </cell>
          <cell r="D15">
            <v>412.63291666666669</v>
          </cell>
          <cell r="E15">
            <v>458.96291666666662</v>
          </cell>
          <cell r="F15">
            <v>444.4324933333333</v>
          </cell>
          <cell r="G15">
            <v>97.490065833333333</v>
          </cell>
          <cell r="H15">
            <v>0</v>
          </cell>
          <cell r="J15">
            <v>5523</v>
          </cell>
          <cell r="K15">
            <v>5574.1490000000003</v>
          </cell>
          <cell r="L15">
            <v>4951.7430000000004</v>
          </cell>
          <cell r="M15">
            <v>5507.5549999999994</v>
          </cell>
          <cell r="N15">
            <v>5333.1899199999998</v>
          </cell>
          <cell r="O15">
            <v>1169.8807899999999</v>
          </cell>
        </row>
        <row r="16">
          <cell r="A16" t="str">
            <v>Delineation Drilling and Audit Adjustment</v>
          </cell>
          <cell r="D16">
            <v>153</v>
          </cell>
          <cell r="L16">
            <v>1840</v>
          </cell>
        </row>
        <row r="17">
          <cell r="A17" t="str">
            <v>Sub-total</v>
          </cell>
          <cell r="B17">
            <v>792.62233333333324</v>
          </cell>
          <cell r="C17">
            <v>1077.7016666666668</v>
          </cell>
          <cell r="D17">
            <v>1074.9664166666666</v>
          </cell>
          <cell r="E17">
            <v>1036.6254999999999</v>
          </cell>
          <cell r="F17">
            <v>976.29327499999999</v>
          </cell>
          <cell r="G17">
            <v>253.24286326575285</v>
          </cell>
          <cell r="H17">
            <v>143.23929583333333</v>
          </cell>
          <cell r="J17">
            <v>9511.4680000000008</v>
          </cell>
          <cell r="K17">
            <v>12932.42</v>
          </cell>
          <cell r="L17">
            <v>12903.888000000001</v>
          </cell>
          <cell r="M17">
            <v>12439.505999999998</v>
          </cell>
          <cell r="N17">
            <v>11715.5193</v>
          </cell>
          <cell r="O17">
            <v>3038.9143591890343</v>
          </cell>
        </row>
        <row r="19">
          <cell r="A19" t="str">
            <v>Total Cash Operating Costs</v>
          </cell>
          <cell r="B19">
            <v>7947.8857499999995</v>
          </cell>
          <cell r="C19">
            <v>9110.850416666668</v>
          </cell>
          <cell r="D19">
            <v>8374.4842499999995</v>
          </cell>
          <cell r="E19">
            <v>8038.3269066666662</v>
          </cell>
          <cell r="F19">
            <v>8200.9803101666657</v>
          </cell>
          <cell r="G19">
            <v>2057.3638089926158</v>
          </cell>
          <cell r="H19" t="e">
            <v>#REF!</v>
          </cell>
          <cell r="J19">
            <v>95374.628999999986</v>
          </cell>
          <cell r="K19">
            <v>109330.205</v>
          </cell>
          <cell r="L19">
            <v>100498.317</v>
          </cell>
          <cell r="M19">
            <v>96459.922880000013</v>
          </cell>
          <cell r="N19">
            <v>98411.763722000003</v>
          </cell>
          <cell r="O19">
            <v>24688.365707911391</v>
          </cell>
        </row>
        <row r="21">
          <cell r="A21" t="str">
            <v>Concession Tax</v>
          </cell>
          <cell r="B21">
            <v>161.33333333333334</v>
          </cell>
          <cell r="C21">
            <v>218.02866666666668</v>
          </cell>
          <cell r="D21">
            <v>429.01549999999997</v>
          </cell>
          <cell r="E21">
            <v>224.56269166666667</v>
          </cell>
          <cell r="F21">
            <v>243.27998500000001</v>
          </cell>
          <cell r="G21">
            <v>54.126269999999998</v>
          </cell>
          <cell r="H21">
            <v>220.73027916666669</v>
          </cell>
          <cell r="J21">
            <v>1936</v>
          </cell>
          <cell r="K21">
            <v>2616.3440000000001</v>
          </cell>
          <cell r="L21">
            <v>5148.3860000000004</v>
          </cell>
          <cell r="M21">
            <v>2694.7523000000001</v>
          </cell>
          <cell r="N21">
            <v>2919.3598200000001</v>
          </cell>
          <cell r="O21">
            <v>649.51523999999995</v>
          </cell>
        </row>
        <row r="22">
          <cell r="A22" t="str">
            <v>Royalty Tax</v>
          </cell>
          <cell r="B22">
            <v>57.5</v>
          </cell>
          <cell r="C22">
            <v>81.760750000000002</v>
          </cell>
          <cell r="D22">
            <v>76.591916666666663</v>
          </cell>
          <cell r="E22">
            <v>84.210936283333339</v>
          </cell>
          <cell r="F22">
            <v>91.229984166666668</v>
          </cell>
          <cell r="G22">
            <v>20.297350993834701</v>
          </cell>
          <cell r="H22">
            <v>82.773854999999998</v>
          </cell>
          <cell r="J22">
            <v>690</v>
          </cell>
          <cell r="K22">
            <v>981.12900000000002</v>
          </cell>
          <cell r="L22">
            <v>918.17100000000005</v>
          </cell>
          <cell r="M22">
            <v>1010.5312354</v>
          </cell>
          <cell r="N22">
            <v>1094.75981</v>
          </cell>
          <cell r="O22">
            <v>243.5682119260164</v>
          </cell>
        </row>
        <row r="23">
          <cell r="A23" t="str">
            <v>Social Fund Tax</v>
          </cell>
          <cell r="B23">
            <v>33.034583333333337</v>
          </cell>
          <cell r="C23">
            <v>0.85333333333333339</v>
          </cell>
          <cell r="D23">
            <v>8.3333333333333331E-5</v>
          </cell>
          <cell r="E23">
            <v>6.25</v>
          </cell>
          <cell r="F23">
            <v>45.583926666666663</v>
          </cell>
          <cell r="G23">
            <v>8.8180833333333322</v>
          </cell>
          <cell r="H23">
            <v>25.275090000000002</v>
          </cell>
          <cell r="J23">
            <v>396.1</v>
          </cell>
          <cell r="K23">
            <v>10.24</v>
          </cell>
          <cell r="L23">
            <v>1E-3</v>
          </cell>
          <cell r="M23">
            <v>75</v>
          </cell>
          <cell r="N23">
            <v>547.00711999999987</v>
          </cell>
          <cell r="O23">
            <v>105.81699999999999</v>
          </cell>
        </row>
        <row r="24">
          <cell r="A24" t="str">
            <v>Road Tax</v>
          </cell>
          <cell r="B24">
            <v>104.66666666666667</v>
          </cell>
          <cell r="C24">
            <v>127.57675</v>
          </cell>
          <cell r="D24">
            <v>113.01941666666666</v>
          </cell>
          <cell r="E24">
            <v>124.12507833333332</v>
          </cell>
          <cell r="F24">
            <v>130.52211750000001</v>
          </cell>
          <cell r="G24">
            <v>37.9901754731507</v>
          </cell>
          <cell r="H24">
            <v>123.60895666666666</v>
          </cell>
          <cell r="J24">
            <v>1256</v>
          </cell>
          <cell r="K24">
            <v>1530.921</v>
          </cell>
          <cell r="L24">
            <v>1356.85</v>
          </cell>
          <cell r="M24">
            <v>1489.5009399999999</v>
          </cell>
          <cell r="N24">
            <v>1566.2654100000002</v>
          </cell>
          <cell r="O24">
            <v>455.8821056778084</v>
          </cell>
        </row>
        <row r="25">
          <cell r="A25" t="str">
            <v>Land Tax</v>
          </cell>
          <cell r="B25">
            <v>5.7500000000000008E-3</v>
          </cell>
          <cell r="C25">
            <v>0.22175</v>
          </cell>
          <cell r="D25">
            <v>0.13241666666666665</v>
          </cell>
          <cell r="E25">
            <v>1.6999999999999998E-2</v>
          </cell>
          <cell r="F25">
            <v>0</v>
          </cell>
          <cell r="G25" t="e">
            <v>#N/A</v>
          </cell>
          <cell r="H25">
            <v>0</v>
          </cell>
          <cell r="J25">
            <v>6.9000000000000006E-2</v>
          </cell>
          <cell r="K25">
            <v>2.661</v>
          </cell>
          <cell r="L25">
            <v>1.589</v>
          </cell>
          <cell r="M25">
            <v>0.20399999999999999</v>
          </cell>
          <cell r="N25">
            <v>1.39456</v>
          </cell>
          <cell r="O25" t="e">
            <v>#N/A</v>
          </cell>
        </row>
        <row r="26">
          <cell r="A26" t="str">
            <v>VAT on Imports of Consumables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2.5781362839452266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30.937635407342718</v>
          </cell>
        </row>
        <row r="27">
          <cell r="A27" t="str">
            <v>Exploration Program</v>
          </cell>
          <cell r="B27">
            <v>0</v>
          </cell>
          <cell r="C27">
            <v>14.710500000000001</v>
          </cell>
          <cell r="D27">
            <v>60.882916666666667</v>
          </cell>
          <cell r="E27">
            <v>37.183785833333332</v>
          </cell>
          <cell r="F27">
            <v>168.15787083333333</v>
          </cell>
          <cell r="G27">
            <v>50.60032666666666</v>
          </cell>
          <cell r="H27">
            <v>144.70308333333332</v>
          </cell>
          <cell r="J27">
            <v>0.4</v>
          </cell>
          <cell r="K27">
            <v>176.52600000000001</v>
          </cell>
          <cell r="L27">
            <v>729.66300000000001</v>
          </cell>
          <cell r="M27">
            <v>446.20542999999998</v>
          </cell>
          <cell r="N27">
            <v>2017.8944500000002</v>
          </cell>
          <cell r="O27">
            <v>607.20391999999993</v>
          </cell>
        </row>
        <row r="28">
          <cell r="A28" t="str">
            <v>Other Income / Expense</v>
          </cell>
          <cell r="B28">
            <v>-68.337166666666675</v>
          </cell>
          <cell r="C28">
            <v>166.03908333333334</v>
          </cell>
          <cell r="D28">
            <v>63.820833333333333</v>
          </cell>
          <cell r="E28">
            <v>25.741330833333336</v>
          </cell>
          <cell r="F28">
            <v>40.593654999999998</v>
          </cell>
          <cell r="G28">
            <v>30.536649449804454</v>
          </cell>
          <cell r="H28">
            <v>0</v>
          </cell>
          <cell r="J28">
            <v>-820.04600000000005</v>
          </cell>
          <cell r="K28">
            <v>1092.5</v>
          </cell>
          <cell r="L28">
            <v>765.70600000000002</v>
          </cell>
          <cell r="M28">
            <v>308.89597000000003</v>
          </cell>
          <cell r="N28">
            <v>487.12386000000004</v>
          </cell>
          <cell r="O28">
            <v>366.43979339765343</v>
          </cell>
        </row>
        <row r="29">
          <cell r="A29" t="str">
            <v>Sub-total</v>
          </cell>
          <cell r="B29">
            <v>288.20316666666662</v>
          </cell>
          <cell r="C29">
            <v>609.19083333333333</v>
          </cell>
          <cell r="D29">
            <v>743.46308333333332</v>
          </cell>
          <cell r="E29">
            <v>502.09082294999996</v>
          </cell>
          <cell r="F29">
            <v>719.36753916666669</v>
          </cell>
          <cell r="G29" t="e">
            <v>#N/A</v>
          </cell>
          <cell r="H29">
            <v>597.09126416666675</v>
          </cell>
          <cell r="J29">
            <v>3458.5230000000001</v>
          </cell>
          <cell r="K29">
            <v>6410.3209999999999</v>
          </cell>
          <cell r="L29">
            <v>8920.3660000000018</v>
          </cell>
          <cell r="M29">
            <v>6025.0898753999991</v>
          </cell>
          <cell r="N29">
            <v>8633.8050299999995</v>
          </cell>
          <cell r="O29" t="e">
            <v>#N/A</v>
          </cell>
        </row>
        <row r="31">
          <cell r="A31" t="str">
            <v>TOTAL CASH COSTS</v>
          </cell>
          <cell r="B31">
            <v>8236.0889166666657</v>
          </cell>
          <cell r="C31">
            <v>9720.041250000002</v>
          </cell>
          <cell r="D31">
            <v>9117.9473333333335</v>
          </cell>
          <cell r="E31">
            <v>8540.4177296166654</v>
          </cell>
          <cell r="F31">
            <v>8920.3478493333332</v>
          </cell>
          <cell r="G31" t="e">
            <v>#N/A</v>
          </cell>
          <cell r="H31" t="e">
            <v>#REF!</v>
          </cell>
          <cell r="J31">
            <v>98833.151999999987</v>
          </cell>
          <cell r="K31">
            <v>115740.526</v>
          </cell>
          <cell r="L31">
            <v>109418.68299999999</v>
          </cell>
          <cell r="M31">
            <v>102485.01275540001</v>
          </cell>
          <cell r="N31">
            <v>107045.56875200001</v>
          </cell>
          <cell r="O31" t="e">
            <v>#N/A</v>
          </cell>
        </row>
        <row r="33">
          <cell r="A33" t="str">
            <v>Financing Charges</v>
          </cell>
          <cell r="B33">
            <v>3548.7273333333337</v>
          </cell>
          <cell r="C33">
            <v>3769.9070833333335</v>
          </cell>
          <cell r="D33">
            <v>2907.5333333333333</v>
          </cell>
          <cell r="E33">
            <v>3010.2176650000001</v>
          </cell>
          <cell r="F33">
            <v>1848.8887341666666</v>
          </cell>
          <cell r="G33">
            <v>534.77454473941248</v>
          </cell>
          <cell r="H33">
            <v>1701.8496783333333</v>
          </cell>
          <cell r="J33">
            <v>42584.728000000003</v>
          </cell>
          <cell r="K33">
            <v>46139.4</v>
          </cell>
          <cell r="L33">
            <v>34889.953000000001</v>
          </cell>
          <cell r="M33">
            <v>36122.611980000001</v>
          </cell>
          <cell r="N33">
            <v>22186.664810000002</v>
          </cell>
          <cell r="O33">
            <v>6417.2945368729497</v>
          </cell>
        </row>
        <row r="34">
          <cell r="A34" t="str">
            <v>Depr., Depl., Reclamation</v>
          </cell>
          <cell r="B34">
            <v>3573.4715833333335</v>
          </cell>
          <cell r="C34">
            <v>4486.0575833333332</v>
          </cell>
          <cell r="D34">
            <v>5338.9441666666671</v>
          </cell>
          <cell r="E34">
            <v>5564.083370477405</v>
          </cell>
          <cell r="F34">
            <v>5508.397551666666</v>
          </cell>
          <cell r="G34">
            <v>813.21935083333335</v>
          </cell>
          <cell r="H34">
            <v>4159.9559166666668</v>
          </cell>
          <cell r="J34">
            <v>42881.659</v>
          </cell>
          <cell r="K34">
            <v>53832.690999999999</v>
          </cell>
          <cell r="L34">
            <v>64068.904999999999</v>
          </cell>
          <cell r="M34">
            <v>66769.00044572886</v>
          </cell>
          <cell r="N34">
            <v>66100.770619999996</v>
          </cell>
          <cell r="O34">
            <v>9758.6322099999998</v>
          </cell>
        </row>
        <row r="35">
          <cell r="A35" t="str">
            <v>TOTAL COSTS</v>
          </cell>
          <cell r="B35">
            <v>15358.287833333334</v>
          </cell>
          <cell r="C35">
            <v>17976.005916666669</v>
          </cell>
          <cell r="D35">
            <v>17364.424833333334</v>
          </cell>
          <cell r="E35">
            <v>17114.718765094069</v>
          </cell>
          <cell r="F35">
            <v>16277.634135166667</v>
          </cell>
          <cell r="G35" t="e">
            <v>#N/A</v>
          </cell>
          <cell r="H35" t="e">
            <v>#REF!</v>
          </cell>
          <cell r="J35">
            <v>184299.53899999999</v>
          </cell>
          <cell r="K35">
            <v>215712.617</v>
          </cell>
          <cell r="L35">
            <v>208377.541</v>
          </cell>
          <cell r="M35">
            <v>205376.62518112888</v>
          </cell>
          <cell r="N35">
            <v>195333.004182</v>
          </cell>
          <cell r="O35" t="e">
            <v>#N/A</v>
          </cell>
        </row>
        <row r="37">
          <cell r="A37" t="str">
            <v>TOTAL CAPITAL COSTS</v>
          </cell>
          <cell r="B37">
            <v>1642.7304999999999</v>
          </cell>
          <cell r="C37">
            <v>682.65033333333338</v>
          </cell>
          <cell r="D37">
            <v>553.77525000000003</v>
          </cell>
          <cell r="E37">
            <v>887.10858333333329</v>
          </cell>
          <cell r="F37">
            <v>385.51493583333331</v>
          </cell>
          <cell r="G37">
            <v>717.51515908545491</v>
          </cell>
          <cell r="H37">
            <v>413.375</v>
          </cell>
          <cell r="J37">
            <v>19712.766</v>
          </cell>
          <cell r="K37">
            <v>8191.8040000000001</v>
          </cell>
          <cell r="L37">
            <v>6645.3029999999999</v>
          </cell>
          <cell r="M37">
            <v>10645.303000000002</v>
          </cell>
          <cell r="N37">
            <v>4626.1792300000006</v>
          </cell>
          <cell r="O37">
            <v>8610.1819090254594</v>
          </cell>
        </row>
        <row r="39">
          <cell r="A39" t="str">
            <v>Gold Poured (oz.)</v>
          </cell>
          <cell r="B39">
            <v>41848</v>
          </cell>
          <cell r="C39">
            <v>53763.416666666664</v>
          </cell>
          <cell r="D39">
            <v>50876.916666666664</v>
          </cell>
          <cell r="E39">
            <v>55834.633906294941</v>
          </cell>
          <cell r="F39">
            <v>62726.544398033082</v>
          </cell>
          <cell r="G39">
            <v>44045.833333333336</v>
          </cell>
          <cell r="H39">
            <v>55509.666666666664</v>
          </cell>
          <cell r="J39">
            <v>502176</v>
          </cell>
          <cell r="K39">
            <v>645161</v>
          </cell>
          <cell r="L39">
            <v>610523</v>
          </cell>
          <cell r="M39">
            <v>670015.60687553929</v>
          </cell>
          <cell r="N39">
            <v>752718.53277639672</v>
          </cell>
          <cell r="O39">
            <v>528550</v>
          </cell>
        </row>
        <row r="40">
          <cell r="A40" t="str">
            <v>Gold Price/Ounce (London AM Fix)</v>
          </cell>
          <cell r="B40">
            <v>331.3</v>
          </cell>
          <cell r="C40">
            <v>294.18</v>
          </cell>
          <cell r="D40">
            <v>278.98750000000001</v>
          </cell>
          <cell r="E40">
            <v>257.17171666666667</v>
          </cell>
          <cell r="F40">
            <v>275.97890000000001</v>
          </cell>
          <cell r="G40">
            <v>309.99230288757138</v>
          </cell>
          <cell r="H40">
            <v>290</v>
          </cell>
          <cell r="J40">
            <v>331.3</v>
          </cell>
          <cell r="K40">
            <v>294.18</v>
          </cell>
          <cell r="L40">
            <v>278.98750000000001</v>
          </cell>
          <cell r="M40">
            <v>271.77</v>
          </cell>
          <cell r="N40">
            <v>275.97890000000001</v>
          </cell>
          <cell r="O40">
            <v>333.11500000000001</v>
          </cell>
        </row>
        <row r="41">
          <cell r="A41" t="str">
            <v>Cash Operating Cost/Ounce Poured</v>
          </cell>
          <cell r="B41">
            <v>189.92271434716116</v>
          </cell>
          <cell r="C41">
            <v>169.46189400785232</v>
          </cell>
          <cell r="D41">
            <v>164.60282577396757</v>
          </cell>
          <cell r="E41">
            <v>143.96668061184161</v>
          </cell>
          <cell r="F41">
            <v>130.74178386309808</v>
          </cell>
          <cell r="G41">
            <v>46.70961253980019</v>
          </cell>
          <cell r="H41" t="e">
            <v>#REF!</v>
          </cell>
          <cell r="J41">
            <v>189.92271434716113</v>
          </cell>
          <cell r="K41">
            <v>169.46189400785229</v>
          </cell>
          <cell r="L41">
            <v>164.610206331293</v>
          </cell>
          <cell r="M41">
            <v>143.96668061184164</v>
          </cell>
          <cell r="N41">
            <v>130.74178386309814</v>
          </cell>
          <cell r="O41">
            <v>46.70961253980019</v>
          </cell>
        </row>
        <row r="42">
          <cell r="A42" t="str">
            <v>Total Cash Costs/Ounce Poured</v>
          </cell>
          <cell r="B42">
            <v>196.80961854011338</v>
          </cell>
          <cell r="C42">
            <v>180.79284860678192</v>
          </cell>
          <cell r="D42">
            <v>179.2158002237426</v>
          </cell>
          <cell r="E42">
            <v>152.95914259865501</v>
          </cell>
          <cell r="F42">
            <v>142.21009518281463</v>
          </cell>
          <cell r="G42" t="e">
            <v>#N/A</v>
          </cell>
          <cell r="H42" t="e">
            <v>#REF!</v>
          </cell>
          <cell r="J42">
            <v>196.80978780347925</v>
          </cell>
          <cell r="K42">
            <v>179.39789602905321</v>
          </cell>
          <cell r="L42">
            <v>179.22122999461115</v>
          </cell>
          <cell r="M42">
            <v>152.95914259865503</v>
          </cell>
          <cell r="N42">
            <v>142.21194788065498</v>
          </cell>
          <cell r="O42" t="e">
            <v>#N/A</v>
          </cell>
        </row>
        <row r="43">
          <cell r="A43" t="str">
            <v>Total Costs/Ounce Poured</v>
          </cell>
          <cell r="B43">
            <v>367.00171652966293</v>
          </cell>
          <cell r="C43">
            <v>334.35386050923728</v>
          </cell>
          <cell r="D43">
            <v>341.30261759180246</v>
          </cell>
          <cell r="E43">
            <v>306.52513624101169</v>
          </cell>
          <cell r="F43">
            <v>259.50152828245206</v>
          </cell>
          <cell r="G43" t="e">
            <v>#N/A</v>
          </cell>
          <cell r="H43" t="e">
            <v>#REF!</v>
          </cell>
          <cell r="J43">
            <v>367.00188579302875</v>
          </cell>
          <cell r="K43">
            <v>334.35470680961805</v>
          </cell>
          <cell r="L43">
            <v>341.30989495891231</v>
          </cell>
          <cell r="M43">
            <v>306.52513624101181</v>
          </cell>
          <cell r="N43">
            <v>259.50338098029243</v>
          </cell>
          <cell r="O43" t="e">
            <v>#N/A</v>
          </cell>
        </row>
        <row r="45">
          <cell r="A45" t="str">
            <v>Total Cash Costs/Ounce Poured (incl. Indemnifiable taxes)</v>
          </cell>
          <cell r="B45">
            <v>196.80961854011338</v>
          </cell>
          <cell r="C45">
            <v>180.79284860678192</v>
          </cell>
          <cell r="D45">
            <v>179.2158002237426</v>
          </cell>
          <cell r="E45">
            <v>152.95914259865501</v>
          </cell>
          <cell r="F45">
            <v>142.21009518281463</v>
          </cell>
          <cell r="G45" t="e">
            <v>#N/A</v>
          </cell>
          <cell r="H45">
            <v>0</v>
          </cell>
          <cell r="J45">
            <v>196.80978780347925</v>
          </cell>
          <cell r="K45">
            <v>179.39789602905321</v>
          </cell>
          <cell r="L45">
            <v>179.22122999461115</v>
          </cell>
          <cell r="M45">
            <v>152.95914259865503</v>
          </cell>
          <cell r="N45">
            <v>142.21194788065498</v>
          </cell>
          <cell r="O45" t="e">
            <v>#N/A</v>
          </cell>
        </row>
        <row r="47">
          <cell r="A47" t="str">
            <v>Capital Costs/Total Costs</v>
          </cell>
          <cell r="B47">
            <v>0.10696052306264564</v>
          </cell>
          <cell r="C47">
            <v>3.7975640222748588E-2</v>
          </cell>
          <cell r="D47">
            <v>3.189136728197034E-2</v>
          </cell>
          <cell r="E47">
            <v>5.1833079789930014E-2</v>
          </cell>
          <cell r="F47">
            <v>2.3683720412443463E-2</v>
          </cell>
          <cell r="G47">
            <v>0.3661027459497635</v>
          </cell>
          <cell r="H47" t="e">
            <v>#REF!</v>
          </cell>
          <cell r="J47">
            <v>0.10696047373184152</v>
          </cell>
          <cell r="K47">
            <v>3.797554410088122E-2</v>
          </cell>
          <cell r="L47">
            <v>3.1890687298205517E-2</v>
          </cell>
          <cell r="M47">
            <v>5.1833079789930007E-2</v>
          </cell>
          <cell r="N47">
            <v>2.3683551324944523E-2</v>
          </cell>
          <cell r="O47">
            <v>0.36610274594976361</v>
          </cell>
        </row>
        <row r="49">
          <cell r="A49" t="str">
            <v>US $ / Som - exhange rate</v>
          </cell>
          <cell r="B49">
            <v>17.363399999999999</v>
          </cell>
          <cell r="C49">
            <v>20.729299999999999</v>
          </cell>
          <cell r="D49">
            <v>38.868200000000002</v>
          </cell>
          <cell r="E49">
            <v>43.755240286999992</v>
          </cell>
          <cell r="F49">
            <v>48.436608333333339</v>
          </cell>
          <cell r="G49">
            <v>46.912008333333347</v>
          </cell>
          <cell r="H49">
            <v>50</v>
          </cell>
          <cell r="J49">
            <v>17.363399999999999</v>
          </cell>
          <cell r="K49">
            <v>20.729299999999999</v>
          </cell>
          <cell r="L49">
            <v>38.868200000000002</v>
          </cell>
          <cell r="M49">
            <v>48.430999999999997</v>
          </cell>
          <cell r="N49">
            <v>47.718600000000002</v>
          </cell>
          <cell r="O49">
            <v>46.094900000000003</v>
          </cell>
        </row>
        <row r="50">
          <cell r="A50" t="str">
            <v>US $ / Cnd $ - exchange rate</v>
          </cell>
          <cell r="B50">
            <v>1.3804000000000001</v>
          </cell>
          <cell r="C50">
            <v>1.4827999999999999</v>
          </cell>
          <cell r="D50">
            <v>1.4867999999999999</v>
          </cell>
          <cell r="E50">
            <v>1.36158326075</v>
          </cell>
          <cell r="F50">
            <v>1.5513666666666668</v>
          </cell>
          <cell r="G50">
            <v>1.5677849999999998</v>
          </cell>
          <cell r="H50">
            <v>1.5</v>
          </cell>
          <cell r="J50">
            <v>1.3804000000000001</v>
          </cell>
          <cell r="K50">
            <v>1.4827999999999999</v>
          </cell>
          <cell r="L50">
            <v>1.4867999999999999</v>
          </cell>
          <cell r="M50">
            <v>1.5004999999999999</v>
          </cell>
          <cell r="N50">
            <v>1.5898000000000001</v>
          </cell>
          <cell r="O50">
            <v>1.5768</v>
          </cell>
        </row>
        <row r="54">
          <cell r="A54" t="str">
            <v xml:space="preserve">                             КУМТОР ОПЕРЕЙТИНГ КОМПАНИ</v>
          </cell>
        </row>
        <row r="55">
          <cell r="A55" t="str">
            <v xml:space="preserve"> СТАТИСТИКА ПО ОБЩИМ ЗАТРАТАМ, ПРОИЗВОДСТВУ И ЦЕНАМ ПО МЕСЯЦАМ </v>
          </cell>
        </row>
        <row r="56">
          <cell r="A56" t="str">
            <v>31 августа 2002 года</v>
          </cell>
        </row>
        <row r="57">
          <cell r="B57" t="str">
            <v>Средние ежемесячные показатели</v>
          </cell>
          <cell r="J57" t="str">
            <v>Годовые итоговые  данные</v>
          </cell>
        </row>
        <row r="58">
          <cell r="B58">
            <v>1997</v>
          </cell>
          <cell r="C58">
            <v>1998</v>
          </cell>
          <cell r="D58">
            <v>1999</v>
          </cell>
          <cell r="E58" t="str">
            <v>2000</v>
          </cell>
          <cell r="F58" t="str">
            <v>2001</v>
          </cell>
          <cell r="G58" t="str">
            <v>за весь 2002</v>
          </cell>
          <cell r="H58" t="str">
            <v>Бюджет 2002</v>
          </cell>
          <cell r="J58" t="str">
            <v>1997</v>
          </cell>
          <cell r="K58" t="str">
            <v xml:space="preserve">1998 </v>
          </cell>
          <cell r="L58" t="str">
            <v xml:space="preserve">1999 </v>
          </cell>
          <cell r="M58" t="str">
            <v>2000</v>
          </cell>
          <cell r="N58" t="str">
            <v>2001</v>
          </cell>
          <cell r="O58" t="str">
            <v>За весь 2002</v>
          </cell>
        </row>
        <row r="60">
          <cell r="A60" t="str">
            <v>Добыча</v>
          </cell>
          <cell r="B60">
            <v>1829.3333333333333</v>
          </cell>
          <cell r="C60">
            <v>2145.4635000000003</v>
          </cell>
          <cell r="D60">
            <v>2321.3235</v>
          </cell>
          <cell r="E60">
            <v>2164.6787399999998</v>
          </cell>
          <cell r="F60">
            <v>2411.139036</v>
          </cell>
          <cell r="G60">
            <v>715.32936593826128</v>
          </cell>
          <cell r="H60" t="e">
            <v>#REF!</v>
          </cell>
          <cell r="J60">
            <v>21952</v>
          </cell>
          <cell r="K60">
            <v>25745.562000000002</v>
          </cell>
          <cell r="L60">
            <v>27855.882000000001</v>
          </cell>
          <cell r="M60">
            <v>25976.14488</v>
          </cell>
          <cell r="N60">
            <v>28933.668432000002</v>
          </cell>
          <cell r="O60">
            <v>8583.9523912591358</v>
          </cell>
        </row>
        <row r="61">
          <cell r="A61" t="str">
            <v>Переработка</v>
          </cell>
          <cell r="B61">
            <v>2195.1417500000002</v>
          </cell>
          <cell r="C61">
            <v>2798.2278333333329</v>
          </cell>
          <cell r="D61">
            <v>2416.6590833333335</v>
          </cell>
          <cell r="E61">
            <v>2431.4068333333335</v>
          </cell>
          <cell r="F61">
            <v>2575.2711583333335</v>
          </cell>
          <cell r="G61">
            <v>551.25487537520019</v>
          </cell>
          <cell r="H61">
            <v>608.96760666666671</v>
          </cell>
          <cell r="J61">
            <v>26341.701000000001</v>
          </cell>
          <cell r="K61">
            <v>33578.733999999997</v>
          </cell>
          <cell r="L61">
            <v>28999.909</v>
          </cell>
          <cell r="M61">
            <v>29176.882000000001</v>
          </cell>
          <cell r="N61">
            <v>30903.253899999996</v>
          </cell>
          <cell r="O61">
            <v>6615.0585045024018</v>
          </cell>
        </row>
        <row r="62">
          <cell r="A62" t="str">
            <v>Услуги на объекте</v>
          </cell>
          <cell r="B62">
            <v>3130.7883333333334</v>
          </cell>
          <cell r="C62">
            <v>3089.4574166666666</v>
          </cell>
          <cell r="D62">
            <v>2561.5218333333332</v>
          </cell>
          <cell r="E62">
            <v>2393.1046666666666</v>
          </cell>
          <cell r="F62">
            <v>2238.2563450000002</v>
          </cell>
          <cell r="G62">
            <v>502.13380263417031</v>
          </cell>
          <cell r="H62">
            <v>555.10045833333322</v>
          </cell>
          <cell r="J62">
            <v>37569.46</v>
          </cell>
          <cell r="K62">
            <v>37073.489000000001</v>
          </cell>
          <cell r="L62">
            <v>30738.476999999999</v>
          </cell>
          <cell r="M62">
            <v>28717.256000000001</v>
          </cell>
          <cell r="N62">
            <v>26859.076140000001</v>
          </cell>
          <cell r="O62">
            <v>6025.6056316100439</v>
          </cell>
        </row>
        <row r="63">
          <cell r="A63" t="str">
            <v>Косвенные на объекте</v>
          </cell>
          <cell r="B63">
            <v>0</v>
          </cell>
          <cell r="C63">
            <v>0</v>
          </cell>
          <cell r="D63">
            <v>1.3416666666666667E-2</v>
          </cell>
          <cell r="E63">
            <v>12.511166666666659</v>
          </cell>
          <cell r="F63">
            <v>2.0495833333331583E-2</v>
          </cell>
          <cell r="G63">
            <v>35.402901779231122</v>
          </cell>
          <cell r="H63">
            <v>0</v>
          </cell>
          <cell r="J63">
            <v>0</v>
          </cell>
          <cell r="K63">
            <v>0</v>
          </cell>
          <cell r="L63">
            <v>0.161</v>
          </cell>
          <cell r="M63">
            <v>150.1339999999999</v>
          </cell>
          <cell r="N63">
            <v>0.24594999999997924</v>
          </cell>
          <cell r="O63">
            <v>424.83482135077344</v>
          </cell>
        </row>
        <row r="64">
          <cell r="A64" t="str">
            <v>Предварит. итог</v>
          </cell>
          <cell r="B64">
            <v>7155.2634166666667</v>
          </cell>
          <cell r="C64">
            <v>8033.1487500000003</v>
          </cell>
          <cell r="D64">
            <v>7299.5178333333333</v>
          </cell>
          <cell r="E64">
            <v>7001.7014066666661</v>
          </cell>
          <cell r="F64">
            <v>7224.6870351666666</v>
          </cell>
          <cell r="G64">
            <v>1804.1209457268631</v>
          </cell>
          <cell r="H64" t="e">
            <v>#REF!</v>
          </cell>
          <cell r="J64">
            <v>85863.160999999993</v>
          </cell>
          <cell r="K64">
            <v>96397.785000000003</v>
          </cell>
          <cell r="L64">
            <v>87594.428999999989</v>
          </cell>
          <cell r="M64">
            <v>84020.416880000019</v>
          </cell>
          <cell r="N64">
            <v>86696.244422000003</v>
          </cell>
          <cell r="O64">
            <v>21649.451348722356</v>
          </cell>
        </row>
        <row r="66">
          <cell r="A66" t="str">
            <v>Администрация в Бишкеке</v>
          </cell>
          <cell r="B66">
            <v>332.3723333333333</v>
          </cell>
          <cell r="C66">
            <v>613.18925000000002</v>
          </cell>
          <cell r="D66">
            <v>509.33350000000002</v>
          </cell>
          <cell r="E66">
            <v>577.66258333333326</v>
          </cell>
          <cell r="F66">
            <v>531.86078166666664</v>
          </cell>
          <cell r="G66">
            <v>155.7527974324195</v>
          </cell>
          <cell r="H66">
            <v>143.23929583333333</v>
          </cell>
          <cell r="J66">
            <v>3988.4679999999998</v>
          </cell>
          <cell r="K66">
            <v>7358.2709999999997</v>
          </cell>
          <cell r="L66">
            <v>6112.1450000000004</v>
          </cell>
          <cell r="M66">
            <v>6931.9509999999991</v>
          </cell>
          <cell r="N66">
            <v>6382.3293800000001</v>
          </cell>
          <cell r="O66">
            <v>1869.0335691890341</v>
          </cell>
        </row>
        <row r="67">
          <cell r="A67" t="str">
            <v>Гонорар за менеджмент</v>
          </cell>
          <cell r="B67">
            <v>460.25</v>
          </cell>
          <cell r="C67">
            <v>464.5124166666667</v>
          </cell>
          <cell r="D67">
            <v>412.63291666666669</v>
          </cell>
          <cell r="E67">
            <v>458.96291666666662</v>
          </cell>
          <cell r="F67">
            <v>444.4324933333333</v>
          </cell>
          <cell r="G67">
            <v>97.490065833333333</v>
          </cell>
          <cell r="H67">
            <v>0</v>
          </cell>
          <cell r="J67">
            <v>5523</v>
          </cell>
          <cell r="K67">
            <v>5574.1490000000003</v>
          </cell>
          <cell r="L67">
            <v>4951.7430000000004</v>
          </cell>
          <cell r="M67">
            <v>5507.5549999999994</v>
          </cell>
          <cell r="N67">
            <v>5333.1899199999998</v>
          </cell>
          <cell r="O67">
            <v>1169.8807899999999</v>
          </cell>
        </row>
        <row r="68">
          <cell r="A68" t="str">
            <v>Конт. бурение и корректировка</v>
          </cell>
          <cell r="B68">
            <v>0</v>
          </cell>
          <cell r="C68">
            <v>0</v>
          </cell>
          <cell r="D68">
            <v>153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1840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Предварит. итог</v>
          </cell>
          <cell r="B69">
            <v>792.62233333333324</v>
          </cell>
          <cell r="C69">
            <v>1077.7016666666668</v>
          </cell>
          <cell r="D69">
            <v>1074.9664166666666</v>
          </cell>
          <cell r="E69">
            <v>1036.6254999999999</v>
          </cell>
          <cell r="F69">
            <v>976.29327499999999</v>
          </cell>
          <cell r="G69">
            <v>253.24286326575285</v>
          </cell>
          <cell r="H69">
            <v>143.23929583333333</v>
          </cell>
          <cell r="J69">
            <v>9511.4680000000008</v>
          </cell>
          <cell r="K69">
            <v>12932.42</v>
          </cell>
          <cell r="L69">
            <v>12903.888000000001</v>
          </cell>
          <cell r="M69">
            <v>12439.505999999998</v>
          </cell>
          <cell r="N69">
            <v>11715.5193</v>
          </cell>
          <cell r="O69">
            <v>3038.9143591890343</v>
          </cell>
        </row>
        <row r="71">
          <cell r="A71" t="str">
            <v>Всего ден. произв. Затрат</v>
          </cell>
          <cell r="B71">
            <v>7947.8857499999995</v>
          </cell>
          <cell r="C71">
            <v>9110.850416666668</v>
          </cell>
          <cell r="D71">
            <v>8374.4842499999995</v>
          </cell>
          <cell r="E71">
            <v>8038.3269066666662</v>
          </cell>
          <cell r="F71">
            <v>8200.9803101666657</v>
          </cell>
          <cell r="G71">
            <v>2057.3638089926158</v>
          </cell>
          <cell r="H71" t="e">
            <v>#REF!</v>
          </cell>
          <cell r="J71">
            <v>95374.628999999986</v>
          </cell>
          <cell r="K71">
            <v>109330.205</v>
          </cell>
          <cell r="L71">
            <v>100498.317</v>
          </cell>
          <cell r="M71">
            <v>96459.922880000013</v>
          </cell>
          <cell r="N71">
            <v>98411.763722000003</v>
          </cell>
          <cell r="O71">
            <v>24688.365707911391</v>
          </cell>
        </row>
        <row r="73">
          <cell r="A73" t="str">
            <v>Концессия</v>
          </cell>
          <cell r="B73">
            <v>161.33333333333334</v>
          </cell>
          <cell r="C73">
            <v>218.02866666666668</v>
          </cell>
          <cell r="D73">
            <v>429.01549999999997</v>
          </cell>
          <cell r="E73">
            <v>224.56269166666667</v>
          </cell>
          <cell r="F73">
            <v>243.27998500000001</v>
          </cell>
          <cell r="G73">
            <v>54.126269999999998</v>
          </cell>
          <cell r="H73">
            <v>220.73027916666669</v>
          </cell>
          <cell r="J73">
            <v>1936</v>
          </cell>
          <cell r="K73">
            <v>2616.3440000000001</v>
          </cell>
          <cell r="L73">
            <v>5148.3860000000004</v>
          </cell>
          <cell r="M73">
            <v>2694.7523000000001</v>
          </cell>
          <cell r="N73">
            <v>2919.3598200000001</v>
          </cell>
          <cell r="O73">
            <v>649.51523999999995</v>
          </cell>
        </row>
        <row r="74">
          <cell r="A74" t="str">
            <v>Роялти</v>
          </cell>
          <cell r="B74">
            <v>57.5</v>
          </cell>
          <cell r="C74">
            <v>81.760750000000002</v>
          </cell>
          <cell r="D74">
            <v>76.591916666666663</v>
          </cell>
          <cell r="E74">
            <v>84.210936283333339</v>
          </cell>
          <cell r="F74">
            <v>91.229984166666668</v>
          </cell>
          <cell r="G74">
            <v>20.297350993834701</v>
          </cell>
          <cell r="H74">
            <v>82.773854999999998</v>
          </cell>
          <cell r="J74">
            <v>690</v>
          </cell>
          <cell r="K74">
            <v>981.12900000000002</v>
          </cell>
          <cell r="L74">
            <v>918.17100000000005</v>
          </cell>
          <cell r="M74">
            <v>1010.5312354</v>
          </cell>
          <cell r="N74">
            <v>1094.75981</v>
          </cell>
          <cell r="O74">
            <v>243.5682119260164</v>
          </cell>
        </row>
        <row r="75">
          <cell r="A75" t="str">
            <v>Налог в соцфонд</v>
          </cell>
          <cell r="B75">
            <v>33.034583333333337</v>
          </cell>
          <cell r="C75">
            <v>0.85333333333333339</v>
          </cell>
          <cell r="D75">
            <v>8.3333333333333331E-5</v>
          </cell>
          <cell r="E75">
            <v>6.25</v>
          </cell>
          <cell r="F75">
            <v>45.583926666666663</v>
          </cell>
          <cell r="G75">
            <v>8.8180833333333322</v>
          </cell>
          <cell r="H75">
            <v>25.275090000000002</v>
          </cell>
          <cell r="J75">
            <v>396.1</v>
          </cell>
          <cell r="K75">
            <v>10.24</v>
          </cell>
          <cell r="L75">
            <v>1E-3</v>
          </cell>
          <cell r="M75">
            <v>75</v>
          </cell>
          <cell r="N75">
            <v>547.00711999999987</v>
          </cell>
          <cell r="O75">
            <v>105.81699999999999</v>
          </cell>
        </row>
        <row r="76">
          <cell r="A76" t="str">
            <v>Дорожный налог</v>
          </cell>
          <cell r="B76">
            <v>104.66666666666667</v>
          </cell>
          <cell r="C76">
            <v>127.57675</v>
          </cell>
          <cell r="D76">
            <v>113.01941666666666</v>
          </cell>
          <cell r="E76">
            <v>124.12507833333332</v>
          </cell>
          <cell r="F76">
            <v>130.52211750000001</v>
          </cell>
          <cell r="G76">
            <v>37.9901754731507</v>
          </cell>
          <cell r="H76">
            <v>123.60895666666666</v>
          </cell>
          <cell r="J76">
            <v>1256</v>
          </cell>
          <cell r="K76">
            <v>1530.921</v>
          </cell>
          <cell r="L76">
            <v>1356.85</v>
          </cell>
          <cell r="M76">
            <v>1489.5009399999999</v>
          </cell>
          <cell r="N76">
            <v>1566.2654100000002</v>
          </cell>
          <cell r="O76">
            <v>455.8821056778084</v>
          </cell>
        </row>
        <row r="77">
          <cell r="A77" t="str">
            <v>Земельный налог</v>
          </cell>
          <cell r="B77">
            <v>5.7500000000000008E-3</v>
          </cell>
          <cell r="C77">
            <v>0.22175</v>
          </cell>
          <cell r="D77">
            <v>0.13241666666666665</v>
          </cell>
          <cell r="E77">
            <v>1.6999999999999998E-2</v>
          </cell>
          <cell r="F77">
            <v>0</v>
          </cell>
          <cell r="G77" t="e">
            <v>#N/A</v>
          </cell>
          <cell r="H77">
            <v>0</v>
          </cell>
          <cell r="J77">
            <v>6.9000000000000006E-2</v>
          </cell>
          <cell r="K77">
            <v>2.661</v>
          </cell>
          <cell r="L77">
            <v>1.589</v>
          </cell>
          <cell r="M77">
            <v>0.20399999999999999</v>
          </cell>
          <cell r="N77">
            <v>1.39456</v>
          </cell>
          <cell r="O77" t="e">
            <v>#N/A</v>
          </cell>
        </row>
        <row r="78">
          <cell r="A78" t="str">
            <v>Гелого-развед. программа</v>
          </cell>
          <cell r="B78">
            <v>0</v>
          </cell>
          <cell r="C78">
            <v>14.710500000000001</v>
          </cell>
          <cell r="D78">
            <v>60.882916666666667</v>
          </cell>
          <cell r="E78">
            <v>37.183785833333332</v>
          </cell>
          <cell r="F78">
            <v>168.15787083333333</v>
          </cell>
          <cell r="G78">
            <v>50.60032666666666</v>
          </cell>
          <cell r="H78">
            <v>144.70308333333332</v>
          </cell>
          <cell r="J78">
            <v>0.4</v>
          </cell>
          <cell r="K78">
            <v>176.52600000000001</v>
          </cell>
          <cell r="L78">
            <v>729.66300000000001</v>
          </cell>
          <cell r="M78">
            <v>446.20542999999998</v>
          </cell>
          <cell r="N78">
            <v>2017.8944500000002</v>
          </cell>
          <cell r="O78">
            <v>607.20391999999993</v>
          </cell>
        </row>
        <row r="79">
          <cell r="A79" t="str">
            <v>Прочие прибыль/расходы</v>
          </cell>
          <cell r="B79">
            <v>-68.337166666666675</v>
          </cell>
          <cell r="C79">
            <v>166.03908333333334</v>
          </cell>
          <cell r="D79">
            <v>63.820833333333333</v>
          </cell>
          <cell r="E79">
            <v>25.741330833333336</v>
          </cell>
          <cell r="F79">
            <v>40.593654999999998</v>
          </cell>
          <cell r="G79">
            <v>30.536649449804454</v>
          </cell>
          <cell r="H79">
            <v>0</v>
          </cell>
          <cell r="J79">
            <v>-820.04600000000005</v>
          </cell>
          <cell r="K79">
            <v>1092.5</v>
          </cell>
          <cell r="L79">
            <v>765.70600000000002</v>
          </cell>
          <cell r="M79">
            <v>308.89597000000003</v>
          </cell>
          <cell r="N79">
            <v>487.12386000000004</v>
          </cell>
          <cell r="O79">
            <v>366.43979339765343</v>
          </cell>
        </row>
        <row r="80">
          <cell r="A80" t="str">
            <v>Предварит. итог</v>
          </cell>
          <cell r="B80">
            <v>288.20316666666662</v>
          </cell>
          <cell r="C80">
            <v>609.19083333333333</v>
          </cell>
          <cell r="D80">
            <v>743.46308333333332</v>
          </cell>
          <cell r="E80">
            <v>502.09082294999996</v>
          </cell>
          <cell r="F80">
            <v>719.36753916666669</v>
          </cell>
          <cell r="G80" t="e">
            <v>#N/A</v>
          </cell>
          <cell r="H80">
            <v>597.09126416666675</v>
          </cell>
          <cell r="J80">
            <v>3458.5230000000001</v>
          </cell>
          <cell r="K80">
            <v>6410.3209999999999</v>
          </cell>
          <cell r="L80">
            <v>8920.3660000000018</v>
          </cell>
          <cell r="M80">
            <v>6025.0898753999991</v>
          </cell>
          <cell r="N80">
            <v>8633.8050299999995</v>
          </cell>
          <cell r="O80" t="e">
            <v>#N/A</v>
          </cell>
        </row>
        <row r="82">
          <cell r="A82" t="str">
            <v>ИТОГО ДЕНЕЖНЫХ ЗАТРАТ</v>
          </cell>
          <cell r="B82">
            <v>8236.0889166666657</v>
          </cell>
          <cell r="C82">
            <v>9720.041250000002</v>
          </cell>
          <cell r="D82">
            <v>9117.9473333333335</v>
          </cell>
          <cell r="E82">
            <v>8540.4177296166654</v>
          </cell>
          <cell r="F82">
            <v>8920.3478493333332</v>
          </cell>
          <cell r="G82" t="e">
            <v>#N/A</v>
          </cell>
          <cell r="H82" t="e">
            <v>#REF!</v>
          </cell>
          <cell r="J82">
            <v>98833.151999999987</v>
          </cell>
          <cell r="K82">
            <v>115740.526</v>
          </cell>
          <cell r="L82">
            <v>109418.68299999999</v>
          </cell>
          <cell r="M82">
            <v>102485.01275540001</v>
          </cell>
          <cell r="N82">
            <v>107045.56875200001</v>
          </cell>
          <cell r="O82" t="e">
            <v>#N/A</v>
          </cell>
        </row>
        <row r="84">
          <cell r="A84" t="str">
            <v>Финансовые начисления</v>
          </cell>
          <cell r="B84">
            <v>3548.7273333333337</v>
          </cell>
          <cell r="C84">
            <v>3769.9070833333335</v>
          </cell>
          <cell r="D84">
            <v>2907.5333333333333</v>
          </cell>
          <cell r="E84">
            <v>3010.2176650000001</v>
          </cell>
          <cell r="F84">
            <v>1848.8887341666666</v>
          </cell>
          <cell r="G84">
            <v>534.77454473941248</v>
          </cell>
          <cell r="H84">
            <v>1701.8496783333333</v>
          </cell>
          <cell r="J84">
            <v>42584.728000000003</v>
          </cell>
          <cell r="K84">
            <v>46139.4</v>
          </cell>
          <cell r="L84">
            <v>34889.953000000001</v>
          </cell>
          <cell r="M84">
            <v>36122.611980000001</v>
          </cell>
          <cell r="N84">
            <v>22186.664810000002</v>
          </cell>
          <cell r="O84">
            <v>6417.2945368729497</v>
          </cell>
        </row>
        <row r="85">
          <cell r="A85" t="str">
            <v>Амортиз., износ, рекультивация</v>
          </cell>
          <cell r="B85">
            <v>3573.4715833333335</v>
          </cell>
          <cell r="C85">
            <v>4486.0575833333332</v>
          </cell>
          <cell r="D85">
            <v>5338.9441666666671</v>
          </cell>
          <cell r="E85">
            <v>5564.083370477405</v>
          </cell>
          <cell r="F85">
            <v>5508.397551666666</v>
          </cell>
          <cell r="G85">
            <v>813.21935083333335</v>
          </cell>
          <cell r="H85">
            <v>4159.9559166666668</v>
          </cell>
          <cell r="J85">
            <v>42881.659</v>
          </cell>
          <cell r="K85">
            <v>53832.690999999999</v>
          </cell>
          <cell r="L85">
            <v>64068.904999999999</v>
          </cell>
          <cell r="M85">
            <v>66769.00044572886</v>
          </cell>
          <cell r="N85">
            <v>66100.770619999996</v>
          </cell>
          <cell r="O85">
            <v>9758.6322099999998</v>
          </cell>
        </row>
        <row r="86">
          <cell r="A86" t="str">
            <v>ИТОГО ЗАТРАТ</v>
          </cell>
          <cell r="B86">
            <v>15358.287833333334</v>
          </cell>
          <cell r="C86">
            <v>17976.005916666669</v>
          </cell>
          <cell r="D86">
            <v>17364.424833333334</v>
          </cell>
          <cell r="E86">
            <v>17114.718765094069</v>
          </cell>
          <cell r="F86">
            <v>16277.634135166667</v>
          </cell>
          <cell r="G86" t="e">
            <v>#N/A</v>
          </cell>
          <cell r="H86" t="e">
            <v>#REF!</v>
          </cell>
          <cell r="J86">
            <v>184299.53899999999</v>
          </cell>
          <cell r="K86">
            <v>215712.617</v>
          </cell>
          <cell r="L86">
            <v>208377.541</v>
          </cell>
          <cell r="M86">
            <v>205376.62518112888</v>
          </cell>
          <cell r="N86">
            <v>195333.004182</v>
          </cell>
          <cell r="O86" t="e">
            <v>#N/A</v>
          </cell>
        </row>
        <row r="88">
          <cell r="A88" t="str">
            <v>ИТОГО КАПИТАЛЬНЫХ ЗАТРАТ</v>
          </cell>
          <cell r="B88">
            <v>1642.7304999999999</v>
          </cell>
          <cell r="C88">
            <v>682.65033333333338</v>
          </cell>
          <cell r="D88">
            <v>553.77525000000003</v>
          </cell>
          <cell r="E88">
            <v>887.10858333333329</v>
          </cell>
          <cell r="F88">
            <v>385.51493583333331</v>
          </cell>
          <cell r="G88">
            <v>717.51515908545491</v>
          </cell>
          <cell r="H88">
            <v>413.375</v>
          </cell>
          <cell r="J88">
            <v>19712.766</v>
          </cell>
          <cell r="K88">
            <v>8191.8040000000001</v>
          </cell>
          <cell r="L88">
            <v>6645.3029999999999</v>
          </cell>
          <cell r="M88">
            <v>10645.303000000002</v>
          </cell>
          <cell r="N88">
            <v>4626.1792300000006</v>
          </cell>
          <cell r="O88">
            <v>8610.1819090254594</v>
          </cell>
        </row>
        <row r="90">
          <cell r="A90" t="str">
            <v>Унции отлитого золота</v>
          </cell>
          <cell r="B90">
            <v>41848</v>
          </cell>
          <cell r="C90">
            <v>53763.416666666664</v>
          </cell>
          <cell r="D90">
            <v>50876.916666666664</v>
          </cell>
          <cell r="E90">
            <v>55834.633906294941</v>
          </cell>
          <cell r="F90">
            <v>62726.544398033082</v>
          </cell>
          <cell r="G90">
            <v>44045.833333333336</v>
          </cell>
          <cell r="H90">
            <v>55509.666666666664</v>
          </cell>
          <cell r="J90">
            <v>502176</v>
          </cell>
          <cell r="K90">
            <v>645161</v>
          </cell>
          <cell r="L90">
            <v>610523</v>
          </cell>
          <cell r="M90">
            <v>670015.60687553929</v>
          </cell>
          <cell r="N90">
            <v>752718.53277639672</v>
          </cell>
          <cell r="O90">
            <v>528550</v>
          </cell>
        </row>
        <row r="91">
          <cell r="A91" t="str">
            <v>Цена за унцию золота (Лондон фикс)</v>
          </cell>
          <cell r="B91">
            <v>331.3</v>
          </cell>
          <cell r="C91">
            <v>294.18</v>
          </cell>
          <cell r="D91">
            <v>278.98750000000001</v>
          </cell>
          <cell r="E91">
            <v>257.17171666666667</v>
          </cell>
          <cell r="F91">
            <v>275.97890000000001</v>
          </cell>
          <cell r="G91">
            <v>309.99230288757138</v>
          </cell>
          <cell r="H91">
            <v>290</v>
          </cell>
          <cell r="J91">
            <v>331.3</v>
          </cell>
          <cell r="K91">
            <v>294.18</v>
          </cell>
          <cell r="L91">
            <v>278.98750000000001</v>
          </cell>
          <cell r="M91">
            <v>271.77</v>
          </cell>
          <cell r="N91">
            <v>275.97890000000001</v>
          </cell>
          <cell r="O91">
            <v>333.11500000000001</v>
          </cell>
        </row>
        <row r="93">
          <cell r="A93" t="str">
            <v>Наличн. производств. затраты/отлитая унция</v>
          </cell>
          <cell r="B93">
            <v>189.92271434716116</v>
          </cell>
          <cell r="C93">
            <v>169.46189400785232</v>
          </cell>
          <cell r="D93">
            <v>164.60282577396757</v>
          </cell>
          <cell r="E93">
            <v>143.96668061184161</v>
          </cell>
          <cell r="F93">
            <v>130.74178386309808</v>
          </cell>
          <cell r="G93">
            <v>46.70961253980019</v>
          </cell>
          <cell r="H93" t="e">
            <v>#REF!</v>
          </cell>
          <cell r="J93">
            <v>189.92271434716113</v>
          </cell>
          <cell r="K93">
            <v>169.46189400785229</v>
          </cell>
          <cell r="L93">
            <v>164.610206331293</v>
          </cell>
          <cell r="M93">
            <v>143.96668061184164</v>
          </cell>
          <cell r="N93">
            <v>130.74178386309814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>
            <v>196.80961854011338</v>
          </cell>
          <cell r="C94">
            <v>180.79284860678192</v>
          </cell>
          <cell r="D94">
            <v>179.2158002237426</v>
          </cell>
          <cell r="E94">
            <v>152.95914259865501</v>
          </cell>
          <cell r="F94">
            <v>142.21009518281463</v>
          </cell>
          <cell r="G94" t="e">
            <v>#N/A</v>
          </cell>
          <cell r="H94" t="e">
            <v>#REF!</v>
          </cell>
          <cell r="J94">
            <v>196.80978780347925</v>
          </cell>
          <cell r="K94">
            <v>179.39789602905321</v>
          </cell>
          <cell r="L94">
            <v>179.22122999461115</v>
          </cell>
          <cell r="M94">
            <v>152.95914259865503</v>
          </cell>
          <cell r="N94">
            <v>142.21194788065498</v>
          </cell>
          <cell r="O94" t="e">
            <v>#N/A</v>
          </cell>
        </row>
        <row r="95">
          <cell r="A95" t="str">
            <v>Всего затрат/отлитая унция</v>
          </cell>
          <cell r="B95">
            <v>367.00171652966293</v>
          </cell>
          <cell r="C95">
            <v>334.35386050923728</v>
          </cell>
          <cell r="D95">
            <v>341.30261759180246</v>
          </cell>
          <cell r="E95">
            <v>306.52513624101169</v>
          </cell>
          <cell r="F95">
            <v>259.50152828245206</v>
          </cell>
          <cell r="G95" t="e">
            <v>#N/A</v>
          </cell>
          <cell r="H95" t="e">
            <v>#REF!</v>
          </cell>
          <cell r="J95">
            <v>367.00188579302875</v>
          </cell>
          <cell r="K95">
            <v>334.35470680961805</v>
          </cell>
          <cell r="L95">
            <v>341.30989495891231</v>
          </cell>
          <cell r="M95">
            <v>306.52513624101181</v>
          </cell>
          <cell r="N95">
            <v>259.50338098029243</v>
          </cell>
          <cell r="O95" t="e">
            <v>#N/A</v>
          </cell>
        </row>
        <row r="96">
          <cell r="A96" t="str">
            <v>Всего ден. затрат/отл. унц(вкл.возмещ.налоги)</v>
          </cell>
          <cell r="B96">
            <v>196.81</v>
          </cell>
          <cell r="C96">
            <v>180.79</v>
          </cell>
          <cell r="D96">
            <v>179.22</v>
          </cell>
          <cell r="E96">
            <v>152.96</v>
          </cell>
          <cell r="F96">
            <v>142.21</v>
          </cell>
          <cell r="G96">
            <v>189.77</v>
          </cell>
          <cell r="H96">
            <v>0</v>
          </cell>
          <cell r="J96">
            <v>196.81</v>
          </cell>
          <cell r="K96">
            <v>179.4</v>
          </cell>
          <cell r="L96">
            <v>179.22</v>
          </cell>
          <cell r="M96">
            <v>152.96</v>
          </cell>
          <cell r="N96">
            <v>142.21</v>
          </cell>
          <cell r="O96">
            <v>189.77</v>
          </cell>
        </row>
        <row r="97">
          <cell r="A97" t="str">
            <v>Капитальные затр./всего затрат</v>
          </cell>
          <cell r="B97">
            <v>0.10696052306264564</v>
          </cell>
          <cell r="C97">
            <v>3.7975640222748588E-2</v>
          </cell>
          <cell r="D97">
            <v>3.189136728197034E-2</v>
          </cell>
          <cell r="E97">
            <v>5.1833079789930014E-2</v>
          </cell>
          <cell r="F97">
            <v>2.3683720412443463E-2</v>
          </cell>
          <cell r="G97">
            <v>0.3661027459497635</v>
          </cell>
          <cell r="H97" t="e">
            <v>#REF!</v>
          </cell>
          <cell r="J97">
            <v>0.10696047373184152</v>
          </cell>
          <cell r="K97">
            <v>3.797554410088122E-2</v>
          </cell>
          <cell r="L97">
            <v>3.1890687298205517E-2</v>
          </cell>
          <cell r="M97">
            <v>5.1833079789930007E-2</v>
          </cell>
          <cell r="N97">
            <v>2.3683551324944523E-2</v>
          </cell>
          <cell r="O97">
            <v>0.36610274594976361</v>
          </cell>
        </row>
        <row r="99">
          <cell r="A99" t="str">
            <v>US $/сом - обменный курс</v>
          </cell>
          <cell r="B99">
            <v>17.363399999999999</v>
          </cell>
          <cell r="C99">
            <v>20.729299999999999</v>
          </cell>
          <cell r="D99">
            <v>38.868200000000002</v>
          </cell>
          <cell r="E99">
            <v>43.755240286999992</v>
          </cell>
          <cell r="F99">
            <v>48.436608333333339</v>
          </cell>
          <cell r="G99">
            <v>46.912008333333347</v>
          </cell>
          <cell r="H99">
            <v>50</v>
          </cell>
          <cell r="J99">
            <v>17.363399999999999</v>
          </cell>
          <cell r="K99">
            <v>20.729299999999999</v>
          </cell>
          <cell r="L99">
            <v>38.868200000000002</v>
          </cell>
          <cell r="M99">
            <v>48.430999999999997</v>
          </cell>
          <cell r="N99">
            <v>47.718600000000002</v>
          </cell>
          <cell r="O99">
            <v>46.094900000000003</v>
          </cell>
        </row>
        <row r="100">
          <cell r="A100" t="str">
            <v>US $/Cnd $ - обменный курс</v>
          </cell>
          <cell r="B100">
            <v>1.3804000000000001</v>
          </cell>
          <cell r="C100">
            <v>1.4827999999999999</v>
          </cell>
          <cell r="D100">
            <v>1.4867999999999999</v>
          </cell>
          <cell r="E100">
            <v>1.36158326075</v>
          </cell>
          <cell r="F100">
            <v>1.5513666666666668</v>
          </cell>
          <cell r="G100">
            <v>1.5677849999999998</v>
          </cell>
          <cell r="H100">
            <v>1.5</v>
          </cell>
          <cell r="J100">
            <v>1.3804000000000001</v>
          </cell>
          <cell r="K100">
            <v>1.4827999999999999</v>
          </cell>
          <cell r="L100">
            <v>1.4867999999999999</v>
          </cell>
          <cell r="M100">
            <v>1.5004999999999999</v>
          </cell>
          <cell r="N100">
            <v>1.5898000000000001</v>
          </cell>
          <cell r="O100">
            <v>1.5768</v>
          </cell>
        </row>
      </sheetData>
      <sheetData sheetId="19" refreshError="1">
        <row r="2">
          <cell r="B2" t="str">
            <v>Total Cash Costs - Trend 2002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Total Cash Costs-  2002 Actual</v>
          </cell>
          <cell r="C3" t="e">
            <v>#N/A</v>
          </cell>
          <cell r="D3" t="e">
            <v>#N/A</v>
          </cell>
          <cell r="E3" t="e">
            <v>#N/A</v>
          </cell>
          <cell r="F3" t="e">
            <v>#N/A</v>
          </cell>
          <cell r="G3" t="e">
            <v>#N/A</v>
          </cell>
          <cell r="H3" t="e">
            <v>#N/A</v>
          </cell>
          <cell r="I3" t="e">
            <v>#N/A</v>
          </cell>
          <cell r="J3" t="e">
            <v>#N/A</v>
          </cell>
          <cell r="K3" t="e">
            <v>#N/A</v>
          </cell>
          <cell r="L3" t="e">
            <v>#N/A</v>
          </cell>
          <cell r="M3" t="e">
            <v>#N/A</v>
          </cell>
          <cell r="N3" t="e">
            <v>#N/A</v>
          </cell>
        </row>
        <row r="4">
          <cell r="B4" t="str">
            <v>Total Cash Costs-  2002 Average</v>
          </cell>
          <cell r="C4" t="e">
            <v>#N/A</v>
          </cell>
          <cell r="D4" t="e">
            <v>#N/A</v>
          </cell>
          <cell r="E4" t="e">
            <v>#N/A</v>
          </cell>
          <cell r="F4" t="e">
            <v>#N/A</v>
          </cell>
          <cell r="G4" t="e">
            <v>#N/A</v>
          </cell>
          <cell r="H4" t="e">
            <v>#N/A</v>
          </cell>
          <cell r="I4" t="e">
            <v>#N/A</v>
          </cell>
          <cell r="J4" t="e">
            <v>#N/A</v>
          </cell>
          <cell r="K4" t="e">
            <v>#N/A</v>
          </cell>
          <cell r="L4" t="e">
            <v>#N/A</v>
          </cell>
          <cell r="M4" t="e">
            <v>#N/A</v>
          </cell>
          <cell r="N4" t="e">
            <v>#N/A</v>
          </cell>
        </row>
        <row r="5">
          <cell r="B5" t="str">
            <v>Total Cash Costs - 2001 Average</v>
          </cell>
          <cell r="C5">
            <v>8920.3478493333332</v>
          </cell>
          <cell r="D5">
            <v>8920.3478493333332</v>
          </cell>
          <cell r="E5">
            <v>8920.3478493333332</v>
          </cell>
          <cell r="F5">
            <v>8920.3478493333332</v>
          </cell>
          <cell r="G5">
            <v>8920.3478493333332</v>
          </cell>
          <cell r="H5">
            <v>8920.3478493333332</v>
          </cell>
          <cell r="I5">
            <v>8920.3478493333332</v>
          </cell>
          <cell r="J5">
            <v>8920.3478493333332</v>
          </cell>
          <cell r="K5">
            <v>8920.3478493333332</v>
          </cell>
          <cell r="L5">
            <v>8920.3478493333332</v>
          </cell>
          <cell r="M5">
            <v>8920.3478493333332</v>
          </cell>
          <cell r="N5">
            <v>8920.3478493333332</v>
          </cell>
        </row>
        <row r="6">
          <cell r="B6" t="str">
            <v>Total Cash Costs - 2000 Average</v>
          </cell>
          <cell r="C6">
            <v>8540.4177296166654</v>
          </cell>
          <cell r="D6">
            <v>8540.4177296166654</v>
          </cell>
          <cell r="E6">
            <v>8540.4177296166654</v>
          </cell>
          <cell r="F6">
            <v>8540.4177296166654</v>
          </cell>
          <cell r="G6">
            <v>8540.4177296166654</v>
          </cell>
          <cell r="H6">
            <v>8540.4177296166654</v>
          </cell>
          <cell r="I6">
            <v>8540.4177296166654</v>
          </cell>
          <cell r="J6">
            <v>8540.4177296166654</v>
          </cell>
          <cell r="K6">
            <v>8540.4177296166654</v>
          </cell>
          <cell r="L6">
            <v>8540.4177296166654</v>
          </cell>
          <cell r="M6">
            <v>8540.4177296166654</v>
          </cell>
          <cell r="N6">
            <v>8540.4177296166654</v>
          </cell>
        </row>
        <row r="7">
          <cell r="B7" t="str">
            <v>Total Cash Costs - 1999 Average</v>
          </cell>
          <cell r="C7">
            <v>9117.9473333333335</v>
          </cell>
          <cell r="D7">
            <v>9117.9473333333335</v>
          </cell>
          <cell r="E7">
            <v>9117.9473333333335</v>
          </cell>
          <cell r="F7">
            <v>9117.9473333333335</v>
          </cell>
          <cell r="G7">
            <v>9117.9473333333335</v>
          </cell>
          <cell r="H7">
            <v>9117.9473333333335</v>
          </cell>
          <cell r="I7">
            <v>9117.9473333333335</v>
          </cell>
          <cell r="J7">
            <v>9117.9473333333335</v>
          </cell>
          <cell r="K7">
            <v>9117.9473333333335</v>
          </cell>
          <cell r="L7">
            <v>9117.9473333333335</v>
          </cell>
          <cell r="M7">
            <v>9117.9473333333335</v>
          </cell>
          <cell r="N7">
            <v>9117.9473333333335</v>
          </cell>
        </row>
        <row r="8">
          <cell r="B8" t="str">
            <v>Total Cash Costs - 1998 Average</v>
          </cell>
          <cell r="C8">
            <v>9720.041250000002</v>
          </cell>
          <cell r="D8">
            <v>9720.041250000002</v>
          </cell>
          <cell r="E8">
            <v>9720.041250000002</v>
          </cell>
          <cell r="F8">
            <v>9720.041250000002</v>
          </cell>
          <cell r="G8">
            <v>9720.041250000002</v>
          </cell>
          <cell r="H8">
            <v>9720.041250000002</v>
          </cell>
          <cell r="I8">
            <v>9720.041250000002</v>
          </cell>
          <cell r="J8">
            <v>9720.041250000002</v>
          </cell>
          <cell r="K8">
            <v>9720.041250000002</v>
          </cell>
          <cell r="L8">
            <v>9720.041250000002</v>
          </cell>
          <cell r="M8">
            <v>9720.041250000002</v>
          </cell>
          <cell r="N8">
            <v>9720.041250000002</v>
          </cell>
        </row>
        <row r="9">
          <cell r="B9" t="str">
            <v>Total Cash Costs - 1997  12 Month Average</v>
          </cell>
          <cell r="C9">
            <v>8236.0889166666657</v>
          </cell>
          <cell r="D9">
            <v>8236.0889166666657</v>
          </cell>
          <cell r="E9">
            <v>8236.0889166666657</v>
          </cell>
          <cell r="F9">
            <v>8236.0889166666657</v>
          </cell>
          <cell r="G9">
            <v>8236.0889166666657</v>
          </cell>
          <cell r="H9">
            <v>8236.0889166666657</v>
          </cell>
          <cell r="I9">
            <v>8236.0889166666657</v>
          </cell>
          <cell r="J9">
            <v>8236.0889166666657</v>
          </cell>
          <cell r="K9">
            <v>8236.0889166666657</v>
          </cell>
          <cell r="L9">
            <v>8236.0889166666657</v>
          </cell>
          <cell r="M9">
            <v>8236.0889166666657</v>
          </cell>
          <cell r="N9">
            <v>8236.0889166666657</v>
          </cell>
        </row>
        <row r="10">
          <cell r="B10" t="str">
            <v>Total Cash Costs - 1997 8 Month Average</v>
          </cell>
          <cell r="C10">
            <v>9142</v>
          </cell>
          <cell r="D10">
            <v>9142</v>
          </cell>
          <cell r="E10">
            <v>9142</v>
          </cell>
          <cell r="F10">
            <v>9142</v>
          </cell>
          <cell r="G10">
            <v>9142</v>
          </cell>
          <cell r="H10">
            <v>9142</v>
          </cell>
          <cell r="I10">
            <v>9142</v>
          </cell>
          <cell r="J10">
            <v>9142</v>
          </cell>
          <cell r="K10">
            <v>9142</v>
          </cell>
          <cell r="L10">
            <v>9142</v>
          </cell>
          <cell r="M10">
            <v>9142</v>
          </cell>
          <cell r="N10">
            <v>9142</v>
          </cell>
        </row>
        <row r="11">
          <cell r="B11" t="str">
            <v>Target Cash Costs - 2000 (Budget less 5%)</v>
          </cell>
          <cell r="C11">
            <v>8162.2339874999998</v>
          </cell>
          <cell r="D11">
            <v>8162.2339874999998</v>
          </cell>
          <cell r="E11">
            <v>8162.2339874999998</v>
          </cell>
          <cell r="F11">
            <v>8162.2339874999998</v>
          </cell>
          <cell r="G11">
            <v>8162.2339874999998</v>
          </cell>
          <cell r="H11">
            <v>8162.2339874999998</v>
          </cell>
          <cell r="I11">
            <v>8162.2339874999998</v>
          </cell>
          <cell r="J11">
            <v>8162.2339874999998</v>
          </cell>
          <cell r="K11">
            <v>8162.2339874999998</v>
          </cell>
          <cell r="L11">
            <v>8162.2339874999998</v>
          </cell>
          <cell r="M11">
            <v>8162.2339874999998</v>
          </cell>
          <cell r="N11">
            <v>8162.2339874999998</v>
          </cell>
        </row>
        <row r="38">
          <cell r="B38" t="str">
            <v>Total Cash Costs per Ounce - Trend 2001</v>
          </cell>
          <cell r="C38" t="str">
            <v>Jan</v>
          </cell>
          <cell r="D38" t="str">
            <v>Feb</v>
          </cell>
          <cell r="E38" t="str">
            <v>Mar</v>
          </cell>
          <cell r="F38" t="str">
            <v>Apr</v>
          </cell>
          <cell r="G38" t="str">
            <v>May</v>
          </cell>
          <cell r="H38" t="str">
            <v>Jun</v>
          </cell>
          <cell r="I38" t="str">
            <v>Jul</v>
          </cell>
          <cell r="J38" t="str">
            <v>Aug</v>
          </cell>
          <cell r="K38" t="str">
            <v>Sep</v>
          </cell>
          <cell r="L38" t="str">
            <v>Oct</v>
          </cell>
          <cell r="M38" t="str">
            <v>Nov</v>
          </cell>
          <cell r="N38" t="str">
            <v>Dec</v>
          </cell>
        </row>
        <row r="39">
          <cell r="B39" t="str">
            <v>Total Cash Costs/oz -  2002Actual</v>
          </cell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</row>
        <row r="40">
          <cell r="B40" t="str">
            <v>Total Cash Costs/oz -  2001 Actual</v>
          </cell>
          <cell r="C40">
            <v>142.21009518281463</v>
          </cell>
          <cell r="D40">
            <v>142.21009518281463</v>
          </cell>
          <cell r="E40">
            <v>142.21009518281463</v>
          </cell>
          <cell r="F40">
            <v>142.21009518281463</v>
          </cell>
          <cell r="G40">
            <v>142.21009518281463</v>
          </cell>
          <cell r="H40">
            <v>142.21009518281463</v>
          </cell>
          <cell r="I40">
            <v>142.21009518281463</v>
          </cell>
          <cell r="J40">
            <v>142.21009518281463</v>
          </cell>
          <cell r="K40">
            <v>142.21009518281463</v>
          </cell>
          <cell r="L40">
            <v>142.21009518281463</v>
          </cell>
          <cell r="M40">
            <v>142.21009518281463</v>
          </cell>
          <cell r="N40">
            <v>142.21009518281463</v>
          </cell>
        </row>
        <row r="41">
          <cell r="B41" t="str">
            <v>Total Cash Costs/oz -  2000 Avarage</v>
          </cell>
          <cell r="C41">
            <v>152.95914259865501</v>
          </cell>
          <cell r="D41">
            <v>152.95914259865501</v>
          </cell>
          <cell r="E41">
            <v>152.95914259865501</v>
          </cell>
          <cell r="F41">
            <v>152.95914259865501</v>
          </cell>
          <cell r="G41">
            <v>152.95914259865501</v>
          </cell>
          <cell r="H41">
            <v>152.95914259865501</v>
          </cell>
          <cell r="I41">
            <v>152.95914259865501</v>
          </cell>
          <cell r="J41">
            <v>152.95914259865501</v>
          </cell>
          <cell r="K41">
            <v>152.95914259865501</v>
          </cell>
          <cell r="L41">
            <v>152.95914259865501</v>
          </cell>
          <cell r="M41">
            <v>152.95914259865501</v>
          </cell>
          <cell r="N41">
            <v>152.95914259865501</v>
          </cell>
        </row>
        <row r="42">
          <cell r="B42" t="str">
            <v>Total Cash Costs/oz  - 1999 Average</v>
          </cell>
          <cell r="C42">
            <v>179.2158002237426</v>
          </cell>
          <cell r="D42">
            <v>179.2158002237426</v>
          </cell>
          <cell r="E42">
            <v>179.2158002237426</v>
          </cell>
          <cell r="F42">
            <v>179.2158002237426</v>
          </cell>
          <cell r="G42">
            <v>179.2158002237426</v>
          </cell>
          <cell r="H42">
            <v>179.2158002237426</v>
          </cell>
          <cell r="I42">
            <v>179.2158002237426</v>
          </cell>
          <cell r="J42">
            <v>179.2158002237426</v>
          </cell>
          <cell r="K42">
            <v>179.2158002237426</v>
          </cell>
          <cell r="L42">
            <v>179.2158002237426</v>
          </cell>
          <cell r="M42">
            <v>179.2158002237426</v>
          </cell>
          <cell r="N42">
            <v>179.2158002237426</v>
          </cell>
        </row>
        <row r="43">
          <cell r="B43" t="str">
            <v>Total Cash Costs/oz - 1998 Average</v>
          </cell>
          <cell r="C43">
            <v>180.79284860678192</v>
          </cell>
          <cell r="D43">
            <v>180.79284860678192</v>
          </cell>
          <cell r="E43">
            <v>180.79284860678192</v>
          </cell>
          <cell r="F43">
            <v>180.79284860678192</v>
          </cell>
          <cell r="G43">
            <v>180.79284860678192</v>
          </cell>
          <cell r="H43">
            <v>180.79284860678192</v>
          </cell>
          <cell r="I43">
            <v>180.79284860678192</v>
          </cell>
          <cell r="J43">
            <v>180.79284860678192</v>
          </cell>
          <cell r="K43">
            <v>180.79284860678192</v>
          </cell>
          <cell r="L43">
            <v>180.79284860678192</v>
          </cell>
          <cell r="M43">
            <v>180.79284860678192</v>
          </cell>
          <cell r="N43">
            <v>180.79284860678192</v>
          </cell>
        </row>
        <row r="44">
          <cell r="B44" t="str">
            <v>Total Cash Costs/oz - 1997 12 Month Average</v>
          </cell>
          <cell r="C44">
            <v>196.80961854011338</v>
          </cell>
          <cell r="D44">
            <v>196.80961854011338</v>
          </cell>
          <cell r="E44">
            <v>196.80961854011338</v>
          </cell>
          <cell r="F44">
            <v>196.80961854011338</v>
          </cell>
          <cell r="G44">
            <v>196.80961854011338</v>
          </cell>
          <cell r="H44">
            <v>196.80961854011338</v>
          </cell>
          <cell r="I44">
            <v>196.80961854011338</v>
          </cell>
          <cell r="J44">
            <v>196.80961854011338</v>
          </cell>
          <cell r="K44">
            <v>196.80961854011338</v>
          </cell>
          <cell r="L44">
            <v>196.80961854011338</v>
          </cell>
          <cell r="M44">
            <v>196.80961854011338</v>
          </cell>
          <cell r="N44">
            <v>196.80961854011338</v>
          </cell>
        </row>
        <row r="45">
          <cell r="B45" t="str">
            <v>Total Cash Costs/oz - 1997 8 Month Average</v>
          </cell>
          <cell r="C45">
            <v>172.76</v>
          </cell>
          <cell r="D45">
            <v>172.76</v>
          </cell>
          <cell r="E45">
            <v>172.76</v>
          </cell>
          <cell r="F45">
            <v>172.76</v>
          </cell>
          <cell r="G45">
            <v>172.76</v>
          </cell>
          <cell r="H45">
            <v>172.76</v>
          </cell>
          <cell r="I45">
            <v>172.76</v>
          </cell>
          <cell r="J45">
            <v>172.76</v>
          </cell>
          <cell r="K45">
            <v>172.76</v>
          </cell>
          <cell r="L45">
            <v>172.76</v>
          </cell>
          <cell r="M45">
            <v>172.76</v>
          </cell>
          <cell r="N45">
            <v>172.76</v>
          </cell>
        </row>
        <row r="46">
          <cell r="B46" t="str">
            <v>Target Cash Costs/oz - 2000 (Budget less 5%)</v>
          </cell>
          <cell r="C46">
            <v>150.95540058812105</v>
          </cell>
          <cell r="D46">
            <v>150.95540058812105</v>
          </cell>
          <cell r="E46">
            <v>150.95540058812105</v>
          </cell>
          <cell r="F46">
            <v>150.95540058812105</v>
          </cell>
          <cell r="G46">
            <v>150.95540058812105</v>
          </cell>
          <cell r="H46">
            <v>150.95540058812105</v>
          </cell>
          <cell r="I46">
            <v>150.95540058812105</v>
          </cell>
          <cell r="J46">
            <v>150.95540058812105</v>
          </cell>
          <cell r="K46">
            <v>150.95540058812105</v>
          </cell>
          <cell r="L46">
            <v>150.95540058812105</v>
          </cell>
          <cell r="M46">
            <v>150.95540058812105</v>
          </cell>
          <cell r="N46">
            <v>150.95540058812105</v>
          </cell>
        </row>
      </sheetData>
      <sheetData sheetId="20" refreshError="1">
        <row r="1">
          <cell r="A1" t="str">
            <v>Kumtor Operating Company</v>
          </cell>
        </row>
        <row r="2">
          <cell r="A2" t="str">
            <v>Nature Of Expense Summary</v>
          </cell>
        </row>
        <row r="3">
          <cell r="A3" t="str">
            <v>(excl. mgt. fees)</v>
          </cell>
        </row>
        <row r="4">
          <cell r="A4" t="str">
            <v>December 31, 2002</v>
          </cell>
        </row>
        <row r="5">
          <cell r="A5" t="str">
            <v>($000's)</v>
          </cell>
        </row>
        <row r="6">
          <cell r="A6" t="str">
            <v>Table 1.3</v>
          </cell>
        </row>
        <row r="8">
          <cell r="A8" t="str">
            <v>Current Month</v>
          </cell>
          <cell r="G8" t="str">
            <v>Year To Date</v>
          </cell>
          <cell r="K8" t="str">
            <v>Annual</v>
          </cell>
          <cell r="L8" t="str">
            <v>Latest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</row>
        <row r="10">
          <cell r="A10">
            <v>3272.8333399999997</v>
          </cell>
          <cell r="B10">
            <v>1779.6747600000001</v>
          </cell>
          <cell r="C10">
            <v>-1493.1585799999996</v>
          </cell>
          <cell r="E10" t="str">
            <v>Employee Costs</v>
          </cell>
          <cell r="G10">
            <v>25012.982010000003</v>
          </cell>
          <cell r="H10">
            <v>22072.20952</v>
          </cell>
          <cell r="I10">
            <v>-2940.772490000003</v>
          </cell>
          <cell r="K10">
            <v>22072.210520000001</v>
          </cell>
          <cell r="L10">
            <v>0</v>
          </cell>
        </row>
        <row r="11">
          <cell r="A11">
            <v>3031.7338</v>
          </cell>
          <cell r="B11">
            <v>2975.68959</v>
          </cell>
          <cell r="C11">
            <v>-56.044210000000021</v>
          </cell>
          <cell r="E11" t="str">
            <v>Operating Materials &amp; Supplies</v>
          </cell>
          <cell r="G11">
            <v>35103.802230000001</v>
          </cell>
          <cell r="H11">
            <v>37039.764060000001</v>
          </cell>
          <cell r="I11">
            <v>1935.9618300000002</v>
          </cell>
          <cell r="K11">
            <v>37039.75806</v>
          </cell>
          <cell r="L11">
            <v>0</v>
          </cell>
        </row>
        <row r="12">
          <cell r="A12">
            <v>358.11601000000002</v>
          </cell>
          <cell r="B12">
            <v>1141.9960000000001</v>
          </cell>
          <cell r="C12">
            <v>783.87999000000013</v>
          </cell>
          <cell r="E12" t="str">
            <v>Maintenance Materials &amp; Supplies</v>
          </cell>
          <cell r="G12">
            <v>19878.732629999999</v>
          </cell>
          <cell r="H12">
            <v>17930.23</v>
          </cell>
          <cell r="I12">
            <v>-1948.502629999999</v>
          </cell>
          <cell r="K12">
            <v>17930.227999999999</v>
          </cell>
          <cell r="L12">
            <v>0</v>
          </cell>
        </row>
        <row r="13">
          <cell r="A13">
            <v>-1.8042499999999999</v>
          </cell>
          <cell r="B13">
            <v>8.1509999999999998</v>
          </cell>
          <cell r="C13">
            <v>9.9552499999999995</v>
          </cell>
          <cell r="E13" t="str">
            <v>Procurement</v>
          </cell>
          <cell r="G13">
            <v>60.918479999999995</v>
          </cell>
          <cell r="H13">
            <v>97.804000000000002</v>
          </cell>
          <cell r="I13">
            <v>36.885520000000007</v>
          </cell>
          <cell r="K13">
            <v>97.804000000000002</v>
          </cell>
          <cell r="L13">
            <v>0</v>
          </cell>
        </row>
        <row r="14">
          <cell r="A14">
            <v>219.34842999999998</v>
          </cell>
          <cell r="B14">
            <v>311.12599999999998</v>
          </cell>
          <cell r="C14">
            <v>91.777569999999997</v>
          </cell>
          <cell r="E14" t="str">
            <v>Camp Catering</v>
          </cell>
          <cell r="G14">
            <v>2520.7168700000007</v>
          </cell>
          <cell r="H14">
            <v>3785.61</v>
          </cell>
          <cell r="I14">
            <v>1264.8931299999995</v>
          </cell>
          <cell r="K14">
            <v>3785.61</v>
          </cell>
          <cell r="L14">
            <v>0</v>
          </cell>
        </row>
        <row r="15">
          <cell r="A15">
            <v>1318.5993700000001</v>
          </cell>
          <cell r="B15">
            <v>890.35199999999998</v>
          </cell>
          <cell r="C15">
            <v>-428.24737000000016</v>
          </cell>
          <cell r="E15" t="str">
            <v>General and Administration</v>
          </cell>
          <cell r="G15">
            <v>12407.506649999999</v>
          </cell>
          <cell r="H15">
            <v>11096.376</v>
          </cell>
          <cell r="I15">
            <v>-1311.1306499999992</v>
          </cell>
          <cell r="K15">
            <v>11096.376</v>
          </cell>
          <cell r="L15">
            <v>0</v>
          </cell>
        </row>
        <row r="16">
          <cell r="A16">
            <v>8198.8266999999996</v>
          </cell>
          <cell r="B16">
            <v>7106.9893499999998</v>
          </cell>
          <cell r="C16">
            <v>-1091.8373499999998</v>
          </cell>
          <cell r="E16" t="str">
            <v>Total Operating Costs</v>
          </cell>
          <cell r="G16">
            <v>94984.658869999999</v>
          </cell>
          <cell r="H16">
            <v>92021.993580000009</v>
          </cell>
          <cell r="I16">
            <v>-2962.6652899999899</v>
          </cell>
          <cell r="K16">
            <v>92021.986580000012</v>
          </cell>
          <cell r="L16">
            <v>0</v>
          </cell>
        </row>
        <row r="18">
          <cell r="A18">
            <v>-148.95555999999999</v>
          </cell>
          <cell r="B18">
            <v>-1.258</v>
          </cell>
          <cell r="C18">
            <v>147.69755999999998</v>
          </cell>
          <cell r="E18" t="str">
            <v xml:space="preserve">Allocations </v>
          </cell>
          <cell r="G18">
            <v>-1098.0132699999997</v>
          </cell>
          <cell r="H18">
            <v>-828.452</v>
          </cell>
          <cell r="I18">
            <v>269.56126999999969</v>
          </cell>
          <cell r="K18">
            <v>-828.45699999999999</v>
          </cell>
          <cell r="L18">
            <v>0</v>
          </cell>
        </row>
        <row r="20">
          <cell r="A20">
            <v>8049.8711399999993</v>
          </cell>
          <cell r="B20">
            <v>7105.73135</v>
          </cell>
          <cell r="C20">
            <v>-944.13978999999983</v>
          </cell>
          <cell r="E20" t="str">
            <v>Net Operating Costs</v>
          </cell>
          <cell r="G20">
            <v>93886.645600000003</v>
          </cell>
          <cell r="H20">
            <v>91193.541580000005</v>
          </cell>
          <cell r="I20">
            <v>-2693.1040199999902</v>
          </cell>
          <cell r="K20">
            <v>91193.529580000017</v>
          </cell>
          <cell r="L20">
            <v>0</v>
          </cell>
        </row>
        <row r="23">
          <cell r="A23" t="str">
            <v>Balance check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Mngt Fees</v>
          </cell>
          <cell r="G24">
            <v>1169.8807899999999</v>
          </cell>
          <cell r="H24">
            <v>0</v>
          </cell>
          <cell r="I24">
            <v>-1169.8807899999999</v>
          </cell>
          <cell r="K24">
            <v>0</v>
          </cell>
          <cell r="L24">
            <v>0</v>
          </cell>
        </row>
        <row r="26">
          <cell r="A26">
            <v>8049.8711399999993</v>
          </cell>
          <cell r="B26">
            <v>7105.73135</v>
          </cell>
          <cell r="C26">
            <v>-944.13978999999983</v>
          </cell>
          <cell r="E26" t="str">
            <v>Total of  2002 oper</v>
          </cell>
          <cell r="G26">
            <v>95056.526389999999</v>
          </cell>
          <cell r="H26">
            <v>91193.541580000005</v>
          </cell>
          <cell r="I26">
            <v>-3862.9848099999899</v>
          </cell>
          <cell r="K26">
            <v>91193.529580000017</v>
          </cell>
          <cell r="L26">
            <v>0</v>
          </cell>
        </row>
        <row r="34">
          <cell r="A34" t="str">
            <v>Кумтор Оперейтинг Компани</v>
          </cell>
        </row>
        <row r="35">
          <cell r="A35" t="str">
            <v>Свод по видам затрат</v>
          </cell>
        </row>
        <row r="36">
          <cell r="A36" t="str">
            <v>(без гонорара за менеджмент)</v>
          </cell>
        </row>
        <row r="37">
          <cell r="A37" t="str">
            <v>28 февраля 2001 г.</v>
          </cell>
        </row>
        <row r="38">
          <cell r="A38" t="str">
            <v>($000's)</v>
          </cell>
        </row>
        <row r="39">
          <cell r="A39" t="str">
            <v>Table 1.3</v>
          </cell>
        </row>
        <row r="41">
          <cell r="A41" t="str">
            <v>Текущий месяц</v>
          </cell>
          <cell r="G41" t="str">
            <v>За период с начала года</v>
          </cell>
          <cell r="K41" t="str">
            <v xml:space="preserve">Годовой </v>
          </cell>
          <cell r="L41" t="str">
            <v>Прогноз</v>
          </cell>
        </row>
        <row r="42">
          <cell r="A42" t="str">
            <v>Фактически</v>
          </cell>
          <cell r="B42" t="str">
            <v>Бюджет</v>
          </cell>
          <cell r="C42" t="str">
            <v>Расхож.</v>
          </cell>
          <cell r="E42" t="str">
            <v>Горный отдел</v>
          </cell>
          <cell r="G42" t="str">
            <v>Фактически</v>
          </cell>
          <cell r="H42" t="str">
            <v>Бюджет</v>
          </cell>
          <cell r="I42" t="str">
            <v>Расхож.</v>
          </cell>
          <cell r="K42" t="str">
            <v>бюджет</v>
          </cell>
          <cell r="L42" t="str">
            <v>2000 г.</v>
          </cell>
        </row>
        <row r="43">
          <cell r="A43">
            <v>3272.8333399999997</v>
          </cell>
          <cell r="B43">
            <v>1779.6747600000001</v>
          </cell>
          <cell r="C43">
            <v>-1493.1585799999996</v>
          </cell>
          <cell r="E43" t="str">
            <v>Затраты на сотрудников</v>
          </cell>
          <cell r="G43">
            <v>25012.982010000003</v>
          </cell>
          <cell r="H43">
            <v>22072.20952</v>
          </cell>
          <cell r="I43">
            <v>-2940.772490000003</v>
          </cell>
          <cell r="K43">
            <v>22072.210520000001</v>
          </cell>
          <cell r="L43">
            <v>0</v>
          </cell>
        </row>
        <row r="44">
          <cell r="A44">
            <v>3031.7338</v>
          </cell>
          <cell r="B44">
            <v>2975.68959</v>
          </cell>
          <cell r="C44">
            <v>-56.044210000000021</v>
          </cell>
          <cell r="E44" t="str">
            <v>Производственные запасы</v>
          </cell>
          <cell r="G44">
            <v>35103.802230000001</v>
          </cell>
          <cell r="H44">
            <v>37039.764060000001</v>
          </cell>
          <cell r="I44">
            <v>1935.9618300000002</v>
          </cell>
          <cell r="K44">
            <v>37039.75806</v>
          </cell>
          <cell r="L44">
            <v>0</v>
          </cell>
        </row>
        <row r="45">
          <cell r="A45">
            <v>358.11601000000002</v>
          </cell>
          <cell r="B45">
            <v>1141.9960000000001</v>
          </cell>
          <cell r="C45">
            <v>783.87999000000013</v>
          </cell>
          <cell r="E45" t="str">
            <v>Материальные запасы</v>
          </cell>
          <cell r="G45">
            <v>19878.732629999999</v>
          </cell>
          <cell r="H45">
            <v>17930.23</v>
          </cell>
          <cell r="I45">
            <v>-1948.502629999999</v>
          </cell>
          <cell r="K45">
            <v>17930.227999999999</v>
          </cell>
          <cell r="L45">
            <v>0</v>
          </cell>
        </row>
        <row r="46">
          <cell r="A46">
            <v>-1.8042499999999999</v>
          </cell>
          <cell r="B46">
            <v>8.1509999999999998</v>
          </cell>
          <cell r="C46">
            <v>9.9552499999999995</v>
          </cell>
          <cell r="E46" t="str">
            <v>Непроизводственные затраты</v>
          </cell>
          <cell r="G46">
            <v>60.918479999999995</v>
          </cell>
          <cell r="H46">
            <v>97.804000000000002</v>
          </cell>
          <cell r="I46">
            <v>36.885520000000007</v>
          </cell>
          <cell r="K46">
            <v>97.804000000000002</v>
          </cell>
          <cell r="L46">
            <v>0</v>
          </cell>
        </row>
        <row r="47">
          <cell r="A47">
            <v>219.34842999999998</v>
          </cell>
          <cell r="B47">
            <v>311.12599999999998</v>
          </cell>
          <cell r="C47">
            <v>91.777569999999997</v>
          </cell>
          <cell r="E47" t="str">
            <v>Внешние услуги</v>
          </cell>
          <cell r="G47">
            <v>2520.7168700000007</v>
          </cell>
          <cell r="H47">
            <v>3785.61</v>
          </cell>
          <cell r="I47">
            <v>1264.8931299999995</v>
          </cell>
          <cell r="K47">
            <v>3785.61</v>
          </cell>
          <cell r="L47">
            <v>0</v>
          </cell>
        </row>
        <row r="48">
          <cell r="A48">
            <v>1318.5993700000001</v>
          </cell>
          <cell r="B48">
            <v>890.35199999999998</v>
          </cell>
          <cell r="C48">
            <v>-428.24737000000016</v>
          </cell>
          <cell r="E48" t="str">
            <v>Коммуникации</v>
          </cell>
          <cell r="G48">
            <v>12407.506649999999</v>
          </cell>
          <cell r="H48">
            <v>11096.376</v>
          </cell>
          <cell r="I48">
            <v>-1311.1306499999992</v>
          </cell>
          <cell r="K48">
            <v>11096.376</v>
          </cell>
          <cell r="L48">
            <v>0</v>
          </cell>
        </row>
        <row r="49">
          <cell r="A49">
            <v>8198.8266999999996</v>
          </cell>
          <cell r="B49">
            <v>7106.9893499999998</v>
          </cell>
          <cell r="C49">
            <v>-1091.8373499999998</v>
          </cell>
          <cell r="E49" t="str">
            <v>Всего производственных затрат</v>
          </cell>
          <cell r="G49">
            <v>94984.658869999999</v>
          </cell>
          <cell r="H49">
            <v>92021.993580000009</v>
          </cell>
          <cell r="I49">
            <v>-2962.6652900000017</v>
          </cell>
          <cell r="J49">
            <v>0</v>
          </cell>
          <cell r="K49">
            <v>92021.986580000012</v>
          </cell>
          <cell r="L49">
            <v>0</v>
          </cell>
        </row>
        <row r="51">
          <cell r="A51">
            <v>-148.95555999999999</v>
          </cell>
          <cell r="B51">
            <v>-1.258</v>
          </cell>
          <cell r="C51">
            <v>147.69755999999998</v>
          </cell>
          <cell r="E51" t="str">
            <v>Распределения и возвраты</v>
          </cell>
          <cell r="G51">
            <v>-1098.0132699999997</v>
          </cell>
          <cell r="H51">
            <v>-828.452</v>
          </cell>
          <cell r="I51">
            <v>269.56126999999969</v>
          </cell>
          <cell r="K51">
            <v>-828.45699999999999</v>
          </cell>
          <cell r="L51">
            <v>0</v>
          </cell>
        </row>
        <row r="53">
          <cell r="A53">
            <v>8049.8711399999993</v>
          </cell>
          <cell r="B53">
            <v>7105.73135</v>
          </cell>
          <cell r="C53">
            <v>-944.13978999999983</v>
          </cell>
          <cell r="E53" t="str">
            <v>Чистые производственные затраты</v>
          </cell>
          <cell r="G53">
            <v>93886.645600000003</v>
          </cell>
          <cell r="H53">
            <v>91193.541580000005</v>
          </cell>
          <cell r="I53">
            <v>-2693.104020000002</v>
          </cell>
          <cell r="J53">
            <v>0</v>
          </cell>
          <cell r="K53">
            <v>91193.529580000017</v>
          </cell>
          <cell r="L53">
            <v>0</v>
          </cell>
        </row>
      </sheetData>
      <sheetData sheetId="21" refreshError="1">
        <row r="2">
          <cell r="B2" t="str">
            <v>Mining Cost Per BCM Mined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 xml:space="preserve">2002 Avg. Actual Cost/BCM </v>
          </cell>
          <cell r="C3" t="e">
            <v>#REF!</v>
          </cell>
          <cell r="D3" t="e">
            <v>#REF!</v>
          </cell>
          <cell r="E3" t="e">
            <v>#REF!</v>
          </cell>
          <cell r="F3" t="e">
            <v>#REF!</v>
          </cell>
          <cell r="G3" t="str">
            <v xml:space="preserve"> </v>
          </cell>
          <cell r="H3"/>
          <cell r="I3" t="e">
            <v>#REF!</v>
          </cell>
          <cell r="J3" t="e">
            <v>#REF!</v>
          </cell>
          <cell r="K3" t="e">
            <v>#REF!</v>
          </cell>
          <cell r="L3" t="e">
            <v>#REF!</v>
          </cell>
          <cell r="M3" t="e">
            <v>#REF!</v>
          </cell>
          <cell r="N3" t="e">
            <v>#REF!</v>
          </cell>
          <cell r="O3" t="e">
            <v>#REF!</v>
          </cell>
        </row>
        <row r="4">
          <cell r="B4" t="str">
            <v xml:space="preserve">2002 Avg. Budget Cost/BCM </v>
          </cell>
          <cell r="C4" t="e">
            <v>#REF!</v>
          </cell>
          <cell r="D4" t="e">
            <v>#REF!</v>
          </cell>
          <cell r="E4" t="e">
            <v>#REF!</v>
          </cell>
          <cell r="F4" t="e">
            <v>#REF!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K4" t="e">
            <v>#REF!</v>
          </cell>
          <cell r="L4" t="e">
            <v>#REF!</v>
          </cell>
          <cell r="M4" t="e">
            <v>#REF!</v>
          </cell>
          <cell r="N4" t="e">
            <v>#REF!</v>
          </cell>
          <cell r="O4" t="e">
            <v>#REF!</v>
          </cell>
        </row>
        <row r="5">
          <cell r="B5" t="str">
            <v>2001 Avg. Actual Cost/BCM</v>
          </cell>
          <cell r="C5">
            <v>1.5630457794442147</v>
          </cell>
          <cell r="D5">
            <v>1.5630457794442147</v>
          </cell>
          <cell r="E5">
            <v>1.5630457794442147</v>
          </cell>
          <cell r="F5">
            <v>1.5630457794442147</v>
          </cell>
          <cell r="G5">
            <v>1.5630457794442147</v>
          </cell>
          <cell r="H5">
            <v>1.5630457794442147</v>
          </cell>
          <cell r="I5">
            <v>1.5630457794442147</v>
          </cell>
          <cell r="J5">
            <v>1.5630457794442147</v>
          </cell>
          <cell r="K5">
            <v>1.5630457794442147</v>
          </cell>
          <cell r="L5">
            <v>1.5630457794442147</v>
          </cell>
          <cell r="M5">
            <v>1.5630457794442147</v>
          </cell>
          <cell r="N5">
            <v>1.5630457794442147</v>
          </cell>
          <cell r="O5">
            <v>1.5630457794442147</v>
          </cell>
        </row>
        <row r="6">
          <cell r="B6" t="str">
            <v>2002 Budget Cost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0</v>
          </cell>
          <cell r="H6">
            <v>0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</row>
        <row r="7">
          <cell r="B7" t="str">
            <v>2002 Budget BCM</v>
          </cell>
          <cell r="C7">
            <v>1612</v>
          </cell>
          <cell r="D7">
            <v>1456</v>
          </cell>
          <cell r="E7">
            <v>1612</v>
          </cell>
          <cell r="F7">
            <v>1560</v>
          </cell>
          <cell r="G7">
            <v>1612</v>
          </cell>
          <cell r="H7">
            <v>1560</v>
          </cell>
          <cell r="I7">
            <v>1612</v>
          </cell>
          <cell r="J7">
            <v>1612</v>
          </cell>
          <cell r="K7">
            <v>1560</v>
          </cell>
          <cell r="L7">
            <v>1612</v>
          </cell>
          <cell r="M7">
            <v>1560</v>
          </cell>
          <cell r="N7">
            <v>1612</v>
          </cell>
          <cell r="O7">
            <v>18980</v>
          </cell>
        </row>
        <row r="8">
          <cell r="B8" t="str">
            <v>2002 Actual Cost</v>
          </cell>
          <cell r="C8" t="e">
            <v>#REF!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0</v>
          </cell>
          <cell r="H8">
            <v>0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</row>
        <row r="9">
          <cell r="B9" t="str">
            <v>2002 Actual BCM</v>
          </cell>
          <cell r="C9">
            <v>1670.2929999999999</v>
          </cell>
          <cell r="D9">
            <v>1584.508</v>
          </cell>
          <cell r="E9">
            <v>1721.9549999999999</v>
          </cell>
          <cell r="F9">
            <v>1597.0909999999999</v>
          </cell>
          <cell r="G9">
            <v>1646.7819999999999</v>
          </cell>
          <cell r="H9">
            <v>1656.5409999999999</v>
          </cell>
          <cell r="I9">
            <v>1012.494</v>
          </cell>
          <cell r="J9">
            <v>1270.9649999999999</v>
          </cell>
          <cell r="K9">
            <v>1670.5450000000001</v>
          </cell>
          <cell r="L9">
            <v>1851.2280000000001</v>
          </cell>
          <cell r="M9">
            <v>1888.191</v>
          </cell>
          <cell r="N9">
            <v>2099.8049999999998</v>
          </cell>
          <cell r="O9">
            <v>19670.397999999997</v>
          </cell>
        </row>
        <row r="10">
          <cell r="B10" t="str">
            <v>2001 Actual Cost</v>
          </cell>
          <cell r="C10">
            <v>2646.32</v>
          </cell>
          <cell r="D10">
            <v>1930.39</v>
          </cell>
          <cell r="E10">
            <v>1677.508</v>
          </cell>
          <cell r="F10">
            <v>2274.9409999999998</v>
          </cell>
          <cell r="G10">
            <v>2362.2739999999999</v>
          </cell>
          <cell r="H10">
            <v>2149.4665499999996</v>
          </cell>
          <cell r="I10">
            <v>2725.8280600000003</v>
          </cell>
          <cell r="J10">
            <v>2512.05161</v>
          </cell>
          <cell r="K10">
            <v>2486.34602</v>
          </cell>
          <cell r="L10">
            <v>2386.4723600000002</v>
          </cell>
          <cell r="M10">
            <v>2927.4389299999998</v>
          </cell>
          <cell r="N10">
            <v>2854.6304999999993</v>
          </cell>
          <cell r="O10">
            <v>28933.667029999997</v>
          </cell>
        </row>
        <row r="11">
          <cell r="B11" t="str">
            <v>2001 Actual BCM</v>
          </cell>
          <cell r="C11">
            <v>1494.5909999999999</v>
          </cell>
          <cell r="D11">
            <v>1371.337</v>
          </cell>
          <cell r="E11">
            <v>1545.587</v>
          </cell>
          <cell r="F11">
            <v>1432.366</v>
          </cell>
          <cell r="G11">
            <v>1503.828</v>
          </cell>
          <cell r="H11">
            <v>1490.99</v>
          </cell>
          <cell r="I11">
            <v>1600.521</v>
          </cell>
          <cell r="J11">
            <v>1589.8109999999999</v>
          </cell>
          <cell r="K11">
            <v>1571.0940000000001</v>
          </cell>
          <cell r="L11">
            <v>1666.923</v>
          </cell>
          <cell r="M11">
            <v>1665.39</v>
          </cell>
          <cell r="N11">
            <v>1578.643</v>
          </cell>
          <cell r="O11">
            <v>18511.081000000002</v>
          </cell>
        </row>
        <row r="45">
          <cell r="B45" t="str">
            <v>Себестоимость добычи на 1 куб. м. добычи</v>
          </cell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факт. себест. куб. м. в 2002 г.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str">
            <v xml:space="preserve"> </v>
          </cell>
          <cell r="H46"/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</row>
        <row r="47">
          <cell r="B47" t="str">
            <v>Сред. план. себест. куб. м в 2002 г.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  <cell r="O47" t="e">
            <v>#REF!</v>
          </cell>
        </row>
        <row r="48">
          <cell r="B48" t="str">
            <v>Сред. факт. себест. куб. м в 2001 г.</v>
          </cell>
          <cell r="C48">
            <v>1.5630457794442147</v>
          </cell>
          <cell r="D48">
            <v>1.5630457794442147</v>
          </cell>
          <cell r="E48">
            <v>1.5630457794442147</v>
          </cell>
          <cell r="F48">
            <v>1.5630457794442147</v>
          </cell>
          <cell r="G48">
            <v>1.5630457794442147</v>
          </cell>
          <cell r="H48">
            <v>1.5630457794442147</v>
          </cell>
          <cell r="I48">
            <v>1.5630457794442147</v>
          </cell>
          <cell r="J48">
            <v>1.5630457794442147</v>
          </cell>
          <cell r="K48">
            <v>1.5630457794442147</v>
          </cell>
          <cell r="L48">
            <v>1.5630457794442147</v>
          </cell>
          <cell r="M48">
            <v>1.5630457794442147</v>
          </cell>
          <cell r="N48">
            <v>1.5630457794442147</v>
          </cell>
          <cell r="O48">
            <v>1.5630457794442147</v>
          </cell>
        </row>
        <row r="49">
          <cell r="B49" t="str">
            <v>Mining Cost Per BCM Mined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>
            <v>0</v>
          </cell>
          <cell r="H49">
            <v>0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O49" t="e">
            <v>#REF!</v>
          </cell>
        </row>
        <row r="50">
          <cell r="B50" t="str">
            <v xml:space="preserve">2002 Avg. Actual Cost/BCM </v>
          </cell>
          <cell r="C50">
            <v>1612</v>
          </cell>
          <cell r="D50">
            <v>1456</v>
          </cell>
          <cell r="E50">
            <v>1612</v>
          </cell>
          <cell r="F50">
            <v>1560</v>
          </cell>
          <cell r="G50">
            <v>1612</v>
          </cell>
          <cell r="H50">
            <v>1560</v>
          </cell>
          <cell r="I50">
            <v>1612</v>
          </cell>
          <cell r="J50">
            <v>1612</v>
          </cell>
          <cell r="K50">
            <v>1560</v>
          </cell>
          <cell r="L50">
            <v>1612</v>
          </cell>
          <cell r="M50">
            <v>1560</v>
          </cell>
          <cell r="O50">
            <v>18980</v>
          </cell>
        </row>
        <row r="51">
          <cell r="B51" t="str">
            <v xml:space="preserve">2002 Avg. Budget Cost/BCM </v>
          </cell>
          <cell r="C51" t="e">
            <v>#REF!</v>
          </cell>
          <cell r="D51" t="e">
            <v>#REF!</v>
          </cell>
          <cell r="E51" t="e">
            <v>#REF!</v>
          </cell>
          <cell r="F51" t="e">
            <v>#REF!</v>
          </cell>
          <cell r="G51">
            <v>0</v>
          </cell>
          <cell r="H51">
            <v>0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O51" t="e">
            <v>#REF!</v>
          </cell>
        </row>
        <row r="52">
          <cell r="B52" t="str">
            <v>2001 Avg. Actual Cost/BCM</v>
          </cell>
          <cell r="C52">
            <v>1670.2929999999999</v>
          </cell>
          <cell r="D52">
            <v>1584.508</v>
          </cell>
          <cell r="E52">
            <v>1721.9549999999999</v>
          </cell>
          <cell r="F52">
            <v>1597.0909999999999</v>
          </cell>
          <cell r="G52">
            <v>1646.7819999999999</v>
          </cell>
          <cell r="H52">
            <v>1656.5409999999999</v>
          </cell>
          <cell r="I52">
            <v>1012.494</v>
          </cell>
          <cell r="J52">
            <v>1270.9649999999999</v>
          </cell>
          <cell r="K52">
            <v>1670.5450000000001</v>
          </cell>
          <cell r="L52">
            <v>1851.2280000000001</v>
          </cell>
          <cell r="M52">
            <v>1888.191</v>
          </cell>
          <cell r="O52">
            <v>19670.397999999997</v>
          </cell>
        </row>
        <row r="53">
          <cell r="B53" t="str">
            <v>2002 Budget Cost</v>
          </cell>
          <cell r="C53">
            <v>2646.32</v>
          </cell>
          <cell r="D53">
            <v>1930.39</v>
          </cell>
          <cell r="E53">
            <v>1677.508</v>
          </cell>
          <cell r="F53">
            <v>2274.9409999999998</v>
          </cell>
          <cell r="G53">
            <v>2362.2739999999999</v>
          </cell>
          <cell r="H53">
            <v>2149.4665499999996</v>
          </cell>
          <cell r="I53">
            <v>2725.8280600000003</v>
          </cell>
          <cell r="J53">
            <v>2512.05161</v>
          </cell>
          <cell r="K53">
            <v>2486.34602</v>
          </cell>
          <cell r="L53">
            <v>2386.4723600000002</v>
          </cell>
          <cell r="M53">
            <v>2927.4389299999998</v>
          </cell>
          <cell r="N53">
            <v>2854.6304999999993</v>
          </cell>
          <cell r="O53">
            <v>28933.667029999997</v>
          </cell>
        </row>
        <row r="54">
          <cell r="B54" t="str">
            <v>2002 Budget BCM</v>
          </cell>
          <cell r="C54">
            <v>1494.5909999999999</v>
          </cell>
          <cell r="D54">
            <v>1371.337</v>
          </cell>
          <cell r="E54">
            <v>1545.587</v>
          </cell>
          <cell r="F54">
            <v>1432.366</v>
          </cell>
          <cell r="G54">
            <v>1503.828</v>
          </cell>
          <cell r="H54">
            <v>1490.99</v>
          </cell>
          <cell r="I54">
            <v>1600.521</v>
          </cell>
          <cell r="J54">
            <v>1589.8109999999999</v>
          </cell>
          <cell r="K54">
            <v>1571.0940000000001</v>
          </cell>
          <cell r="L54">
            <v>1666.923</v>
          </cell>
          <cell r="M54">
            <v>1665.39</v>
          </cell>
          <cell r="N54">
            <v>1578.643</v>
          </cell>
          <cell r="O54">
            <v>18511.081000000002</v>
          </cell>
        </row>
        <row r="55">
          <cell r="B55" t="str">
            <v>2002 Actual Cost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 t="str">
            <v>2002 Actual BCM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2001 Actual Cost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</sheetData>
      <sheetData sheetId="22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>2002 Avg. Actual Cost/Tonne</v>
          </cell>
          <cell r="C3">
            <v>4.0822461032245565</v>
          </cell>
          <cell r="D3">
            <v>4.5012691627202157</v>
          </cell>
          <cell r="E3">
            <v>4.770955419189387</v>
          </cell>
          <cell r="F3"/>
          <cell r="G3"/>
          <cell r="H3"/>
          <cell r="I3"/>
          <cell r="J3"/>
          <cell r="K3"/>
          <cell r="L3"/>
          <cell r="M3"/>
          <cell r="N3"/>
          <cell r="O3">
            <v>1.1789186096230282</v>
          </cell>
        </row>
        <row r="4">
          <cell r="B4" t="str">
            <v>2002 Avg. Budget Cost/Tonne</v>
          </cell>
          <cell r="C4">
            <v>1.3433204067676969</v>
          </cell>
          <cell r="D4">
            <v>1.3433204067676969</v>
          </cell>
          <cell r="E4">
            <v>1.3433204067676969</v>
          </cell>
          <cell r="F4">
            <v>1.3433204067676969</v>
          </cell>
          <cell r="G4">
            <v>1.3433204067676969</v>
          </cell>
          <cell r="H4">
            <v>1.3433204067676969</v>
          </cell>
          <cell r="I4">
            <v>1.3433204067676969</v>
          </cell>
          <cell r="J4">
            <v>1.3433204067676969</v>
          </cell>
          <cell r="K4">
            <v>1.3433204067676969</v>
          </cell>
          <cell r="L4">
            <v>1.3433204067676969</v>
          </cell>
          <cell r="M4">
            <v>1.3433204067676969</v>
          </cell>
          <cell r="N4">
            <v>1.3433204067676969</v>
          </cell>
          <cell r="O4">
            <v>1.3433204067676969</v>
          </cell>
        </row>
        <row r="5">
          <cell r="B5" t="str">
            <v>2001 Avg. Actual Cost/Tonne</v>
          </cell>
          <cell r="C5">
            <v>5.6501035651874698</v>
          </cell>
          <cell r="D5">
            <v>5.6501035651874698</v>
          </cell>
          <cell r="E5">
            <v>5.6501035651874698</v>
          </cell>
          <cell r="F5">
            <v>5.6501035651874698</v>
          </cell>
          <cell r="G5">
            <v>5.6501035651874698</v>
          </cell>
          <cell r="H5">
            <v>5.6501035651874698</v>
          </cell>
          <cell r="I5">
            <v>5.6501035651874698</v>
          </cell>
          <cell r="J5">
            <v>5.6501035651874698</v>
          </cell>
          <cell r="K5">
            <v>5.6501035651874698</v>
          </cell>
          <cell r="L5">
            <v>5.6501035651874698</v>
          </cell>
          <cell r="M5">
            <v>5.6501035651874698</v>
          </cell>
          <cell r="N5">
            <v>5.6501035651874698</v>
          </cell>
          <cell r="O5">
            <v>5.6501035651874698</v>
          </cell>
        </row>
        <row r="6">
          <cell r="B6" t="str">
            <v>2002 Budget Cost</v>
          </cell>
          <cell r="C6">
            <v>2312.7242600000004</v>
          </cell>
          <cell r="D6">
            <v>2586.8391200000001</v>
          </cell>
          <cell r="E6">
            <v>2408.0478999999996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-2E-3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7307.6092799999997</v>
          </cell>
        </row>
        <row r="7">
          <cell r="B7" t="str">
            <v>2002 Budget Tonnes</v>
          </cell>
          <cell r="C7">
            <v>467.5</v>
          </cell>
          <cell r="D7">
            <v>401.7</v>
          </cell>
          <cell r="E7">
            <v>456.4</v>
          </cell>
          <cell r="F7">
            <v>452.82</v>
          </cell>
          <cell r="G7">
            <v>467.5</v>
          </cell>
          <cell r="H7">
            <v>452.4</v>
          </cell>
          <cell r="I7">
            <v>467.5</v>
          </cell>
          <cell r="J7">
            <v>444.64</v>
          </cell>
          <cell r="K7">
            <v>442.1</v>
          </cell>
          <cell r="L7">
            <v>467.5</v>
          </cell>
          <cell r="M7">
            <v>452.4</v>
          </cell>
          <cell r="N7">
            <v>467.5</v>
          </cell>
          <cell r="O7">
            <v>5439.9599999999991</v>
          </cell>
        </row>
        <row r="8">
          <cell r="B8" t="str">
            <v>2002 Actual Cost</v>
          </cell>
          <cell r="C8">
            <v>2061.6281737887753</v>
          </cell>
          <cell r="D8">
            <v>2024.7365038577047</v>
          </cell>
          <cell r="E8">
            <v>2528.6938268559234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6615.0585045024036</v>
          </cell>
        </row>
        <row r="9">
          <cell r="B9" t="str">
            <v>2002 Actual Tonnes</v>
          </cell>
          <cell r="C9">
            <v>505.02300000000002</v>
          </cell>
          <cell r="D9">
            <v>402.80200000000002</v>
          </cell>
          <cell r="E9">
            <v>478.702</v>
          </cell>
          <cell r="F9">
            <v>438.964</v>
          </cell>
          <cell r="G9">
            <v>474.012</v>
          </cell>
          <cell r="H9">
            <v>478.81200000000001</v>
          </cell>
          <cell r="I9">
            <v>478.416</v>
          </cell>
          <cell r="J9">
            <v>466.16699999999997</v>
          </cell>
          <cell r="K9">
            <v>496.70100000000002</v>
          </cell>
          <cell r="L9">
            <v>470.82</v>
          </cell>
          <cell r="M9">
            <v>441.31299999999999</v>
          </cell>
          <cell r="N9">
            <v>479.392</v>
          </cell>
          <cell r="O9">
            <v>5611.1239999999998</v>
          </cell>
        </row>
        <row r="10">
          <cell r="B10" t="str">
            <v>2001 Actual Cost</v>
          </cell>
          <cell r="C10">
            <v>2658.1319999999996</v>
          </cell>
          <cell r="D10">
            <v>1935.7127699999999</v>
          </cell>
          <cell r="E10">
            <v>2559.0480000000002</v>
          </cell>
          <cell r="F10">
            <v>2556.8730000000005</v>
          </cell>
          <cell r="G10">
            <v>2611.6980000000003</v>
          </cell>
          <cell r="H10">
            <v>3240.0549299999998</v>
          </cell>
          <cell r="I10">
            <v>2483.5804900000003</v>
          </cell>
          <cell r="J10">
            <v>2720.0886099999998</v>
          </cell>
          <cell r="K10">
            <v>2734.0748199999998</v>
          </cell>
          <cell r="L10">
            <v>2371.6090600000002</v>
          </cell>
          <cell r="M10">
            <v>2369.3209700000002</v>
          </cell>
          <cell r="N10">
            <v>2663.0601000000001</v>
          </cell>
          <cell r="O10">
            <v>30903.25275</v>
          </cell>
        </row>
        <row r="11">
          <cell r="B11" t="str">
            <v>2001 Actual Tonnes</v>
          </cell>
          <cell r="C11">
            <v>457.74799999999999</v>
          </cell>
          <cell r="D11">
            <v>438.59399999999999</v>
          </cell>
          <cell r="E11">
            <v>468.16500000000002</v>
          </cell>
          <cell r="F11">
            <v>457.12700000000001</v>
          </cell>
          <cell r="G11">
            <v>459.15300000000002</v>
          </cell>
          <cell r="H11">
            <v>444.06799999999998</v>
          </cell>
          <cell r="I11">
            <v>448.07600000000002</v>
          </cell>
          <cell r="J11">
            <v>451.50900000000001</v>
          </cell>
          <cell r="K11">
            <v>461.30799999999999</v>
          </cell>
          <cell r="L11">
            <v>460.56900000000002</v>
          </cell>
          <cell r="M11">
            <v>472.11500000000001</v>
          </cell>
          <cell r="N11">
            <v>451.07</v>
          </cell>
          <cell r="O11">
            <v>5469.5020000000004</v>
          </cell>
        </row>
        <row r="15">
          <cell r="N15" t="str">
            <v xml:space="preserve"> </v>
          </cell>
        </row>
        <row r="45"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план. себест. тонны в 2002 г.</v>
          </cell>
          <cell r="C46">
            <v>4.0822461032245565</v>
          </cell>
          <cell r="D46">
            <v>4.5012691627202157</v>
          </cell>
          <cell r="E46">
            <v>4.770955419189387</v>
          </cell>
          <cell r="F46"/>
          <cell r="G46"/>
          <cell r="H46"/>
          <cell r="I46"/>
          <cell r="J46"/>
          <cell r="K46"/>
          <cell r="L46"/>
          <cell r="M46"/>
          <cell r="N46"/>
          <cell r="O46">
            <v>1.1789186096230282</v>
          </cell>
        </row>
        <row r="47">
          <cell r="B47" t="str">
            <v>Сред. факт. себест. тонны в 2001 г.</v>
          </cell>
          <cell r="C47">
            <v>1.3433204067676969</v>
          </cell>
          <cell r="D47">
            <v>1.3433204067676969</v>
          </cell>
          <cell r="E47">
            <v>1.3433204067676969</v>
          </cell>
          <cell r="F47">
            <v>1.3433204067676969</v>
          </cell>
          <cell r="G47">
            <v>1.3433204067676969</v>
          </cell>
          <cell r="H47">
            <v>1.3433204067676969</v>
          </cell>
          <cell r="I47">
            <v>1.3433204067676969</v>
          </cell>
          <cell r="J47">
            <v>1.3433204067676969</v>
          </cell>
          <cell r="K47">
            <v>1.3433204067676969</v>
          </cell>
          <cell r="L47">
            <v>1.3433204067676969</v>
          </cell>
          <cell r="M47">
            <v>1.3433204067676969</v>
          </cell>
          <cell r="N47">
            <v>1.3433204067676969</v>
          </cell>
          <cell r="O47">
            <v>1.3433204067676969</v>
          </cell>
        </row>
        <row r="48">
          <cell r="B48" t="str">
            <v>Сред. факт. себест. тонны в 2002 г.</v>
          </cell>
          <cell r="C48">
            <v>5.6501035651874698</v>
          </cell>
          <cell r="D48">
            <v>5.6501035651874698</v>
          </cell>
          <cell r="E48">
            <v>5.6501035651874698</v>
          </cell>
          <cell r="F48">
            <v>5.6501035651874698</v>
          </cell>
          <cell r="G48">
            <v>5.6501035651874698</v>
          </cell>
          <cell r="H48">
            <v>5.6501035651874698</v>
          </cell>
          <cell r="I48">
            <v>5.6501035651874698</v>
          </cell>
          <cell r="J48">
            <v>5.6501035651874698</v>
          </cell>
          <cell r="K48">
            <v>5.6501035651874698</v>
          </cell>
          <cell r="L48">
            <v>5.6501035651874698</v>
          </cell>
          <cell r="M48">
            <v>5.6501035651874698</v>
          </cell>
          <cell r="N48">
            <v>5.6501035651874698</v>
          </cell>
          <cell r="O48">
            <v>5.6501035651874698</v>
          </cell>
        </row>
        <row r="49">
          <cell r="B49" t="str">
            <v>2002 Avg. Budget Cost/Tonne</v>
          </cell>
          <cell r="C49">
            <v>2312.7242600000004</v>
          </cell>
          <cell r="D49">
            <v>2586.8391200000001</v>
          </cell>
          <cell r="E49">
            <v>2408.0478999999996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-2E-3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7307.6092799999997</v>
          </cell>
        </row>
        <row r="50">
          <cell r="B50" t="str">
            <v>2001 Avg. Actual Cost/Tonne</v>
          </cell>
          <cell r="C50">
            <v>467.5</v>
          </cell>
          <cell r="D50">
            <v>401.7</v>
          </cell>
          <cell r="E50">
            <v>456.4</v>
          </cell>
          <cell r="F50">
            <v>452.82</v>
          </cell>
          <cell r="G50">
            <v>467.5</v>
          </cell>
          <cell r="H50">
            <v>452.4</v>
          </cell>
          <cell r="I50">
            <v>467.5</v>
          </cell>
          <cell r="J50">
            <v>444.64</v>
          </cell>
          <cell r="K50">
            <v>442.1</v>
          </cell>
          <cell r="L50">
            <v>467.5</v>
          </cell>
          <cell r="M50">
            <v>452.4</v>
          </cell>
          <cell r="N50">
            <v>467.5</v>
          </cell>
          <cell r="O50">
            <v>5439.9599999999991</v>
          </cell>
        </row>
        <row r="51">
          <cell r="B51" t="str">
            <v>2002 Budget Cost</v>
          </cell>
          <cell r="C51">
            <v>2061.6281737887753</v>
          </cell>
          <cell r="D51">
            <v>2024.7365038577047</v>
          </cell>
          <cell r="E51">
            <v>2528.6938268559234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6615.0585045024036</v>
          </cell>
        </row>
        <row r="52">
          <cell r="B52" t="str">
            <v>2002 Budget Tonnes</v>
          </cell>
          <cell r="C52">
            <v>505.02300000000002</v>
          </cell>
          <cell r="D52">
            <v>402.80200000000002</v>
          </cell>
          <cell r="E52">
            <v>478.702</v>
          </cell>
          <cell r="F52">
            <v>438.964</v>
          </cell>
          <cell r="G52">
            <v>474.012</v>
          </cell>
          <cell r="H52">
            <v>478.81200000000001</v>
          </cell>
          <cell r="I52">
            <v>478.416</v>
          </cell>
          <cell r="J52">
            <v>466.16699999999997</v>
          </cell>
          <cell r="K52">
            <v>496.70100000000002</v>
          </cell>
          <cell r="L52">
            <v>470.82</v>
          </cell>
          <cell r="M52">
            <v>441.31299999999999</v>
          </cell>
          <cell r="N52">
            <v>479.392</v>
          </cell>
          <cell r="O52">
            <v>5611.1239999999998</v>
          </cell>
        </row>
        <row r="53">
          <cell r="B53" t="str">
            <v>2002 Actual Cost</v>
          </cell>
          <cell r="C53">
            <v>2658.1319999999996</v>
          </cell>
          <cell r="D53">
            <v>1935.7127699999999</v>
          </cell>
          <cell r="E53">
            <v>2559.0480000000002</v>
          </cell>
          <cell r="F53">
            <v>2556.8730000000005</v>
          </cell>
          <cell r="G53">
            <v>2611.6980000000003</v>
          </cell>
          <cell r="H53">
            <v>3240.0549299999998</v>
          </cell>
          <cell r="I53">
            <v>2483.5804900000003</v>
          </cell>
          <cell r="J53">
            <v>2720.0886099999998</v>
          </cell>
          <cell r="K53">
            <v>2734.0748199999998</v>
          </cell>
          <cell r="L53">
            <v>2371.6090600000002</v>
          </cell>
          <cell r="M53">
            <v>2369.3209700000002</v>
          </cell>
          <cell r="N53">
            <v>2663.0601000000001</v>
          </cell>
          <cell r="O53">
            <v>30903.25275</v>
          </cell>
        </row>
        <row r="54">
          <cell r="B54" t="str">
            <v>2002 Actual Tonnes</v>
          </cell>
          <cell r="C54">
            <v>457.74799999999999</v>
          </cell>
          <cell r="D54">
            <v>438.59399999999999</v>
          </cell>
          <cell r="E54">
            <v>468.16500000000002</v>
          </cell>
          <cell r="F54">
            <v>457.12700000000001</v>
          </cell>
          <cell r="G54">
            <v>459.15300000000002</v>
          </cell>
          <cell r="H54">
            <v>444.06799999999998</v>
          </cell>
          <cell r="I54">
            <v>448.07600000000002</v>
          </cell>
          <cell r="J54">
            <v>451.50900000000001</v>
          </cell>
          <cell r="K54">
            <v>461.30799999999999</v>
          </cell>
          <cell r="L54">
            <v>460.56900000000002</v>
          </cell>
          <cell r="M54">
            <v>472.11500000000001</v>
          </cell>
          <cell r="N54">
            <v>451.07</v>
          </cell>
          <cell r="O54">
            <v>5469.5020000000004</v>
          </cell>
        </row>
      </sheetData>
      <sheetData sheetId="23" refreshError="1">
        <row r="22">
          <cell r="A22" t="str">
            <v>KUMTOR GOLD PROJECT</v>
          </cell>
        </row>
        <row r="38">
          <cell r="A38" t="str">
            <v>Summary Report of Operations</v>
          </cell>
          <cell r="B38" t="str">
            <v>Summary Report of Operations</v>
          </cell>
        </row>
        <row r="40">
          <cell r="D40" t="str">
            <v>December 2002</v>
          </cell>
        </row>
        <row r="57">
          <cell r="D57" t="str">
            <v>KUMTOR GOLD COMPANY</v>
          </cell>
        </row>
        <row r="59">
          <cell r="D59" t="str">
            <v>TABLE OF CONTENTS</v>
          </cell>
        </row>
        <row r="61">
          <cell r="D61" t="str">
            <v>December 2002</v>
          </cell>
        </row>
        <row r="67">
          <cell r="A67">
            <v>1</v>
          </cell>
          <cell r="B67" t="str">
            <v>Operating Statistics…………………………………………………………………………………….….</v>
          </cell>
          <cell r="I67">
            <v>2</v>
          </cell>
        </row>
        <row r="70">
          <cell r="A70">
            <v>2</v>
          </cell>
          <cell r="B70" t="str">
            <v xml:space="preserve">Mining…………………………………………………………………………………………………..…… </v>
          </cell>
          <cell r="I70">
            <v>2</v>
          </cell>
        </row>
        <row r="73">
          <cell r="A73">
            <v>3</v>
          </cell>
          <cell r="B73" t="str">
            <v xml:space="preserve">Milling…………………………………………………………………………………………..…………… </v>
          </cell>
          <cell r="I73">
            <v>3</v>
          </cell>
        </row>
        <row r="76">
          <cell r="A76">
            <v>4</v>
          </cell>
          <cell r="B76" t="str">
            <v xml:space="preserve">Maintenance………………………………………………………………………...…………………….. </v>
          </cell>
          <cell r="I76">
            <v>3</v>
          </cell>
        </row>
        <row r="78">
          <cell r="B78" t="str">
            <v xml:space="preserve">4.1. Mine Maintenance…………………………………………………………………..………………. </v>
          </cell>
          <cell r="I78">
            <v>3</v>
          </cell>
        </row>
        <row r="80">
          <cell r="B80" t="str">
            <v>4.2. Mill Maintenance…………………………………………………………………...…………………</v>
          </cell>
          <cell r="I80">
            <v>4</v>
          </cell>
        </row>
        <row r="83">
          <cell r="A83">
            <v>5</v>
          </cell>
          <cell r="B83" t="str">
            <v xml:space="preserve">General……………………………………………………………………………….……………………… </v>
          </cell>
          <cell r="I83">
            <v>4</v>
          </cell>
        </row>
        <row r="86">
          <cell r="A86">
            <v>6</v>
          </cell>
          <cell r="B86" t="str">
            <v>Operating Costs…………………………………………………………………………………...……….</v>
          </cell>
          <cell r="I86">
            <v>4</v>
          </cell>
        </row>
        <row r="89">
          <cell r="A89">
            <v>7</v>
          </cell>
          <cell r="B89" t="str">
            <v>Operating Cost Summary……………………………………………………………..………………….</v>
          </cell>
          <cell r="I89">
            <v>5</v>
          </cell>
        </row>
        <row r="92">
          <cell r="A92">
            <v>8</v>
          </cell>
          <cell r="B92" t="str">
            <v>Capital Project Cost Summary…………………………………………………….…………………….</v>
          </cell>
          <cell r="I92">
            <v>6</v>
          </cell>
        </row>
        <row r="115">
          <cell r="A115" t="str">
            <v>Kumtor Gold Project (Kyrgyzstan)</v>
          </cell>
          <cell r="E115" t="str">
            <v>Summary Report of Operations - December 2002</v>
          </cell>
          <cell r="I115" t="str">
            <v>Page 1</v>
          </cell>
        </row>
        <row r="116">
          <cell r="A116" t="str">
            <v>Note:</v>
          </cell>
          <cell r="B116" t="str">
            <v>All dollar values are in US currency.</v>
          </cell>
        </row>
        <row r="117">
          <cell r="A117" t="str">
            <v>1.</v>
          </cell>
          <cell r="B117" t="str">
            <v>Operating Statistics</v>
          </cell>
        </row>
        <row r="119">
          <cell r="C119" t="str">
            <v>Current Month</v>
          </cell>
          <cell r="F119" t="str">
            <v>Year to Date</v>
          </cell>
          <cell r="I119">
            <v>2002</v>
          </cell>
        </row>
        <row r="120">
          <cell r="C120" t="str">
            <v>Actual</v>
          </cell>
          <cell r="D120" t="str">
            <v>Budget</v>
          </cell>
          <cell r="E120" t="str">
            <v>Variance</v>
          </cell>
          <cell r="F120" t="str">
            <v>Actual</v>
          </cell>
          <cell r="G120" t="str">
            <v>Budget</v>
          </cell>
          <cell r="H120" t="str">
            <v>Variance</v>
          </cell>
          <cell r="I120" t="str">
            <v>Budget</v>
          </cell>
        </row>
        <row r="121">
          <cell r="A121" t="str">
            <v>Gold Poured (ounces)</v>
          </cell>
          <cell r="C121">
            <v>70223</v>
          </cell>
          <cell r="D121">
            <v>79142</v>
          </cell>
          <cell r="E121">
            <v>-8919</v>
          </cell>
          <cell r="F121">
            <v>528550</v>
          </cell>
          <cell r="G121">
            <v>666116</v>
          </cell>
          <cell r="H121">
            <v>-137566</v>
          </cell>
          <cell r="I121">
            <v>666116</v>
          </cell>
        </row>
        <row r="122">
          <cell r="A122" t="str">
            <v>Gold Sales (ounces)</v>
          </cell>
          <cell r="C122">
            <v>42288.031109999996</v>
          </cell>
          <cell r="D122">
            <v>107511.16344086021</v>
          </cell>
          <cell r="E122">
            <v>-65223.132330860215</v>
          </cell>
          <cell r="F122">
            <v>523182.46355999995</v>
          </cell>
          <cell r="G122">
            <v>662190.83870967745</v>
          </cell>
          <cell r="H122">
            <v>-139008.37514967751</v>
          </cell>
          <cell r="I122">
            <v>662190.83870967745</v>
          </cell>
        </row>
        <row r="123">
          <cell r="A123" t="str">
            <v xml:space="preserve">Unit Net Operating </v>
          </cell>
        </row>
        <row r="124">
          <cell r="A124" t="str">
            <v xml:space="preserve">Cash Costs 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 t="e">
            <v>#REF!</v>
          </cell>
        </row>
        <row r="125">
          <cell r="A125" t="str">
            <v>(US$/ounce poured)</v>
          </cell>
        </row>
        <row r="128">
          <cell r="A128" t="str">
            <v>2.</v>
          </cell>
          <cell r="B128" t="str">
            <v>Mining</v>
          </cell>
        </row>
        <row r="130">
          <cell r="A130" t="str">
            <v>Current Month</v>
          </cell>
          <cell r="F130" t="str">
            <v>Year to Date</v>
          </cell>
          <cell r="I130">
            <v>2002</v>
          </cell>
        </row>
        <row r="131">
          <cell r="A131" t="str">
            <v>Actual</v>
          </cell>
          <cell r="B131" t="str">
            <v>Budget</v>
          </cell>
          <cell r="C131" t="str">
            <v>Variance</v>
          </cell>
          <cell r="D131" t="str">
            <v>Open pit production</v>
          </cell>
          <cell r="F131" t="str">
            <v>Actual</v>
          </cell>
          <cell r="G131" t="str">
            <v>Budget</v>
          </cell>
          <cell r="H131" t="str">
            <v>Variance</v>
          </cell>
          <cell r="I131" t="str">
            <v xml:space="preserve">Budget </v>
          </cell>
        </row>
        <row r="132">
          <cell r="D132" t="str">
            <v>BCM's:</v>
          </cell>
        </row>
        <row r="133">
          <cell r="A133">
            <v>63450</v>
          </cell>
          <cell r="B133">
            <v>0</v>
          </cell>
          <cell r="C133">
            <v>63450</v>
          </cell>
          <cell r="D133" t="str">
            <v>Ice</v>
          </cell>
          <cell r="F133">
            <v>876700</v>
          </cell>
          <cell r="G133">
            <v>0</v>
          </cell>
          <cell r="H133">
            <v>876700</v>
          </cell>
          <cell r="I133">
            <v>0</v>
          </cell>
        </row>
        <row r="134">
          <cell r="A134">
            <v>1862605</v>
          </cell>
          <cell r="B134">
            <v>1447742</v>
          </cell>
          <cell r="C134">
            <v>414863</v>
          </cell>
          <cell r="D134" t="str">
            <v>Waste &amp; low grade</v>
          </cell>
          <cell r="F134">
            <v>17160399</v>
          </cell>
          <cell r="G134">
            <v>17131817</v>
          </cell>
          <cell r="H134">
            <v>28582</v>
          </cell>
          <cell r="I134">
            <v>17131818</v>
          </cell>
        </row>
        <row r="135">
          <cell r="A135">
            <v>173750</v>
          </cell>
          <cell r="B135">
            <v>164258</v>
          </cell>
          <cell r="C135">
            <v>9492</v>
          </cell>
          <cell r="D135" t="str">
            <v>Ore</v>
          </cell>
          <cell r="F135">
            <v>1633299</v>
          </cell>
          <cell r="G135">
            <v>1848183</v>
          </cell>
          <cell r="H135">
            <v>-214884</v>
          </cell>
          <cell r="I135">
            <v>1848183</v>
          </cell>
        </row>
        <row r="136">
          <cell r="A136">
            <v>2099805</v>
          </cell>
          <cell r="B136">
            <v>1612000</v>
          </cell>
          <cell r="C136">
            <v>487805</v>
          </cell>
          <cell r="D136" t="str">
            <v>Total</v>
          </cell>
          <cell r="F136">
            <v>19670398</v>
          </cell>
          <cell r="G136">
            <v>18980000</v>
          </cell>
          <cell r="H136">
            <v>690398</v>
          </cell>
          <cell r="I136">
            <v>18980000</v>
          </cell>
        </row>
        <row r="137">
          <cell r="D137" t="str">
            <v>Ore production</v>
          </cell>
        </row>
        <row r="138">
          <cell r="D138" t="str">
            <v>Tonnes:</v>
          </cell>
        </row>
        <row r="139">
          <cell r="A139">
            <v>495189</v>
          </cell>
          <cell r="B139">
            <v>467500</v>
          </cell>
          <cell r="C139">
            <v>27689</v>
          </cell>
          <cell r="D139" t="str">
            <v>Ore mined (tonnes)</v>
          </cell>
          <cell r="F139">
            <v>4654904</v>
          </cell>
          <cell r="G139">
            <v>5439960</v>
          </cell>
          <cell r="H139">
            <v>-785056</v>
          </cell>
          <cell r="I139">
            <v>5439960</v>
          </cell>
        </row>
        <row r="140">
          <cell r="A140">
            <v>5.8710000000000004</v>
          </cell>
          <cell r="B140">
            <v>6.4</v>
          </cell>
          <cell r="C140">
            <v>-0.52899999999999991</v>
          </cell>
          <cell r="D140" t="str">
            <v>Grade (g/t)</v>
          </cell>
          <cell r="F140">
            <v>3.6794070896843416</v>
          </cell>
          <cell r="G140">
            <v>4.6681921161699726</v>
          </cell>
          <cell r="H140">
            <v>-0.98878502648563105</v>
          </cell>
          <cell r="I140">
            <v>4.6681921161699726</v>
          </cell>
        </row>
        <row r="141">
          <cell r="A141">
            <v>93474</v>
          </cell>
          <cell r="B141">
            <v>96195</v>
          </cell>
          <cell r="C141">
            <v>-2721</v>
          </cell>
          <cell r="D141" t="str">
            <v>Ounces</v>
          </cell>
          <cell r="F141">
            <v>550655</v>
          </cell>
          <cell r="G141">
            <v>816461</v>
          </cell>
          <cell r="H141">
            <v>-265806</v>
          </cell>
          <cell r="I141">
            <v>816461</v>
          </cell>
        </row>
        <row r="144">
          <cell r="A144" t="str">
            <v>December mining production was 30.26% over budget at 67,736 BCM/day. The actual ore mined was above budget by 5.92% or 27,689 tonnes. Ore grade was under budget by .53 g/t during the month.</v>
          </cell>
        </row>
        <row r="171">
          <cell r="A171" t="str">
            <v>Kumtor Gold Project (Kyrgyzstan)</v>
          </cell>
          <cell r="E171" t="str">
            <v>Summary Report of Operations - December 2002</v>
          </cell>
          <cell r="I171" t="str">
            <v>Page 2</v>
          </cell>
        </row>
        <row r="172">
          <cell r="A172" t="str">
            <v>3.</v>
          </cell>
          <cell r="B172" t="str">
            <v>Milling</v>
          </cell>
        </row>
        <row r="174">
          <cell r="A174" t="str">
            <v>Current Month</v>
          </cell>
          <cell r="F174" t="str">
            <v>Year to Date</v>
          </cell>
          <cell r="I174">
            <v>2002</v>
          </cell>
        </row>
        <row r="175">
          <cell r="A175" t="str">
            <v>Actual</v>
          </cell>
          <cell r="B175" t="str">
            <v>Budget</v>
          </cell>
          <cell r="C175" t="str">
            <v>Variance</v>
          </cell>
          <cell r="F175" t="str">
            <v>Actual</v>
          </cell>
          <cell r="G175" t="str">
            <v>Budget</v>
          </cell>
          <cell r="H175" t="str">
            <v>Variance</v>
          </cell>
          <cell r="I175" t="str">
            <v xml:space="preserve">Budget </v>
          </cell>
        </row>
        <row r="176">
          <cell r="D176" t="str">
            <v>Mill  production</v>
          </cell>
        </row>
        <row r="177">
          <cell r="A177">
            <v>479392</v>
          </cell>
          <cell r="B177">
            <v>467500</v>
          </cell>
          <cell r="C177">
            <v>11892</v>
          </cell>
          <cell r="D177" t="str">
            <v>Tonnes of ore milled</v>
          </cell>
          <cell r="F177">
            <v>5611124</v>
          </cell>
          <cell r="G177">
            <v>5439960</v>
          </cell>
          <cell r="H177">
            <v>171164</v>
          </cell>
          <cell r="I177">
            <v>5439960</v>
          </cell>
        </row>
        <row r="178">
          <cell r="A178">
            <v>5.1970000000000001</v>
          </cell>
          <cell r="B178">
            <v>6.4</v>
          </cell>
          <cell r="C178">
            <v>-1.2030000000000003</v>
          </cell>
          <cell r="D178" t="str">
            <v>Grade (g/t)</v>
          </cell>
          <cell r="F178">
            <v>3.7110215837325997</v>
          </cell>
          <cell r="G178">
            <v>4.6681921161699726</v>
          </cell>
          <cell r="H178">
            <v>-0.95717053243737293</v>
          </cell>
          <cell r="I178">
            <v>4.6681921161699726</v>
          </cell>
        </row>
        <row r="179">
          <cell r="A179">
            <v>0.8286</v>
          </cell>
          <cell r="B179">
            <v>0.83</v>
          </cell>
          <cell r="C179">
            <v>-1.3999999999999568E-3</v>
          </cell>
          <cell r="D179" t="str">
            <v>Recovery %</v>
          </cell>
          <cell r="F179">
            <v>0.78126741103103181</v>
          </cell>
          <cell r="G179">
            <v>0.81715354438240162</v>
          </cell>
          <cell r="H179">
            <v>-3.5886133351369809E-2</v>
          </cell>
          <cell r="I179">
            <v>0.81715354438240162</v>
          </cell>
        </row>
        <row r="180">
          <cell r="A180">
            <v>66370</v>
          </cell>
          <cell r="B180">
            <v>79842</v>
          </cell>
          <cell r="C180">
            <v>-13472</v>
          </cell>
          <cell r="D180" t="str">
            <v>Total ounces produced</v>
          </cell>
          <cell r="F180">
            <v>523039</v>
          </cell>
          <cell r="G180">
            <v>667174</v>
          </cell>
          <cell r="H180">
            <v>-144135</v>
          </cell>
          <cell r="I180">
            <v>667174</v>
          </cell>
        </row>
        <row r="181">
          <cell r="A181">
            <v>3853</v>
          </cell>
          <cell r="B181">
            <v>-700</v>
          </cell>
          <cell r="C181">
            <v>4553</v>
          </cell>
          <cell r="D181" t="str">
            <v>In-circuit change</v>
          </cell>
          <cell r="F181">
            <v>5511</v>
          </cell>
          <cell r="G181">
            <v>-1059</v>
          </cell>
          <cell r="H181">
            <v>6570</v>
          </cell>
          <cell r="I181">
            <v>-1058</v>
          </cell>
        </row>
        <row r="182">
          <cell r="A182">
            <v>70223</v>
          </cell>
          <cell r="B182">
            <v>79142</v>
          </cell>
          <cell r="C182">
            <v>-8919</v>
          </cell>
          <cell r="D182" t="str">
            <v>Total gold poured (ounces)</v>
          </cell>
          <cell r="F182">
            <v>528550</v>
          </cell>
          <cell r="G182">
            <v>666116</v>
          </cell>
          <cell r="H182">
            <v>-137566</v>
          </cell>
          <cell r="I182">
            <v>666116</v>
          </cell>
        </row>
        <row r="185">
          <cell r="A185" t="str">
            <v xml:space="preserve">Total of 479,392 tonnes of ore were milled during December. The actual head grade was 5.20 g/t with a gold recovery of 82.86%, compared to a budgeted head grade of 6.40 g/t and recovery of 83.00%. Kumtor poured 70,223 ounces of gold in December which was </v>
          </cell>
        </row>
        <row r="193">
          <cell r="A193" t="str">
            <v>4.</v>
          </cell>
          <cell r="B193" t="str">
            <v>Maintenance</v>
          </cell>
        </row>
        <row r="195">
          <cell r="B195">
            <v>4.0999999999999996</v>
          </cell>
          <cell r="C195" t="str">
            <v xml:space="preserve">Mine Maintenance </v>
          </cell>
        </row>
        <row r="198">
          <cell r="B198" t="str">
            <v>Availability</v>
          </cell>
          <cell r="D198" t="str">
            <v>Month %</v>
          </cell>
          <cell r="F198" t="str">
            <v>Year-to-date %</v>
          </cell>
        </row>
        <row r="199">
          <cell r="B199" t="str">
            <v>Drills</v>
          </cell>
          <cell r="D199">
            <v>0.96360000000000001</v>
          </cell>
          <cell r="F199">
            <v>0.90059999999999996</v>
          </cell>
        </row>
        <row r="200">
          <cell r="B200" t="str">
            <v>777 Haul trucks</v>
          </cell>
          <cell r="D200">
            <v>0.95820000000000005</v>
          </cell>
          <cell r="F200">
            <v>0.93659999999999999</v>
          </cell>
        </row>
        <row r="201">
          <cell r="B201" t="str">
            <v>Loaders 992</v>
          </cell>
          <cell r="D201">
            <v>0.87429999999999997</v>
          </cell>
          <cell r="F201">
            <v>0.90480000000000005</v>
          </cell>
        </row>
        <row r="202">
          <cell r="B202" t="str">
            <v xml:space="preserve">Aux loaders </v>
          </cell>
          <cell r="D202">
            <v>0.95689999999999997</v>
          </cell>
          <cell r="F202">
            <v>0.93479999999999996</v>
          </cell>
        </row>
        <row r="203">
          <cell r="B203" t="str">
            <v>Graders</v>
          </cell>
          <cell r="D203">
            <v>0.96450000000000002</v>
          </cell>
          <cell r="F203">
            <v>0.94779999999999998</v>
          </cell>
        </row>
        <row r="204">
          <cell r="B204" t="str">
            <v>Aux. Excavators</v>
          </cell>
          <cell r="D204">
            <v>0.70740000000000003</v>
          </cell>
          <cell r="F204">
            <v>0.88390000000000002</v>
          </cell>
        </row>
        <row r="205">
          <cell r="B205" t="str">
            <v>Dozers</v>
          </cell>
          <cell r="D205">
            <v>0.96050000000000002</v>
          </cell>
          <cell r="F205">
            <v>0.91910000000000003</v>
          </cell>
        </row>
        <row r="206">
          <cell r="B206" t="str">
            <v>CAT Shovels</v>
          </cell>
          <cell r="D206">
            <v>0.95979999999999999</v>
          </cell>
          <cell r="F206">
            <v>0.90490000000000004</v>
          </cell>
        </row>
        <row r="226">
          <cell r="A226" t="str">
            <v>Kumtor Gold Project (Kyrgyzstan)</v>
          </cell>
          <cell r="E226" t="str">
            <v>Summary Report of Operations - December 2002</v>
          </cell>
          <cell r="I226" t="str">
            <v>Page 3</v>
          </cell>
        </row>
        <row r="227">
          <cell r="B227">
            <v>4.2</v>
          </cell>
          <cell r="C227" t="str">
            <v>Mill Maintenance</v>
          </cell>
        </row>
        <row r="229">
          <cell r="D229" t="str">
            <v>Hours in  Month (October %)</v>
          </cell>
          <cell r="G229" t="str">
            <v>Year-to-date Hours (YTD %)</v>
          </cell>
        </row>
        <row r="230">
          <cell r="B230" t="str">
            <v>Mill Availability</v>
          </cell>
          <cell r="D230" t="str">
            <v>724hrs (97.31%)</v>
          </cell>
          <cell r="G230" t="str">
            <v>8,270.85hrs (94.42%)</v>
          </cell>
        </row>
        <row r="232">
          <cell r="B232" t="str">
            <v>Mill availability for the month was good.</v>
          </cell>
        </row>
        <row r="237">
          <cell r="A237" t="str">
            <v>5.</v>
          </cell>
          <cell r="B237" t="str">
            <v>General</v>
          </cell>
        </row>
        <row r="239">
          <cell r="B239">
            <v>5.0999999999999996</v>
          </cell>
          <cell r="C239" t="str">
            <v>HR and Administration</v>
          </cell>
        </row>
        <row r="241">
          <cell r="B241" t="str">
            <v>The regular workforce at the end of December totaled 1,557 active regular employees, compared</v>
          </cell>
        </row>
        <row r="242">
          <cell r="B242" t="str">
            <v>to the approved budget of 1,571.</v>
          </cell>
        </row>
        <row r="245">
          <cell r="B245" t="str">
            <v>5.2</v>
          </cell>
          <cell r="C245" t="str">
            <v>Safety &amp; Environment</v>
          </cell>
        </row>
        <row r="247">
          <cell r="B247" t="str">
            <v>There were no lost time injury, seven first aid injury and five medical aid injuries.</v>
          </cell>
        </row>
        <row r="252">
          <cell r="A252" t="str">
            <v>6.</v>
          </cell>
          <cell r="B252" t="str">
            <v>Operating Costs</v>
          </cell>
        </row>
        <row r="254">
          <cell r="B254" t="str">
            <v>6.1</v>
          </cell>
          <cell r="C254" t="str">
            <v>Mine</v>
          </cell>
        </row>
        <row r="256">
          <cell r="A256" t="str">
            <v>Current Month</v>
          </cell>
          <cell r="F256" t="str">
            <v>Year to Date</v>
          </cell>
          <cell r="I256">
            <v>2002</v>
          </cell>
        </row>
        <row r="257">
          <cell r="A257" t="str">
            <v>Actual</v>
          </cell>
          <cell r="B257" t="str">
            <v>Budget</v>
          </cell>
          <cell r="C257" t="str">
            <v>Variance</v>
          </cell>
          <cell r="F257" t="str">
            <v>Actual</v>
          </cell>
          <cell r="G257" t="str">
            <v>Budget</v>
          </cell>
          <cell r="H257" t="str">
            <v>Variance</v>
          </cell>
          <cell r="I257" t="str">
            <v xml:space="preserve">Budget </v>
          </cell>
        </row>
        <row r="258">
          <cell r="A258">
            <v>2099805</v>
          </cell>
          <cell r="B258">
            <v>1612000</v>
          </cell>
          <cell r="C258">
            <v>487805</v>
          </cell>
          <cell r="D258" t="str">
            <v xml:space="preserve">   BCM's</v>
          </cell>
          <cell r="F258">
            <v>19670398</v>
          </cell>
          <cell r="G258">
            <v>18980000</v>
          </cell>
          <cell r="H258">
            <v>690398</v>
          </cell>
          <cell r="I258">
            <v>18980000</v>
          </cell>
        </row>
        <row r="259">
          <cell r="A259" t="e">
            <v>#REF!</v>
          </cell>
          <cell r="B259" t="e">
            <v>#REF!</v>
          </cell>
          <cell r="C259" t="e">
            <v>#REF!</v>
          </cell>
          <cell r="D259" t="str">
            <v xml:space="preserve">   $/BCM</v>
          </cell>
          <cell r="F259" t="e">
            <v>#REF!</v>
          </cell>
          <cell r="G259" t="e">
            <v>#REF!</v>
          </cell>
          <cell r="H259" t="e">
            <v>#REF!</v>
          </cell>
          <cell r="I259" t="e">
            <v>#REF!</v>
          </cell>
        </row>
        <row r="260">
          <cell r="A260">
            <v>495189</v>
          </cell>
          <cell r="B260">
            <v>467500</v>
          </cell>
          <cell r="C260">
            <v>27689</v>
          </cell>
          <cell r="D260" t="str">
            <v xml:space="preserve">   Tonnes ore</v>
          </cell>
          <cell r="F260">
            <v>4654904</v>
          </cell>
          <cell r="G260">
            <v>5439960</v>
          </cell>
          <cell r="H260">
            <v>-785056</v>
          </cell>
          <cell r="I260">
            <v>5439960</v>
          </cell>
        </row>
        <row r="261">
          <cell r="A261" t="e">
            <v>#REF!</v>
          </cell>
          <cell r="B261" t="e">
            <v>#REF!</v>
          </cell>
          <cell r="C261" t="e">
            <v>#REF!</v>
          </cell>
          <cell r="D261" t="str">
            <v xml:space="preserve">   $/tonnes ore</v>
          </cell>
          <cell r="F261" t="e">
            <v>#REF!</v>
          </cell>
          <cell r="G261" t="e">
            <v>#REF!</v>
          </cell>
          <cell r="H261" t="e">
            <v>#REF!</v>
          </cell>
          <cell r="I261" t="e">
            <v>#REF!</v>
          </cell>
        </row>
        <row r="262">
          <cell r="A262">
            <v>93474</v>
          </cell>
          <cell r="B262">
            <v>96195</v>
          </cell>
          <cell r="C262">
            <v>-2721</v>
          </cell>
          <cell r="D262" t="str">
            <v xml:space="preserve">   Ounces Gold</v>
          </cell>
          <cell r="F262">
            <v>550655</v>
          </cell>
          <cell r="G262">
            <v>816461</v>
          </cell>
          <cell r="H262">
            <v>-265806</v>
          </cell>
          <cell r="I262">
            <v>816461</v>
          </cell>
        </row>
        <row r="263">
          <cell r="A263" t="e">
            <v>#REF!</v>
          </cell>
          <cell r="B263" t="e">
            <v>#REF!</v>
          </cell>
          <cell r="C263" t="e">
            <v>#REF!</v>
          </cell>
          <cell r="D263" t="str">
            <v xml:space="preserve">   $/oz</v>
          </cell>
          <cell r="F263" t="e">
            <v>#REF!</v>
          </cell>
          <cell r="G263" t="e">
            <v>#REF!</v>
          </cell>
          <cell r="H263" t="e">
            <v>#REF!</v>
          </cell>
          <cell r="I263" t="e">
            <v>#REF!</v>
          </cell>
        </row>
        <row r="286">
          <cell r="A286" t="str">
            <v>Kumtor Gold Project (Kyrgyzstan)</v>
          </cell>
          <cell r="E286" t="str">
            <v>Summary Report of Operations - December 2002</v>
          </cell>
          <cell r="I286" t="str">
            <v>Page 4</v>
          </cell>
        </row>
        <row r="287">
          <cell r="A287">
            <v>6.2</v>
          </cell>
          <cell r="B287" t="str">
            <v>Milling</v>
          </cell>
        </row>
        <row r="289">
          <cell r="A289" t="str">
            <v>Current Month</v>
          </cell>
          <cell r="F289" t="str">
            <v>Year to Date</v>
          </cell>
          <cell r="I289">
            <v>2002</v>
          </cell>
        </row>
        <row r="290">
          <cell r="A290" t="str">
            <v>Actual</v>
          </cell>
          <cell r="B290" t="str">
            <v>Budget</v>
          </cell>
          <cell r="C290" t="str">
            <v>Variance</v>
          </cell>
          <cell r="F290" t="str">
            <v>Actual</v>
          </cell>
          <cell r="G290" t="str">
            <v>Budget</v>
          </cell>
          <cell r="H290" t="str">
            <v>Variance</v>
          </cell>
          <cell r="I290" t="str">
            <v xml:space="preserve">Budget </v>
          </cell>
        </row>
        <row r="291">
          <cell r="A291">
            <v>479392</v>
          </cell>
          <cell r="B291">
            <v>467500</v>
          </cell>
          <cell r="C291">
            <v>11892</v>
          </cell>
          <cell r="D291" t="str">
            <v xml:space="preserve">   Tonnes milled</v>
          </cell>
          <cell r="F291">
            <v>5611124</v>
          </cell>
          <cell r="G291">
            <v>5439960</v>
          </cell>
          <cell r="H291">
            <v>171164</v>
          </cell>
          <cell r="I291">
            <v>5439960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 t="str">
            <v xml:space="preserve">   $/tonne</v>
          </cell>
          <cell r="F292">
            <v>1.1789186096230282</v>
          </cell>
          <cell r="G292">
            <v>1.3433204067676967</v>
          </cell>
          <cell r="H292">
            <v>0.16440179714466852</v>
          </cell>
          <cell r="I292">
            <v>1.3433207744174591</v>
          </cell>
        </row>
        <row r="293">
          <cell r="A293">
            <v>70223</v>
          </cell>
          <cell r="B293">
            <v>79142</v>
          </cell>
          <cell r="C293">
            <v>-8919</v>
          </cell>
          <cell r="D293" t="str">
            <v xml:space="preserve">   Ounces Poured</v>
          </cell>
          <cell r="F293">
            <v>528550</v>
          </cell>
          <cell r="G293">
            <v>666116</v>
          </cell>
          <cell r="H293">
            <v>-137566</v>
          </cell>
          <cell r="I293">
            <v>666116</v>
          </cell>
        </row>
        <row r="294">
          <cell r="A294">
            <v>0</v>
          </cell>
          <cell r="B294">
            <v>0</v>
          </cell>
          <cell r="C294">
            <v>0</v>
          </cell>
          <cell r="D294" t="str">
            <v xml:space="preserve">   $/ounce</v>
          </cell>
          <cell r="F294">
            <v>12.515482933501854</v>
          </cell>
          <cell r="G294">
            <v>10.970475532790083</v>
          </cell>
          <cell r="H294">
            <v>-1.5450074007117713</v>
          </cell>
          <cell r="I294">
            <v>10.970478535270132</v>
          </cell>
        </row>
        <row r="296">
          <cell r="A296" t="str">
            <v xml:space="preserve">Actual unit cost per tonne milled was over budget by $0.27 per tonne. </v>
          </cell>
        </row>
        <row r="299">
          <cell r="A299" t="str">
            <v>7.</v>
          </cell>
          <cell r="B299" t="str">
            <v>Operating Cost Summary</v>
          </cell>
        </row>
        <row r="302">
          <cell r="A302" t="str">
            <v>Current Month</v>
          </cell>
          <cell r="F302" t="str">
            <v>Year to Date</v>
          </cell>
          <cell r="I302">
            <v>2002</v>
          </cell>
        </row>
        <row r="303">
          <cell r="A303" t="str">
            <v>Actual</v>
          </cell>
          <cell r="B303" t="str">
            <v>Budget</v>
          </cell>
          <cell r="C303" t="str">
            <v>Variance</v>
          </cell>
          <cell r="D303" t="str">
            <v>Cost by activity</v>
          </cell>
          <cell r="F303" t="str">
            <v>Actual</v>
          </cell>
          <cell r="G303" t="str">
            <v>Budget</v>
          </cell>
          <cell r="H303" t="str">
            <v>Variance</v>
          </cell>
          <cell r="I303" t="str">
            <v xml:space="preserve">Budget </v>
          </cell>
        </row>
        <row r="304">
          <cell r="A304" t="e">
            <v>#REF!</v>
          </cell>
          <cell r="B304" t="e">
            <v>#REF!</v>
          </cell>
          <cell r="C304" t="e">
            <v>#REF!</v>
          </cell>
          <cell r="D304" t="str">
            <v>Mining</v>
          </cell>
          <cell r="F304" t="e">
            <v>#REF!</v>
          </cell>
          <cell r="G304" t="e">
            <v>#REF!</v>
          </cell>
          <cell r="H304" t="e">
            <v>#REF!</v>
          </cell>
          <cell r="I304" t="e">
            <v>#REF!</v>
          </cell>
        </row>
        <row r="305">
          <cell r="A305">
            <v>0</v>
          </cell>
          <cell r="B305">
            <v>0</v>
          </cell>
          <cell r="C305">
            <v>0</v>
          </cell>
          <cell r="D305" t="str">
            <v>Milling</v>
          </cell>
          <cell r="F305">
            <v>6615.0585045024045</v>
          </cell>
          <cell r="G305">
            <v>7307.6092799999988</v>
          </cell>
          <cell r="H305">
            <v>692.55077549759426</v>
          </cell>
          <cell r="I305">
            <v>7307.6112800000001</v>
          </cell>
        </row>
        <row r="306">
          <cell r="A306">
            <v>0</v>
          </cell>
          <cell r="B306">
            <v>0</v>
          </cell>
          <cell r="C306">
            <v>0</v>
          </cell>
          <cell r="D306" t="str">
            <v>Site administration</v>
          </cell>
          <cell r="F306">
            <v>6025.6056316100467</v>
          </cell>
          <cell r="G306">
            <v>6661.2034999999996</v>
          </cell>
          <cell r="H306">
            <v>635.59786838995296</v>
          </cell>
          <cell r="I306">
            <v>6661.2054999999991</v>
          </cell>
        </row>
        <row r="307">
          <cell r="A307">
            <v>0</v>
          </cell>
          <cell r="B307">
            <v>0</v>
          </cell>
          <cell r="C307">
            <v>0</v>
          </cell>
          <cell r="D307" t="str">
            <v>Maintenance</v>
          </cell>
          <cell r="F307">
            <v>424.8348213507735</v>
          </cell>
          <cell r="G307">
            <v>17193.346880000001</v>
          </cell>
          <cell r="H307">
            <v>16768.512058649227</v>
          </cell>
          <cell r="I307">
            <v>17193.346980000002</v>
          </cell>
        </row>
        <row r="308">
          <cell r="A308" t="e">
            <v>#REF!</v>
          </cell>
          <cell r="B308" t="e">
            <v>#REF!</v>
          </cell>
          <cell r="C308" t="e">
            <v>#REF!</v>
          </cell>
          <cell r="D308" t="str">
            <v>Total site costs</v>
          </cell>
          <cell r="F308" t="e">
            <v>#REF!</v>
          </cell>
          <cell r="G308" t="e">
            <v>#REF!</v>
          </cell>
          <cell r="H308" t="e">
            <v>#REF!</v>
          </cell>
          <cell r="I308" t="e">
            <v>#REF!</v>
          </cell>
        </row>
        <row r="309">
          <cell r="A309">
            <v>0</v>
          </cell>
          <cell r="B309">
            <v>0</v>
          </cell>
          <cell r="C309">
            <v>0</v>
          </cell>
          <cell r="D309" t="str">
            <v>Bishkek administration</v>
          </cell>
          <cell r="F309">
            <v>1869.0335691890339</v>
          </cell>
          <cell r="G309">
            <v>1718.8715499999998</v>
          </cell>
          <cell r="H309">
            <v>-150.16201918903403</v>
          </cell>
          <cell r="I309">
            <v>1718.8715499999998</v>
          </cell>
        </row>
        <row r="310">
          <cell r="A310">
            <v>8049.8711399999993</v>
          </cell>
          <cell r="B310">
            <v>7105.73135</v>
          </cell>
          <cell r="C310">
            <v>-944.13978999999927</v>
          </cell>
          <cell r="D310" t="str">
            <v>Net operating cash costs</v>
          </cell>
          <cell r="F310">
            <v>93886.645600000003</v>
          </cell>
          <cell r="G310">
            <v>91194</v>
          </cell>
          <cell r="H310">
            <v>-2692.6456000000035</v>
          </cell>
          <cell r="I310" t="e">
            <v>#REF!</v>
          </cell>
        </row>
        <row r="311">
          <cell r="A311" t="e">
            <v>#REF!</v>
          </cell>
          <cell r="B311" t="e">
            <v>#REF!</v>
          </cell>
          <cell r="C311" t="e">
            <v>#REF!</v>
          </cell>
          <cell r="D311" t="str">
            <v>Unit net oper. cash cost oz/poured</v>
          </cell>
          <cell r="F311" t="e">
            <v>#REF!</v>
          </cell>
          <cell r="G311" t="e">
            <v>#REF!</v>
          </cell>
          <cell r="H311" t="e">
            <v>#REF!</v>
          </cell>
          <cell r="I311" t="e">
            <v>#REF!</v>
          </cell>
        </row>
        <row r="314">
          <cell r="A314" t="str">
            <v>Current Month</v>
          </cell>
          <cell r="F314" t="str">
            <v>Year to Date</v>
          </cell>
          <cell r="I314">
            <v>2002</v>
          </cell>
        </row>
        <row r="315">
          <cell r="A315" t="str">
            <v>Actual</v>
          </cell>
          <cell r="B315" t="str">
            <v>Budget</v>
          </cell>
          <cell r="C315" t="str">
            <v>Variance</v>
          </cell>
          <cell r="D315" t="str">
            <v>Cost by expense element</v>
          </cell>
          <cell r="F315" t="str">
            <v>Actual</v>
          </cell>
          <cell r="G315" t="str">
            <v>Budget</v>
          </cell>
          <cell r="H315" t="str">
            <v>Variance</v>
          </cell>
          <cell r="I315" t="str">
            <v xml:space="preserve">Budget </v>
          </cell>
        </row>
        <row r="316">
          <cell r="A316">
            <v>3272.8333399999997</v>
          </cell>
          <cell r="B316">
            <v>1779.6747600000001</v>
          </cell>
          <cell r="C316">
            <v>-1493.1585799999996</v>
          </cell>
          <cell r="D316" t="str">
            <v>Employee Costs</v>
          </cell>
          <cell r="F316">
            <v>25012.982010000003</v>
          </cell>
          <cell r="G316">
            <v>22072.20952</v>
          </cell>
          <cell r="H316">
            <v>-2940.772490000003</v>
          </cell>
          <cell r="I316">
            <v>22072.210520000001</v>
          </cell>
        </row>
        <row r="317">
          <cell r="A317">
            <v>3031.7338</v>
          </cell>
          <cell r="B317">
            <v>2975.68959</v>
          </cell>
          <cell r="C317">
            <v>-56.044210000000021</v>
          </cell>
          <cell r="D317" t="str">
            <v>Operating Materials &amp; Supplies</v>
          </cell>
          <cell r="F317">
            <v>35103.802230000001</v>
          </cell>
          <cell r="G317">
            <v>37039.764060000001</v>
          </cell>
          <cell r="H317">
            <v>1935.9618300000002</v>
          </cell>
          <cell r="I317">
            <v>37039.75806</v>
          </cell>
        </row>
        <row r="318">
          <cell r="A318">
            <v>358.11601000000002</v>
          </cell>
          <cell r="B318">
            <v>1141.9960000000001</v>
          </cell>
          <cell r="C318">
            <v>783.87999000000013</v>
          </cell>
          <cell r="D318" t="str">
            <v>Maintenance Materials &amp; Supplies</v>
          </cell>
          <cell r="F318">
            <v>19878.732629999999</v>
          </cell>
          <cell r="G318">
            <v>17930.23</v>
          </cell>
          <cell r="H318">
            <v>-1948.502629999999</v>
          </cell>
          <cell r="I318">
            <v>17930.227999999999</v>
          </cell>
        </row>
        <row r="319">
          <cell r="A319">
            <v>-1.8042499999999999</v>
          </cell>
          <cell r="B319">
            <v>8.1509999999999998</v>
          </cell>
          <cell r="C319">
            <v>9.9552499999999995</v>
          </cell>
          <cell r="D319" t="str">
            <v>Procurement</v>
          </cell>
          <cell r="F319">
            <v>60.918479999999995</v>
          </cell>
          <cell r="G319">
            <v>97.804000000000002</v>
          </cell>
          <cell r="H319">
            <v>36.885520000000007</v>
          </cell>
          <cell r="I319">
            <v>97.804000000000002</v>
          </cell>
        </row>
        <row r="320">
          <cell r="A320">
            <v>219.34842999999998</v>
          </cell>
          <cell r="B320">
            <v>311.12599999999998</v>
          </cell>
          <cell r="C320">
            <v>91.777569999999997</v>
          </cell>
          <cell r="D320" t="str">
            <v>Camp Catering</v>
          </cell>
          <cell r="F320">
            <v>2520.7168700000007</v>
          </cell>
          <cell r="G320">
            <v>3785.61</v>
          </cell>
          <cell r="H320">
            <v>1264.8931299999995</v>
          </cell>
          <cell r="I320">
            <v>3785.61</v>
          </cell>
        </row>
        <row r="321">
          <cell r="A321">
            <v>1318.5993700000001</v>
          </cell>
          <cell r="B321">
            <v>890.35199999999998</v>
          </cell>
          <cell r="C321">
            <v>-428.24737000000016</v>
          </cell>
          <cell r="D321" t="str">
            <v>General and Administration</v>
          </cell>
          <cell r="F321">
            <v>12407.506649999999</v>
          </cell>
          <cell r="G321">
            <v>11096.376</v>
          </cell>
          <cell r="H321">
            <v>-1311.1306499999992</v>
          </cell>
          <cell r="I321">
            <v>11096.376</v>
          </cell>
        </row>
        <row r="322">
          <cell r="A322">
            <v>8198.8266999999996</v>
          </cell>
          <cell r="B322">
            <v>7106.9893499999998</v>
          </cell>
          <cell r="C322">
            <v>-1091.8373499999998</v>
          </cell>
          <cell r="D322" t="str">
            <v>Total operating costs</v>
          </cell>
          <cell r="F322">
            <v>94984.658869999999</v>
          </cell>
          <cell r="G322">
            <v>92021.993580000009</v>
          </cell>
          <cell r="H322">
            <v>-2962.6652899999899</v>
          </cell>
          <cell r="I322">
            <v>92021.986580000012</v>
          </cell>
        </row>
        <row r="323">
          <cell r="A323">
            <v>-148.95555999999999</v>
          </cell>
          <cell r="B323">
            <v>-1.258</v>
          </cell>
          <cell r="C323">
            <v>147.69755999999998</v>
          </cell>
          <cell r="D323" t="str">
            <v>Allocations &amp; recovery</v>
          </cell>
          <cell r="F323">
            <v>-1098.0132699999997</v>
          </cell>
          <cell r="G323">
            <v>-828.452</v>
          </cell>
          <cell r="H323">
            <v>269.56126999999969</v>
          </cell>
          <cell r="I323">
            <v>-828.45699999999999</v>
          </cell>
        </row>
        <row r="324">
          <cell r="A324">
            <v>8049.8711399999993</v>
          </cell>
          <cell r="B324">
            <v>7105.73135</v>
          </cell>
          <cell r="C324">
            <v>-944.13978999999927</v>
          </cell>
          <cell r="D324" t="str">
            <v>Net operating costs</v>
          </cell>
          <cell r="F324">
            <v>93886.645600000003</v>
          </cell>
          <cell r="G324">
            <v>91193.541580000005</v>
          </cell>
          <cell r="H324">
            <v>-2693.1040199999989</v>
          </cell>
          <cell r="I324">
            <v>91193.529580000017</v>
          </cell>
        </row>
        <row r="342">
          <cell r="A342" t="str">
            <v>Kumtor Gold Project (Kyrgyzstan)</v>
          </cell>
          <cell r="E342" t="str">
            <v>Summary Report of Operations - December 2002</v>
          </cell>
          <cell r="I342" t="str">
            <v>Page 5</v>
          </cell>
        </row>
        <row r="343">
          <cell r="A343">
            <v>8</v>
          </cell>
          <cell r="B343" t="str">
            <v>Capital Project Cost Summary</v>
          </cell>
        </row>
        <row r="345">
          <cell r="D345" t="str">
            <v>Month</v>
          </cell>
          <cell r="E345" t="str">
            <v>Year-to-date</v>
          </cell>
          <cell r="F345">
            <v>2002</v>
          </cell>
          <cell r="G345">
            <v>2002</v>
          </cell>
        </row>
        <row r="346">
          <cell r="D346" t="str">
            <v>Actual</v>
          </cell>
          <cell r="E346" t="str">
            <v>Actual</v>
          </cell>
          <cell r="F346" t="str">
            <v>Budget</v>
          </cell>
          <cell r="G346" t="str">
            <v>Forecast</v>
          </cell>
        </row>
        <row r="347">
          <cell r="A347" t="str">
            <v>2002 Capital Projects</v>
          </cell>
        </row>
        <row r="348">
          <cell r="A348" t="str">
            <v>Capital</v>
          </cell>
          <cell r="D348">
            <v>2803.444</v>
          </cell>
          <cell r="E348">
            <v>8610.179909025459</v>
          </cell>
          <cell r="F348">
            <v>4960.5</v>
          </cell>
          <cell r="G348">
            <v>7258.3514000000005</v>
          </cell>
        </row>
        <row r="349">
          <cell r="A349" t="str">
            <v>Development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 t="str">
            <v>Decommissioning/Reclamation</v>
          </cell>
          <cell r="D350">
            <v>0</v>
          </cell>
          <cell r="E350">
            <v>2E-3</v>
          </cell>
          <cell r="F350">
            <v>0</v>
          </cell>
          <cell r="G350">
            <v>4.0000000000000001E-3</v>
          </cell>
        </row>
        <row r="351">
          <cell r="A351" t="str">
            <v>Total Capital Projects</v>
          </cell>
          <cell r="D351">
            <v>2803.444</v>
          </cell>
          <cell r="E351">
            <v>8610.1819090254594</v>
          </cell>
          <cell r="F351">
            <v>4960.5</v>
          </cell>
          <cell r="G351">
            <v>7258.3554000000004</v>
          </cell>
        </row>
        <row r="402">
          <cell r="A402" t="str">
            <v>Kumtor Gold Project (Kyrgyzstan)</v>
          </cell>
          <cell r="E402" t="str">
            <v>Summary Report of Operations - December 2002</v>
          </cell>
          <cell r="I402" t="str">
            <v>Page 6</v>
          </cell>
        </row>
      </sheetData>
      <sheetData sheetId="24" refreshError="1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/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/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105142.39477539063</v>
          </cell>
          <cell r="E170">
            <v>102618.24096679688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3928.7683715820313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/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/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/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/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/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/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_Dec09"/>
      <sheetName val="TB_Dec10"/>
      <sheetName val="F-2.2"/>
      <sheetName val="F-2.1"/>
      <sheetName val="F-2.3"/>
      <sheetName val="B-4_SUAD"/>
      <sheetName val="disclosures"/>
      <sheetName val="F1.106.1 CF 2009"/>
      <sheetName val="F1.106.1.2 CF 2008"/>
      <sheetName val="F1.107.1_SoCiE"/>
      <sheetName val="700H_Nov"/>
      <sheetName val="F1.106.1_old"/>
      <sheetName val="F1.107.1_SoCiE (2)"/>
      <sheetName val="15."/>
      <sheetName val="20."/>
      <sheetName val="9."/>
    </sheetNames>
    <definedNames>
      <definedName name="adADa" refersTo="#ССЫЛКА!" sheetId="4"/>
      <definedName name="ss" refersTo="#ССЫЛКА!" sheetId="4"/>
      <definedName name="sssssssssssssss" refersTo="#ССЫЛКА!" sheetId="4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2006"/>
      <sheetName val="F-2.1"/>
      <sheetName val="F-2.2"/>
      <sheetName val="F-2.4"/>
      <sheetName val="SAD'05"/>
      <sheetName val="SMT"/>
      <sheetName val="Planning"/>
      <sheetName val="Sheet1"/>
      <sheetName val="Sheet2"/>
      <sheetName val="Sheet3"/>
      <sheetName val="Sheet4"/>
      <sheetName val="Sheet5"/>
      <sheetName val="ex-rates"/>
      <sheetName val="TB2005'06"/>
      <sheetName val="F-3.1"/>
      <sheetName val="F-3.2"/>
      <sheetName val="TB-NN'Oct"/>
    </sheetNames>
    <sheetDataSet>
      <sheetData sheetId="0"/>
      <sheetData sheetId="1">
        <row r="1">
          <cell r="A1" t="str">
            <v>Interglass  LLC</v>
          </cell>
        </row>
        <row r="3">
          <cell r="A3">
            <v>39082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"/>
      <sheetName val="SAD 2011"/>
      <sheetName val="700"/>
      <sheetName val="Trial"/>
      <sheetName val="Корр-ки на 31.12.12"/>
      <sheetName val="BS"/>
      <sheetName val="IS"/>
      <sheetName val="Eq"/>
      <sheetName val="CF"/>
      <sheetName val="CF wp"/>
      <sheetName val="Cash"/>
      <sheetName val="Swap forw discl"/>
      <sheetName val="AFS"/>
      <sheetName val="Loans to banks"/>
      <sheetName val="Loans"/>
      <sheetName val="HTM"/>
      <sheetName val="Iis"/>
      <sheetName val="FA"/>
      <sheetName val="Other assets"/>
      <sheetName val="Deposits from banks"/>
      <sheetName val="Customer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>
        <row r="18">
          <cell r="A18" t="str">
            <v>KZT'000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5">
          <cell r="C5" t="str">
            <v>2013
KZT'000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">
          <cell r="A1">
            <v>34</v>
          </cell>
        </row>
      </sheetData>
      <sheetData sheetId="45" refreshError="1"/>
      <sheetData sheetId="4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Cust acc 2003"/>
      <sheetName val="Prelim Cost"/>
      <sheetName val="CamKum Prod"/>
      <sheetName val="Anlageverm?gen"/>
      <sheetName val="DATA"/>
    </sheetNames>
    <sheetDataSet>
      <sheetData sheetId="0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tax"/>
      <sheetName val="BS"/>
      <sheetName val="P&amp;L"/>
      <sheetName val="Trial balance"/>
      <sheetName val="Adj"/>
      <sheetName val="Planning"/>
      <sheetName val="Bal by curr"/>
      <sheetName val="Equity Mvmnts"/>
      <sheetName val="SMT"/>
      <sheetName val="confirmation control"/>
      <sheetName val="GA"/>
      <sheetName val="Loans to customers"/>
      <sheetName val="Interest"/>
      <sheetName val="Imploss"/>
      <sheetName val="Capital adequacy"/>
      <sheetName val="PN"/>
      <sheetName val="OA"/>
      <sheetName val="CF"/>
      <sheetName val="FA"/>
      <sheetName val="Securities"/>
      <sheetName val="Customer Accounts"/>
      <sheetName val="Loans from banks"/>
      <sheetName val="forex"/>
      <sheetName val="Fees and comm"/>
      <sheetName val="OL"/>
      <sheetName val="Other income"/>
      <sheetName val="Loans within IL"/>
      <sheetName val="Commitments (N)"/>
      <sheetName val="Geograpical Analysis"/>
      <sheetName val="Maturity Analysis"/>
      <sheetName val="By months"/>
      <sheetName val="By decades"/>
      <sheetName val="By branches"/>
      <sheetName val="B.1.1"/>
      <sheetName val="B.1.2"/>
      <sheetName val="B.1.3"/>
      <sheetName val="B.1.4"/>
      <sheetName val="Cash"/>
      <sheetName val="Placements with ba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Investments</v>
          </cell>
        </row>
        <row r="2">
          <cell r="A2" t="str">
            <v>AS AT 31 DEC 2004</v>
          </cell>
        </row>
        <row r="3">
          <cell r="A3" t="str">
            <v>(in thousands of soms)</v>
          </cell>
        </row>
        <row r="6">
          <cell r="B6" t="str">
            <v>2004 per client</v>
          </cell>
          <cell r="G6" t="str">
            <v>Change
2003 / 2004 unadjusted</v>
          </cell>
        </row>
        <row r="7">
          <cell r="B7" t="str">
            <v>KKGS</v>
          </cell>
          <cell r="G7" t="str">
            <v>KKGS</v>
          </cell>
        </row>
        <row r="9">
          <cell r="A9" t="str">
            <v>Securities available-for-sale</v>
          </cell>
          <cell r="B9">
            <v>7840</v>
          </cell>
          <cell r="G9">
            <v>-1430</v>
          </cell>
        </row>
        <row r="10">
          <cell r="A10" t="str">
            <v>Securities held-to-maturity</v>
          </cell>
          <cell r="B10">
            <v>95770</v>
          </cell>
          <cell r="G10">
            <v>1604</v>
          </cell>
        </row>
        <row r="11">
          <cell r="B11">
            <v>103610</v>
          </cell>
          <cell r="G11">
            <v>174</v>
          </cell>
        </row>
        <row r="13">
          <cell r="A13" t="str">
            <v>Provision for impairment</v>
          </cell>
          <cell r="B13">
            <v>-2428</v>
          </cell>
          <cell r="G13">
            <v>-304</v>
          </cell>
        </row>
        <row r="14">
          <cell r="B14">
            <v>101182</v>
          </cell>
          <cell r="G14">
            <v>-130</v>
          </cell>
        </row>
        <row r="16">
          <cell r="B16">
            <v>0</v>
          </cell>
        </row>
        <row r="19">
          <cell r="A19" t="str">
            <v>Available-for-sale</v>
          </cell>
        </row>
        <row r="20">
          <cell r="A20" t="str">
            <v>Debt instruments – listed</v>
          </cell>
        </row>
        <row r="21">
          <cell r="A21" t="str">
            <v>State Treasury Bills issued by the MFKR</v>
          </cell>
          <cell r="B21">
            <v>0</v>
          </cell>
          <cell r="G21">
            <v>-700</v>
          </cell>
        </row>
        <row r="22">
          <cell r="B22">
            <v>0</v>
          </cell>
          <cell r="G22">
            <v>-700</v>
          </cell>
        </row>
        <row r="23">
          <cell r="A23" t="str">
            <v>Equity instruments – listed</v>
          </cell>
        </row>
        <row r="24">
          <cell r="A24" t="str">
            <v>OJSC Russian-Kyrgyz "Amanbank"</v>
          </cell>
          <cell r="B24">
            <v>5398</v>
          </cell>
          <cell r="G24">
            <v>0</v>
          </cell>
        </row>
        <row r="25">
          <cell r="A25" t="str">
            <v>JSC "Kyrgyzpromstroibank"</v>
          </cell>
          <cell r="B25">
            <v>60</v>
          </cell>
          <cell r="G25">
            <v>0</v>
          </cell>
        </row>
        <row r="26">
          <cell r="B26">
            <v>5458</v>
          </cell>
          <cell r="G26">
            <v>0</v>
          </cell>
        </row>
        <row r="27">
          <cell r="A27" t="str">
            <v>Equity instruments – unlisted</v>
          </cell>
        </row>
        <row r="28">
          <cell r="A28" t="str">
            <v>CJSC "Kyrgyz Stock Exchange"</v>
          </cell>
          <cell r="B28">
            <v>1942</v>
          </cell>
          <cell r="G28">
            <v>0</v>
          </cell>
        </row>
        <row r="29">
          <cell r="A29" t="str">
            <v>JSC "Ak-Suu KPK"</v>
          </cell>
          <cell r="B29">
            <v>385</v>
          </cell>
          <cell r="G29">
            <v>0</v>
          </cell>
        </row>
        <row r="30">
          <cell r="A30" t="str">
            <v>CJSC "Central Depository"</v>
          </cell>
          <cell r="B30">
            <v>35</v>
          </cell>
          <cell r="G30">
            <v>0</v>
          </cell>
        </row>
        <row r="31">
          <cell r="A31" t="str">
            <v>Interbank Processing Center</v>
          </cell>
          <cell r="B31">
            <v>20</v>
          </cell>
        </row>
        <row r="32">
          <cell r="A32" t="str">
            <v>JSC Insurance Company "AcShield"</v>
          </cell>
          <cell r="B32">
            <v>0</v>
          </cell>
          <cell r="G32">
            <v>-750</v>
          </cell>
        </row>
        <row r="33">
          <cell r="B33">
            <v>2382</v>
          </cell>
          <cell r="G33">
            <v>-750</v>
          </cell>
        </row>
        <row r="34">
          <cell r="A34" t="str">
            <v>Provision for impairment</v>
          </cell>
          <cell r="B34">
            <v>-2428</v>
          </cell>
          <cell r="G34">
            <v>-304</v>
          </cell>
        </row>
        <row r="35">
          <cell r="A35" t="str">
            <v>Total securities available for sale</v>
          </cell>
          <cell r="B35">
            <v>5412</v>
          </cell>
          <cell r="G35">
            <v>-1754</v>
          </cell>
        </row>
        <row r="38">
          <cell r="A38" t="str">
            <v>Held-to-maturity</v>
          </cell>
        </row>
        <row r="39">
          <cell r="A39" t="str">
            <v>Debt instruments – listed</v>
          </cell>
        </row>
        <row r="40">
          <cell r="A40" t="str">
            <v>State Treasury Bills</v>
          </cell>
          <cell r="B40">
            <v>95770</v>
          </cell>
          <cell r="G40">
            <v>23652</v>
          </cell>
        </row>
        <row r="41">
          <cell r="A41" t="str">
            <v>Ordinary note # 4 "AKB Kyrgyzstan 2003"</v>
          </cell>
          <cell r="B41">
            <v>0</v>
          </cell>
          <cell r="G41">
            <v>-11048</v>
          </cell>
        </row>
        <row r="42">
          <cell r="A42" t="str">
            <v>Ordinary note # 7 "AKB Kyrgyzstan 2003"</v>
          </cell>
          <cell r="B42">
            <v>0</v>
          </cell>
          <cell r="G42">
            <v>-11000</v>
          </cell>
        </row>
        <row r="43">
          <cell r="A43" t="str">
            <v>Total securities held-to-maturity</v>
          </cell>
          <cell r="B43">
            <v>95770</v>
          </cell>
          <cell r="G43">
            <v>1604</v>
          </cell>
        </row>
        <row r="45">
          <cell r="A45" t="str">
            <v>Total investments</v>
          </cell>
          <cell r="B45">
            <v>101182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dom Report"/>
      <sheetName val="Sheet2"/>
      <sheetName val="Sheet3"/>
      <sheetName val="SMSTemp"/>
      <sheetName val="ОборБалФормОтч"/>
      <sheetName val="Securities"/>
      <sheetName val="Astana_missing docs"/>
      <sheetName val="Atyrau_missing docs"/>
      <sheetName val="CBO_missing docs"/>
      <sheetName val="Head Office_missing docs"/>
      <sheetName val="Karaganda_missing docs"/>
      <sheetName val="Shymkent_missing docs"/>
      <sheetName val="A-20"/>
      <sheetName val="GB-5-4.2"/>
      <sheetName val="G"/>
      <sheetName val="GAAP TB 31.12.01  detail p&amp;l"/>
    </sheetNames>
    <sheetDataSet>
      <sheetData sheetId="0"/>
      <sheetData sheetId="1"/>
      <sheetData sheetId="2"/>
      <sheetData sheetId="3" refreshError="1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Threshold Table"/>
      <sheetName val="Tickmarks"/>
      <sheetName val="Module1"/>
      <sheetName val="Determination of Threshold"/>
      <sheetName val="Analysis"/>
      <sheetName val="Datasheet"/>
      <sheetName val="SMSTemp"/>
      <sheetName val="Dictionaries"/>
      <sheetName val="Securities"/>
      <sheetName val="std tabel"/>
      <sheetName val="Anlagevermögen"/>
      <sheetName val="Movements"/>
      <sheetName val="Собственный капитал"/>
      <sheetName val="9-1"/>
      <sheetName val="4"/>
      <sheetName val="1-1"/>
      <sheetName val="1"/>
      <sheetName val="P&amp;L"/>
      <sheetName val="Provisions"/>
      <sheetName val="PP&amp;E mvt for 2003"/>
      <sheetName val="Форма2"/>
      <sheetName val="breakdown"/>
      <sheetName val="FA depreciation"/>
      <sheetName val="Sheet1"/>
      <sheetName val="ВСДС_1 (MAIN)"/>
      <sheetName val="Hidden"/>
      <sheetName val="Б.мчас (П)"/>
      <sheetName val="summary"/>
      <sheetName val="XREF"/>
      <sheetName val="CMA Calculations- R Factor"/>
      <sheetName val="CMA Calculations- Figure 5440.1"/>
      <sheetName val="д.7.001"/>
      <sheetName val="ЦентрЗатр"/>
      <sheetName val="Disclosure"/>
      <sheetName val="WORKSHEET"/>
      <sheetName val="F-2.1"/>
    </sheetNames>
    <sheetDataSet>
      <sheetData sheetId="0" refreshError="1"/>
      <sheetData sheetId="1" refreshError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navigation"/>
      <sheetName val="check"/>
      <sheetName val="company"/>
      <sheetName val="summary"/>
      <sheetName val="balance sheet"/>
      <sheetName val="SC"/>
      <sheetName val="profit &amp; loss"/>
      <sheetName val="GV"/>
      <sheetName val="HA"/>
      <sheetName val="KE"/>
      <sheetName val="KB"/>
      <sheetName val="additional info"/>
      <sheetName val="AK"/>
      <sheetName val="SN"/>
      <sheetName val="SR1"/>
      <sheetName val="SR3"/>
      <sheetName val="SR2"/>
      <sheetName val="FV"/>
      <sheetName val="TG"/>
      <sheetName val="DT"/>
      <sheetName val="CF"/>
      <sheetName val="PF1"/>
      <sheetName val="PF2"/>
      <sheetName val="SEG"/>
      <sheetName val="RP"/>
      <sheetName val="REPO"/>
      <sheetName val="LRI"/>
      <sheetName val="IPD"/>
      <sheetName val="FIN"/>
      <sheetName val="CEC"/>
      <sheetName val="LIQ"/>
      <sheetName val="FX"/>
      <sheetName val="Short Codes"/>
      <sheetName val="Modifications"/>
      <sheetName val="Daten"/>
    </sheetNames>
    <sheetDataSet>
      <sheetData sheetId="0">
        <row r="11">
          <cell r="D11">
            <v>39447</v>
          </cell>
        </row>
      </sheetData>
      <sheetData sheetId="1"/>
      <sheetData sheetId="2"/>
      <sheetData sheetId="3"/>
      <sheetData sheetId="4"/>
      <sheetData sheetId="5">
        <row r="471">
          <cell r="E471">
            <v>20931207513</v>
          </cell>
        </row>
        <row r="849">
          <cell r="E849">
            <v>20931207513</v>
          </cell>
        </row>
      </sheetData>
      <sheetData sheetId="6"/>
      <sheetData sheetId="7">
        <row r="608">
          <cell r="E608">
            <v>-105753765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1">
          <cell r="B21" t="str">
            <v>KZT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A-20"/>
      <sheetName val="Threshold Table"/>
      <sheetName val="TB"/>
      <sheetName val="PR CN"/>
      <sheetName val="FES"/>
      <sheetName val="CASH"/>
      <sheetName val="Info"/>
      <sheetName val="Загрузка "/>
      <sheetName val="SMSTemp"/>
      <sheetName val="Sheet3"/>
      <sheetName val="P9-BS by Co"/>
      <sheetName val="МО 0012"/>
      <sheetName val="Final_1145"/>
      <sheetName val="chiet tinh"/>
      <sheetName val="Sheet1"/>
      <sheetName val="Selection"/>
      <sheetName val="fish"/>
      <sheetName val="Anlagevermögen"/>
      <sheetName val="PYTB"/>
      <sheetName val="PR_CN"/>
      <sheetName val="Threshold_Table"/>
      <sheetName val="Загрузка_"/>
      <sheetName val="Assumption"/>
      <sheetName val="Calculations"/>
      <sheetName val="SGV_Oz"/>
      <sheetName val="PDC_Worksheet"/>
      <sheetName val="SUMMARY"/>
      <sheetName val="FAAL68.XLS"/>
      <sheetName val="Sony"/>
      <sheetName val="Assumptions"/>
      <sheetName val="д.7.001"/>
      <sheetName val="#REF"/>
      <sheetName val="FDREPORT"/>
      <sheetName val="KONSOLID"/>
      <sheetName val="Aug"/>
      <sheetName val="July"/>
      <sheetName val="June"/>
      <sheetName val="May"/>
      <sheetName val="Sept"/>
      <sheetName val="База"/>
      <sheetName val="Resource Sheet"/>
      <sheetName val="Main Sheet"/>
      <sheetName val="Управление"/>
      <sheetName val="3НК"/>
      <sheetName val="7.1"/>
      <sheetName val="ОборБалФормОтч"/>
      <sheetName val="KazCopper"/>
      <sheetName val="FMLK"/>
      <sheetName val="\\$NDS\.EFES_KARAGANDA_SYS.ESY\"/>
      <sheetName val="IFRS FS"/>
      <sheetName val="admin"/>
      <sheetName val="Ural med"/>
      <sheetName val="Sales for 2001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  <sheetName val="__$NDS_.EFES_KARAGANDA_SYS.ESY_"/>
      <sheetName val="Лист3"/>
      <sheetName val="title"/>
      <sheetName val="profit &amp; loss"/>
      <sheetName val="balance sheet"/>
      <sheetName val="B-4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Info"/>
    </sheetNames>
    <sheetDataSet>
      <sheetData sheetId="0"/>
      <sheetData sheetId="1"/>
      <sheetData sheetId="2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-10"/>
      <sheetName val="O-20"/>
      <sheetName val="O-25"/>
      <sheetName val="O-30"/>
      <sheetName val="O-40"/>
      <sheetName val="O-60"/>
      <sheetName val="O-70"/>
      <sheetName val="O-80"/>
      <sheetName val="J-10"/>
      <sheetName val="Tabeller"/>
      <sheetName val="Bal Sheet"/>
      <sheetName val="Income Stat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B-1.1"/>
      <sheetName val="J-400"/>
      <sheetName val="B-1.2"/>
      <sheetName val="B-1.6"/>
      <sheetName val="J-410"/>
      <sheetName val="IS"/>
      <sheetName val="BS"/>
      <sheetName val="B-1.2 (2)"/>
      <sheetName val="B-1.8"/>
      <sheetName val="Sheet3"/>
      <sheetName val="B-1.7"/>
      <sheetName val="Sheet2"/>
      <sheetName val="Cash flow-annex"/>
      <sheetName val="B-1.7 (2)"/>
      <sheetName val="PPE for cash F."/>
      <sheetName val="Notes&gt;&gt;&gt;"/>
      <sheetName val="B-1.3_Branches"/>
      <sheetName val="B-1.4_Shedevr"/>
      <sheetName val="B-1.5"/>
      <sheetName val="SAD-2002"/>
      <sheetName val="BS_PBC"/>
      <sheetName val="GL_PBC"/>
      <sheetName val="P&amp;L_PBC"/>
      <sheetName val="BS-Shed"/>
      <sheetName val="P&amp;L-Shed"/>
      <sheetName val="OBS-Sh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Almaty Margarine Factory (AMZ)</v>
          </cell>
        </row>
        <row r="2">
          <cell r="A2" t="str">
            <v>Consolidated Cash flow</v>
          </cell>
        </row>
        <row r="3">
          <cell r="A3" t="str">
            <v>December 31, 2003</v>
          </cell>
        </row>
        <row r="5">
          <cell r="D5">
            <v>37986</v>
          </cell>
        </row>
        <row r="6">
          <cell r="D6" t="str">
            <v>AMZ group - per KPMG</v>
          </cell>
        </row>
        <row r="7">
          <cell r="C7"/>
          <cell r="D7" t="str">
            <v>adjusted</v>
          </cell>
        </row>
        <row r="8">
          <cell r="A8" t="str">
            <v>Non-current assets</v>
          </cell>
        </row>
        <row r="9">
          <cell r="A9" t="str">
            <v>Land, buildings and facilities</v>
          </cell>
          <cell r="D9">
            <v>1853609</v>
          </cell>
        </row>
        <row r="10">
          <cell r="A10" t="str">
            <v>Machinery and equipment</v>
          </cell>
          <cell r="D10">
            <v>1415950</v>
          </cell>
        </row>
        <row r="11">
          <cell r="A11" t="str">
            <v>Vehicles</v>
          </cell>
          <cell r="D11">
            <v>156866</v>
          </cell>
        </row>
        <row r="12">
          <cell r="A12" t="str">
            <v>Other</v>
          </cell>
          <cell r="D12">
            <v>97373</v>
          </cell>
        </row>
        <row r="13">
          <cell r="A13" t="str">
            <v>PPE, cost</v>
          </cell>
          <cell r="D13">
            <v>3523798</v>
          </cell>
        </row>
        <row r="14">
          <cell r="A14" t="str">
            <v>Acc. Deprec.-Land, buildings and facilities</v>
          </cell>
          <cell r="D14">
            <v>-597420</v>
          </cell>
        </row>
        <row r="15">
          <cell r="A15" t="str">
            <v>Acc. Deprec.-Machinery and equipment</v>
          </cell>
          <cell r="D15">
            <v>-475890</v>
          </cell>
        </row>
        <row r="16">
          <cell r="A16" t="str">
            <v>Acc. Deprec.-Vehicles</v>
          </cell>
          <cell r="D16">
            <v>-80520</v>
          </cell>
        </row>
        <row r="17">
          <cell r="A17" t="str">
            <v>Acc. Deprec.-Other</v>
          </cell>
          <cell r="D17">
            <v>-48281</v>
          </cell>
        </row>
        <row r="18">
          <cell r="A18" t="str">
            <v>PPE, accumulated depreciation</v>
          </cell>
          <cell r="D18">
            <v>-1202111</v>
          </cell>
        </row>
        <row r="19">
          <cell r="A19" t="str">
            <v>NBV-Land, buildings and facilities</v>
          </cell>
          <cell r="D19">
            <v>1256189</v>
          </cell>
        </row>
        <row r="20">
          <cell r="A20" t="str">
            <v>NBV-Machinery and equipment</v>
          </cell>
          <cell r="D20">
            <v>940060</v>
          </cell>
        </row>
        <row r="21">
          <cell r="A21" t="str">
            <v>NBV-Vehicles</v>
          </cell>
          <cell r="D21">
            <v>76346</v>
          </cell>
        </row>
        <row r="22">
          <cell r="A22" t="str">
            <v>NBV-Other</v>
          </cell>
          <cell r="D22">
            <v>49092</v>
          </cell>
        </row>
        <row r="23">
          <cell r="A23" t="str">
            <v>PPE, NBV</v>
          </cell>
          <cell r="D23">
            <v>2321687</v>
          </cell>
        </row>
        <row r="24">
          <cell r="A24" t="str">
            <v>Construction-in-process</v>
          </cell>
          <cell r="D24">
            <v>24700</v>
          </cell>
        </row>
        <row r="25">
          <cell r="D25">
            <v>0</v>
          </cell>
        </row>
        <row r="26">
          <cell r="A26" t="str">
            <v>Lisences and certificates</v>
          </cell>
          <cell r="D26">
            <v>0</v>
          </cell>
        </row>
        <row r="27">
          <cell r="A27" t="str">
            <v>Other</v>
          </cell>
          <cell r="D27">
            <v>363</v>
          </cell>
        </row>
        <row r="28">
          <cell r="A28" t="str">
            <v>Computer programs</v>
          </cell>
          <cell r="D28">
            <v>5078</v>
          </cell>
        </row>
        <row r="29">
          <cell r="A29" t="str">
            <v>Intangible assets, cost</v>
          </cell>
          <cell r="D29">
            <v>5441</v>
          </cell>
        </row>
        <row r="30">
          <cell r="A30" t="str">
            <v>Acc. Deprec.-Lisences and certificates</v>
          </cell>
          <cell r="D30">
            <v>0</v>
          </cell>
        </row>
        <row r="31">
          <cell r="A31" t="str">
            <v>Acc. Deprec.-Other</v>
          </cell>
          <cell r="D31">
            <v>-31</v>
          </cell>
        </row>
        <row r="32">
          <cell r="A32" t="str">
            <v>Acc. Deprec.-Computer programs</v>
          </cell>
          <cell r="D32">
            <v>-2724</v>
          </cell>
        </row>
        <row r="33">
          <cell r="A33" t="str">
            <v>Intangible assets, acc. amortization</v>
          </cell>
          <cell r="D33">
            <v>-2755</v>
          </cell>
        </row>
        <row r="34">
          <cell r="A34" t="str">
            <v>NBV-Lisences and certificates</v>
          </cell>
          <cell r="D34">
            <v>0</v>
          </cell>
        </row>
        <row r="35">
          <cell r="A35" t="str">
            <v>NBV-Other</v>
          </cell>
          <cell r="D35">
            <v>332</v>
          </cell>
        </row>
        <row r="36">
          <cell r="A36" t="str">
            <v>NBV-Computer programs</v>
          </cell>
          <cell r="D36">
            <v>2354</v>
          </cell>
        </row>
        <row r="37">
          <cell r="A37" t="str">
            <v>Intangible assets, NBV</v>
          </cell>
          <cell r="D37">
            <v>2686</v>
          </cell>
        </row>
        <row r="38">
          <cell r="D38">
            <v>0</v>
          </cell>
        </row>
        <row r="39">
          <cell r="A39" t="str">
            <v>Service XXI, LLC (100%)</v>
          </cell>
          <cell r="D39">
            <v>0</v>
          </cell>
        </row>
        <row r="40">
          <cell r="A40" t="str">
            <v>Ust-Kamenogorsky MES (3.75%)</v>
          </cell>
          <cell r="D40">
            <v>2831</v>
          </cell>
        </row>
        <row r="41">
          <cell r="A41" t="str">
            <v>Detsky fond (25%)</v>
          </cell>
          <cell r="D41">
            <v>0</v>
          </cell>
        </row>
        <row r="42">
          <cell r="A42" t="str">
            <v>Stigle-Nisso, LLC (50%)</v>
          </cell>
          <cell r="D42">
            <v>0</v>
          </cell>
        </row>
        <row r="43">
          <cell r="A43" t="str">
            <v>Senim Bank (0.01%)</v>
          </cell>
          <cell r="D43">
            <v>0</v>
          </cell>
        </row>
        <row r="44">
          <cell r="A44" t="str">
            <v>Other</v>
          </cell>
          <cell r="D44">
            <v>0</v>
          </cell>
        </row>
        <row r="45">
          <cell r="A45" t="str">
            <v>L-T Investments</v>
          </cell>
          <cell r="D45">
            <v>2831</v>
          </cell>
        </row>
        <row r="46">
          <cell r="A46" t="str">
            <v>LT accounts receivable</v>
          </cell>
        </row>
        <row r="47">
          <cell r="A47" t="str">
            <v>Total non-current assets</v>
          </cell>
          <cell r="D47">
            <v>2351904</v>
          </cell>
        </row>
        <row r="49">
          <cell r="A49" t="str">
            <v>Current assets</v>
          </cell>
        </row>
        <row r="51">
          <cell r="A51" t="str">
            <v>Raw materials, direct and indirect</v>
          </cell>
          <cell r="D51">
            <v>313773</v>
          </cell>
        </row>
        <row r="52">
          <cell r="A52" t="str">
            <v>Fuel</v>
          </cell>
          <cell r="D52">
            <v>909</v>
          </cell>
        </row>
        <row r="53">
          <cell r="A53" t="str">
            <v>Package</v>
          </cell>
          <cell r="D53">
            <v>270148</v>
          </cell>
        </row>
        <row r="54">
          <cell r="A54" t="str">
            <v>Spare parts</v>
          </cell>
          <cell r="D54">
            <v>52936</v>
          </cell>
        </row>
        <row r="55">
          <cell r="A55" t="str">
            <v>Construction materials</v>
          </cell>
          <cell r="D55">
            <v>10337</v>
          </cell>
        </row>
        <row r="56">
          <cell r="A56" t="str">
            <v>Other materials</v>
          </cell>
          <cell r="D56">
            <v>3310</v>
          </cell>
        </row>
        <row r="57">
          <cell r="A57" t="str">
            <v>Stock-in-transit</v>
          </cell>
          <cell r="D57">
            <v>0</v>
          </cell>
        </row>
        <row r="58">
          <cell r="A58" t="str">
            <v>Raw materials</v>
          </cell>
          <cell r="D58">
            <v>651413</v>
          </cell>
        </row>
        <row r="59">
          <cell r="A59" t="str">
            <v>Work-in-Process</v>
          </cell>
          <cell r="D59">
            <v>41</v>
          </cell>
        </row>
        <row r="60">
          <cell r="A60" t="str">
            <v>Finished goods in warehouse</v>
          </cell>
          <cell r="D60">
            <v>83023</v>
          </cell>
        </row>
        <row r="61">
          <cell r="A61" t="str">
            <v>Finished goods in distribution points</v>
          </cell>
          <cell r="D61">
            <v>10773</v>
          </cell>
        </row>
        <row r="62">
          <cell r="A62" t="str">
            <v>Finished goods in divisions</v>
          </cell>
          <cell r="D62">
            <v>136205</v>
          </cell>
        </row>
        <row r="63">
          <cell r="A63" t="str">
            <v>Finished goods in transit</v>
          </cell>
          <cell r="D63">
            <v>0</v>
          </cell>
        </row>
        <row r="64">
          <cell r="A64" t="str">
            <v>Finished goods</v>
          </cell>
          <cell r="D64">
            <v>230001</v>
          </cell>
        </row>
        <row r="65">
          <cell r="A65" t="str">
            <v>Purchased finished goods</v>
          </cell>
          <cell r="D65">
            <v>197708</v>
          </cell>
        </row>
        <row r="66">
          <cell r="A66" t="str">
            <v>Inventories</v>
          </cell>
          <cell r="D66">
            <v>1079163</v>
          </cell>
        </row>
        <row r="67">
          <cell r="A67" t="str">
            <v>Reserve for obsolecsence</v>
          </cell>
          <cell r="D67">
            <v>-3165</v>
          </cell>
        </row>
        <row r="68">
          <cell r="A68" t="str">
            <v>Total inventories</v>
          </cell>
          <cell r="D68">
            <v>1075998</v>
          </cell>
        </row>
        <row r="69">
          <cell r="A69" t="str">
            <v>Trade receivables from 3-d parties</v>
          </cell>
          <cell r="D69">
            <v>37354</v>
          </cell>
        </row>
        <row r="70">
          <cell r="A70" t="str">
            <v>Receivables from branches</v>
          </cell>
          <cell r="D70">
            <v>0</v>
          </cell>
        </row>
        <row r="71">
          <cell r="A71" t="str">
            <v>Accounts receivable from Shedevr</v>
          </cell>
          <cell r="D71">
            <v>0</v>
          </cell>
        </row>
        <row r="72">
          <cell r="A72" t="str">
            <v>Accounts receivable from MAI and KMZ</v>
          </cell>
          <cell r="D72">
            <v>70368</v>
          </cell>
        </row>
        <row r="73">
          <cell r="A73" t="str">
            <v>Other receivables</v>
          </cell>
          <cell r="D73">
            <v>1683</v>
          </cell>
        </row>
        <row r="74">
          <cell r="A74" t="str">
            <v>Accounts receivable</v>
          </cell>
          <cell r="D74">
            <v>109405</v>
          </cell>
        </row>
        <row r="75">
          <cell r="A75" t="str">
            <v>Allowance for bad debts</v>
          </cell>
          <cell r="D75">
            <v>-10731</v>
          </cell>
        </row>
        <row r="76">
          <cell r="A76" t="str">
            <v>Accounts receivable, net</v>
          </cell>
          <cell r="D76">
            <v>98674</v>
          </cell>
        </row>
        <row r="77">
          <cell r="A77" t="str">
            <v>Short-term investments</v>
          </cell>
          <cell r="D77">
            <v>0</v>
          </cell>
        </row>
        <row r="78">
          <cell r="A78" t="str">
            <v>Allowance</v>
          </cell>
          <cell r="D78">
            <v>0</v>
          </cell>
        </row>
        <row r="79">
          <cell r="A79" t="str">
            <v>Short-term investments, net</v>
          </cell>
          <cell r="D79">
            <v>0</v>
          </cell>
        </row>
        <row r="80">
          <cell r="A80" t="str">
            <v>Petty cash</v>
          </cell>
          <cell r="D80">
            <v>10722</v>
          </cell>
        </row>
        <row r="81">
          <cell r="A81" t="str">
            <v>Cash in bank (tenge)</v>
          </cell>
          <cell r="D81">
            <v>43771</v>
          </cell>
        </row>
        <row r="82">
          <cell r="A82" t="str">
            <v>Cash in bank (foreign curr)</v>
          </cell>
          <cell r="D82">
            <v>0</v>
          </cell>
        </row>
        <row r="83">
          <cell r="A83" t="str">
            <v>Cash in transit</v>
          </cell>
          <cell r="D83">
            <v>341</v>
          </cell>
        </row>
        <row r="84">
          <cell r="A84" t="str">
            <v>Cash in divisions</v>
          </cell>
          <cell r="D84">
            <v>0</v>
          </cell>
        </row>
        <row r="85">
          <cell r="A85" t="str">
            <v>LOC deposits</v>
          </cell>
          <cell r="D85">
            <v>0</v>
          </cell>
        </row>
        <row r="86">
          <cell r="A86" t="str">
            <v>Deposits</v>
          </cell>
          <cell r="D86">
            <v>0</v>
          </cell>
        </row>
        <row r="87">
          <cell r="A87" t="str">
            <v>Other cash</v>
          </cell>
          <cell r="D87">
            <v>0</v>
          </cell>
        </row>
        <row r="88">
          <cell r="A88" t="str">
            <v>Cash</v>
          </cell>
          <cell r="D88">
            <v>54834</v>
          </cell>
        </row>
        <row r="89">
          <cell r="A89" t="str">
            <v>Advances paid</v>
          </cell>
          <cell r="D89">
            <v>153996</v>
          </cell>
        </row>
        <row r="90">
          <cell r="A90" t="str">
            <v>Allowance for bad debts</v>
          </cell>
          <cell r="D90">
            <v>0</v>
          </cell>
        </row>
        <row r="91">
          <cell r="A91" t="str">
            <v>Advances paid, net</v>
          </cell>
          <cell r="D91">
            <v>153996</v>
          </cell>
        </row>
        <row r="92">
          <cell r="A92" t="str">
            <v>Accountable advances paid to employees</v>
          </cell>
          <cell r="D92">
            <v>11999</v>
          </cell>
        </row>
        <row r="93">
          <cell r="A93" t="str">
            <v>Advances and loans paid to employees</v>
          </cell>
          <cell r="D93">
            <v>0</v>
          </cell>
        </row>
        <row r="94">
          <cell r="A94" t="str">
            <v>Receivables on claims</v>
          </cell>
          <cell r="D94">
            <v>7244</v>
          </cell>
        </row>
        <row r="95">
          <cell r="A95" t="str">
            <v>Prepaid taxes and other prepayments</v>
          </cell>
          <cell r="D95">
            <v>169</v>
          </cell>
        </row>
        <row r="96">
          <cell r="A96" t="str">
            <v>Bad debtors</v>
          </cell>
          <cell r="D96">
            <v>0</v>
          </cell>
        </row>
        <row r="97">
          <cell r="A97" t="str">
            <v>Other debtors</v>
          </cell>
          <cell r="D97">
            <v>19412</v>
          </cell>
        </row>
        <row r="98">
          <cell r="A98" t="str">
            <v>Allowance for bad debts</v>
          </cell>
          <cell r="D98">
            <v>-5500</v>
          </cell>
        </row>
        <row r="99">
          <cell r="A99" t="str">
            <v>Other debtors, net</v>
          </cell>
          <cell r="D99">
            <v>13912</v>
          </cell>
        </row>
        <row r="100">
          <cell r="A100" t="str">
            <v>Related parties receivables</v>
          </cell>
          <cell r="D100">
            <v>0</v>
          </cell>
        </row>
        <row r="101">
          <cell r="A101" t="str">
            <v>Employee receivables</v>
          </cell>
          <cell r="D101">
            <v>0</v>
          </cell>
        </row>
        <row r="102">
          <cell r="A102" t="str">
            <v>Taxes receivable</v>
          </cell>
          <cell r="D102">
            <v>0</v>
          </cell>
        </row>
        <row r="103">
          <cell r="A103" t="str">
            <v>Deferred expenses</v>
          </cell>
          <cell r="D103">
            <v>154</v>
          </cell>
        </row>
        <row r="104">
          <cell r="A104" t="str">
            <v>Total current assets</v>
          </cell>
          <cell r="D104">
            <v>1397568</v>
          </cell>
        </row>
        <row r="105">
          <cell r="A105" t="str">
            <v>TOTAL ASSETS</v>
          </cell>
          <cell r="D105">
            <v>3749472</v>
          </cell>
        </row>
        <row r="106">
          <cell r="A106" t="str">
            <v>Capital</v>
          </cell>
        </row>
        <row r="107">
          <cell r="A107" t="str">
            <v>Common stock</v>
          </cell>
          <cell r="D107">
            <v>-199279</v>
          </cell>
        </row>
        <row r="108">
          <cell r="A108" t="str">
            <v>Preferred stock</v>
          </cell>
          <cell r="D108">
            <v>-3817</v>
          </cell>
        </row>
        <row r="109">
          <cell r="A109" t="str">
            <v>Charter fund</v>
          </cell>
          <cell r="D109">
            <v>-203096</v>
          </cell>
        </row>
        <row r="110">
          <cell r="A110" t="str">
            <v>Hyperinflation adjustment</v>
          </cell>
          <cell r="D110">
            <v>-290265</v>
          </cell>
        </row>
        <row r="111">
          <cell r="A111" t="str">
            <v>Treasury stock</v>
          </cell>
          <cell r="D111">
            <v>0</v>
          </cell>
        </row>
        <row r="112">
          <cell r="A112" t="str">
            <v>Reserve funds</v>
          </cell>
          <cell r="D112">
            <v>0</v>
          </cell>
        </row>
        <row r="113">
          <cell r="A113" t="str">
            <v>Additional unpaid capital</v>
          </cell>
          <cell r="D113">
            <v>-1165927</v>
          </cell>
        </row>
        <row r="114">
          <cell r="A114" t="str">
            <v>Retained loss of prior periods</v>
          </cell>
          <cell r="D114">
            <v>1105230</v>
          </cell>
        </row>
        <row r="115">
          <cell r="A115" t="str">
            <v>Dividends declared</v>
          </cell>
          <cell r="D115">
            <v>184501</v>
          </cell>
        </row>
        <row r="116">
          <cell r="A116" t="str">
            <v>Additional unpaid capital - writing off to NI</v>
          </cell>
          <cell r="D116">
            <v>-93623</v>
          </cell>
        </row>
        <row r="117">
          <cell r="A117" t="str">
            <v>Net (income) loss</v>
          </cell>
          <cell r="D117">
            <v>-514306</v>
          </cell>
        </row>
        <row r="118">
          <cell r="A118" t="str">
            <v>Total capital</v>
          </cell>
          <cell r="D118">
            <v>-977486</v>
          </cell>
        </row>
        <row r="120">
          <cell r="A120" t="str">
            <v>Minority interest</v>
          </cell>
        </row>
        <row r="122">
          <cell r="A122" t="str">
            <v>Non-current liabilities</v>
          </cell>
        </row>
        <row r="123">
          <cell r="A123" t="str">
            <v>LT Interest payable</v>
          </cell>
        </row>
        <row r="124">
          <cell r="A124" t="str">
            <v>Loan of MinFin</v>
          </cell>
          <cell r="D124">
            <v>0</v>
          </cell>
        </row>
        <row r="125">
          <cell r="A125" t="str">
            <v>Loan of Ridcom</v>
          </cell>
          <cell r="D125">
            <v>0</v>
          </cell>
        </row>
        <row r="126">
          <cell r="A126" t="str">
            <v>Long-term loans</v>
          </cell>
          <cell r="D126">
            <v>0</v>
          </cell>
        </row>
        <row r="127">
          <cell r="A127" t="str">
            <v>Ridcom AG</v>
          </cell>
          <cell r="D127">
            <v>0</v>
          </cell>
        </row>
        <row r="128">
          <cell r="A128" t="str">
            <v>Nakosta AG</v>
          </cell>
          <cell r="D128">
            <v>0</v>
          </cell>
        </row>
        <row r="129">
          <cell r="A129" t="str">
            <v>Kazkommertzbank</v>
          </cell>
          <cell r="D129">
            <v>-767599</v>
          </cell>
        </row>
        <row r="130">
          <cell r="A130" t="str">
            <v>Deferred taxes</v>
          </cell>
          <cell r="D130">
            <v>-227065</v>
          </cell>
        </row>
        <row r="131">
          <cell r="A131" t="str">
            <v>Total non-current liabilities</v>
          </cell>
          <cell r="D131">
            <v>-994664</v>
          </cell>
        </row>
        <row r="133">
          <cell r="A133" t="str">
            <v>Current liabilities</v>
          </cell>
        </row>
        <row r="134">
          <cell r="A134" t="str">
            <v>Kazkommertzbank</v>
          </cell>
          <cell r="D134">
            <v>-488861</v>
          </cell>
        </row>
        <row r="135">
          <cell r="A135" t="str">
            <v>ATF Bank</v>
          </cell>
          <cell r="D135">
            <v>0</v>
          </cell>
        </row>
        <row r="136">
          <cell r="A136" t="str">
            <v>ST Bank loans</v>
          </cell>
          <cell r="D136">
            <v>0</v>
          </cell>
        </row>
        <row r="137">
          <cell r="A137" t="str">
            <v>ST portion of LT loans</v>
          </cell>
          <cell r="D137">
            <v>0</v>
          </cell>
        </row>
        <row r="138">
          <cell r="A138" t="str">
            <v>ST Bank loans and ST portion of LT loans</v>
          </cell>
          <cell r="D138">
            <v>0</v>
          </cell>
        </row>
        <row r="139">
          <cell r="A139" t="str">
            <v>Trade payables</v>
          </cell>
          <cell r="D139">
            <v>-137871</v>
          </cell>
        </row>
        <row r="140">
          <cell r="A140" t="str">
            <v>Payables to related parties</v>
          </cell>
          <cell r="D140">
            <v>-434323</v>
          </cell>
        </row>
        <row r="141">
          <cell r="A141" t="str">
            <v>Payables to branches</v>
          </cell>
          <cell r="D141">
            <v>0</v>
          </cell>
        </row>
        <row r="142">
          <cell r="A142" t="str">
            <v>Payables to employees</v>
          </cell>
          <cell r="D142">
            <v>-19252</v>
          </cell>
        </row>
        <row r="143">
          <cell r="A143" t="str">
            <v>VAT payable</v>
          </cell>
          <cell r="D143">
            <v>12366</v>
          </cell>
        </row>
        <row r="144">
          <cell r="A144" t="str">
            <v>Pension fund</v>
          </cell>
          <cell r="D144">
            <v>-2092</v>
          </cell>
        </row>
        <row r="145">
          <cell r="A145" t="str">
            <v>Social tax</v>
          </cell>
          <cell r="D145">
            <v>-4510</v>
          </cell>
        </row>
        <row r="146">
          <cell r="A146" t="str">
            <v>Other</v>
          </cell>
          <cell r="D146">
            <v>-1912</v>
          </cell>
        </row>
        <row r="147">
          <cell r="A147" t="str">
            <v>Taxes payable</v>
          </cell>
          <cell r="D147">
            <v>-27190</v>
          </cell>
        </row>
        <row r="148">
          <cell r="A148" t="str">
            <v>Dividends payable on common stock</v>
          </cell>
          <cell r="D148">
            <v>-184972</v>
          </cell>
        </row>
        <row r="149">
          <cell r="A149" t="str">
            <v>Dividends payable on preferred stock</v>
          </cell>
          <cell r="D149">
            <v>0</v>
          </cell>
        </row>
        <row r="150">
          <cell r="A150" t="str">
            <v>Dividends payable</v>
          </cell>
          <cell r="D150">
            <v>-184972</v>
          </cell>
        </row>
        <row r="151">
          <cell r="A151" t="str">
            <v>Advances received</v>
          </cell>
          <cell r="D151">
            <v>-1954</v>
          </cell>
        </row>
        <row r="152">
          <cell r="A152" t="str">
            <v>Interest payable to Nakosta AG</v>
          </cell>
          <cell r="D152">
            <v>-484546</v>
          </cell>
        </row>
        <row r="153">
          <cell r="A153" t="str">
            <v>Interest payable to Ridcom AG</v>
          </cell>
          <cell r="D153">
            <v>0</v>
          </cell>
        </row>
        <row r="154">
          <cell r="A154" t="str">
            <v>Interest payable</v>
          </cell>
          <cell r="D154">
            <v>-484546</v>
          </cell>
        </row>
        <row r="155">
          <cell r="A155" t="str">
            <v>Other liabilities</v>
          </cell>
          <cell r="D155">
            <v>-2205</v>
          </cell>
        </row>
        <row r="156">
          <cell r="A156" t="str">
            <v>Total current liabilities</v>
          </cell>
          <cell r="D156">
            <v>-1777322</v>
          </cell>
        </row>
        <row r="157">
          <cell r="A157" t="str">
            <v>Total liabilities</v>
          </cell>
          <cell r="D157">
            <v>-2771986</v>
          </cell>
        </row>
        <row r="158">
          <cell r="A158" t="str">
            <v>TOTAL LIABILITIES AND CAPITAL</v>
          </cell>
          <cell r="D158">
            <v>-3749472</v>
          </cell>
        </row>
        <row r="160">
          <cell r="A160" t="str">
            <v>check</v>
          </cell>
          <cell r="D16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re Stock - Ageing Pivot"/>
      <sheetName val="Obsolescence Calculation"/>
      <sheetName val="Stores Stock - KOC1,2,3,6&amp;99"/>
      <sheetName val="Criterion Range"/>
    </sheetNames>
    <sheetDataSet>
      <sheetData sheetId="0" refreshError="1"/>
      <sheetData sheetId="1" refreshError="1"/>
      <sheetData sheetId="2"/>
      <sheetData sheetId="3">
        <row r="2">
          <cell r="A2" t="str">
            <v>Date of Last Receipt</v>
          </cell>
          <cell r="B2" t="str">
            <v>Date of Last Receipt</v>
          </cell>
          <cell r="C2" t="str">
            <v>Date of Last Receipt</v>
          </cell>
          <cell r="D2" t="str">
            <v>Date of Last Receipt</v>
          </cell>
          <cell r="E2" t="str">
            <v>Date of Last Receipt</v>
          </cell>
          <cell r="F2" t="str">
            <v>Date of Last Receipt</v>
          </cell>
        </row>
        <row r="3">
          <cell r="A3" t="str">
            <v>&gt;=38352</v>
          </cell>
          <cell r="B3" t="str">
            <v>&gt;=37986</v>
          </cell>
          <cell r="C3" t="str">
            <v>&gt;=37621</v>
          </cell>
          <cell r="D3" t="str">
            <v>&gt;=37256</v>
          </cell>
          <cell r="E3" t="str">
            <v>&gt;=36891</v>
          </cell>
          <cell r="F3" t="str">
            <v>&lt;36891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Статьи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B-1.7"/>
      <sheetName val="I-Index"/>
      <sheetName val="O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IS"/>
      <sheetName val="Сводная"/>
      <sheetName val="Актив(1)"/>
      <sheetName val="Лист2"/>
      <sheetName val="Cash CCI Detail"/>
      <sheetName val="XLR_NoRangeSheet"/>
      <sheetName val="валюта"/>
      <sheetName val="Форма2"/>
      <sheetName val="Статьи"/>
      <sheetName val="ТД РАП"/>
      <sheetName val="XREF"/>
      <sheetName val="KEGOC - Global"/>
      <sheetName val="Sarbai MES"/>
      <sheetName val="Б.мчас (П)"/>
      <sheetName val="д.7.001"/>
      <sheetName val="1 вариант  2009 "/>
      <sheetName val="поставка сравн13"/>
      <sheetName val="#ССЫЛКА"/>
      <sheetName val="Gzb_1"/>
      <sheetName val="Форма1"/>
      <sheetName val="ЯНВАРЬ"/>
      <sheetName val="Prelim Cost"/>
      <sheetName val="summary"/>
      <sheetName val="Referen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Products"/>
      <sheetName val="ДДСАБ"/>
      <sheetName val="ДДСККБ"/>
      <sheetName val="АФ"/>
      <sheetName val="Унифицированная"/>
      <sheetName val="Конс "/>
      <sheetName val="Sheet1"/>
      <sheetName val="PP&amp;E mvt for 2003"/>
      <sheetName val="TB"/>
      <sheetName val="PR CN"/>
      <sheetName val="Общая информация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FES"/>
      <sheetName val="Criterion Range"/>
      <sheetName val="Report1"/>
      <sheetName val="Final"/>
      <sheetName val="Лист5"/>
      <sheetName val="Лист1"/>
      <sheetName val="Final (2)"/>
      <sheetName val="CSFP"/>
      <sheetName val="CSCE"/>
      <sheetName val="100"/>
      <sheetName val="105"/>
      <sheetName val="130.1"/>
      <sheetName val="130.2"/>
      <sheetName val="120"/>
      <sheetName val="150"/>
      <sheetName val="160"/>
      <sheetName val="190"/>
      <sheetName val="215"/>
      <sheetName val="200"/>
      <sheetName val="213"/>
      <sheetName val="210"/>
      <sheetName val="250"/>
      <sheetName val="260"/>
      <sheetName val="CSP&amp;L"/>
      <sheetName val="540 700"/>
      <sheetName val="660"/>
      <sheetName val="640 830"/>
      <sheetName val="800"/>
      <sheetName val="900"/>
      <sheetName val="IFRS 7-CCY"/>
      <sheetName val="IFRS 7-Liquidity"/>
      <sheetName val="IFRS 7-Geo"/>
      <sheetName val="IFRS 7-Credit risk"/>
      <sheetName val="Regulatory"/>
      <sheetName val="Intercompany transactions"/>
      <sheetName val="1450"/>
      <sheetName val="Tickmarks"/>
      <sheetName val="Бонды стр.341"/>
      <sheetName val="курсы"/>
      <sheetName val="OS"/>
      <sheetName val="Добыча нефти4"/>
      <sheetName val="Предпр"/>
      <sheetName val="ЦентрЗатр"/>
      <sheetName val="ЕдИзм"/>
      <sheetName val="аккредитивы"/>
      <sheetName val="из сем"/>
      <sheetName val="definitions"/>
      <sheetName val="33. Tran. and selling expenses"/>
      <sheetName val="Счет-ф"/>
      <sheetName val="D2 DCF"/>
      <sheetName val="бартер"/>
      <sheetName val="Бюдж-тенге"/>
      <sheetName val="п 15"/>
      <sheetName val="факс(2005-20гг.)"/>
      <sheetName val="Налоги"/>
      <sheetName val="12НК"/>
      <sheetName val="Cash flows - PBC"/>
      <sheetName val="FA register"/>
      <sheetName val="Kas FA Movement"/>
      <sheetName val="Storage"/>
      <sheetName val="NTA adjustment calc"/>
      <sheetName val="13А ГЭП-анализ"/>
      <sheetName val="Нормативы"/>
      <sheetName val="Аукцион_-_форма"/>
      <sheetName val="8180_(8181,8182)"/>
      <sheetName val="Аукцион_-_форма1"/>
      <sheetName val="8180_(8181,8182)1"/>
      <sheetName val="Links"/>
      <sheetName val="Lead"/>
      <sheetName val="Переоценка сроч"/>
      <sheetName val="breakdown"/>
      <sheetName val="FA depreciation"/>
    </sheetNames>
    <sheetDataSet>
      <sheetData sheetId="0" refreshError="1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  <row r="65306">
          <cell r="B65306">
            <v>0</v>
          </cell>
          <cell r="C65306">
            <v>0</v>
          </cell>
          <cell r="D65306">
            <v>0</v>
          </cell>
          <cell r="E65306">
            <v>0</v>
          </cell>
          <cell r="F65306">
            <v>0</v>
          </cell>
          <cell r="G65306">
            <v>0</v>
          </cell>
          <cell r="H65306">
            <v>0</v>
          </cell>
          <cell r="I65306">
            <v>70000000</v>
          </cell>
          <cell r="J65306">
            <v>1789740</v>
          </cell>
          <cell r="K65306">
            <v>119067600</v>
          </cell>
          <cell r="L65306">
            <v>1148040</v>
          </cell>
          <cell r="M65306">
            <v>76414975.75</v>
          </cell>
          <cell r="N65306">
            <v>170.1</v>
          </cell>
          <cell r="O65306">
            <v>9</v>
          </cell>
          <cell r="P65306">
            <v>100</v>
          </cell>
          <cell r="Q65306" t="str">
            <v>н/д</v>
          </cell>
          <cell r="R65306" t="str">
            <v>н/д</v>
          </cell>
          <cell r="S65306" t="str">
            <v>н/д</v>
          </cell>
          <cell r="T65306" t="str">
            <v>ГКО-3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>
        <row r="1">
          <cell r="A1">
            <v>0</v>
          </cell>
        </row>
      </sheetData>
      <sheetData sheetId="63">
        <row r="1">
          <cell r="A1">
            <v>0</v>
          </cell>
        </row>
      </sheetData>
      <sheetData sheetId="64">
        <row r="1">
          <cell r="A1">
            <v>0</v>
          </cell>
        </row>
      </sheetData>
      <sheetData sheetId="65">
        <row r="1">
          <cell r="A1">
            <v>0</v>
          </cell>
        </row>
      </sheetData>
      <sheetData sheetId="66">
        <row r="1">
          <cell r="A1">
            <v>0</v>
          </cell>
        </row>
      </sheetData>
      <sheetData sheetId="67">
        <row r="1">
          <cell r="A1">
            <v>0</v>
          </cell>
        </row>
      </sheetData>
      <sheetData sheetId="68">
        <row r="1">
          <cell r="A1">
            <v>0</v>
          </cell>
        </row>
      </sheetData>
      <sheetData sheetId="69">
        <row r="1">
          <cell r="A1">
            <v>0</v>
          </cell>
        </row>
      </sheetData>
      <sheetData sheetId="70">
        <row r="1">
          <cell r="A1">
            <v>0</v>
          </cell>
        </row>
      </sheetData>
      <sheetData sheetId="71">
        <row r="1">
          <cell r="A1">
            <v>0</v>
          </cell>
        </row>
      </sheetData>
      <sheetData sheetId="72"/>
      <sheetData sheetId="73">
        <row r="1">
          <cell r="A1">
            <v>0</v>
          </cell>
        </row>
      </sheetData>
      <sheetData sheetId="74">
        <row r="1">
          <cell r="A1">
            <v>0</v>
          </cell>
        </row>
      </sheetData>
      <sheetData sheetId="75">
        <row r="1">
          <cell r="A1">
            <v>0</v>
          </cell>
        </row>
      </sheetData>
      <sheetData sheetId="76">
        <row r="1">
          <cell r="A1">
            <v>0</v>
          </cell>
        </row>
      </sheetData>
      <sheetData sheetId="77">
        <row r="1">
          <cell r="A1">
            <v>0</v>
          </cell>
        </row>
      </sheetData>
      <sheetData sheetId="78">
        <row r="1">
          <cell r="A1">
            <v>0</v>
          </cell>
        </row>
      </sheetData>
      <sheetData sheetId="79">
        <row r="1">
          <cell r="A1">
            <v>0</v>
          </cell>
        </row>
      </sheetData>
      <sheetData sheetId="80">
        <row r="1">
          <cell r="A1">
            <v>0</v>
          </cell>
        </row>
      </sheetData>
      <sheetData sheetId="81">
        <row r="1">
          <cell r="A1">
            <v>0</v>
          </cell>
        </row>
      </sheetData>
      <sheetData sheetId="82"/>
      <sheetData sheetId="83">
        <row r="1">
          <cell r="A1">
            <v>0</v>
          </cell>
        </row>
      </sheetData>
      <sheetData sheetId="84">
        <row r="1">
          <cell r="A1">
            <v>0</v>
          </cell>
        </row>
      </sheetData>
      <sheetData sheetId="85">
        <row r="1">
          <cell r="A1">
            <v>0</v>
          </cell>
        </row>
      </sheetData>
      <sheetData sheetId="86">
        <row r="1">
          <cell r="A1">
            <v>0</v>
          </cell>
        </row>
      </sheetData>
      <sheetData sheetId="87">
        <row r="1">
          <cell r="A1">
            <v>0</v>
          </cell>
        </row>
      </sheetData>
      <sheetData sheetId="88"/>
      <sheetData sheetId="89">
        <row r="1">
          <cell r="A1">
            <v>0</v>
          </cell>
        </row>
      </sheetData>
      <sheetData sheetId="90">
        <row r="1">
          <cell r="A1">
            <v>0</v>
          </cell>
        </row>
      </sheetData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KGC Operations Costs"/>
      <sheetName val="KGC - Centerra GL Code Mapping"/>
      <sheetName val="XLR_NoRange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 t="str">
            <v>61110</v>
          </cell>
          <cell r="B2" t="str">
            <v>Sales - Gold</v>
          </cell>
          <cell r="C2" t="str">
            <v>0110</v>
          </cell>
        </row>
        <row r="3">
          <cell r="A3" t="str">
            <v>61120</v>
          </cell>
          <cell r="B3" t="str">
            <v>Sales - Hedging</v>
          </cell>
          <cell r="C3" t="str">
            <v>0120</v>
          </cell>
        </row>
        <row r="4">
          <cell r="A4" t="str">
            <v>61125</v>
          </cell>
          <cell r="B4" t="str">
            <v>Hedge Adjustment (IAS) (I/S - Revenue Effect)</v>
          </cell>
          <cell r="C4" t="str">
            <v>0120</v>
          </cell>
        </row>
        <row r="5">
          <cell r="A5" t="str">
            <v>71010</v>
          </cell>
          <cell r="B5" t="str">
            <v>Cost Of Goods Sold-Cash</v>
          </cell>
          <cell r="C5" t="str">
            <v>0401</v>
          </cell>
        </row>
        <row r="6">
          <cell r="A6" t="str">
            <v>71020</v>
          </cell>
          <cell r="B6" t="str">
            <v>Cost Of Goods Sold-Non-Cash</v>
          </cell>
          <cell r="C6" t="str">
            <v>0601</v>
          </cell>
        </row>
        <row r="7">
          <cell r="A7" t="str">
            <v>91310</v>
          </cell>
          <cell r="B7" t="str">
            <v>Interest Revenue</v>
          </cell>
          <cell r="C7" t="str">
            <v>0200</v>
          </cell>
        </row>
        <row r="8">
          <cell r="A8" t="str">
            <v>91320</v>
          </cell>
          <cell r="B8" t="str">
            <v>Interest Revenue on STI Loan</v>
          </cell>
          <cell r="C8" t="str">
            <v>0200</v>
          </cell>
        </row>
        <row r="9">
          <cell r="A9" t="str">
            <v>91910</v>
          </cell>
          <cell r="B9" t="str">
            <v>Miscellaneous Income</v>
          </cell>
          <cell r="C9" t="str">
            <v>8430</v>
          </cell>
        </row>
        <row r="10">
          <cell r="A10" t="str">
            <v>91920</v>
          </cell>
          <cell r="B10" t="str">
            <v>Misc Income/Apt Rent</v>
          </cell>
          <cell r="C10" t="str">
            <v>8430</v>
          </cell>
        </row>
        <row r="11">
          <cell r="A11">
            <v>91930</v>
          </cell>
          <cell r="B11" t="str">
            <v>Insurance Proceeds</v>
          </cell>
          <cell r="C11">
            <v>8430</v>
          </cell>
        </row>
        <row r="12">
          <cell r="A12" t="str">
            <v>95105</v>
          </cell>
          <cell r="B12" t="str">
            <v>Senior Debt Int - Chase</v>
          </cell>
          <cell r="C12" t="str">
            <v>0500</v>
          </cell>
        </row>
        <row r="13">
          <cell r="A13" t="str">
            <v>95110</v>
          </cell>
          <cell r="B13" t="str">
            <v>Senior Debt Int - Edc</v>
          </cell>
          <cell r="C13" t="str">
            <v>0500</v>
          </cell>
        </row>
        <row r="14">
          <cell r="A14" t="str">
            <v>95115</v>
          </cell>
          <cell r="B14" t="str">
            <v>Senior Debt Int - Ebrd</v>
          </cell>
          <cell r="C14" t="str">
            <v>0500</v>
          </cell>
        </row>
        <row r="15">
          <cell r="A15" t="str">
            <v>95120</v>
          </cell>
          <cell r="B15" t="str">
            <v>Senior Debt Int - Ifc</v>
          </cell>
          <cell r="C15" t="str">
            <v>0500</v>
          </cell>
        </row>
        <row r="16">
          <cell r="A16" t="str">
            <v>95125</v>
          </cell>
          <cell r="B16" t="str">
            <v>Subordinated Debt Int - Centerra</v>
          </cell>
          <cell r="C16" t="str">
            <v>0510</v>
          </cell>
        </row>
        <row r="17">
          <cell r="A17" t="str">
            <v>95130</v>
          </cell>
          <cell r="B17" t="str">
            <v>Subordinated Debt Int - Ifc</v>
          </cell>
          <cell r="C17" t="str">
            <v>0500</v>
          </cell>
        </row>
        <row r="18">
          <cell r="A18" t="str">
            <v>95135</v>
          </cell>
          <cell r="B18" t="str">
            <v>Reclamation Interest Expense</v>
          </cell>
          <cell r="C18" t="str">
            <v>0560</v>
          </cell>
        </row>
        <row r="19">
          <cell r="A19" t="str">
            <v>95140</v>
          </cell>
          <cell r="B19" t="str">
            <v>Adjustments to Reclamation Provision</v>
          </cell>
          <cell r="C19" t="str">
            <v>0570</v>
          </cell>
        </row>
        <row r="20">
          <cell r="A20">
            <v>95145</v>
          </cell>
          <cell r="B20" t="str">
            <v>Interest Expense on CBI Loan</v>
          </cell>
          <cell r="C20" t="str">
            <v>0510</v>
          </cell>
        </row>
        <row r="21">
          <cell r="A21" t="str">
            <v>95210</v>
          </cell>
          <cell r="B21" t="str">
            <v>Lease Int CAT Shovel #1</v>
          </cell>
          <cell r="C21" t="str">
            <v>8430</v>
          </cell>
        </row>
        <row r="22">
          <cell r="A22" t="str">
            <v>95220</v>
          </cell>
          <cell r="B22" t="str">
            <v>Lease Int CAT Shovel #2</v>
          </cell>
          <cell r="C22" t="str">
            <v>8430</v>
          </cell>
        </row>
        <row r="23">
          <cell r="A23" t="str">
            <v>95230</v>
          </cell>
          <cell r="B23" t="str">
            <v>Lease Int CAT Shovel #3</v>
          </cell>
          <cell r="C23" t="str">
            <v>8430</v>
          </cell>
        </row>
        <row r="24">
          <cell r="A24" t="str">
            <v>95240</v>
          </cell>
          <cell r="B24" t="str">
            <v>Lease Int CAT Shovel #4</v>
          </cell>
          <cell r="C24" t="str">
            <v>8430</v>
          </cell>
        </row>
        <row r="25">
          <cell r="A25" t="str">
            <v>95250</v>
          </cell>
          <cell r="B25" t="str">
            <v>Lease Int Cat Shovel #5</v>
          </cell>
          <cell r="C25" t="str">
            <v>8430</v>
          </cell>
        </row>
        <row r="26">
          <cell r="A26" t="str">
            <v>95260</v>
          </cell>
          <cell r="B26" t="str">
            <v>Lease Int Cat Shovel #6</v>
          </cell>
          <cell r="C26" t="str">
            <v>8430</v>
          </cell>
        </row>
        <row r="27">
          <cell r="A27" t="str">
            <v>95270</v>
          </cell>
          <cell r="B27" t="str">
            <v>Lease Int Drill # 1</v>
          </cell>
          <cell r="C27" t="str">
            <v>8430</v>
          </cell>
        </row>
        <row r="28">
          <cell r="A28" t="str">
            <v>95280</v>
          </cell>
          <cell r="B28" t="str">
            <v>Lease Int Drills</v>
          </cell>
          <cell r="C28" t="str">
            <v>8430</v>
          </cell>
        </row>
        <row r="29">
          <cell r="A29" t="str">
            <v>95290</v>
          </cell>
          <cell r="B29" t="str">
            <v>Interest Withheld by KA</v>
          </cell>
          <cell r="C29" t="str">
            <v>0500</v>
          </cell>
        </row>
        <row r="30">
          <cell r="A30" t="str">
            <v>95410</v>
          </cell>
          <cell r="B30" t="str">
            <v>Subordinated Debt Interest - Cameco</v>
          </cell>
          <cell r="C30" t="str">
            <v>0511</v>
          </cell>
        </row>
        <row r="31">
          <cell r="A31" t="str">
            <v>95510</v>
          </cell>
          <cell r="B31" t="str">
            <v>Cameco Guarantee 2% Fee</v>
          </cell>
          <cell r="C31" t="str">
            <v>0650</v>
          </cell>
        </row>
        <row r="32">
          <cell r="A32" t="str">
            <v>95520</v>
          </cell>
          <cell r="B32" t="str">
            <v>Cameco Guarantee Fee - Margin Excess</v>
          </cell>
          <cell r="C32" t="str">
            <v>0650</v>
          </cell>
        </row>
        <row r="33">
          <cell r="A33" t="str">
            <v>95605</v>
          </cell>
          <cell r="B33" t="str">
            <v>Gain/Loss Foreign Exchange (Old)</v>
          </cell>
          <cell r="C33" t="str">
            <v>0320</v>
          </cell>
        </row>
        <row r="34">
          <cell r="A34" t="str">
            <v>95610</v>
          </cell>
          <cell r="B34" t="str">
            <v>Curr Gain/Loss - Usd (Old)</v>
          </cell>
          <cell r="C34" t="str">
            <v>0320</v>
          </cell>
        </row>
        <row r="35">
          <cell r="A35" t="str">
            <v>95615</v>
          </cell>
          <cell r="B35" t="str">
            <v>Curr Gain/Loss - Som (Old)</v>
          </cell>
          <cell r="C35" t="str">
            <v>0320</v>
          </cell>
        </row>
        <row r="36">
          <cell r="A36" t="str">
            <v>95620</v>
          </cell>
          <cell r="B36" t="str">
            <v>USD/SOM Gain/Loss on Foreign Currencies</v>
          </cell>
          <cell r="C36" t="str">
            <v>0320</v>
          </cell>
        </row>
        <row r="37">
          <cell r="A37" t="str">
            <v>95625</v>
          </cell>
          <cell r="B37" t="str">
            <v>Currency Gain/Loss - USD</v>
          </cell>
          <cell r="C37" t="str">
            <v>0320</v>
          </cell>
        </row>
        <row r="38">
          <cell r="A38" t="str">
            <v>95630</v>
          </cell>
          <cell r="B38" t="str">
            <v>Currency Gain/Loss - SOM</v>
          </cell>
          <cell r="C38" t="str">
            <v>0320</v>
          </cell>
        </row>
        <row r="39">
          <cell r="A39" t="str">
            <v>95705</v>
          </cell>
          <cell r="B39" t="str">
            <v>Miscellaneous Expenses</v>
          </cell>
          <cell r="C39" t="str">
            <v>8430</v>
          </cell>
        </row>
        <row r="40">
          <cell r="A40" t="str">
            <v>95710</v>
          </cell>
          <cell r="B40" t="str">
            <v>Use Of Profit</v>
          </cell>
          <cell r="C40" t="str">
            <v>8430</v>
          </cell>
        </row>
        <row r="41">
          <cell r="A41" t="str">
            <v>95715</v>
          </cell>
          <cell r="B41" t="str">
            <v>Legal Fees</v>
          </cell>
          <cell r="C41" t="str">
            <v>0440</v>
          </cell>
        </row>
        <row r="42">
          <cell r="A42" t="str">
            <v>95720</v>
          </cell>
          <cell r="B42" t="str">
            <v>Finance Admin Consultants</v>
          </cell>
          <cell r="C42" t="str">
            <v>0440</v>
          </cell>
        </row>
        <row r="43">
          <cell r="A43" t="str">
            <v>95725</v>
          </cell>
          <cell r="B43" t="str">
            <v>Jv Consultants</v>
          </cell>
          <cell r="C43" t="str">
            <v>0440</v>
          </cell>
        </row>
        <row r="44">
          <cell r="A44" t="str">
            <v>95730</v>
          </cell>
          <cell r="B44" t="str">
            <v>Business Travel</v>
          </cell>
          <cell r="C44" t="str">
            <v>0440</v>
          </cell>
        </row>
        <row r="45">
          <cell r="A45" t="str">
            <v>95735</v>
          </cell>
          <cell r="B45" t="str">
            <v>Other Financing Charges</v>
          </cell>
          <cell r="C45" t="str">
            <v>8430</v>
          </cell>
        </row>
        <row r="46">
          <cell r="A46" t="str">
            <v>95740</v>
          </cell>
          <cell r="B46" t="str">
            <v>Insurance</v>
          </cell>
          <cell r="C46" t="str">
            <v>9996</v>
          </cell>
        </row>
        <row r="47">
          <cell r="A47" t="str">
            <v>95742</v>
          </cell>
          <cell r="B47" t="str">
            <v>Withholding Tax on PRI</v>
          </cell>
          <cell r="C47" t="str">
            <v>9996</v>
          </cell>
        </row>
        <row r="48">
          <cell r="A48" t="str">
            <v>95745</v>
          </cell>
          <cell r="B48" t="str">
            <v>Other Financing - Legal</v>
          </cell>
          <cell r="C48" t="str">
            <v>8430</v>
          </cell>
        </row>
        <row r="49">
          <cell r="A49" t="str">
            <v>95750</v>
          </cell>
          <cell r="B49" t="str">
            <v>Exploration - Cash</v>
          </cell>
          <cell r="C49" t="str">
            <v>9995</v>
          </cell>
        </row>
        <row r="50">
          <cell r="A50" t="str">
            <v>95751</v>
          </cell>
          <cell r="B50" t="str">
            <v>Exploration - Non Cash</v>
          </cell>
          <cell r="C50" t="str">
            <v>9994</v>
          </cell>
        </row>
        <row r="51">
          <cell r="A51" t="str">
            <v>95755</v>
          </cell>
          <cell r="B51" t="str">
            <v>Road Tax Sanctions</v>
          </cell>
          <cell r="C51" t="str">
            <v>9997</v>
          </cell>
        </row>
        <row r="52">
          <cell r="A52" t="str">
            <v>95760</v>
          </cell>
          <cell r="B52" t="str">
            <v>VAT Sanctions</v>
          </cell>
          <cell r="C52" t="str">
            <v>9997</v>
          </cell>
        </row>
        <row r="53">
          <cell r="A53" t="str">
            <v>95761</v>
          </cell>
          <cell r="B53" t="str">
            <v>Withholding Tax Sanctions</v>
          </cell>
          <cell r="C53" t="str">
            <v>9997</v>
          </cell>
        </row>
        <row r="54">
          <cell r="A54" t="str">
            <v>95762</v>
          </cell>
          <cell r="B54" t="str">
            <v>Retail Sales Tax Sanctions</v>
          </cell>
          <cell r="C54" t="str">
            <v>9997</v>
          </cell>
        </row>
        <row r="55">
          <cell r="A55" t="str">
            <v>95763</v>
          </cell>
          <cell r="B55" t="str">
            <v>Employee Income Tax Sanction</v>
          </cell>
          <cell r="C55" t="str">
            <v>9997</v>
          </cell>
        </row>
        <row r="56">
          <cell r="A56" t="str">
            <v>95764</v>
          </cell>
          <cell r="B56" t="str">
            <v>Customs Duty Sanctions</v>
          </cell>
          <cell r="C56" t="str">
            <v>9997</v>
          </cell>
        </row>
        <row r="57">
          <cell r="A57" t="str">
            <v>95765</v>
          </cell>
          <cell r="B57" t="str">
            <v>Penalties</v>
          </cell>
          <cell r="C57" t="str">
            <v>9997</v>
          </cell>
        </row>
        <row r="58">
          <cell r="A58" t="str">
            <v>95770</v>
          </cell>
          <cell r="B58" t="str">
            <v>Income Tax (PTI Food)</v>
          </cell>
          <cell r="C58" t="str">
            <v>9997</v>
          </cell>
        </row>
        <row r="59">
          <cell r="A59" t="str">
            <v>95775</v>
          </cell>
          <cell r="B59" t="str">
            <v>Unemployment Insurance Expense (UIC)</v>
          </cell>
          <cell r="C59" t="str">
            <v>8430</v>
          </cell>
        </row>
        <row r="60">
          <cell r="A60" t="str">
            <v>95780</v>
          </cell>
          <cell r="B60" t="str">
            <v>Profit Tax Loss c/f</v>
          </cell>
          <cell r="C60" t="str">
            <v>6500</v>
          </cell>
        </row>
        <row r="61">
          <cell r="A61" t="str">
            <v>95810</v>
          </cell>
          <cell r="B61" t="str">
            <v>Bad Debt Expense</v>
          </cell>
          <cell r="C61" t="str">
            <v>8430</v>
          </cell>
        </row>
        <row r="62">
          <cell r="A62" t="str">
            <v>95820</v>
          </cell>
          <cell r="B62" t="str">
            <v>Loss/(Gain) on Derivative Contracts</v>
          </cell>
          <cell r="C62" t="str">
            <v>0315</v>
          </cell>
        </row>
        <row r="63">
          <cell r="A63" t="str">
            <v>95830</v>
          </cell>
          <cell r="B63" t="str">
            <v>Non-hedge derivative gains and losses</v>
          </cell>
          <cell r="C63" t="str">
            <v>0315</v>
          </cell>
        </row>
        <row r="64">
          <cell r="A64" t="str">
            <v>96110</v>
          </cell>
          <cell r="B64" t="str">
            <v>Kumtor Management Fee</v>
          </cell>
          <cell r="C64" t="str">
            <v>0512</v>
          </cell>
        </row>
        <row r="65">
          <cell r="A65" t="str">
            <v>96120</v>
          </cell>
          <cell r="B65" t="str">
            <v>Kyrgyzalten Mgmt Contract</v>
          </cell>
          <cell r="C65" t="str">
            <v>0515</v>
          </cell>
        </row>
        <row r="66">
          <cell r="A66" t="str">
            <v>96130</v>
          </cell>
          <cell r="B66" t="str">
            <v>Spf Mgmt Contract</v>
          </cell>
          <cell r="C66" t="str">
            <v>0515</v>
          </cell>
        </row>
        <row r="67">
          <cell r="A67" t="str">
            <v>96140</v>
          </cell>
          <cell r="B67" t="str">
            <v>Kyrgyzaltyn Management Fee (Usd)</v>
          </cell>
          <cell r="C67" t="str">
            <v>0515</v>
          </cell>
        </row>
        <row r="68">
          <cell r="A68" t="str">
            <v>96210</v>
          </cell>
          <cell r="B68" t="str">
            <v>Loss On Disposal-Fixed Assets</v>
          </cell>
          <cell r="C68" t="str">
            <v>8430</v>
          </cell>
        </row>
        <row r="69">
          <cell r="A69" t="str">
            <v>96220</v>
          </cell>
          <cell r="B69" t="str">
            <v>Gain/Loss On F.A. Disposal Usd</v>
          </cell>
          <cell r="C69" t="str">
            <v>8430</v>
          </cell>
        </row>
        <row r="70">
          <cell r="A70" t="str">
            <v>96230</v>
          </cell>
          <cell r="B70" t="str">
            <v>Other Expenses - Customs Fees</v>
          </cell>
          <cell r="C70" t="str">
            <v>9997</v>
          </cell>
        </row>
        <row r="71">
          <cell r="A71" t="str">
            <v>96240</v>
          </cell>
          <cell r="B71" t="str">
            <v>Gain/Loss - Inventory Sales</v>
          </cell>
          <cell r="C71" t="str">
            <v>8430</v>
          </cell>
        </row>
        <row r="72">
          <cell r="A72" t="str">
            <v>96250</v>
          </cell>
          <cell r="B72" t="str">
            <v>Loss On Disposal -Other Assets</v>
          </cell>
          <cell r="C72" t="str">
            <v>8430</v>
          </cell>
        </row>
        <row r="73">
          <cell r="A73" t="str">
            <v>96260</v>
          </cell>
          <cell r="B73" t="str">
            <v>Gain on Disposal of Containers</v>
          </cell>
          <cell r="C73" t="str">
            <v>8430</v>
          </cell>
        </row>
        <row r="74">
          <cell r="A74" t="str">
            <v>96310</v>
          </cell>
          <cell r="B74" t="str">
            <v>Concession Tax</v>
          </cell>
          <cell r="C74" t="str">
            <v>9999</v>
          </cell>
        </row>
        <row r="75">
          <cell r="A75" t="str">
            <v>96320</v>
          </cell>
          <cell r="B75" t="str">
            <v>Royalty Tax</v>
          </cell>
          <cell r="C75" t="str">
            <v>9999</v>
          </cell>
        </row>
        <row r="76">
          <cell r="A76" t="str">
            <v>96330</v>
          </cell>
          <cell r="B76" t="str">
            <v>Yssyk-Kul Social Development Fund Tax</v>
          </cell>
          <cell r="C76" t="str">
            <v>9997</v>
          </cell>
        </row>
        <row r="77">
          <cell r="A77" t="str">
            <v>96340</v>
          </cell>
          <cell r="B77" t="str">
            <v>Road Tax</v>
          </cell>
          <cell r="C77" t="str">
            <v>9999</v>
          </cell>
        </row>
        <row r="78">
          <cell r="A78" t="str">
            <v>96350</v>
          </cell>
          <cell r="B78" t="str">
            <v>Land Tax</v>
          </cell>
          <cell r="C78" t="str">
            <v>9997</v>
          </cell>
        </row>
        <row r="79">
          <cell r="A79" t="str">
            <v>96360</v>
          </cell>
          <cell r="B79" t="str">
            <v>Mineral Resource Tax Expense</v>
          </cell>
          <cell r="C79" t="str">
            <v>9998</v>
          </cell>
        </row>
        <row r="80">
          <cell r="A80" t="str">
            <v>96370</v>
          </cell>
          <cell r="B80" t="str">
            <v>VAT on Imports of Consumables Expense</v>
          </cell>
          <cell r="C80" t="str">
            <v>9997</v>
          </cell>
        </row>
        <row r="81">
          <cell r="A81" t="str">
            <v>96380</v>
          </cell>
          <cell r="B81" t="str">
            <v>Emergency Fund Tax Expense</v>
          </cell>
          <cell r="C81" t="str">
            <v>9998</v>
          </cell>
        </row>
        <row r="82">
          <cell r="A82" t="str">
            <v>96390</v>
          </cell>
          <cell r="B82" t="str">
            <v>Withholding Tax on Foreign Contractors Expense</v>
          </cell>
          <cell r="C82" t="str">
            <v>9997</v>
          </cell>
        </row>
        <row r="83">
          <cell r="A83" t="str">
            <v>96400</v>
          </cell>
          <cell r="B83" t="str">
            <v>Withholding Tax on Foreign Interest Expense</v>
          </cell>
          <cell r="C83" t="str">
            <v>6415</v>
          </cell>
        </row>
        <row r="84">
          <cell r="A84" t="str">
            <v>96410</v>
          </cell>
          <cell r="B84" t="str">
            <v>Withholding Tax on Foreign Insuarance Expense</v>
          </cell>
          <cell r="C84" t="str">
            <v>9997</v>
          </cell>
        </row>
        <row r="85">
          <cell r="A85" t="str">
            <v>96415</v>
          </cell>
          <cell r="B85" t="str">
            <v>Withholding Tax on Dividends Expense</v>
          </cell>
          <cell r="C85" t="str">
            <v>9997</v>
          </cell>
        </row>
        <row r="86">
          <cell r="A86" t="str">
            <v>96420</v>
          </cell>
          <cell r="B86" t="str">
            <v>Environment Pollution Tax Expense</v>
          </cell>
          <cell r="C86" t="str">
            <v>9997</v>
          </cell>
        </row>
        <row r="87">
          <cell r="A87" t="str">
            <v>96430</v>
          </cell>
          <cell r="B87" t="str">
            <v>Profit Tax Expense</v>
          </cell>
          <cell r="C87" t="str">
            <v>6501</v>
          </cell>
        </row>
        <row r="88">
          <cell r="A88" t="str">
            <v>96435</v>
          </cell>
          <cell r="B88" t="str">
            <v>Tax Income</v>
          </cell>
          <cell r="C88" t="str">
            <v>6500</v>
          </cell>
        </row>
        <row r="89">
          <cell r="A89" t="str">
            <v>96440</v>
          </cell>
          <cell r="B89" t="str">
            <v>Excise Tax Expense</v>
          </cell>
          <cell r="C89" t="str">
            <v>9997</v>
          </cell>
        </row>
        <row r="90">
          <cell r="A90" t="str">
            <v>96450</v>
          </cell>
          <cell r="B90" t="str">
            <v>Customs Duty (Som)</v>
          </cell>
          <cell r="C90" t="str">
            <v>9997</v>
          </cell>
        </row>
        <row r="91">
          <cell r="A91" t="str">
            <v>96500</v>
          </cell>
          <cell r="B91" t="str">
            <v>Mineral Resource Tax Recovery</v>
          </cell>
          <cell r="C91" t="str">
            <v>9997</v>
          </cell>
        </row>
        <row r="92">
          <cell r="A92" t="str">
            <v>96510</v>
          </cell>
          <cell r="B92" t="str">
            <v>VAT on Imports of Consumables Recovery</v>
          </cell>
          <cell r="C92" t="str">
            <v>9997</v>
          </cell>
        </row>
        <row r="93">
          <cell r="A93" t="str">
            <v>96520</v>
          </cell>
          <cell r="B93" t="str">
            <v>Emergency Fund Tax Recovery</v>
          </cell>
          <cell r="C93" t="str">
            <v>9997</v>
          </cell>
        </row>
        <row r="94">
          <cell r="A94" t="str">
            <v>96530</v>
          </cell>
          <cell r="B94" t="str">
            <v>Withholding Tax on Foreign Contractors Recovery</v>
          </cell>
          <cell r="C94" t="str">
            <v>9997</v>
          </cell>
        </row>
        <row r="95">
          <cell r="A95" t="str">
            <v>96540</v>
          </cell>
          <cell r="B95" t="str">
            <v>Withholding Income Tax on Foreign Salaries Recover</v>
          </cell>
          <cell r="C95" t="str">
            <v>9997</v>
          </cell>
        </row>
        <row r="96">
          <cell r="A96" t="str">
            <v>96550</v>
          </cell>
          <cell r="B96" t="str">
            <v>Withholding Tax on Foreign Insuarance Recovery</v>
          </cell>
          <cell r="C96" t="str">
            <v>9997</v>
          </cell>
        </row>
        <row r="97">
          <cell r="A97" t="str">
            <v>96560</v>
          </cell>
          <cell r="B97" t="str">
            <v>Environment Pollution Tax Recovery</v>
          </cell>
          <cell r="C97" t="str">
            <v>9997</v>
          </cell>
        </row>
        <row r="98">
          <cell r="A98" t="str">
            <v>96570</v>
          </cell>
          <cell r="B98" t="str">
            <v>Profit Tax Recovery</v>
          </cell>
          <cell r="C98" t="str">
            <v>9997</v>
          </cell>
        </row>
        <row r="99">
          <cell r="A99" t="str">
            <v>96580</v>
          </cell>
          <cell r="B99" t="str">
            <v>Excise Tax Recovery</v>
          </cell>
          <cell r="C99" t="str">
            <v>9997</v>
          </cell>
        </row>
        <row r="100">
          <cell r="A100" t="str">
            <v>96590</v>
          </cell>
          <cell r="B100" t="str">
            <v>VAT on Contractors' Food</v>
          </cell>
          <cell r="C100" t="str">
            <v>9997</v>
          </cell>
        </row>
        <row r="101">
          <cell r="A101" t="str">
            <v>97100</v>
          </cell>
          <cell r="B101" t="str">
            <v>Impairment of Gold Inentories</v>
          </cell>
          <cell r="C101" t="str">
            <v>0651</v>
          </cell>
        </row>
        <row r="102">
          <cell r="A102">
            <v>97110</v>
          </cell>
          <cell r="B102" t="str">
            <v>Discount on CPA (donation)</v>
          </cell>
          <cell r="C102" t="str">
            <v>0652</v>
          </cell>
        </row>
      </sheetData>
      <sheetData sheetId="1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Anlageverm_gen"/>
      <sheetName val="Threshold Table"/>
      <sheetName val="Hidden"/>
      <sheetName val="д.7.001"/>
      <sheetName val="Links"/>
      <sheetName val="PIT&amp;PP(2)"/>
      <sheetName val="General"/>
      <sheetName val="SA Procedures"/>
      <sheetName val="MetaData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п 15"/>
      <sheetName val="tr"/>
      <sheetName val="D_Opex"/>
      <sheetName val="Планы"/>
      <sheetName val="fish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Rollforward {pbe}"/>
      <sheetName val="Allow - SR&amp;D"/>
      <sheetName val="Eqty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Lead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Pro Forma"/>
      <sheetName val="Inputs"/>
      <sheetName val="ВОЛС"/>
      <sheetName val="КР материалы"/>
      <sheetName val="Курс.разн КТЖ"/>
      <sheetName val="plan"/>
      <sheetName val="Настройка"/>
      <sheetName val="INTRODUC"/>
      <sheetName val="Info"/>
      <sheetName val="Pro_Forma"/>
      <sheetName val="Pro_Forma1"/>
      <sheetName val="BS"/>
      <sheetName val="misc"/>
      <sheetName val="KGC - Centerra GL Code Mapping"/>
      <sheetName val="Profit &amp; Loss Total"/>
      <sheetName val="AR Drop Downs"/>
      <sheetName val="ATI"/>
      <sheetName val="Data Validation"/>
      <sheetName val="Mkt Cap"/>
      <sheetName val="INPUT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A-20"/>
      <sheetName val="Anlagevermögen"/>
    </sheetNames>
    <sheetDataSet>
      <sheetData sheetId="0"/>
      <sheetData sheetId="1"/>
      <sheetData sheetId="2"/>
      <sheetData sheetId="3">
        <row r="2">
          <cell r="F2" t="str">
            <v>ЗАО "Степногорский подшипниковый завод"</v>
          </cell>
        </row>
        <row r="5">
          <cell r="G5" t="str">
            <v>01.01.2006</v>
          </cell>
        </row>
        <row r="6">
          <cell r="G6" t="str">
            <v>31.12.2006</v>
          </cell>
        </row>
        <row r="9">
          <cell r="F9">
            <v>2</v>
          </cell>
        </row>
        <row r="38">
          <cell r="E38" t="str">
            <v>тыс. руб</v>
          </cell>
        </row>
        <row r="39">
          <cell r="E39" t="str">
            <v>тыс. руб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A2">
            <v>33573</v>
          </cell>
          <cell r="B2">
            <v>110</v>
          </cell>
          <cell r="C2">
            <v>99.999999999999986</v>
          </cell>
          <cell r="D2">
            <v>100</v>
          </cell>
        </row>
        <row r="3">
          <cell r="A3">
            <v>33604</v>
          </cell>
          <cell r="B3">
            <v>110</v>
          </cell>
          <cell r="C3">
            <v>99.999999999999986</v>
          </cell>
          <cell r="D3">
            <v>345</v>
          </cell>
        </row>
        <row r="4">
          <cell r="A4">
            <v>33635</v>
          </cell>
          <cell r="B4">
            <v>90</v>
          </cell>
          <cell r="C4">
            <v>81.818181818181813</v>
          </cell>
          <cell r="D4">
            <v>476.1</v>
          </cell>
        </row>
        <row r="5">
          <cell r="A5">
            <v>33664</v>
          </cell>
          <cell r="B5">
            <v>100</v>
          </cell>
          <cell r="C5">
            <v>90.909090909090907</v>
          </cell>
          <cell r="D5">
            <v>618.92999999999995</v>
          </cell>
        </row>
        <row r="6">
          <cell r="A6">
            <v>33695</v>
          </cell>
          <cell r="B6">
            <v>100</v>
          </cell>
          <cell r="C6">
            <v>90.909090909090907</v>
          </cell>
          <cell r="D6">
            <v>755.0945999999999</v>
          </cell>
        </row>
        <row r="7">
          <cell r="A7">
            <v>33725</v>
          </cell>
          <cell r="B7">
            <v>85</v>
          </cell>
          <cell r="C7">
            <v>77.272727272727266</v>
          </cell>
          <cell r="D7">
            <v>845.7059519999998</v>
          </cell>
        </row>
        <row r="8">
          <cell r="A8">
            <v>33756</v>
          </cell>
          <cell r="B8">
            <v>125.2</v>
          </cell>
          <cell r="C8">
            <v>113.81818181818181</v>
          </cell>
          <cell r="D8">
            <v>1006.3900828799998</v>
          </cell>
        </row>
        <row r="9">
          <cell r="A9">
            <v>33786</v>
          </cell>
          <cell r="B9">
            <v>161.19999999999999</v>
          </cell>
          <cell r="C9">
            <v>146.54545454545453</v>
          </cell>
          <cell r="D9">
            <v>1117.0929919967998</v>
          </cell>
        </row>
        <row r="10">
          <cell r="A10">
            <v>33817</v>
          </cell>
          <cell r="B10">
            <v>205</v>
          </cell>
          <cell r="C10">
            <v>186.36363636363635</v>
          </cell>
          <cell r="D10">
            <v>1217.6313612765118</v>
          </cell>
        </row>
        <row r="11">
          <cell r="A11">
            <v>33848</v>
          </cell>
          <cell r="B11">
            <v>254</v>
          </cell>
          <cell r="C11">
            <v>230.90909090909088</v>
          </cell>
          <cell r="D11">
            <v>1363.7471246296932</v>
          </cell>
        </row>
        <row r="12">
          <cell r="A12">
            <v>33878</v>
          </cell>
          <cell r="B12">
            <v>398</v>
          </cell>
          <cell r="C12">
            <v>361.81818181818181</v>
          </cell>
          <cell r="D12">
            <v>1677.4089632945224</v>
          </cell>
        </row>
        <row r="13">
          <cell r="A13">
            <v>33909</v>
          </cell>
          <cell r="B13">
            <v>447</v>
          </cell>
          <cell r="C13">
            <v>406.36363636363632</v>
          </cell>
          <cell r="D13">
            <v>2113.5352937510984</v>
          </cell>
        </row>
        <row r="14">
          <cell r="A14">
            <v>33939</v>
          </cell>
          <cell r="B14">
            <v>414.5</v>
          </cell>
          <cell r="C14">
            <v>376.81818181818181</v>
          </cell>
          <cell r="D14">
            <v>2641.9191171888729</v>
          </cell>
        </row>
        <row r="15">
          <cell r="A15">
            <v>33970</v>
          </cell>
          <cell r="B15">
            <v>572</v>
          </cell>
          <cell r="C15">
            <v>520</v>
          </cell>
          <cell r="D15">
            <v>3328.81808765798</v>
          </cell>
        </row>
        <row r="16">
          <cell r="A16">
            <v>34001</v>
          </cell>
          <cell r="B16">
            <v>593</v>
          </cell>
          <cell r="C16">
            <v>539.09090909090901</v>
          </cell>
          <cell r="D16">
            <v>4161.0226095724756</v>
          </cell>
        </row>
        <row r="17">
          <cell r="A17">
            <v>34029</v>
          </cell>
          <cell r="B17">
            <v>684</v>
          </cell>
          <cell r="C17">
            <v>621.81818181818176</v>
          </cell>
          <cell r="D17">
            <v>4993.2271314869704</v>
          </cell>
        </row>
        <row r="18">
          <cell r="A18">
            <v>34060</v>
          </cell>
          <cell r="B18">
            <v>823</v>
          </cell>
          <cell r="C18">
            <v>748.18181818181813</v>
          </cell>
          <cell r="D18">
            <v>5941.9402864694948</v>
          </cell>
        </row>
        <row r="19">
          <cell r="A19">
            <v>34090</v>
          </cell>
          <cell r="B19">
            <v>994</v>
          </cell>
          <cell r="C19">
            <v>903.63636363636351</v>
          </cell>
          <cell r="D19">
            <v>7011.489538034004</v>
          </cell>
        </row>
        <row r="20">
          <cell r="A20">
            <v>34121</v>
          </cell>
          <cell r="B20">
            <v>1060</v>
          </cell>
          <cell r="C20">
            <v>963.63636363636351</v>
          </cell>
          <cell r="D20">
            <v>8413.7874456408044</v>
          </cell>
        </row>
        <row r="21">
          <cell r="A21">
            <v>34151</v>
          </cell>
          <cell r="B21">
            <v>989.5</v>
          </cell>
          <cell r="C21">
            <v>899.5454545454545</v>
          </cell>
          <cell r="D21">
            <v>10264.820683681781</v>
          </cell>
        </row>
        <row r="22">
          <cell r="A22">
            <v>34182</v>
          </cell>
          <cell r="B22">
            <v>992.5</v>
          </cell>
          <cell r="C22">
            <v>902.27272727272725</v>
          </cell>
          <cell r="D22">
            <v>12933.674061439044</v>
          </cell>
        </row>
        <row r="23">
          <cell r="A23">
            <v>34213</v>
          </cell>
          <cell r="B23">
            <v>1169</v>
          </cell>
          <cell r="C23">
            <v>1062.7272727272727</v>
          </cell>
          <cell r="D23">
            <v>15908.419095570023</v>
          </cell>
        </row>
        <row r="24">
          <cell r="A24">
            <v>34243</v>
          </cell>
          <cell r="B24">
            <v>1186</v>
          </cell>
          <cell r="C24">
            <v>1078.181818181818</v>
          </cell>
          <cell r="D24">
            <v>19090.10291468403</v>
          </cell>
        </row>
        <row r="25">
          <cell r="A25">
            <v>34274</v>
          </cell>
          <cell r="B25">
            <v>1231</v>
          </cell>
          <cell r="C25">
            <v>1119.090909090909</v>
          </cell>
          <cell r="D25">
            <v>22144.519381033475</v>
          </cell>
        </row>
        <row r="26">
          <cell r="A26">
            <v>34304</v>
          </cell>
          <cell r="B26">
            <v>1247</v>
          </cell>
          <cell r="C26">
            <v>1133.6363636363635</v>
          </cell>
          <cell r="D26">
            <v>25023.306900567826</v>
          </cell>
        </row>
        <row r="27">
          <cell r="A27">
            <v>34335</v>
          </cell>
          <cell r="B27">
            <v>1542</v>
          </cell>
          <cell r="C27">
            <v>1401.8181818181818</v>
          </cell>
          <cell r="D27">
            <v>29527.502142670033</v>
          </cell>
        </row>
        <row r="28">
          <cell r="A28">
            <v>34366</v>
          </cell>
          <cell r="B28">
            <v>1657</v>
          </cell>
          <cell r="C28">
            <v>1506.3636363636363</v>
          </cell>
          <cell r="D28">
            <v>32775.527378363739</v>
          </cell>
        </row>
        <row r="29">
          <cell r="A29">
            <v>34394</v>
          </cell>
          <cell r="B29">
            <v>1753</v>
          </cell>
          <cell r="C29">
            <v>1593.6363636363635</v>
          </cell>
          <cell r="D29">
            <v>35069.814294849202</v>
          </cell>
        </row>
        <row r="30">
          <cell r="A30">
            <v>34425</v>
          </cell>
          <cell r="B30">
            <v>1832</v>
          </cell>
          <cell r="C30">
            <v>1665.4545454545453</v>
          </cell>
          <cell r="D30">
            <v>37875.39943843714</v>
          </cell>
        </row>
        <row r="31">
          <cell r="A31">
            <v>34455</v>
          </cell>
          <cell r="B31">
            <v>1916</v>
          </cell>
          <cell r="C31">
            <v>1741.8181818181818</v>
          </cell>
          <cell r="D31">
            <v>40526.677399127737</v>
          </cell>
        </row>
        <row r="32">
          <cell r="A32">
            <v>34486</v>
          </cell>
          <cell r="B32">
            <v>1989</v>
          </cell>
          <cell r="C32">
            <v>1808.181818181818</v>
          </cell>
          <cell r="D32">
            <v>42958.278043075399</v>
          </cell>
        </row>
        <row r="33">
          <cell r="A33">
            <v>34516</v>
          </cell>
          <cell r="B33">
            <v>2052</v>
          </cell>
          <cell r="C33">
            <v>1865.4545454545453</v>
          </cell>
          <cell r="D33">
            <v>45106.19194522917</v>
          </cell>
        </row>
        <row r="34">
          <cell r="A34">
            <v>34547</v>
          </cell>
          <cell r="B34">
            <v>2153</v>
          </cell>
          <cell r="C34">
            <v>1957.272727272727</v>
          </cell>
          <cell r="D34">
            <v>47361.501542490631</v>
          </cell>
        </row>
        <row r="35">
          <cell r="A35">
            <v>34578</v>
          </cell>
          <cell r="B35">
            <v>2596</v>
          </cell>
          <cell r="C35">
            <v>2360</v>
          </cell>
          <cell r="D35">
            <v>51150.42166588988</v>
          </cell>
        </row>
        <row r="36">
          <cell r="A36">
            <v>34608</v>
          </cell>
          <cell r="B36">
            <v>3055</v>
          </cell>
          <cell r="C36">
            <v>2777.272727272727</v>
          </cell>
          <cell r="D36">
            <v>58822.984915773362</v>
          </cell>
        </row>
        <row r="37">
          <cell r="A37">
            <v>34639</v>
          </cell>
          <cell r="B37">
            <v>3232</v>
          </cell>
          <cell r="C37">
            <v>2938.181818181818</v>
          </cell>
          <cell r="D37">
            <v>67646.43265313936</v>
          </cell>
        </row>
        <row r="38">
          <cell r="A38">
            <v>34669</v>
          </cell>
          <cell r="B38">
            <v>3550</v>
          </cell>
          <cell r="C38">
            <v>3227.272727272727</v>
          </cell>
          <cell r="D38">
            <v>78469.861877641655</v>
          </cell>
        </row>
        <row r="39">
          <cell r="A39">
            <v>34700</v>
          </cell>
          <cell r="B39">
            <v>4048</v>
          </cell>
          <cell r="C39">
            <v>3679.9999999999995</v>
          </cell>
          <cell r="D39">
            <v>92594.43701561715</v>
          </cell>
        </row>
        <row r="40">
          <cell r="A40">
            <v>34731</v>
          </cell>
          <cell r="B40">
            <v>4473</v>
          </cell>
          <cell r="C40">
            <v>4066.363636363636</v>
          </cell>
          <cell r="D40">
            <v>102779.82508733503</v>
          </cell>
        </row>
        <row r="41">
          <cell r="A41">
            <v>34759</v>
          </cell>
          <cell r="B41">
            <v>4897</v>
          </cell>
          <cell r="C41">
            <v>4451.8181818181811</v>
          </cell>
          <cell r="D41">
            <v>112030.00934519518</v>
          </cell>
        </row>
        <row r="42">
          <cell r="A42">
            <v>34790</v>
          </cell>
          <cell r="B42">
            <v>5100</v>
          </cell>
          <cell r="C42">
            <v>4636.363636363636</v>
          </cell>
          <cell r="D42">
            <v>121552.56013953678</v>
          </cell>
        </row>
        <row r="43">
          <cell r="A43">
            <v>34820</v>
          </cell>
          <cell r="B43">
            <v>4995</v>
          </cell>
          <cell r="C43">
            <v>4540.909090909091</v>
          </cell>
          <cell r="D43">
            <v>131155.21239056019</v>
          </cell>
        </row>
        <row r="44">
          <cell r="A44">
            <v>34851</v>
          </cell>
          <cell r="B44">
            <v>4538</v>
          </cell>
          <cell r="C44">
            <v>4125.454545454545</v>
          </cell>
          <cell r="D44">
            <v>139942.61162072772</v>
          </cell>
        </row>
        <row r="45">
          <cell r="A45">
            <v>34881</v>
          </cell>
          <cell r="B45">
            <v>4415</v>
          </cell>
          <cell r="C45">
            <v>4013.6363636363635</v>
          </cell>
          <cell r="D45">
            <v>147499.51264824704</v>
          </cell>
        </row>
        <row r="46">
          <cell r="A46">
            <v>34912</v>
          </cell>
          <cell r="B46">
            <v>4447</v>
          </cell>
          <cell r="C46">
            <v>4042.7272727272725</v>
          </cell>
          <cell r="D46">
            <v>154284.49023006638</v>
          </cell>
        </row>
        <row r="47">
          <cell r="A47">
            <v>34943</v>
          </cell>
          <cell r="B47">
            <v>4508</v>
          </cell>
          <cell r="C47">
            <v>4098.181818181818</v>
          </cell>
          <cell r="D47">
            <v>161227.29229041937</v>
          </cell>
        </row>
        <row r="48">
          <cell r="A48">
            <v>34973</v>
          </cell>
          <cell r="B48">
            <v>4504</v>
          </cell>
          <cell r="C48">
            <v>4094.545454545454</v>
          </cell>
          <cell r="D48">
            <v>168804.97502806911</v>
          </cell>
        </row>
        <row r="49">
          <cell r="A49">
            <v>35004</v>
          </cell>
          <cell r="B49">
            <v>4580</v>
          </cell>
          <cell r="C49">
            <v>4163.6363636363631</v>
          </cell>
          <cell r="D49">
            <v>176401.19890433221</v>
          </cell>
        </row>
        <row r="50">
          <cell r="A50">
            <v>35034</v>
          </cell>
          <cell r="B50">
            <v>4640</v>
          </cell>
          <cell r="C50">
            <v>4218.181818181818</v>
          </cell>
          <cell r="D50">
            <v>182046.03726927083</v>
          </cell>
        </row>
        <row r="51">
          <cell r="A51">
            <v>35065</v>
          </cell>
          <cell r="B51">
            <v>4732</v>
          </cell>
          <cell r="C51">
            <v>4301.8181818181811</v>
          </cell>
          <cell r="D51">
            <v>189509.92479731093</v>
          </cell>
        </row>
        <row r="52">
          <cell r="A52">
            <v>35096</v>
          </cell>
          <cell r="B52">
            <v>4818</v>
          </cell>
          <cell r="C52">
            <v>4380</v>
          </cell>
          <cell r="D52">
            <v>194816.20269163564</v>
          </cell>
        </row>
        <row r="53">
          <cell r="A53">
            <v>35125</v>
          </cell>
          <cell r="B53">
            <v>4854</v>
          </cell>
          <cell r="C53">
            <v>4412.7272727272721</v>
          </cell>
          <cell r="D53">
            <v>200271.05636700141</v>
          </cell>
        </row>
        <row r="54">
          <cell r="A54">
            <v>35156</v>
          </cell>
          <cell r="B54">
            <v>4940</v>
          </cell>
          <cell r="C54">
            <v>4490.909090909091</v>
          </cell>
          <cell r="D54">
            <v>204677.01960707546</v>
          </cell>
        </row>
        <row r="55">
          <cell r="A55">
            <v>35186</v>
          </cell>
          <cell r="B55">
            <v>5018</v>
          </cell>
          <cell r="C55">
            <v>4561.8181818181811</v>
          </cell>
          <cell r="D55">
            <v>207951.85192078867</v>
          </cell>
        </row>
        <row r="56">
          <cell r="A56">
            <v>35217</v>
          </cell>
          <cell r="B56">
            <v>5108</v>
          </cell>
          <cell r="C56">
            <v>4643.6363636363631</v>
          </cell>
          <cell r="D56">
            <v>210239.32229191731</v>
          </cell>
        </row>
        <row r="57">
          <cell r="A57">
            <v>35247</v>
          </cell>
          <cell r="B57">
            <v>5197</v>
          </cell>
          <cell r="C57">
            <v>4724.545454545454</v>
          </cell>
          <cell r="D57">
            <v>211921.23687025264</v>
          </cell>
        </row>
        <row r="58">
          <cell r="A58">
            <v>35278</v>
          </cell>
          <cell r="B58">
            <v>5345</v>
          </cell>
          <cell r="C58">
            <v>4859.090909090909</v>
          </cell>
          <cell r="D58">
            <v>211285.47315964187</v>
          </cell>
        </row>
        <row r="59">
          <cell r="A59">
            <v>35309</v>
          </cell>
          <cell r="B59">
            <v>5402</v>
          </cell>
          <cell r="C59">
            <v>4910.9090909090901</v>
          </cell>
          <cell r="D59">
            <v>211919.32957912079</v>
          </cell>
        </row>
        <row r="60">
          <cell r="A60">
            <v>35339</v>
          </cell>
          <cell r="B60">
            <v>5456</v>
          </cell>
          <cell r="C60">
            <v>4960</v>
          </cell>
          <cell r="D60">
            <v>214462.36153407025</v>
          </cell>
        </row>
        <row r="61">
          <cell r="A61">
            <v>35370</v>
          </cell>
          <cell r="B61">
            <v>5511</v>
          </cell>
          <cell r="C61">
            <v>5010</v>
          </cell>
          <cell r="D61">
            <v>218537.1464032176</v>
          </cell>
        </row>
        <row r="62">
          <cell r="A62">
            <v>35400</v>
          </cell>
          <cell r="B62">
            <v>5560</v>
          </cell>
          <cell r="C62">
            <v>5054.545454545454</v>
          </cell>
          <cell r="D62">
            <v>221596.66645286267</v>
          </cell>
        </row>
        <row r="63">
          <cell r="A63">
            <v>35431</v>
          </cell>
          <cell r="B63">
            <v>5632</v>
          </cell>
          <cell r="C63">
            <v>5120</v>
          </cell>
          <cell r="D63">
            <v>226693.38978127853</v>
          </cell>
        </row>
        <row r="64">
          <cell r="A64">
            <v>35462</v>
          </cell>
          <cell r="B64">
            <v>5679</v>
          </cell>
          <cell r="C64">
            <v>5162.7272727272721</v>
          </cell>
          <cell r="D64">
            <v>230093.79062799772</v>
          </cell>
        </row>
        <row r="65">
          <cell r="A65">
            <v>35490</v>
          </cell>
          <cell r="B65">
            <v>5729</v>
          </cell>
          <cell r="C65">
            <v>5208.181818181818</v>
          </cell>
          <cell r="D65">
            <v>233315.10369678971</v>
          </cell>
        </row>
        <row r="66">
          <cell r="A66">
            <v>35521</v>
          </cell>
          <cell r="B66">
            <v>5764</v>
          </cell>
          <cell r="C66">
            <v>5240</v>
          </cell>
          <cell r="D66">
            <v>235648.25473375761</v>
          </cell>
        </row>
        <row r="67">
          <cell r="A67">
            <v>35551</v>
          </cell>
          <cell r="B67">
            <v>5773</v>
          </cell>
          <cell r="C67">
            <v>5248.181818181818</v>
          </cell>
          <cell r="D67">
            <v>237769.08902636144</v>
          </cell>
        </row>
        <row r="68">
          <cell r="A68">
            <v>35582</v>
          </cell>
          <cell r="B68">
            <v>5782</v>
          </cell>
          <cell r="C68">
            <v>5256.363636363636</v>
          </cell>
          <cell r="D68">
            <v>240384.54900565141</v>
          </cell>
        </row>
        <row r="69">
          <cell r="A69">
            <v>35612</v>
          </cell>
          <cell r="B69">
            <v>5800</v>
          </cell>
          <cell r="C69">
            <v>5272.7272727272721</v>
          </cell>
          <cell r="D69">
            <v>242548.00994670228</v>
          </cell>
        </row>
        <row r="70">
          <cell r="A70">
            <v>35643</v>
          </cell>
          <cell r="B70">
            <v>5830</v>
          </cell>
          <cell r="C70">
            <v>5300</v>
          </cell>
          <cell r="D70">
            <v>242305.4619367556</v>
          </cell>
        </row>
        <row r="71">
          <cell r="A71">
            <v>35674</v>
          </cell>
          <cell r="B71">
            <v>5861</v>
          </cell>
          <cell r="C71">
            <v>5328.181818181818</v>
          </cell>
          <cell r="D71">
            <v>241578.54555094533</v>
          </cell>
        </row>
        <row r="72">
          <cell r="A72">
            <v>35704</v>
          </cell>
          <cell r="B72">
            <v>5887</v>
          </cell>
          <cell r="C72">
            <v>5351.8181818181811</v>
          </cell>
          <cell r="D72">
            <v>242061.70264204722</v>
          </cell>
        </row>
        <row r="73">
          <cell r="A73">
            <v>35735</v>
          </cell>
          <cell r="B73">
            <v>5919</v>
          </cell>
          <cell r="C73">
            <v>5380.9090909090901</v>
          </cell>
          <cell r="D73">
            <v>243514.07285789947</v>
          </cell>
        </row>
        <row r="74">
          <cell r="A74">
            <v>35765</v>
          </cell>
          <cell r="B74">
            <v>5960</v>
          </cell>
          <cell r="C74">
            <v>5418.181818181818</v>
          </cell>
          <cell r="D74">
            <v>245949.21358647847</v>
          </cell>
        </row>
        <row r="75">
          <cell r="A75">
            <v>35796</v>
          </cell>
          <cell r="B75">
            <v>6026</v>
          </cell>
          <cell r="C75">
            <v>5478.181818181818</v>
          </cell>
          <cell r="D75">
            <v>249638.45179027563</v>
          </cell>
        </row>
        <row r="76">
          <cell r="A76">
            <v>35827</v>
          </cell>
          <cell r="B76">
            <v>6072</v>
          </cell>
          <cell r="C76">
            <v>5520</v>
          </cell>
          <cell r="D76">
            <v>251885.19785638814</v>
          </cell>
        </row>
        <row r="77">
          <cell r="A77">
            <v>35855</v>
          </cell>
          <cell r="B77">
            <v>6108</v>
          </cell>
          <cell r="C77">
            <v>5552.7272727272721</v>
          </cell>
          <cell r="D77">
            <v>253396.50904352646</v>
          </cell>
        </row>
        <row r="78">
          <cell r="A78">
            <v>35886</v>
          </cell>
          <cell r="B78">
            <v>6134</v>
          </cell>
          <cell r="C78">
            <v>5576.363636363636</v>
          </cell>
          <cell r="D78">
            <v>254410.09507970058</v>
          </cell>
        </row>
        <row r="79">
          <cell r="A79">
            <v>35916</v>
          </cell>
          <cell r="B79">
            <v>6164</v>
          </cell>
          <cell r="C79">
            <v>5603.6363636363631</v>
          </cell>
          <cell r="D79">
            <v>255682.14555509909</v>
          </cell>
        </row>
        <row r="80">
          <cell r="A80">
            <v>35947</v>
          </cell>
          <cell r="B80">
            <v>6200</v>
          </cell>
          <cell r="C80">
            <v>5636.363636363636</v>
          </cell>
          <cell r="D80">
            <v>255937.82770065419</v>
          </cell>
        </row>
        <row r="81">
          <cell r="A81">
            <v>35977</v>
          </cell>
          <cell r="B81">
            <v>6241</v>
          </cell>
          <cell r="C81">
            <v>5673.6363636363631</v>
          </cell>
          <cell r="D81">
            <v>256449.70335605551</v>
          </cell>
        </row>
        <row r="82">
          <cell r="A82">
            <v>36008</v>
          </cell>
          <cell r="B82">
            <v>9330.1</v>
          </cell>
          <cell r="C82">
            <v>8481.9090909090901</v>
          </cell>
          <cell r="D82">
            <v>265938.34238022956</v>
          </cell>
        </row>
        <row r="83">
          <cell r="A83">
            <v>36039</v>
          </cell>
          <cell r="B83">
            <v>15905.6</v>
          </cell>
          <cell r="C83">
            <v>14459.636363636362</v>
          </cell>
          <cell r="D83">
            <v>368058.66585423774</v>
          </cell>
        </row>
        <row r="84">
          <cell r="A84">
            <v>36069</v>
          </cell>
          <cell r="B84">
            <v>16010</v>
          </cell>
          <cell r="C84">
            <v>14554.545454545454</v>
          </cell>
          <cell r="D84">
            <v>384621.3058176784</v>
          </cell>
        </row>
        <row r="85">
          <cell r="A85">
            <v>36100</v>
          </cell>
          <cell r="B85">
            <v>17880.00029</v>
          </cell>
          <cell r="C85">
            <v>16254.545718181816</v>
          </cell>
          <cell r="D85">
            <v>406544.7202492861</v>
          </cell>
        </row>
        <row r="86">
          <cell r="A86">
            <v>36130</v>
          </cell>
          <cell r="B86">
            <v>20649.999229999998</v>
          </cell>
          <cell r="C86">
            <v>18772.726572727268</v>
          </cell>
          <cell r="D86">
            <v>453703.90779820323</v>
          </cell>
        </row>
        <row r="87">
          <cell r="A87">
            <v>36161</v>
          </cell>
          <cell r="B87">
            <v>22599.999779999998</v>
          </cell>
          <cell r="C87">
            <v>20545.454345454542</v>
          </cell>
          <cell r="D87">
            <v>491815.03605325229</v>
          </cell>
        </row>
        <row r="88">
          <cell r="A88">
            <v>36192</v>
          </cell>
          <cell r="B88">
            <v>22860.000410000001</v>
          </cell>
          <cell r="C88">
            <v>20781.818554545454</v>
          </cell>
          <cell r="D88">
            <v>511979.45253143564</v>
          </cell>
        </row>
        <row r="89">
          <cell r="A89">
            <v>36220</v>
          </cell>
          <cell r="B89">
            <v>24180.00014</v>
          </cell>
          <cell r="C89">
            <v>21981.818309090908</v>
          </cell>
          <cell r="D89">
            <v>526314.87720231584</v>
          </cell>
        </row>
        <row r="90">
          <cell r="A90">
            <v>36251</v>
          </cell>
          <cell r="B90">
            <v>24229.999939999998</v>
          </cell>
          <cell r="C90">
            <v>22027.272672727267</v>
          </cell>
          <cell r="D90">
            <v>542104.3235183853</v>
          </cell>
        </row>
        <row r="91">
          <cell r="A91">
            <v>36281</v>
          </cell>
          <cell r="B91">
            <v>24440</v>
          </cell>
          <cell r="C91">
            <v>22218.181818181816</v>
          </cell>
          <cell r="D91">
            <v>554030.61863578972</v>
          </cell>
        </row>
        <row r="92">
          <cell r="A92">
            <v>36312</v>
          </cell>
          <cell r="B92">
            <v>24283</v>
          </cell>
          <cell r="C92">
            <v>22075.454545454544</v>
          </cell>
          <cell r="D92">
            <v>564557.20038986974</v>
          </cell>
        </row>
        <row r="93">
          <cell r="A93">
            <v>36342</v>
          </cell>
          <cell r="B93">
            <v>24306.1</v>
          </cell>
          <cell r="C93">
            <v>22096.454545454544</v>
          </cell>
          <cell r="D93">
            <v>580364.80200078606</v>
          </cell>
        </row>
        <row r="94">
          <cell r="A94">
            <v>36373</v>
          </cell>
          <cell r="B94">
            <v>24750</v>
          </cell>
          <cell r="C94">
            <v>22500</v>
          </cell>
          <cell r="D94">
            <v>587329.17962479556</v>
          </cell>
        </row>
        <row r="95">
          <cell r="A95">
            <v>36404</v>
          </cell>
          <cell r="B95">
            <v>25080</v>
          </cell>
          <cell r="C95">
            <v>22799.999999999996</v>
          </cell>
          <cell r="D95">
            <v>596139.11731916748</v>
          </cell>
        </row>
        <row r="96">
          <cell r="A96">
            <v>36434</v>
          </cell>
          <cell r="B96">
            <v>26050</v>
          </cell>
          <cell r="C96">
            <v>23681.81818181818</v>
          </cell>
          <cell r="D96">
            <v>604485.06496163586</v>
          </cell>
        </row>
        <row r="97">
          <cell r="A97">
            <v>36465</v>
          </cell>
          <cell r="B97">
            <v>26420</v>
          </cell>
          <cell r="C97">
            <v>24018.181818181816</v>
          </cell>
          <cell r="D97">
            <v>611738.8857411755</v>
          </cell>
        </row>
        <row r="98">
          <cell r="A98">
            <v>36495</v>
          </cell>
          <cell r="B98">
            <v>27000</v>
          </cell>
          <cell r="C98">
            <v>24545.454545454544</v>
          </cell>
          <cell r="D98">
            <v>619691.49125581083</v>
          </cell>
        </row>
        <row r="99">
          <cell r="A99">
            <v>36526</v>
          </cell>
          <cell r="B99">
            <v>28550</v>
          </cell>
          <cell r="C99">
            <v>25954.545454545452</v>
          </cell>
          <cell r="D99">
            <v>633944.39555469446</v>
          </cell>
        </row>
        <row r="100">
          <cell r="A100">
            <v>36557</v>
          </cell>
          <cell r="B100">
            <v>28660</v>
          </cell>
          <cell r="C100">
            <v>26054.545454545452</v>
          </cell>
          <cell r="D100">
            <v>640283.83951024141</v>
          </cell>
        </row>
        <row r="101">
          <cell r="A101">
            <v>36586</v>
          </cell>
          <cell r="B101">
            <v>28460</v>
          </cell>
          <cell r="C101">
            <v>25872.727272727272</v>
          </cell>
          <cell r="D101">
            <v>644125.54254730279</v>
          </cell>
        </row>
        <row r="102">
          <cell r="A102">
            <v>36617</v>
          </cell>
          <cell r="B102">
            <v>28400</v>
          </cell>
          <cell r="C102">
            <v>25818.181818181816</v>
          </cell>
          <cell r="D102">
            <v>649922.67243022856</v>
          </cell>
        </row>
        <row r="103">
          <cell r="A103">
            <v>36647</v>
          </cell>
          <cell r="B103">
            <v>28250</v>
          </cell>
          <cell r="C103">
            <v>25681.81818181818</v>
          </cell>
          <cell r="D103">
            <v>661621.28053397266</v>
          </cell>
        </row>
        <row r="104">
          <cell r="A104">
            <v>36678</v>
          </cell>
          <cell r="B104">
            <v>28070</v>
          </cell>
          <cell r="C104">
            <v>25518.181818181816</v>
          </cell>
          <cell r="D104">
            <v>678823.43382785586</v>
          </cell>
        </row>
        <row r="105">
          <cell r="A105">
            <v>36708</v>
          </cell>
          <cell r="B105">
            <v>27800</v>
          </cell>
          <cell r="C105">
            <v>25272.727272727272</v>
          </cell>
          <cell r="D105">
            <v>691042.25563675736</v>
          </cell>
        </row>
        <row r="106">
          <cell r="A106">
            <v>36739</v>
          </cell>
          <cell r="B106">
            <v>27750</v>
          </cell>
          <cell r="C106">
            <v>25227.272727272724</v>
          </cell>
          <cell r="D106">
            <v>697952.67819312494</v>
          </cell>
        </row>
        <row r="107">
          <cell r="A107">
            <v>36770</v>
          </cell>
          <cell r="B107">
            <v>27750</v>
          </cell>
          <cell r="C107">
            <v>25227.272727272724</v>
          </cell>
          <cell r="D107">
            <v>707026.06300963555</v>
          </cell>
        </row>
        <row r="108">
          <cell r="A108">
            <v>36800</v>
          </cell>
          <cell r="B108">
            <v>27830</v>
          </cell>
          <cell r="C108">
            <v>25299.999999999996</v>
          </cell>
          <cell r="D108">
            <v>721873.61033283779</v>
          </cell>
        </row>
        <row r="109">
          <cell r="A109">
            <v>36831</v>
          </cell>
          <cell r="B109">
            <v>27850</v>
          </cell>
          <cell r="C109">
            <v>25318.181818181816</v>
          </cell>
          <cell r="D109">
            <v>732701.71448783041</v>
          </cell>
        </row>
        <row r="110">
          <cell r="A110">
            <v>36861</v>
          </cell>
          <cell r="B110">
            <v>28160</v>
          </cell>
          <cell r="C110">
            <v>25599.999999999996</v>
          </cell>
          <cell r="D110">
            <v>744424.94191963563</v>
          </cell>
        </row>
        <row r="111">
          <cell r="A111">
            <v>36892</v>
          </cell>
          <cell r="B111">
            <v>28370</v>
          </cell>
          <cell r="C111">
            <v>25790.909090909088</v>
          </cell>
          <cell r="D111">
            <v>765268.84029338544</v>
          </cell>
        </row>
        <row r="112">
          <cell r="A112">
            <v>36923</v>
          </cell>
          <cell r="B112">
            <v>28720</v>
          </cell>
          <cell r="C112">
            <v>26109.090909090908</v>
          </cell>
          <cell r="D112">
            <v>782870.02362013329</v>
          </cell>
        </row>
        <row r="113">
          <cell r="A113">
            <v>36951</v>
          </cell>
          <cell r="B113">
            <v>28740</v>
          </cell>
          <cell r="C113">
            <v>26127.272727272724</v>
          </cell>
          <cell r="D113">
            <v>797744.5540689159</v>
          </cell>
        </row>
        <row r="114">
          <cell r="A114">
            <v>36982</v>
          </cell>
          <cell r="B114">
            <v>28830</v>
          </cell>
          <cell r="C114">
            <v>26209.090909090908</v>
          </cell>
          <cell r="D114">
            <v>812103.95604215632</v>
          </cell>
        </row>
        <row r="115">
          <cell r="A115">
            <v>37012</v>
          </cell>
          <cell r="B115">
            <v>29090</v>
          </cell>
          <cell r="C115">
            <v>26445.454545454544</v>
          </cell>
          <cell r="D115">
            <v>826721.82725091511</v>
          </cell>
        </row>
        <row r="116">
          <cell r="A116">
            <v>37043</v>
          </cell>
          <cell r="B116">
            <v>29070</v>
          </cell>
          <cell r="C116">
            <v>26427.272727272724</v>
          </cell>
          <cell r="D116">
            <v>839949.3764869296</v>
          </cell>
        </row>
        <row r="117">
          <cell r="A117">
            <v>37073</v>
          </cell>
          <cell r="B117">
            <v>29270</v>
          </cell>
          <cell r="C117">
            <v>26609.090909090908</v>
          </cell>
          <cell r="D117">
            <v>844149.1233693643</v>
          </cell>
        </row>
        <row r="118">
          <cell r="A118">
            <v>37104</v>
          </cell>
          <cell r="B118">
            <v>29370</v>
          </cell>
          <cell r="C118">
            <v>26699.999999999996</v>
          </cell>
          <cell r="D118">
            <v>844149.1233693643</v>
          </cell>
        </row>
        <row r="119">
          <cell r="A119">
            <v>37135</v>
          </cell>
          <cell r="B119">
            <v>29390</v>
          </cell>
          <cell r="C119">
            <v>26718.181818181816</v>
          </cell>
          <cell r="D119">
            <v>849214.01810958039</v>
          </cell>
        </row>
        <row r="120">
          <cell r="A120">
            <v>37165</v>
          </cell>
          <cell r="B120">
            <v>29700</v>
          </cell>
          <cell r="C120">
            <v>26999.999999999996</v>
          </cell>
          <cell r="D120">
            <v>858555.37230878579</v>
          </cell>
        </row>
        <row r="121">
          <cell r="A121">
            <v>37196</v>
          </cell>
          <cell r="B121">
            <v>29900</v>
          </cell>
          <cell r="C121">
            <v>27181.81818181818</v>
          </cell>
          <cell r="D121">
            <v>870575.14752110885</v>
          </cell>
        </row>
        <row r="122">
          <cell r="A122">
            <v>37226</v>
          </cell>
          <cell r="B122">
            <v>30140</v>
          </cell>
          <cell r="C122">
            <v>27399.999999999996</v>
          </cell>
          <cell r="D122">
            <v>884504.34988144645</v>
          </cell>
        </row>
        <row r="123">
          <cell r="A123">
            <v>37257</v>
          </cell>
          <cell r="B123">
            <v>30685</v>
          </cell>
          <cell r="C123">
            <v>27895.454545454544</v>
          </cell>
          <cell r="D123">
            <v>911923.98472777125</v>
          </cell>
        </row>
        <row r="124">
          <cell r="A124">
            <v>37288</v>
          </cell>
          <cell r="B124">
            <v>30927</v>
          </cell>
          <cell r="C124">
            <v>28115.454545454544</v>
          </cell>
          <cell r="D124">
            <v>922867.07254450454</v>
          </cell>
        </row>
        <row r="125">
          <cell r="A125">
            <v>37316</v>
          </cell>
          <cell r="B125">
            <v>31119</v>
          </cell>
          <cell r="C125">
            <v>28289.999999999996</v>
          </cell>
          <cell r="D125">
            <v>933018.6103424941</v>
          </cell>
        </row>
        <row r="126">
          <cell r="A126">
            <v>37347</v>
          </cell>
          <cell r="B126">
            <v>31196</v>
          </cell>
          <cell r="C126">
            <v>28359.999999999996</v>
          </cell>
          <cell r="D126">
            <v>944214.83366660401</v>
          </cell>
        </row>
        <row r="127">
          <cell r="A127">
            <v>37377</v>
          </cell>
          <cell r="B127">
            <v>31307</v>
          </cell>
          <cell r="C127">
            <v>28460.909090909088</v>
          </cell>
          <cell r="D127">
            <v>960266.48583893629</v>
          </cell>
        </row>
        <row r="128">
          <cell r="A128">
            <v>37408</v>
          </cell>
          <cell r="B128">
            <v>31447</v>
          </cell>
          <cell r="C128">
            <v>28588.181818181816</v>
          </cell>
          <cell r="D128">
            <v>965067.818268131</v>
          </cell>
        </row>
        <row r="129">
          <cell r="A129">
            <v>37438</v>
          </cell>
          <cell r="B129">
            <v>31440</v>
          </cell>
          <cell r="C129">
            <v>28581.81818181818</v>
          </cell>
          <cell r="D129">
            <v>971823.29299600795</v>
          </cell>
        </row>
        <row r="130">
          <cell r="A130">
            <v>37469</v>
          </cell>
          <cell r="B130">
            <v>31567.30025</v>
          </cell>
          <cell r="C130">
            <v>28697.545681818181</v>
          </cell>
          <cell r="D130">
            <v>972795</v>
          </cell>
        </row>
        <row r="131">
          <cell r="A131">
            <v>37500</v>
          </cell>
          <cell r="B131">
            <v>31635.800309999999</v>
          </cell>
          <cell r="C131">
            <v>28759.818463636359</v>
          </cell>
          <cell r="D131">
            <v>976686</v>
          </cell>
        </row>
        <row r="132">
          <cell r="A132">
            <v>37530</v>
          </cell>
          <cell r="B132">
            <v>31740.799889999998</v>
          </cell>
          <cell r="C132">
            <v>28855.272627272723</v>
          </cell>
          <cell r="D132">
            <v>987430</v>
          </cell>
        </row>
        <row r="133">
          <cell r="A133">
            <v>37561</v>
          </cell>
          <cell r="B133">
            <v>31842.39935</v>
          </cell>
          <cell r="C133">
            <v>28947.63577272727</v>
          </cell>
          <cell r="D133">
            <v>1003229</v>
          </cell>
        </row>
        <row r="134">
          <cell r="A134">
            <v>37591</v>
          </cell>
          <cell r="B134">
            <v>31784.400249999999</v>
          </cell>
          <cell r="C134">
            <v>28894.909318181813</v>
          </cell>
          <cell r="D134">
            <v>1018277.4349999999</v>
          </cell>
        </row>
        <row r="135">
          <cell r="A135">
            <v>37622</v>
          </cell>
          <cell r="B135">
            <v>31822.2</v>
          </cell>
          <cell r="C135">
            <v>28929.272727272724</v>
          </cell>
          <cell r="D135">
            <v>1018277.4349999999</v>
          </cell>
        </row>
        <row r="136">
          <cell r="A136">
            <v>37653</v>
          </cell>
          <cell r="B136">
            <v>31576.2</v>
          </cell>
          <cell r="C136">
            <v>28705.63636363636</v>
          </cell>
          <cell r="D136">
            <v>1018277.4349999999</v>
          </cell>
        </row>
        <row r="137">
          <cell r="A137">
            <v>37681</v>
          </cell>
          <cell r="B137">
            <v>31380.5</v>
          </cell>
          <cell r="C137">
            <v>28527.727272727272</v>
          </cell>
          <cell r="D137">
            <v>1018277.4349999999</v>
          </cell>
        </row>
        <row r="138">
          <cell r="A138">
            <v>37712</v>
          </cell>
          <cell r="B138">
            <v>31100</v>
          </cell>
          <cell r="C138">
            <v>28272.727272727272</v>
          </cell>
          <cell r="D138">
            <v>1018277.4349999999</v>
          </cell>
        </row>
        <row r="139">
          <cell r="A139">
            <v>37742</v>
          </cell>
          <cell r="B139">
            <v>30709</v>
          </cell>
          <cell r="C139">
            <v>27917.272727272724</v>
          </cell>
          <cell r="D139">
            <v>1018277.4349999999</v>
          </cell>
        </row>
        <row r="140">
          <cell r="A140">
            <v>37773</v>
          </cell>
          <cell r="B140">
            <v>30348.3</v>
          </cell>
          <cell r="C140">
            <v>27589.363636363632</v>
          </cell>
          <cell r="D140">
            <v>1018277.4349999999</v>
          </cell>
        </row>
        <row r="141">
          <cell r="A141">
            <v>37803</v>
          </cell>
          <cell r="B141">
            <v>30259.599999999999</v>
          </cell>
          <cell r="C141">
            <v>27508.727272727268</v>
          </cell>
          <cell r="D141">
            <v>1018277.4349999999</v>
          </cell>
        </row>
        <row r="142">
          <cell r="A142">
            <v>37834</v>
          </cell>
          <cell r="B142">
            <v>30503.599999999999</v>
          </cell>
          <cell r="C142">
            <v>27730.545454545452</v>
          </cell>
          <cell r="D142">
            <v>1018277.4349999999</v>
          </cell>
        </row>
        <row r="143">
          <cell r="A143">
            <v>37865</v>
          </cell>
          <cell r="B143">
            <v>30611.9</v>
          </cell>
          <cell r="C143">
            <v>27829</v>
          </cell>
          <cell r="D143">
            <v>1018277.4349999999</v>
          </cell>
        </row>
        <row r="144">
          <cell r="A144">
            <v>37895</v>
          </cell>
          <cell r="B144">
            <v>29858.400000000001</v>
          </cell>
          <cell r="C144">
            <v>27144</v>
          </cell>
          <cell r="D144">
            <v>1018277.4349999999</v>
          </cell>
        </row>
        <row r="145">
          <cell r="A145">
            <v>37926</v>
          </cell>
          <cell r="B145">
            <v>29738.7</v>
          </cell>
          <cell r="C145">
            <v>27035.181818181816</v>
          </cell>
          <cell r="D145">
            <v>1018277.4349999999</v>
          </cell>
        </row>
        <row r="146">
          <cell r="A146">
            <v>37956</v>
          </cell>
          <cell r="B146">
            <v>29454.5</v>
          </cell>
          <cell r="C146">
            <v>26776.81818181818</v>
          </cell>
          <cell r="D146">
            <v>1018277.4349999999</v>
          </cell>
        </row>
      </sheetData>
      <sheetData sheetId="34" refreshError="1"/>
      <sheetData sheetId="3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ac. balances HERE!"/>
      <sheetName val="Codes calculation"/>
      <sheetName val="Rasshifrovki 1"/>
      <sheetName val="Rasshifrovki 2"/>
      <sheetName val="Ratios calculation WP"/>
      <sheetName val="Ratio limits compliance WP"/>
      <sheetName val="Capital calculation"/>
      <sheetName val="Data"/>
      <sheetName val="general"/>
    </sheetNames>
    <sheetDataSet>
      <sheetData sheetId="0" refreshError="1"/>
      <sheetData sheetId="1" refreshError="1">
        <row r="3">
          <cell r="B3" t="str">
            <v>Code</v>
          </cell>
          <cell r="C3" t="str">
            <v>Narrative</v>
          </cell>
          <cell r="D3" t="str">
            <v>Account</v>
          </cell>
          <cell r="E3" t="str">
            <v>Account balances*</v>
          </cell>
          <cell r="F3" t="str">
            <v>Code calculated by KPMG*</v>
          </cell>
          <cell r="G3" t="str">
            <v>Code calculated by the Bank*</v>
          </cell>
          <cell r="H3" t="str">
            <v>Dif</v>
          </cell>
          <cell r="I3" t="str">
            <v>Comment</v>
          </cell>
        </row>
        <row r="4">
          <cell r="C4" t="str">
            <v>Вложения в облигации Центрального</v>
          </cell>
          <cell r="D4">
            <v>50106</v>
          </cell>
          <cell r="E4">
            <v>0</v>
          </cell>
        </row>
        <row r="5">
          <cell r="B5" t="str">
            <v>Н1 (Ар)</v>
          </cell>
          <cell r="C5" t="str">
            <v>банка Российской Федерации (Банка</v>
          </cell>
          <cell r="D5">
            <v>50113</v>
          </cell>
          <cell r="E5">
            <v>0</v>
          </cell>
        </row>
        <row r="6">
          <cell r="C6" t="str">
            <v>России), за исключением сумм, на</v>
          </cell>
          <cell r="D6">
            <v>50115</v>
          </cell>
          <cell r="E6">
            <v>0</v>
          </cell>
        </row>
        <row r="7">
          <cell r="C7" t="str">
            <v>которые наложен арест, части счетов</v>
          </cell>
          <cell r="D7">
            <v>50207</v>
          </cell>
          <cell r="E7">
            <v>0</v>
          </cell>
        </row>
        <row r="8">
          <cell r="C8" t="str">
            <v xml:space="preserve">50106, 50113, 50115, 50207, 50307 </v>
          </cell>
          <cell r="D8">
            <v>50307</v>
          </cell>
          <cell r="E8">
            <v>0</v>
          </cell>
        </row>
        <row r="9">
          <cell r="D9" t="str">
            <v>- arrested</v>
          </cell>
        </row>
        <row r="10">
          <cell r="B10">
            <v>8900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2">
          <cell r="B12" t="str">
            <v>Code</v>
          </cell>
          <cell r="C12" t="str">
            <v>Narrative</v>
          </cell>
          <cell r="D12" t="str">
            <v>Account</v>
          </cell>
          <cell r="E12" t="str">
            <v>Account balances*</v>
          </cell>
          <cell r="F12" t="str">
            <v>Code calculated by KPMG*</v>
          </cell>
          <cell r="G12" t="str">
            <v>Code calculated by the Bank*</v>
          </cell>
          <cell r="H12" t="str">
            <v>Dif</v>
          </cell>
          <cell r="I12" t="str">
            <v>Comment</v>
          </cell>
        </row>
        <row r="13">
          <cell r="C13" t="str">
            <v>Вложения в государственные долговые</v>
          </cell>
          <cell r="D13">
            <v>50108</v>
          </cell>
          <cell r="E13">
            <v>0</v>
          </cell>
        </row>
        <row r="14">
          <cell r="B14" t="str">
            <v>Н1 (Ар)</v>
          </cell>
          <cell r="C14" t="str">
            <v>обязательства стран из числа "группы</v>
          </cell>
          <cell r="D14">
            <v>50113</v>
          </cell>
          <cell r="E14">
            <v>0</v>
          </cell>
        </row>
        <row r="15">
          <cell r="C15" t="str">
            <v>развитых стран", за исключением сумм,</v>
          </cell>
          <cell r="D15">
            <v>50115</v>
          </cell>
          <cell r="E15">
            <v>0</v>
          </cell>
        </row>
        <row r="16">
          <cell r="C16" t="str">
            <v>на которые наложен арест, части</v>
          </cell>
          <cell r="D16">
            <v>50209</v>
          </cell>
          <cell r="E16">
            <v>0</v>
          </cell>
        </row>
        <row r="17">
          <cell r="C17" t="str">
            <v>счетов 50108, 50113, 50115, 50209,</v>
          </cell>
          <cell r="D17">
            <v>50309</v>
          </cell>
          <cell r="E17">
            <v>0</v>
          </cell>
        </row>
        <row r="18">
          <cell r="C18">
            <v>50309</v>
          </cell>
          <cell r="D18" t="str">
            <v>- arrested</v>
          </cell>
        </row>
        <row r="19">
          <cell r="B19">
            <v>8901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1">
          <cell r="B21" t="str">
            <v>Code</v>
          </cell>
          <cell r="C21" t="str">
            <v>Narrative</v>
          </cell>
          <cell r="D21" t="str">
            <v>Account</v>
          </cell>
          <cell r="E21" t="str">
            <v>Account balances*</v>
          </cell>
          <cell r="F21" t="str">
            <v>Code calculated by KPMG*</v>
          </cell>
          <cell r="G21" t="str">
            <v>Code calculated by the Bank*</v>
          </cell>
          <cell r="H21" t="str">
            <v>Dif</v>
          </cell>
          <cell r="I21" t="str">
            <v>Comment</v>
          </cell>
        </row>
        <row r="22">
          <cell r="C22" t="str">
            <v>Вложения в долговые обязательства</v>
          </cell>
          <cell r="D22">
            <v>50104</v>
          </cell>
          <cell r="E22">
            <v>0</v>
          </cell>
        </row>
        <row r="23">
          <cell r="B23" t="str">
            <v>Н1 (Ар)</v>
          </cell>
          <cell r="C23" t="str">
            <v>Российской Федерации, за исключением</v>
          </cell>
          <cell r="D23">
            <v>50113</v>
          </cell>
          <cell r="E23">
            <v>0</v>
          </cell>
        </row>
        <row r="24">
          <cell r="C24" t="str">
            <v>сумм, на которые наложен арест, части</v>
          </cell>
          <cell r="D24">
            <v>50115</v>
          </cell>
          <cell r="E24">
            <v>0</v>
          </cell>
        </row>
        <row r="25">
          <cell r="C25" t="str">
            <v>счетов 50104, 50113, 50115, 50205,</v>
          </cell>
          <cell r="D25">
            <v>50205</v>
          </cell>
          <cell r="E25">
            <v>0</v>
          </cell>
        </row>
        <row r="26">
          <cell r="C26">
            <v>50305</v>
          </cell>
          <cell r="D26">
            <v>50305</v>
          </cell>
          <cell r="E26">
            <v>0</v>
          </cell>
        </row>
        <row r="27">
          <cell r="D27" t="str">
            <v>-arrested</v>
          </cell>
        </row>
        <row r="28">
          <cell r="B28">
            <v>8902</v>
          </cell>
          <cell r="E28">
            <v>0</v>
          </cell>
          <cell r="F28">
            <v>0</v>
          </cell>
          <cell r="H28">
            <v>0</v>
          </cell>
        </row>
        <row r="30">
          <cell r="B30" t="str">
            <v>Code</v>
          </cell>
          <cell r="C30" t="str">
            <v>Narrative</v>
          </cell>
          <cell r="D30" t="str">
            <v>Account</v>
          </cell>
          <cell r="E30" t="str">
            <v>Account balances*</v>
          </cell>
          <cell r="F30" t="str">
            <v>Code calculated by KPMG*</v>
          </cell>
          <cell r="G30" t="str">
            <v>Code calculated by the Bank*</v>
          </cell>
          <cell r="H30" t="str">
            <v>Dif</v>
          </cell>
          <cell r="I30" t="str">
            <v>Comment</v>
          </cell>
        </row>
        <row r="31">
          <cell r="C31" t="str">
            <v>Вложения в государственные долговые</v>
          </cell>
          <cell r="D31">
            <v>50108</v>
          </cell>
          <cell r="E31">
            <v>0</v>
          </cell>
        </row>
        <row r="32">
          <cell r="B32" t="str">
            <v xml:space="preserve">Н1 (Ар), </v>
          </cell>
          <cell r="C32" t="str">
            <v>обязательства стран, не входящих в</v>
          </cell>
          <cell r="D32">
            <v>50113</v>
          </cell>
          <cell r="E32">
            <v>0</v>
          </cell>
        </row>
        <row r="33">
          <cell r="B33" t="str">
            <v>Н6 (Крз),</v>
          </cell>
          <cell r="C33" t="str">
            <v>число "группы развитых стран", за</v>
          </cell>
          <cell r="D33">
            <v>50115</v>
          </cell>
          <cell r="E33">
            <v>0</v>
          </cell>
        </row>
        <row r="34">
          <cell r="B34" t="str">
            <v>Н7 (Кскр)</v>
          </cell>
          <cell r="C34" t="str">
            <v>исключением сумм, на которые наложен</v>
          </cell>
          <cell r="D34">
            <v>50209</v>
          </cell>
          <cell r="E34">
            <v>0</v>
          </cell>
        </row>
        <row r="35">
          <cell r="C35" t="str">
            <v>арест, части счетов 50108, 50113,</v>
          </cell>
          <cell r="D35">
            <v>50309</v>
          </cell>
          <cell r="E35">
            <v>0</v>
          </cell>
        </row>
        <row r="36">
          <cell r="C36" t="str">
            <v xml:space="preserve">50115, 50209, 50309  </v>
          </cell>
          <cell r="D36" t="str">
            <v>-arrested</v>
          </cell>
        </row>
        <row r="37">
          <cell r="B37">
            <v>8903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9">
          <cell r="B39" t="str">
            <v>Code</v>
          </cell>
          <cell r="C39" t="str">
            <v>Narrative</v>
          </cell>
          <cell r="D39" t="str">
            <v>Account</v>
          </cell>
          <cell r="E39" t="str">
            <v>Account balances*</v>
          </cell>
          <cell r="F39" t="str">
            <v>Code calculated by KPMG*</v>
          </cell>
          <cell r="G39" t="str">
            <v>Code calculated by the Bank*</v>
          </cell>
          <cell r="H39" t="str">
            <v>Dif</v>
          </cell>
          <cell r="I39" t="str">
            <v>Comment</v>
          </cell>
        </row>
        <row r="40">
          <cell r="C40" t="str">
            <v>Вложения в долговые обязательства</v>
          </cell>
          <cell r="D40">
            <v>50105</v>
          </cell>
          <cell r="E40">
            <v>0</v>
          </cell>
        </row>
        <row r="41">
          <cell r="B41" t="str">
            <v xml:space="preserve">Н1 (Ар), </v>
          </cell>
          <cell r="C41" t="str">
            <v>субъектов Российской Федерации и</v>
          </cell>
          <cell r="D41">
            <v>50113</v>
          </cell>
          <cell r="E41">
            <v>0</v>
          </cell>
        </row>
        <row r="42">
          <cell r="B42" t="str">
            <v>Н6 (Крз),</v>
          </cell>
          <cell r="C42" t="str">
            <v>местных органов власти, за</v>
          </cell>
          <cell r="D42">
            <v>50115</v>
          </cell>
          <cell r="E42">
            <v>0</v>
          </cell>
        </row>
        <row r="43">
          <cell r="B43" t="str">
            <v>Н7 (Кскр)</v>
          </cell>
          <cell r="C43" t="str">
            <v>исключением сумм, на которые наложен</v>
          </cell>
          <cell r="D43">
            <v>50206</v>
          </cell>
          <cell r="E43">
            <v>0</v>
          </cell>
        </row>
        <row r="44">
          <cell r="C44" t="str">
            <v>арест, части счетов 50105, 50113,</v>
          </cell>
          <cell r="D44">
            <v>50306</v>
          </cell>
          <cell r="E44">
            <v>0</v>
          </cell>
        </row>
        <row r="45">
          <cell r="C45" t="str">
            <v xml:space="preserve">50115, 50206, 50306  </v>
          </cell>
          <cell r="D45" t="str">
            <v>-arrested</v>
          </cell>
        </row>
        <row r="46">
          <cell r="B46">
            <v>8904</v>
          </cell>
          <cell r="E46">
            <v>0</v>
          </cell>
          <cell r="F46">
            <v>0</v>
          </cell>
          <cell r="H46">
            <v>0</v>
          </cell>
        </row>
        <row r="48">
          <cell r="B48" t="str">
            <v>Code</v>
          </cell>
          <cell r="C48" t="str">
            <v>Narrative</v>
          </cell>
          <cell r="D48" t="str">
            <v>Account</v>
          </cell>
          <cell r="E48" t="str">
            <v>Account balances*</v>
          </cell>
          <cell r="F48" t="str">
            <v>Code calculated by KPMG*</v>
          </cell>
          <cell r="G48" t="str">
            <v>Code calculated by the Bank*</v>
          </cell>
          <cell r="H48" t="str">
            <v>Dif</v>
          </cell>
          <cell r="I48" t="str">
            <v>Comment</v>
          </cell>
        </row>
        <row r="49">
          <cell r="C49" t="str">
            <v>50% кредитов (депозитов, займов),</v>
          </cell>
          <cell r="D49">
            <v>312</v>
          </cell>
          <cell r="E49">
            <v>0</v>
          </cell>
        </row>
        <row r="50">
          <cell r="B50" t="str">
            <v xml:space="preserve">Н2 (ОВм)   </v>
          </cell>
          <cell r="C50" t="str">
            <v>привлеченных банком и обеспеченных</v>
          </cell>
          <cell r="D50">
            <v>313</v>
          </cell>
          <cell r="E50">
            <v>0</v>
          </cell>
        </row>
        <row r="51">
          <cell r="C51" t="str">
            <v>предоставленным им залогом в виде</v>
          </cell>
          <cell r="D51">
            <v>314</v>
          </cell>
          <cell r="E51">
            <v>0</v>
          </cell>
        </row>
        <row r="52">
          <cell r="C52" t="str">
            <v>ценных бумаг (за исключением ценных</v>
          </cell>
          <cell r="D52">
            <v>31503</v>
          </cell>
          <cell r="E52">
            <v>0</v>
          </cell>
        </row>
        <row r="53">
          <cell r="C53" t="str">
            <v>бумаг, эмитированных правительствами</v>
          </cell>
          <cell r="D53">
            <v>31504</v>
          </cell>
          <cell r="E53">
            <v>0</v>
          </cell>
        </row>
        <row r="54">
          <cell r="C54" t="str">
            <v>и резидентами стран из числа "группы</v>
          </cell>
          <cell r="D54">
            <v>31505</v>
          </cell>
          <cell r="E54">
            <v>0</v>
          </cell>
        </row>
        <row r="55">
          <cell r="C55" t="str">
            <v>развитых стран") при условии, что</v>
          </cell>
          <cell r="D55">
            <v>31506</v>
          </cell>
          <cell r="E55">
            <v>0</v>
          </cell>
        </row>
        <row r="56">
          <cell r="C56" t="str">
            <v>договоры по данным кредитам</v>
          </cell>
          <cell r="D56">
            <v>31507</v>
          </cell>
          <cell r="E56">
            <v>0</v>
          </cell>
        </row>
        <row r="57">
          <cell r="C57" t="str">
            <v>(депозитам, займам) предполагают</v>
          </cell>
          <cell r="D57">
            <v>31508</v>
          </cell>
          <cell r="E57">
            <v>0</v>
          </cell>
        </row>
        <row r="58">
          <cell r="C58" t="str">
            <v>довнесение банком кредитору</v>
          </cell>
          <cell r="D58">
            <v>31509</v>
          </cell>
          <cell r="E58">
            <v>0</v>
          </cell>
        </row>
        <row r="59">
          <cell r="C59" t="str">
            <v>обеспечения в размере снижения</v>
          </cell>
          <cell r="D59">
            <v>31603</v>
          </cell>
          <cell r="E59">
            <v>0</v>
          </cell>
        </row>
        <row r="60">
          <cell r="C60" t="str">
            <v>рыночной стоимости залога, часть</v>
          </cell>
          <cell r="D60">
            <v>31604</v>
          </cell>
          <cell r="E60">
            <v>0</v>
          </cell>
        </row>
        <row r="61">
          <cell r="C61" t="str">
            <v>счетов 312, 313, 314, 31503...31509,</v>
          </cell>
          <cell r="D61">
            <v>31605</v>
          </cell>
          <cell r="E61">
            <v>0</v>
          </cell>
        </row>
        <row r="62">
          <cell r="C62" t="str">
            <v>31603...31609, 41002...41007,</v>
          </cell>
          <cell r="D62">
            <v>31606</v>
          </cell>
          <cell r="E62">
            <v>0</v>
          </cell>
        </row>
        <row r="63">
          <cell r="C63" t="str">
            <v>41102...41107, 41202...41207,</v>
          </cell>
          <cell r="D63">
            <v>31607</v>
          </cell>
          <cell r="E63">
            <v>0</v>
          </cell>
        </row>
        <row r="64">
          <cell r="C64" t="str">
            <v>41302...41307, 41402...41407,</v>
          </cell>
          <cell r="D64">
            <v>31608</v>
          </cell>
          <cell r="E64">
            <v>0</v>
          </cell>
        </row>
        <row r="65">
          <cell r="C65" t="str">
            <v>41502...41507, 41602...41607,</v>
          </cell>
          <cell r="D65">
            <v>31609</v>
          </cell>
          <cell r="E65">
            <v>0</v>
          </cell>
        </row>
        <row r="66">
          <cell r="C66" t="str">
            <v>41702...41707, 41802...41807,</v>
          </cell>
          <cell r="D66">
            <v>41002</v>
          </cell>
          <cell r="E66">
            <v>0</v>
          </cell>
        </row>
        <row r="67">
          <cell r="C67" t="str">
            <v>41902...41907, 42002...42007,</v>
          </cell>
          <cell r="D67">
            <v>41003</v>
          </cell>
          <cell r="E67">
            <v>0</v>
          </cell>
        </row>
        <row r="68">
          <cell r="C68" t="str">
            <v>42102...42107, 42202...42207,</v>
          </cell>
          <cell r="D68">
            <v>41004</v>
          </cell>
          <cell r="E68">
            <v>0</v>
          </cell>
        </row>
        <row r="69">
          <cell r="C69" t="str">
            <v>42502...42507, 42702...42707,</v>
          </cell>
          <cell r="D69">
            <v>41005</v>
          </cell>
          <cell r="E69">
            <v>0</v>
          </cell>
        </row>
        <row r="70">
          <cell r="C70" t="str">
            <v>42802... -42807, 42902...42907,</v>
          </cell>
          <cell r="D70">
            <v>41006</v>
          </cell>
          <cell r="E70">
            <v>0</v>
          </cell>
        </row>
        <row r="71">
          <cell r="C71" t="str">
            <v>43002...43007, 43102...43107,</v>
          </cell>
          <cell r="D71">
            <v>41007</v>
          </cell>
          <cell r="E71">
            <v>0</v>
          </cell>
        </row>
        <row r="72">
          <cell r="C72" t="str">
            <v>43202...43207, 43302...43307,</v>
          </cell>
          <cell r="D72">
            <v>41102</v>
          </cell>
          <cell r="E72">
            <v>0</v>
          </cell>
        </row>
        <row r="73">
          <cell r="C73" t="str">
            <v>43402...43407, 43502...43507,</v>
          </cell>
          <cell r="D73">
            <v>41103</v>
          </cell>
          <cell r="E73">
            <v>0</v>
          </cell>
        </row>
        <row r="74">
          <cell r="C74" t="str">
            <v>43602...43607, 43702...43707,</v>
          </cell>
          <cell r="D74">
            <v>41104</v>
          </cell>
          <cell r="E74">
            <v>0</v>
          </cell>
        </row>
        <row r="75">
          <cell r="C75" t="str">
            <v>43802...43807, 43902...43907,</v>
          </cell>
          <cell r="D75">
            <v>41105</v>
          </cell>
          <cell r="E75">
            <v>0</v>
          </cell>
        </row>
        <row r="76">
          <cell r="C76" t="str">
            <v xml:space="preserve">44002...44007  </v>
          </cell>
          <cell r="D76">
            <v>41106</v>
          </cell>
          <cell r="E76">
            <v>0</v>
          </cell>
        </row>
        <row r="77">
          <cell r="D77">
            <v>41107</v>
          </cell>
          <cell r="E77">
            <v>0</v>
          </cell>
        </row>
        <row r="78">
          <cell r="D78">
            <v>41202</v>
          </cell>
          <cell r="E78">
            <v>0</v>
          </cell>
        </row>
        <row r="79">
          <cell r="D79">
            <v>41203</v>
          </cell>
          <cell r="E79">
            <v>0</v>
          </cell>
        </row>
        <row r="80">
          <cell r="D80">
            <v>41204</v>
          </cell>
          <cell r="E80">
            <v>0</v>
          </cell>
        </row>
        <row r="81">
          <cell r="D81">
            <v>41205</v>
          </cell>
          <cell r="E81">
            <v>0</v>
          </cell>
        </row>
        <row r="82">
          <cell r="D82">
            <v>41206</v>
          </cell>
          <cell r="E82">
            <v>0</v>
          </cell>
        </row>
        <row r="83">
          <cell r="D83">
            <v>41207</v>
          </cell>
          <cell r="E83">
            <v>0</v>
          </cell>
        </row>
        <row r="84">
          <cell r="D84">
            <v>41302</v>
          </cell>
          <cell r="E84">
            <v>0</v>
          </cell>
        </row>
        <row r="85">
          <cell r="D85">
            <v>41303</v>
          </cell>
          <cell r="E85">
            <v>0</v>
          </cell>
        </row>
        <row r="86">
          <cell r="D86">
            <v>41304</v>
          </cell>
          <cell r="E86">
            <v>0</v>
          </cell>
        </row>
        <row r="87">
          <cell r="D87">
            <v>41305</v>
          </cell>
          <cell r="E87">
            <v>0</v>
          </cell>
        </row>
        <row r="88">
          <cell r="D88">
            <v>41306</v>
          </cell>
          <cell r="E88">
            <v>0</v>
          </cell>
        </row>
        <row r="89">
          <cell r="D89">
            <v>41307</v>
          </cell>
          <cell r="E89">
            <v>0</v>
          </cell>
        </row>
        <row r="90">
          <cell r="D90">
            <v>41402</v>
          </cell>
          <cell r="E90">
            <v>0</v>
          </cell>
        </row>
        <row r="91">
          <cell r="D91">
            <v>41403</v>
          </cell>
          <cell r="E91">
            <v>0</v>
          </cell>
        </row>
        <row r="92">
          <cell r="D92">
            <v>41404</v>
          </cell>
          <cell r="E92">
            <v>0</v>
          </cell>
        </row>
        <row r="93">
          <cell r="D93">
            <v>41405</v>
          </cell>
          <cell r="E93">
            <v>0</v>
          </cell>
        </row>
        <row r="94">
          <cell r="D94">
            <v>41406</v>
          </cell>
          <cell r="E94">
            <v>0</v>
          </cell>
        </row>
        <row r="95">
          <cell r="D95">
            <v>41407</v>
          </cell>
          <cell r="E95">
            <v>0</v>
          </cell>
        </row>
        <row r="96">
          <cell r="D96">
            <v>41502</v>
          </cell>
          <cell r="E96">
            <v>0</v>
          </cell>
        </row>
        <row r="97">
          <cell r="D97">
            <v>41503</v>
          </cell>
          <cell r="E97">
            <v>0</v>
          </cell>
        </row>
        <row r="98">
          <cell r="D98">
            <v>41504</v>
          </cell>
          <cell r="E98">
            <v>0</v>
          </cell>
        </row>
        <row r="99">
          <cell r="D99">
            <v>41505</v>
          </cell>
          <cell r="E99">
            <v>0</v>
          </cell>
        </row>
        <row r="100">
          <cell r="D100">
            <v>41506</v>
          </cell>
          <cell r="E100">
            <v>0</v>
          </cell>
        </row>
        <row r="101">
          <cell r="D101">
            <v>41507</v>
          </cell>
          <cell r="E101">
            <v>0</v>
          </cell>
        </row>
        <row r="102">
          <cell r="D102">
            <v>41602</v>
          </cell>
          <cell r="E102">
            <v>0</v>
          </cell>
        </row>
        <row r="103">
          <cell r="D103">
            <v>41603</v>
          </cell>
          <cell r="E103">
            <v>0</v>
          </cell>
        </row>
        <row r="104">
          <cell r="D104">
            <v>41604</v>
          </cell>
          <cell r="E104">
            <v>0</v>
          </cell>
        </row>
        <row r="105">
          <cell r="D105">
            <v>41605</v>
          </cell>
          <cell r="E105">
            <v>0</v>
          </cell>
        </row>
        <row r="106">
          <cell r="D106">
            <v>41606</v>
          </cell>
          <cell r="E106">
            <v>0</v>
          </cell>
        </row>
        <row r="107">
          <cell r="D107">
            <v>41607</v>
          </cell>
          <cell r="E107">
            <v>0</v>
          </cell>
        </row>
        <row r="108">
          <cell r="D108">
            <v>41702</v>
          </cell>
          <cell r="E108">
            <v>0</v>
          </cell>
        </row>
        <row r="109">
          <cell r="D109">
            <v>41703</v>
          </cell>
          <cell r="E109">
            <v>0</v>
          </cell>
        </row>
        <row r="110">
          <cell r="D110">
            <v>41704</v>
          </cell>
          <cell r="E110">
            <v>0</v>
          </cell>
        </row>
        <row r="111">
          <cell r="D111">
            <v>41705</v>
          </cell>
          <cell r="E111">
            <v>0</v>
          </cell>
        </row>
        <row r="112">
          <cell r="D112">
            <v>41706</v>
          </cell>
          <cell r="E112">
            <v>0</v>
          </cell>
        </row>
        <row r="113">
          <cell r="D113">
            <v>41707</v>
          </cell>
          <cell r="E113">
            <v>0</v>
          </cell>
        </row>
        <row r="114">
          <cell r="D114">
            <v>41802</v>
          </cell>
          <cell r="E114">
            <v>0</v>
          </cell>
        </row>
        <row r="115">
          <cell r="D115">
            <v>41803</v>
          </cell>
          <cell r="E115">
            <v>0</v>
          </cell>
        </row>
        <row r="116">
          <cell r="D116">
            <v>41804</v>
          </cell>
          <cell r="E116">
            <v>0</v>
          </cell>
        </row>
        <row r="117">
          <cell r="D117">
            <v>41805</v>
          </cell>
          <cell r="E117">
            <v>0</v>
          </cell>
        </row>
        <row r="118">
          <cell r="D118">
            <v>41806</v>
          </cell>
          <cell r="E118">
            <v>0</v>
          </cell>
        </row>
        <row r="119">
          <cell r="D119">
            <v>41807</v>
          </cell>
          <cell r="E119">
            <v>0</v>
          </cell>
        </row>
        <row r="120">
          <cell r="D120">
            <v>41902</v>
          </cell>
          <cell r="E120">
            <v>0</v>
          </cell>
        </row>
        <row r="121">
          <cell r="D121">
            <v>41903</v>
          </cell>
          <cell r="E121">
            <v>0</v>
          </cell>
        </row>
        <row r="122">
          <cell r="D122">
            <v>41904</v>
          </cell>
          <cell r="E122">
            <v>0</v>
          </cell>
        </row>
        <row r="123">
          <cell r="D123">
            <v>41905</v>
          </cell>
          <cell r="E123">
            <v>0</v>
          </cell>
        </row>
        <row r="124">
          <cell r="D124">
            <v>41906</v>
          </cell>
          <cell r="E124">
            <v>0</v>
          </cell>
        </row>
        <row r="125">
          <cell r="D125">
            <v>41907</v>
          </cell>
          <cell r="E125">
            <v>0</v>
          </cell>
        </row>
        <row r="126">
          <cell r="D126">
            <v>42002</v>
          </cell>
          <cell r="E126">
            <v>0</v>
          </cell>
        </row>
        <row r="127">
          <cell r="D127">
            <v>42003</v>
          </cell>
          <cell r="E127">
            <v>0</v>
          </cell>
        </row>
        <row r="128">
          <cell r="D128">
            <v>42004</v>
          </cell>
          <cell r="E128">
            <v>0</v>
          </cell>
        </row>
        <row r="129">
          <cell r="D129">
            <v>42005</v>
          </cell>
          <cell r="E129">
            <v>0</v>
          </cell>
        </row>
        <row r="130">
          <cell r="D130">
            <v>42006</v>
          </cell>
          <cell r="E130">
            <v>0</v>
          </cell>
        </row>
        <row r="131">
          <cell r="D131">
            <v>42007</v>
          </cell>
          <cell r="E131">
            <v>0</v>
          </cell>
        </row>
        <row r="132">
          <cell r="D132">
            <v>42102</v>
          </cell>
          <cell r="E132">
            <v>0</v>
          </cell>
        </row>
        <row r="133">
          <cell r="D133">
            <v>42103</v>
          </cell>
          <cell r="E133">
            <v>0</v>
          </cell>
        </row>
        <row r="134">
          <cell r="D134">
            <v>42104</v>
          </cell>
          <cell r="E134">
            <v>0</v>
          </cell>
        </row>
        <row r="135">
          <cell r="D135">
            <v>42105</v>
          </cell>
          <cell r="E135">
            <v>0</v>
          </cell>
        </row>
        <row r="136">
          <cell r="D136">
            <v>42106</v>
          </cell>
          <cell r="E136">
            <v>0</v>
          </cell>
        </row>
        <row r="137">
          <cell r="D137">
            <v>42107</v>
          </cell>
          <cell r="E137">
            <v>0</v>
          </cell>
        </row>
        <row r="138">
          <cell r="D138">
            <v>42202</v>
          </cell>
          <cell r="E138">
            <v>0</v>
          </cell>
        </row>
        <row r="139">
          <cell r="D139">
            <v>42203</v>
          </cell>
          <cell r="E139">
            <v>0</v>
          </cell>
        </row>
        <row r="140">
          <cell r="D140">
            <v>42204</v>
          </cell>
          <cell r="E140">
            <v>0</v>
          </cell>
        </row>
        <row r="141">
          <cell r="D141">
            <v>42205</v>
          </cell>
          <cell r="E141">
            <v>0</v>
          </cell>
        </row>
        <row r="142">
          <cell r="D142">
            <v>42206</v>
          </cell>
          <cell r="E142">
            <v>0</v>
          </cell>
        </row>
        <row r="143">
          <cell r="D143">
            <v>42207</v>
          </cell>
          <cell r="E143">
            <v>0</v>
          </cell>
        </row>
        <row r="144">
          <cell r="D144">
            <v>42502</v>
          </cell>
          <cell r="E144">
            <v>0</v>
          </cell>
        </row>
        <row r="145">
          <cell r="D145">
            <v>42503</v>
          </cell>
          <cell r="E145">
            <v>0</v>
          </cell>
        </row>
        <row r="146">
          <cell r="D146">
            <v>42504</v>
          </cell>
          <cell r="E146">
            <v>0</v>
          </cell>
        </row>
        <row r="147">
          <cell r="D147">
            <v>42505</v>
          </cell>
          <cell r="E147">
            <v>0</v>
          </cell>
        </row>
        <row r="148">
          <cell r="D148">
            <v>42506</v>
          </cell>
          <cell r="E148">
            <v>0</v>
          </cell>
        </row>
        <row r="149">
          <cell r="D149">
            <v>42507</v>
          </cell>
          <cell r="E149">
            <v>0</v>
          </cell>
        </row>
        <row r="150">
          <cell r="D150">
            <v>42702</v>
          </cell>
          <cell r="E150">
            <v>0</v>
          </cell>
        </row>
        <row r="151">
          <cell r="D151">
            <v>42703</v>
          </cell>
          <cell r="E151">
            <v>0</v>
          </cell>
        </row>
        <row r="152">
          <cell r="D152">
            <v>42704</v>
          </cell>
          <cell r="E152">
            <v>0</v>
          </cell>
        </row>
        <row r="153">
          <cell r="D153">
            <v>42705</v>
          </cell>
          <cell r="E153">
            <v>0</v>
          </cell>
        </row>
        <row r="154">
          <cell r="D154">
            <v>42706</v>
          </cell>
          <cell r="E154">
            <v>0</v>
          </cell>
        </row>
        <row r="155">
          <cell r="D155">
            <v>42707</v>
          </cell>
          <cell r="E155">
            <v>0</v>
          </cell>
        </row>
        <row r="156">
          <cell r="D156">
            <v>42802</v>
          </cell>
          <cell r="E156">
            <v>0</v>
          </cell>
        </row>
        <row r="157">
          <cell r="D157">
            <v>42803</v>
          </cell>
          <cell r="E157">
            <v>0</v>
          </cell>
        </row>
        <row r="158">
          <cell r="D158">
            <v>42804</v>
          </cell>
          <cell r="E158">
            <v>0</v>
          </cell>
        </row>
        <row r="159">
          <cell r="D159">
            <v>42805</v>
          </cell>
          <cell r="E159">
            <v>0</v>
          </cell>
        </row>
        <row r="160">
          <cell r="D160">
            <v>42806</v>
          </cell>
          <cell r="E160">
            <v>0</v>
          </cell>
        </row>
        <row r="161">
          <cell r="D161">
            <v>42807</v>
          </cell>
          <cell r="E161">
            <v>0</v>
          </cell>
        </row>
        <row r="162">
          <cell r="D162">
            <v>42902</v>
          </cell>
          <cell r="E162">
            <v>0</v>
          </cell>
        </row>
        <row r="163">
          <cell r="D163">
            <v>42903</v>
          </cell>
          <cell r="E163">
            <v>0</v>
          </cell>
        </row>
        <row r="164">
          <cell r="D164">
            <v>42904</v>
          </cell>
          <cell r="E164">
            <v>0</v>
          </cell>
        </row>
        <row r="165">
          <cell r="D165">
            <v>42905</v>
          </cell>
          <cell r="E165">
            <v>0</v>
          </cell>
        </row>
        <row r="166">
          <cell r="D166">
            <v>42906</v>
          </cell>
          <cell r="E166">
            <v>0</v>
          </cell>
        </row>
        <row r="167">
          <cell r="D167">
            <v>42907</v>
          </cell>
          <cell r="E167">
            <v>0</v>
          </cell>
        </row>
        <row r="168">
          <cell r="D168">
            <v>43002</v>
          </cell>
          <cell r="E168">
            <v>0</v>
          </cell>
        </row>
        <row r="169">
          <cell r="D169">
            <v>43003</v>
          </cell>
          <cell r="E169">
            <v>0</v>
          </cell>
        </row>
        <row r="170">
          <cell r="D170">
            <v>43004</v>
          </cell>
          <cell r="E170">
            <v>0</v>
          </cell>
        </row>
        <row r="171">
          <cell r="D171">
            <v>43005</v>
          </cell>
          <cell r="E171">
            <v>0</v>
          </cell>
        </row>
        <row r="172">
          <cell r="D172">
            <v>43006</v>
          </cell>
          <cell r="E172">
            <v>0</v>
          </cell>
        </row>
        <row r="173">
          <cell r="D173">
            <v>43007</v>
          </cell>
          <cell r="E173">
            <v>0</v>
          </cell>
        </row>
        <row r="174">
          <cell r="D174">
            <v>43102</v>
          </cell>
          <cell r="E174">
            <v>0</v>
          </cell>
        </row>
        <row r="175">
          <cell r="D175">
            <v>43103</v>
          </cell>
          <cell r="E175">
            <v>0</v>
          </cell>
        </row>
        <row r="176">
          <cell r="D176">
            <v>43104</v>
          </cell>
          <cell r="E176">
            <v>0</v>
          </cell>
        </row>
        <row r="177">
          <cell r="D177">
            <v>43105</v>
          </cell>
          <cell r="E177">
            <v>0</v>
          </cell>
        </row>
        <row r="178">
          <cell r="D178">
            <v>43106</v>
          </cell>
          <cell r="E178">
            <v>0</v>
          </cell>
        </row>
        <row r="179">
          <cell r="D179">
            <v>43107</v>
          </cell>
          <cell r="E179">
            <v>0</v>
          </cell>
        </row>
        <row r="180">
          <cell r="D180">
            <v>43202</v>
          </cell>
          <cell r="E180">
            <v>0</v>
          </cell>
        </row>
        <row r="181">
          <cell r="D181">
            <v>43203</v>
          </cell>
          <cell r="E181">
            <v>0</v>
          </cell>
        </row>
        <row r="182">
          <cell r="D182">
            <v>43204</v>
          </cell>
          <cell r="E182">
            <v>0</v>
          </cell>
        </row>
        <row r="183">
          <cell r="D183">
            <v>43205</v>
          </cell>
          <cell r="E183">
            <v>0</v>
          </cell>
        </row>
        <row r="184">
          <cell r="D184">
            <v>43206</v>
          </cell>
          <cell r="E184">
            <v>0</v>
          </cell>
        </row>
        <row r="185">
          <cell r="D185">
            <v>43207</v>
          </cell>
          <cell r="E185">
            <v>0</v>
          </cell>
        </row>
        <row r="186">
          <cell r="D186">
            <v>43302</v>
          </cell>
          <cell r="E186">
            <v>0</v>
          </cell>
        </row>
        <row r="187">
          <cell r="D187">
            <v>43303</v>
          </cell>
          <cell r="E187">
            <v>0</v>
          </cell>
        </row>
        <row r="188">
          <cell r="D188">
            <v>43304</v>
          </cell>
          <cell r="E188">
            <v>0</v>
          </cell>
        </row>
        <row r="189">
          <cell r="D189">
            <v>43305</v>
          </cell>
          <cell r="E189">
            <v>0</v>
          </cell>
        </row>
        <row r="190">
          <cell r="D190">
            <v>43306</v>
          </cell>
          <cell r="E190">
            <v>0</v>
          </cell>
        </row>
        <row r="191">
          <cell r="D191">
            <v>43307</v>
          </cell>
          <cell r="E191">
            <v>0</v>
          </cell>
        </row>
        <row r="192">
          <cell r="D192">
            <v>43402</v>
          </cell>
          <cell r="E192">
            <v>0</v>
          </cell>
        </row>
        <row r="193">
          <cell r="D193">
            <v>43403</v>
          </cell>
          <cell r="E193">
            <v>0</v>
          </cell>
        </row>
        <row r="194">
          <cell r="D194">
            <v>43404</v>
          </cell>
          <cell r="E194">
            <v>0</v>
          </cell>
        </row>
        <row r="195">
          <cell r="D195">
            <v>43405</v>
          </cell>
          <cell r="E195">
            <v>0</v>
          </cell>
        </row>
        <row r="196">
          <cell r="D196">
            <v>43406</v>
          </cell>
          <cell r="E196">
            <v>0</v>
          </cell>
        </row>
        <row r="197">
          <cell r="D197">
            <v>43407</v>
          </cell>
          <cell r="E197">
            <v>0</v>
          </cell>
        </row>
        <row r="198">
          <cell r="D198">
            <v>43502</v>
          </cell>
          <cell r="E198">
            <v>0</v>
          </cell>
        </row>
        <row r="199">
          <cell r="D199">
            <v>43503</v>
          </cell>
          <cell r="E199">
            <v>0</v>
          </cell>
        </row>
        <row r="200">
          <cell r="D200">
            <v>43504</v>
          </cell>
          <cell r="E200">
            <v>0</v>
          </cell>
        </row>
        <row r="201">
          <cell r="D201">
            <v>43505</v>
          </cell>
          <cell r="E201">
            <v>0</v>
          </cell>
        </row>
        <row r="202">
          <cell r="D202">
            <v>43506</v>
          </cell>
          <cell r="E202">
            <v>0</v>
          </cell>
        </row>
        <row r="203">
          <cell r="D203">
            <v>43507</v>
          </cell>
          <cell r="E203">
            <v>0</v>
          </cell>
        </row>
        <row r="204">
          <cell r="D204">
            <v>43602</v>
          </cell>
          <cell r="E204">
            <v>0</v>
          </cell>
        </row>
        <row r="205">
          <cell r="D205">
            <v>43603</v>
          </cell>
          <cell r="E205">
            <v>0</v>
          </cell>
        </row>
        <row r="206">
          <cell r="D206">
            <v>43604</v>
          </cell>
          <cell r="E206">
            <v>0</v>
          </cell>
        </row>
        <row r="207">
          <cell r="D207">
            <v>43605</v>
          </cell>
          <cell r="E207">
            <v>0</v>
          </cell>
        </row>
        <row r="208">
          <cell r="D208">
            <v>43606</v>
          </cell>
          <cell r="E208">
            <v>0</v>
          </cell>
        </row>
        <row r="209">
          <cell r="D209">
            <v>43607</v>
          </cell>
          <cell r="E209">
            <v>0</v>
          </cell>
        </row>
        <row r="210">
          <cell r="D210">
            <v>43702</v>
          </cell>
          <cell r="E210">
            <v>0</v>
          </cell>
        </row>
        <row r="211">
          <cell r="D211">
            <v>43703</v>
          </cell>
          <cell r="E211">
            <v>0</v>
          </cell>
        </row>
        <row r="212">
          <cell r="D212">
            <v>43704</v>
          </cell>
          <cell r="E212">
            <v>0</v>
          </cell>
        </row>
        <row r="213">
          <cell r="D213">
            <v>43705</v>
          </cell>
          <cell r="E213">
            <v>0</v>
          </cell>
        </row>
        <row r="214">
          <cell r="D214">
            <v>43706</v>
          </cell>
          <cell r="E214">
            <v>0</v>
          </cell>
        </row>
        <row r="215">
          <cell r="D215">
            <v>43707</v>
          </cell>
          <cell r="E215">
            <v>0</v>
          </cell>
        </row>
        <row r="216">
          <cell r="D216">
            <v>43802</v>
          </cell>
          <cell r="E216">
            <v>0</v>
          </cell>
        </row>
        <row r="217">
          <cell r="D217">
            <v>43803</v>
          </cell>
          <cell r="E217">
            <v>0</v>
          </cell>
        </row>
        <row r="218">
          <cell r="D218">
            <v>43804</v>
          </cell>
          <cell r="E218">
            <v>0</v>
          </cell>
        </row>
        <row r="219">
          <cell r="D219">
            <v>43805</v>
          </cell>
          <cell r="E219">
            <v>0</v>
          </cell>
        </row>
        <row r="220">
          <cell r="D220">
            <v>43806</v>
          </cell>
          <cell r="E220">
            <v>0</v>
          </cell>
        </row>
        <row r="221">
          <cell r="D221">
            <v>43807</v>
          </cell>
          <cell r="E221">
            <v>0</v>
          </cell>
        </row>
        <row r="222">
          <cell r="D222">
            <v>43902</v>
          </cell>
          <cell r="E222">
            <v>0</v>
          </cell>
        </row>
        <row r="223">
          <cell r="D223">
            <v>43903</v>
          </cell>
          <cell r="E223">
            <v>0</v>
          </cell>
        </row>
        <row r="224">
          <cell r="D224">
            <v>43904</v>
          </cell>
          <cell r="E224">
            <v>0</v>
          </cell>
        </row>
        <row r="225">
          <cell r="D225">
            <v>43905</v>
          </cell>
          <cell r="E225">
            <v>0</v>
          </cell>
        </row>
        <row r="226">
          <cell r="D226">
            <v>43906</v>
          </cell>
          <cell r="E226">
            <v>0</v>
          </cell>
        </row>
        <row r="227">
          <cell r="D227">
            <v>43907</v>
          </cell>
          <cell r="E227">
            <v>0</v>
          </cell>
        </row>
        <row r="228">
          <cell r="D228">
            <v>44002</v>
          </cell>
          <cell r="E228">
            <v>0</v>
          </cell>
        </row>
        <row r="229">
          <cell r="D229">
            <v>44003</v>
          </cell>
          <cell r="E229">
            <v>0</v>
          </cell>
        </row>
        <row r="230">
          <cell r="D230">
            <v>44004</v>
          </cell>
          <cell r="E230">
            <v>0</v>
          </cell>
        </row>
        <row r="231">
          <cell r="D231">
            <v>44005</v>
          </cell>
          <cell r="E231">
            <v>0</v>
          </cell>
        </row>
        <row r="232">
          <cell r="D232">
            <v>44006</v>
          </cell>
          <cell r="E232">
            <v>0</v>
          </cell>
        </row>
        <row r="233">
          <cell r="D233">
            <v>44007</v>
          </cell>
          <cell r="E233">
            <v>0</v>
          </cell>
        </row>
        <row r="234">
          <cell r="B234">
            <v>8905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6">
          <cell r="B236" t="str">
            <v>Code</v>
          </cell>
          <cell r="C236" t="str">
            <v>Narrative</v>
          </cell>
          <cell r="D236" t="str">
            <v>Account</v>
          </cell>
          <cell r="E236" t="str">
            <v>Account balances*</v>
          </cell>
          <cell r="F236" t="str">
            <v>Code calculated by KPMG*</v>
          </cell>
          <cell r="G236" t="str">
            <v>Code calculated by the Bank*</v>
          </cell>
          <cell r="H236" t="str">
            <v>Dif</v>
          </cell>
          <cell r="I236" t="str">
            <v>Comment</v>
          </cell>
        </row>
        <row r="237">
          <cell r="C237" t="str">
            <v>50% требований по выкупу ценных бумаг</v>
          </cell>
          <cell r="D237">
            <v>93602</v>
          </cell>
          <cell r="E237">
            <v>0</v>
          </cell>
        </row>
        <row r="238">
          <cell r="B238" t="str">
            <v>Н2 (ОВм)</v>
          </cell>
          <cell r="C238" t="str">
            <v>по обратной части операций РЕПО (за</v>
          </cell>
          <cell r="D238">
            <v>93603</v>
          </cell>
          <cell r="E238" t="str">
            <v>NA</v>
          </cell>
        </row>
        <row r="239">
          <cell r="B239" t="str">
            <v>Н3 (ОВт)</v>
          </cell>
          <cell r="C239" t="str">
            <v>исключением ценных бумаг,</v>
          </cell>
          <cell r="D239">
            <v>93604</v>
          </cell>
          <cell r="E239" t="str">
            <v>NA</v>
          </cell>
        </row>
        <row r="240">
          <cell r="C240" t="str">
            <v>эмитированных правительствами и</v>
          </cell>
          <cell r="D240">
            <v>93605</v>
          </cell>
          <cell r="E240" t="str">
            <v>NA</v>
          </cell>
        </row>
        <row r="241">
          <cell r="C241" t="str">
            <v>резидентами стран из числа "группы</v>
          </cell>
        </row>
        <row r="242">
          <cell r="C242" t="str">
            <v>развитых стран") при условии, что</v>
          </cell>
        </row>
        <row r="243">
          <cell r="C243" t="str">
            <v>договоры по данным операциям</v>
          </cell>
        </row>
        <row r="244">
          <cell r="C244" t="str">
            <v>предполагают довнесение банком</v>
          </cell>
        </row>
        <row r="245">
          <cell r="C245" t="str">
            <v>контрагенту ценных бумаг в размере</v>
          </cell>
        </row>
        <row r="246">
          <cell r="C246" t="str">
            <v>снижения их рыночной стоимости: часть</v>
          </cell>
        </row>
        <row r="247">
          <cell r="C247" t="str">
            <v>внебалансовых счетов 93602, 93603,</v>
          </cell>
        </row>
        <row r="248">
          <cell r="C248" t="str">
            <v xml:space="preserve">93604, 93605  </v>
          </cell>
        </row>
        <row r="249">
          <cell r="B249">
            <v>8906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1">
          <cell r="B251" t="str">
            <v>Code</v>
          </cell>
          <cell r="C251" t="str">
            <v>Narrative</v>
          </cell>
          <cell r="D251" t="str">
            <v>Account</v>
          </cell>
          <cell r="E251" t="str">
            <v>Account balances*</v>
          </cell>
          <cell r="F251" t="str">
            <v>Code calculated by KPMG*</v>
          </cell>
          <cell r="G251" t="str">
            <v>Code calculated by the Bank*</v>
          </cell>
          <cell r="H251" t="str">
            <v>Dif</v>
          </cell>
          <cell r="I251" t="str">
            <v>Comment</v>
          </cell>
        </row>
        <row r="252">
          <cell r="C252" t="str">
            <v>50% кредитов (депозитов, займов),</v>
          </cell>
          <cell r="D252">
            <v>31204</v>
          </cell>
          <cell r="E252">
            <v>0</v>
          </cell>
        </row>
        <row r="253">
          <cell r="B253" t="str">
            <v>Н3 (ОВт)</v>
          </cell>
          <cell r="C253" t="str">
            <v>привлеченных банком на срок свыше 30</v>
          </cell>
          <cell r="D253">
            <v>31205</v>
          </cell>
          <cell r="E253">
            <v>0</v>
          </cell>
        </row>
        <row r="254">
          <cell r="C254" t="str">
            <v>календарных дней и обеспеченных</v>
          </cell>
          <cell r="D254">
            <v>31206</v>
          </cell>
          <cell r="E254">
            <v>0</v>
          </cell>
        </row>
        <row r="255">
          <cell r="C255" t="str">
            <v>предоставленным им залогом в виде</v>
          </cell>
          <cell r="D255">
            <v>31212</v>
          </cell>
          <cell r="E255">
            <v>0</v>
          </cell>
        </row>
        <row r="256">
          <cell r="C256" t="str">
            <v>ценных бумаг (за исключением ценных</v>
          </cell>
          <cell r="D256">
            <v>31217</v>
          </cell>
          <cell r="E256">
            <v>0</v>
          </cell>
        </row>
        <row r="257">
          <cell r="C257" t="str">
            <v>бумаг, эмитированных правительствами</v>
          </cell>
          <cell r="D257">
            <v>31218</v>
          </cell>
          <cell r="E257">
            <v>0</v>
          </cell>
        </row>
        <row r="258">
          <cell r="C258" t="str">
            <v>и резидентами стран из числа "группы</v>
          </cell>
          <cell r="D258">
            <v>31219</v>
          </cell>
          <cell r="E258">
            <v>0</v>
          </cell>
        </row>
        <row r="259">
          <cell r="C259" t="str">
            <v>развитых стран") при условии, что</v>
          </cell>
          <cell r="D259">
            <v>31220</v>
          </cell>
          <cell r="E259">
            <v>0</v>
          </cell>
        </row>
        <row r="260">
          <cell r="C260" t="str">
            <v>договоры по данным кредитам</v>
          </cell>
          <cell r="D260">
            <v>31221</v>
          </cell>
          <cell r="E260">
            <v>0</v>
          </cell>
        </row>
        <row r="261">
          <cell r="C261" t="str">
            <v>(депозитам, займам) предполагают</v>
          </cell>
          <cell r="D261">
            <v>31305</v>
          </cell>
          <cell r="E261">
            <v>0</v>
          </cell>
        </row>
        <row r="262">
          <cell r="C262" t="str">
            <v>довнесение банком кредитору</v>
          </cell>
          <cell r="D262">
            <v>31306</v>
          </cell>
          <cell r="E262">
            <v>0</v>
          </cell>
        </row>
        <row r="263">
          <cell r="C263" t="str">
            <v>обеспечения в размере снижения</v>
          </cell>
          <cell r="D263">
            <v>31307</v>
          </cell>
          <cell r="E263">
            <v>0</v>
          </cell>
        </row>
        <row r="264">
          <cell r="C264" t="str">
            <v>рыночной стоимости залога: часть</v>
          </cell>
          <cell r="D264">
            <v>31308</v>
          </cell>
          <cell r="E264">
            <v>0</v>
          </cell>
        </row>
        <row r="265">
          <cell r="C265" t="str">
            <v>счетов 31204...31206, 31212,</v>
          </cell>
          <cell r="D265">
            <v>31309</v>
          </cell>
          <cell r="E265">
            <v>0</v>
          </cell>
        </row>
        <row r="266">
          <cell r="C266" t="str">
            <v>31217...31221, 31305...31309,</v>
          </cell>
          <cell r="D266">
            <v>31405</v>
          </cell>
          <cell r="E266">
            <v>0</v>
          </cell>
        </row>
        <row r="267">
          <cell r="C267" t="str">
            <v>31405...31409, 31505...31509,</v>
          </cell>
          <cell r="D267">
            <v>31406</v>
          </cell>
          <cell r="E267">
            <v>0</v>
          </cell>
        </row>
        <row r="268">
          <cell r="C268" t="str">
            <v>31605...31609, 41003...41007,</v>
          </cell>
          <cell r="D268">
            <v>31407</v>
          </cell>
          <cell r="E268">
            <v>0</v>
          </cell>
        </row>
        <row r="269">
          <cell r="C269" t="str">
            <v>41103...41107, 41203...41207,</v>
          </cell>
          <cell r="D269">
            <v>31408</v>
          </cell>
          <cell r="E269">
            <v>0</v>
          </cell>
        </row>
        <row r="270">
          <cell r="C270" t="str">
            <v>41303...41307, 41403...41407,</v>
          </cell>
          <cell r="D270">
            <v>31409</v>
          </cell>
          <cell r="E270">
            <v>0</v>
          </cell>
        </row>
        <row r="271">
          <cell r="C271" t="str">
            <v>41503...41507, 41603...41607,</v>
          </cell>
          <cell r="D271">
            <v>31505</v>
          </cell>
          <cell r="E271">
            <v>0</v>
          </cell>
        </row>
        <row r="272">
          <cell r="C272" t="str">
            <v>41703...41707, 41803...41807,</v>
          </cell>
          <cell r="D272">
            <v>31506</v>
          </cell>
          <cell r="E272">
            <v>0</v>
          </cell>
        </row>
        <row r="273">
          <cell r="C273" t="str">
            <v>41903...41907, 42003...42007,</v>
          </cell>
          <cell r="D273">
            <v>31507</v>
          </cell>
          <cell r="E273">
            <v>0</v>
          </cell>
        </row>
        <row r="274">
          <cell r="C274" t="str">
            <v>42103...42107, 42203...42207,</v>
          </cell>
          <cell r="D274">
            <v>31508</v>
          </cell>
          <cell r="E274">
            <v>0</v>
          </cell>
        </row>
        <row r="275">
          <cell r="C275" t="str">
            <v>42503...42507, 42703...42707,</v>
          </cell>
          <cell r="D275">
            <v>31509</v>
          </cell>
          <cell r="E275">
            <v>0</v>
          </cell>
        </row>
        <row r="276">
          <cell r="C276" t="str">
            <v>42803...42807, 42903...42907,</v>
          </cell>
          <cell r="D276">
            <v>31605</v>
          </cell>
          <cell r="E276">
            <v>0</v>
          </cell>
        </row>
        <row r="277">
          <cell r="C277" t="str">
            <v>43003...43007, 43103...43107,</v>
          </cell>
          <cell r="D277">
            <v>31606</v>
          </cell>
          <cell r="E277">
            <v>0</v>
          </cell>
        </row>
        <row r="278">
          <cell r="C278" t="str">
            <v>43203...43207, 43303...43307,</v>
          </cell>
          <cell r="D278">
            <v>31607</v>
          </cell>
          <cell r="E278">
            <v>0</v>
          </cell>
        </row>
        <row r="279">
          <cell r="C279" t="str">
            <v>43403...43407, 43503...43507,</v>
          </cell>
          <cell r="D279">
            <v>31608</v>
          </cell>
          <cell r="E279">
            <v>0</v>
          </cell>
        </row>
        <row r="280">
          <cell r="C280" t="str">
            <v>43603...43607, 43703...43707,</v>
          </cell>
          <cell r="D280">
            <v>31609</v>
          </cell>
          <cell r="E280">
            <v>0</v>
          </cell>
        </row>
        <row r="281">
          <cell r="C281" t="str">
            <v>43803...43807, 43903...43907,</v>
          </cell>
          <cell r="D281">
            <v>41003</v>
          </cell>
          <cell r="E281">
            <v>0</v>
          </cell>
        </row>
        <row r="282">
          <cell r="C282" t="str">
            <v xml:space="preserve">44003...44007  </v>
          </cell>
          <cell r="D282">
            <v>41004</v>
          </cell>
          <cell r="E282">
            <v>0</v>
          </cell>
        </row>
        <row r="283">
          <cell r="D283">
            <v>41005</v>
          </cell>
          <cell r="E283">
            <v>0</v>
          </cell>
        </row>
        <row r="284">
          <cell r="D284">
            <v>41006</v>
          </cell>
          <cell r="E284">
            <v>0</v>
          </cell>
        </row>
        <row r="285">
          <cell r="D285">
            <v>41007</v>
          </cell>
          <cell r="E285">
            <v>0</v>
          </cell>
        </row>
        <row r="286">
          <cell r="D286">
            <v>41103</v>
          </cell>
          <cell r="E286">
            <v>0</v>
          </cell>
        </row>
        <row r="287">
          <cell r="D287">
            <v>41104</v>
          </cell>
          <cell r="E287">
            <v>0</v>
          </cell>
        </row>
        <row r="288">
          <cell r="D288">
            <v>41105</v>
          </cell>
          <cell r="E288">
            <v>0</v>
          </cell>
        </row>
        <row r="289">
          <cell r="D289">
            <v>41106</v>
          </cell>
          <cell r="E289">
            <v>0</v>
          </cell>
        </row>
        <row r="290">
          <cell r="D290">
            <v>41107</v>
          </cell>
          <cell r="E290">
            <v>0</v>
          </cell>
        </row>
        <row r="291">
          <cell r="D291">
            <v>41203</v>
          </cell>
          <cell r="E291">
            <v>0</v>
          </cell>
        </row>
        <row r="292">
          <cell r="D292">
            <v>41204</v>
          </cell>
          <cell r="E292">
            <v>0</v>
          </cell>
        </row>
        <row r="293">
          <cell r="D293">
            <v>41205</v>
          </cell>
          <cell r="E293">
            <v>0</v>
          </cell>
        </row>
        <row r="294">
          <cell r="D294">
            <v>41206</v>
          </cell>
          <cell r="E294">
            <v>0</v>
          </cell>
        </row>
        <row r="295">
          <cell r="D295">
            <v>41207</v>
          </cell>
          <cell r="E295">
            <v>0</v>
          </cell>
        </row>
        <row r="296">
          <cell r="D296">
            <v>41303</v>
          </cell>
          <cell r="E296">
            <v>0</v>
          </cell>
        </row>
        <row r="297">
          <cell r="D297">
            <v>41304</v>
          </cell>
          <cell r="E297">
            <v>0</v>
          </cell>
        </row>
        <row r="298">
          <cell r="D298">
            <v>41305</v>
          </cell>
          <cell r="E298">
            <v>0</v>
          </cell>
        </row>
        <row r="299">
          <cell r="D299">
            <v>41306</v>
          </cell>
          <cell r="E299">
            <v>0</v>
          </cell>
        </row>
        <row r="300">
          <cell r="D300">
            <v>41307</v>
          </cell>
          <cell r="E300">
            <v>0</v>
          </cell>
        </row>
        <row r="301">
          <cell r="D301">
            <v>41403</v>
          </cell>
          <cell r="E301">
            <v>0</v>
          </cell>
        </row>
        <row r="302">
          <cell r="D302">
            <v>41404</v>
          </cell>
          <cell r="E302">
            <v>0</v>
          </cell>
        </row>
        <row r="303">
          <cell r="D303">
            <v>41405</v>
          </cell>
          <cell r="E303">
            <v>0</v>
          </cell>
        </row>
        <row r="304">
          <cell r="D304">
            <v>41406</v>
          </cell>
          <cell r="E304">
            <v>0</v>
          </cell>
        </row>
        <row r="305">
          <cell r="D305">
            <v>41407</v>
          </cell>
          <cell r="E305">
            <v>0</v>
          </cell>
        </row>
        <row r="306">
          <cell r="D306">
            <v>41503</v>
          </cell>
          <cell r="E306">
            <v>0</v>
          </cell>
        </row>
        <row r="307">
          <cell r="D307">
            <v>41504</v>
          </cell>
          <cell r="E307">
            <v>0</v>
          </cell>
        </row>
        <row r="308">
          <cell r="D308">
            <v>41505</v>
          </cell>
          <cell r="E308">
            <v>0</v>
          </cell>
        </row>
        <row r="309">
          <cell r="D309">
            <v>41506</v>
          </cell>
          <cell r="E309">
            <v>0</v>
          </cell>
        </row>
        <row r="310">
          <cell r="D310">
            <v>41507</v>
          </cell>
          <cell r="E310">
            <v>0</v>
          </cell>
        </row>
        <row r="311">
          <cell r="D311">
            <v>41603</v>
          </cell>
          <cell r="E311">
            <v>0</v>
          </cell>
        </row>
        <row r="312">
          <cell r="D312">
            <v>41604</v>
          </cell>
          <cell r="E312">
            <v>0</v>
          </cell>
        </row>
        <row r="313">
          <cell r="D313">
            <v>41605</v>
          </cell>
          <cell r="E313">
            <v>0</v>
          </cell>
        </row>
        <row r="314">
          <cell r="D314">
            <v>41606</v>
          </cell>
          <cell r="E314">
            <v>0</v>
          </cell>
        </row>
        <row r="315">
          <cell r="D315">
            <v>41607</v>
          </cell>
          <cell r="E315">
            <v>0</v>
          </cell>
        </row>
        <row r="316">
          <cell r="D316">
            <v>41703</v>
          </cell>
          <cell r="E316">
            <v>0</v>
          </cell>
        </row>
        <row r="317">
          <cell r="D317">
            <v>41704</v>
          </cell>
          <cell r="E317">
            <v>0</v>
          </cell>
        </row>
        <row r="318">
          <cell r="D318">
            <v>41705</v>
          </cell>
          <cell r="E318">
            <v>0</v>
          </cell>
        </row>
        <row r="319">
          <cell r="D319">
            <v>41706</v>
          </cell>
          <cell r="E319">
            <v>0</v>
          </cell>
        </row>
        <row r="320">
          <cell r="D320">
            <v>41707</v>
          </cell>
          <cell r="E320">
            <v>0</v>
          </cell>
        </row>
        <row r="321">
          <cell r="D321">
            <v>41803</v>
          </cell>
          <cell r="E321">
            <v>0</v>
          </cell>
        </row>
        <row r="322">
          <cell r="D322">
            <v>41804</v>
          </cell>
          <cell r="E322">
            <v>0</v>
          </cell>
        </row>
        <row r="323">
          <cell r="D323">
            <v>41805</v>
          </cell>
          <cell r="E323">
            <v>0</v>
          </cell>
        </row>
        <row r="324">
          <cell r="D324">
            <v>41806</v>
          </cell>
          <cell r="E324">
            <v>0</v>
          </cell>
        </row>
        <row r="325">
          <cell r="D325">
            <v>41807</v>
          </cell>
          <cell r="E325">
            <v>0</v>
          </cell>
        </row>
        <row r="326">
          <cell r="D326">
            <v>41903</v>
          </cell>
          <cell r="E326">
            <v>0</v>
          </cell>
        </row>
        <row r="327">
          <cell r="D327">
            <v>41904</v>
          </cell>
          <cell r="E327">
            <v>0</v>
          </cell>
        </row>
        <row r="328">
          <cell r="D328">
            <v>41905</v>
          </cell>
          <cell r="E328">
            <v>0</v>
          </cell>
        </row>
        <row r="329">
          <cell r="D329">
            <v>41906</v>
          </cell>
          <cell r="E329">
            <v>0</v>
          </cell>
        </row>
        <row r="330">
          <cell r="D330">
            <v>41907</v>
          </cell>
          <cell r="E330">
            <v>0</v>
          </cell>
        </row>
        <row r="331">
          <cell r="D331">
            <v>42003</v>
          </cell>
          <cell r="E331">
            <v>0</v>
          </cell>
        </row>
        <row r="332">
          <cell r="D332">
            <v>42004</v>
          </cell>
          <cell r="E332">
            <v>0</v>
          </cell>
        </row>
        <row r="333">
          <cell r="D333">
            <v>42005</v>
          </cell>
          <cell r="E333">
            <v>0</v>
          </cell>
        </row>
        <row r="334">
          <cell r="D334">
            <v>42006</v>
          </cell>
          <cell r="E334">
            <v>0</v>
          </cell>
        </row>
        <row r="335">
          <cell r="D335">
            <v>42007</v>
          </cell>
          <cell r="E335">
            <v>0</v>
          </cell>
        </row>
        <row r="336">
          <cell r="D336">
            <v>42103</v>
          </cell>
          <cell r="E336">
            <v>0</v>
          </cell>
        </row>
        <row r="337">
          <cell r="D337">
            <v>42104</v>
          </cell>
          <cell r="E337">
            <v>0</v>
          </cell>
        </row>
        <row r="338">
          <cell r="D338">
            <v>42105</v>
          </cell>
          <cell r="E338">
            <v>0</v>
          </cell>
        </row>
        <row r="339">
          <cell r="D339">
            <v>42106</v>
          </cell>
          <cell r="E339">
            <v>0</v>
          </cell>
        </row>
        <row r="340">
          <cell r="D340">
            <v>42107</v>
          </cell>
          <cell r="E340">
            <v>0</v>
          </cell>
        </row>
        <row r="341">
          <cell r="D341">
            <v>42203</v>
          </cell>
          <cell r="E341">
            <v>0</v>
          </cell>
        </row>
        <row r="342">
          <cell r="D342">
            <v>42204</v>
          </cell>
          <cell r="E342">
            <v>0</v>
          </cell>
        </row>
        <row r="343">
          <cell r="D343">
            <v>42205</v>
          </cell>
          <cell r="E343">
            <v>0</v>
          </cell>
        </row>
        <row r="344">
          <cell r="D344">
            <v>42206</v>
          </cell>
          <cell r="E344">
            <v>0</v>
          </cell>
        </row>
        <row r="345">
          <cell r="D345">
            <v>42207</v>
          </cell>
          <cell r="E345">
            <v>0</v>
          </cell>
        </row>
        <row r="346">
          <cell r="D346">
            <v>42503</v>
          </cell>
          <cell r="E346">
            <v>0</v>
          </cell>
        </row>
        <row r="347">
          <cell r="D347">
            <v>42504</v>
          </cell>
          <cell r="E347">
            <v>0</v>
          </cell>
        </row>
        <row r="348">
          <cell r="D348">
            <v>42505</v>
          </cell>
          <cell r="E348">
            <v>0</v>
          </cell>
        </row>
        <row r="349">
          <cell r="D349">
            <v>42506</v>
          </cell>
          <cell r="E349">
            <v>0</v>
          </cell>
        </row>
        <row r="350">
          <cell r="D350">
            <v>42507</v>
          </cell>
          <cell r="E350">
            <v>0</v>
          </cell>
        </row>
        <row r="351">
          <cell r="D351">
            <v>42703</v>
          </cell>
          <cell r="E351">
            <v>0</v>
          </cell>
        </row>
        <row r="352">
          <cell r="D352">
            <v>42704</v>
          </cell>
          <cell r="E352">
            <v>0</v>
          </cell>
        </row>
        <row r="353">
          <cell r="D353">
            <v>42705</v>
          </cell>
          <cell r="E353">
            <v>0</v>
          </cell>
        </row>
        <row r="354">
          <cell r="D354">
            <v>42706</v>
          </cell>
          <cell r="E354">
            <v>0</v>
          </cell>
        </row>
        <row r="355">
          <cell r="D355">
            <v>42707</v>
          </cell>
          <cell r="E355">
            <v>0</v>
          </cell>
        </row>
        <row r="356">
          <cell r="D356">
            <v>42803</v>
          </cell>
          <cell r="E356">
            <v>0</v>
          </cell>
        </row>
        <row r="357">
          <cell r="D357">
            <v>42804</v>
          </cell>
          <cell r="E357">
            <v>0</v>
          </cell>
        </row>
        <row r="358">
          <cell r="D358">
            <v>42805</v>
          </cell>
          <cell r="E358">
            <v>0</v>
          </cell>
        </row>
        <row r="359">
          <cell r="D359">
            <v>42806</v>
          </cell>
          <cell r="E359">
            <v>0</v>
          </cell>
        </row>
        <row r="360">
          <cell r="D360">
            <v>42807</v>
          </cell>
          <cell r="E360">
            <v>0</v>
          </cell>
        </row>
        <row r="361">
          <cell r="D361">
            <v>42903</v>
          </cell>
          <cell r="E361">
            <v>0</v>
          </cell>
        </row>
        <row r="362">
          <cell r="D362">
            <v>42904</v>
          </cell>
          <cell r="E362">
            <v>0</v>
          </cell>
        </row>
        <row r="363">
          <cell r="D363">
            <v>42905</v>
          </cell>
          <cell r="E363">
            <v>0</v>
          </cell>
        </row>
        <row r="364">
          <cell r="D364">
            <v>42906</v>
          </cell>
          <cell r="E364">
            <v>0</v>
          </cell>
        </row>
        <row r="365">
          <cell r="D365">
            <v>42907</v>
          </cell>
          <cell r="E365">
            <v>0</v>
          </cell>
        </row>
        <row r="366">
          <cell r="D366">
            <v>43003</v>
          </cell>
          <cell r="E366">
            <v>0</v>
          </cell>
        </row>
        <row r="367">
          <cell r="D367">
            <v>43004</v>
          </cell>
          <cell r="E367">
            <v>0</v>
          </cell>
        </row>
        <row r="368">
          <cell r="D368">
            <v>43005</v>
          </cell>
          <cell r="E368">
            <v>0</v>
          </cell>
        </row>
        <row r="369">
          <cell r="D369">
            <v>43006</v>
          </cell>
          <cell r="E369">
            <v>0</v>
          </cell>
        </row>
        <row r="370">
          <cell r="D370">
            <v>43007</v>
          </cell>
          <cell r="E370">
            <v>0</v>
          </cell>
        </row>
        <row r="371">
          <cell r="D371">
            <v>43103</v>
          </cell>
          <cell r="E371">
            <v>0</v>
          </cell>
        </row>
        <row r="372">
          <cell r="D372">
            <v>43104</v>
          </cell>
          <cell r="E372">
            <v>0</v>
          </cell>
        </row>
        <row r="373">
          <cell r="D373">
            <v>43105</v>
          </cell>
          <cell r="E373">
            <v>0</v>
          </cell>
        </row>
        <row r="374">
          <cell r="D374">
            <v>43106</v>
          </cell>
          <cell r="E374">
            <v>0</v>
          </cell>
        </row>
        <row r="375">
          <cell r="D375">
            <v>43107</v>
          </cell>
          <cell r="E375">
            <v>0</v>
          </cell>
        </row>
        <row r="376">
          <cell r="D376">
            <v>43203</v>
          </cell>
          <cell r="E376">
            <v>0</v>
          </cell>
        </row>
        <row r="377">
          <cell r="D377">
            <v>43204</v>
          </cell>
          <cell r="E377">
            <v>0</v>
          </cell>
        </row>
        <row r="378">
          <cell r="D378">
            <v>43205</v>
          </cell>
          <cell r="E378">
            <v>0</v>
          </cell>
        </row>
        <row r="379">
          <cell r="D379">
            <v>43206</v>
          </cell>
          <cell r="E379">
            <v>0</v>
          </cell>
        </row>
        <row r="380">
          <cell r="D380">
            <v>43207</v>
          </cell>
          <cell r="E380">
            <v>0</v>
          </cell>
        </row>
        <row r="381">
          <cell r="D381">
            <v>43303</v>
          </cell>
          <cell r="E381">
            <v>0</v>
          </cell>
        </row>
        <row r="382">
          <cell r="D382">
            <v>43304</v>
          </cell>
          <cell r="E382">
            <v>0</v>
          </cell>
        </row>
        <row r="383">
          <cell r="D383">
            <v>43305</v>
          </cell>
          <cell r="E383">
            <v>0</v>
          </cell>
        </row>
        <row r="384">
          <cell r="D384">
            <v>43306</v>
          </cell>
          <cell r="E384">
            <v>0</v>
          </cell>
        </row>
        <row r="385">
          <cell r="D385">
            <v>43307</v>
          </cell>
          <cell r="E385">
            <v>0</v>
          </cell>
        </row>
        <row r="386">
          <cell r="D386">
            <v>43403</v>
          </cell>
          <cell r="E386">
            <v>0</v>
          </cell>
        </row>
        <row r="387">
          <cell r="D387">
            <v>43404</v>
          </cell>
          <cell r="E387">
            <v>0</v>
          </cell>
        </row>
        <row r="388">
          <cell r="D388">
            <v>43405</v>
          </cell>
          <cell r="E388">
            <v>0</v>
          </cell>
        </row>
        <row r="389">
          <cell r="D389">
            <v>43406</v>
          </cell>
          <cell r="E389">
            <v>0</v>
          </cell>
        </row>
        <row r="390">
          <cell r="D390">
            <v>43407</v>
          </cell>
          <cell r="E390">
            <v>0</v>
          </cell>
        </row>
        <row r="391">
          <cell r="D391">
            <v>43503</v>
          </cell>
          <cell r="E391">
            <v>0</v>
          </cell>
        </row>
        <row r="392">
          <cell r="D392">
            <v>43504</v>
          </cell>
          <cell r="E392">
            <v>0</v>
          </cell>
        </row>
        <row r="393">
          <cell r="D393">
            <v>43505</v>
          </cell>
          <cell r="E393">
            <v>0</v>
          </cell>
        </row>
        <row r="394">
          <cell r="D394">
            <v>43506</v>
          </cell>
          <cell r="E394">
            <v>0</v>
          </cell>
        </row>
        <row r="395">
          <cell r="D395">
            <v>43507</v>
          </cell>
          <cell r="E395">
            <v>0</v>
          </cell>
        </row>
        <row r="396">
          <cell r="D396">
            <v>43603</v>
          </cell>
          <cell r="E396">
            <v>0</v>
          </cell>
        </row>
        <row r="397">
          <cell r="D397">
            <v>43604</v>
          </cell>
          <cell r="E397">
            <v>0</v>
          </cell>
        </row>
        <row r="398">
          <cell r="D398">
            <v>43605</v>
          </cell>
          <cell r="E398">
            <v>0</v>
          </cell>
        </row>
        <row r="399">
          <cell r="D399">
            <v>43606</v>
          </cell>
          <cell r="E399">
            <v>0</v>
          </cell>
        </row>
        <row r="400">
          <cell r="D400">
            <v>43607</v>
          </cell>
          <cell r="E400">
            <v>0</v>
          </cell>
        </row>
        <row r="401">
          <cell r="D401">
            <v>43703</v>
          </cell>
          <cell r="E401">
            <v>0</v>
          </cell>
        </row>
        <row r="402">
          <cell r="D402">
            <v>43704</v>
          </cell>
          <cell r="E402">
            <v>0</v>
          </cell>
        </row>
        <row r="403">
          <cell r="D403">
            <v>43705</v>
          </cell>
          <cell r="E403">
            <v>0</v>
          </cell>
        </row>
        <row r="404">
          <cell r="D404">
            <v>43706</v>
          </cell>
          <cell r="E404">
            <v>0</v>
          </cell>
        </row>
        <row r="405">
          <cell r="D405">
            <v>43707</v>
          </cell>
          <cell r="E405">
            <v>0</v>
          </cell>
        </row>
        <row r="406">
          <cell r="D406">
            <v>43803</v>
          </cell>
          <cell r="E406">
            <v>0</v>
          </cell>
        </row>
        <row r="407">
          <cell r="D407">
            <v>43804</v>
          </cell>
          <cell r="E407">
            <v>0</v>
          </cell>
        </row>
        <row r="408">
          <cell r="D408">
            <v>43805</v>
          </cell>
          <cell r="E408">
            <v>0</v>
          </cell>
        </row>
        <row r="409">
          <cell r="D409">
            <v>43806</v>
          </cell>
          <cell r="E409">
            <v>0</v>
          </cell>
        </row>
        <row r="410">
          <cell r="D410">
            <v>43807</v>
          </cell>
          <cell r="E410">
            <v>0</v>
          </cell>
        </row>
        <row r="411">
          <cell r="D411">
            <v>43903</v>
          </cell>
          <cell r="E411">
            <v>0</v>
          </cell>
        </row>
        <row r="412">
          <cell r="D412">
            <v>43904</v>
          </cell>
          <cell r="E412">
            <v>0</v>
          </cell>
        </row>
        <row r="413">
          <cell r="D413">
            <v>43905</v>
          </cell>
          <cell r="E413">
            <v>0</v>
          </cell>
        </row>
        <row r="414">
          <cell r="D414">
            <v>43906</v>
          </cell>
          <cell r="E414">
            <v>0</v>
          </cell>
        </row>
        <row r="415">
          <cell r="D415">
            <v>43907</v>
          </cell>
          <cell r="E415">
            <v>0</v>
          </cell>
        </row>
        <row r="416">
          <cell r="D416">
            <v>44003</v>
          </cell>
          <cell r="E416">
            <v>0</v>
          </cell>
        </row>
        <row r="417">
          <cell r="D417">
            <v>44004</v>
          </cell>
          <cell r="E417">
            <v>0</v>
          </cell>
        </row>
        <row r="418">
          <cell r="D418">
            <v>44005</v>
          </cell>
          <cell r="E418">
            <v>0</v>
          </cell>
        </row>
        <row r="419">
          <cell r="D419">
            <v>44006</v>
          </cell>
          <cell r="E419">
            <v>0</v>
          </cell>
        </row>
        <row r="420">
          <cell r="D420">
            <v>44007</v>
          </cell>
          <cell r="E420">
            <v>0</v>
          </cell>
        </row>
        <row r="421">
          <cell r="B421">
            <v>8907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3">
          <cell r="B423" t="str">
            <v>Code</v>
          </cell>
          <cell r="C423" t="str">
            <v>Narrative</v>
          </cell>
          <cell r="D423" t="str">
            <v>Account</v>
          </cell>
          <cell r="E423" t="str">
            <v>Account balances*</v>
          </cell>
          <cell r="F423" t="str">
            <v>Code calculated by KPMG*</v>
          </cell>
          <cell r="G423" t="str">
            <v>Code calculated by the Bank*</v>
          </cell>
          <cell r="H423" t="str">
            <v>Dif</v>
          </cell>
          <cell r="I423" t="str">
            <v>Comment</v>
          </cell>
        </row>
        <row r="424">
          <cell r="C424" t="str">
            <v>Фактически израсходованные на</v>
          </cell>
          <cell r="D424">
            <v>60311</v>
          </cell>
          <cell r="E424">
            <v>0</v>
          </cell>
        </row>
        <row r="425">
          <cell r="B425" t="str">
            <v>Н1 (К)</v>
          </cell>
          <cell r="C425" t="str">
            <v>строительство банком - застройщиком</v>
          </cell>
        </row>
        <row r="426">
          <cell r="B426" t="str">
            <v>код 8971</v>
          </cell>
          <cell r="C426" t="str">
            <v>средства, поступившие от участников</v>
          </cell>
        </row>
        <row r="427">
          <cell r="C427" t="str">
            <v>долевого строительства, учитываемые</v>
          </cell>
        </row>
        <row r="428">
          <cell r="C428" t="str">
            <v>на балансовом счете 60311 "Расчеты с</v>
          </cell>
        </row>
        <row r="429">
          <cell r="C429" t="str">
            <v>поставщиками, подрядчиками и</v>
          </cell>
        </row>
        <row r="430">
          <cell r="C430" t="str">
            <v>покупателями" по отдельным лицевым</v>
          </cell>
        </row>
        <row r="431">
          <cell r="C431" t="str">
            <v xml:space="preserve">счетам дольщиков  </v>
          </cell>
        </row>
        <row r="432">
          <cell r="B432">
            <v>8908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4">
          <cell r="B434" t="str">
            <v>Code</v>
          </cell>
          <cell r="C434" t="str">
            <v>Narrative</v>
          </cell>
          <cell r="D434" t="str">
            <v>Account</v>
          </cell>
          <cell r="E434" t="str">
            <v>Account balances*</v>
          </cell>
          <cell r="F434" t="str">
            <v>Code calculated by KPMG*</v>
          </cell>
          <cell r="G434" t="str">
            <v>Code calculated by the Bank*</v>
          </cell>
          <cell r="H434" t="str">
            <v>Dif</v>
          </cell>
          <cell r="I434" t="str">
            <v>Comment</v>
          </cell>
        </row>
        <row r="435">
          <cell r="C435" t="str">
            <v>Лицевые счета "Средства,</v>
          </cell>
          <cell r="D435">
            <v>40911</v>
          </cell>
          <cell r="E435">
            <v>0</v>
          </cell>
        </row>
        <row r="436">
          <cell r="B436" t="str">
            <v>Н3 (ОВт),</v>
          </cell>
          <cell r="C436" t="str">
            <v>предназначенные для зачисления на</v>
          </cell>
        </row>
        <row r="437">
          <cell r="B437" t="str">
            <v>Н8 (Овкл)</v>
          </cell>
          <cell r="C437" t="str">
            <v xml:space="preserve">счета типа "С", часть счета 40911 </v>
          </cell>
        </row>
        <row r="438">
          <cell r="B438">
            <v>8909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</row>
        <row r="440">
          <cell r="B440" t="str">
            <v>Code</v>
          </cell>
          <cell r="C440" t="str">
            <v>Narrative</v>
          </cell>
          <cell r="D440" t="str">
            <v>Account</v>
          </cell>
          <cell r="E440" t="str">
            <v>Account balances*</v>
          </cell>
          <cell r="F440" t="str">
            <v>Code calculated by KPMG*</v>
          </cell>
          <cell r="G440" t="str">
            <v>Code calculated by the Bank*</v>
          </cell>
          <cell r="H440" t="str">
            <v>Dif</v>
          </cell>
          <cell r="I440" t="str">
            <v>Comment</v>
          </cell>
        </row>
        <row r="441">
          <cell r="C441" t="str">
            <v>Средства (за исключением сумм, на</v>
          </cell>
          <cell r="D441">
            <v>32302</v>
          </cell>
          <cell r="E441">
            <v>0</v>
          </cell>
        </row>
        <row r="442">
          <cell r="B442" t="str">
            <v>Н2 (ЛАм)</v>
          </cell>
          <cell r="C442" t="str">
            <v>которые наложен арест), размещенные в</v>
          </cell>
          <cell r="D442">
            <v>32303</v>
          </cell>
          <cell r="E442">
            <v>0</v>
          </cell>
        </row>
        <row r="443">
          <cell r="C443" t="str">
            <v>однодневные депозиты и депозиты</v>
          </cell>
          <cell r="D443">
            <v>32102</v>
          </cell>
          <cell r="E443">
            <v>0</v>
          </cell>
        </row>
        <row r="444">
          <cell r="C444" t="str">
            <v>типа "овернайт" в банках стран из</v>
          </cell>
          <cell r="D444">
            <v>32103</v>
          </cell>
          <cell r="E444">
            <v>0</v>
          </cell>
        </row>
        <row r="445">
          <cell r="C445" t="str">
            <v>числа "группы развитых стран"</v>
          </cell>
          <cell r="D445" t="str">
            <v>- arrested</v>
          </cell>
        </row>
        <row r="446">
          <cell r="C446" t="str">
            <v>(часть счета 32302, а также часть</v>
          </cell>
        </row>
        <row r="447">
          <cell r="C447" t="str">
            <v>счета 32303, если день размещения</v>
          </cell>
        </row>
        <row r="448">
          <cell r="C448" t="str">
            <v>депозита предшествует выходным и</v>
          </cell>
        </row>
        <row r="449">
          <cell r="C449" t="str">
            <v>праздничным дням), а также кредиты,</v>
          </cell>
        </row>
        <row r="450">
          <cell r="C450" t="str">
            <v>предоставленные банкам стран из числа</v>
          </cell>
        </row>
        <row r="451">
          <cell r="C451" t="str">
            <v>"группы развитых стран" на 1 день</v>
          </cell>
        </row>
        <row r="452">
          <cell r="C452" t="str">
            <v>(часть счета 32102, а также часть</v>
          </cell>
        </row>
        <row r="453">
          <cell r="C453" t="str">
            <v>счета 32103, если день предоставления</v>
          </cell>
        </row>
        <row r="454">
          <cell r="C454" t="str">
            <v>кредита предшествует выходным и</v>
          </cell>
        </row>
        <row r="455">
          <cell r="C455" t="str">
            <v xml:space="preserve">праздничным дням)  </v>
          </cell>
        </row>
        <row r="456">
          <cell r="B456">
            <v>8910</v>
          </cell>
          <cell r="E456">
            <v>0</v>
          </cell>
          <cell r="F456">
            <v>0</v>
          </cell>
          <cell r="H456">
            <v>0</v>
          </cell>
        </row>
        <row r="458">
          <cell r="B458" t="str">
            <v>Code</v>
          </cell>
          <cell r="C458" t="str">
            <v>Narrative</v>
          </cell>
          <cell r="D458" t="str">
            <v>Account</v>
          </cell>
          <cell r="E458" t="str">
            <v>Account balances*</v>
          </cell>
          <cell r="F458" t="str">
            <v>Code calculated by KPMG*</v>
          </cell>
          <cell r="G458" t="str">
            <v>Code calculated by the Bank*</v>
          </cell>
          <cell r="H458" t="str">
            <v>Dif</v>
          </cell>
          <cell r="I458" t="str">
            <v>Comment</v>
          </cell>
        </row>
        <row r="459">
          <cell r="C459" t="str">
            <v>Обязательства, учитываемые на</v>
          </cell>
          <cell r="D459">
            <v>40809</v>
          </cell>
          <cell r="E459">
            <v>0</v>
          </cell>
        </row>
        <row r="460">
          <cell r="B460" t="str">
            <v>Н2 (ОВм)</v>
          </cell>
          <cell r="C460" t="str">
            <v>лицевых счетах балансовых счетов</v>
          </cell>
          <cell r="D460">
            <v>30606</v>
          </cell>
          <cell r="E460">
            <v>0</v>
          </cell>
        </row>
        <row r="461">
          <cell r="C461" t="str">
            <v>40809 и 30606, в пределах величины</v>
          </cell>
          <cell r="D461">
            <v>30406</v>
          </cell>
          <cell r="E461">
            <v>0</v>
          </cell>
        </row>
        <row r="462">
          <cell r="C462" t="str">
            <v>остатка средств лицевого Счета</v>
          </cell>
          <cell r="D462">
            <v>47404</v>
          </cell>
          <cell r="E462">
            <v>0</v>
          </cell>
        </row>
        <row r="463">
          <cell r="C463" t="str">
            <v>"Средства для гарантийного</v>
          </cell>
          <cell r="D463">
            <v>47405</v>
          </cell>
          <cell r="E463">
            <v>0</v>
          </cell>
        </row>
        <row r="464">
          <cell r="C464" t="str">
            <v>обеспечения расчетов по поручению</v>
          </cell>
        </row>
        <row r="465">
          <cell r="C465" t="str">
            <v>нерезидентов" балансового счета</v>
          </cell>
        </row>
        <row r="466">
          <cell r="C466" t="str">
            <v>30406, а также обязательства перед</v>
          </cell>
        </row>
        <row r="467">
          <cell r="C467" t="str">
            <v>клиентами в пределах средств,</v>
          </cell>
        </row>
        <row r="468">
          <cell r="C468" t="str">
            <v>перечисленных на биржу для покупки /</v>
          </cell>
        </row>
        <row r="469">
          <cell r="C469" t="str">
            <v>продажи иностранной валюты по</v>
          </cell>
        </row>
        <row r="470">
          <cell r="C470" t="str">
            <v>поручению клиентов и отражаемых на</v>
          </cell>
        </row>
        <row r="471">
          <cell r="C471" t="str">
            <v>балансовом счете 47404 (часть</v>
          </cell>
        </row>
        <row r="472">
          <cell r="C472" t="str">
            <v xml:space="preserve">балансового счета 47405) </v>
          </cell>
        </row>
        <row r="473">
          <cell r="B473">
            <v>8911</v>
          </cell>
          <cell r="E473">
            <v>0</v>
          </cell>
          <cell r="F473">
            <v>0</v>
          </cell>
          <cell r="H473">
            <v>0</v>
          </cell>
        </row>
        <row r="475">
          <cell r="B475" t="str">
            <v>Code</v>
          </cell>
          <cell r="C475" t="str">
            <v>Narrative</v>
          </cell>
          <cell r="D475" t="str">
            <v>Account</v>
          </cell>
          <cell r="E475" t="str">
            <v>Account balances*</v>
          </cell>
          <cell r="F475" t="str">
            <v>Code calculated by KPMG*</v>
          </cell>
          <cell r="G475" t="str">
            <v>Code calculated by the Bank*</v>
          </cell>
          <cell r="H475" t="str">
            <v>Dif</v>
          </cell>
          <cell r="I475" t="str">
            <v>Comment</v>
          </cell>
        </row>
        <row r="476">
          <cell r="C476" t="str">
            <v>Средства на корреспондентском и</v>
          </cell>
          <cell r="D476">
            <v>30102</v>
          </cell>
          <cell r="E476">
            <v>0</v>
          </cell>
        </row>
        <row r="477">
          <cell r="B477" t="str">
            <v xml:space="preserve">Н1(Ар) </v>
          </cell>
          <cell r="C477" t="str">
            <v>депозитном (до востребования и сроком</v>
          </cell>
          <cell r="D477">
            <v>31901</v>
          </cell>
          <cell r="E477">
            <v>0</v>
          </cell>
        </row>
        <row r="478">
          <cell r="B478" t="str">
            <v>Н2(ЛАм)</v>
          </cell>
          <cell r="C478" t="str">
            <v>на 1 день) счетах в Банке России, за</v>
          </cell>
          <cell r="D478">
            <v>31902</v>
          </cell>
          <cell r="E478">
            <v>0</v>
          </cell>
        </row>
        <row r="479">
          <cell r="B479" t="str">
            <v>Н3(ЛАт)</v>
          </cell>
          <cell r="C479" t="str">
            <v>исключением сумм, на которые наложен</v>
          </cell>
          <cell r="D479" t="str">
            <v>- arrested</v>
          </cell>
        </row>
        <row r="480">
          <cell r="B480" t="str">
            <v>Н5(ЛАт)</v>
          </cell>
          <cell r="C480" t="str">
            <v>арест, части счетов 30102, 31901, 31902</v>
          </cell>
        </row>
        <row r="481">
          <cell r="B481">
            <v>8912</v>
          </cell>
          <cell r="E481">
            <v>0</v>
          </cell>
          <cell r="F481">
            <v>0</v>
          </cell>
          <cell r="H481">
            <v>0</v>
          </cell>
        </row>
        <row r="483">
          <cell r="B483" t="str">
            <v>Code</v>
          </cell>
          <cell r="C483" t="str">
            <v>Narrative</v>
          </cell>
          <cell r="D483" t="str">
            <v>Account</v>
          </cell>
          <cell r="E483" t="str">
            <v>Account balances*</v>
          </cell>
          <cell r="F483" t="str">
            <v>Code calculated by KPMG*</v>
          </cell>
          <cell r="G483" t="str">
            <v>Code calculated by the Bank*</v>
          </cell>
          <cell r="H483" t="str">
            <v>Dif</v>
          </cell>
          <cell r="I483" t="str">
            <v>Comment</v>
          </cell>
        </row>
        <row r="484">
          <cell r="C484" t="str">
            <v>Ссуды, выданные банком, по которым</v>
          </cell>
          <cell r="D484" t="str">
            <v>443A</v>
          </cell>
          <cell r="E484">
            <v>0</v>
          </cell>
        </row>
        <row r="485">
          <cell r="B485" t="str">
            <v>Н1 (Ар)</v>
          </cell>
          <cell r="C485" t="str">
            <v>надлежащее исполнение обязательств</v>
          </cell>
          <cell r="D485" t="str">
            <v>444A</v>
          </cell>
          <cell r="E485">
            <v>0</v>
          </cell>
        </row>
        <row r="486">
          <cell r="C486" t="str">
            <v>заемщика обеспечено поручительствами</v>
          </cell>
          <cell r="D486" t="str">
            <v>445A</v>
          </cell>
          <cell r="E486">
            <v>0</v>
          </cell>
        </row>
        <row r="487">
          <cell r="C487" t="str">
            <v>органов государственной власти</v>
          </cell>
          <cell r="D487" t="str">
            <v>446A</v>
          </cell>
          <cell r="E487">
            <v>0</v>
          </cell>
        </row>
        <row r="488">
          <cell r="C488" t="str">
            <v>субъектов Российской Федерации в</v>
          </cell>
          <cell r="D488" t="str">
            <v>447A</v>
          </cell>
          <cell r="E488">
            <v>0</v>
          </cell>
        </row>
        <row r="489">
          <cell r="C489" t="str">
            <v>части, равной ответственности</v>
          </cell>
          <cell r="D489" t="str">
            <v>448A</v>
          </cell>
          <cell r="E489">
            <v>0</v>
          </cell>
        </row>
        <row r="490">
          <cell r="C490" t="str">
            <v>указанного органа власти по</v>
          </cell>
          <cell r="D490" t="str">
            <v>449A</v>
          </cell>
          <cell r="E490">
            <v>0</v>
          </cell>
        </row>
        <row r="491">
          <cell r="C491" t="str">
            <v>поручительству, части счетов 443А,</v>
          </cell>
          <cell r="D491" t="str">
            <v>450A</v>
          </cell>
          <cell r="E491">
            <v>0</v>
          </cell>
        </row>
        <row r="492">
          <cell r="C492" t="str">
            <v>444А, 445А, 446А, 447А, 448А, 449А,</v>
          </cell>
          <cell r="D492" t="str">
            <v>451A</v>
          </cell>
          <cell r="E492">
            <v>0</v>
          </cell>
        </row>
        <row r="493">
          <cell r="C493" t="str">
            <v>450А, 451А, 452А, 453А, 454А, 456А,</v>
          </cell>
          <cell r="D493" t="str">
            <v>452A</v>
          </cell>
          <cell r="E493">
            <v>0</v>
          </cell>
        </row>
        <row r="494">
          <cell r="C494" t="str">
            <v>462А, 463А, 464А, 465А, 466А, 467А,</v>
          </cell>
          <cell r="D494" t="str">
            <v>453A</v>
          </cell>
          <cell r="E494">
            <v>0</v>
          </cell>
        </row>
        <row r="495">
          <cell r="C495" t="str">
            <v xml:space="preserve">468А, 469А, 470А, 471А, 472А, 473А </v>
          </cell>
          <cell r="D495" t="str">
            <v>454A</v>
          </cell>
          <cell r="E495">
            <v>0</v>
          </cell>
        </row>
        <row r="496">
          <cell r="D496" t="str">
            <v>456A</v>
          </cell>
          <cell r="E496">
            <v>0</v>
          </cell>
        </row>
        <row r="497">
          <cell r="D497" t="str">
            <v>462A</v>
          </cell>
          <cell r="E497">
            <v>0</v>
          </cell>
        </row>
        <row r="498">
          <cell r="D498" t="str">
            <v>463A</v>
          </cell>
          <cell r="E498">
            <v>0</v>
          </cell>
        </row>
        <row r="499">
          <cell r="D499" t="str">
            <v>464A</v>
          </cell>
          <cell r="E499">
            <v>0</v>
          </cell>
        </row>
        <row r="500">
          <cell r="D500" t="str">
            <v>465A</v>
          </cell>
          <cell r="E500">
            <v>0</v>
          </cell>
        </row>
        <row r="501">
          <cell r="D501" t="str">
            <v>466A</v>
          </cell>
          <cell r="E501">
            <v>0</v>
          </cell>
        </row>
        <row r="502">
          <cell r="D502" t="str">
            <v>467A</v>
          </cell>
          <cell r="E502">
            <v>0</v>
          </cell>
        </row>
        <row r="503">
          <cell r="D503" t="str">
            <v>468A</v>
          </cell>
          <cell r="E503">
            <v>0</v>
          </cell>
        </row>
        <row r="504">
          <cell r="D504" t="str">
            <v>469A</v>
          </cell>
          <cell r="E504">
            <v>0</v>
          </cell>
        </row>
        <row r="505">
          <cell r="D505" t="str">
            <v>470A</v>
          </cell>
          <cell r="E505">
            <v>0</v>
          </cell>
        </row>
        <row r="506">
          <cell r="D506" t="str">
            <v>471A</v>
          </cell>
          <cell r="E506">
            <v>0</v>
          </cell>
        </row>
        <row r="507">
          <cell r="D507" t="str">
            <v>472A</v>
          </cell>
          <cell r="E507">
            <v>0</v>
          </cell>
        </row>
        <row r="508">
          <cell r="D508" t="str">
            <v>473A</v>
          </cell>
          <cell r="E508">
            <v>0</v>
          </cell>
        </row>
        <row r="509">
          <cell r="B509">
            <v>8913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1">
          <cell r="B511" t="str">
            <v>Code</v>
          </cell>
          <cell r="C511" t="str">
            <v>Narrative</v>
          </cell>
          <cell r="D511" t="str">
            <v>Account</v>
          </cell>
          <cell r="E511" t="str">
            <v>Account balances*</v>
          </cell>
          <cell r="F511" t="str">
            <v>Code calculated by KPMG*</v>
          </cell>
          <cell r="G511" t="str">
            <v>Code calculated by the Bank*</v>
          </cell>
          <cell r="H511" t="str">
            <v>Dif</v>
          </cell>
          <cell r="I511" t="str">
            <v>Comment</v>
          </cell>
        </row>
        <row r="512">
          <cell r="C512" t="str">
            <v>Синдицированные и аналогичные им</v>
          </cell>
          <cell r="D512" t="str">
            <v>441A</v>
          </cell>
          <cell r="E512">
            <v>0</v>
          </cell>
        </row>
        <row r="513">
          <cell r="B513" t="str">
            <v>Н1 (Ар)</v>
          </cell>
          <cell r="C513" t="str">
            <v>ссуды в части, равной величине</v>
          </cell>
          <cell r="D513" t="str">
            <v>442A</v>
          </cell>
          <cell r="E513">
            <v>0</v>
          </cell>
        </row>
        <row r="514">
          <cell r="B514" t="str">
            <v xml:space="preserve">Н5 (А) </v>
          </cell>
          <cell r="C514" t="str">
            <v>предоставленных банку третьими лицами</v>
          </cell>
          <cell r="D514" t="str">
            <v>443A</v>
          </cell>
          <cell r="E514">
            <v>0</v>
          </cell>
        </row>
        <row r="515">
          <cell r="C515" t="str">
            <v>средств, части счетов: 441А, 442А,</v>
          </cell>
          <cell r="D515" t="str">
            <v>444A</v>
          </cell>
          <cell r="E515">
            <v>0</v>
          </cell>
        </row>
        <row r="516">
          <cell r="C516" t="str">
            <v>443А, 444А, 445А, 446А, 447А, 448А,</v>
          </cell>
          <cell r="D516" t="str">
            <v>445A</v>
          </cell>
          <cell r="E516">
            <v>0</v>
          </cell>
        </row>
        <row r="517">
          <cell r="C517" t="str">
            <v>449А, 450А, 451А, 452А, 453А, 454А,</v>
          </cell>
          <cell r="D517" t="str">
            <v>446A</v>
          </cell>
          <cell r="E517">
            <v>0</v>
          </cell>
        </row>
        <row r="518">
          <cell r="C518" t="str">
            <v>455А, 456А, 457А, 460А, 461А, 462А,</v>
          </cell>
          <cell r="D518" t="str">
            <v>447A</v>
          </cell>
          <cell r="E518">
            <v>0</v>
          </cell>
        </row>
        <row r="519">
          <cell r="C519" t="str">
            <v>463А, 464А, 465А, 466А, 467А, 468А,</v>
          </cell>
          <cell r="D519" t="str">
            <v>448A</v>
          </cell>
          <cell r="E519">
            <v>0</v>
          </cell>
        </row>
        <row r="520">
          <cell r="C520" t="str">
            <v xml:space="preserve">469А, 470А, 471А, 472А, 473А, 40109А </v>
          </cell>
          <cell r="D520" t="str">
            <v>449A</v>
          </cell>
          <cell r="E520">
            <v>0</v>
          </cell>
        </row>
        <row r="521">
          <cell r="D521" t="str">
            <v>450A</v>
          </cell>
          <cell r="E521">
            <v>0</v>
          </cell>
        </row>
        <row r="522">
          <cell r="D522" t="str">
            <v>451A</v>
          </cell>
          <cell r="E522">
            <v>0</v>
          </cell>
        </row>
        <row r="523">
          <cell r="D523" t="str">
            <v>452A</v>
          </cell>
          <cell r="E523">
            <v>0</v>
          </cell>
        </row>
        <row r="524">
          <cell r="D524" t="str">
            <v>453A</v>
          </cell>
          <cell r="E524">
            <v>0</v>
          </cell>
        </row>
        <row r="525">
          <cell r="D525" t="str">
            <v>454A</v>
          </cell>
          <cell r="E525">
            <v>0</v>
          </cell>
        </row>
        <row r="526">
          <cell r="D526" t="str">
            <v>455A</v>
          </cell>
          <cell r="E526">
            <v>0</v>
          </cell>
        </row>
        <row r="527">
          <cell r="D527" t="str">
            <v>456A</v>
          </cell>
          <cell r="E527">
            <v>0</v>
          </cell>
        </row>
        <row r="528">
          <cell r="D528" t="str">
            <v>457A</v>
          </cell>
          <cell r="E528">
            <v>0</v>
          </cell>
        </row>
        <row r="529">
          <cell r="D529" t="str">
            <v>460A</v>
          </cell>
          <cell r="E529">
            <v>0</v>
          </cell>
        </row>
        <row r="530">
          <cell r="D530" t="str">
            <v>461A</v>
          </cell>
          <cell r="E530">
            <v>0</v>
          </cell>
        </row>
        <row r="531">
          <cell r="D531" t="str">
            <v>462A</v>
          </cell>
          <cell r="E531">
            <v>0</v>
          </cell>
        </row>
        <row r="532">
          <cell r="D532" t="str">
            <v>463A</v>
          </cell>
          <cell r="E532">
            <v>0</v>
          </cell>
        </row>
        <row r="533">
          <cell r="D533" t="str">
            <v>464A</v>
          </cell>
          <cell r="E533">
            <v>0</v>
          </cell>
        </row>
        <row r="534">
          <cell r="D534" t="str">
            <v>465A</v>
          </cell>
          <cell r="E534">
            <v>0</v>
          </cell>
        </row>
        <row r="535">
          <cell r="D535" t="str">
            <v>466A</v>
          </cell>
          <cell r="E535">
            <v>0</v>
          </cell>
        </row>
        <row r="536">
          <cell r="D536" t="str">
            <v>467A</v>
          </cell>
          <cell r="E536">
            <v>0</v>
          </cell>
        </row>
        <row r="537">
          <cell r="D537" t="str">
            <v>468A</v>
          </cell>
          <cell r="E537">
            <v>0</v>
          </cell>
        </row>
        <row r="538">
          <cell r="D538" t="str">
            <v>469A</v>
          </cell>
          <cell r="E538">
            <v>0</v>
          </cell>
        </row>
        <row r="539">
          <cell r="D539" t="str">
            <v>470A</v>
          </cell>
          <cell r="E539">
            <v>0</v>
          </cell>
        </row>
        <row r="540">
          <cell r="D540" t="str">
            <v>471A</v>
          </cell>
          <cell r="E540">
            <v>0</v>
          </cell>
        </row>
        <row r="541">
          <cell r="D541" t="str">
            <v>472A</v>
          </cell>
          <cell r="E541">
            <v>0</v>
          </cell>
        </row>
        <row r="542">
          <cell r="D542" t="str">
            <v>473A</v>
          </cell>
          <cell r="E542">
            <v>0</v>
          </cell>
        </row>
        <row r="543">
          <cell r="D543">
            <v>40109</v>
          </cell>
          <cell r="E543">
            <v>0</v>
          </cell>
        </row>
        <row r="544">
          <cell r="B544">
            <v>8914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6">
          <cell r="B546" t="str">
            <v>Code</v>
          </cell>
          <cell r="C546" t="str">
            <v>Narrative</v>
          </cell>
          <cell r="D546" t="str">
            <v>Account</v>
          </cell>
          <cell r="E546" t="str">
            <v>Account balances*</v>
          </cell>
          <cell r="F546" t="str">
            <v>Code calculated by KPMG*</v>
          </cell>
          <cell r="G546" t="str">
            <v>Code calculated by the Bank*</v>
          </cell>
          <cell r="H546" t="str">
            <v>Dif</v>
          </cell>
          <cell r="I546" t="str">
            <v>Comment</v>
          </cell>
        </row>
        <row r="547">
          <cell r="C547" t="str">
            <v>Сумма резерва, созданная под</v>
          </cell>
          <cell r="D547">
            <v>50705</v>
          </cell>
          <cell r="E547">
            <v>0</v>
          </cell>
        </row>
        <row r="548">
          <cell r="B548" t="str">
            <v>Н1 (Рц)</v>
          </cell>
          <cell r="C548" t="str">
            <v>обесценение вложений в акции банков,</v>
          </cell>
          <cell r="D548">
            <v>50805</v>
          </cell>
          <cell r="E548">
            <v>0</v>
          </cell>
        </row>
        <row r="549">
          <cell r="C549" t="str">
            <v>учитываемых на балансовых счетах</v>
          </cell>
          <cell r="D549">
            <v>50709</v>
          </cell>
          <cell r="E549">
            <v>0</v>
          </cell>
        </row>
        <row r="550">
          <cell r="C550" t="str">
            <v>50705 и 50805, а также в ценные</v>
          </cell>
          <cell r="D550">
            <v>50809</v>
          </cell>
          <cell r="E550">
            <v>0</v>
          </cell>
        </row>
        <row r="551">
          <cell r="C551" t="str">
            <v>бумаги в части акций, учитываемых по</v>
          </cell>
          <cell r="D551">
            <v>60206</v>
          </cell>
          <cell r="E551">
            <v>0</v>
          </cell>
        </row>
        <row r="552">
          <cell r="C552" t="str">
            <v>коду 8934: части счетов 50709, 50809,</v>
          </cell>
        </row>
        <row r="553">
          <cell r="C553">
            <v>60206</v>
          </cell>
        </row>
        <row r="554">
          <cell r="B554">
            <v>8915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6">
          <cell r="B556" t="str">
            <v>Code</v>
          </cell>
          <cell r="C556" t="str">
            <v>Narrative</v>
          </cell>
          <cell r="D556" t="str">
            <v>Account</v>
          </cell>
          <cell r="E556" t="str">
            <v>Account balances*</v>
          </cell>
          <cell r="F556" t="str">
            <v>Code calculated by KPMG*</v>
          </cell>
          <cell r="G556" t="str">
            <v>Code calculated by the Bank*</v>
          </cell>
          <cell r="H556" t="str">
            <v>Dif</v>
          </cell>
          <cell r="I556" t="str">
            <v>Comment</v>
          </cell>
        </row>
        <row r="557">
          <cell r="C557" t="str">
            <v>Дивиденды, подлежащие выплате</v>
          </cell>
          <cell r="D557">
            <v>60320</v>
          </cell>
          <cell r="E557">
            <v>0</v>
          </cell>
        </row>
        <row r="558">
          <cell r="B558" t="str">
            <v>Н2 (ОВм)</v>
          </cell>
          <cell r="C558" t="str">
            <v>участникам, если решение о выплате</v>
          </cell>
        </row>
        <row r="559">
          <cell r="B559" t="str">
            <v>Н3 (ОВт)</v>
          </cell>
          <cell r="C559" t="str">
            <v>дивидендов утверждено собранием</v>
          </cell>
        </row>
        <row r="560">
          <cell r="C560" t="str">
            <v>акционеров (участников) или органом</v>
          </cell>
        </row>
        <row r="561">
          <cell r="C561" t="str">
            <v>управления банком, уполномоченным</v>
          </cell>
        </row>
        <row r="562">
          <cell r="C562" t="str">
            <v>учредительными документами банка,</v>
          </cell>
        </row>
        <row r="563">
          <cell r="C563" t="str">
            <v xml:space="preserve">часть счета 60320  </v>
          </cell>
        </row>
        <row r="564">
          <cell r="B564">
            <v>8916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6">
          <cell r="B566" t="str">
            <v>Code</v>
          </cell>
          <cell r="C566" t="str">
            <v>Narrative</v>
          </cell>
          <cell r="D566" t="str">
            <v>Account</v>
          </cell>
          <cell r="E566" t="str">
            <v>Account balances*</v>
          </cell>
          <cell r="F566" t="str">
            <v>Code calculated by KPMG*</v>
          </cell>
          <cell r="G566" t="str">
            <v>Code calculated by the Bank*</v>
          </cell>
          <cell r="H566" t="str">
            <v>Dif</v>
          </cell>
          <cell r="I566" t="str">
            <v>Comment</v>
          </cell>
        </row>
        <row r="567">
          <cell r="C567" t="str">
            <v>Средства на счетах в кредитных</v>
          </cell>
          <cell r="D567">
            <v>30110</v>
          </cell>
          <cell r="E567">
            <v>0</v>
          </cell>
        </row>
        <row r="568">
          <cell r="B568" t="str">
            <v>K</v>
          </cell>
          <cell r="C568" t="str">
            <v>организациях (резидентах и</v>
          </cell>
          <cell r="D568">
            <v>30114</v>
          </cell>
          <cell r="E568">
            <v>0</v>
          </cell>
        </row>
        <row r="569">
          <cell r="C569" t="str">
            <v>нерезидентах) с отозванной лицензией</v>
          </cell>
          <cell r="D569">
            <v>30115</v>
          </cell>
          <cell r="E569">
            <v>0</v>
          </cell>
        </row>
        <row r="570">
          <cell r="C570" t="str">
            <v>на осуществление банковских операций</v>
          </cell>
          <cell r="D570">
            <v>30118</v>
          </cell>
          <cell r="E570">
            <v>0</v>
          </cell>
        </row>
        <row r="571">
          <cell r="C571" t="str">
            <v>(за минусом сформированных под них</v>
          </cell>
          <cell r="D571">
            <v>30119</v>
          </cell>
          <cell r="E571">
            <v>0</v>
          </cell>
        </row>
        <row r="572">
          <cell r="C572" t="str">
            <v>резервов на возможные потери), части</v>
          </cell>
          <cell r="D572">
            <v>30213</v>
          </cell>
          <cell r="E572">
            <v>0</v>
          </cell>
        </row>
        <row r="573">
          <cell r="C573" t="str">
            <v>счетов: 30110, 30114, 30115, 30118,</v>
          </cell>
          <cell r="D573">
            <v>30402</v>
          </cell>
          <cell r="E573">
            <v>0</v>
          </cell>
        </row>
        <row r="574">
          <cell r="C574" t="str">
            <v>30119, 30213, 30402, 30404, 30406,</v>
          </cell>
          <cell r="D574">
            <v>30404</v>
          </cell>
          <cell r="E574">
            <v>0</v>
          </cell>
        </row>
        <row r="575">
          <cell r="C575" t="str">
            <v>30409, 30602, а также требования</v>
          </cell>
          <cell r="D575">
            <v>30406</v>
          </cell>
          <cell r="E575">
            <v>0</v>
          </cell>
        </row>
        <row r="576">
          <cell r="C576" t="str">
            <v>банка к кредитным организациям с</v>
          </cell>
          <cell r="D576">
            <v>30409</v>
          </cell>
          <cell r="E576">
            <v>0</v>
          </cell>
        </row>
        <row r="577">
          <cell r="C577" t="str">
            <v>отозванной лицензией на осуществление</v>
          </cell>
          <cell r="D577">
            <v>30602</v>
          </cell>
          <cell r="E577">
            <v>0</v>
          </cell>
        </row>
        <row r="578">
          <cell r="C578" t="str">
            <v>банковских операций, счета 474(А) и</v>
          </cell>
          <cell r="D578" t="str">
            <v>474A</v>
          </cell>
          <cell r="E578">
            <v>0</v>
          </cell>
        </row>
        <row r="579">
          <cell r="C579" t="str">
            <v>603(А) (за минусом сформированных</v>
          </cell>
          <cell r="D579" t="str">
            <v>603A</v>
          </cell>
          <cell r="E579">
            <v>0</v>
          </cell>
        </row>
        <row r="580">
          <cell r="C580" t="str">
            <v>резервов на возможные потери по</v>
          </cell>
          <cell r="D580" t="str">
            <v>- reserves</v>
          </cell>
        </row>
        <row r="581">
          <cell r="C581" t="str">
            <v>соответствующим требованиям, части</v>
          </cell>
        </row>
        <row r="582">
          <cell r="C582" t="str">
            <v xml:space="preserve">счетов 47425 и 60324) </v>
          </cell>
        </row>
        <row r="583">
          <cell r="B583">
            <v>8917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5">
          <cell r="B585" t="str">
            <v>Code</v>
          </cell>
          <cell r="C585" t="str">
            <v>Narrative</v>
          </cell>
          <cell r="D585" t="str">
            <v>Account</v>
          </cell>
          <cell r="E585" t="str">
            <v>Account balances*</v>
          </cell>
          <cell r="F585" t="str">
            <v>Code calculated by KPMG*</v>
          </cell>
          <cell r="G585" t="str">
            <v>Code calculated by the Bank*</v>
          </cell>
          <cell r="H585" t="str">
            <v>Dif</v>
          </cell>
          <cell r="I585" t="str">
            <v>Comment</v>
          </cell>
        </row>
        <row r="586">
          <cell r="C586" t="str">
            <v>Обязательства банка по кредитам и</v>
          </cell>
          <cell r="D586">
            <v>31220</v>
          </cell>
          <cell r="E586">
            <v>0</v>
          </cell>
        </row>
        <row r="587">
          <cell r="B587" t="str">
            <v xml:space="preserve">Н4 (ОД)    </v>
          </cell>
          <cell r="C587" t="str">
            <v>депозитам, полученным банком, а</v>
          </cell>
          <cell r="D587">
            <v>31221</v>
          </cell>
          <cell r="E587">
            <v>0</v>
          </cell>
        </row>
        <row r="588">
          <cell r="C588" t="str">
            <v>также по обращающимся на рынке</v>
          </cell>
          <cell r="D588">
            <v>31308</v>
          </cell>
          <cell r="E588">
            <v>0</v>
          </cell>
        </row>
        <row r="589">
          <cell r="C589" t="str">
            <v>долговым обязательствам банка сроком</v>
          </cell>
          <cell r="D589">
            <v>31309</v>
          </cell>
          <cell r="E589">
            <v>0</v>
          </cell>
        </row>
        <row r="590">
          <cell r="C590" t="str">
            <v>погашения свыше года, часть счетов:</v>
          </cell>
          <cell r="D590">
            <v>31408</v>
          </cell>
          <cell r="E590">
            <v>0</v>
          </cell>
        </row>
        <row r="591">
          <cell r="C591" t="str">
            <v>31220, 31221, 31308, 31309, 31408,</v>
          </cell>
          <cell r="D591">
            <v>31409</v>
          </cell>
          <cell r="E591">
            <v>0</v>
          </cell>
        </row>
        <row r="592">
          <cell r="C592" t="str">
            <v>31409, 31508, 31509, 31608, 31609,</v>
          </cell>
          <cell r="D592">
            <v>31508</v>
          </cell>
          <cell r="E592">
            <v>0</v>
          </cell>
        </row>
        <row r="593">
          <cell r="C593" t="str">
            <v>41006, 41007, 41106, 41107, 41206,</v>
          </cell>
          <cell r="D593">
            <v>31509</v>
          </cell>
          <cell r="E593">
            <v>0</v>
          </cell>
        </row>
        <row r="594">
          <cell r="C594" t="str">
            <v>41207, 41306, 41307, 41406, 41407,</v>
          </cell>
          <cell r="D594">
            <v>31608</v>
          </cell>
          <cell r="E594">
            <v>0</v>
          </cell>
        </row>
        <row r="595">
          <cell r="C595" t="str">
            <v>41506, 41507, 41606, 41607, 41706,</v>
          </cell>
          <cell r="D595">
            <v>31609</v>
          </cell>
          <cell r="E595">
            <v>0</v>
          </cell>
        </row>
        <row r="596">
          <cell r="C596" t="str">
            <v>41707, 41806, 41807, 41906, 41907,</v>
          </cell>
          <cell r="D596">
            <v>41006</v>
          </cell>
          <cell r="E596">
            <v>0</v>
          </cell>
        </row>
        <row r="597">
          <cell r="C597" t="str">
            <v>42006, 42007, 42106, 42107, 42206,</v>
          </cell>
          <cell r="D597">
            <v>41007</v>
          </cell>
          <cell r="E597">
            <v>0</v>
          </cell>
        </row>
        <row r="598">
          <cell r="C598" t="str">
            <v>42207, 42306, 42307, 42314, 42315,</v>
          </cell>
          <cell r="D598">
            <v>41106</v>
          </cell>
          <cell r="E598">
            <v>0</v>
          </cell>
        </row>
        <row r="599">
          <cell r="C599" t="str">
            <v>42506, 42507, 42606, 42607, 42614,</v>
          </cell>
          <cell r="D599">
            <v>41107</v>
          </cell>
          <cell r="E599">
            <v>0</v>
          </cell>
        </row>
        <row r="600">
          <cell r="C600" t="str">
            <v>42615, 42706, 42707, 42806, 42807,</v>
          </cell>
          <cell r="D600">
            <v>41206</v>
          </cell>
          <cell r="E600">
            <v>0</v>
          </cell>
        </row>
        <row r="601">
          <cell r="C601" t="str">
            <v>42906, 42907, 43006, 43007, 43106,</v>
          </cell>
          <cell r="D601">
            <v>41207</v>
          </cell>
          <cell r="E601">
            <v>0</v>
          </cell>
        </row>
        <row r="602">
          <cell r="C602" t="str">
            <v>43107, 43206, 43207, 43306, 43307,</v>
          </cell>
          <cell r="D602">
            <v>41306</v>
          </cell>
          <cell r="E602">
            <v>0</v>
          </cell>
        </row>
        <row r="603">
          <cell r="C603" t="str">
            <v>43406, 43407, 43506, 43507, 43606,</v>
          </cell>
          <cell r="D603">
            <v>41307</v>
          </cell>
          <cell r="E603">
            <v>0</v>
          </cell>
        </row>
        <row r="604">
          <cell r="C604" t="str">
            <v>43607, 43706, 43707, 43806, 43807,</v>
          </cell>
          <cell r="D604">
            <v>41406</v>
          </cell>
          <cell r="E604">
            <v>0</v>
          </cell>
        </row>
        <row r="605">
          <cell r="C605" t="str">
            <v>43906, 43907, 44006, 44007, 52005,</v>
          </cell>
          <cell r="D605">
            <v>41407</v>
          </cell>
          <cell r="E605">
            <v>0</v>
          </cell>
        </row>
        <row r="606">
          <cell r="C606" t="str">
            <v>52006, 52105, 52106, 52205, 52206,</v>
          </cell>
          <cell r="D606">
            <v>41506</v>
          </cell>
          <cell r="E606">
            <v>0</v>
          </cell>
        </row>
        <row r="607">
          <cell r="C607" t="str">
            <v xml:space="preserve">52306, 52307  </v>
          </cell>
          <cell r="D607">
            <v>41507</v>
          </cell>
          <cell r="E607">
            <v>0</v>
          </cell>
        </row>
        <row r="608">
          <cell r="D608">
            <v>41606</v>
          </cell>
          <cell r="E608">
            <v>0</v>
          </cell>
        </row>
        <row r="609">
          <cell r="D609">
            <v>41607</v>
          </cell>
          <cell r="E609">
            <v>0</v>
          </cell>
        </row>
        <row r="610">
          <cell r="D610">
            <v>41706</v>
          </cell>
          <cell r="E610">
            <v>0</v>
          </cell>
        </row>
        <row r="611">
          <cell r="D611">
            <v>41707</v>
          </cell>
          <cell r="E611">
            <v>0</v>
          </cell>
        </row>
        <row r="612">
          <cell r="D612">
            <v>41806</v>
          </cell>
          <cell r="E612">
            <v>0</v>
          </cell>
        </row>
        <row r="613">
          <cell r="D613">
            <v>41807</v>
          </cell>
          <cell r="E613">
            <v>0</v>
          </cell>
        </row>
        <row r="614">
          <cell r="D614">
            <v>41906</v>
          </cell>
          <cell r="E614">
            <v>0</v>
          </cell>
        </row>
        <row r="615">
          <cell r="D615">
            <v>41907</v>
          </cell>
          <cell r="E615">
            <v>0</v>
          </cell>
        </row>
        <row r="616">
          <cell r="D616">
            <v>42006</v>
          </cell>
          <cell r="E616">
            <v>0</v>
          </cell>
        </row>
        <row r="617">
          <cell r="D617">
            <v>42007</v>
          </cell>
          <cell r="E617">
            <v>0</v>
          </cell>
        </row>
        <row r="618">
          <cell r="D618">
            <v>42106</v>
          </cell>
          <cell r="E618">
            <v>0</v>
          </cell>
        </row>
        <row r="619">
          <cell r="D619">
            <v>42107</v>
          </cell>
          <cell r="E619">
            <v>0</v>
          </cell>
        </row>
        <row r="620">
          <cell r="D620">
            <v>42206</v>
          </cell>
          <cell r="E620">
            <v>0</v>
          </cell>
        </row>
        <row r="621">
          <cell r="D621">
            <v>42207</v>
          </cell>
          <cell r="E621">
            <v>0</v>
          </cell>
        </row>
        <row r="622">
          <cell r="D622">
            <v>42306</v>
          </cell>
          <cell r="E622">
            <v>0</v>
          </cell>
        </row>
        <row r="623">
          <cell r="D623">
            <v>42307</v>
          </cell>
          <cell r="E623">
            <v>0</v>
          </cell>
        </row>
        <row r="624">
          <cell r="D624">
            <v>42314</v>
          </cell>
          <cell r="E624">
            <v>0</v>
          </cell>
        </row>
        <row r="625">
          <cell r="D625">
            <v>42315</v>
          </cell>
          <cell r="E625">
            <v>0</v>
          </cell>
        </row>
        <row r="626">
          <cell r="D626">
            <v>42506</v>
          </cell>
          <cell r="E626">
            <v>0</v>
          </cell>
        </row>
        <row r="627">
          <cell r="D627">
            <v>42507</v>
          </cell>
          <cell r="E627">
            <v>0</v>
          </cell>
        </row>
        <row r="628">
          <cell r="D628">
            <v>42606</v>
          </cell>
          <cell r="E628">
            <v>0</v>
          </cell>
        </row>
        <row r="629">
          <cell r="D629">
            <v>42607</v>
          </cell>
          <cell r="E629">
            <v>0</v>
          </cell>
        </row>
        <row r="630">
          <cell r="D630">
            <v>42614</v>
          </cell>
          <cell r="E630">
            <v>0</v>
          </cell>
        </row>
        <row r="631">
          <cell r="D631">
            <v>42615</v>
          </cell>
          <cell r="E631">
            <v>0</v>
          </cell>
        </row>
        <row r="632">
          <cell r="D632">
            <v>42706</v>
          </cell>
          <cell r="E632">
            <v>0</v>
          </cell>
        </row>
        <row r="633">
          <cell r="D633">
            <v>42707</v>
          </cell>
          <cell r="E633">
            <v>0</v>
          </cell>
        </row>
        <row r="634">
          <cell r="D634">
            <v>42806</v>
          </cell>
          <cell r="E634">
            <v>0</v>
          </cell>
        </row>
        <row r="635">
          <cell r="D635">
            <v>42807</v>
          </cell>
          <cell r="E635">
            <v>0</v>
          </cell>
        </row>
        <row r="636">
          <cell r="D636">
            <v>42906</v>
          </cell>
          <cell r="E636">
            <v>0</v>
          </cell>
        </row>
        <row r="637">
          <cell r="D637">
            <v>42907</v>
          </cell>
          <cell r="E637">
            <v>0</v>
          </cell>
        </row>
        <row r="638">
          <cell r="D638">
            <v>43006</v>
          </cell>
          <cell r="E638">
            <v>0</v>
          </cell>
        </row>
        <row r="639">
          <cell r="D639">
            <v>43007</v>
          </cell>
          <cell r="E639">
            <v>0</v>
          </cell>
        </row>
        <row r="640">
          <cell r="D640">
            <v>43106</v>
          </cell>
          <cell r="E640">
            <v>0</v>
          </cell>
        </row>
        <row r="641">
          <cell r="D641">
            <v>43107</v>
          </cell>
          <cell r="E641">
            <v>0</v>
          </cell>
        </row>
        <row r="642">
          <cell r="D642">
            <v>43206</v>
          </cell>
          <cell r="E642">
            <v>0</v>
          </cell>
        </row>
        <row r="643">
          <cell r="D643">
            <v>43207</v>
          </cell>
          <cell r="E643">
            <v>0</v>
          </cell>
        </row>
        <row r="644">
          <cell r="D644">
            <v>43306</v>
          </cell>
          <cell r="E644">
            <v>0</v>
          </cell>
        </row>
        <row r="645">
          <cell r="D645">
            <v>43307</v>
          </cell>
          <cell r="E645">
            <v>0</v>
          </cell>
        </row>
        <row r="646">
          <cell r="D646">
            <v>43406</v>
          </cell>
          <cell r="E646">
            <v>0</v>
          </cell>
        </row>
        <row r="647">
          <cell r="D647">
            <v>43407</v>
          </cell>
          <cell r="E647">
            <v>0</v>
          </cell>
        </row>
        <row r="648">
          <cell r="D648">
            <v>43506</v>
          </cell>
          <cell r="E648">
            <v>0</v>
          </cell>
        </row>
        <row r="649">
          <cell r="D649">
            <v>43507</v>
          </cell>
          <cell r="E649">
            <v>0</v>
          </cell>
        </row>
        <row r="650">
          <cell r="D650">
            <v>43606</v>
          </cell>
          <cell r="E650">
            <v>0</v>
          </cell>
        </row>
        <row r="651">
          <cell r="D651">
            <v>43607</v>
          </cell>
          <cell r="E651">
            <v>0</v>
          </cell>
        </row>
        <row r="652">
          <cell r="D652">
            <v>43706</v>
          </cell>
          <cell r="E652">
            <v>0</v>
          </cell>
        </row>
        <row r="653">
          <cell r="D653">
            <v>43707</v>
          </cell>
          <cell r="E653">
            <v>0</v>
          </cell>
        </row>
        <row r="654">
          <cell r="D654">
            <v>43806</v>
          </cell>
          <cell r="E654">
            <v>0</v>
          </cell>
        </row>
        <row r="655">
          <cell r="D655">
            <v>43807</v>
          </cell>
          <cell r="E655">
            <v>0</v>
          </cell>
        </row>
        <row r="656">
          <cell r="D656">
            <v>43906</v>
          </cell>
          <cell r="E656">
            <v>0</v>
          </cell>
        </row>
        <row r="657">
          <cell r="D657">
            <v>43907</v>
          </cell>
          <cell r="E657">
            <v>0</v>
          </cell>
        </row>
        <row r="658">
          <cell r="D658">
            <v>44006</v>
          </cell>
          <cell r="E658">
            <v>0</v>
          </cell>
        </row>
        <row r="659">
          <cell r="D659">
            <v>44007</v>
          </cell>
          <cell r="E659">
            <v>0</v>
          </cell>
        </row>
        <row r="660">
          <cell r="D660">
            <v>52005</v>
          </cell>
          <cell r="E660">
            <v>0</v>
          </cell>
        </row>
        <row r="661">
          <cell r="D661">
            <v>52006</v>
          </cell>
          <cell r="E661">
            <v>0</v>
          </cell>
        </row>
        <row r="662">
          <cell r="D662">
            <v>52105</v>
          </cell>
          <cell r="E662">
            <v>0</v>
          </cell>
        </row>
        <row r="663">
          <cell r="D663">
            <v>52106</v>
          </cell>
          <cell r="E663">
            <v>0</v>
          </cell>
        </row>
        <row r="664">
          <cell r="D664">
            <v>52205</v>
          </cell>
          <cell r="E664">
            <v>0</v>
          </cell>
        </row>
        <row r="665">
          <cell r="D665">
            <v>52206</v>
          </cell>
          <cell r="E665">
            <v>0</v>
          </cell>
        </row>
        <row r="666">
          <cell r="D666">
            <v>52306</v>
          </cell>
          <cell r="E666">
            <v>0</v>
          </cell>
        </row>
        <row r="667">
          <cell r="D667">
            <v>52307</v>
          </cell>
          <cell r="E667">
            <v>0</v>
          </cell>
        </row>
        <row r="668">
          <cell r="B668">
            <v>8918</v>
          </cell>
          <cell r="E668">
            <v>0</v>
          </cell>
          <cell r="F668">
            <v>0</v>
          </cell>
          <cell r="H668">
            <v>0</v>
          </cell>
        </row>
        <row r="670">
          <cell r="B670" t="str">
            <v>Code</v>
          </cell>
          <cell r="C670" t="str">
            <v>Narrative</v>
          </cell>
          <cell r="D670" t="str">
            <v>Account</v>
          </cell>
          <cell r="E670" t="str">
            <v>Account balances*</v>
          </cell>
          <cell r="F670" t="str">
            <v>Code calculated by KPMG*</v>
          </cell>
          <cell r="G670" t="str">
            <v>Code calculated by the Bank*</v>
          </cell>
          <cell r="H670" t="str">
            <v>Dif</v>
          </cell>
          <cell r="I670" t="str">
            <v>Comment</v>
          </cell>
        </row>
        <row r="671">
          <cell r="C671" t="str">
            <v>Балансовая стоимость акций,</v>
          </cell>
        </row>
        <row r="672">
          <cell r="B672" t="str">
            <v>H12</v>
          </cell>
          <cell r="C672" t="str">
            <v>полученных от эмитента в связи с</v>
          </cell>
        </row>
        <row r="673">
          <cell r="C673" t="str">
            <v>увеличением им (эмитентом) уставного</v>
          </cell>
        </row>
        <row r="674">
          <cell r="C674" t="str">
            <v>капитала, в случае, если указанное</v>
          </cell>
        </row>
        <row r="675">
          <cell r="C675" t="str">
            <v>увеличение производилось эмитентом за</v>
          </cell>
        </row>
        <row r="676">
          <cell r="C676" t="str">
            <v>счет капитализации собственных</v>
          </cell>
        </row>
        <row r="677">
          <cell r="C677" t="str">
            <v>средств в порядке, установленном</v>
          </cell>
        </row>
        <row r="678">
          <cell r="C678" t="str">
            <v>действующим законодательством, при</v>
          </cell>
        </row>
        <row r="679">
          <cell r="C679" t="str">
            <v>условии, что получение данных акций</v>
          </cell>
        </row>
        <row r="680">
          <cell r="C680" t="str">
            <v>не сопровождалось дополнительными</v>
          </cell>
        </row>
        <row r="681">
          <cell r="C681" t="str">
            <v>вложениями денежных средств либо</v>
          </cell>
        </row>
        <row r="682">
          <cell r="C682" t="str">
            <v>иного имущества банка в акции, часть</v>
          </cell>
        </row>
        <row r="683">
          <cell r="C683" t="str">
            <v>счетов, которые входят в расчет</v>
          </cell>
        </row>
        <row r="684">
          <cell r="C684" t="str">
            <v xml:space="preserve">норматива Н12  </v>
          </cell>
        </row>
        <row r="685">
          <cell r="B685">
            <v>8920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7">
          <cell r="B687" t="str">
            <v>Code</v>
          </cell>
          <cell r="C687" t="str">
            <v>Narrative</v>
          </cell>
          <cell r="D687" t="str">
            <v>Account</v>
          </cell>
          <cell r="E687" t="str">
            <v>Account balances*</v>
          </cell>
          <cell r="F687" t="str">
            <v>Code calculated by KPMG*</v>
          </cell>
          <cell r="G687" t="str">
            <v>Code calculated by the Bank*</v>
          </cell>
          <cell r="H687" t="str">
            <v>Dif</v>
          </cell>
          <cell r="I687" t="str">
            <v>Comment</v>
          </cell>
        </row>
        <row r="688">
          <cell r="C688" t="str">
            <v>Средства на депозитных счетах в Банке</v>
          </cell>
          <cell r="D688">
            <v>31903</v>
          </cell>
          <cell r="E688">
            <v>0</v>
          </cell>
        </row>
        <row r="689">
          <cell r="B689" t="str">
            <v>Н1(Ар)</v>
          </cell>
          <cell r="C689" t="str">
            <v>России, за исключением сумм, на</v>
          </cell>
          <cell r="D689">
            <v>31904</v>
          </cell>
          <cell r="E689">
            <v>0</v>
          </cell>
        </row>
        <row r="690">
          <cell r="C690" t="str">
            <v>которые наложен арест, части счетов</v>
          </cell>
          <cell r="D690">
            <v>31905</v>
          </cell>
          <cell r="E690">
            <v>0</v>
          </cell>
        </row>
        <row r="691">
          <cell r="C691" t="str">
            <v xml:space="preserve">31903... 31909  </v>
          </cell>
          <cell r="D691">
            <v>31906</v>
          </cell>
          <cell r="E691">
            <v>0</v>
          </cell>
        </row>
        <row r="692">
          <cell r="D692">
            <v>31907</v>
          </cell>
          <cell r="E692">
            <v>0</v>
          </cell>
        </row>
        <row r="693">
          <cell r="D693">
            <v>31908</v>
          </cell>
          <cell r="E693">
            <v>0</v>
          </cell>
        </row>
        <row r="694">
          <cell r="D694">
            <v>31909</v>
          </cell>
          <cell r="E694">
            <v>0</v>
          </cell>
        </row>
        <row r="695">
          <cell r="B695">
            <v>8921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7">
          <cell r="B697" t="str">
            <v>Code</v>
          </cell>
          <cell r="C697" t="str">
            <v>Narrative</v>
          </cell>
          <cell r="D697" t="str">
            <v>Account</v>
          </cell>
          <cell r="E697" t="str">
            <v>Account balances*</v>
          </cell>
          <cell r="F697" t="str">
            <v>Code calculated by KPMG*</v>
          </cell>
          <cell r="G697" t="str">
            <v>Code calculated by the Bank*</v>
          </cell>
          <cell r="H697" t="str">
            <v>Dif</v>
          </cell>
          <cell r="I697" t="str">
            <v>Comment</v>
          </cell>
        </row>
        <row r="698">
          <cell r="C698" t="str">
            <v>Средства банков, внесенные для</v>
          </cell>
          <cell r="D698">
            <v>30206</v>
          </cell>
          <cell r="E698">
            <v>0</v>
          </cell>
        </row>
        <row r="699">
          <cell r="B699" t="str">
            <v xml:space="preserve">Н1(Ар) </v>
          </cell>
          <cell r="C699" t="str">
            <v>расчетов чеками, за исключением сумм,</v>
          </cell>
        </row>
        <row r="700">
          <cell r="B700" t="str">
            <v>Н2(ЛАм)</v>
          </cell>
          <cell r="C700" t="str">
            <v>на которые наложен арест, часть счета</v>
          </cell>
        </row>
        <row r="701">
          <cell r="B701" t="str">
            <v>Н3(ЛАт)</v>
          </cell>
          <cell r="C701">
            <v>30206</v>
          </cell>
        </row>
        <row r="702">
          <cell r="B702" t="str">
            <v>Н5(ЛАт)</v>
          </cell>
        </row>
        <row r="703">
          <cell r="B703">
            <v>8922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5">
          <cell r="B705" t="str">
            <v>Code</v>
          </cell>
          <cell r="C705" t="str">
            <v>Narrative</v>
          </cell>
          <cell r="D705" t="str">
            <v>Account</v>
          </cell>
          <cell r="E705" t="str">
            <v>Account balances*</v>
          </cell>
          <cell r="F705" t="str">
            <v>Code calculated by KPMG*</v>
          </cell>
          <cell r="G705" t="str">
            <v>Code calculated by the Bank*</v>
          </cell>
          <cell r="H705" t="str">
            <v>Dif</v>
          </cell>
          <cell r="I705" t="str">
            <v>Comment</v>
          </cell>
        </row>
        <row r="706">
          <cell r="C706" t="str">
            <v>Резерв на возможные потери по ссудам,</v>
          </cell>
        </row>
        <row r="707">
          <cell r="B707" t="str">
            <v>Н1 (Ар)</v>
          </cell>
          <cell r="C707" t="str">
            <v>отнесенным ко 2 - 4 группам риска, в</v>
          </cell>
        </row>
        <row r="708">
          <cell r="C708" t="str">
            <v>части сформированного под кредиты,</v>
          </cell>
        </row>
        <row r="709">
          <cell r="C709" t="str">
            <v>гарантии и поручительства,</v>
          </cell>
        </row>
        <row r="710">
          <cell r="C710" t="str">
            <v>предоставленные банком своим</v>
          </cell>
        </row>
        <row r="711">
          <cell r="C711" t="str">
            <v>участникам (акционерам) и инсайдерам</v>
          </cell>
        </row>
        <row r="712">
          <cell r="C712" t="str">
            <v>сверх лимитов, установленных</v>
          </cell>
        </row>
        <row r="713">
          <cell r="C713" t="str">
            <v>нормативами Н9, Н9.1, Н10, Н10.1 и</v>
          </cell>
        </row>
        <row r="714">
          <cell r="C714" t="str">
            <v xml:space="preserve">отраженных по коду 8948 </v>
          </cell>
        </row>
        <row r="715">
          <cell r="B715">
            <v>8924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7">
          <cell r="B717" t="str">
            <v>Code</v>
          </cell>
          <cell r="C717" t="str">
            <v>Narrative</v>
          </cell>
          <cell r="D717" t="str">
            <v>Account</v>
          </cell>
          <cell r="E717" t="str">
            <v>Account balances*</v>
          </cell>
          <cell r="F717" t="str">
            <v>Code calculated by KPMG*</v>
          </cell>
          <cell r="G717" t="str">
            <v>Code calculated by the Bank*</v>
          </cell>
          <cell r="H717" t="str">
            <v>Dif</v>
          </cell>
          <cell r="I717" t="str">
            <v>Comment</v>
          </cell>
        </row>
        <row r="718">
          <cell r="C718" t="str">
            <v>Совокупная величина кредитов и</v>
          </cell>
        </row>
        <row r="719">
          <cell r="B719" t="str">
            <v>Н10.1 (Кри)</v>
          </cell>
          <cell r="C719" t="str">
            <v>займов, предоставленных своим</v>
          </cell>
        </row>
        <row r="720">
          <cell r="C720" t="str">
            <v>инсайдерам, а также гарантий и</v>
          </cell>
        </row>
        <row r="721">
          <cell r="C721" t="str">
            <v xml:space="preserve">поручительств, выданных в их пользу </v>
          </cell>
        </row>
        <row r="722">
          <cell r="B722">
            <v>8925</v>
          </cell>
          <cell r="E722">
            <v>0</v>
          </cell>
          <cell r="F722">
            <v>0</v>
          </cell>
          <cell r="H722">
            <v>0</v>
          </cell>
        </row>
        <row r="724">
          <cell r="B724" t="str">
            <v>Code</v>
          </cell>
          <cell r="C724" t="str">
            <v>Narrative</v>
          </cell>
          <cell r="D724" t="str">
            <v>Account</v>
          </cell>
          <cell r="E724" t="str">
            <v>Account balances*</v>
          </cell>
          <cell r="F724" t="str">
            <v>Code calculated by KPMG*</v>
          </cell>
          <cell r="G724" t="str">
            <v>Code calculated by the Bank*</v>
          </cell>
          <cell r="H724" t="str">
            <v>Dif</v>
          </cell>
          <cell r="I724" t="str">
            <v>Comment</v>
          </cell>
        </row>
        <row r="725">
          <cell r="C725" t="str">
            <v>Совокупная величина кредитных рисков</v>
          </cell>
        </row>
        <row r="726">
          <cell r="B726" t="str">
            <v>Н9.1 (Кри)</v>
          </cell>
          <cell r="C726" t="str">
            <v>в отношении акционеров</v>
          </cell>
        </row>
        <row r="727">
          <cell r="C727" t="str">
            <v>(участников) банка, доля (вклад)</v>
          </cell>
        </row>
        <row r="728">
          <cell r="C728" t="str">
            <v>которых в уставный капитал банка</v>
          </cell>
        </row>
        <row r="729">
          <cell r="C729" t="str">
            <v>превышает 5% его зарегистрированной</v>
          </cell>
        </row>
        <row r="730">
          <cell r="C730" t="str">
            <v xml:space="preserve">Банком России величины </v>
          </cell>
        </row>
        <row r="731">
          <cell r="B731">
            <v>8926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3">
          <cell r="B733" t="str">
            <v>Code</v>
          </cell>
          <cell r="C733" t="str">
            <v>Narrative</v>
          </cell>
          <cell r="D733" t="str">
            <v>Account</v>
          </cell>
          <cell r="E733" t="str">
            <v>Account balances*</v>
          </cell>
          <cell r="F733" t="str">
            <v>Code calculated by KPMG*</v>
          </cell>
          <cell r="G733" t="str">
            <v>Code calculated by the Bank*</v>
          </cell>
          <cell r="H733" t="str">
            <v>Dif</v>
          </cell>
          <cell r="I733" t="str">
            <v>Comment</v>
          </cell>
        </row>
        <row r="734">
          <cell r="C734" t="str">
            <v>Суммы покрытых отзывных аккредитивов,</v>
          </cell>
          <cell r="D734">
            <v>40901</v>
          </cell>
          <cell r="E734">
            <v>0</v>
          </cell>
        </row>
        <row r="735">
          <cell r="B735" t="str">
            <v>Н2 (ОВм)</v>
          </cell>
          <cell r="C735" t="str">
            <v>часть балансовых счетов 40901, 40902;</v>
          </cell>
          <cell r="D735">
            <v>40902</v>
          </cell>
          <cell r="E735">
            <v>0</v>
          </cell>
        </row>
        <row r="736">
          <cell r="B736" t="str">
            <v>Н3 (ОВт)</v>
          </cell>
          <cell r="C736" t="str">
            <v>обязательства по транзитным</v>
          </cell>
          <cell r="D736">
            <v>47409</v>
          </cell>
          <cell r="E736">
            <v>0</v>
          </cell>
        </row>
        <row r="737">
          <cell r="C737" t="str">
            <v>аккредитивам по иностранным</v>
          </cell>
        </row>
        <row r="738">
          <cell r="C738" t="str">
            <v>операциям, исполняемым по поручениям</v>
          </cell>
        </row>
        <row r="739">
          <cell r="C739" t="str">
            <v>иностранных банков - корреспондентов,</v>
          </cell>
        </row>
        <row r="740">
          <cell r="C740" t="str">
            <v>обязательства по экспортным и</v>
          </cell>
        </row>
        <row r="741">
          <cell r="C741" t="str">
            <v>импортным покрытым отзывным</v>
          </cell>
        </row>
        <row r="742">
          <cell r="C742" t="str">
            <v>аккредитивам, часть балансового счета</v>
          </cell>
        </row>
        <row r="743">
          <cell r="C743">
            <v>47409</v>
          </cell>
        </row>
        <row r="744">
          <cell r="B744">
            <v>8927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6">
          <cell r="B746" t="str">
            <v>Code</v>
          </cell>
          <cell r="C746" t="str">
            <v>Narrative</v>
          </cell>
          <cell r="D746" t="str">
            <v>Account</v>
          </cell>
          <cell r="E746" t="str">
            <v>Account balances*</v>
          </cell>
          <cell r="F746" t="str">
            <v>Code calculated by KPMG*</v>
          </cell>
          <cell r="G746" t="str">
            <v>Code calculated by the Bank*</v>
          </cell>
          <cell r="H746" t="str">
            <v>Dif</v>
          </cell>
          <cell r="I746" t="str">
            <v>Comment</v>
          </cell>
        </row>
        <row r="747">
          <cell r="C747" t="str">
            <v>Суммы покрытых безотзывных</v>
          </cell>
          <cell r="D747">
            <v>40901</v>
          </cell>
          <cell r="E747">
            <v>0</v>
          </cell>
        </row>
        <row r="748">
          <cell r="B748" t="str">
            <v xml:space="preserve">Н3 (ОВт)   </v>
          </cell>
          <cell r="C748" t="str">
            <v>аккредитивов сроком закрытия в</v>
          </cell>
          <cell r="D748">
            <v>40902</v>
          </cell>
          <cell r="E748">
            <v>0</v>
          </cell>
        </row>
        <row r="749">
          <cell r="C749" t="str">
            <v>ближайшие 30 календарных дней, часть</v>
          </cell>
          <cell r="D749">
            <v>47409</v>
          </cell>
          <cell r="E749">
            <v>0</v>
          </cell>
        </row>
        <row r="750">
          <cell r="C750" t="str">
            <v xml:space="preserve">счетов 40901, 40902;  </v>
          </cell>
          <cell r="D750">
            <v>47410</v>
          </cell>
          <cell r="E750">
            <v>0</v>
          </cell>
        </row>
        <row r="751">
          <cell r="C751" t="str">
            <v>обязательства по экспортным покрытым</v>
          </cell>
        </row>
        <row r="752">
          <cell r="C752" t="str">
            <v>безотзывным аккредитивам со сроком</v>
          </cell>
        </row>
        <row r="753">
          <cell r="C753" t="str">
            <v>закрытия в ближайшие 30 календарных</v>
          </cell>
        </row>
        <row r="754">
          <cell r="C754" t="str">
            <v>дней, часть балансового счета 47409,</v>
          </cell>
        </row>
        <row r="755">
          <cell r="C755" t="str">
            <v>а также обязательства по импортным</v>
          </cell>
        </row>
        <row r="756">
          <cell r="C756" t="str">
            <v>покрытым безотзывным аккредитивам со</v>
          </cell>
        </row>
        <row r="757">
          <cell r="C757" t="str">
            <v>сроком закрытия в ближайшие 30</v>
          </cell>
        </row>
        <row r="758">
          <cell r="C758" t="str">
            <v>календарных дней в части, превышающей</v>
          </cell>
        </row>
        <row r="759">
          <cell r="C759" t="str">
            <v>сумму покрытия, перечисленного</v>
          </cell>
        </row>
        <row r="760">
          <cell r="C760" t="str">
            <v>исполняющему банку - нерезиденту и</v>
          </cell>
        </row>
        <row r="761">
          <cell r="C761" t="str">
            <v>отраженного по счету 47410, часть</v>
          </cell>
        </row>
        <row r="762">
          <cell r="C762" t="str">
            <v xml:space="preserve">балансового счета 47409 </v>
          </cell>
        </row>
        <row r="763">
          <cell r="B763">
            <v>8928</v>
          </cell>
          <cell r="E763">
            <v>0</v>
          </cell>
          <cell r="F763">
            <v>0</v>
          </cell>
          <cell r="H763">
            <v>0</v>
          </cell>
        </row>
        <row r="765">
          <cell r="B765" t="str">
            <v>Code</v>
          </cell>
          <cell r="C765" t="str">
            <v>Narrative</v>
          </cell>
          <cell r="D765" t="str">
            <v>Account</v>
          </cell>
          <cell r="E765" t="str">
            <v>Account balances*</v>
          </cell>
          <cell r="F765" t="str">
            <v>Code calculated by KPMG*</v>
          </cell>
          <cell r="G765" t="str">
            <v>Code calculated by the Bank*</v>
          </cell>
          <cell r="H765" t="str">
            <v>Dif</v>
          </cell>
          <cell r="I765" t="str">
            <v>Comment</v>
          </cell>
        </row>
        <row r="766">
          <cell r="C766" t="str">
            <v>Средства участников расчетных центров</v>
          </cell>
          <cell r="D766">
            <v>30402</v>
          </cell>
          <cell r="E766">
            <v>0</v>
          </cell>
        </row>
        <row r="767">
          <cell r="B767" t="str">
            <v>Н1(Ар),</v>
          </cell>
          <cell r="C767" t="str">
            <v>ОРЦБ, за исключением сумм, на которые</v>
          </cell>
          <cell r="D767">
            <v>30406</v>
          </cell>
          <cell r="E767">
            <v>0</v>
          </cell>
        </row>
        <row r="768">
          <cell r="B768" t="str">
            <v>Н2(ЛАм)</v>
          </cell>
          <cell r="C768" t="str">
            <v>наложен арест, части счетов 30402,</v>
          </cell>
          <cell r="D768">
            <v>30404</v>
          </cell>
          <cell r="E768">
            <v>0</v>
          </cell>
        </row>
        <row r="769">
          <cell r="B769" t="str">
            <v>Н3(ЛАт)</v>
          </cell>
          <cell r="C769" t="str">
            <v xml:space="preserve">30406, 30404, 30409  </v>
          </cell>
          <cell r="D769">
            <v>30409</v>
          </cell>
          <cell r="E769">
            <v>0</v>
          </cell>
        </row>
        <row r="770">
          <cell r="B770" t="str">
            <v>Н5(ЛАт)</v>
          </cell>
          <cell r="D770" t="str">
            <v>-arrested</v>
          </cell>
        </row>
        <row r="771">
          <cell r="B771">
            <v>8929</v>
          </cell>
          <cell r="E771">
            <v>0</v>
          </cell>
          <cell r="F771">
            <v>0</v>
          </cell>
          <cell r="H771">
            <v>0</v>
          </cell>
        </row>
        <row r="773">
          <cell r="B773" t="str">
            <v>Code</v>
          </cell>
          <cell r="C773" t="str">
            <v>Narrative</v>
          </cell>
          <cell r="D773" t="str">
            <v>Account</v>
          </cell>
          <cell r="E773" t="str">
            <v>Account balances*</v>
          </cell>
          <cell r="F773" t="str">
            <v>Code calculated by KPMG*</v>
          </cell>
          <cell r="G773" t="str">
            <v>Code calculated by the Bank*</v>
          </cell>
          <cell r="H773" t="str">
            <v>Dif</v>
          </cell>
          <cell r="I773" t="str">
            <v>Comment</v>
          </cell>
        </row>
        <row r="774">
          <cell r="C774" t="str">
            <v>Средства, привлеченные от основного</v>
          </cell>
        </row>
        <row r="775">
          <cell r="B775" t="str">
            <v>Н11.1 (Он)</v>
          </cell>
          <cell r="C775" t="str">
            <v>(материнского) общества - нерезидента</v>
          </cell>
        </row>
        <row r="776">
          <cell r="C776" t="str">
            <v xml:space="preserve">или под его гарантии  </v>
          </cell>
        </row>
        <row r="777">
          <cell r="B777">
            <v>8933</v>
          </cell>
          <cell r="E777">
            <v>0</v>
          </cell>
          <cell r="F777">
            <v>0</v>
          </cell>
          <cell r="H777">
            <v>0</v>
          </cell>
        </row>
        <row r="779">
          <cell r="B779" t="str">
            <v>Code</v>
          </cell>
          <cell r="C779" t="str">
            <v>Narrative</v>
          </cell>
          <cell r="D779" t="str">
            <v>Account</v>
          </cell>
          <cell r="E779" t="str">
            <v>Account balances*</v>
          </cell>
          <cell r="F779" t="str">
            <v>Code calculated by KPMG*</v>
          </cell>
          <cell r="G779" t="str">
            <v>Code calculated by the Bank*</v>
          </cell>
          <cell r="H779" t="str">
            <v>Dif</v>
          </cell>
          <cell r="I779" t="str">
            <v>Comment</v>
          </cell>
        </row>
        <row r="780">
          <cell r="C780" t="str">
            <v>Часть вложений кредитной организации</v>
          </cell>
          <cell r="D780">
            <v>50706</v>
          </cell>
          <cell r="E780">
            <v>0</v>
          </cell>
        </row>
        <row r="781">
          <cell r="B781" t="str">
            <v xml:space="preserve">КН1 (Ар) </v>
          </cell>
          <cell r="C781" t="str">
            <v>в акции (доли), приобретенные для</v>
          </cell>
          <cell r="D781">
            <v>50707</v>
          </cell>
          <cell r="E781">
            <v>0</v>
          </cell>
        </row>
        <row r="782">
          <cell r="B782" t="str">
            <v>Н12 (Кин)</v>
          </cell>
          <cell r="C782" t="str">
            <v>инвестирования, части счетов 50706,</v>
          </cell>
          <cell r="D782">
            <v>50708</v>
          </cell>
          <cell r="E782">
            <v>0</v>
          </cell>
        </row>
        <row r="783">
          <cell r="C783" t="str">
            <v>50707, 50708, 50806, 50807, 50808,</v>
          </cell>
          <cell r="D783">
            <v>50806</v>
          </cell>
          <cell r="E783">
            <v>0</v>
          </cell>
        </row>
        <row r="784">
          <cell r="C784" t="str">
            <v>60202, 60203, 60204, на которых</v>
          </cell>
          <cell r="D784">
            <v>50807</v>
          </cell>
          <cell r="E784">
            <v>0</v>
          </cell>
        </row>
        <row r="785">
          <cell r="C785" t="str">
            <v>учитываются вложения банка в акции</v>
          </cell>
          <cell r="D785">
            <v>50808</v>
          </cell>
          <cell r="E785">
            <v>0</v>
          </cell>
        </row>
        <row r="786">
          <cell r="C786" t="str">
            <v>(доли) хозяйственных обществ, в том</v>
          </cell>
          <cell r="D786">
            <v>60202</v>
          </cell>
          <cell r="E786">
            <v>0</v>
          </cell>
        </row>
        <row r="787">
          <cell r="C787" t="str">
            <v>числе кредитных организаций -</v>
          </cell>
          <cell r="D787">
            <v>60203</v>
          </cell>
          <cell r="E787">
            <v>0</v>
          </cell>
        </row>
        <row r="788">
          <cell r="C788" t="str">
            <v>нерезидентов, в случае, если</v>
          </cell>
          <cell r="D788">
            <v>60204</v>
          </cell>
          <cell r="E788">
            <v>0</v>
          </cell>
        </row>
        <row r="789">
          <cell r="C789" t="str">
            <v>принадлежащий банку пакет акций</v>
          </cell>
        </row>
        <row r="790">
          <cell r="C790" t="str">
            <v>превышает 20% уставного капитала</v>
          </cell>
        </row>
        <row r="791">
          <cell r="C791" t="str">
            <v>организации - эмитента,</v>
          </cell>
        </row>
        <row r="792">
          <cell r="C792" t="str">
            <v>зарегистрированного в установленном</v>
          </cell>
        </row>
        <row r="793">
          <cell r="C793" t="str">
            <v>порядке на дату расчета капитала</v>
          </cell>
        </row>
        <row r="794">
          <cell r="C794" t="str">
            <v xml:space="preserve">банка  </v>
          </cell>
        </row>
        <row r="795">
          <cell r="B795">
            <v>8934</v>
          </cell>
          <cell r="E795">
            <v>0</v>
          </cell>
          <cell r="F795">
            <v>0</v>
          </cell>
          <cell r="H795">
            <v>0</v>
          </cell>
        </row>
        <row r="797">
          <cell r="B797" t="str">
            <v>Code</v>
          </cell>
          <cell r="C797" t="str">
            <v>Narrative</v>
          </cell>
          <cell r="D797" t="str">
            <v>Account</v>
          </cell>
          <cell r="E797" t="str">
            <v>Account balances*</v>
          </cell>
          <cell r="F797" t="str">
            <v>Code calculated by KPMG*</v>
          </cell>
          <cell r="G797" t="str">
            <v>Code calculated by the Bank*</v>
          </cell>
          <cell r="H797" t="str">
            <v>Dif</v>
          </cell>
          <cell r="I797" t="str">
            <v>Comment</v>
          </cell>
        </row>
        <row r="798">
          <cell r="C798" t="str">
            <v>Вложения банка в акции, приобретенные</v>
          </cell>
          <cell r="D798">
            <v>50606</v>
          </cell>
          <cell r="E798">
            <v>0</v>
          </cell>
        </row>
        <row r="799">
          <cell r="B799" t="str">
            <v>Н12 (Кин)</v>
          </cell>
          <cell r="C799" t="str">
            <v>для перепродажи, в части акций банков</v>
          </cell>
          <cell r="D799">
            <v>50607</v>
          </cell>
          <cell r="E799">
            <v>0</v>
          </cell>
        </row>
        <row r="800">
          <cell r="C800" t="str">
            <v>- нерезидентов и акций хозяйственных</v>
          </cell>
          <cell r="D800">
            <v>50608</v>
          </cell>
          <cell r="E800">
            <v>0</v>
          </cell>
        </row>
        <row r="801">
          <cell r="C801" t="str">
            <v>обществ, не являющихся кредитными</v>
          </cell>
          <cell r="D801">
            <v>50611</v>
          </cell>
          <cell r="E801">
            <v>0</v>
          </cell>
        </row>
        <row r="802">
          <cell r="C802" t="str">
            <v>организациями, в случае, если</v>
          </cell>
          <cell r="D802">
            <v>50613</v>
          </cell>
          <cell r="E802">
            <v>0</v>
          </cell>
        </row>
        <row r="803">
          <cell r="C803" t="str">
            <v>принадлежащий банку пакет акций</v>
          </cell>
          <cell r="D803">
            <v>50706</v>
          </cell>
          <cell r="E803">
            <v>0</v>
          </cell>
        </row>
        <row r="804">
          <cell r="C804" t="str">
            <v>составляет более 5% уставного</v>
          </cell>
          <cell r="D804">
            <v>50707</v>
          </cell>
          <cell r="E804">
            <v>0</v>
          </cell>
        </row>
        <row r="805">
          <cell r="C805" t="str">
            <v>капитала организации - эмитента,</v>
          </cell>
          <cell r="D805">
            <v>50708</v>
          </cell>
          <cell r="E805">
            <v>0</v>
          </cell>
        </row>
        <row r="806">
          <cell r="C806" t="str">
            <v>зарегистрированного в установленном</v>
          </cell>
        </row>
        <row r="807">
          <cell r="C807" t="str">
            <v>порядке на дату расчета капитала</v>
          </cell>
        </row>
        <row r="808">
          <cell r="C808" t="str">
            <v>банка, части счетов 50606, 50607,</v>
          </cell>
        </row>
        <row r="809">
          <cell r="C809" t="str">
            <v>50608, 50611, 50613, 50706, 50707,</v>
          </cell>
        </row>
        <row r="810">
          <cell r="C810">
            <v>50708</v>
          </cell>
        </row>
        <row r="811">
          <cell r="B811">
            <v>8935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3">
          <cell r="B813" t="str">
            <v>Code</v>
          </cell>
          <cell r="C813" t="str">
            <v>Narrative</v>
          </cell>
          <cell r="D813" t="str">
            <v>Account</v>
          </cell>
          <cell r="E813" t="str">
            <v>Account balances*</v>
          </cell>
          <cell r="F813" t="str">
            <v>Code calculated by KPMG*</v>
          </cell>
          <cell r="G813" t="str">
            <v>Code calculated by the Bank*</v>
          </cell>
          <cell r="H813" t="str">
            <v>Dif</v>
          </cell>
          <cell r="I813" t="str">
            <v>Comment</v>
          </cell>
        </row>
        <row r="814">
          <cell r="C814" t="str">
            <v>Остатки на счетах банков -</v>
          </cell>
          <cell r="D814">
            <v>40804</v>
          </cell>
          <cell r="E814">
            <v>0</v>
          </cell>
        </row>
        <row r="815">
          <cell r="B815" t="str">
            <v xml:space="preserve">Н11.1 (Он) </v>
          </cell>
          <cell r="C815" t="str">
            <v>нерезидентов и финансовых организаций</v>
          </cell>
          <cell r="D815">
            <v>40805</v>
          </cell>
          <cell r="E815">
            <v>0</v>
          </cell>
        </row>
        <row r="816">
          <cell r="C816" t="str">
            <v>- нерезидентов, открытых в банке (в</v>
          </cell>
          <cell r="D816">
            <v>40806</v>
          </cell>
          <cell r="E816">
            <v>0</v>
          </cell>
        </row>
        <row r="817">
          <cell r="C817" t="str">
            <v>том числе на счетах типа "Т", "И",</v>
          </cell>
          <cell r="D817">
            <v>40807</v>
          </cell>
          <cell r="E817">
            <v>0</v>
          </cell>
        </row>
        <row r="818">
          <cell r="C818" t="str">
            <v>С, "К", "Н"), части счетов 40804,</v>
          </cell>
          <cell r="D818">
            <v>40809</v>
          </cell>
          <cell r="E818">
            <v>0</v>
          </cell>
        </row>
        <row r="819">
          <cell r="C819" t="str">
            <v>40805, 40806, 40807, 40809, 40812,</v>
          </cell>
          <cell r="D819">
            <v>40812</v>
          </cell>
          <cell r="E819">
            <v>0</v>
          </cell>
        </row>
        <row r="820">
          <cell r="C820" t="str">
            <v xml:space="preserve">40814, 40815  </v>
          </cell>
          <cell r="D820">
            <v>40814</v>
          </cell>
          <cell r="E820">
            <v>0</v>
          </cell>
        </row>
        <row r="821">
          <cell r="D821">
            <v>40815</v>
          </cell>
          <cell r="E821">
            <v>0</v>
          </cell>
        </row>
        <row r="822">
          <cell r="B822">
            <v>8936</v>
          </cell>
          <cell r="E822">
            <v>0</v>
          </cell>
          <cell r="F822">
            <v>0</v>
          </cell>
          <cell r="H822">
            <v>0</v>
          </cell>
        </row>
        <row r="824">
          <cell r="B824" t="str">
            <v>Code</v>
          </cell>
          <cell r="C824" t="str">
            <v>Narrative</v>
          </cell>
          <cell r="D824" t="str">
            <v>Account</v>
          </cell>
          <cell r="E824" t="str">
            <v>Account balances*</v>
          </cell>
          <cell r="F824" t="str">
            <v>Code calculated by KPMG*</v>
          </cell>
          <cell r="G824" t="str">
            <v>Code calculated by the Bank*</v>
          </cell>
          <cell r="H824" t="str">
            <v>Dif</v>
          </cell>
          <cell r="I824" t="str">
            <v>Comment</v>
          </cell>
        </row>
        <row r="825">
          <cell r="C825" t="str">
            <v>Кредиты в рублях, иностранной валюте,</v>
          </cell>
          <cell r="D825">
            <v>313</v>
          </cell>
          <cell r="E825">
            <v>0</v>
          </cell>
        </row>
        <row r="826">
          <cell r="B826" t="str">
            <v xml:space="preserve">Н11.1 (Он) </v>
          </cell>
          <cell r="C826" t="str">
            <v>полученные банком от банков -</v>
          </cell>
          <cell r="D826">
            <v>314</v>
          </cell>
          <cell r="E826">
            <v>0</v>
          </cell>
        </row>
        <row r="827">
          <cell r="C827" t="str">
            <v>нерезидентов (в т.ч. синдицированные</v>
          </cell>
          <cell r="D827">
            <v>31702</v>
          </cell>
          <cell r="E827">
            <v>0</v>
          </cell>
        </row>
        <row r="828">
          <cell r="C828" t="str">
            <v>кредиты с участием банка -</v>
          </cell>
          <cell r="D828">
            <v>31703</v>
          </cell>
          <cell r="E828">
            <v>0</v>
          </cell>
        </row>
        <row r="829">
          <cell r="C829" t="str">
            <v>нерезидента), включая просроченную</v>
          </cell>
        </row>
        <row r="830">
          <cell r="C830" t="str">
            <v>задолженность, счета 314, часть счета</v>
          </cell>
        </row>
        <row r="831">
          <cell r="C831" t="str">
            <v>31703, части счетов 313, 31702 (в</v>
          </cell>
        </row>
        <row r="832">
          <cell r="C832" t="str">
            <v>части участия банка - нерезидента в</v>
          </cell>
        </row>
        <row r="833">
          <cell r="C833" t="str">
            <v xml:space="preserve">синдицированном кредите) </v>
          </cell>
        </row>
        <row r="834">
          <cell r="B834">
            <v>8937</v>
          </cell>
          <cell r="E834">
            <v>0</v>
          </cell>
          <cell r="F834">
            <v>0</v>
          </cell>
          <cell r="H834">
            <v>0</v>
          </cell>
        </row>
        <row r="836">
          <cell r="B836" t="str">
            <v>Code</v>
          </cell>
          <cell r="C836" t="str">
            <v>Narrative</v>
          </cell>
          <cell r="D836" t="str">
            <v>Account</v>
          </cell>
          <cell r="E836" t="str">
            <v>Account balances*</v>
          </cell>
          <cell r="F836" t="str">
            <v>Code calculated by KPMG*</v>
          </cell>
          <cell r="G836" t="str">
            <v>Code calculated by the Bank*</v>
          </cell>
          <cell r="H836" t="str">
            <v>Dif</v>
          </cell>
          <cell r="I836" t="str">
            <v>Comment</v>
          </cell>
        </row>
        <row r="837">
          <cell r="C837" t="str">
            <v>Депозиты банков - нерезидентов и</v>
          </cell>
          <cell r="D837">
            <v>20314</v>
          </cell>
          <cell r="E837">
            <v>0</v>
          </cell>
        </row>
        <row r="838">
          <cell r="B838" t="str">
            <v xml:space="preserve">Н11.1 (Он) </v>
          </cell>
          <cell r="C838" t="str">
            <v>финансовых организаций - нерезидентов</v>
          </cell>
          <cell r="D838">
            <v>20310</v>
          </cell>
          <cell r="E838">
            <v>0</v>
          </cell>
        </row>
        <row r="839">
          <cell r="C839" t="str">
            <v>в рублях, иностранной валюте и</v>
          </cell>
          <cell r="D839">
            <v>316</v>
          </cell>
          <cell r="E839">
            <v>0</v>
          </cell>
        </row>
        <row r="840">
          <cell r="C840" t="str">
            <v>драгоценных металлах, включая</v>
          </cell>
          <cell r="D840">
            <v>425</v>
          </cell>
          <cell r="E840">
            <v>0</v>
          </cell>
        </row>
        <row r="841">
          <cell r="C841" t="str">
            <v>обязательства перед банками -</v>
          </cell>
          <cell r="D841">
            <v>47602</v>
          </cell>
          <cell r="E841">
            <v>0</v>
          </cell>
        </row>
        <row r="842">
          <cell r="C842" t="str">
            <v>нерезидентами и финансовыми</v>
          </cell>
          <cell r="D842">
            <v>31703</v>
          </cell>
          <cell r="E842">
            <v>0</v>
          </cell>
        </row>
        <row r="843">
          <cell r="C843" t="str">
            <v>организациями - нерезидентами,</v>
          </cell>
        </row>
        <row r="844">
          <cell r="C844" t="str">
            <v>принятые на себя банком в связи с</v>
          </cell>
        </row>
        <row r="845">
          <cell r="C845" t="str">
            <v>эмиссией евробумаг, счет 20314,</v>
          </cell>
        </row>
        <row r="846">
          <cell r="C846" t="str">
            <v>части счетов 20310, 316, 425, 47602,</v>
          </cell>
        </row>
        <row r="847">
          <cell r="C847" t="str">
            <v xml:space="preserve">часть счета 31703  </v>
          </cell>
        </row>
        <row r="848">
          <cell r="B848">
            <v>8938</v>
          </cell>
          <cell r="E848">
            <v>0</v>
          </cell>
          <cell r="F848">
            <v>0</v>
          </cell>
          <cell r="H848">
            <v>0</v>
          </cell>
        </row>
        <row r="850">
          <cell r="B850" t="str">
            <v>Code</v>
          </cell>
          <cell r="C850" t="str">
            <v>Narrative</v>
          </cell>
          <cell r="D850" t="str">
            <v>Account</v>
          </cell>
          <cell r="E850" t="str">
            <v>Account balances*</v>
          </cell>
          <cell r="F850" t="str">
            <v>Code calculated by KPMG*</v>
          </cell>
          <cell r="G850" t="str">
            <v>Code calculated by the Bank*</v>
          </cell>
          <cell r="H850" t="str">
            <v>Dif</v>
          </cell>
          <cell r="I850" t="str">
            <v>Comment</v>
          </cell>
        </row>
        <row r="851">
          <cell r="C851" t="str">
            <v>Обязательства банка перед банками -</v>
          </cell>
          <cell r="D851">
            <v>520</v>
          </cell>
          <cell r="E851">
            <v>0</v>
          </cell>
        </row>
        <row r="852">
          <cell r="B852" t="str">
            <v xml:space="preserve">Н11.1 (Он) </v>
          </cell>
          <cell r="C852" t="str">
            <v>нерезидентами и финансовыми</v>
          </cell>
          <cell r="D852">
            <v>523</v>
          </cell>
          <cell r="E852">
            <v>0</v>
          </cell>
        </row>
        <row r="853">
          <cell r="C853" t="str">
            <v>организациями - нерезидентами в виде</v>
          </cell>
          <cell r="D853">
            <v>52401</v>
          </cell>
          <cell r="E853">
            <v>0</v>
          </cell>
        </row>
        <row r="854">
          <cell r="C854" t="str">
            <v>долговых ценных бумаг, в том числе</v>
          </cell>
          <cell r="D854">
            <v>52406</v>
          </cell>
          <cell r="E854">
            <v>0</v>
          </cell>
        </row>
        <row r="855">
          <cell r="C855" t="str">
            <v>долговых ценных бумаг с истекшим</v>
          </cell>
        </row>
        <row r="856">
          <cell r="C856" t="str">
            <v xml:space="preserve">сроком обращения:  </v>
          </cell>
        </row>
        <row r="857">
          <cell r="C857" t="str">
            <v>облигации, евробумаги и т.д., часть</v>
          </cell>
        </row>
        <row r="858">
          <cell r="C858" t="str">
            <v xml:space="preserve">счетов 520, 52401;  </v>
          </cell>
        </row>
        <row r="859">
          <cell r="C859" t="str">
            <v>векселя, часть счетов 523, 52406 (в</v>
          </cell>
        </row>
        <row r="860">
          <cell r="C860" t="str">
            <v>части номинальной стоимости векселей</v>
          </cell>
        </row>
        <row r="861">
          <cell r="C861" t="str">
            <v xml:space="preserve">с истекшим сроком обращения) </v>
          </cell>
        </row>
        <row r="862">
          <cell r="B862">
            <v>8939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4">
          <cell r="B864" t="str">
            <v>Code</v>
          </cell>
          <cell r="C864" t="str">
            <v>Narrative</v>
          </cell>
          <cell r="D864" t="str">
            <v>Account</v>
          </cell>
          <cell r="E864" t="str">
            <v>Account balances*</v>
          </cell>
          <cell r="F864" t="str">
            <v>Code calculated by KPMG*</v>
          </cell>
          <cell r="G864" t="str">
            <v>Code calculated by the Bank*</v>
          </cell>
          <cell r="H864" t="str">
            <v>Dif</v>
          </cell>
          <cell r="I864" t="str">
            <v>Comment</v>
          </cell>
        </row>
        <row r="865">
          <cell r="C865" t="str">
            <v>Средства в рублях, иностранной</v>
          </cell>
          <cell r="D865">
            <v>850</v>
          </cell>
          <cell r="E865" t="str">
            <v>NA</v>
          </cell>
        </row>
        <row r="866">
          <cell r="B866" t="str">
            <v xml:space="preserve">Н11.1 (Он) </v>
          </cell>
          <cell r="C866" t="str">
            <v>валюте, драгоценных металлах и ценных</v>
          </cell>
        </row>
        <row r="867">
          <cell r="C867" t="str">
            <v>бумагах, переданные банку в</v>
          </cell>
        </row>
        <row r="868">
          <cell r="C868" t="str">
            <v>доверительное управление банками -</v>
          </cell>
        </row>
        <row r="869">
          <cell r="C869" t="str">
            <v>нерезидентами и финансовыми</v>
          </cell>
        </row>
        <row r="870">
          <cell r="C870" t="str">
            <v>организациями - нерезидентами на</v>
          </cell>
        </row>
        <row r="871">
          <cell r="C871" t="str">
            <v>основании балансов доверительного</v>
          </cell>
        </row>
        <row r="872">
          <cell r="C872" t="str">
            <v>управления по договорам с указанными</v>
          </cell>
        </row>
        <row r="873">
          <cell r="C873" t="str">
            <v xml:space="preserve">нерезидентами, часть счета 851 </v>
          </cell>
        </row>
        <row r="874">
          <cell r="B874">
            <v>8940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6">
          <cell r="B876" t="str">
            <v>Code</v>
          </cell>
          <cell r="C876" t="str">
            <v>Narrative</v>
          </cell>
          <cell r="D876" t="str">
            <v>Account</v>
          </cell>
          <cell r="E876" t="str">
            <v>Account balances*</v>
          </cell>
          <cell r="F876" t="str">
            <v>Code calculated by KPMG*</v>
          </cell>
          <cell r="G876" t="str">
            <v>Code calculated by the Bank*</v>
          </cell>
          <cell r="H876" t="str">
            <v>Dif</v>
          </cell>
          <cell r="I876" t="str">
            <v>Comment</v>
          </cell>
        </row>
        <row r="877">
          <cell r="C877" t="str">
            <v>Средства на счетах участников</v>
          </cell>
          <cell r="D877">
            <v>30213</v>
          </cell>
          <cell r="E877">
            <v>0</v>
          </cell>
        </row>
        <row r="878">
          <cell r="B878" t="str">
            <v xml:space="preserve">Н1(Ар) </v>
          </cell>
          <cell r="C878" t="str">
            <v>расчетов в расчетных небанковских</v>
          </cell>
          <cell r="D878" t="str">
            <v>- arrested</v>
          </cell>
        </row>
        <row r="879">
          <cell r="B879" t="str">
            <v>Н2(ЛАм)</v>
          </cell>
          <cell r="C879" t="str">
            <v>кредитных организациях, за</v>
          </cell>
        </row>
        <row r="880">
          <cell r="B880" t="str">
            <v>Н3(ЛАт)</v>
          </cell>
          <cell r="C880" t="str">
            <v>исключением сумм, на которые наложен</v>
          </cell>
        </row>
        <row r="881">
          <cell r="B881" t="str">
            <v>Н5(ЛАт)</v>
          </cell>
          <cell r="C881" t="str">
            <v xml:space="preserve">арест, часть счета 30213 </v>
          </cell>
        </row>
        <row r="882">
          <cell r="B882">
            <v>8941</v>
          </cell>
          <cell r="E882">
            <v>0</v>
          </cell>
          <cell r="F882">
            <v>0</v>
          </cell>
          <cell r="H882">
            <v>0</v>
          </cell>
        </row>
        <row r="884">
          <cell r="B884" t="str">
            <v>Code</v>
          </cell>
          <cell r="C884" t="str">
            <v>Narrative</v>
          </cell>
          <cell r="D884" t="str">
            <v>Account</v>
          </cell>
          <cell r="E884" t="str">
            <v>Account balances*</v>
          </cell>
          <cell r="F884" t="str">
            <v>Code calculated by KPMG*</v>
          </cell>
          <cell r="G884" t="str">
            <v>Code calculated by the Bank*</v>
          </cell>
          <cell r="H884" t="str">
            <v>Dif</v>
          </cell>
          <cell r="I884" t="str">
            <v>Comment</v>
          </cell>
        </row>
        <row r="885">
          <cell r="C885" t="str">
            <v>Средства на счетах в банках -</v>
          </cell>
          <cell r="D885">
            <v>30110</v>
          </cell>
          <cell r="E885">
            <v>0</v>
          </cell>
        </row>
        <row r="886">
          <cell r="B886" t="str">
            <v xml:space="preserve">Н1(Ар) </v>
          </cell>
          <cell r="C886" t="str">
            <v>резидентах РФ, за исключением сумм,</v>
          </cell>
          <cell r="D886" t="str">
            <v>- arrested</v>
          </cell>
        </row>
        <row r="887">
          <cell r="B887" t="str">
            <v>Н3(ЛАт)</v>
          </cell>
          <cell r="C887" t="str">
            <v>на которые наложен арест, остатков на</v>
          </cell>
          <cell r="D887" t="str">
            <v>- accumulating ac</v>
          </cell>
        </row>
        <row r="888">
          <cell r="B888" t="str">
            <v>Н5(ЛАт)</v>
          </cell>
          <cell r="C888" t="str">
            <v>отдельных лицевых счетах, действующих</v>
          </cell>
          <cell r="D888" t="str">
            <v>- without licence</v>
          </cell>
        </row>
        <row r="889">
          <cell r="C889" t="str">
            <v>в соответствии с Указанием Банка</v>
          </cell>
        </row>
        <row r="890">
          <cell r="C890" t="str">
            <v>России от 19.03.99 N 513-У в режиме</v>
          </cell>
        </row>
        <row r="891">
          <cell r="C891" t="str">
            <v>накопительных счетов, а также средств</v>
          </cell>
        </row>
        <row r="892">
          <cell r="C892" t="str">
            <v>на счетах в банках - резидентах с</v>
          </cell>
        </row>
        <row r="893">
          <cell r="C893" t="str">
            <v>отозванной лицензией на осуществление</v>
          </cell>
        </row>
        <row r="894">
          <cell r="C894" t="str">
            <v>банковских операций, часть счета</v>
          </cell>
        </row>
        <row r="895">
          <cell r="C895">
            <v>30110</v>
          </cell>
        </row>
        <row r="896">
          <cell r="B896">
            <v>8942</v>
          </cell>
          <cell r="E896">
            <v>0</v>
          </cell>
          <cell r="F896">
            <v>0</v>
          </cell>
          <cell r="H896">
            <v>0</v>
          </cell>
        </row>
        <row r="898">
          <cell r="B898" t="str">
            <v>Code</v>
          </cell>
          <cell r="C898" t="str">
            <v>Narrative</v>
          </cell>
          <cell r="D898" t="str">
            <v>Account</v>
          </cell>
          <cell r="E898" t="str">
            <v>Account balances*</v>
          </cell>
          <cell r="F898" t="str">
            <v>Code calculated by KPMG*</v>
          </cell>
          <cell r="G898" t="str">
            <v>Code calculated by the Bank*</v>
          </cell>
          <cell r="H898" t="str">
            <v>Dif</v>
          </cell>
          <cell r="I898" t="str">
            <v>Comment</v>
          </cell>
        </row>
        <row r="899">
          <cell r="C899" t="str">
            <v>Предстоящие выплаты в части</v>
          </cell>
          <cell r="D899">
            <v>32802</v>
          </cell>
          <cell r="E899">
            <v>0</v>
          </cell>
        </row>
        <row r="900">
          <cell r="B900" t="str">
            <v>K</v>
          </cell>
          <cell r="C900" t="str">
            <v>неисполненных обязательств по</v>
          </cell>
          <cell r="D900">
            <v>47502</v>
          </cell>
          <cell r="E900">
            <v>0</v>
          </cell>
        </row>
        <row r="901">
          <cell r="C901" t="str">
            <v>процентам по договорам на привлечение</v>
          </cell>
          <cell r="D901">
            <v>52502</v>
          </cell>
          <cell r="E901">
            <v>0</v>
          </cell>
        </row>
        <row r="902">
          <cell r="C902" t="str">
            <v>средств, а также предстоящие выплаты</v>
          </cell>
        </row>
        <row r="903">
          <cell r="C903" t="str">
            <v>в части неисполненных обязательств по</v>
          </cell>
        </row>
        <row r="904">
          <cell r="C904" t="str">
            <v>процентам, купонам и дисконтам по</v>
          </cell>
        </row>
        <row r="905">
          <cell r="C905" t="str">
            <v>выпущенным ценным бумагам, части</v>
          </cell>
        </row>
        <row r="906">
          <cell r="C906" t="str">
            <v xml:space="preserve">счетов 32802, 47502, 52502 </v>
          </cell>
        </row>
        <row r="907">
          <cell r="B907">
            <v>8943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</row>
        <row r="909">
          <cell r="B909" t="str">
            <v>Code</v>
          </cell>
          <cell r="C909" t="str">
            <v>Narrative</v>
          </cell>
          <cell r="D909" t="str">
            <v>Account</v>
          </cell>
          <cell r="E909" t="str">
            <v>Account balances*</v>
          </cell>
          <cell r="F909" t="str">
            <v>Code calculated by KPMG*</v>
          </cell>
          <cell r="G909" t="str">
            <v>Code calculated by the Bank*</v>
          </cell>
          <cell r="H909" t="str">
            <v>Dif</v>
          </cell>
          <cell r="I909" t="str">
            <v>Comment</v>
          </cell>
        </row>
        <row r="910">
          <cell r="C910" t="str">
            <v>Гарантии и поручительства, выданные</v>
          </cell>
          <cell r="D910">
            <v>91404</v>
          </cell>
          <cell r="E910">
            <v>0</v>
          </cell>
        </row>
        <row r="911">
          <cell r="B911" t="str">
            <v xml:space="preserve">Н7 (Кскр)  </v>
          </cell>
          <cell r="C911" t="str">
            <v>банком в пользу дочерней компании -</v>
          </cell>
        </row>
        <row r="912">
          <cell r="C912" t="str">
            <v>эмитента евробумаг, часть</v>
          </cell>
        </row>
        <row r="913">
          <cell r="C913" t="str">
            <v>внебалансового счета 91404,</v>
          </cell>
        </row>
        <row r="914">
          <cell r="C914" t="str">
            <v>в размере, не превышающем часть</v>
          </cell>
        </row>
        <row r="915">
          <cell r="C915" t="str">
            <v>счетов 42502...42507, учтенных при</v>
          </cell>
        </row>
        <row r="916">
          <cell r="C916" t="str">
            <v xml:space="preserve">расчете кода 8945  </v>
          </cell>
        </row>
        <row r="917">
          <cell r="B917">
            <v>8944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9">
          <cell r="B919" t="str">
            <v>Code</v>
          </cell>
          <cell r="C919" t="str">
            <v>Narrative</v>
          </cell>
          <cell r="D919" t="str">
            <v>Account</v>
          </cell>
          <cell r="E919" t="str">
            <v>Account balances*</v>
          </cell>
          <cell r="F919" t="str">
            <v>Code calculated by KPMG*</v>
          </cell>
          <cell r="G919" t="str">
            <v>Code calculated by the Bank*</v>
          </cell>
          <cell r="H919" t="str">
            <v>Dif</v>
          </cell>
          <cell r="I919" t="str">
            <v>Comment</v>
          </cell>
        </row>
        <row r="920">
          <cell r="C920" t="str">
            <v>Средства, привлеченные банком от</v>
          </cell>
          <cell r="D920">
            <v>42502</v>
          </cell>
          <cell r="E920">
            <v>0</v>
          </cell>
        </row>
        <row r="921">
          <cell r="B921" t="str">
            <v xml:space="preserve">Н8 (Овкл)  </v>
          </cell>
          <cell r="C921" t="str">
            <v>юридических лиц - нерезидентов в</v>
          </cell>
          <cell r="D921">
            <v>42503</v>
          </cell>
          <cell r="E921">
            <v>0</v>
          </cell>
        </row>
        <row r="922">
          <cell r="C922" t="str">
            <v>результате эмиссии евробумаг,</v>
          </cell>
          <cell r="D922">
            <v>42504</v>
          </cell>
          <cell r="E922">
            <v>0</v>
          </cell>
        </row>
        <row r="923">
          <cell r="C923" t="str">
            <v>учитываемые на депозитных счетах</v>
          </cell>
          <cell r="D923">
            <v>42505</v>
          </cell>
          <cell r="E923">
            <v>0</v>
          </cell>
        </row>
        <row r="924">
          <cell r="C924" t="str">
            <v>компании - эмитента в банке -</v>
          </cell>
          <cell r="D924">
            <v>42506</v>
          </cell>
          <cell r="E924">
            <v>0</v>
          </cell>
        </row>
        <row r="925">
          <cell r="C925" t="str">
            <v xml:space="preserve">гаранте, часть счетов 42502...42507 </v>
          </cell>
          <cell r="D925">
            <v>42507</v>
          </cell>
          <cell r="E925">
            <v>0</v>
          </cell>
        </row>
        <row r="926">
          <cell r="B926">
            <v>8945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8">
          <cell r="B928" t="str">
            <v>Code</v>
          </cell>
          <cell r="C928" t="str">
            <v>Narrative</v>
          </cell>
          <cell r="D928" t="str">
            <v>Account</v>
          </cell>
          <cell r="E928" t="str">
            <v>Account balances*</v>
          </cell>
          <cell r="F928" t="str">
            <v>Code calculated by KPMG*</v>
          </cell>
          <cell r="G928" t="str">
            <v>Code calculated by the Bank*</v>
          </cell>
          <cell r="H928" t="str">
            <v>Dif</v>
          </cell>
          <cell r="I928" t="str">
            <v>Comment</v>
          </cell>
        </row>
        <row r="929">
          <cell r="C929" t="str">
            <v>Остатки на отдельных лицевых счетах</v>
          </cell>
          <cell r="D929">
            <v>30110</v>
          </cell>
          <cell r="E929">
            <v>0</v>
          </cell>
        </row>
        <row r="930">
          <cell r="B930" t="str">
            <v>Н1(Ар)</v>
          </cell>
          <cell r="C930" t="str">
            <v>по балансовым счетам 30110 и 30114,</v>
          </cell>
          <cell r="D930">
            <v>30114</v>
          </cell>
          <cell r="E930">
            <v>0</v>
          </cell>
        </row>
        <row r="931">
          <cell r="B931" t="str">
            <v xml:space="preserve">Н5(А) </v>
          </cell>
          <cell r="C931" t="str">
            <v>действующих в соответствии с</v>
          </cell>
        </row>
        <row r="932">
          <cell r="C932" t="str">
            <v>Указанием Банка России от 19.03.99</v>
          </cell>
        </row>
        <row r="933">
          <cell r="C933" t="str">
            <v>N 513-У в режиме накопительных счетов</v>
          </cell>
        </row>
        <row r="934">
          <cell r="C934" t="str">
            <v>кредитных организаций при выпуске</v>
          </cell>
        </row>
        <row r="935">
          <cell r="C935" t="str">
            <v xml:space="preserve">акций  </v>
          </cell>
        </row>
        <row r="936">
          <cell r="B936">
            <v>8947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8">
          <cell r="B938" t="str">
            <v>Code</v>
          </cell>
          <cell r="C938" t="str">
            <v>Narrative</v>
          </cell>
          <cell r="D938" t="str">
            <v>Account</v>
          </cell>
          <cell r="E938" t="str">
            <v>Account balances*</v>
          </cell>
          <cell r="F938" t="str">
            <v>Code calculated by KPMG*</v>
          </cell>
          <cell r="G938" t="str">
            <v>Code calculated by the Bank*</v>
          </cell>
          <cell r="H938" t="str">
            <v>Dif</v>
          </cell>
          <cell r="I938" t="str">
            <v>Comment</v>
          </cell>
        </row>
        <row r="939">
          <cell r="C939" t="str">
            <v>Кредиты, гарантии и поручительства,</v>
          </cell>
        </row>
        <row r="940">
          <cell r="B940" t="str">
            <v xml:space="preserve">КН1 (Ар)   </v>
          </cell>
          <cell r="C940" t="str">
            <v>предоставленные банком своим</v>
          </cell>
        </row>
        <row r="941">
          <cell r="C941" t="str">
            <v>участникам (акционерам) и инсайдерам</v>
          </cell>
        </row>
        <row r="942">
          <cell r="C942" t="str">
            <v>сверх лимитов, установленных</v>
          </cell>
        </row>
        <row r="943">
          <cell r="C943" t="str">
            <v xml:space="preserve">нормативами Н9, Н9.1, Н10, Н10.1 </v>
          </cell>
        </row>
        <row r="944">
          <cell r="B944">
            <v>8948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6">
          <cell r="B946" t="str">
            <v>Code</v>
          </cell>
          <cell r="C946" t="str">
            <v>Narrative</v>
          </cell>
          <cell r="D946" t="str">
            <v>Account</v>
          </cell>
          <cell r="E946" t="str">
            <v>Account balances*</v>
          </cell>
          <cell r="F946" t="str">
            <v>Code calculated by KPMG*</v>
          </cell>
          <cell r="G946" t="str">
            <v>Code calculated by the Bank*</v>
          </cell>
          <cell r="H946" t="str">
            <v>Dif</v>
          </cell>
          <cell r="I946" t="str">
            <v>Comment</v>
          </cell>
        </row>
        <row r="947">
          <cell r="C947" t="str">
            <v>Величина недосозданных резервов на</v>
          </cell>
        </row>
        <row r="948">
          <cell r="B948" t="str">
            <v>KH1 (Ap)</v>
          </cell>
          <cell r="C948" t="str">
            <v>возможные потери по ссудам и под</v>
          </cell>
        </row>
        <row r="949">
          <cell r="C949" t="str">
            <v>обесценение вложений в ценные</v>
          </cell>
        </row>
        <row r="950">
          <cell r="C950" t="str">
            <v>бумаги (разница между расчетной</v>
          </cell>
        </row>
        <row r="951">
          <cell r="C951" t="str">
            <v>величиной резервов, требуемой</v>
          </cell>
        </row>
        <row r="952">
          <cell r="C952" t="str">
            <v>нормативными документами Банка</v>
          </cell>
        </row>
        <row r="953">
          <cell r="C953" t="str">
            <v>России, и фактической суммой</v>
          </cell>
        </row>
        <row r="954">
          <cell r="C954" t="str">
            <v>резервов, за исключением суммы</v>
          </cell>
        </row>
        <row r="955">
          <cell r="C955" t="str">
            <v>недосозданного резерва, на величину</v>
          </cell>
        </row>
        <row r="956">
          <cell r="C956" t="str">
            <v>кредитов, отраженных по коду 8948</v>
          </cell>
        </row>
        <row r="957">
          <cell r="C957" t="str">
            <v>(включая суммы, не взысканные банком</v>
          </cell>
        </row>
        <row r="958">
          <cell r="C958" t="str">
            <v>по своим гарантиям)), а также резерв</v>
          </cell>
        </row>
        <row r="959">
          <cell r="C959" t="str">
            <v>на возможные потери по балансовым</v>
          </cell>
        </row>
        <row r="960">
          <cell r="C960" t="str">
            <v>активам, по инструментам, отраженным</v>
          </cell>
        </row>
        <row r="961">
          <cell r="C961" t="str">
            <v>на внебалансовых счетах, по срочным</v>
          </cell>
        </row>
        <row r="962">
          <cell r="C962" t="str">
            <v>сделкам, под прочие потери,</v>
          </cell>
        </row>
        <row r="963">
          <cell r="C963" t="str">
            <v>недосозданный по сравнению с</v>
          </cell>
        </row>
        <row r="964">
          <cell r="C964" t="str">
            <v>требуемой в соответствии с Положением</v>
          </cell>
        </row>
        <row r="965">
          <cell r="C965" t="str">
            <v>Банка России от 12.04.2001 N 137-П</v>
          </cell>
        </row>
        <row r="966">
          <cell r="C966" t="str">
            <v>величиной резерва на возможные потери</v>
          </cell>
        </row>
        <row r="967">
          <cell r="C967" t="str">
            <v xml:space="preserve">по I - IV группам риска </v>
          </cell>
        </row>
        <row r="968">
          <cell r="B968">
            <v>8949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70">
          <cell r="B970" t="str">
            <v>Code</v>
          </cell>
          <cell r="C970" t="str">
            <v>Narrative</v>
          </cell>
          <cell r="D970" t="str">
            <v>Account</v>
          </cell>
          <cell r="E970" t="str">
            <v>Account balances*</v>
          </cell>
          <cell r="F970" t="str">
            <v>Code calculated by KPMG*</v>
          </cell>
          <cell r="G970" t="str">
            <v>Code calculated by the Bank*</v>
          </cell>
          <cell r="H970" t="str">
            <v>Dif</v>
          </cell>
          <cell r="I970" t="str">
            <v>Comment</v>
          </cell>
        </row>
        <row r="971">
          <cell r="C971" t="str">
            <v>Кредиты и прочие размещенные средства</v>
          </cell>
          <cell r="D971">
            <v>32010</v>
          </cell>
          <cell r="E971">
            <v>0</v>
          </cell>
        </row>
        <row r="972">
          <cell r="B972" t="str">
            <v xml:space="preserve">Н2(ЛАм)    </v>
          </cell>
          <cell r="C972" t="str">
            <v>до востребования, исполнение</v>
          </cell>
          <cell r="D972">
            <v>32110</v>
          </cell>
          <cell r="E972">
            <v>0</v>
          </cell>
        </row>
        <row r="973">
          <cell r="C973" t="str">
            <v>обязательств по которым в</v>
          </cell>
          <cell r="D973">
            <v>32201</v>
          </cell>
          <cell r="E973">
            <v>0</v>
          </cell>
        </row>
        <row r="974">
          <cell r="C974" t="str">
            <v>соответствии с договором</v>
          </cell>
          <cell r="D974">
            <v>32301</v>
          </cell>
          <cell r="E974">
            <v>0</v>
          </cell>
        </row>
        <row r="975">
          <cell r="C975" t="str">
            <v>предусмотрено не позднее чем на</v>
          </cell>
          <cell r="D975">
            <v>45109</v>
          </cell>
          <cell r="E975">
            <v>0</v>
          </cell>
        </row>
        <row r="976">
          <cell r="C976" t="str">
            <v>следующий день после дня</v>
          </cell>
          <cell r="D976">
            <v>45209</v>
          </cell>
          <cell r="E976">
            <v>0</v>
          </cell>
        </row>
        <row r="977">
          <cell r="C977" t="str">
            <v>востребования, части счетов: 32010,</v>
          </cell>
          <cell r="D977">
            <v>45309</v>
          </cell>
          <cell r="E977">
            <v>0</v>
          </cell>
        </row>
        <row r="978">
          <cell r="C978" t="str">
            <v>32110, 32201, 32301, 45109, 45209,</v>
          </cell>
          <cell r="D978">
            <v>45607</v>
          </cell>
          <cell r="E978">
            <v>0</v>
          </cell>
        </row>
        <row r="979">
          <cell r="C979" t="str">
            <v>45309, 45607, 47001, 47101, 47201,</v>
          </cell>
          <cell r="D979">
            <v>47001</v>
          </cell>
          <cell r="E979">
            <v>0</v>
          </cell>
        </row>
        <row r="980">
          <cell r="C980">
            <v>47301</v>
          </cell>
          <cell r="D980">
            <v>47101</v>
          </cell>
          <cell r="E980">
            <v>0</v>
          </cell>
        </row>
        <row r="981">
          <cell r="D981">
            <v>47201</v>
          </cell>
          <cell r="E981">
            <v>0</v>
          </cell>
        </row>
        <row r="982">
          <cell r="D982">
            <v>47301</v>
          </cell>
          <cell r="E982">
            <v>0</v>
          </cell>
        </row>
        <row r="983">
          <cell r="B983">
            <v>8950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</row>
        <row r="985">
          <cell r="B985" t="str">
            <v>Code</v>
          </cell>
          <cell r="C985" t="str">
            <v>Narrative</v>
          </cell>
          <cell r="D985" t="str">
            <v>Account</v>
          </cell>
          <cell r="E985" t="str">
            <v>Account balances*</v>
          </cell>
          <cell r="F985" t="str">
            <v>Code calculated by KPMG*</v>
          </cell>
          <cell r="G985" t="str">
            <v>Code calculated by the Bank*</v>
          </cell>
          <cell r="H985" t="str">
            <v>Dif</v>
          </cell>
          <cell r="I985" t="str">
            <v>Comment</v>
          </cell>
        </row>
        <row r="986">
          <cell r="C986" t="str">
            <v>Кредиты и прочие размещенные средства</v>
          </cell>
          <cell r="D986">
            <v>32010</v>
          </cell>
          <cell r="E986">
            <v>0</v>
          </cell>
        </row>
        <row r="987">
          <cell r="B987" t="str">
            <v>Н3(ЛАт)</v>
          </cell>
          <cell r="C987" t="str">
            <v>до востребования, исполнение</v>
          </cell>
          <cell r="D987">
            <v>32110</v>
          </cell>
          <cell r="E987">
            <v>0</v>
          </cell>
        </row>
        <row r="988">
          <cell r="B988" t="str">
            <v>Н5(ЛАт)</v>
          </cell>
          <cell r="C988" t="str">
            <v>обязательств по которым в</v>
          </cell>
          <cell r="D988">
            <v>45209</v>
          </cell>
          <cell r="E988">
            <v>0</v>
          </cell>
        </row>
        <row r="989">
          <cell r="C989" t="str">
            <v>соответствии с договором</v>
          </cell>
          <cell r="D989">
            <v>45109</v>
          </cell>
          <cell r="E989">
            <v>0</v>
          </cell>
        </row>
        <row r="990">
          <cell r="C990" t="str">
            <v>предусмотрено не позднее чем через 30</v>
          </cell>
          <cell r="D990">
            <v>45309</v>
          </cell>
          <cell r="E990">
            <v>0</v>
          </cell>
        </row>
        <row r="991">
          <cell r="C991" t="str">
            <v>календарных дней после дня</v>
          </cell>
          <cell r="D991">
            <v>45409</v>
          </cell>
          <cell r="E991">
            <v>0</v>
          </cell>
        </row>
        <row r="992">
          <cell r="C992" t="str">
            <v>востребования, части счетов: 32010,</v>
          </cell>
          <cell r="D992">
            <v>45508</v>
          </cell>
          <cell r="E992">
            <v>0</v>
          </cell>
        </row>
        <row r="993">
          <cell r="C993" t="str">
            <v>32110, 45109, 45209, 45309, 45409,</v>
          </cell>
          <cell r="D993">
            <v>45607</v>
          </cell>
          <cell r="E993">
            <v>0</v>
          </cell>
        </row>
        <row r="994">
          <cell r="C994" t="str">
            <v>45508, 45607, 45707, 47001, 47101,</v>
          </cell>
          <cell r="D994">
            <v>45707</v>
          </cell>
          <cell r="E994">
            <v>0</v>
          </cell>
        </row>
        <row r="995">
          <cell r="C995" t="str">
            <v xml:space="preserve">47201, 47301  </v>
          </cell>
          <cell r="D995">
            <v>47001</v>
          </cell>
          <cell r="E995">
            <v>0</v>
          </cell>
        </row>
        <row r="996">
          <cell r="D996">
            <v>47101</v>
          </cell>
          <cell r="E996">
            <v>0</v>
          </cell>
        </row>
        <row r="997">
          <cell r="D997">
            <v>47201</v>
          </cell>
          <cell r="E997">
            <v>0</v>
          </cell>
        </row>
        <row r="998">
          <cell r="D998">
            <v>47301</v>
          </cell>
          <cell r="E998">
            <v>0</v>
          </cell>
        </row>
        <row r="999">
          <cell r="B999">
            <v>8951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</row>
        <row r="1001">
          <cell r="B1001" t="str">
            <v>Code</v>
          </cell>
          <cell r="C1001" t="str">
            <v>Narrative</v>
          </cell>
          <cell r="D1001" t="str">
            <v>Account</v>
          </cell>
          <cell r="E1001" t="str">
            <v>Account balances*</v>
          </cell>
          <cell r="F1001" t="str">
            <v>Code calculated by KPMG*</v>
          </cell>
          <cell r="G1001" t="str">
            <v>Code calculated by the Bank*</v>
          </cell>
          <cell r="H1001" t="str">
            <v>Dif</v>
          </cell>
          <cell r="I1001" t="str">
            <v>Comment</v>
          </cell>
        </row>
        <row r="1002">
          <cell r="C1002" t="str">
            <v>Требования к банкам стран из числа</v>
          </cell>
          <cell r="D1002">
            <v>47408</v>
          </cell>
          <cell r="E1002">
            <v>0</v>
          </cell>
        </row>
        <row r="1003">
          <cell r="B1003" t="str">
            <v xml:space="preserve">Н1 (Ар), </v>
          </cell>
          <cell r="C1003" t="str">
            <v>группы развитых стран по срочным</v>
          </cell>
        </row>
        <row r="1004">
          <cell r="B1004" t="str">
            <v>Н6 (Крз),</v>
          </cell>
          <cell r="C1004" t="str">
            <v>операциям (по поставке денежных</v>
          </cell>
        </row>
        <row r="1005">
          <cell r="B1005" t="str">
            <v>Н7 (Кскр)</v>
          </cell>
          <cell r="C1005" t="str">
            <v>средств, драгоценных металлов, ценных</v>
          </cell>
        </row>
        <row r="1006">
          <cell r="C1006" t="str">
            <v>бумаг), учитываемые на балансовом</v>
          </cell>
        </row>
        <row r="1007">
          <cell r="C1007" t="str">
            <v>счете 47408 в связи с началом</v>
          </cell>
        </row>
        <row r="1008">
          <cell r="C1008" t="str">
            <v>расчетов до наступления срока</v>
          </cell>
        </row>
        <row r="1009">
          <cell r="C1009" t="str">
            <v xml:space="preserve">срочной сделки, часть счета 47408 </v>
          </cell>
        </row>
        <row r="1010">
          <cell r="B1010">
            <v>8953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2">
          <cell r="B1012" t="str">
            <v>Code</v>
          </cell>
          <cell r="C1012" t="str">
            <v>Narrative</v>
          </cell>
          <cell r="D1012" t="str">
            <v>Account</v>
          </cell>
          <cell r="E1012" t="str">
            <v>Account balances*</v>
          </cell>
          <cell r="F1012" t="str">
            <v>Code calculated by KPMG*</v>
          </cell>
          <cell r="G1012" t="str">
            <v>Code calculated by the Bank*</v>
          </cell>
          <cell r="H1012" t="str">
            <v>Dif</v>
          </cell>
          <cell r="I1012" t="str">
            <v>Comment</v>
          </cell>
        </row>
        <row r="1013">
          <cell r="C1013" t="str">
            <v>Средства на корреспондентских и</v>
          </cell>
          <cell r="D1013">
            <v>20315</v>
          </cell>
          <cell r="E1013">
            <v>0</v>
          </cell>
        </row>
        <row r="1014">
          <cell r="B1014" t="str">
            <v xml:space="preserve">Н1 (Ар)    </v>
          </cell>
          <cell r="C1014" t="str">
            <v>депозитных счетах в драгоценных</v>
          </cell>
          <cell r="D1014">
            <v>30118</v>
          </cell>
          <cell r="E1014">
            <v>0</v>
          </cell>
        </row>
        <row r="1015">
          <cell r="C1015" t="str">
            <v>металлах в банках - резидентах</v>
          </cell>
          <cell r="D1015">
            <v>20316</v>
          </cell>
          <cell r="E1015">
            <v>0</v>
          </cell>
        </row>
        <row r="1016">
          <cell r="C1016" t="str">
            <v>Российской Федерации и в банках -</v>
          </cell>
          <cell r="D1016">
            <v>30119</v>
          </cell>
          <cell r="E1016">
            <v>0</v>
          </cell>
        </row>
        <row r="1017">
          <cell r="C1017" t="str">
            <v>нерезидентах стран, не входящих в</v>
          </cell>
        </row>
        <row r="1018">
          <cell r="C1018" t="str">
            <v>число "группы развитых стран", счета</v>
          </cell>
        </row>
        <row r="1019">
          <cell r="C1019" t="str">
            <v>20315, 30118, части счетов 20316,</v>
          </cell>
        </row>
        <row r="1020">
          <cell r="C1020">
            <v>30119</v>
          </cell>
        </row>
        <row r="1021">
          <cell r="B1021">
            <v>8954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3">
          <cell r="B1023" t="str">
            <v>Code</v>
          </cell>
          <cell r="C1023" t="str">
            <v>Narrative</v>
          </cell>
          <cell r="D1023" t="str">
            <v>Account</v>
          </cell>
          <cell r="E1023" t="str">
            <v>Account balances*</v>
          </cell>
          <cell r="F1023" t="str">
            <v>Code calculated by KPMG*</v>
          </cell>
          <cell r="G1023" t="str">
            <v>Code calculated by the Bank*</v>
          </cell>
          <cell r="H1023" t="str">
            <v>Dif</v>
          </cell>
          <cell r="I1023" t="str">
            <v>Comment</v>
          </cell>
        </row>
        <row r="1024">
          <cell r="C1024" t="str">
            <v>Балансовые счета 30114, 30115, 30118,</v>
          </cell>
          <cell r="D1024">
            <v>30114</v>
          </cell>
          <cell r="E1024">
            <v>0</v>
          </cell>
        </row>
        <row r="1025">
          <cell r="B1025" t="str">
            <v>Н3(ЛАт)</v>
          </cell>
          <cell r="C1025" t="str">
            <v>30119, 31903, 31904, 32010, 32102...</v>
          </cell>
          <cell r="D1025">
            <v>30115</v>
          </cell>
          <cell r="E1025">
            <v>0</v>
          </cell>
        </row>
        <row r="1026">
          <cell r="B1026" t="str">
            <v>Н5(ЛАт)</v>
          </cell>
          <cell r="C1026" t="str">
            <v>32104, 32110, 32302...32304 в части</v>
          </cell>
          <cell r="D1026">
            <v>30118</v>
          </cell>
          <cell r="E1026">
            <v>0</v>
          </cell>
        </row>
        <row r="1027">
          <cell r="C1027" t="str">
            <v>сумм, на которые наложен арест,</v>
          </cell>
          <cell r="D1027">
            <v>30119</v>
          </cell>
          <cell r="E1027">
            <v>0</v>
          </cell>
        </row>
        <row r="1028">
          <cell r="C1028" t="str">
            <v>начиная с момента принятия решения об</v>
          </cell>
          <cell r="D1028">
            <v>31903</v>
          </cell>
          <cell r="E1028">
            <v>0</v>
          </cell>
        </row>
        <row r="1029">
          <cell r="C1029" t="str">
            <v>их аресте российским или зарубежным</v>
          </cell>
          <cell r="D1029">
            <v>31904</v>
          </cell>
          <cell r="E1029">
            <v>0</v>
          </cell>
        </row>
        <row r="1030">
          <cell r="C1030" t="str">
            <v>судом или иным органом</v>
          </cell>
          <cell r="D1030">
            <v>32010</v>
          </cell>
          <cell r="E1030">
            <v>0</v>
          </cell>
        </row>
        <row r="1031">
          <cell r="C1031" t="str">
            <v>государственной власти в соответствии</v>
          </cell>
          <cell r="D1031">
            <v>32102</v>
          </cell>
          <cell r="E1031">
            <v>0</v>
          </cell>
        </row>
        <row r="1032">
          <cell r="C1032" t="str">
            <v>с законодательством. Остатки по</v>
          </cell>
          <cell r="D1032">
            <v>32103</v>
          </cell>
          <cell r="E1032">
            <v>0</v>
          </cell>
        </row>
        <row r="1033">
          <cell r="C1033" t="str">
            <v>счетам 32010, 32110 включаются в</v>
          </cell>
          <cell r="D1033">
            <v>32104</v>
          </cell>
          <cell r="E1033">
            <v>0</v>
          </cell>
        </row>
        <row r="1034">
          <cell r="C1034" t="str">
            <v>расчет в сумме, не превышающей</v>
          </cell>
          <cell r="D1034">
            <v>32110</v>
          </cell>
          <cell r="E1034">
            <v>0</v>
          </cell>
        </row>
        <row r="1035">
          <cell r="C1035" t="str">
            <v xml:space="preserve">величину их остатков по коду 8951 </v>
          </cell>
          <cell r="D1035">
            <v>32302</v>
          </cell>
          <cell r="E1035">
            <v>0</v>
          </cell>
        </row>
        <row r="1036">
          <cell r="D1036">
            <v>32303</v>
          </cell>
          <cell r="E1036">
            <v>0</v>
          </cell>
        </row>
        <row r="1037">
          <cell r="D1037">
            <v>32304</v>
          </cell>
          <cell r="E1037">
            <v>0</v>
          </cell>
        </row>
        <row r="1038">
          <cell r="D1038">
            <v>8951</v>
          </cell>
          <cell r="E1038">
            <v>0</v>
          </cell>
        </row>
        <row r="1039">
          <cell r="B1039">
            <v>8955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1">
          <cell r="B1041" t="str">
            <v>Code</v>
          </cell>
          <cell r="C1041" t="str">
            <v>Narrative</v>
          </cell>
          <cell r="D1041" t="str">
            <v>Account</v>
          </cell>
          <cell r="E1041" t="str">
            <v>Account balances*</v>
          </cell>
          <cell r="F1041" t="str">
            <v>Code calculated by KPMG*</v>
          </cell>
          <cell r="G1041" t="str">
            <v>Code calculated by the Bank*</v>
          </cell>
          <cell r="H1041" t="str">
            <v>Dif</v>
          </cell>
          <cell r="I1041" t="str">
            <v>Comment</v>
          </cell>
        </row>
        <row r="1042">
          <cell r="C1042" t="str">
            <v>Остатки на отдельных лицевых счетах</v>
          </cell>
          <cell r="D1042">
            <v>30114</v>
          </cell>
          <cell r="E1042">
            <v>0</v>
          </cell>
        </row>
        <row r="1043">
          <cell r="B1043" t="str">
            <v>Н3(ЛАт)</v>
          </cell>
          <cell r="C1043" t="str">
            <v>по балансовому счету 30114,</v>
          </cell>
        </row>
        <row r="1044">
          <cell r="B1044" t="str">
            <v>Н5(ЛАт)</v>
          </cell>
          <cell r="C1044" t="str">
            <v>действующих в соответствии</v>
          </cell>
        </row>
        <row r="1045">
          <cell r="C1045" t="str">
            <v>с Указанием Банка России от 19.03.99</v>
          </cell>
        </row>
        <row r="1046">
          <cell r="C1046" t="str">
            <v>N 513-У в режиме накопительных счетов</v>
          </cell>
        </row>
        <row r="1047">
          <cell r="C1047" t="str">
            <v>кредитных организаций при выпуске</v>
          </cell>
        </row>
        <row r="1048">
          <cell r="C1048" t="str">
            <v xml:space="preserve">акций  </v>
          </cell>
        </row>
        <row r="1049">
          <cell r="B1049">
            <v>8956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1">
          <cell r="B1051" t="str">
            <v>Code</v>
          </cell>
          <cell r="C1051" t="str">
            <v>Narrative</v>
          </cell>
          <cell r="D1051" t="str">
            <v>Account</v>
          </cell>
          <cell r="E1051" t="str">
            <v>Account balances*</v>
          </cell>
          <cell r="F1051" t="str">
            <v>Code calculated by KPMG*</v>
          </cell>
          <cell r="G1051" t="str">
            <v>Code calculated by the Bank*</v>
          </cell>
          <cell r="H1051" t="str">
            <v>Dif</v>
          </cell>
          <cell r="I1051" t="str">
            <v>Comment</v>
          </cell>
        </row>
        <row r="1052">
          <cell r="C1052" t="str">
            <v>Обязательства банка в драгоценных</v>
          </cell>
          <cell r="D1052">
            <v>20309</v>
          </cell>
          <cell r="E1052">
            <v>0</v>
          </cell>
        </row>
        <row r="1053">
          <cell r="B1053" t="str">
            <v xml:space="preserve">Н14 (Овдм) </v>
          </cell>
          <cell r="C1053" t="str">
            <v>металлах по депозитным счетам и по</v>
          </cell>
          <cell r="D1053">
            <v>20310</v>
          </cell>
          <cell r="E1053">
            <v>0</v>
          </cell>
        </row>
        <row r="1054">
          <cell r="C1054" t="str">
            <v>счетам клиентов до востребования и со</v>
          </cell>
          <cell r="D1054">
            <v>20313</v>
          </cell>
          <cell r="E1054">
            <v>0</v>
          </cell>
        </row>
        <row r="1055">
          <cell r="C1055" t="str">
            <v>сроком востребования в ближайшие 30</v>
          </cell>
          <cell r="D1055">
            <v>20314</v>
          </cell>
          <cell r="E1055">
            <v>0</v>
          </cell>
        </row>
        <row r="1056">
          <cell r="C1056" t="str">
            <v>календарных дней, части счетов 20309,</v>
          </cell>
        </row>
        <row r="1057">
          <cell r="C1057" t="str">
            <v xml:space="preserve">20310, 20313, 20314  </v>
          </cell>
        </row>
        <row r="1058">
          <cell r="B1058">
            <v>8957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60">
          <cell r="B1060" t="str">
            <v>Code</v>
          </cell>
          <cell r="C1060" t="str">
            <v>Narrative</v>
          </cell>
          <cell r="D1060" t="str">
            <v>Account</v>
          </cell>
          <cell r="E1060" t="str">
            <v>Account balances*</v>
          </cell>
          <cell r="F1060" t="str">
            <v>Code calculated by KPMG*</v>
          </cell>
          <cell r="G1060" t="str">
            <v>Code calculated by the Bank*</v>
          </cell>
          <cell r="H1060" t="str">
            <v>Dif</v>
          </cell>
          <cell r="I1060" t="str">
            <v>Comment</v>
          </cell>
        </row>
        <row r="1061">
          <cell r="C1061" t="str">
            <v>Векселя организаций - экспортеров,</v>
          </cell>
          <cell r="D1061" t="str">
            <v>515A</v>
          </cell>
          <cell r="E1061">
            <v>0</v>
          </cell>
        </row>
        <row r="1062">
          <cell r="B1062" t="str">
            <v xml:space="preserve">Н1 (Ар)    </v>
          </cell>
          <cell r="C1062" t="str">
            <v>являющиеся объектами переучетных</v>
          </cell>
        </row>
        <row r="1063">
          <cell r="C1063" t="str">
            <v xml:space="preserve">операций, часть счета 515А </v>
          </cell>
        </row>
        <row r="1064">
          <cell r="B1064">
            <v>8958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6">
          <cell r="B1066" t="str">
            <v>Code</v>
          </cell>
          <cell r="C1066" t="str">
            <v>Narrative</v>
          </cell>
          <cell r="D1066" t="str">
            <v>Account</v>
          </cell>
          <cell r="E1066" t="str">
            <v>Account balances*</v>
          </cell>
          <cell r="F1066" t="str">
            <v>Code calculated by KPMG*</v>
          </cell>
          <cell r="G1066" t="str">
            <v>Code calculated by the Bank*</v>
          </cell>
          <cell r="H1066" t="str">
            <v>Dif</v>
          </cell>
          <cell r="I1066" t="str">
            <v>Comment</v>
          </cell>
        </row>
        <row r="1067">
          <cell r="C1067" t="str">
            <v>Ссуды клиентам, предоставленные</v>
          </cell>
        </row>
        <row r="1068">
          <cell r="B1068" t="str">
            <v xml:space="preserve">Н1 (Ар)    </v>
          </cell>
          <cell r="C1068" t="str">
            <v>банками со 100%-ным участием</v>
          </cell>
        </row>
        <row r="1069">
          <cell r="C1069" t="str">
            <v>иностранных инвестиций под гарантии,</v>
          </cell>
        </row>
        <row r="1070">
          <cell r="C1070" t="str">
            <v>полученные от материнских банков</v>
          </cell>
        </row>
        <row r="1071">
          <cell r="C1071" t="str">
            <v>стран из числа "группы развитых</v>
          </cell>
        </row>
        <row r="1072">
          <cell r="C1072" t="str">
            <v>стран", в части, под которую получены</v>
          </cell>
        </row>
        <row r="1073">
          <cell r="C1073" t="str">
            <v xml:space="preserve">гарантии  </v>
          </cell>
        </row>
        <row r="1074">
          <cell r="B1074">
            <v>8959</v>
          </cell>
          <cell r="E1074">
            <v>0</v>
          </cell>
          <cell r="F1074">
            <v>0</v>
          </cell>
          <cell r="H1074">
            <v>0</v>
          </cell>
        </row>
        <row r="1076">
          <cell r="B1076" t="str">
            <v>Code</v>
          </cell>
          <cell r="C1076" t="str">
            <v>Narrative</v>
          </cell>
          <cell r="D1076" t="str">
            <v>Account</v>
          </cell>
          <cell r="E1076" t="str">
            <v>Account balances*</v>
          </cell>
          <cell r="F1076" t="str">
            <v>Code calculated by KPMG*</v>
          </cell>
          <cell r="G1076" t="str">
            <v>Code calculated by the Bank*</v>
          </cell>
          <cell r="H1076" t="str">
            <v>Dif</v>
          </cell>
          <cell r="I1076" t="str">
            <v>Comment</v>
          </cell>
        </row>
        <row r="1077">
          <cell r="C1077" t="str">
            <v>50% обязательств банка из</v>
          </cell>
          <cell r="D1077">
            <v>91404</v>
          </cell>
          <cell r="E1077">
            <v>0</v>
          </cell>
        </row>
        <row r="1078">
          <cell r="B1078" t="str">
            <v xml:space="preserve">Н13 (ВО)   </v>
          </cell>
          <cell r="C1078" t="str">
            <v>индоссамента векселей, авали,</v>
          </cell>
        </row>
        <row r="1079">
          <cell r="C1079" t="str">
            <v>вексельное посредничество, часть</v>
          </cell>
        </row>
        <row r="1080">
          <cell r="C1080" t="str">
            <v xml:space="preserve">внебалансового счета 91404 </v>
          </cell>
        </row>
        <row r="1081">
          <cell r="B1081">
            <v>8960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3">
          <cell r="B1083" t="str">
            <v>Code</v>
          </cell>
          <cell r="C1083" t="str">
            <v>Narrative</v>
          </cell>
          <cell r="D1083" t="str">
            <v>Account</v>
          </cell>
          <cell r="E1083" t="str">
            <v>Account balances*</v>
          </cell>
          <cell r="F1083" t="str">
            <v>Code calculated by KPMG*</v>
          </cell>
          <cell r="G1083" t="str">
            <v>Code calculated by the Bank*</v>
          </cell>
          <cell r="H1083" t="str">
            <v>Dif</v>
          </cell>
          <cell r="I1083" t="str">
            <v>Comment</v>
          </cell>
        </row>
        <row r="1084">
          <cell r="C1084" t="str">
            <v>Просроченные проценты по векселям, не</v>
          </cell>
          <cell r="D1084">
            <v>51208</v>
          </cell>
          <cell r="E1084">
            <v>0</v>
          </cell>
        </row>
        <row r="1085">
          <cell r="B1085" t="str">
            <v>Н1 (Ар)</v>
          </cell>
          <cell r="C1085" t="str">
            <v>оплаченным в срок и</v>
          </cell>
          <cell r="D1085">
            <v>51209</v>
          </cell>
          <cell r="E1085">
            <v>0</v>
          </cell>
        </row>
        <row r="1086">
          <cell r="B1086" t="str">
            <v xml:space="preserve">Н5 (А) </v>
          </cell>
          <cell r="C1086" t="str">
            <v>неопротестованным, часть счетов</v>
          </cell>
          <cell r="D1086">
            <v>51308</v>
          </cell>
          <cell r="E1086">
            <v>0</v>
          </cell>
        </row>
        <row r="1087">
          <cell r="C1087" t="str">
            <v>51208, 51209, 51308, 51309, 51408,</v>
          </cell>
          <cell r="D1087">
            <v>51309</v>
          </cell>
          <cell r="E1087">
            <v>0</v>
          </cell>
        </row>
        <row r="1088">
          <cell r="C1088" t="str">
            <v>51409, 51508, 51509, 51608, 51609,</v>
          </cell>
          <cell r="D1088">
            <v>51408</v>
          </cell>
          <cell r="E1088">
            <v>0</v>
          </cell>
        </row>
        <row r="1089">
          <cell r="C1089" t="str">
            <v>51708, 51709, 51808, 51809, 51908,</v>
          </cell>
          <cell r="D1089">
            <v>51409</v>
          </cell>
          <cell r="E1089">
            <v>0</v>
          </cell>
        </row>
        <row r="1090">
          <cell r="C1090">
            <v>51909</v>
          </cell>
          <cell r="D1090">
            <v>51508</v>
          </cell>
          <cell r="E1090">
            <v>0</v>
          </cell>
        </row>
        <row r="1091">
          <cell r="D1091">
            <v>51509</v>
          </cell>
          <cell r="E1091">
            <v>0</v>
          </cell>
        </row>
        <row r="1092">
          <cell r="D1092">
            <v>51608</v>
          </cell>
          <cell r="E1092">
            <v>0</v>
          </cell>
        </row>
        <row r="1093">
          <cell r="D1093">
            <v>51609</v>
          </cell>
          <cell r="E1093">
            <v>0</v>
          </cell>
        </row>
        <row r="1094">
          <cell r="D1094">
            <v>51708</v>
          </cell>
          <cell r="E1094">
            <v>0</v>
          </cell>
        </row>
        <row r="1095">
          <cell r="D1095">
            <v>51709</v>
          </cell>
          <cell r="E1095">
            <v>0</v>
          </cell>
        </row>
        <row r="1096">
          <cell r="D1096">
            <v>51808</v>
          </cell>
          <cell r="E1096">
            <v>0</v>
          </cell>
        </row>
        <row r="1097">
          <cell r="D1097">
            <v>51809</v>
          </cell>
          <cell r="E1097">
            <v>0</v>
          </cell>
        </row>
        <row r="1098">
          <cell r="D1098">
            <v>51908</v>
          </cell>
          <cell r="E1098">
            <v>0</v>
          </cell>
        </row>
        <row r="1099">
          <cell r="D1099">
            <v>51909</v>
          </cell>
          <cell r="E1099">
            <v>0</v>
          </cell>
        </row>
        <row r="1100">
          <cell r="B1100">
            <v>8961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2">
          <cell r="B1102" t="str">
            <v>Code</v>
          </cell>
          <cell r="C1102" t="str">
            <v>Narrative</v>
          </cell>
          <cell r="D1102" t="str">
            <v>Account</v>
          </cell>
          <cell r="E1102" t="str">
            <v>Account balances*</v>
          </cell>
          <cell r="F1102" t="str">
            <v>Code calculated by KPMG*</v>
          </cell>
          <cell r="G1102" t="str">
            <v>Code calculated by the Bank*</v>
          </cell>
          <cell r="H1102" t="str">
            <v>Dif</v>
          </cell>
          <cell r="I1102" t="str">
            <v>Comment</v>
          </cell>
        </row>
        <row r="1103">
          <cell r="C1103" t="str">
            <v>Балансовые счета 32010, 32110, 32201,</v>
          </cell>
          <cell r="D1103">
            <v>32010</v>
          </cell>
          <cell r="E1103">
            <v>0</v>
          </cell>
        </row>
        <row r="1104">
          <cell r="B1104" t="str">
            <v xml:space="preserve">Н2 (ЛАм)   </v>
          </cell>
          <cell r="C1104" t="str">
            <v>32210, 32301, 32310 в части сумм, на</v>
          </cell>
          <cell r="D1104">
            <v>32110</v>
          </cell>
          <cell r="E1104">
            <v>0</v>
          </cell>
        </row>
        <row r="1105">
          <cell r="C1105" t="str">
            <v>которые наложен арест, начиная с</v>
          </cell>
          <cell r="D1105">
            <v>32201</v>
          </cell>
          <cell r="E1105">
            <v>0</v>
          </cell>
        </row>
        <row r="1106">
          <cell r="C1106" t="str">
            <v>момента принятия решения об аресте</v>
          </cell>
          <cell r="D1106">
            <v>32210</v>
          </cell>
          <cell r="E1106">
            <v>0</v>
          </cell>
        </row>
        <row r="1107">
          <cell r="C1107" t="str">
            <v>российским или зарубежным судом или</v>
          </cell>
          <cell r="D1107">
            <v>32301</v>
          </cell>
          <cell r="E1107">
            <v>0</v>
          </cell>
        </row>
        <row r="1108">
          <cell r="C1108" t="str">
            <v>иным органом государственной власти в</v>
          </cell>
          <cell r="D1108">
            <v>32310</v>
          </cell>
          <cell r="E1108">
            <v>0</v>
          </cell>
        </row>
        <row r="1109">
          <cell r="C1109" t="str">
            <v>соответствии с законодательством.</v>
          </cell>
        </row>
        <row r="1110">
          <cell r="C1110" t="str">
            <v>Остатки по счетам 32010, 32110,</v>
          </cell>
        </row>
        <row r="1111">
          <cell r="C1111" t="str">
            <v>32201, 32301 включаются в расчет в</v>
          </cell>
        </row>
        <row r="1112">
          <cell r="C1112" t="str">
            <v>сумме, не превышающей величину их</v>
          </cell>
        </row>
        <row r="1113">
          <cell r="C1113" t="str">
            <v xml:space="preserve">остатков по коду 8950 </v>
          </cell>
        </row>
        <row r="1114">
          <cell r="B1114">
            <v>8962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6">
          <cell r="B1116" t="str">
            <v>Code</v>
          </cell>
          <cell r="C1116" t="str">
            <v>Narrative</v>
          </cell>
          <cell r="D1116" t="str">
            <v>Account</v>
          </cell>
          <cell r="E1116" t="str">
            <v>Account balances*</v>
          </cell>
          <cell r="F1116" t="str">
            <v>Code calculated by KPMG*</v>
          </cell>
          <cell r="G1116" t="str">
            <v>Code calculated by the Bank*</v>
          </cell>
          <cell r="H1116" t="str">
            <v>Dif</v>
          </cell>
          <cell r="I1116" t="str">
            <v>Comment</v>
          </cell>
        </row>
        <row r="1117">
          <cell r="C1117" t="str">
            <v>Остатки по балансовому счету 104,</v>
          </cell>
          <cell r="D1117">
            <v>104</v>
          </cell>
          <cell r="E1117">
            <v>0</v>
          </cell>
        </row>
        <row r="1118">
          <cell r="B1118" t="str">
            <v>K</v>
          </cell>
          <cell r="C1118" t="str">
            <v>превышающие зарегистрированный</v>
          </cell>
        </row>
        <row r="1119">
          <cell r="C1119" t="str">
            <v>уставный капитал неакционерного</v>
          </cell>
        </row>
        <row r="1120">
          <cell r="C1120" t="str">
            <v xml:space="preserve">банка  </v>
          </cell>
        </row>
        <row r="1121">
          <cell r="B1121">
            <v>8965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3">
          <cell r="B1123" t="str">
            <v>Code</v>
          </cell>
          <cell r="C1123" t="str">
            <v>Narrative</v>
          </cell>
          <cell r="D1123" t="str">
            <v>Account</v>
          </cell>
          <cell r="E1123" t="str">
            <v>Account balances*</v>
          </cell>
          <cell r="F1123" t="str">
            <v>Code calculated by KPMG*</v>
          </cell>
          <cell r="G1123" t="str">
            <v>Code calculated by the Bank*</v>
          </cell>
          <cell r="H1123" t="str">
            <v>Dif</v>
          </cell>
          <cell r="I1123" t="str">
            <v>Comment</v>
          </cell>
        </row>
        <row r="1124">
          <cell r="C1124" t="str">
            <v>Не подтвержденный аудиторской</v>
          </cell>
          <cell r="D1124">
            <v>10601</v>
          </cell>
          <cell r="E1124">
            <v>0</v>
          </cell>
        </row>
        <row r="1125">
          <cell r="B1125" t="str">
            <v>K</v>
          </cell>
          <cell r="C1125" t="str">
            <v>организацией (индивидуальным</v>
          </cell>
        </row>
        <row r="1126">
          <cell r="C1126" t="str">
            <v>аудитором) прирост стоимости</v>
          </cell>
        </row>
        <row r="1127">
          <cell r="C1127" t="str">
            <v>имущества при переоценке, а также</v>
          </cell>
        </row>
        <row r="1128">
          <cell r="C1128" t="str">
            <v>приобретенные издания (книги,</v>
          </cell>
        </row>
        <row r="1129">
          <cell r="C1129" t="str">
            <v>брошюры, журналы и т.п. издания)</v>
          </cell>
        </row>
        <row r="1130">
          <cell r="C1130" t="str">
            <v>независимо от наличия подтверждения</v>
          </cell>
        </row>
        <row r="1131">
          <cell r="C1131" t="str">
            <v>аудиторской организации</v>
          </cell>
        </row>
        <row r="1132">
          <cell r="C1132" t="str">
            <v>(индивидуального аудитора), часть</v>
          </cell>
        </row>
        <row r="1133">
          <cell r="C1133" t="str">
            <v xml:space="preserve">счета 10601  </v>
          </cell>
        </row>
        <row r="1134">
          <cell r="B1134">
            <v>8967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6">
          <cell r="B1136" t="str">
            <v>Code</v>
          </cell>
          <cell r="C1136" t="str">
            <v>Narrative</v>
          </cell>
          <cell r="D1136" t="str">
            <v>Account</v>
          </cell>
          <cell r="E1136" t="str">
            <v>Account balances*</v>
          </cell>
          <cell r="F1136" t="str">
            <v>Code calculated by KPMG*</v>
          </cell>
          <cell r="G1136" t="str">
            <v>Code calculated by the Bank*</v>
          </cell>
          <cell r="H1136" t="str">
            <v>Dif</v>
          </cell>
          <cell r="I1136" t="str">
            <v>Comment</v>
          </cell>
        </row>
        <row r="1137">
          <cell r="C1137" t="str">
            <v>Резервы на возможные потери по ссудам</v>
          </cell>
          <cell r="D1137">
            <v>20321</v>
          </cell>
          <cell r="E1137">
            <v>0</v>
          </cell>
        </row>
        <row r="1138">
          <cell r="B1138" t="str">
            <v>K</v>
          </cell>
          <cell r="C1138" t="str">
            <v>в части, сформированной под ссуды</v>
          </cell>
          <cell r="D1138">
            <v>32015</v>
          </cell>
          <cell r="E1138">
            <v>0</v>
          </cell>
        </row>
        <row r="1139">
          <cell r="C1139" t="str">
            <v>1 группы риска, часть сч. 20321,</v>
          </cell>
          <cell r="D1139">
            <v>32115</v>
          </cell>
          <cell r="E1139">
            <v>0</v>
          </cell>
        </row>
        <row r="1140">
          <cell r="C1140" t="str">
            <v>32015, 32115, 32211, 32311, 32403,</v>
          </cell>
          <cell r="D1140">
            <v>32211</v>
          </cell>
          <cell r="E1140">
            <v>0</v>
          </cell>
        </row>
        <row r="1141">
          <cell r="C1141" t="str">
            <v>44115, 44215, 44315, 44415, 44515,</v>
          </cell>
          <cell r="D1141">
            <v>32311</v>
          </cell>
          <cell r="E1141">
            <v>0</v>
          </cell>
        </row>
        <row r="1142">
          <cell r="C1142" t="str">
            <v>44615, 44715, 44815, 44915, 45015,</v>
          </cell>
          <cell r="D1142">
            <v>32403</v>
          </cell>
          <cell r="E1142">
            <v>0</v>
          </cell>
        </row>
        <row r="1143">
          <cell r="C1143" t="str">
            <v>45115, 45215, 45315, 45415, 45515,</v>
          </cell>
          <cell r="D1143">
            <v>44115</v>
          </cell>
          <cell r="E1143">
            <v>0</v>
          </cell>
        </row>
        <row r="1144">
          <cell r="C1144" t="str">
            <v>45615, 45715, 45818, 46008, 46108,</v>
          </cell>
          <cell r="D1144">
            <v>44215</v>
          </cell>
          <cell r="E1144">
            <v>0</v>
          </cell>
        </row>
        <row r="1145">
          <cell r="C1145" t="str">
            <v>46208, 46308, 46408, 46508, 46608,</v>
          </cell>
          <cell r="D1145">
            <v>44315</v>
          </cell>
          <cell r="E1145">
            <v>0</v>
          </cell>
        </row>
        <row r="1146">
          <cell r="C1146" t="str">
            <v>46708, 46808, 46908, 47008, 47108,</v>
          </cell>
          <cell r="D1146">
            <v>44415</v>
          </cell>
          <cell r="E1146">
            <v>0</v>
          </cell>
        </row>
        <row r="1147">
          <cell r="C1147" t="str">
            <v>47208, 47308, 47425 (только в</v>
          </cell>
          <cell r="D1147">
            <v>44515</v>
          </cell>
          <cell r="E1147">
            <v>0</v>
          </cell>
        </row>
        <row r="1148">
          <cell r="C1148" t="str">
            <v>отношении задолженности, учитываемой</v>
          </cell>
          <cell r="D1148">
            <v>44615</v>
          </cell>
          <cell r="E1148">
            <v>0</v>
          </cell>
        </row>
        <row r="1149">
          <cell r="C1149" t="str">
            <v>на счете 47402, а также в части</v>
          </cell>
          <cell r="D1149">
            <v>44715</v>
          </cell>
          <cell r="E1149">
            <v>0</v>
          </cell>
        </row>
        <row r="1150">
          <cell r="C1150" t="str">
            <v>резерва, сформированного в</v>
          </cell>
          <cell r="D1150">
            <v>44815</v>
          </cell>
          <cell r="E1150">
            <v>0</v>
          </cell>
        </row>
        <row r="1151">
          <cell r="C1151" t="str">
            <v>соответствии с Указанием Банка России</v>
          </cell>
          <cell r="D1151">
            <v>44915</v>
          </cell>
          <cell r="E1151">
            <v>0</v>
          </cell>
        </row>
        <row r="1152">
          <cell r="C1152" t="str">
            <v>от 14.07.98 N 290-У), 51210, 51310,</v>
          </cell>
          <cell r="D1152">
            <v>45015</v>
          </cell>
          <cell r="E1152">
            <v>0</v>
          </cell>
        </row>
        <row r="1153">
          <cell r="C1153" t="str">
            <v>51410, 51510, 51610, 51710, 51810,</v>
          </cell>
          <cell r="D1153">
            <v>45115</v>
          </cell>
          <cell r="E1153">
            <v>0</v>
          </cell>
        </row>
        <row r="1154">
          <cell r="C1154" t="str">
            <v>51910, 60324 (только в отношении</v>
          </cell>
          <cell r="D1154">
            <v>45215</v>
          </cell>
          <cell r="E1154">
            <v>0</v>
          </cell>
        </row>
        <row r="1155">
          <cell r="C1155" t="str">
            <v>задолженности, учитываемой на счете</v>
          </cell>
          <cell r="D1155">
            <v>45315</v>
          </cell>
          <cell r="E1155">
            <v>0</v>
          </cell>
        </row>
        <row r="1156">
          <cell r="C1156" t="str">
            <v xml:space="preserve">60315)  </v>
          </cell>
          <cell r="D1156">
            <v>45415</v>
          </cell>
          <cell r="E1156">
            <v>0</v>
          </cell>
        </row>
        <row r="1157">
          <cell r="D1157">
            <v>45515</v>
          </cell>
          <cell r="E1157">
            <v>0</v>
          </cell>
        </row>
        <row r="1158">
          <cell r="D1158">
            <v>45615</v>
          </cell>
          <cell r="E1158">
            <v>0</v>
          </cell>
        </row>
        <row r="1159">
          <cell r="D1159">
            <v>45715</v>
          </cell>
          <cell r="E1159">
            <v>0</v>
          </cell>
        </row>
        <row r="1160">
          <cell r="D1160">
            <v>45818</v>
          </cell>
          <cell r="E1160">
            <v>0</v>
          </cell>
        </row>
        <row r="1161">
          <cell r="D1161">
            <v>46008</v>
          </cell>
          <cell r="E1161">
            <v>0</v>
          </cell>
        </row>
        <row r="1162">
          <cell r="D1162">
            <v>46108</v>
          </cell>
          <cell r="E1162">
            <v>0</v>
          </cell>
        </row>
        <row r="1163">
          <cell r="D1163">
            <v>46208</v>
          </cell>
          <cell r="E1163">
            <v>0</v>
          </cell>
        </row>
        <row r="1164">
          <cell r="D1164">
            <v>46308</v>
          </cell>
          <cell r="E1164">
            <v>0</v>
          </cell>
        </row>
        <row r="1165">
          <cell r="D1165">
            <v>46408</v>
          </cell>
          <cell r="E1165">
            <v>0</v>
          </cell>
        </row>
        <row r="1166">
          <cell r="D1166">
            <v>46508</v>
          </cell>
          <cell r="E1166">
            <v>0</v>
          </cell>
        </row>
        <row r="1167">
          <cell r="D1167">
            <v>46608</v>
          </cell>
          <cell r="E1167">
            <v>0</v>
          </cell>
        </row>
        <row r="1168">
          <cell r="D1168">
            <v>46708</v>
          </cell>
          <cell r="E1168">
            <v>0</v>
          </cell>
        </row>
        <row r="1169">
          <cell r="D1169">
            <v>46808</v>
          </cell>
          <cell r="E1169">
            <v>0</v>
          </cell>
        </row>
        <row r="1170">
          <cell r="D1170">
            <v>46908</v>
          </cell>
          <cell r="E1170">
            <v>0</v>
          </cell>
        </row>
        <row r="1171">
          <cell r="D1171">
            <v>47008</v>
          </cell>
          <cell r="E1171">
            <v>0</v>
          </cell>
        </row>
        <row r="1172">
          <cell r="D1172">
            <v>47108</v>
          </cell>
          <cell r="E1172">
            <v>0</v>
          </cell>
        </row>
        <row r="1173">
          <cell r="D1173">
            <v>47208</v>
          </cell>
          <cell r="E1173">
            <v>0</v>
          </cell>
        </row>
        <row r="1174">
          <cell r="D1174">
            <v>47308</v>
          </cell>
          <cell r="E1174">
            <v>0</v>
          </cell>
        </row>
        <row r="1175">
          <cell r="D1175">
            <v>47425</v>
          </cell>
          <cell r="E1175">
            <v>0</v>
          </cell>
        </row>
        <row r="1176">
          <cell r="D1176">
            <v>47402</v>
          </cell>
          <cell r="E1176">
            <v>0</v>
          </cell>
        </row>
        <row r="1177">
          <cell r="D1177">
            <v>51210</v>
          </cell>
          <cell r="E1177">
            <v>0</v>
          </cell>
        </row>
        <row r="1178">
          <cell r="D1178">
            <v>51310</v>
          </cell>
          <cell r="E1178">
            <v>0</v>
          </cell>
        </row>
        <row r="1179">
          <cell r="D1179">
            <v>51410</v>
          </cell>
          <cell r="E1179">
            <v>0</v>
          </cell>
        </row>
        <row r="1180">
          <cell r="D1180">
            <v>51510</v>
          </cell>
          <cell r="E1180">
            <v>0</v>
          </cell>
        </row>
        <row r="1181">
          <cell r="D1181">
            <v>51610</v>
          </cell>
          <cell r="E1181">
            <v>0</v>
          </cell>
        </row>
        <row r="1182">
          <cell r="D1182">
            <v>51710</v>
          </cell>
          <cell r="E1182">
            <v>0</v>
          </cell>
        </row>
        <row r="1183">
          <cell r="D1183">
            <v>51810</v>
          </cell>
          <cell r="E1183">
            <v>0</v>
          </cell>
        </row>
        <row r="1184">
          <cell r="D1184">
            <v>51910</v>
          </cell>
          <cell r="E1184">
            <v>0</v>
          </cell>
        </row>
        <row r="1185">
          <cell r="D1185">
            <v>60324</v>
          </cell>
        </row>
        <row r="1186">
          <cell r="D1186">
            <v>60315</v>
          </cell>
          <cell r="E1186">
            <v>0</v>
          </cell>
        </row>
        <row r="1187">
          <cell r="B1187">
            <v>8968</v>
          </cell>
          <cell r="E1187">
            <v>0</v>
          </cell>
          <cell r="F1187">
            <v>0</v>
          </cell>
          <cell r="H1187">
            <v>0</v>
          </cell>
        </row>
        <row r="1189">
          <cell r="B1189" t="str">
            <v>Code</v>
          </cell>
          <cell r="C1189" t="str">
            <v>Narrative</v>
          </cell>
          <cell r="D1189" t="str">
            <v>Account</v>
          </cell>
          <cell r="E1189" t="str">
            <v>Account balances*</v>
          </cell>
          <cell r="F1189" t="str">
            <v>Code calculated by KPMG*</v>
          </cell>
          <cell r="G1189" t="str">
            <v>Code calculated by the Bank*</v>
          </cell>
          <cell r="H1189" t="str">
            <v>Dif</v>
          </cell>
          <cell r="I1189" t="str">
            <v>Comment</v>
          </cell>
        </row>
        <row r="1190">
          <cell r="C1190" t="str">
            <v>Остатки средств на счете 61404 в</v>
          </cell>
          <cell r="D1190">
            <v>61404</v>
          </cell>
          <cell r="E1190">
            <v>0</v>
          </cell>
        </row>
        <row r="1191">
          <cell r="B1191" t="str">
            <v>K</v>
          </cell>
          <cell r="C1191" t="str">
            <v>пределах суммы, указанной по коду</v>
          </cell>
        </row>
        <row r="1192">
          <cell r="C1192">
            <v>8968</v>
          </cell>
        </row>
        <row r="1193">
          <cell r="B1193">
            <v>8969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</row>
        <row r="1195">
          <cell r="B1195" t="str">
            <v>Code</v>
          </cell>
          <cell r="C1195" t="str">
            <v>Narrative</v>
          </cell>
          <cell r="D1195" t="str">
            <v>Account</v>
          </cell>
          <cell r="E1195" t="str">
            <v>Account balances*</v>
          </cell>
          <cell r="F1195" t="str">
            <v>Code calculated by KPMG*</v>
          </cell>
          <cell r="G1195" t="str">
            <v>Code calculated by the Bank*</v>
          </cell>
          <cell r="H1195" t="str">
            <v>Dif</v>
          </cell>
          <cell r="I1195" t="str">
            <v>Comment</v>
          </cell>
        </row>
        <row r="1196">
          <cell r="C1196" t="str">
            <v>Просроченная дебиторская</v>
          </cell>
          <cell r="D1196" t="str">
            <v>474A</v>
          </cell>
          <cell r="E1196">
            <v>0</v>
          </cell>
        </row>
        <row r="1197">
          <cell r="B1197" t="str">
            <v xml:space="preserve">КН1 (Ар) </v>
          </cell>
          <cell r="C1197" t="str">
            <v>задолженность длительностью свыше</v>
          </cell>
          <cell r="D1197" t="str">
            <v>603A</v>
          </cell>
          <cell r="E1197">
            <v>0</v>
          </cell>
        </row>
        <row r="1198">
          <cell r="C1198" t="str">
            <v>30 календарных дней, части счетов</v>
          </cell>
          <cell r="D1198">
            <v>30602</v>
          </cell>
          <cell r="E1198">
            <v>0</v>
          </cell>
        </row>
        <row r="1199">
          <cell r="C1199" t="str">
            <v>474А (кроме счетов 47402, 47427),</v>
          </cell>
          <cell r="D1199">
            <v>30605</v>
          </cell>
          <cell r="E1199">
            <v>0</v>
          </cell>
        </row>
        <row r="1200">
          <cell r="C1200" t="str">
            <v>603А (кроме счетов 60315, 60337,</v>
          </cell>
          <cell r="D1200">
            <v>61202</v>
          </cell>
          <cell r="E1200">
            <v>0</v>
          </cell>
        </row>
        <row r="1201">
          <cell r="C1201" t="str">
            <v>60339, 60341, 60343), 30602, 30605,</v>
          </cell>
          <cell r="D1201" t="str">
            <v>LESS</v>
          </cell>
        </row>
        <row r="1202">
          <cell r="C1202">
            <v>61202</v>
          </cell>
          <cell r="D1202">
            <v>47402</v>
          </cell>
          <cell r="E1202">
            <v>0</v>
          </cell>
        </row>
        <row r="1203">
          <cell r="D1203">
            <v>47427</v>
          </cell>
          <cell r="E1203">
            <v>0</v>
          </cell>
        </row>
        <row r="1204">
          <cell r="D1204">
            <v>60315</v>
          </cell>
          <cell r="E1204">
            <v>0</v>
          </cell>
        </row>
        <row r="1205">
          <cell r="D1205">
            <v>60337</v>
          </cell>
          <cell r="E1205">
            <v>0</v>
          </cell>
        </row>
        <row r="1206">
          <cell r="D1206">
            <v>60339</v>
          </cell>
          <cell r="E1206">
            <v>0</v>
          </cell>
        </row>
        <row r="1207">
          <cell r="D1207">
            <v>60341</v>
          </cell>
          <cell r="E1207">
            <v>0</v>
          </cell>
        </row>
        <row r="1208">
          <cell r="D1208">
            <v>60343</v>
          </cell>
          <cell r="E1208">
            <v>0</v>
          </cell>
        </row>
        <row r="1209">
          <cell r="B1209">
            <v>8970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1">
          <cell r="B1211" t="str">
            <v>Code</v>
          </cell>
          <cell r="C1211" t="str">
            <v>Narrative</v>
          </cell>
          <cell r="D1211" t="str">
            <v>Account</v>
          </cell>
          <cell r="E1211" t="str">
            <v>Account balances*</v>
          </cell>
          <cell r="F1211" t="str">
            <v>Code calculated by KPMG*</v>
          </cell>
          <cell r="G1211" t="str">
            <v>Code calculated by the Bank*</v>
          </cell>
          <cell r="H1211" t="str">
            <v>Dif</v>
          </cell>
          <cell r="I1211" t="str">
            <v>Comment</v>
          </cell>
        </row>
        <row r="1212">
          <cell r="C1212" t="str">
            <v>Сумма дебетовых остатков по счетам:</v>
          </cell>
          <cell r="D1212" t="str">
            <v>604A</v>
          </cell>
          <cell r="E1212">
            <v>0</v>
          </cell>
        </row>
        <row r="1213">
          <cell r="B1213" t="str">
            <v xml:space="preserve">КН1 (Ар)   </v>
          </cell>
          <cell r="C1213" t="str">
            <v>604 (часть счета: исключая</v>
          </cell>
          <cell r="D1213" t="str">
            <v>605A</v>
          </cell>
          <cell r="E1213" t="str">
            <v>NA</v>
          </cell>
        </row>
        <row r="1214">
          <cell r="C1214" t="str">
            <v>учитываемые на счете приобретенные</v>
          </cell>
          <cell r="D1214" t="str">
            <v>607A</v>
          </cell>
          <cell r="E1214">
            <v>0</v>
          </cell>
        </row>
        <row r="1215">
          <cell r="C1215" t="str">
            <v>издания (книги, брошюры, журналы и</v>
          </cell>
          <cell r="D1215" t="str">
            <v>609A</v>
          </cell>
          <cell r="E1215">
            <v>0</v>
          </cell>
        </row>
        <row r="1216">
          <cell r="C1216" t="str">
            <v>т.п. издания)), 605, 607, 609</v>
          </cell>
          <cell r="D1216" t="str">
            <v>610A</v>
          </cell>
          <cell r="E1216">
            <v>0</v>
          </cell>
          <cell r="H1216" t="str">
            <v xml:space="preserve"> </v>
          </cell>
        </row>
        <row r="1217">
          <cell r="C1217" t="str">
            <v>(А - П), 610, за минусом (606 (П) +</v>
          </cell>
          <cell r="D1217" t="str">
            <v>LESS</v>
          </cell>
        </row>
        <row r="1218">
          <cell r="C1218" t="str">
            <v>код 8908), превышающая собственные</v>
          </cell>
          <cell r="D1218" t="str">
            <v>brochures &amp; magazines</v>
          </cell>
        </row>
        <row r="1219">
          <cell r="C1219" t="str">
            <v>источники: 102, 103, 104 - код 8965,</v>
          </cell>
          <cell r="D1219" t="str">
            <v>606P</v>
          </cell>
          <cell r="E1219">
            <v>0</v>
          </cell>
        </row>
        <row r="1220">
          <cell r="C1220" t="str">
            <v>-105, (106 - код 8967), 107, 701,</v>
          </cell>
          <cell r="D1220" t="str">
            <v>609P</v>
          </cell>
          <cell r="E1220">
            <v>0</v>
          </cell>
        </row>
        <row r="1221">
          <cell r="C1221" t="str">
            <v>-702, 703, -704, -705. В случае</v>
          </cell>
          <cell r="D1221">
            <v>8908</v>
          </cell>
          <cell r="E1221">
            <v>0</v>
          </cell>
        </row>
        <row r="1222">
          <cell r="C1222" t="str">
            <v>получения при расчете кода 8971</v>
          </cell>
          <cell r="D1222" t="str">
            <v>Subtotal 1</v>
          </cell>
          <cell r="E1222">
            <v>0</v>
          </cell>
        </row>
        <row r="1223">
          <cell r="C1223" t="str">
            <v>отрицательного значения "собственных</v>
          </cell>
          <cell r="D1223" t="str">
            <v>Which is above</v>
          </cell>
        </row>
        <row r="1224">
          <cell r="C1224" t="str">
            <v>источников" в код 8971 проставляется</v>
          </cell>
          <cell r="D1224">
            <v>102</v>
          </cell>
          <cell r="E1224">
            <v>0</v>
          </cell>
        </row>
        <row r="1225">
          <cell r="C1225" t="str">
            <v>сумма дебетовых остатков по счетам</v>
          </cell>
          <cell r="D1225">
            <v>103</v>
          </cell>
          <cell r="E1225">
            <v>0</v>
          </cell>
        </row>
        <row r="1226">
          <cell r="C1226" t="str">
            <v>604 (часть счета: исключая</v>
          </cell>
          <cell r="D1226">
            <v>104</v>
          </cell>
          <cell r="E1226">
            <v>0</v>
          </cell>
        </row>
        <row r="1227">
          <cell r="C1227" t="str">
            <v>учитываемые на счете приобретенные</v>
          </cell>
          <cell r="D1227">
            <v>106</v>
          </cell>
          <cell r="E1227">
            <v>0</v>
          </cell>
        </row>
        <row r="1228">
          <cell r="C1228" t="str">
            <v>издания (книги, брошюры, журналы и</v>
          </cell>
          <cell r="D1228">
            <v>107</v>
          </cell>
          <cell r="E1228">
            <v>0</v>
          </cell>
        </row>
        <row r="1229">
          <cell r="C1229" t="str">
            <v>т.п. издания)), 605, 607, 609</v>
          </cell>
          <cell r="D1229">
            <v>701</v>
          </cell>
          <cell r="E1229">
            <v>0</v>
          </cell>
        </row>
        <row r="1230">
          <cell r="C1230" t="str">
            <v>(А - П), 610, за минусом (606 (П) +</v>
          </cell>
          <cell r="D1230">
            <v>703</v>
          </cell>
          <cell r="E1230">
            <v>0</v>
          </cell>
        </row>
        <row r="1231">
          <cell r="C1231" t="str">
            <v xml:space="preserve">код 8908)  </v>
          </cell>
          <cell r="D1231" t="str">
            <v>LESS</v>
          </cell>
        </row>
        <row r="1232">
          <cell r="D1232">
            <v>8965</v>
          </cell>
          <cell r="E1232">
            <v>0</v>
          </cell>
        </row>
        <row r="1233">
          <cell r="D1233">
            <v>8967</v>
          </cell>
          <cell r="E1233">
            <v>0</v>
          </cell>
        </row>
        <row r="1234">
          <cell r="D1234">
            <v>105</v>
          </cell>
          <cell r="E1234">
            <v>0</v>
          </cell>
        </row>
        <row r="1235">
          <cell r="D1235">
            <v>702</v>
          </cell>
          <cell r="E1235">
            <v>0</v>
          </cell>
        </row>
        <row r="1236">
          <cell r="D1236">
            <v>704</v>
          </cell>
          <cell r="E1236">
            <v>0</v>
          </cell>
        </row>
        <row r="1237">
          <cell r="D1237">
            <v>705</v>
          </cell>
          <cell r="E1237">
            <v>0</v>
          </cell>
        </row>
        <row r="1238">
          <cell r="D1238" t="str">
            <v>Subtotal 2</v>
          </cell>
          <cell r="E1238">
            <v>0</v>
          </cell>
        </row>
        <row r="1239">
          <cell r="B1239">
            <v>8971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1">
          <cell r="B1241" t="str">
            <v>Code</v>
          </cell>
          <cell r="C1241" t="str">
            <v>Narrative</v>
          </cell>
          <cell r="D1241" t="str">
            <v>Account</v>
          </cell>
          <cell r="E1241" t="str">
            <v>Account balances*</v>
          </cell>
          <cell r="F1241" t="str">
            <v>Code calculated by KPMG*</v>
          </cell>
          <cell r="G1241" t="str">
            <v>Code calculated by the Bank*</v>
          </cell>
          <cell r="H1241" t="str">
            <v>Dif</v>
          </cell>
          <cell r="I1241" t="str">
            <v>Comment</v>
          </cell>
        </row>
        <row r="1242">
          <cell r="C1242" t="str">
            <v>Вложения в не обремененные</v>
          </cell>
          <cell r="D1242">
            <v>50104</v>
          </cell>
          <cell r="E1242">
            <v>0</v>
          </cell>
        </row>
        <row r="1243">
          <cell r="B1243" t="str">
            <v>Н2 (ЛАм)</v>
          </cell>
          <cell r="C1243" t="str">
            <v>обязательствами долговые</v>
          </cell>
          <cell r="D1243">
            <v>50108</v>
          </cell>
          <cell r="E1243">
            <v>0</v>
          </cell>
        </row>
        <row r="1244">
          <cell r="B1244" t="str">
            <v>Н3 (ЛАт)</v>
          </cell>
          <cell r="C1244" t="str">
            <v>обязательства Российской Федерации и</v>
          </cell>
          <cell r="D1244">
            <v>50115</v>
          </cell>
          <cell r="E1244">
            <v>0</v>
          </cell>
        </row>
        <row r="1245">
          <cell r="B1245" t="str">
            <v>Н5 (ЛАт)</v>
          </cell>
          <cell r="C1245" t="str">
            <v>иностранных государств из числа</v>
          </cell>
          <cell r="D1245">
            <v>50205</v>
          </cell>
          <cell r="E1245">
            <v>0</v>
          </cell>
        </row>
        <row r="1246">
          <cell r="C1246" t="str">
            <v>группы "развитых стран",</v>
          </cell>
          <cell r="D1246">
            <v>50209</v>
          </cell>
          <cell r="E1246">
            <v>0</v>
          </cell>
        </row>
        <row r="1247">
          <cell r="C1247" t="str">
            <v>приобретенные для перепродажи и по</v>
          </cell>
          <cell r="D1247" t="str">
            <v>- arrested</v>
          </cell>
        </row>
        <row r="1248">
          <cell r="C1248" t="str">
            <v>договорам займа, за исключением сумм,</v>
          </cell>
        </row>
        <row r="1249">
          <cell r="C1249" t="str">
            <v>на которые наложен арест, части</v>
          </cell>
        </row>
        <row r="1250">
          <cell r="C1250" t="str">
            <v>счетов 50104, 50108, 50115, 50205,</v>
          </cell>
        </row>
        <row r="1251">
          <cell r="C1251">
            <v>50209</v>
          </cell>
        </row>
        <row r="1252">
          <cell r="B1252">
            <v>8972</v>
          </cell>
          <cell r="E1252">
            <v>0</v>
          </cell>
          <cell r="F1252">
            <v>0</v>
          </cell>
          <cell r="H1252">
            <v>0</v>
          </cell>
        </row>
        <row r="1254">
          <cell r="B1254" t="str">
            <v>Code</v>
          </cell>
          <cell r="C1254" t="str">
            <v>Narrative</v>
          </cell>
          <cell r="D1254" t="str">
            <v>Account</v>
          </cell>
          <cell r="E1254" t="str">
            <v>Account balances*</v>
          </cell>
          <cell r="F1254" t="str">
            <v>Code calculated by KPMG*</v>
          </cell>
          <cell r="G1254" t="str">
            <v>Code calculated by the Bank*</v>
          </cell>
          <cell r="H1254" t="str">
            <v>Dif</v>
          </cell>
          <cell r="I1254" t="str">
            <v>Comment</v>
          </cell>
        </row>
        <row r="1255">
          <cell r="C1255" t="str">
            <v>Ссуды, гарантированные Правительством</v>
          </cell>
          <cell r="D1255">
            <v>91305</v>
          </cell>
          <cell r="E1255">
            <v>0</v>
          </cell>
        </row>
        <row r="1256">
          <cell r="B1256" t="str">
            <v xml:space="preserve">Н1 (Ар) </v>
          </cell>
          <cell r="C1256" t="str">
            <v>РФ, в части, под которую получены</v>
          </cell>
        </row>
        <row r="1257">
          <cell r="B1257" t="str">
            <v>код 8996</v>
          </cell>
          <cell r="C1257" t="str">
            <v xml:space="preserve">гарантии  </v>
          </cell>
        </row>
        <row r="1258">
          <cell r="B1258">
            <v>8973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60">
          <cell r="B1260" t="str">
            <v>Code</v>
          </cell>
          <cell r="C1260" t="str">
            <v>Narrative</v>
          </cell>
          <cell r="D1260" t="str">
            <v>Account</v>
          </cell>
          <cell r="E1260" t="str">
            <v>Account balances*</v>
          </cell>
          <cell r="F1260" t="str">
            <v>Code calculated by KPMG*</v>
          </cell>
          <cell r="G1260" t="str">
            <v>Code calculated by the Bank*</v>
          </cell>
          <cell r="H1260" t="str">
            <v>Dif</v>
          </cell>
          <cell r="I1260" t="str">
            <v>Comment</v>
          </cell>
        </row>
        <row r="1261">
          <cell r="C1261" t="str">
            <v>Ссуды под залог государственных</v>
          </cell>
          <cell r="D1261">
            <v>45206</v>
          </cell>
          <cell r="E1261">
            <v>0</v>
          </cell>
        </row>
        <row r="1262">
          <cell r="B1262" t="str">
            <v xml:space="preserve">Н1 (Ар)  </v>
          </cell>
          <cell r="C1262" t="str">
            <v>ценных бумаг Российской Федерации в</v>
          </cell>
          <cell r="D1262">
            <v>91303</v>
          </cell>
          <cell r="E1262">
            <v>0</v>
          </cell>
        </row>
        <row r="1263">
          <cell r="B1263" t="str">
            <v xml:space="preserve">код 8996 </v>
          </cell>
          <cell r="C1263" t="str">
            <v>части, равной рыночной стоимости</v>
          </cell>
        </row>
        <row r="1264">
          <cell r="C1264" t="str">
            <v xml:space="preserve">указанных бумаг  </v>
          </cell>
        </row>
        <row r="1265">
          <cell r="B1265">
            <v>8974</v>
          </cell>
          <cell r="E1265">
            <v>0</v>
          </cell>
          <cell r="F1265">
            <v>0</v>
          </cell>
          <cell r="H1265">
            <v>0</v>
          </cell>
        </row>
        <row r="1267">
          <cell r="B1267" t="str">
            <v>Code</v>
          </cell>
          <cell r="C1267" t="str">
            <v>Narrative</v>
          </cell>
          <cell r="D1267" t="str">
            <v>Account</v>
          </cell>
          <cell r="E1267" t="str">
            <v>Account balances*</v>
          </cell>
          <cell r="F1267" t="str">
            <v>Code calculated by KPMG*</v>
          </cell>
          <cell r="G1267" t="str">
            <v>Code calculated by the Bank*</v>
          </cell>
          <cell r="H1267" t="str">
            <v>Dif</v>
          </cell>
          <cell r="I1267" t="str">
            <v>Comment</v>
          </cell>
        </row>
        <row r="1268">
          <cell r="C1268" t="str">
            <v>Ссуды под залог драгоценных металлов</v>
          </cell>
          <cell r="D1268">
            <v>91308</v>
          </cell>
          <cell r="E1268" t="str">
            <v>NA</v>
          </cell>
        </row>
        <row r="1269">
          <cell r="B1269" t="str">
            <v xml:space="preserve">Н1 (Ар) </v>
          </cell>
          <cell r="C1269" t="str">
            <v>в слитках в части, равной их</v>
          </cell>
        </row>
        <row r="1270">
          <cell r="B1270" t="str">
            <v>код 8996</v>
          </cell>
          <cell r="C1270" t="str">
            <v xml:space="preserve">рыночной стоимости  </v>
          </cell>
        </row>
        <row r="1271">
          <cell r="B1271">
            <v>8975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3">
          <cell r="B1273" t="str">
            <v>Code</v>
          </cell>
          <cell r="C1273" t="str">
            <v>Narrative</v>
          </cell>
          <cell r="D1273" t="str">
            <v>Account</v>
          </cell>
          <cell r="E1273" t="str">
            <v>Account balances*</v>
          </cell>
          <cell r="F1273" t="str">
            <v>Code calculated by KPMG*</v>
          </cell>
          <cell r="G1273" t="str">
            <v>Code calculated by the Bank*</v>
          </cell>
          <cell r="H1273" t="str">
            <v>Dif</v>
          </cell>
          <cell r="I1273" t="str">
            <v>Comment</v>
          </cell>
        </row>
        <row r="1274">
          <cell r="C1274" t="str">
            <v>Средства на корреспондентских счетах</v>
          </cell>
          <cell r="D1274">
            <v>30114</v>
          </cell>
          <cell r="E1274">
            <v>0</v>
          </cell>
        </row>
        <row r="1275">
          <cell r="B1275" t="str">
            <v xml:space="preserve">Н1 (Ар),  </v>
          </cell>
          <cell r="C1275" t="str">
            <v>в банках стран из числа "группы</v>
          </cell>
          <cell r="D1275">
            <v>30119</v>
          </cell>
          <cell r="E1275">
            <v>0</v>
          </cell>
        </row>
        <row r="1276">
          <cell r="B1276" t="str">
            <v>Н2</v>
          </cell>
          <cell r="C1276" t="str">
            <v>развитых стран" (включая средства на</v>
          </cell>
          <cell r="D1276" t="str">
            <v>-arrested</v>
          </cell>
        </row>
        <row r="1277">
          <cell r="B1277" t="str">
            <v>H3</v>
          </cell>
          <cell r="C1277" t="str">
            <v>корреспондентских счетах в СКВ и</v>
          </cell>
          <cell r="D1277" t="str">
            <v>- with no licence</v>
          </cell>
        </row>
        <row r="1278">
          <cell r="B1278" t="str">
            <v>H5</v>
          </cell>
          <cell r="C1278" t="str">
            <v>драгоценных металлах), за исключением</v>
          </cell>
          <cell r="D1278" t="str">
            <v>- accumulating ac</v>
          </cell>
        </row>
        <row r="1279">
          <cell r="C1279" t="str">
            <v>сумм, на которые наложен арест,</v>
          </cell>
        </row>
        <row r="1280">
          <cell r="C1280" t="str">
            <v>средств на счетах в банках с</v>
          </cell>
        </row>
        <row r="1281">
          <cell r="C1281" t="str">
            <v>отозванной лицензией на осуществление</v>
          </cell>
        </row>
        <row r="1282">
          <cell r="C1282" t="str">
            <v>банковских операций, а также остатков</v>
          </cell>
        </row>
        <row r="1283">
          <cell r="C1283" t="str">
            <v>на отдельных лицевых счетах,</v>
          </cell>
        </row>
        <row r="1284">
          <cell r="C1284" t="str">
            <v>действующих в соответствии с</v>
          </cell>
        </row>
        <row r="1285">
          <cell r="C1285" t="str">
            <v>Указанием Банка России от 19.03.99</v>
          </cell>
        </row>
        <row r="1286">
          <cell r="C1286" t="str">
            <v>N 513-У в режиме накопительных</v>
          </cell>
        </row>
        <row r="1287">
          <cell r="C1287" t="str">
            <v xml:space="preserve">счетов, части счетов 30114, 30119 </v>
          </cell>
        </row>
        <row r="1288">
          <cell r="B1288">
            <v>8976</v>
          </cell>
          <cell r="E1288">
            <v>0</v>
          </cell>
          <cell r="F1288">
            <v>0</v>
          </cell>
          <cell r="H1288">
            <v>0</v>
          </cell>
        </row>
        <row r="1290">
          <cell r="B1290" t="str">
            <v>Code</v>
          </cell>
          <cell r="C1290" t="str">
            <v>Narrative</v>
          </cell>
          <cell r="D1290" t="str">
            <v>Account</v>
          </cell>
          <cell r="E1290" t="str">
            <v>Account balances*</v>
          </cell>
          <cell r="F1290" t="str">
            <v>Code calculated by KPMG*</v>
          </cell>
          <cell r="G1290" t="str">
            <v>Code calculated by the Bank*</v>
          </cell>
          <cell r="H1290" t="str">
            <v>Dif</v>
          </cell>
          <cell r="I1290" t="str">
            <v>Comment</v>
          </cell>
        </row>
        <row r="1291">
          <cell r="C1291" t="str">
            <v>Кредиты, депозиты и иные размещенные</v>
          </cell>
          <cell r="D1291" t="str">
            <v>321A</v>
          </cell>
          <cell r="E1291">
            <v>0</v>
          </cell>
        </row>
        <row r="1292">
          <cell r="B1292" t="str">
            <v>H1</v>
          </cell>
          <cell r="C1292" t="str">
            <v>средства в банках стран из числа</v>
          </cell>
          <cell r="D1292" t="str">
            <v>323A</v>
          </cell>
          <cell r="E1292">
            <v>0</v>
          </cell>
        </row>
        <row r="1293">
          <cell r="B1293" t="str">
            <v>Н6</v>
          </cell>
          <cell r="C1293" t="str">
            <v>группы развитых стран (в том числе</v>
          </cell>
          <cell r="D1293">
            <v>20316</v>
          </cell>
          <cell r="E1293">
            <v>0</v>
          </cell>
        </row>
        <row r="1294">
          <cell r="B1294" t="str">
            <v>Н7</v>
          </cell>
          <cell r="C1294" t="str">
            <v>в СКВ и драгоценных металлах), за</v>
          </cell>
        </row>
        <row r="1295">
          <cell r="C1295" t="str">
            <v>исключением сумм, на которые наложен</v>
          </cell>
          <cell r="D1295" t="str">
            <v>-arrested</v>
          </cell>
        </row>
        <row r="1296">
          <cell r="C1296" t="str">
            <v>арест, а также средств на счетах в</v>
          </cell>
          <cell r="D1296" t="str">
            <v>- with no licence</v>
          </cell>
        </row>
        <row r="1297">
          <cell r="C1297" t="str">
            <v>банках с отозванной лицензией на</v>
          </cell>
        </row>
        <row r="1298">
          <cell r="C1298" t="str">
            <v>осуществление банковских операций,</v>
          </cell>
        </row>
        <row r="1299">
          <cell r="C1299" t="str">
            <v xml:space="preserve">части счетов 20316, 321А, 323А </v>
          </cell>
        </row>
        <row r="1300">
          <cell r="B1300">
            <v>8977</v>
          </cell>
          <cell r="E1300">
            <v>0</v>
          </cell>
          <cell r="F1300">
            <v>0</v>
          </cell>
          <cell r="H1300">
            <v>0</v>
          </cell>
        </row>
        <row r="1302">
          <cell r="B1302" t="str">
            <v>Code</v>
          </cell>
          <cell r="C1302" t="str">
            <v>Narrative</v>
          </cell>
          <cell r="D1302" t="str">
            <v>Account</v>
          </cell>
          <cell r="E1302" t="str">
            <v>Account balances*</v>
          </cell>
          <cell r="F1302" t="str">
            <v>Code calculated by KPMG*</v>
          </cell>
          <cell r="G1302" t="str">
            <v>Code calculated by the Bank*</v>
          </cell>
          <cell r="H1302" t="str">
            <v>Dif</v>
          </cell>
          <cell r="I1302" t="str">
            <v>Comment</v>
          </cell>
        </row>
        <row r="1303">
          <cell r="C1303" t="str">
            <v>Ссуды под залог ценных бумаг</v>
          </cell>
        </row>
        <row r="1304">
          <cell r="B1304" t="str">
            <v xml:space="preserve">Н1 (Ар) </v>
          </cell>
          <cell r="C1304" t="str">
            <v>субъектов Российской Федерации и</v>
          </cell>
        </row>
        <row r="1305">
          <cell r="B1305" t="str">
            <v>код 8996</v>
          </cell>
          <cell r="C1305" t="str">
            <v>местных органов самоуправления в</v>
          </cell>
        </row>
        <row r="1306">
          <cell r="C1306" t="str">
            <v>части, равной рыночной стоимости</v>
          </cell>
        </row>
        <row r="1307">
          <cell r="C1307" t="str">
            <v xml:space="preserve">указанных бумаг  </v>
          </cell>
        </row>
        <row r="1308">
          <cell r="B1308">
            <v>8978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10">
          <cell r="B1310" t="str">
            <v>Code</v>
          </cell>
          <cell r="C1310" t="str">
            <v>Narrative</v>
          </cell>
          <cell r="D1310" t="str">
            <v>Account</v>
          </cell>
          <cell r="E1310" t="str">
            <v>Account balances*</v>
          </cell>
          <cell r="F1310" t="str">
            <v>Code calculated by KPMG*</v>
          </cell>
          <cell r="G1310" t="str">
            <v>Code calculated by the Bank*</v>
          </cell>
          <cell r="H1310" t="str">
            <v>Dif</v>
          </cell>
          <cell r="I1310" t="str">
            <v>Comment</v>
          </cell>
        </row>
        <row r="1311">
          <cell r="C1311" t="str">
            <v>Средства на счетах в банках -</v>
          </cell>
          <cell r="D1311">
            <v>30114</v>
          </cell>
          <cell r="E1311">
            <v>0</v>
          </cell>
        </row>
        <row r="1312">
          <cell r="B1312" t="str">
            <v>Н1 (Ар)</v>
          </cell>
          <cell r="C1312" t="str">
            <v>нерезидентах стран, не входящих в</v>
          </cell>
          <cell r="D1312" t="str">
            <v>321A</v>
          </cell>
          <cell r="E1312">
            <v>0</v>
          </cell>
        </row>
        <row r="1313">
          <cell r="C1313" t="str">
            <v>число "группы развитых стран", за</v>
          </cell>
          <cell r="D1313" t="str">
            <v>323A</v>
          </cell>
          <cell r="E1313">
            <v>0</v>
          </cell>
        </row>
        <row r="1314">
          <cell r="C1314" t="str">
            <v>исключением сумм, на которые наложен</v>
          </cell>
          <cell r="D1314" t="str">
            <v>-arrested</v>
          </cell>
        </row>
        <row r="1315">
          <cell r="C1315" t="str">
            <v>арест, средств на счетах в банках -</v>
          </cell>
          <cell r="D1315" t="str">
            <v>- with no licence</v>
          </cell>
        </row>
        <row r="1316">
          <cell r="C1316" t="str">
            <v>нерезидентах с отозванной лицензией</v>
          </cell>
          <cell r="D1316" t="str">
            <v>- accumulating ac</v>
          </cell>
        </row>
        <row r="1317">
          <cell r="C1317" t="str">
            <v>на осуществление банковских операций,</v>
          </cell>
        </row>
        <row r="1318">
          <cell r="C1318" t="str">
            <v>а также остатков на отдельных лицевых</v>
          </cell>
        </row>
        <row r="1319">
          <cell r="C1319" t="str">
            <v>счетах, действующих в соответствии с</v>
          </cell>
        </row>
        <row r="1320">
          <cell r="C1320" t="str">
            <v>Указанием Банка России от 19.03.99</v>
          </cell>
        </row>
        <row r="1321">
          <cell r="C1321" t="str">
            <v>N 513-У в режиме накопительных</v>
          </cell>
        </row>
        <row r="1322">
          <cell r="C1322" t="str">
            <v>счетов, части счетов 30114, 321А,</v>
          </cell>
        </row>
        <row r="1323">
          <cell r="C1323" t="str">
            <v xml:space="preserve">323А   </v>
          </cell>
        </row>
        <row r="1324">
          <cell r="B1324">
            <v>8979</v>
          </cell>
          <cell r="E1324">
            <v>0</v>
          </cell>
          <cell r="F1324">
            <v>0</v>
          </cell>
          <cell r="H1324">
            <v>0</v>
          </cell>
        </row>
        <row r="1326">
          <cell r="B1326" t="str">
            <v>Code</v>
          </cell>
          <cell r="C1326" t="str">
            <v>Narrative</v>
          </cell>
          <cell r="D1326" t="str">
            <v>Account</v>
          </cell>
          <cell r="E1326" t="str">
            <v>Account balances*</v>
          </cell>
          <cell r="F1326" t="str">
            <v>Code calculated by KPMG*</v>
          </cell>
          <cell r="G1326" t="str">
            <v>Code calculated by the Bank*</v>
          </cell>
          <cell r="H1326" t="str">
            <v>Dif</v>
          </cell>
          <cell r="I1326" t="str">
            <v>Comment</v>
          </cell>
        </row>
        <row r="1327">
          <cell r="C1327" t="str">
            <v>Вложения в ценные бумаги,</v>
          </cell>
          <cell r="D1327">
            <v>50106</v>
          </cell>
          <cell r="E1327">
            <v>0</v>
          </cell>
        </row>
        <row r="1328">
          <cell r="B1328" t="str">
            <v xml:space="preserve">Н1 (Ар)    </v>
          </cell>
          <cell r="C1328" t="str">
            <v>приобретенные для перепродажи и по</v>
          </cell>
          <cell r="D1328">
            <v>50207</v>
          </cell>
          <cell r="E1328">
            <v>0</v>
          </cell>
        </row>
        <row r="1329">
          <cell r="C1329" t="str">
            <v>договорам займа, за исключением сумм,</v>
          </cell>
          <cell r="D1329">
            <v>50107</v>
          </cell>
          <cell r="E1329">
            <v>0</v>
          </cell>
        </row>
        <row r="1330">
          <cell r="C1330" t="str">
            <v>на которые наложен арест, части</v>
          </cell>
          <cell r="D1330">
            <v>50108</v>
          </cell>
          <cell r="E1330">
            <v>0</v>
          </cell>
        </row>
        <row r="1331">
          <cell r="C1331" t="str">
            <v>счетов: 50106 и 50207 (за исключением</v>
          </cell>
          <cell r="D1331">
            <v>50209</v>
          </cell>
          <cell r="E1331">
            <v>0</v>
          </cell>
        </row>
        <row r="1332">
          <cell r="C1332" t="str">
            <v>сумм, учтенных при расчете кода</v>
          </cell>
          <cell r="D1332">
            <v>50109</v>
          </cell>
          <cell r="E1332">
            <v>0</v>
          </cell>
        </row>
        <row r="1333">
          <cell r="C1333" t="str">
            <v>8900), 50107, 50108 и 50209 (за</v>
          </cell>
          <cell r="D1333">
            <v>50110</v>
          </cell>
          <cell r="E1333">
            <v>0</v>
          </cell>
        </row>
        <row r="1334">
          <cell r="C1334" t="str">
            <v>исключением сумм, учтенных при</v>
          </cell>
          <cell r="D1334">
            <v>50208</v>
          </cell>
          <cell r="E1334">
            <v>0</v>
          </cell>
        </row>
        <row r="1335">
          <cell r="C1335" t="str">
            <v>расчете кода 8901), 50109, 50110,</v>
          </cell>
          <cell r="D1335">
            <v>50210</v>
          </cell>
          <cell r="E1335">
            <v>0</v>
          </cell>
        </row>
        <row r="1336">
          <cell r="C1336" t="str">
            <v>50208, 50210, 50211, 50606, 50607,</v>
          </cell>
          <cell r="D1336">
            <v>50211</v>
          </cell>
          <cell r="E1336">
            <v>0</v>
          </cell>
        </row>
        <row r="1337">
          <cell r="C1337" t="str">
            <v>50608, 50611, 50613, 50706, 50707,</v>
          </cell>
          <cell r="D1337">
            <v>50606</v>
          </cell>
          <cell r="E1337">
            <v>0</v>
          </cell>
        </row>
        <row r="1338">
          <cell r="C1338" t="str">
            <v>50708, 50113 и 50115 (за исключением</v>
          </cell>
          <cell r="D1338">
            <v>50607</v>
          </cell>
          <cell r="E1338">
            <v>0</v>
          </cell>
        </row>
        <row r="1339">
          <cell r="C1339" t="str">
            <v>сумм, учтенных при расчете кодов 8900</v>
          </cell>
          <cell r="D1339">
            <v>50608</v>
          </cell>
          <cell r="E1339">
            <v>0</v>
          </cell>
        </row>
        <row r="1340">
          <cell r="C1340" t="str">
            <v xml:space="preserve">... 8904)  </v>
          </cell>
          <cell r="D1340">
            <v>50611</v>
          </cell>
          <cell r="E1340">
            <v>0</v>
          </cell>
        </row>
        <row r="1341">
          <cell r="D1341">
            <v>50613</v>
          </cell>
          <cell r="E1341">
            <v>0</v>
          </cell>
        </row>
        <row r="1342">
          <cell r="D1342">
            <v>50706</v>
          </cell>
          <cell r="E1342">
            <v>0</v>
          </cell>
        </row>
        <row r="1343">
          <cell r="D1343">
            <v>50707</v>
          </cell>
          <cell r="E1343">
            <v>0</v>
          </cell>
        </row>
        <row r="1344">
          <cell r="D1344">
            <v>50708</v>
          </cell>
          <cell r="E1344">
            <v>0</v>
          </cell>
        </row>
        <row r="1345">
          <cell r="D1345">
            <v>50113</v>
          </cell>
          <cell r="E1345">
            <v>0</v>
          </cell>
        </row>
        <row r="1346">
          <cell r="D1346">
            <v>50115</v>
          </cell>
          <cell r="E1346">
            <v>0</v>
          </cell>
        </row>
        <row r="1347">
          <cell r="D1347" t="str">
            <v>Less</v>
          </cell>
        </row>
        <row r="1348">
          <cell r="D1348">
            <v>8900</v>
          </cell>
        </row>
        <row r="1349">
          <cell r="D1349">
            <v>8901</v>
          </cell>
        </row>
        <row r="1350">
          <cell r="D1350">
            <v>8902</v>
          </cell>
        </row>
        <row r="1351">
          <cell r="D1351">
            <v>8903</v>
          </cell>
        </row>
        <row r="1352">
          <cell r="D1352">
            <v>8904</v>
          </cell>
        </row>
        <row r="1353">
          <cell r="D1353" t="str">
            <v>-arrested</v>
          </cell>
        </row>
        <row r="1354">
          <cell r="B1354">
            <v>8980</v>
          </cell>
          <cell r="E1354">
            <v>0</v>
          </cell>
          <cell r="F1354">
            <v>0</v>
          </cell>
          <cell r="H1354">
            <v>0</v>
          </cell>
        </row>
        <row r="1356">
          <cell r="B1356" t="str">
            <v>Code</v>
          </cell>
          <cell r="C1356" t="str">
            <v>Narrative</v>
          </cell>
          <cell r="D1356" t="str">
            <v>Account</v>
          </cell>
          <cell r="E1356" t="str">
            <v>Account balances*</v>
          </cell>
          <cell r="F1356" t="str">
            <v>Code calculated by KPMG*</v>
          </cell>
          <cell r="G1356" t="str">
            <v>Code calculated by the Bank*</v>
          </cell>
          <cell r="H1356" t="str">
            <v>Dif</v>
          </cell>
          <cell r="I1356" t="str">
            <v>Comment</v>
          </cell>
        </row>
        <row r="1357">
          <cell r="C1357" t="str">
            <v>Средства, списанные со счетов</v>
          </cell>
          <cell r="D1357">
            <v>47418</v>
          </cell>
          <cell r="E1357">
            <v>0</v>
          </cell>
        </row>
        <row r="1358">
          <cell r="B1358" t="str">
            <v>H11</v>
          </cell>
          <cell r="C1358" t="str">
            <v>клиентов - физических лиц, но не</v>
          </cell>
        </row>
        <row r="1359">
          <cell r="C1359" t="str">
            <v>проведенные по корреспондентскому</v>
          </cell>
        </row>
        <row r="1360">
          <cell r="C1360" t="str">
            <v>счету банка из-за недостаточности</v>
          </cell>
        </row>
        <row r="1361">
          <cell r="C1361" t="str">
            <v xml:space="preserve">средств, часть счета 47418 </v>
          </cell>
        </row>
        <row r="1362">
          <cell r="B1362">
            <v>8981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4">
          <cell r="B1364" t="str">
            <v>Code</v>
          </cell>
          <cell r="C1364" t="str">
            <v>Narrative</v>
          </cell>
          <cell r="D1364" t="str">
            <v>Account</v>
          </cell>
          <cell r="E1364" t="str">
            <v>Account balances*</v>
          </cell>
          <cell r="F1364" t="str">
            <v>Code calculated by KPMG*</v>
          </cell>
          <cell r="G1364" t="str">
            <v>Code calculated by the Bank*</v>
          </cell>
          <cell r="H1364" t="str">
            <v>Dif</v>
          </cell>
          <cell r="I1364" t="str">
            <v>Comment</v>
          </cell>
        </row>
        <row r="1365">
          <cell r="C1365" t="str">
            <v>Номинальная стоимость векселей с</v>
          </cell>
          <cell r="D1365">
            <v>52406</v>
          </cell>
          <cell r="E1365">
            <v>0</v>
          </cell>
        </row>
        <row r="1366">
          <cell r="B1366" t="str">
            <v xml:space="preserve">Н13 (ВО)   </v>
          </cell>
          <cell r="C1366" t="str">
            <v>истекшим сроком исполнения, часть</v>
          </cell>
        </row>
        <row r="1367">
          <cell r="C1367" t="str">
            <v xml:space="preserve">балансового счета 52406 </v>
          </cell>
        </row>
        <row r="1368">
          <cell r="B1368">
            <v>8982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70">
          <cell r="B1370" t="str">
            <v>Code</v>
          </cell>
          <cell r="C1370" t="str">
            <v>Narrative</v>
          </cell>
          <cell r="D1370" t="str">
            <v>Account</v>
          </cell>
          <cell r="E1370" t="str">
            <v>Account balances*</v>
          </cell>
          <cell r="F1370" t="str">
            <v>Code calculated by KPMG*</v>
          </cell>
          <cell r="G1370" t="str">
            <v>Code calculated by the Bank*</v>
          </cell>
          <cell r="H1370" t="str">
            <v>Dif</v>
          </cell>
          <cell r="I1370" t="str">
            <v>Comment</v>
          </cell>
        </row>
        <row r="1371">
          <cell r="B1371" t="str">
            <v xml:space="preserve">Н1 (Рк)    </v>
          </cell>
          <cell r="C1371" t="str">
            <v>Разница между величиной созданного</v>
          </cell>
          <cell r="D1371">
            <v>20321</v>
          </cell>
          <cell r="E1371">
            <v>0</v>
          </cell>
        </row>
        <row r="1372">
          <cell r="C1372" t="str">
            <v>резерва на возможные потери по ссудам</v>
          </cell>
          <cell r="D1372">
            <v>32015</v>
          </cell>
          <cell r="E1372">
            <v>0</v>
          </cell>
        </row>
        <row r="1373">
          <cell r="C1373" t="str">
            <v>2 - 4 групп риска и остатком счета</v>
          </cell>
          <cell r="D1373">
            <v>32115</v>
          </cell>
          <cell r="E1373">
            <v>0</v>
          </cell>
        </row>
        <row r="1374">
          <cell r="C1374" t="str">
            <v>61404 в части средств, не вошедших в</v>
          </cell>
          <cell r="D1374">
            <v>32211</v>
          </cell>
          <cell r="E1374">
            <v>0</v>
          </cell>
        </row>
        <row r="1375">
          <cell r="C1375" t="str">
            <v>расчет капитала: сч. 20321, 32015,</v>
          </cell>
          <cell r="D1375">
            <v>32311</v>
          </cell>
          <cell r="E1375">
            <v>0</v>
          </cell>
        </row>
        <row r="1376">
          <cell r="C1376" t="str">
            <v>32115, 32211, 32311, 32403, 44115,</v>
          </cell>
          <cell r="D1376">
            <v>32403</v>
          </cell>
          <cell r="E1376">
            <v>0</v>
          </cell>
        </row>
        <row r="1377">
          <cell r="C1377" t="str">
            <v>44215, 44315, 44415, 44515, 44615,</v>
          </cell>
          <cell r="D1377">
            <v>44115</v>
          </cell>
          <cell r="E1377">
            <v>0</v>
          </cell>
        </row>
        <row r="1378">
          <cell r="C1378" t="str">
            <v>44715, 44815, 44915, 45015, 45115,</v>
          </cell>
          <cell r="D1378">
            <v>44215</v>
          </cell>
          <cell r="E1378">
            <v>0</v>
          </cell>
        </row>
        <row r="1379">
          <cell r="C1379" t="str">
            <v>45215, 45315, 45415, 45515, 45615,</v>
          </cell>
          <cell r="D1379">
            <v>44315</v>
          </cell>
          <cell r="E1379">
            <v>0</v>
          </cell>
        </row>
        <row r="1380">
          <cell r="C1380" t="str">
            <v>45715, 45818, 46008, 46108, 46208,</v>
          </cell>
          <cell r="D1380">
            <v>44415</v>
          </cell>
          <cell r="E1380">
            <v>0</v>
          </cell>
        </row>
        <row r="1381">
          <cell r="C1381" t="str">
            <v>46308, 46408, 46508, 46608, 46708,</v>
          </cell>
          <cell r="D1381">
            <v>44515</v>
          </cell>
          <cell r="E1381">
            <v>0</v>
          </cell>
        </row>
        <row r="1382">
          <cell r="C1382" t="str">
            <v>46808, 46908, 47008, 47108, 47208,</v>
          </cell>
          <cell r="D1382">
            <v>44615</v>
          </cell>
          <cell r="E1382">
            <v>0</v>
          </cell>
        </row>
        <row r="1383">
          <cell r="C1383" t="str">
            <v>47308, 47425 (только в отношении</v>
          </cell>
          <cell r="D1383">
            <v>44715</v>
          </cell>
          <cell r="E1383">
            <v>0</v>
          </cell>
        </row>
        <row r="1384">
          <cell r="C1384" t="str">
            <v>задолженности, учитываемой на счете</v>
          </cell>
          <cell r="D1384">
            <v>44815</v>
          </cell>
          <cell r="E1384">
            <v>0</v>
          </cell>
        </row>
        <row r="1385">
          <cell r="C1385" t="str">
            <v>47402, а также в части резерва,</v>
          </cell>
          <cell r="D1385">
            <v>44915</v>
          </cell>
          <cell r="E1385">
            <v>0</v>
          </cell>
        </row>
        <row r="1386">
          <cell r="C1386" t="str">
            <v>сформированного в соответствии с</v>
          </cell>
          <cell r="D1386">
            <v>45015</v>
          </cell>
          <cell r="E1386">
            <v>0</v>
          </cell>
        </row>
        <row r="1387">
          <cell r="C1387" t="str">
            <v>Указанием Банка России от 14.07.98</v>
          </cell>
          <cell r="D1387">
            <v>45115</v>
          </cell>
          <cell r="E1387">
            <v>0</v>
          </cell>
        </row>
        <row r="1388">
          <cell r="C1388" t="str">
            <v>N 290-У), 51210, 51310, 51410, 51510,</v>
          </cell>
          <cell r="D1388">
            <v>45215</v>
          </cell>
          <cell r="E1388">
            <v>0</v>
          </cell>
        </row>
        <row r="1389">
          <cell r="C1389" t="str">
            <v>51610, 51710, 51810, 51910, 60324</v>
          </cell>
          <cell r="D1389">
            <v>45315</v>
          </cell>
          <cell r="E1389">
            <v>0</v>
          </cell>
        </row>
        <row r="1390">
          <cell r="C1390" t="str">
            <v>(только в отношении задолженности,</v>
          </cell>
          <cell r="D1390">
            <v>45415</v>
          </cell>
          <cell r="E1390">
            <v>0</v>
          </cell>
        </row>
        <row r="1391">
          <cell r="C1391" t="str">
            <v xml:space="preserve">учитываемой на счете 60315), -61404 </v>
          </cell>
          <cell r="D1391">
            <v>45515</v>
          </cell>
          <cell r="E1391">
            <v>0</v>
          </cell>
        </row>
        <row r="1392">
          <cell r="D1392">
            <v>45615</v>
          </cell>
          <cell r="E1392">
            <v>0</v>
          </cell>
        </row>
        <row r="1393">
          <cell r="D1393">
            <v>45715</v>
          </cell>
          <cell r="E1393">
            <v>0</v>
          </cell>
        </row>
        <row r="1394">
          <cell r="D1394">
            <v>45815</v>
          </cell>
          <cell r="E1394">
            <v>0</v>
          </cell>
        </row>
        <row r="1395">
          <cell r="D1395">
            <v>46008</v>
          </cell>
          <cell r="E1395">
            <v>0</v>
          </cell>
        </row>
        <row r="1396">
          <cell r="D1396">
            <v>46108</v>
          </cell>
          <cell r="E1396">
            <v>0</v>
          </cell>
        </row>
        <row r="1397">
          <cell r="D1397">
            <v>46208</v>
          </cell>
          <cell r="E1397">
            <v>0</v>
          </cell>
        </row>
        <row r="1398">
          <cell r="D1398">
            <v>46308</v>
          </cell>
          <cell r="E1398">
            <v>0</v>
          </cell>
        </row>
        <row r="1399">
          <cell r="D1399">
            <v>46408</v>
          </cell>
          <cell r="E1399">
            <v>0</v>
          </cell>
        </row>
        <row r="1400">
          <cell r="D1400">
            <v>46508</v>
          </cell>
          <cell r="E1400">
            <v>0</v>
          </cell>
        </row>
        <row r="1401">
          <cell r="D1401">
            <v>46608</v>
          </cell>
          <cell r="E1401">
            <v>0</v>
          </cell>
        </row>
        <row r="1402">
          <cell r="D1402">
            <v>46708</v>
          </cell>
          <cell r="E1402">
            <v>0</v>
          </cell>
        </row>
        <row r="1403">
          <cell r="D1403">
            <v>46808</v>
          </cell>
          <cell r="E1403">
            <v>0</v>
          </cell>
        </row>
        <row r="1404">
          <cell r="D1404">
            <v>46908</v>
          </cell>
          <cell r="E1404">
            <v>0</v>
          </cell>
        </row>
        <row r="1405">
          <cell r="D1405">
            <v>47008</v>
          </cell>
          <cell r="E1405">
            <v>0</v>
          </cell>
        </row>
        <row r="1406">
          <cell r="D1406">
            <v>47108</v>
          </cell>
          <cell r="E1406">
            <v>0</v>
          </cell>
        </row>
        <row r="1407">
          <cell r="D1407">
            <v>47208</v>
          </cell>
          <cell r="E1407">
            <v>0</v>
          </cell>
        </row>
        <row r="1408">
          <cell r="D1408">
            <v>47308</v>
          </cell>
          <cell r="E1408">
            <v>0</v>
          </cell>
        </row>
        <row r="1409">
          <cell r="D1409">
            <v>47425</v>
          </cell>
          <cell r="E1409">
            <v>0</v>
          </cell>
        </row>
        <row r="1410">
          <cell r="D1410">
            <v>47402</v>
          </cell>
          <cell r="E1410">
            <v>0</v>
          </cell>
        </row>
        <row r="1411">
          <cell r="D1411">
            <v>51210</v>
          </cell>
          <cell r="E1411">
            <v>0</v>
          </cell>
        </row>
        <row r="1412">
          <cell r="D1412">
            <v>51310</v>
          </cell>
          <cell r="E1412">
            <v>0</v>
          </cell>
        </row>
        <row r="1413">
          <cell r="D1413">
            <v>51410</v>
          </cell>
          <cell r="E1413">
            <v>0</v>
          </cell>
        </row>
        <row r="1414">
          <cell r="D1414">
            <v>51510</v>
          </cell>
          <cell r="E1414">
            <v>0</v>
          </cell>
        </row>
        <row r="1415">
          <cell r="D1415">
            <v>51610</v>
          </cell>
          <cell r="E1415">
            <v>0</v>
          </cell>
        </row>
        <row r="1416">
          <cell r="D1416">
            <v>51710</v>
          </cell>
          <cell r="E1416">
            <v>0</v>
          </cell>
        </row>
        <row r="1417">
          <cell r="D1417">
            <v>51810</v>
          </cell>
          <cell r="E1417">
            <v>0</v>
          </cell>
        </row>
        <row r="1418">
          <cell r="D1418">
            <v>51910</v>
          </cell>
          <cell r="E1418">
            <v>0</v>
          </cell>
        </row>
        <row r="1419">
          <cell r="D1419">
            <v>60324</v>
          </cell>
          <cell r="E1419">
            <v>0</v>
          </cell>
        </row>
        <row r="1420">
          <cell r="D1420">
            <v>60315</v>
          </cell>
          <cell r="E1420">
            <v>0</v>
          </cell>
        </row>
        <row r="1421">
          <cell r="D1421" t="str">
            <v>LESS</v>
          </cell>
        </row>
        <row r="1422">
          <cell r="D1422">
            <v>61404</v>
          </cell>
          <cell r="E1422">
            <v>0</v>
          </cell>
        </row>
        <row r="1423">
          <cell r="B1423">
            <v>8987</v>
          </cell>
          <cell r="E1423">
            <v>0</v>
          </cell>
          <cell r="F1423">
            <v>0</v>
          </cell>
          <cell r="H1423">
            <v>0</v>
          </cell>
        </row>
        <row r="1425">
          <cell r="B1425" t="str">
            <v>Code</v>
          </cell>
          <cell r="C1425" t="str">
            <v>Narrative</v>
          </cell>
          <cell r="D1425" t="str">
            <v>Account</v>
          </cell>
          <cell r="E1425" t="str">
            <v>Account balances*</v>
          </cell>
          <cell r="F1425" t="str">
            <v>Code calculated by KPMG*</v>
          </cell>
          <cell r="G1425" t="str">
            <v>Code calculated by the Bank*</v>
          </cell>
          <cell r="H1425" t="str">
            <v>Dif</v>
          </cell>
          <cell r="I1425" t="str">
            <v>Comment</v>
          </cell>
        </row>
        <row r="1426">
          <cell r="C1426" t="str">
            <v>Средства на счетах в банках -</v>
          </cell>
          <cell r="D1426">
            <v>30114</v>
          </cell>
          <cell r="E1426">
            <v>0</v>
          </cell>
        </row>
        <row r="1427">
          <cell r="B1427" t="str">
            <v>Н3 (ЛАт)</v>
          </cell>
          <cell r="C1427" t="str">
            <v>резидентах и нерезидентах с</v>
          </cell>
          <cell r="D1427">
            <v>30115</v>
          </cell>
          <cell r="E1427">
            <v>0</v>
          </cell>
        </row>
        <row r="1428">
          <cell r="B1428" t="str">
            <v>Н5 (ЛАт)</v>
          </cell>
          <cell r="C1428" t="str">
            <v>отозванной лицензией на осуществление</v>
          </cell>
          <cell r="D1428">
            <v>30118</v>
          </cell>
          <cell r="E1428">
            <v>0</v>
          </cell>
        </row>
        <row r="1429">
          <cell r="C1429" t="str">
            <v>банковских операций, часть счетов</v>
          </cell>
          <cell r="D1429">
            <v>30119</v>
          </cell>
          <cell r="E1429">
            <v>0</v>
          </cell>
        </row>
        <row r="1430">
          <cell r="C1430" t="str">
            <v xml:space="preserve">30114, 30115, 30118, 30119 </v>
          </cell>
        </row>
        <row r="1431">
          <cell r="B1431">
            <v>8988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3">
          <cell r="B1433" t="str">
            <v>Code</v>
          </cell>
          <cell r="C1433" t="str">
            <v>Narrative</v>
          </cell>
          <cell r="D1433" t="str">
            <v>Account</v>
          </cell>
          <cell r="E1433" t="str">
            <v>Account balances*</v>
          </cell>
          <cell r="F1433" t="str">
            <v>Code calculated by KPMG*</v>
          </cell>
          <cell r="G1433" t="str">
            <v>Code calculated by the Bank*</v>
          </cell>
          <cell r="H1433" t="str">
            <v>Dif</v>
          </cell>
          <cell r="I1433" t="str">
            <v>Comment</v>
          </cell>
        </row>
        <row r="1434">
          <cell r="C1434" t="str">
            <v>Требования банка сроком исполнения в</v>
          </cell>
        </row>
        <row r="1435">
          <cell r="B1435" t="str">
            <v>Н3 (ЛАт)</v>
          </cell>
          <cell r="C1435" t="str">
            <v>течение ближайших 30 календарных</v>
          </cell>
        </row>
        <row r="1436">
          <cell r="B1436" t="str">
            <v>Н5 (ЛАт)</v>
          </cell>
          <cell r="C1436" t="str">
            <v>дней, за исключением сумм, на которые</v>
          </cell>
        </row>
        <row r="1437">
          <cell r="C1437" t="str">
            <v xml:space="preserve">наложен арест:  </v>
          </cell>
        </row>
        <row r="1439">
          <cell r="C1439" t="str">
            <v>а) депозиты и займы в драгоценных</v>
          </cell>
          <cell r="D1439" t="str">
            <v>a)</v>
          </cell>
        </row>
        <row r="1440">
          <cell r="C1440" t="str">
            <v>металлах, части счетов 20311, 20312,</v>
          </cell>
          <cell r="D1440">
            <v>20311</v>
          </cell>
          <cell r="E1440">
            <v>0</v>
          </cell>
        </row>
        <row r="1441">
          <cell r="C1441" t="str">
            <v xml:space="preserve">20315, 20316;  </v>
          </cell>
          <cell r="D1441">
            <v>20312</v>
          </cell>
          <cell r="E1441">
            <v>0</v>
          </cell>
        </row>
        <row r="1442">
          <cell r="D1442">
            <v>20315</v>
          </cell>
          <cell r="E1442">
            <v>0</v>
          </cell>
        </row>
        <row r="1443">
          <cell r="D1443">
            <v>20316</v>
          </cell>
          <cell r="E1443">
            <v>0</v>
          </cell>
        </row>
        <row r="1444">
          <cell r="D1444" t="str">
            <v>- arrested</v>
          </cell>
        </row>
        <row r="1446">
          <cell r="C1446" t="str">
            <v>б) кредиты, депозиты и иные</v>
          </cell>
          <cell r="D1446" t="str">
            <v>б)</v>
          </cell>
        </row>
        <row r="1447">
          <cell r="C1447" t="str">
            <v>размещенные средства в Банке России и</v>
          </cell>
          <cell r="D1447">
            <v>31905</v>
          </cell>
          <cell r="E1447">
            <v>0</v>
          </cell>
        </row>
        <row r="1448">
          <cell r="C1448" t="str">
            <v>депозиты в банках, части счетов</v>
          </cell>
          <cell r="D1448">
            <v>31906</v>
          </cell>
          <cell r="E1448">
            <v>0</v>
          </cell>
        </row>
        <row r="1449">
          <cell r="C1449" t="str">
            <v>31905...31909, 32005...32009,</v>
          </cell>
          <cell r="D1449">
            <v>31907</v>
          </cell>
          <cell r="E1449">
            <v>0</v>
          </cell>
        </row>
        <row r="1450">
          <cell r="C1450" t="str">
            <v>32105...32109, 32205...32209,</v>
          </cell>
          <cell r="D1450">
            <v>31908</v>
          </cell>
          <cell r="E1450">
            <v>0</v>
          </cell>
        </row>
        <row r="1451">
          <cell r="C1451" t="str">
            <v xml:space="preserve">32305...32309;  </v>
          </cell>
          <cell r="D1451">
            <v>31909</v>
          </cell>
          <cell r="E1451">
            <v>0</v>
          </cell>
        </row>
        <row r="1452">
          <cell r="D1452">
            <v>32005</v>
          </cell>
          <cell r="E1452">
            <v>0</v>
          </cell>
        </row>
        <row r="1453">
          <cell r="D1453">
            <v>32006</v>
          </cell>
          <cell r="E1453">
            <v>0</v>
          </cell>
        </row>
        <row r="1454">
          <cell r="D1454">
            <v>32007</v>
          </cell>
          <cell r="E1454">
            <v>0</v>
          </cell>
        </row>
        <row r="1455">
          <cell r="D1455">
            <v>32008</v>
          </cell>
          <cell r="E1455">
            <v>0</v>
          </cell>
        </row>
        <row r="1456">
          <cell r="D1456">
            <v>32009</v>
          </cell>
          <cell r="E1456">
            <v>0</v>
          </cell>
        </row>
        <row r="1457">
          <cell r="D1457">
            <v>32105</v>
          </cell>
          <cell r="E1457">
            <v>0</v>
          </cell>
        </row>
        <row r="1458">
          <cell r="D1458">
            <v>32106</v>
          </cell>
          <cell r="E1458">
            <v>0</v>
          </cell>
        </row>
        <row r="1459">
          <cell r="D1459">
            <v>32107</v>
          </cell>
          <cell r="E1459">
            <v>0</v>
          </cell>
        </row>
        <row r="1460">
          <cell r="D1460">
            <v>32108</v>
          </cell>
          <cell r="E1460">
            <v>0</v>
          </cell>
        </row>
        <row r="1461">
          <cell r="D1461">
            <v>32109</v>
          </cell>
          <cell r="E1461">
            <v>0</v>
          </cell>
        </row>
        <row r="1462">
          <cell r="D1462">
            <v>32205</v>
          </cell>
          <cell r="E1462">
            <v>0</v>
          </cell>
        </row>
        <row r="1463">
          <cell r="D1463">
            <v>32206</v>
          </cell>
          <cell r="E1463">
            <v>0</v>
          </cell>
        </row>
        <row r="1464">
          <cell r="D1464">
            <v>32207</v>
          </cell>
          <cell r="E1464">
            <v>0</v>
          </cell>
        </row>
        <row r="1465">
          <cell r="D1465">
            <v>32208</v>
          </cell>
          <cell r="E1465">
            <v>0</v>
          </cell>
        </row>
        <row r="1466">
          <cell r="D1466">
            <v>32209</v>
          </cell>
          <cell r="E1466">
            <v>0</v>
          </cell>
        </row>
        <row r="1467">
          <cell r="D1467">
            <v>32305</v>
          </cell>
          <cell r="E1467">
            <v>0</v>
          </cell>
        </row>
        <row r="1468">
          <cell r="D1468">
            <v>32306</v>
          </cell>
          <cell r="E1468">
            <v>0</v>
          </cell>
        </row>
        <row r="1469">
          <cell r="D1469">
            <v>32307</v>
          </cell>
          <cell r="E1469">
            <v>0</v>
          </cell>
        </row>
        <row r="1470">
          <cell r="D1470">
            <v>32308</v>
          </cell>
          <cell r="E1470">
            <v>0</v>
          </cell>
        </row>
        <row r="1471">
          <cell r="D1471">
            <v>32309</v>
          </cell>
          <cell r="E1471">
            <v>0</v>
          </cell>
        </row>
        <row r="1472">
          <cell r="D1472" t="str">
            <v>- arrested</v>
          </cell>
        </row>
        <row r="1473">
          <cell r="C1473" t="str">
            <v>в) суммы переплаты, подлежащие</v>
          </cell>
          <cell r="D1473" t="str">
            <v>в)</v>
          </cell>
        </row>
        <row r="1474">
          <cell r="C1474" t="str">
            <v>возврату банку на данную отчетную</v>
          </cell>
          <cell r="D1474">
            <v>30202</v>
          </cell>
          <cell r="E1474">
            <v>0</v>
          </cell>
        </row>
        <row r="1475">
          <cell r="C1475" t="str">
            <v>дату из фонда обязательных резервов,</v>
          </cell>
          <cell r="D1475">
            <v>30204</v>
          </cell>
          <cell r="E1475">
            <v>0</v>
          </cell>
        </row>
        <row r="1476">
          <cell r="C1476" t="str">
            <v xml:space="preserve">части счетов 30202, 30204; </v>
          </cell>
        </row>
        <row r="1478">
          <cell r="C1478" t="str">
            <v>г) кредиты другим заемщикам</v>
          </cell>
          <cell r="D1478" t="str">
            <v>г)</v>
          </cell>
        </row>
        <row r="1479">
          <cell r="C1479" t="str">
            <v>(исключая пролонгированные хотя бы</v>
          </cell>
          <cell r="D1479">
            <v>40308</v>
          </cell>
          <cell r="E1479">
            <v>0</v>
          </cell>
        </row>
        <row r="1480">
          <cell r="C1480" t="str">
            <v>один раз и выданные в погашение ранее</v>
          </cell>
          <cell r="D1480">
            <v>44104</v>
          </cell>
          <cell r="E1480">
            <v>0</v>
          </cell>
        </row>
        <row r="1481">
          <cell r="C1481" t="str">
            <v>выданных ссуд), части счетов 40308,</v>
          </cell>
          <cell r="D1481">
            <v>44105</v>
          </cell>
          <cell r="E1481">
            <v>0</v>
          </cell>
        </row>
        <row r="1482">
          <cell r="C1482" t="str">
            <v>44104...44108, 44205...44209,</v>
          </cell>
          <cell r="D1482">
            <v>44106</v>
          </cell>
          <cell r="E1482">
            <v>0</v>
          </cell>
        </row>
        <row r="1483">
          <cell r="C1483" t="str">
            <v>44305...44309, 44405...44409,</v>
          </cell>
          <cell r="D1483">
            <v>44107</v>
          </cell>
          <cell r="E1483">
            <v>0</v>
          </cell>
        </row>
        <row r="1484">
          <cell r="C1484" t="str">
            <v>44504...44508, 44604...44608,</v>
          </cell>
          <cell r="D1484">
            <v>44108</v>
          </cell>
          <cell r="E1484">
            <v>0</v>
          </cell>
        </row>
        <row r="1485">
          <cell r="C1485" t="str">
            <v>44704...44708, 44804...44808,</v>
          </cell>
          <cell r="D1485">
            <v>44205</v>
          </cell>
          <cell r="E1485">
            <v>0</v>
          </cell>
        </row>
        <row r="1486">
          <cell r="C1486" t="str">
            <v>44904...44908, 45004...45008,</v>
          </cell>
          <cell r="D1486">
            <v>44206</v>
          </cell>
          <cell r="E1486">
            <v>0</v>
          </cell>
        </row>
        <row r="1487">
          <cell r="C1487" t="str">
            <v>45104...45108, 45204...45208,</v>
          </cell>
          <cell r="D1487">
            <v>44207</v>
          </cell>
          <cell r="E1487">
            <v>0</v>
          </cell>
        </row>
        <row r="1488">
          <cell r="C1488" t="str">
            <v>45304...45308, 45404...45408,</v>
          </cell>
          <cell r="D1488">
            <v>44208</v>
          </cell>
          <cell r="E1488">
            <v>0</v>
          </cell>
        </row>
        <row r="1489">
          <cell r="C1489" t="str">
            <v>45503...45507, 45602...45606,</v>
          </cell>
          <cell r="D1489">
            <v>44209</v>
          </cell>
          <cell r="E1489">
            <v>0</v>
          </cell>
        </row>
        <row r="1490">
          <cell r="C1490" t="str">
            <v>45702...45706, 46003...46007,</v>
          </cell>
          <cell r="D1490">
            <v>44305</v>
          </cell>
          <cell r="E1490">
            <v>0</v>
          </cell>
        </row>
        <row r="1491">
          <cell r="C1491" t="str">
            <v>46103...46107, 46203...46207,</v>
          </cell>
          <cell r="D1491">
            <v>44306</v>
          </cell>
          <cell r="E1491">
            <v>0</v>
          </cell>
        </row>
        <row r="1492">
          <cell r="C1492" t="str">
            <v>46303...46307, 46403...46407,</v>
          </cell>
          <cell r="D1492">
            <v>44307</v>
          </cell>
          <cell r="E1492">
            <v>0</v>
          </cell>
        </row>
        <row r="1493">
          <cell r="C1493" t="str">
            <v>46503...46507, 46603...46607,</v>
          </cell>
          <cell r="D1493">
            <v>44308</v>
          </cell>
          <cell r="E1493">
            <v>0</v>
          </cell>
        </row>
        <row r="1494">
          <cell r="C1494" t="str">
            <v>46703...46707, 46803...46807,</v>
          </cell>
          <cell r="D1494">
            <v>44309</v>
          </cell>
          <cell r="E1494">
            <v>0</v>
          </cell>
        </row>
        <row r="1495">
          <cell r="C1495" t="str">
            <v>46903...46907, 47003...47007,</v>
          </cell>
          <cell r="D1495">
            <v>44405</v>
          </cell>
          <cell r="E1495">
            <v>0</v>
          </cell>
        </row>
        <row r="1496">
          <cell r="C1496" t="str">
            <v>47103...47107, 47203...47207,</v>
          </cell>
          <cell r="D1496">
            <v>44406</v>
          </cell>
          <cell r="E1496">
            <v>0</v>
          </cell>
        </row>
        <row r="1497">
          <cell r="C1497" t="str">
            <v xml:space="preserve">47303...47307;  </v>
          </cell>
          <cell r="D1497">
            <v>44407</v>
          </cell>
          <cell r="E1497">
            <v>0</v>
          </cell>
        </row>
        <row r="1498">
          <cell r="D1498">
            <v>44408</v>
          </cell>
          <cell r="E1498">
            <v>0</v>
          </cell>
        </row>
        <row r="1499">
          <cell r="D1499">
            <v>44409</v>
          </cell>
          <cell r="E1499">
            <v>0</v>
          </cell>
        </row>
        <row r="1500">
          <cell r="D1500">
            <v>44504</v>
          </cell>
          <cell r="E1500">
            <v>0</v>
          </cell>
        </row>
        <row r="1501">
          <cell r="D1501">
            <v>44505</v>
          </cell>
          <cell r="E1501">
            <v>0</v>
          </cell>
        </row>
        <row r="1502">
          <cell r="D1502">
            <v>44506</v>
          </cell>
          <cell r="E1502">
            <v>0</v>
          </cell>
        </row>
        <row r="1503">
          <cell r="D1503">
            <v>44507</v>
          </cell>
          <cell r="E1503">
            <v>0</v>
          </cell>
        </row>
        <row r="1504">
          <cell r="D1504">
            <v>44508</v>
          </cell>
          <cell r="E1504">
            <v>0</v>
          </cell>
        </row>
        <row r="1505">
          <cell r="D1505">
            <v>44604</v>
          </cell>
          <cell r="E1505">
            <v>0</v>
          </cell>
        </row>
        <row r="1506">
          <cell r="D1506">
            <v>44605</v>
          </cell>
          <cell r="E1506">
            <v>0</v>
          </cell>
        </row>
        <row r="1507">
          <cell r="D1507">
            <v>44606</v>
          </cell>
          <cell r="E1507">
            <v>0</v>
          </cell>
        </row>
        <row r="1508">
          <cell r="D1508">
            <v>44607</v>
          </cell>
          <cell r="E1508">
            <v>0</v>
          </cell>
        </row>
        <row r="1509">
          <cell r="D1509">
            <v>44608</v>
          </cell>
          <cell r="E1509">
            <v>0</v>
          </cell>
        </row>
        <row r="1510">
          <cell r="D1510">
            <v>44704</v>
          </cell>
          <cell r="E1510">
            <v>0</v>
          </cell>
        </row>
        <row r="1511">
          <cell r="D1511">
            <v>44705</v>
          </cell>
          <cell r="E1511">
            <v>0</v>
          </cell>
        </row>
        <row r="1512">
          <cell r="D1512">
            <v>44706</v>
          </cell>
          <cell r="E1512">
            <v>0</v>
          </cell>
        </row>
        <row r="1513">
          <cell r="D1513">
            <v>44707</v>
          </cell>
          <cell r="E1513">
            <v>0</v>
          </cell>
        </row>
        <row r="1514">
          <cell r="D1514">
            <v>44708</v>
          </cell>
          <cell r="E1514">
            <v>0</v>
          </cell>
        </row>
        <row r="1515">
          <cell r="D1515">
            <v>44804</v>
          </cell>
          <cell r="E1515">
            <v>0</v>
          </cell>
        </row>
        <row r="1516">
          <cell r="D1516">
            <v>44805</v>
          </cell>
          <cell r="E1516">
            <v>0</v>
          </cell>
        </row>
        <row r="1517">
          <cell r="D1517">
            <v>44806</v>
          </cell>
          <cell r="E1517">
            <v>0</v>
          </cell>
        </row>
        <row r="1518">
          <cell r="D1518">
            <v>44807</v>
          </cell>
          <cell r="E1518">
            <v>0</v>
          </cell>
        </row>
        <row r="1519">
          <cell r="D1519">
            <v>44808</v>
          </cell>
          <cell r="E1519">
            <v>0</v>
          </cell>
        </row>
        <row r="1520">
          <cell r="D1520">
            <v>44904</v>
          </cell>
          <cell r="E1520">
            <v>0</v>
          </cell>
        </row>
        <row r="1521">
          <cell r="D1521">
            <v>44905</v>
          </cell>
          <cell r="E1521">
            <v>0</v>
          </cell>
        </row>
        <row r="1522">
          <cell r="D1522">
            <v>44906</v>
          </cell>
          <cell r="E1522">
            <v>0</v>
          </cell>
        </row>
        <row r="1523">
          <cell r="D1523">
            <v>44907</v>
          </cell>
          <cell r="E1523">
            <v>0</v>
          </cell>
        </row>
        <row r="1524">
          <cell r="D1524">
            <v>44908</v>
          </cell>
          <cell r="E1524">
            <v>0</v>
          </cell>
        </row>
        <row r="1525">
          <cell r="D1525">
            <v>45004</v>
          </cell>
          <cell r="E1525">
            <v>0</v>
          </cell>
        </row>
        <row r="1526">
          <cell r="D1526">
            <v>45005</v>
          </cell>
          <cell r="E1526">
            <v>0</v>
          </cell>
        </row>
        <row r="1527">
          <cell r="D1527">
            <v>45006</v>
          </cell>
          <cell r="E1527">
            <v>0</v>
          </cell>
        </row>
        <row r="1528">
          <cell r="D1528">
            <v>45007</v>
          </cell>
          <cell r="E1528">
            <v>0</v>
          </cell>
        </row>
        <row r="1529">
          <cell r="D1529">
            <v>45008</v>
          </cell>
          <cell r="E1529">
            <v>0</v>
          </cell>
        </row>
        <row r="1530">
          <cell r="D1530">
            <v>45104</v>
          </cell>
          <cell r="E1530">
            <v>0</v>
          </cell>
        </row>
        <row r="1531">
          <cell r="D1531">
            <v>45105</v>
          </cell>
          <cell r="E1531">
            <v>0</v>
          </cell>
        </row>
        <row r="1532">
          <cell r="D1532">
            <v>45106</v>
          </cell>
          <cell r="E1532">
            <v>0</v>
          </cell>
        </row>
        <row r="1533">
          <cell r="D1533">
            <v>45107</v>
          </cell>
          <cell r="E1533">
            <v>0</v>
          </cell>
        </row>
        <row r="1534">
          <cell r="D1534">
            <v>45108</v>
          </cell>
          <cell r="E1534">
            <v>0</v>
          </cell>
        </row>
        <row r="1535">
          <cell r="D1535">
            <v>45204</v>
          </cell>
          <cell r="E1535">
            <v>0</v>
          </cell>
        </row>
        <row r="1536">
          <cell r="D1536">
            <v>45205</v>
          </cell>
          <cell r="E1536">
            <v>0</v>
          </cell>
        </row>
        <row r="1537">
          <cell r="D1537">
            <v>45206</v>
          </cell>
          <cell r="E1537">
            <v>0</v>
          </cell>
        </row>
        <row r="1538">
          <cell r="D1538">
            <v>45207</v>
          </cell>
          <cell r="E1538">
            <v>0</v>
          </cell>
        </row>
        <row r="1539">
          <cell r="D1539">
            <v>45208</v>
          </cell>
          <cell r="E1539">
            <v>0</v>
          </cell>
        </row>
        <row r="1540">
          <cell r="D1540">
            <v>45304</v>
          </cell>
          <cell r="E1540">
            <v>0</v>
          </cell>
        </row>
        <row r="1541">
          <cell r="D1541">
            <v>45305</v>
          </cell>
          <cell r="E1541">
            <v>0</v>
          </cell>
        </row>
        <row r="1542">
          <cell r="D1542">
            <v>45306</v>
          </cell>
          <cell r="E1542">
            <v>0</v>
          </cell>
        </row>
        <row r="1543">
          <cell r="D1543">
            <v>45307</v>
          </cell>
          <cell r="E1543">
            <v>0</v>
          </cell>
        </row>
        <row r="1544">
          <cell r="D1544">
            <v>45308</v>
          </cell>
          <cell r="E1544">
            <v>0</v>
          </cell>
        </row>
        <row r="1545">
          <cell r="D1545">
            <v>45404</v>
          </cell>
          <cell r="E1545">
            <v>0</v>
          </cell>
        </row>
        <row r="1546">
          <cell r="D1546">
            <v>45405</v>
          </cell>
          <cell r="E1546">
            <v>0</v>
          </cell>
        </row>
        <row r="1547">
          <cell r="D1547">
            <v>45406</v>
          </cell>
          <cell r="E1547">
            <v>0</v>
          </cell>
        </row>
        <row r="1548">
          <cell r="D1548">
            <v>45407</v>
          </cell>
          <cell r="E1548">
            <v>0</v>
          </cell>
        </row>
        <row r="1549">
          <cell r="D1549">
            <v>45408</v>
          </cell>
          <cell r="E1549">
            <v>0</v>
          </cell>
        </row>
        <row r="1550">
          <cell r="D1550">
            <v>45503</v>
          </cell>
          <cell r="E1550">
            <v>0</v>
          </cell>
        </row>
        <row r="1551">
          <cell r="D1551">
            <v>45504</v>
          </cell>
          <cell r="E1551">
            <v>0</v>
          </cell>
        </row>
        <row r="1552">
          <cell r="D1552">
            <v>45505</v>
          </cell>
          <cell r="E1552">
            <v>0</v>
          </cell>
        </row>
        <row r="1553">
          <cell r="D1553">
            <v>45506</v>
          </cell>
          <cell r="E1553">
            <v>0</v>
          </cell>
        </row>
        <row r="1554">
          <cell r="D1554">
            <v>45507</v>
          </cell>
          <cell r="E1554">
            <v>0</v>
          </cell>
        </row>
        <row r="1555">
          <cell r="D1555">
            <v>45602</v>
          </cell>
          <cell r="E1555">
            <v>0</v>
          </cell>
        </row>
        <row r="1556">
          <cell r="D1556">
            <v>45603</v>
          </cell>
          <cell r="E1556">
            <v>0</v>
          </cell>
        </row>
        <row r="1557">
          <cell r="D1557">
            <v>45604</v>
          </cell>
          <cell r="E1557">
            <v>0</v>
          </cell>
        </row>
        <row r="1558">
          <cell r="D1558">
            <v>45605</v>
          </cell>
          <cell r="E1558">
            <v>0</v>
          </cell>
        </row>
        <row r="1559">
          <cell r="D1559">
            <v>45606</v>
          </cell>
          <cell r="E1559">
            <v>0</v>
          </cell>
        </row>
        <row r="1560">
          <cell r="D1560">
            <v>45702</v>
          </cell>
          <cell r="E1560">
            <v>0</v>
          </cell>
        </row>
        <row r="1561">
          <cell r="D1561">
            <v>45703</v>
          </cell>
          <cell r="E1561">
            <v>0</v>
          </cell>
        </row>
        <row r="1562">
          <cell r="D1562">
            <v>45704</v>
          </cell>
          <cell r="E1562">
            <v>0</v>
          </cell>
        </row>
        <row r="1563">
          <cell r="D1563">
            <v>45705</v>
          </cell>
          <cell r="E1563">
            <v>0</v>
          </cell>
        </row>
        <row r="1564">
          <cell r="D1564">
            <v>45706</v>
          </cell>
          <cell r="E1564">
            <v>0</v>
          </cell>
        </row>
        <row r="1565">
          <cell r="D1565">
            <v>46003</v>
          </cell>
          <cell r="E1565">
            <v>0</v>
          </cell>
        </row>
        <row r="1566">
          <cell r="D1566">
            <v>46004</v>
          </cell>
          <cell r="E1566">
            <v>0</v>
          </cell>
        </row>
        <row r="1567">
          <cell r="D1567">
            <v>46005</v>
          </cell>
          <cell r="E1567">
            <v>0</v>
          </cell>
        </row>
        <row r="1568">
          <cell r="D1568">
            <v>46006</v>
          </cell>
          <cell r="E1568">
            <v>0</v>
          </cell>
        </row>
        <row r="1569">
          <cell r="D1569">
            <v>46007</v>
          </cell>
          <cell r="E1569">
            <v>0</v>
          </cell>
        </row>
        <row r="1570">
          <cell r="D1570">
            <v>46103</v>
          </cell>
          <cell r="E1570">
            <v>0</v>
          </cell>
        </row>
        <row r="1571">
          <cell r="D1571">
            <v>46104</v>
          </cell>
          <cell r="E1571">
            <v>0</v>
          </cell>
        </row>
        <row r="1572">
          <cell r="D1572">
            <v>46105</v>
          </cell>
          <cell r="E1572">
            <v>0</v>
          </cell>
        </row>
        <row r="1573">
          <cell r="D1573">
            <v>46106</v>
          </cell>
          <cell r="E1573">
            <v>0</v>
          </cell>
        </row>
        <row r="1574">
          <cell r="D1574">
            <v>46107</v>
          </cell>
          <cell r="E1574">
            <v>0</v>
          </cell>
        </row>
        <row r="1575">
          <cell r="D1575">
            <v>46203</v>
          </cell>
          <cell r="E1575">
            <v>0</v>
          </cell>
        </row>
        <row r="1576">
          <cell r="D1576">
            <v>46204</v>
          </cell>
          <cell r="E1576">
            <v>0</v>
          </cell>
        </row>
        <row r="1577">
          <cell r="D1577">
            <v>46205</v>
          </cell>
          <cell r="E1577">
            <v>0</v>
          </cell>
        </row>
        <row r="1578">
          <cell r="D1578">
            <v>46206</v>
          </cell>
          <cell r="E1578">
            <v>0</v>
          </cell>
        </row>
        <row r="1579">
          <cell r="D1579">
            <v>46207</v>
          </cell>
          <cell r="E1579">
            <v>0</v>
          </cell>
        </row>
        <row r="1580">
          <cell r="D1580">
            <v>46303</v>
          </cell>
          <cell r="E1580">
            <v>0</v>
          </cell>
        </row>
        <row r="1581">
          <cell r="D1581">
            <v>46304</v>
          </cell>
          <cell r="E1581">
            <v>0</v>
          </cell>
        </row>
        <row r="1582">
          <cell r="D1582">
            <v>46305</v>
          </cell>
          <cell r="E1582">
            <v>0</v>
          </cell>
        </row>
        <row r="1583">
          <cell r="D1583">
            <v>46306</v>
          </cell>
          <cell r="E1583">
            <v>0</v>
          </cell>
        </row>
        <row r="1584">
          <cell r="D1584">
            <v>46307</v>
          </cell>
          <cell r="E1584">
            <v>0</v>
          </cell>
        </row>
        <row r="1585">
          <cell r="D1585">
            <v>46403</v>
          </cell>
          <cell r="E1585">
            <v>0</v>
          </cell>
        </row>
        <row r="1586">
          <cell r="D1586">
            <v>46404</v>
          </cell>
          <cell r="E1586">
            <v>0</v>
          </cell>
        </row>
        <row r="1587">
          <cell r="D1587">
            <v>46405</v>
          </cell>
          <cell r="E1587">
            <v>0</v>
          </cell>
        </row>
        <row r="1588">
          <cell r="D1588">
            <v>46406</v>
          </cell>
          <cell r="E1588">
            <v>0</v>
          </cell>
        </row>
        <row r="1589">
          <cell r="D1589">
            <v>46407</v>
          </cell>
          <cell r="E1589">
            <v>0</v>
          </cell>
        </row>
        <row r="1590">
          <cell r="D1590">
            <v>46503</v>
          </cell>
          <cell r="E1590">
            <v>0</v>
          </cell>
        </row>
        <row r="1591">
          <cell r="D1591">
            <v>46504</v>
          </cell>
          <cell r="E1591">
            <v>0</v>
          </cell>
        </row>
        <row r="1592">
          <cell r="D1592">
            <v>46505</v>
          </cell>
          <cell r="E1592">
            <v>0</v>
          </cell>
        </row>
        <row r="1593">
          <cell r="D1593">
            <v>46506</v>
          </cell>
          <cell r="E1593">
            <v>0</v>
          </cell>
        </row>
        <row r="1594">
          <cell r="D1594">
            <v>46507</v>
          </cell>
          <cell r="E1594">
            <v>0</v>
          </cell>
        </row>
        <row r="1595">
          <cell r="D1595">
            <v>46603</v>
          </cell>
          <cell r="E1595">
            <v>0</v>
          </cell>
        </row>
        <row r="1596">
          <cell r="D1596">
            <v>46604</v>
          </cell>
          <cell r="E1596">
            <v>0</v>
          </cell>
        </row>
        <row r="1597">
          <cell r="D1597">
            <v>46605</v>
          </cell>
          <cell r="E1597">
            <v>0</v>
          </cell>
        </row>
        <row r="1598">
          <cell r="D1598">
            <v>46606</v>
          </cell>
          <cell r="E1598">
            <v>0</v>
          </cell>
        </row>
        <row r="1599">
          <cell r="D1599">
            <v>46607</v>
          </cell>
          <cell r="E1599">
            <v>0</v>
          </cell>
        </row>
        <row r="1600">
          <cell r="D1600">
            <v>46703</v>
          </cell>
          <cell r="E1600">
            <v>0</v>
          </cell>
        </row>
        <row r="1601">
          <cell r="D1601">
            <v>46704</v>
          </cell>
          <cell r="E1601">
            <v>0</v>
          </cell>
        </row>
        <row r="1602">
          <cell r="D1602">
            <v>46705</v>
          </cell>
          <cell r="E1602">
            <v>0</v>
          </cell>
        </row>
        <row r="1603">
          <cell r="D1603">
            <v>46706</v>
          </cell>
          <cell r="E1603">
            <v>0</v>
          </cell>
        </row>
        <row r="1604">
          <cell r="D1604">
            <v>46707</v>
          </cell>
          <cell r="E1604">
            <v>0</v>
          </cell>
        </row>
        <row r="1605">
          <cell r="D1605">
            <v>46803</v>
          </cell>
          <cell r="E1605">
            <v>0</v>
          </cell>
        </row>
        <row r="1606">
          <cell r="D1606">
            <v>46804</v>
          </cell>
          <cell r="E1606">
            <v>0</v>
          </cell>
        </row>
        <row r="1607">
          <cell r="D1607">
            <v>46805</v>
          </cell>
          <cell r="E1607">
            <v>0</v>
          </cell>
        </row>
        <row r="1608">
          <cell r="D1608">
            <v>46806</v>
          </cell>
          <cell r="E1608">
            <v>0</v>
          </cell>
        </row>
        <row r="1609">
          <cell r="D1609">
            <v>46807</v>
          </cell>
          <cell r="E1609">
            <v>0</v>
          </cell>
        </row>
        <row r="1610">
          <cell r="D1610">
            <v>46903</v>
          </cell>
          <cell r="E1610">
            <v>0</v>
          </cell>
        </row>
        <row r="1611">
          <cell r="D1611">
            <v>46904</v>
          </cell>
          <cell r="E1611">
            <v>0</v>
          </cell>
        </row>
        <row r="1612">
          <cell r="D1612">
            <v>46905</v>
          </cell>
          <cell r="E1612">
            <v>0</v>
          </cell>
        </row>
        <row r="1613">
          <cell r="D1613">
            <v>46906</v>
          </cell>
          <cell r="E1613">
            <v>0</v>
          </cell>
        </row>
        <row r="1614">
          <cell r="D1614">
            <v>46907</v>
          </cell>
          <cell r="E1614">
            <v>0</v>
          </cell>
        </row>
        <row r="1615">
          <cell r="D1615">
            <v>47003</v>
          </cell>
          <cell r="E1615">
            <v>0</v>
          </cell>
        </row>
        <row r="1616">
          <cell r="D1616">
            <v>47004</v>
          </cell>
          <cell r="E1616">
            <v>0</v>
          </cell>
        </row>
        <row r="1617">
          <cell r="D1617">
            <v>47005</v>
          </cell>
          <cell r="E1617">
            <v>0</v>
          </cell>
        </row>
        <row r="1618">
          <cell r="D1618">
            <v>47006</v>
          </cell>
          <cell r="E1618">
            <v>0</v>
          </cell>
        </row>
        <row r="1619">
          <cell r="D1619">
            <v>47007</v>
          </cell>
          <cell r="E1619">
            <v>0</v>
          </cell>
        </row>
        <row r="1620">
          <cell r="D1620">
            <v>47103</v>
          </cell>
          <cell r="E1620">
            <v>0</v>
          </cell>
        </row>
        <row r="1621">
          <cell r="D1621">
            <v>47104</v>
          </cell>
          <cell r="E1621">
            <v>0</v>
          </cell>
        </row>
        <row r="1622">
          <cell r="D1622">
            <v>47105</v>
          </cell>
          <cell r="E1622">
            <v>0</v>
          </cell>
        </row>
        <row r="1623">
          <cell r="D1623">
            <v>47106</v>
          </cell>
          <cell r="E1623">
            <v>0</v>
          </cell>
        </row>
        <row r="1624">
          <cell r="D1624">
            <v>47107</v>
          </cell>
          <cell r="E1624">
            <v>0</v>
          </cell>
        </row>
        <row r="1625">
          <cell r="D1625">
            <v>47203</v>
          </cell>
          <cell r="E1625">
            <v>0</v>
          </cell>
        </row>
        <row r="1626">
          <cell r="D1626">
            <v>47204</v>
          </cell>
          <cell r="E1626">
            <v>0</v>
          </cell>
        </row>
        <row r="1627">
          <cell r="D1627">
            <v>47205</v>
          </cell>
          <cell r="E1627">
            <v>0</v>
          </cell>
        </row>
        <row r="1628">
          <cell r="D1628">
            <v>47206</v>
          </cell>
          <cell r="E1628">
            <v>0</v>
          </cell>
        </row>
        <row r="1629">
          <cell r="D1629">
            <v>47207</v>
          </cell>
          <cell r="E1629">
            <v>0</v>
          </cell>
        </row>
        <row r="1630">
          <cell r="D1630">
            <v>47303</v>
          </cell>
          <cell r="E1630">
            <v>0</v>
          </cell>
        </row>
        <row r="1631">
          <cell r="D1631">
            <v>47304</v>
          </cell>
          <cell r="E1631">
            <v>0</v>
          </cell>
        </row>
        <row r="1632">
          <cell r="D1632">
            <v>47305</v>
          </cell>
          <cell r="E1632">
            <v>0</v>
          </cell>
        </row>
        <row r="1633">
          <cell r="D1633">
            <v>47306</v>
          </cell>
          <cell r="E1633">
            <v>0</v>
          </cell>
        </row>
        <row r="1634">
          <cell r="D1634">
            <v>47307</v>
          </cell>
          <cell r="E1634">
            <v>0</v>
          </cell>
        </row>
        <row r="1635">
          <cell r="D1635" t="str">
            <v>- arrested</v>
          </cell>
        </row>
        <row r="1636">
          <cell r="C1636" t="str">
            <v>д) дебиторская задолженность</v>
          </cell>
          <cell r="D1636" t="str">
            <v>д)</v>
          </cell>
        </row>
        <row r="1637">
          <cell r="C1637" t="str">
            <v>(исключая пролонгированную хотя бы</v>
          </cell>
          <cell r="D1637">
            <v>30602</v>
          </cell>
          <cell r="E1637">
            <v>0</v>
          </cell>
        </row>
        <row r="1638">
          <cell r="C1638" t="str">
            <v>один раз), части счетов 30602, 30605,</v>
          </cell>
          <cell r="D1638">
            <v>30605</v>
          </cell>
          <cell r="E1638">
            <v>0</v>
          </cell>
        </row>
        <row r="1639">
          <cell r="C1639" t="str">
            <v>474А (кроме счетов 47402, 47427),</v>
          </cell>
          <cell r="D1639" t="str">
            <v>474A</v>
          </cell>
          <cell r="E1639">
            <v>0</v>
          </cell>
        </row>
        <row r="1640">
          <cell r="C1640" t="str">
            <v xml:space="preserve">603А (кроме счета 60315), 61202; </v>
          </cell>
          <cell r="D1640" t="str">
            <v>603A</v>
          </cell>
          <cell r="E1640">
            <v>0</v>
          </cell>
        </row>
        <row r="1641">
          <cell r="D1641">
            <v>61202</v>
          </cell>
          <cell r="E1641">
            <v>0</v>
          </cell>
        </row>
        <row r="1642">
          <cell r="D1642" t="str">
            <v>LESS</v>
          </cell>
        </row>
        <row r="1643">
          <cell r="D1643">
            <v>47402</v>
          </cell>
          <cell r="E1643">
            <v>0</v>
          </cell>
        </row>
        <row r="1644">
          <cell r="D1644">
            <v>47427</v>
          </cell>
          <cell r="E1644">
            <v>0</v>
          </cell>
        </row>
        <row r="1645">
          <cell r="D1645">
            <v>60315</v>
          </cell>
          <cell r="E1645">
            <v>0</v>
          </cell>
        </row>
        <row r="1646">
          <cell r="D1646" t="str">
            <v>- arrested</v>
          </cell>
        </row>
        <row r="1647">
          <cell r="C1647" t="str">
            <v xml:space="preserve">е) платежи в пользу банка </v>
          </cell>
          <cell r="D1647" t="str">
            <v>е)</v>
          </cell>
        </row>
        <row r="1648">
          <cell r="C1648" t="str">
            <v>по не обремененным обязательствами</v>
          </cell>
          <cell r="D1648">
            <v>50205</v>
          </cell>
          <cell r="E1648">
            <v>0</v>
          </cell>
        </row>
        <row r="1649">
          <cell r="C1649" t="str">
            <v xml:space="preserve">долговым обязательствам: </v>
          </cell>
          <cell r="D1649">
            <v>50305</v>
          </cell>
          <cell r="E1649">
            <v>0</v>
          </cell>
        </row>
        <row r="1650">
          <cell r="C1650" t="str">
            <v>Российской Федерации (части счетов</v>
          </cell>
          <cell r="D1650">
            <v>50105</v>
          </cell>
          <cell r="E1650">
            <v>0</v>
          </cell>
        </row>
        <row r="1651">
          <cell r="C1651" t="str">
            <v>50205, 50305); субъектов Российской</v>
          </cell>
          <cell r="D1651">
            <v>50206</v>
          </cell>
          <cell r="E1651">
            <v>0</v>
          </cell>
        </row>
        <row r="1652">
          <cell r="C1652" t="str">
            <v>Федерации и местных органов власти</v>
          </cell>
          <cell r="D1652">
            <v>50306</v>
          </cell>
          <cell r="E1652">
            <v>0</v>
          </cell>
        </row>
        <row r="1653">
          <cell r="C1653" t="str">
            <v>(части счетов 50105, 50206, 50306);</v>
          </cell>
          <cell r="D1653">
            <v>50207</v>
          </cell>
          <cell r="E1653">
            <v>0</v>
          </cell>
        </row>
        <row r="1654">
          <cell r="C1654" t="str">
            <v>по облигациям Банка России (части</v>
          </cell>
          <cell r="D1654">
            <v>50307</v>
          </cell>
          <cell r="E1654">
            <v>0</v>
          </cell>
        </row>
        <row r="1655">
          <cell r="C1655" t="str">
            <v>счетов 50207, 50307); банков -</v>
          </cell>
          <cell r="D1655">
            <v>50210</v>
          </cell>
          <cell r="E1655">
            <v>0</v>
          </cell>
        </row>
        <row r="1656">
          <cell r="C1656" t="str">
            <v>нерезидентов стран из числа "группы</v>
          </cell>
          <cell r="D1656">
            <v>50310</v>
          </cell>
          <cell r="E1656">
            <v>0</v>
          </cell>
        </row>
        <row r="1657">
          <cell r="C1657" t="str">
            <v>развитых стран" (части счетов 50210,</v>
          </cell>
          <cell r="D1657">
            <v>50211</v>
          </cell>
          <cell r="E1657">
            <v>0</v>
          </cell>
        </row>
        <row r="1658">
          <cell r="C1658" t="str">
            <v>50310, за исключением сумм, учтенных</v>
          </cell>
          <cell r="D1658">
            <v>50311</v>
          </cell>
          <cell r="E1658">
            <v>0</v>
          </cell>
        </row>
        <row r="1659">
          <cell r="C1659" t="str">
            <v>при расчете кода 8995); юридических</v>
          </cell>
          <cell r="D1659">
            <v>51203</v>
          </cell>
          <cell r="E1659">
            <v>0</v>
          </cell>
        </row>
        <row r="1660">
          <cell r="C1660" t="str">
            <v>лиц - нерезидентов стран из числа</v>
          </cell>
          <cell r="D1660">
            <v>51204</v>
          </cell>
          <cell r="E1660">
            <v>0</v>
          </cell>
        </row>
        <row r="1661">
          <cell r="C1661" t="str">
            <v>группы развитых стран (части счетов</v>
          </cell>
          <cell r="D1661">
            <v>51205</v>
          </cell>
          <cell r="E1661">
            <v>0</v>
          </cell>
        </row>
        <row r="1662">
          <cell r="C1662" t="str">
            <v>50211, 50311, за исключением сумм,</v>
          </cell>
          <cell r="D1662">
            <v>51206</v>
          </cell>
          <cell r="E1662">
            <v>0</v>
          </cell>
        </row>
        <row r="1663">
          <cell r="C1663" t="str">
            <v>учтенных при расчете кода 8995), счет</v>
          </cell>
          <cell r="D1663">
            <v>51207</v>
          </cell>
          <cell r="E1663">
            <v>0</v>
          </cell>
        </row>
        <row r="1664">
          <cell r="C1664" t="str">
            <v>50113 - в части эмитентов,</v>
          </cell>
          <cell r="D1664">
            <v>51303</v>
          </cell>
          <cell r="E1664">
            <v>0</v>
          </cell>
        </row>
        <row r="1665">
          <cell r="C1665" t="str">
            <v>обозначенных настоящим абзацем</v>
          </cell>
          <cell r="D1665">
            <v>51304</v>
          </cell>
          <cell r="E1665">
            <v>0</v>
          </cell>
        </row>
        <row r="1666">
          <cell r="C1666" t="str">
            <v>подпункта "е", за исключением сумм,</v>
          </cell>
          <cell r="D1666">
            <v>51305</v>
          </cell>
          <cell r="E1666">
            <v>0</v>
          </cell>
        </row>
        <row r="1667">
          <cell r="C1667" t="str">
            <v xml:space="preserve">учтенных при расчете кода 8995 </v>
          </cell>
          <cell r="D1667">
            <v>51306</v>
          </cell>
          <cell r="E1667">
            <v>0</v>
          </cell>
        </row>
        <row r="1668">
          <cell r="C1668" t="str">
            <v>по векселям, эмитированным и</v>
          </cell>
          <cell r="D1668">
            <v>51307</v>
          </cell>
          <cell r="E1668">
            <v>0</v>
          </cell>
        </row>
        <row r="1669">
          <cell r="C1669" t="str">
            <v>авалированным выпущенным,</v>
          </cell>
          <cell r="D1669">
            <v>51603</v>
          </cell>
          <cell r="E1669">
            <v>0</v>
          </cell>
        </row>
        <row r="1670">
          <cell r="C1670" t="str">
            <v xml:space="preserve">авалированным и акцептованным: </v>
          </cell>
          <cell r="D1670">
            <v>51604</v>
          </cell>
          <cell r="E1670">
            <v>0</v>
          </cell>
        </row>
        <row r="1671">
          <cell r="C1671" t="str">
            <v>органами федеральной власти; органами</v>
          </cell>
          <cell r="D1671">
            <v>51605</v>
          </cell>
          <cell r="E1671">
            <v>0</v>
          </cell>
        </row>
        <row r="1672">
          <cell r="C1672" t="str">
            <v>власти субъектов Российской</v>
          </cell>
          <cell r="D1672">
            <v>51606</v>
          </cell>
          <cell r="E1672">
            <v>0</v>
          </cell>
        </row>
        <row r="1673">
          <cell r="C1673" t="str">
            <v>Федерации, местными органами</v>
          </cell>
          <cell r="D1673">
            <v>51607</v>
          </cell>
          <cell r="E1673">
            <v>0</v>
          </cell>
        </row>
        <row r="1674">
          <cell r="C1674" t="str">
            <v>самоуправления; органами</v>
          </cell>
          <cell r="D1674">
            <v>51703</v>
          </cell>
          <cell r="E1674">
            <v>0</v>
          </cell>
        </row>
        <row r="1675">
          <cell r="C1675" t="str">
            <v>государственной власти и органами</v>
          </cell>
          <cell r="D1675">
            <v>51704</v>
          </cell>
          <cell r="E1675">
            <v>0</v>
          </cell>
        </row>
        <row r="1676">
          <cell r="C1676" t="str">
            <v>местной власти иностранных государств</v>
          </cell>
          <cell r="D1676">
            <v>51705</v>
          </cell>
          <cell r="E1676">
            <v>0</v>
          </cell>
        </row>
        <row r="1677">
          <cell r="C1677" t="str">
            <v>стран из числа "группы развитых</v>
          </cell>
          <cell r="D1677">
            <v>51706</v>
          </cell>
          <cell r="E1677">
            <v>0</v>
          </cell>
        </row>
        <row r="1678">
          <cell r="C1678" t="str">
            <v>стран; банками - резидентами стран из</v>
          </cell>
          <cell r="D1678">
            <v>51707</v>
          </cell>
          <cell r="E1678">
            <v>0</v>
          </cell>
        </row>
        <row r="1679">
          <cell r="C1679" t="str">
            <v>числа "группы развитых стран", часть</v>
          </cell>
          <cell r="D1679">
            <v>51803</v>
          </cell>
          <cell r="E1679">
            <v>0</v>
          </cell>
        </row>
        <row r="1680">
          <cell r="C1680" t="str">
            <v>счетов 51203... 51207, 51303...</v>
          </cell>
          <cell r="D1680">
            <v>51804</v>
          </cell>
          <cell r="E1680">
            <v>0</v>
          </cell>
        </row>
        <row r="1681">
          <cell r="C1681" t="str">
            <v>51307, 51603... 51607, 51703...</v>
          </cell>
          <cell r="D1681">
            <v>51805</v>
          </cell>
          <cell r="E1681">
            <v>0</v>
          </cell>
        </row>
        <row r="1682">
          <cell r="C1682" t="str">
            <v xml:space="preserve">51707, 51803... 51807 </v>
          </cell>
          <cell r="D1682">
            <v>51806</v>
          </cell>
          <cell r="E1682">
            <v>0</v>
          </cell>
        </row>
        <row r="1683">
          <cell r="D1683">
            <v>51807</v>
          </cell>
          <cell r="E1683">
            <v>0</v>
          </cell>
        </row>
        <row r="1684">
          <cell r="D1684" t="str">
            <v>- arrested</v>
          </cell>
        </row>
        <row r="1685">
          <cell r="C1685" t="str">
            <v>ж) кредиты, предоставленные при</v>
          </cell>
          <cell r="D1685" t="str">
            <v>ж)</v>
          </cell>
        </row>
        <row r="1686">
          <cell r="C1686" t="str">
            <v>недостатке средств на</v>
          </cell>
          <cell r="D1686">
            <v>32001</v>
          </cell>
          <cell r="E1686">
            <v>0</v>
          </cell>
        </row>
        <row r="1687">
          <cell r="C1687" t="str">
            <v>корреспондентском, расчетном</v>
          </cell>
          <cell r="D1687">
            <v>32101</v>
          </cell>
          <cell r="E1687">
            <v>0</v>
          </cell>
        </row>
        <row r="1688">
          <cell r="C1688" t="str">
            <v>(текущем) счете ("овердрафт"),</v>
          </cell>
          <cell r="D1688">
            <v>44201</v>
          </cell>
          <cell r="E1688">
            <v>0</v>
          </cell>
        </row>
        <row r="1689">
          <cell r="C1689" t="str">
            <v>числящиеся на балансе менее 30</v>
          </cell>
          <cell r="D1689">
            <v>44301</v>
          </cell>
          <cell r="E1689">
            <v>0</v>
          </cell>
        </row>
        <row r="1690">
          <cell r="C1690" t="str">
            <v>календарных дней или сроком погашения</v>
          </cell>
          <cell r="D1690">
            <v>44401</v>
          </cell>
          <cell r="E1690">
            <v>0</v>
          </cell>
        </row>
        <row r="1691">
          <cell r="C1691" t="str">
            <v>в соответствии с договором в</v>
          </cell>
          <cell r="D1691">
            <v>44501</v>
          </cell>
          <cell r="E1691">
            <v>0</v>
          </cell>
        </row>
        <row r="1692">
          <cell r="C1692" t="str">
            <v>ближайшие 30 календарных дней, части</v>
          </cell>
          <cell r="D1692">
            <v>44601</v>
          </cell>
          <cell r="E1692">
            <v>0</v>
          </cell>
        </row>
        <row r="1693">
          <cell r="C1693" t="str">
            <v>счетов 32001, 32101, 44201, 44301,</v>
          </cell>
          <cell r="D1693">
            <v>44701</v>
          </cell>
          <cell r="E1693">
            <v>0</v>
          </cell>
        </row>
        <row r="1694">
          <cell r="C1694" t="str">
            <v>44401, 44501, 44601, 44701, 44801,</v>
          </cell>
          <cell r="D1694">
            <v>44801</v>
          </cell>
          <cell r="E1694">
            <v>0</v>
          </cell>
        </row>
        <row r="1695">
          <cell r="C1695" t="str">
            <v>44901, 45001, 45101, 45201, 45301,</v>
          </cell>
          <cell r="D1695">
            <v>44901</v>
          </cell>
          <cell r="E1695">
            <v>0</v>
          </cell>
        </row>
        <row r="1696">
          <cell r="C1696" t="str">
            <v xml:space="preserve">45401, 45608  </v>
          </cell>
          <cell r="D1696">
            <v>45001</v>
          </cell>
          <cell r="E1696">
            <v>0</v>
          </cell>
        </row>
        <row r="1697">
          <cell r="D1697">
            <v>45101</v>
          </cell>
          <cell r="E1697">
            <v>0</v>
          </cell>
        </row>
        <row r="1698">
          <cell r="D1698">
            <v>45201</v>
          </cell>
          <cell r="E1698">
            <v>0</v>
          </cell>
        </row>
        <row r="1699">
          <cell r="D1699">
            <v>45301</v>
          </cell>
          <cell r="E1699">
            <v>0</v>
          </cell>
        </row>
        <row r="1700">
          <cell r="D1700">
            <v>45401</v>
          </cell>
          <cell r="E1700">
            <v>0</v>
          </cell>
        </row>
        <row r="1701">
          <cell r="D1701">
            <v>45608</v>
          </cell>
          <cell r="E1701">
            <v>0</v>
          </cell>
        </row>
        <row r="1704">
          <cell r="B1704">
            <v>8989</v>
          </cell>
          <cell r="E1704">
            <v>0</v>
          </cell>
          <cell r="F1704">
            <v>0</v>
          </cell>
          <cell r="H1704">
            <v>0</v>
          </cell>
        </row>
        <row r="1705">
          <cell r="C1705" t="str">
            <v xml:space="preserve"> </v>
          </cell>
        </row>
        <row r="1706">
          <cell r="B1706" t="str">
            <v>Code</v>
          </cell>
          <cell r="C1706" t="str">
            <v>Narrative</v>
          </cell>
          <cell r="D1706" t="str">
            <v>Account</v>
          </cell>
          <cell r="E1706" t="str">
            <v>Account balances*</v>
          </cell>
          <cell r="F1706" t="str">
            <v>Code calculated by KPMG*</v>
          </cell>
          <cell r="G1706" t="str">
            <v>Code calculated by the Bank*</v>
          </cell>
          <cell r="H1706" t="str">
            <v>Dif</v>
          </cell>
          <cell r="I1706" t="str">
            <v>Comment</v>
          </cell>
        </row>
        <row r="1707">
          <cell r="C1707" t="str">
            <v>Часть вложений в не обремененные</v>
          </cell>
          <cell r="D1707">
            <v>50106</v>
          </cell>
          <cell r="E1707">
            <v>0</v>
          </cell>
        </row>
        <row r="1708">
          <cell r="B1708" t="str">
            <v>Н2 (ЛАм)</v>
          </cell>
          <cell r="C1708" t="str">
            <v>обязательствами облигации Банка</v>
          </cell>
          <cell r="D1708">
            <v>50115</v>
          </cell>
          <cell r="E1708">
            <v>0</v>
          </cell>
        </row>
        <row r="1709">
          <cell r="B1709" t="str">
            <v>Н3 (ЛАт)</v>
          </cell>
          <cell r="C1709" t="str">
            <v>России, приобретенные для перепродажи</v>
          </cell>
        </row>
        <row r="1710">
          <cell r="B1710" t="str">
            <v>Н5 (ЛАт)</v>
          </cell>
          <cell r="C1710" t="str">
            <v>и по договорам займа, за исключением</v>
          </cell>
        </row>
        <row r="1711">
          <cell r="B1711" t="str">
            <v>код 8989</v>
          </cell>
          <cell r="C1711" t="str">
            <v>сумм, на которые наложен арест, части</v>
          </cell>
        </row>
        <row r="1712">
          <cell r="C1712" t="str">
            <v xml:space="preserve">счетов 50106, 50115  </v>
          </cell>
        </row>
        <row r="1713">
          <cell r="B1713">
            <v>8990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5">
          <cell r="B1715" t="str">
            <v>Code</v>
          </cell>
          <cell r="C1715" t="str">
            <v>Narrative</v>
          </cell>
          <cell r="D1715" t="str">
            <v>Account</v>
          </cell>
          <cell r="E1715" t="str">
            <v>Account balances*</v>
          </cell>
          <cell r="F1715" t="str">
            <v>Code calculated by KPMG*</v>
          </cell>
          <cell r="G1715" t="str">
            <v>Code calculated by the Bank*</v>
          </cell>
          <cell r="H1715" t="str">
            <v>Dif</v>
          </cell>
          <cell r="I1715" t="str">
            <v>Comment</v>
          </cell>
        </row>
        <row r="1716">
          <cell r="C1716" t="str">
            <v>Обязательства банка со сроком</v>
          </cell>
        </row>
        <row r="1717">
          <cell r="B1717" t="str">
            <v xml:space="preserve">Н3 (ОВт)   </v>
          </cell>
          <cell r="C1717" t="str">
            <v>исполнения (истечения) в ближайшие</v>
          </cell>
        </row>
        <row r="1718">
          <cell r="C1718" t="str">
            <v xml:space="preserve">30 календарных дней:  </v>
          </cell>
        </row>
        <row r="1720">
          <cell r="C1720" t="str">
            <v>а) депозиты и счета клиентов в</v>
          </cell>
          <cell r="D1720" t="str">
            <v>а)</v>
          </cell>
        </row>
        <row r="1721">
          <cell r="C1721" t="str">
            <v>драгоценных металлах, часть счетов</v>
          </cell>
          <cell r="D1721">
            <v>20309</v>
          </cell>
          <cell r="E1721">
            <v>0</v>
          </cell>
        </row>
        <row r="1722">
          <cell r="C1722" t="str">
            <v xml:space="preserve">20309, 20310, 20313, 20314; </v>
          </cell>
          <cell r="D1722">
            <v>20310</v>
          </cell>
          <cell r="E1722">
            <v>0</v>
          </cell>
        </row>
        <row r="1723">
          <cell r="D1723">
            <v>20313</v>
          </cell>
          <cell r="E1723">
            <v>0</v>
          </cell>
        </row>
        <row r="1724">
          <cell r="D1724">
            <v>20314</v>
          </cell>
          <cell r="E1724">
            <v>0</v>
          </cell>
        </row>
        <row r="1726">
          <cell r="C1726" t="str">
            <v>б) кредиты и депозиты банков, часть</v>
          </cell>
          <cell r="D1726" t="str">
            <v>б)</v>
          </cell>
        </row>
        <row r="1727">
          <cell r="C1727" t="str">
            <v>счетов 31204...31206, 31217...31221,</v>
          </cell>
          <cell r="D1727">
            <v>31204</v>
          </cell>
          <cell r="E1727">
            <v>0</v>
          </cell>
        </row>
        <row r="1728">
          <cell r="C1728" t="str">
            <v>31305...31309, 31405...31409,</v>
          </cell>
          <cell r="D1728">
            <v>31205</v>
          </cell>
          <cell r="E1728">
            <v>0</v>
          </cell>
        </row>
        <row r="1729">
          <cell r="C1729" t="str">
            <v xml:space="preserve">31505...31509, 31605...31609; </v>
          </cell>
          <cell r="D1729">
            <v>31206</v>
          </cell>
          <cell r="E1729">
            <v>0</v>
          </cell>
        </row>
        <row r="1730">
          <cell r="D1730">
            <v>31217</v>
          </cell>
          <cell r="E1730">
            <v>0</v>
          </cell>
        </row>
        <row r="1731">
          <cell r="D1731">
            <v>31218</v>
          </cell>
          <cell r="E1731">
            <v>0</v>
          </cell>
        </row>
        <row r="1732">
          <cell r="D1732">
            <v>31219</v>
          </cell>
          <cell r="E1732">
            <v>0</v>
          </cell>
        </row>
        <row r="1733">
          <cell r="D1733">
            <v>31220</v>
          </cell>
          <cell r="E1733">
            <v>0</v>
          </cell>
        </row>
        <row r="1734">
          <cell r="D1734">
            <v>31221</v>
          </cell>
          <cell r="E1734">
            <v>0</v>
          </cell>
        </row>
        <row r="1735">
          <cell r="D1735">
            <v>31305</v>
          </cell>
          <cell r="E1735">
            <v>0</v>
          </cell>
        </row>
        <row r="1736">
          <cell r="D1736">
            <v>31306</v>
          </cell>
          <cell r="E1736">
            <v>0</v>
          </cell>
        </row>
        <row r="1737">
          <cell r="D1737">
            <v>31307</v>
          </cell>
          <cell r="E1737">
            <v>0</v>
          </cell>
        </row>
        <row r="1738">
          <cell r="D1738">
            <v>31308</v>
          </cell>
          <cell r="E1738">
            <v>0</v>
          </cell>
        </row>
        <row r="1739">
          <cell r="D1739">
            <v>31309</v>
          </cell>
          <cell r="E1739">
            <v>0</v>
          </cell>
        </row>
        <row r="1740">
          <cell r="D1740">
            <v>31405</v>
          </cell>
          <cell r="E1740">
            <v>0</v>
          </cell>
        </row>
        <row r="1741">
          <cell r="D1741">
            <v>31406</v>
          </cell>
          <cell r="E1741">
            <v>0</v>
          </cell>
        </row>
        <row r="1742">
          <cell r="D1742">
            <v>31407</v>
          </cell>
          <cell r="E1742">
            <v>0</v>
          </cell>
        </row>
        <row r="1743">
          <cell r="D1743">
            <v>31408</v>
          </cell>
          <cell r="E1743">
            <v>0</v>
          </cell>
        </row>
        <row r="1744">
          <cell r="D1744">
            <v>31409</v>
          </cell>
          <cell r="E1744">
            <v>0</v>
          </cell>
        </row>
        <row r="1745">
          <cell r="D1745">
            <v>31505</v>
          </cell>
          <cell r="E1745">
            <v>0</v>
          </cell>
        </row>
        <row r="1746">
          <cell r="D1746">
            <v>31506</v>
          </cell>
          <cell r="E1746">
            <v>0</v>
          </cell>
        </row>
        <row r="1747">
          <cell r="D1747">
            <v>31507</v>
          </cell>
          <cell r="E1747">
            <v>0</v>
          </cell>
        </row>
        <row r="1748">
          <cell r="D1748">
            <v>31508</v>
          </cell>
          <cell r="E1748">
            <v>0</v>
          </cell>
        </row>
        <row r="1749">
          <cell r="D1749">
            <v>31509</v>
          </cell>
          <cell r="E1749">
            <v>0</v>
          </cell>
        </row>
        <row r="1750">
          <cell r="D1750">
            <v>31605</v>
          </cell>
          <cell r="E1750">
            <v>0</v>
          </cell>
        </row>
        <row r="1751">
          <cell r="D1751">
            <v>31606</v>
          </cell>
          <cell r="E1751">
            <v>0</v>
          </cell>
        </row>
        <row r="1752">
          <cell r="D1752">
            <v>31607</v>
          </cell>
          <cell r="E1752">
            <v>0</v>
          </cell>
        </row>
        <row r="1753">
          <cell r="D1753">
            <v>31608</v>
          </cell>
          <cell r="E1753">
            <v>0</v>
          </cell>
        </row>
        <row r="1754">
          <cell r="D1754">
            <v>31609</v>
          </cell>
          <cell r="E1754">
            <v>0</v>
          </cell>
        </row>
        <row r="1755">
          <cell r="C1755" t="str">
            <v>в) вклады и депозиты, часть счетов</v>
          </cell>
          <cell r="D1755" t="str">
            <v>в)</v>
          </cell>
        </row>
        <row r="1756">
          <cell r="C1756" t="str">
            <v>41003...41007, 41103...41107,</v>
          </cell>
          <cell r="D1756">
            <v>41003</v>
          </cell>
          <cell r="E1756">
            <v>0</v>
          </cell>
        </row>
        <row r="1757">
          <cell r="C1757" t="str">
            <v>41203...41207, 41303...41307,</v>
          </cell>
          <cell r="D1757">
            <v>41004</v>
          </cell>
          <cell r="E1757">
            <v>0</v>
          </cell>
        </row>
        <row r="1758">
          <cell r="C1758" t="str">
            <v>41403...41407, 41503...41507,</v>
          </cell>
          <cell r="D1758">
            <v>41005</v>
          </cell>
          <cell r="E1758">
            <v>0</v>
          </cell>
        </row>
        <row r="1759">
          <cell r="C1759" t="str">
            <v>41603...41607, 41703...41707,</v>
          </cell>
          <cell r="D1759">
            <v>41006</v>
          </cell>
          <cell r="E1759">
            <v>0</v>
          </cell>
        </row>
        <row r="1760">
          <cell r="C1760" t="str">
            <v>41803...41807, 41903...41907,</v>
          </cell>
          <cell r="D1760">
            <v>41007</v>
          </cell>
          <cell r="E1760">
            <v>0</v>
          </cell>
        </row>
        <row r="1761">
          <cell r="C1761" t="str">
            <v>42003...42007, 42103...42107,</v>
          </cell>
          <cell r="D1761">
            <v>41103</v>
          </cell>
          <cell r="E1761">
            <v>0</v>
          </cell>
        </row>
        <row r="1762">
          <cell r="C1762" t="str">
            <v>42203...42207, 42303...42307,</v>
          </cell>
          <cell r="D1762">
            <v>41104</v>
          </cell>
          <cell r="E1762">
            <v>0</v>
          </cell>
        </row>
        <row r="1763">
          <cell r="C1763" t="str">
            <v>42311...42315 42503...42507,</v>
          </cell>
          <cell r="D1763">
            <v>41105</v>
          </cell>
          <cell r="E1763">
            <v>0</v>
          </cell>
        </row>
        <row r="1764">
          <cell r="C1764" t="str">
            <v>42603...42607, 42611...42615,</v>
          </cell>
          <cell r="D1764">
            <v>41106</v>
          </cell>
          <cell r="E1764">
            <v>0</v>
          </cell>
        </row>
        <row r="1765">
          <cell r="C1765" t="str">
            <v>42703...42707, 42803...42807,</v>
          </cell>
          <cell r="D1765">
            <v>41107</v>
          </cell>
          <cell r="E1765">
            <v>0</v>
          </cell>
        </row>
        <row r="1766">
          <cell r="C1766" t="str">
            <v>42903...42907, 43003...43007,</v>
          </cell>
          <cell r="D1766">
            <v>41203</v>
          </cell>
          <cell r="E1766">
            <v>0</v>
          </cell>
        </row>
        <row r="1767">
          <cell r="C1767" t="str">
            <v>43103...43107, 43203...43207,</v>
          </cell>
          <cell r="D1767">
            <v>41204</v>
          </cell>
          <cell r="E1767">
            <v>0</v>
          </cell>
        </row>
        <row r="1768">
          <cell r="C1768" t="str">
            <v>43303...43307, 43403...43407,</v>
          </cell>
          <cell r="D1768">
            <v>41205</v>
          </cell>
          <cell r="E1768">
            <v>0</v>
          </cell>
        </row>
        <row r="1769">
          <cell r="C1769" t="str">
            <v>43503...43507, 43603...43607,</v>
          </cell>
          <cell r="D1769">
            <v>41206</v>
          </cell>
          <cell r="E1769">
            <v>0</v>
          </cell>
        </row>
        <row r="1770">
          <cell r="C1770" t="str">
            <v>43703...43707, 43803...43807,</v>
          </cell>
          <cell r="D1770">
            <v>41207</v>
          </cell>
          <cell r="E1770">
            <v>0</v>
          </cell>
        </row>
        <row r="1771">
          <cell r="C1771" t="str">
            <v xml:space="preserve">43903...43907, 44003...44007; </v>
          </cell>
          <cell r="D1771">
            <v>41303</v>
          </cell>
          <cell r="E1771">
            <v>0</v>
          </cell>
        </row>
        <row r="1772">
          <cell r="D1772">
            <v>41304</v>
          </cell>
          <cell r="E1772">
            <v>0</v>
          </cell>
        </row>
        <row r="1773">
          <cell r="D1773">
            <v>41305</v>
          </cell>
          <cell r="E1773">
            <v>0</v>
          </cell>
        </row>
        <row r="1774">
          <cell r="D1774">
            <v>41306</v>
          </cell>
          <cell r="E1774">
            <v>0</v>
          </cell>
        </row>
        <row r="1775">
          <cell r="D1775">
            <v>41307</v>
          </cell>
          <cell r="E1775">
            <v>0</v>
          </cell>
        </row>
        <row r="1776">
          <cell r="D1776">
            <v>41403</v>
          </cell>
          <cell r="E1776">
            <v>0</v>
          </cell>
        </row>
        <row r="1777">
          <cell r="D1777">
            <v>41404</v>
          </cell>
          <cell r="E1777">
            <v>0</v>
          </cell>
        </row>
        <row r="1778">
          <cell r="D1778">
            <v>41405</v>
          </cell>
          <cell r="E1778">
            <v>0</v>
          </cell>
        </row>
        <row r="1779">
          <cell r="D1779">
            <v>41406</v>
          </cell>
          <cell r="E1779">
            <v>0</v>
          </cell>
        </row>
        <row r="1780">
          <cell r="D1780">
            <v>41407</v>
          </cell>
          <cell r="E1780">
            <v>0</v>
          </cell>
        </row>
        <row r="1781">
          <cell r="D1781">
            <v>41503</v>
          </cell>
          <cell r="E1781">
            <v>0</v>
          </cell>
        </row>
        <row r="1782">
          <cell r="D1782">
            <v>41504</v>
          </cell>
          <cell r="E1782">
            <v>0</v>
          </cell>
        </row>
        <row r="1783">
          <cell r="D1783">
            <v>41505</v>
          </cell>
          <cell r="E1783">
            <v>0</v>
          </cell>
        </row>
        <row r="1784">
          <cell r="D1784">
            <v>41506</v>
          </cell>
          <cell r="E1784">
            <v>0</v>
          </cell>
        </row>
        <row r="1785">
          <cell r="D1785">
            <v>41507</v>
          </cell>
          <cell r="E1785">
            <v>0</v>
          </cell>
        </row>
        <row r="1786">
          <cell r="D1786">
            <v>41603</v>
          </cell>
          <cell r="E1786">
            <v>0</v>
          </cell>
        </row>
        <row r="1787">
          <cell r="D1787">
            <v>41604</v>
          </cell>
          <cell r="E1787">
            <v>0</v>
          </cell>
        </row>
        <row r="1788">
          <cell r="D1788">
            <v>41605</v>
          </cell>
          <cell r="E1788">
            <v>0</v>
          </cell>
        </row>
        <row r="1789">
          <cell r="D1789">
            <v>41606</v>
          </cell>
          <cell r="E1789">
            <v>0</v>
          </cell>
        </row>
        <row r="1790">
          <cell r="D1790">
            <v>41607</v>
          </cell>
          <cell r="E1790">
            <v>0</v>
          </cell>
        </row>
        <row r="1791">
          <cell r="D1791">
            <v>41703</v>
          </cell>
          <cell r="E1791">
            <v>0</v>
          </cell>
        </row>
        <row r="1792">
          <cell r="D1792">
            <v>41704</v>
          </cell>
          <cell r="E1792">
            <v>0</v>
          </cell>
        </row>
        <row r="1793">
          <cell r="D1793">
            <v>41705</v>
          </cell>
          <cell r="E1793">
            <v>0</v>
          </cell>
        </row>
        <row r="1794">
          <cell r="D1794">
            <v>41706</v>
          </cell>
          <cell r="E1794">
            <v>0</v>
          </cell>
        </row>
        <row r="1795">
          <cell r="D1795">
            <v>41707</v>
          </cell>
          <cell r="E1795">
            <v>0</v>
          </cell>
        </row>
        <row r="1796">
          <cell r="D1796">
            <v>41803</v>
          </cell>
          <cell r="E1796">
            <v>0</v>
          </cell>
        </row>
        <row r="1797">
          <cell r="D1797">
            <v>41804</v>
          </cell>
          <cell r="E1797">
            <v>0</v>
          </cell>
        </row>
        <row r="1798">
          <cell r="D1798">
            <v>41805</v>
          </cell>
          <cell r="E1798">
            <v>0</v>
          </cell>
        </row>
        <row r="1799">
          <cell r="D1799">
            <v>41806</v>
          </cell>
          <cell r="E1799">
            <v>0</v>
          </cell>
        </row>
        <row r="1800">
          <cell r="D1800">
            <v>41807</v>
          </cell>
          <cell r="E1800">
            <v>0</v>
          </cell>
        </row>
        <row r="1801">
          <cell r="D1801">
            <v>41903</v>
          </cell>
          <cell r="E1801">
            <v>0</v>
          </cell>
        </row>
        <row r="1802">
          <cell r="D1802">
            <v>41904</v>
          </cell>
          <cell r="E1802">
            <v>0</v>
          </cell>
        </row>
        <row r="1803">
          <cell r="D1803">
            <v>41905</v>
          </cell>
          <cell r="E1803">
            <v>0</v>
          </cell>
        </row>
        <row r="1804">
          <cell r="D1804">
            <v>41906</v>
          </cell>
          <cell r="E1804">
            <v>0</v>
          </cell>
        </row>
        <row r="1805">
          <cell r="D1805">
            <v>41907</v>
          </cell>
          <cell r="E1805">
            <v>0</v>
          </cell>
        </row>
        <row r="1806">
          <cell r="D1806">
            <v>42003</v>
          </cell>
          <cell r="E1806">
            <v>0</v>
          </cell>
        </row>
        <row r="1807">
          <cell r="D1807">
            <v>42004</v>
          </cell>
          <cell r="E1807">
            <v>0</v>
          </cell>
        </row>
        <row r="1808">
          <cell r="D1808">
            <v>42005</v>
          </cell>
          <cell r="E1808">
            <v>0</v>
          </cell>
        </row>
        <row r="1809">
          <cell r="D1809">
            <v>42006</v>
          </cell>
          <cell r="E1809">
            <v>0</v>
          </cell>
        </row>
        <row r="1810">
          <cell r="D1810">
            <v>42007</v>
          </cell>
          <cell r="E1810">
            <v>0</v>
          </cell>
        </row>
        <row r="1811">
          <cell r="D1811">
            <v>42103</v>
          </cell>
          <cell r="E1811">
            <v>0</v>
          </cell>
        </row>
        <row r="1812">
          <cell r="D1812">
            <v>42104</v>
          </cell>
          <cell r="E1812">
            <v>0</v>
          </cell>
        </row>
        <row r="1813">
          <cell r="D1813">
            <v>42105</v>
          </cell>
          <cell r="E1813">
            <v>0</v>
          </cell>
        </row>
        <row r="1814">
          <cell r="D1814">
            <v>42106</v>
          </cell>
          <cell r="E1814">
            <v>0</v>
          </cell>
        </row>
        <row r="1815">
          <cell r="D1815">
            <v>42107</v>
          </cell>
          <cell r="E1815">
            <v>0</v>
          </cell>
        </row>
        <row r="1816">
          <cell r="D1816">
            <v>42203</v>
          </cell>
          <cell r="E1816">
            <v>0</v>
          </cell>
        </row>
        <row r="1817">
          <cell r="D1817">
            <v>42204</v>
          </cell>
          <cell r="E1817">
            <v>0</v>
          </cell>
        </row>
        <row r="1818">
          <cell r="D1818">
            <v>42205</v>
          </cell>
          <cell r="E1818">
            <v>0</v>
          </cell>
        </row>
        <row r="1819">
          <cell r="D1819">
            <v>42206</v>
          </cell>
          <cell r="E1819">
            <v>0</v>
          </cell>
        </row>
        <row r="1820">
          <cell r="D1820">
            <v>42207</v>
          </cell>
          <cell r="E1820">
            <v>0</v>
          </cell>
        </row>
        <row r="1821">
          <cell r="D1821">
            <v>42303</v>
          </cell>
          <cell r="E1821">
            <v>0</v>
          </cell>
        </row>
        <row r="1822">
          <cell r="D1822">
            <v>42304</v>
          </cell>
          <cell r="E1822">
            <v>0</v>
          </cell>
        </row>
        <row r="1823">
          <cell r="D1823">
            <v>42305</v>
          </cell>
          <cell r="E1823">
            <v>0</v>
          </cell>
        </row>
        <row r="1824">
          <cell r="D1824">
            <v>42306</v>
          </cell>
          <cell r="E1824">
            <v>0</v>
          </cell>
        </row>
        <row r="1825">
          <cell r="D1825">
            <v>42307</v>
          </cell>
          <cell r="E1825">
            <v>0</v>
          </cell>
        </row>
        <row r="1826">
          <cell r="D1826">
            <v>42311</v>
          </cell>
          <cell r="E1826">
            <v>0</v>
          </cell>
        </row>
        <row r="1827">
          <cell r="D1827">
            <v>42312</v>
          </cell>
          <cell r="E1827">
            <v>0</v>
          </cell>
        </row>
        <row r="1828">
          <cell r="D1828">
            <v>42313</v>
          </cell>
          <cell r="E1828">
            <v>0</v>
          </cell>
        </row>
        <row r="1829">
          <cell r="D1829">
            <v>42314</v>
          </cell>
          <cell r="E1829">
            <v>0</v>
          </cell>
        </row>
        <row r="1830">
          <cell r="D1830">
            <v>42315</v>
          </cell>
          <cell r="E1830">
            <v>0</v>
          </cell>
        </row>
        <row r="1831">
          <cell r="D1831">
            <v>42503</v>
          </cell>
          <cell r="E1831">
            <v>0</v>
          </cell>
        </row>
        <row r="1832">
          <cell r="D1832">
            <v>42504</v>
          </cell>
          <cell r="E1832">
            <v>0</v>
          </cell>
        </row>
        <row r="1833">
          <cell r="D1833">
            <v>42505</v>
          </cell>
          <cell r="E1833">
            <v>0</v>
          </cell>
        </row>
        <row r="1834">
          <cell r="D1834">
            <v>42506</v>
          </cell>
          <cell r="E1834">
            <v>0</v>
          </cell>
        </row>
        <row r="1835">
          <cell r="D1835">
            <v>42507</v>
          </cell>
          <cell r="E1835">
            <v>0</v>
          </cell>
        </row>
        <row r="1836">
          <cell r="D1836">
            <v>42603</v>
          </cell>
          <cell r="E1836">
            <v>0</v>
          </cell>
        </row>
        <row r="1837">
          <cell r="D1837">
            <v>42604</v>
          </cell>
          <cell r="E1837">
            <v>0</v>
          </cell>
        </row>
        <row r="1838">
          <cell r="D1838">
            <v>42605</v>
          </cell>
          <cell r="E1838">
            <v>0</v>
          </cell>
        </row>
        <row r="1839">
          <cell r="D1839">
            <v>42606</v>
          </cell>
          <cell r="E1839">
            <v>0</v>
          </cell>
        </row>
        <row r="1840">
          <cell r="D1840">
            <v>42607</v>
          </cell>
          <cell r="E1840">
            <v>0</v>
          </cell>
        </row>
        <row r="1841">
          <cell r="D1841">
            <v>42611</v>
          </cell>
          <cell r="E1841">
            <v>0</v>
          </cell>
        </row>
        <row r="1842">
          <cell r="D1842">
            <v>42612</v>
          </cell>
          <cell r="E1842">
            <v>0</v>
          </cell>
        </row>
        <row r="1843">
          <cell r="D1843">
            <v>42613</v>
          </cell>
          <cell r="E1843">
            <v>0</v>
          </cell>
        </row>
        <row r="1844">
          <cell r="D1844">
            <v>42614</v>
          </cell>
          <cell r="E1844">
            <v>0</v>
          </cell>
        </row>
        <row r="1845">
          <cell r="D1845">
            <v>42615</v>
          </cell>
          <cell r="E1845">
            <v>0</v>
          </cell>
        </row>
        <row r="1846">
          <cell r="D1846">
            <v>42703</v>
          </cell>
          <cell r="E1846">
            <v>0</v>
          </cell>
        </row>
        <row r="1847">
          <cell r="D1847">
            <v>42704</v>
          </cell>
          <cell r="E1847">
            <v>0</v>
          </cell>
        </row>
        <row r="1848">
          <cell r="D1848">
            <v>42705</v>
          </cell>
          <cell r="E1848">
            <v>0</v>
          </cell>
        </row>
        <row r="1849">
          <cell r="D1849">
            <v>42706</v>
          </cell>
          <cell r="E1849">
            <v>0</v>
          </cell>
        </row>
        <row r="1850">
          <cell r="D1850">
            <v>42707</v>
          </cell>
          <cell r="E1850">
            <v>0</v>
          </cell>
        </row>
        <row r="1851">
          <cell r="D1851">
            <v>42803</v>
          </cell>
          <cell r="E1851">
            <v>0</v>
          </cell>
        </row>
        <row r="1852">
          <cell r="D1852">
            <v>42804</v>
          </cell>
          <cell r="E1852">
            <v>0</v>
          </cell>
        </row>
        <row r="1853">
          <cell r="D1853">
            <v>42805</v>
          </cell>
          <cell r="E1853">
            <v>0</v>
          </cell>
        </row>
        <row r="1854">
          <cell r="D1854">
            <v>42806</v>
          </cell>
          <cell r="E1854">
            <v>0</v>
          </cell>
        </row>
        <row r="1855">
          <cell r="D1855">
            <v>42807</v>
          </cell>
          <cell r="E1855">
            <v>0</v>
          </cell>
        </row>
        <row r="1856">
          <cell r="D1856">
            <v>42903</v>
          </cell>
          <cell r="E1856">
            <v>0</v>
          </cell>
        </row>
        <row r="1857">
          <cell r="D1857">
            <v>42904</v>
          </cell>
          <cell r="E1857">
            <v>0</v>
          </cell>
        </row>
        <row r="1858">
          <cell r="D1858">
            <v>42905</v>
          </cell>
          <cell r="E1858">
            <v>0</v>
          </cell>
        </row>
        <row r="1859">
          <cell r="D1859">
            <v>42906</v>
          </cell>
          <cell r="E1859">
            <v>0</v>
          </cell>
        </row>
        <row r="1860">
          <cell r="D1860">
            <v>42907</v>
          </cell>
          <cell r="E1860">
            <v>0</v>
          </cell>
        </row>
        <row r="1861">
          <cell r="D1861">
            <v>43003</v>
          </cell>
          <cell r="E1861">
            <v>0</v>
          </cell>
        </row>
        <row r="1862">
          <cell r="D1862">
            <v>43004</v>
          </cell>
          <cell r="E1862">
            <v>0</v>
          </cell>
        </row>
        <row r="1863">
          <cell r="D1863">
            <v>43005</v>
          </cell>
          <cell r="E1863">
            <v>0</v>
          </cell>
        </row>
        <row r="1864">
          <cell r="D1864">
            <v>43006</v>
          </cell>
          <cell r="E1864">
            <v>0</v>
          </cell>
        </row>
        <row r="1865">
          <cell r="D1865">
            <v>43007</v>
          </cell>
          <cell r="E1865">
            <v>0</v>
          </cell>
        </row>
        <row r="1866">
          <cell r="D1866">
            <v>43103</v>
          </cell>
          <cell r="E1866">
            <v>0</v>
          </cell>
        </row>
        <row r="1867">
          <cell r="D1867">
            <v>43104</v>
          </cell>
          <cell r="E1867">
            <v>0</v>
          </cell>
        </row>
        <row r="1868">
          <cell r="D1868">
            <v>43105</v>
          </cell>
          <cell r="E1868">
            <v>0</v>
          </cell>
        </row>
        <row r="1869">
          <cell r="D1869">
            <v>43106</v>
          </cell>
          <cell r="E1869">
            <v>0</v>
          </cell>
        </row>
        <row r="1870">
          <cell r="D1870">
            <v>43107</v>
          </cell>
          <cell r="E1870">
            <v>0</v>
          </cell>
        </row>
        <row r="1871">
          <cell r="D1871">
            <v>43203</v>
          </cell>
          <cell r="E1871">
            <v>0</v>
          </cell>
        </row>
        <row r="1872">
          <cell r="D1872">
            <v>43204</v>
          </cell>
          <cell r="E1872">
            <v>0</v>
          </cell>
        </row>
        <row r="1873">
          <cell r="D1873">
            <v>43205</v>
          </cell>
          <cell r="E1873">
            <v>0</v>
          </cell>
        </row>
        <row r="1874">
          <cell r="D1874">
            <v>43206</v>
          </cell>
          <cell r="E1874">
            <v>0</v>
          </cell>
        </row>
        <row r="1875">
          <cell r="D1875">
            <v>43207</v>
          </cell>
          <cell r="E1875">
            <v>0</v>
          </cell>
        </row>
        <row r="1876">
          <cell r="D1876">
            <v>43303</v>
          </cell>
          <cell r="E1876">
            <v>0</v>
          </cell>
        </row>
        <row r="1877">
          <cell r="D1877">
            <v>43304</v>
          </cell>
          <cell r="E1877">
            <v>0</v>
          </cell>
        </row>
        <row r="1878">
          <cell r="D1878">
            <v>43305</v>
          </cell>
          <cell r="E1878">
            <v>0</v>
          </cell>
        </row>
        <row r="1879">
          <cell r="D1879">
            <v>43306</v>
          </cell>
          <cell r="E1879">
            <v>0</v>
          </cell>
        </row>
        <row r="1880">
          <cell r="D1880">
            <v>43307</v>
          </cell>
          <cell r="E1880">
            <v>0</v>
          </cell>
        </row>
        <row r="1881">
          <cell r="D1881">
            <v>43403</v>
          </cell>
          <cell r="E1881">
            <v>0</v>
          </cell>
        </row>
        <row r="1882">
          <cell r="D1882">
            <v>43404</v>
          </cell>
          <cell r="E1882">
            <v>0</v>
          </cell>
        </row>
        <row r="1883">
          <cell r="D1883">
            <v>43405</v>
          </cell>
          <cell r="E1883">
            <v>0</v>
          </cell>
        </row>
        <row r="1884">
          <cell r="D1884">
            <v>43406</v>
          </cell>
          <cell r="E1884">
            <v>0</v>
          </cell>
        </row>
        <row r="1885">
          <cell r="D1885">
            <v>43407</v>
          </cell>
          <cell r="E1885">
            <v>0</v>
          </cell>
        </row>
        <row r="1886">
          <cell r="D1886">
            <v>43503</v>
          </cell>
          <cell r="E1886">
            <v>0</v>
          </cell>
        </row>
        <row r="1887">
          <cell r="D1887">
            <v>43504</v>
          </cell>
          <cell r="E1887">
            <v>0</v>
          </cell>
        </row>
        <row r="1888">
          <cell r="D1888">
            <v>43505</v>
          </cell>
          <cell r="E1888">
            <v>0</v>
          </cell>
        </row>
        <row r="1889">
          <cell r="D1889">
            <v>43506</v>
          </cell>
          <cell r="E1889">
            <v>0</v>
          </cell>
        </row>
        <row r="1890">
          <cell r="D1890">
            <v>43507</v>
          </cell>
          <cell r="E1890">
            <v>0</v>
          </cell>
        </row>
        <row r="1891">
          <cell r="D1891">
            <v>43603</v>
          </cell>
          <cell r="E1891">
            <v>0</v>
          </cell>
        </row>
        <row r="1892">
          <cell r="D1892">
            <v>43604</v>
          </cell>
          <cell r="E1892">
            <v>0</v>
          </cell>
        </row>
        <row r="1893">
          <cell r="D1893">
            <v>43605</v>
          </cell>
          <cell r="E1893">
            <v>0</v>
          </cell>
        </row>
        <row r="1894">
          <cell r="D1894">
            <v>43606</v>
          </cell>
          <cell r="E1894">
            <v>0</v>
          </cell>
        </row>
        <row r="1895">
          <cell r="D1895">
            <v>43607</v>
          </cell>
          <cell r="E1895">
            <v>0</v>
          </cell>
        </row>
        <row r="1896">
          <cell r="D1896">
            <v>43703</v>
          </cell>
          <cell r="E1896">
            <v>0</v>
          </cell>
        </row>
        <row r="1897">
          <cell r="D1897">
            <v>43704</v>
          </cell>
          <cell r="E1897">
            <v>0</v>
          </cell>
        </row>
        <row r="1898">
          <cell r="D1898">
            <v>43705</v>
          </cell>
          <cell r="E1898">
            <v>0</v>
          </cell>
        </row>
        <row r="1899">
          <cell r="D1899">
            <v>43706</v>
          </cell>
          <cell r="E1899">
            <v>0</v>
          </cell>
        </row>
        <row r="1900">
          <cell r="D1900">
            <v>43707</v>
          </cell>
          <cell r="E1900">
            <v>0</v>
          </cell>
        </row>
        <row r="1901">
          <cell r="D1901">
            <v>43803</v>
          </cell>
          <cell r="E1901">
            <v>0</v>
          </cell>
        </row>
        <row r="1902">
          <cell r="D1902">
            <v>43804</v>
          </cell>
          <cell r="E1902">
            <v>0</v>
          </cell>
        </row>
        <row r="1903">
          <cell r="D1903">
            <v>43805</v>
          </cell>
          <cell r="E1903">
            <v>0</v>
          </cell>
        </row>
        <row r="1904">
          <cell r="D1904">
            <v>43806</v>
          </cell>
          <cell r="E1904">
            <v>0</v>
          </cell>
        </row>
        <row r="1905">
          <cell r="D1905">
            <v>43807</v>
          </cell>
          <cell r="E1905">
            <v>0</v>
          </cell>
        </row>
        <row r="1906">
          <cell r="D1906">
            <v>43903</v>
          </cell>
          <cell r="E1906">
            <v>0</v>
          </cell>
        </row>
        <row r="1907">
          <cell r="D1907">
            <v>43904</v>
          </cell>
          <cell r="E1907">
            <v>0</v>
          </cell>
        </row>
        <row r="1908">
          <cell r="D1908">
            <v>43905</v>
          </cell>
          <cell r="E1908">
            <v>0</v>
          </cell>
        </row>
        <row r="1909">
          <cell r="D1909">
            <v>43906</v>
          </cell>
          <cell r="E1909">
            <v>0</v>
          </cell>
        </row>
        <row r="1910">
          <cell r="D1910">
            <v>43907</v>
          </cell>
          <cell r="E1910">
            <v>0</v>
          </cell>
        </row>
        <row r="1911">
          <cell r="D1911">
            <v>44003</v>
          </cell>
          <cell r="E1911">
            <v>0</v>
          </cell>
        </row>
        <row r="1912">
          <cell r="D1912">
            <v>44004</v>
          </cell>
          <cell r="E1912">
            <v>0</v>
          </cell>
        </row>
        <row r="1913">
          <cell r="D1913">
            <v>44005</v>
          </cell>
          <cell r="E1913">
            <v>0</v>
          </cell>
        </row>
        <row r="1914">
          <cell r="D1914">
            <v>44006</v>
          </cell>
          <cell r="E1914">
            <v>0</v>
          </cell>
        </row>
        <row r="1915">
          <cell r="D1915">
            <v>44007</v>
          </cell>
          <cell r="E1915">
            <v>0</v>
          </cell>
        </row>
        <row r="1916">
          <cell r="C1916" t="str">
            <v>г) выпущенные банками собственные</v>
          </cell>
          <cell r="D1916" t="str">
            <v>г)</v>
          </cell>
        </row>
        <row r="1917">
          <cell r="C1917" t="str">
            <v>векселя, облигации, депозитные и</v>
          </cell>
          <cell r="D1917">
            <v>52002</v>
          </cell>
          <cell r="E1917">
            <v>0</v>
          </cell>
        </row>
        <row r="1918">
          <cell r="C1918" t="str">
            <v>сберегательные сертификаты, часть</v>
          </cell>
          <cell r="D1918">
            <v>52003</v>
          </cell>
          <cell r="E1918">
            <v>0</v>
          </cell>
        </row>
        <row r="1919">
          <cell r="C1919" t="str">
            <v>счетов 52002...52006, 52102...52106,</v>
          </cell>
          <cell r="D1919">
            <v>52004</v>
          </cell>
          <cell r="E1919">
            <v>0</v>
          </cell>
        </row>
        <row r="1920">
          <cell r="C1920" t="str">
            <v>52202...52206, 52303...52307, а также</v>
          </cell>
          <cell r="D1920">
            <v>52005</v>
          </cell>
          <cell r="E1920">
            <v>0</v>
          </cell>
        </row>
        <row r="1921">
          <cell r="C1921" t="str">
            <v>обязательства банка по процентам и</v>
          </cell>
          <cell r="D1921">
            <v>52006</v>
          </cell>
          <cell r="E1921">
            <v>0</v>
          </cell>
        </row>
        <row r="1922">
          <cell r="C1922" t="str">
            <v>купонам по выпущенным ценным бумагам,</v>
          </cell>
          <cell r="D1922">
            <v>52102</v>
          </cell>
          <cell r="E1922">
            <v>0</v>
          </cell>
        </row>
        <row r="1923">
          <cell r="C1923" t="str">
            <v xml:space="preserve">часть счета 52501;  </v>
          </cell>
          <cell r="D1923">
            <v>52103</v>
          </cell>
          <cell r="E1923">
            <v>0</v>
          </cell>
        </row>
        <row r="1924">
          <cell r="D1924">
            <v>52104</v>
          </cell>
          <cell r="E1924">
            <v>0</v>
          </cell>
        </row>
        <row r="1925">
          <cell r="D1925">
            <v>52105</v>
          </cell>
          <cell r="E1925">
            <v>0</v>
          </cell>
        </row>
        <row r="1926">
          <cell r="D1926">
            <v>52106</v>
          </cell>
          <cell r="E1926">
            <v>0</v>
          </cell>
        </row>
        <row r="1927">
          <cell r="D1927">
            <v>52202</v>
          </cell>
          <cell r="E1927">
            <v>0</v>
          </cell>
        </row>
        <row r="1928">
          <cell r="D1928">
            <v>52203</v>
          </cell>
          <cell r="E1928">
            <v>0</v>
          </cell>
        </row>
        <row r="1929">
          <cell r="D1929">
            <v>52204</v>
          </cell>
          <cell r="E1929">
            <v>0</v>
          </cell>
        </row>
        <row r="1930">
          <cell r="D1930">
            <v>52205</v>
          </cell>
          <cell r="E1930">
            <v>0</v>
          </cell>
        </row>
        <row r="1931">
          <cell r="D1931">
            <v>52206</v>
          </cell>
          <cell r="E1931">
            <v>0</v>
          </cell>
        </row>
        <row r="1932">
          <cell r="D1932">
            <v>52303</v>
          </cell>
          <cell r="E1932">
            <v>0</v>
          </cell>
        </row>
        <row r="1933">
          <cell r="D1933">
            <v>52304</v>
          </cell>
          <cell r="E1933">
            <v>0</v>
          </cell>
        </row>
        <row r="1934">
          <cell r="D1934">
            <v>52305</v>
          </cell>
          <cell r="E1934">
            <v>0</v>
          </cell>
        </row>
        <row r="1935">
          <cell r="D1935">
            <v>52306</v>
          </cell>
          <cell r="E1935">
            <v>0</v>
          </cell>
        </row>
        <row r="1936">
          <cell r="D1936">
            <v>52307</v>
          </cell>
          <cell r="E1936">
            <v>0</v>
          </cell>
        </row>
        <row r="1937">
          <cell r="D1937">
            <v>52501</v>
          </cell>
          <cell r="E1937">
            <v>0</v>
          </cell>
        </row>
        <row r="1938">
          <cell r="C1938" t="str">
            <v>д) обязательства банка по уплате</v>
          </cell>
          <cell r="D1938" t="str">
            <v>д)</v>
          </cell>
        </row>
        <row r="1939">
          <cell r="C1939" t="str">
            <v xml:space="preserve">процентов, часть счетов 47411, 47426 </v>
          </cell>
          <cell r="D1939">
            <v>47411</v>
          </cell>
          <cell r="E1939">
            <v>0</v>
          </cell>
        </row>
        <row r="1940">
          <cell r="D1940">
            <v>47426</v>
          </cell>
          <cell r="E1940">
            <v>0</v>
          </cell>
        </row>
        <row r="1942">
          <cell r="C1942" t="str">
            <v>е) кредиты, полученные при недостатке</v>
          </cell>
          <cell r="D1942" t="str">
            <v>е)</v>
          </cell>
        </row>
        <row r="1943">
          <cell r="C1943" t="str">
            <v>средств на корреспондентском счете</v>
          </cell>
          <cell r="D1943">
            <v>31301</v>
          </cell>
          <cell r="E1943">
            <v>0</v>
          </cell>
        </row>
        <row r="1944">
          <cell r="C1944" t="str">
            <v>("овердрафт"), сроком погашения в</v>
          </cell>
          <cell r="D1944">
            <v>31401</v>
          </cell>
          <cell r="E1944">
            <v>0</v>
          </cell>
        </row>
        <row r="1945">
          <cell r="C1945" t="str">
            <v>соответствии с договором в ближайшие</v>
          </cell>
        </row>
        <row r="1946">
          <cell r="C1946" t="str">
            <v>30 календарных дней и до</v>
          </cell>
        </row>
        <row r="1947">
          <cell r="C1947" t="str">
            <v>востребования, части счетов: 31301,</v>
          </cell>
        </row>
        <row r="1948">
          <cell r="C1948">
            <v>31401</v>
          </cell>
        </row>
        <row r="1949">
          <cell r="B1949">
            <v>8991</v>
          </cell>
          <cell r="E1949">
            <v>0</v>
          </cell>
          <cell r="F1949">
            <v>0</v>
          </cell>
          <cell r="H1949">
            <v>0</v>
          </cell>
        </row>
        <row r="1951">
          <cell r="B1951" t="str">
            <v>Code</v>
          </cell>
          <cell r="C1951" t="str">
            <v>Narrative</v>
          </cell>
          <cell r="D1951" t="str">
            <v>Account</v>
          </cell>
          <cell r="E1951" t="str">
            <v>Account balances*</v>
          </cell>
          <cell r="F1951" t="str">
            <v>Code calculated by KPMG*</v>
          </cell>
          <cell r="G1951" t="str">
            <v>Code calculated by the Bank*</v>
          </cell>
          <cell r="H1951" t="str">
            <v>Dif</v>
          </cell>
          <cell r="I1951" t="str">
            <v>Comment</v>
          </cell>
        </row>
        <row r="1952">
          <cell r="C1952" t="str">
            <v>Резерв на возможные потери по прочим</v>
          </cell>
        </row>
        <row r="1953">
          <cell r="B1953" t="str">
            <v xml:space="preserve">Н1 (Рд)    </v>
          </cell>
          <cell r="C1953" t="str">
            <v>активам в части, не вошедшей в расчет</v>
          </cell>
        </row>
        <row r="1954">
          <cell r="C1954" t="str">
            <v xml:space="preserve">кода 8987  </v>
          </cell>
        </row>
        <row r="1955">
          <cell r="B1955">
            <v>8992</v>
          </cell>
          <cell r="E1955">
            <v>0</v>
          </cell>
          <cell r="F1955">
            <v>0</v>
          </cell>
          <cell r="H1955">
            <v>0</v>
          </cell>
        </row>
        <row r="1957">
          <cell r="B1957" t="str">
            <v>Code</v>
          </cell>
          <cell r="C1957" t="str">
            <v>Narrative</v>
          </cell>
          <cell r="D1957" t="str">
            <v>Account</v>
          </cell>
          <cell r="E1957" t="str">
            <v>Account balances*</v>
          </cell>
          <cell r="F1957" t="str">
            <v>Code calculated by KPMG*</v>
          </cell>
          <cell r="G1957" t="str">
            <v>Code calculated by the Bank*</v>
          </cell>
          <cell r="H1957" t="str">
            <v>Dif</v>
          </cell>
          <cell r="I1957" t="str">
            <v>Comment</v>
          </cell>
        </row>
        <row r="1958">
          <cell r="C1958" t="str">
            <v>50% от суммы гарантий и</v>
          </cell>
          <cell r="D1958">
            <v>91404</v>
          </cell>
          <cell r="E1958">
            <v>0</v>
          </cell>
        </row>
        <row r="1959">
          <cell r="B1959" t="str">
            <v xml:space="preserve">Н3 (ОВт)   </v>
          </cell>
          <cell r="C1959" t="str">
            <v>поручительств, выданных банком со</v>
          </cell>
        </row>
        <row r="1960">
          <cell r="C1960" t="str">
            <v>сроком исполнения в течение ближайших</v>
          </cell>
        </row>
        <row r="1961">
          <cell r="C1961" t="str">
            <v>30 календарных дней, часть</v>
          </cell>
        </row>
        <row r="1962">
          <cell r="C1962" t="str">
            <v xml:space="preserve">внебалансового счета 91404 </v>
          </cell>
        </row>
        <row r="1963">
          <cell r="B1963">
            <v>8993</v>
          </cell>
          <cell r="E1963">
            <v>0</v>
          </cell>
          <cell r="F1963">
            <v>0</v>
          </cell>
          <cell r="H1963">
            <v>0</v>
          </cell>
        </row>
        <row r="1965">
          <cell r="B1965" t="str">
            <v>Code</v>
          </cell>
          <cell r="C1965" t="str">
            <v>Narrative</v>
          </cell>
          <cell r="D1965" t="str">
            <v>Account</v>
          </cell>
          <cell r="E1965" t="str">
            <v>Account balances*</v>
          </cell>
          <cell r="F1965" t="str">
            <v>Code calculated by KPMG*</v>
          </cell>
          <cell r="G1965" t="str">
            <v>Code calculated by the Bank*</v>
          </cell>
          <cell r="H1965" t="str">
            <v>Dif</v>
          </cell>
          <cell r="I1965" t="str">
            <v>Comment</v>
          </cell>
        </row>
        <row r="1966">
          <cell r="C1966" t="str">
            <v>Суммы, подлежащие оплате более чем</v>
          </cell>
          <cell r="D1966">
            <v>47403</v>
          </cell>
          <cell r="E1966">
            <v>0</v>
          </cell>
        </row>
        <row r="1967">
          <cell r="B1967" t="str">
            <v>Н2 (ОВм)</v>
          </cell>
          <cell r="C1967" t="str">
            <v>через 30 календарных дней, часть</v>
          </cell>
          <cell r="D1967">
            <v>47405</v>
          </cell>
          <cell r="E1967">
            <v>0</v>
          </cell>
        </row>
        <row r="1968">
          <cell r="B1968" t="str">
            <v>Н3 (ОВт)</v>
          </cell>
          <cell r="C1968" t="str">
            <v>счетов 47403, 47405, 47407, 47422,</v>
          </cell>
          <cell r="D1968">
            <v>47407</v>
          </cell>
          <cell r="E1968">
            <v>0</v>
          </cell>
        </row>
        <row r="1969">
          <cell r="C1969" t="str">
            <v>60301, 60303, 60305, 60307, 60309,</v>
          </cell>
          <cell r="D1969">
            <v>47422</v>
          </cell>
          <cell r="E1969">
            <v>0</v>
          </cell>
        </row>
        <row r="1970">
          <cell r="C1970" t="str">
            <v>60311, 60313, 60322, в том числе</v>
          </cell>
          <cell r="D1970">
            <v>60301</v>
          </cell>
          <cell r="E1970">
            <v>0</v>
          </cell>
        </row>
        <row r="1971">
          <cell r="C1971" t="str">
            <v>средства, перечисленные в оплату</v>
          </cell>
          <cell r="D1971">
            <v>60303</v>
          </cell>
          <cell r="E1971">
            <v>0</v>
          </cell>
        </row>
        <row r="1972">
          <cell r="C1972" t="str">
            <v xml:space="preserve">уставного капитала  </v>
          </cell>
          <cell r="D1972">
            <v>60305</v>
          </cell>
          <cell r="E1972">
            <v>0</v>
          </cell>
        </row>
        <row r="1973">
          <cell r="D1973">
            <v>60307</v>
          </cell>
          <cell r="E1973">
            <v>0</v>
          </cell>
        </row>
        <row r="1974">
          <cell r="D1974">
            <v>60309</v>
          </cell>
          <cell r="E1974">
            <v>0</v>
          </cell>
        </row>
        <row r="1975">
          <cell r="D1975">
            <v>60311</v>
          </cell>
          <cell r="E1975">
            <v>0</v>
          </cell>
        </row>
        <row r="1976">
          <cell r="D1976">
            <v>60313</v>
          </cell>
          <cell r="E1976">
            <v>0</v>
          </cell>
        </row>
        <row r="1977">
          <cell r="D1977">
            <v>60322</v>
          </cell>
          <cell r="E1977">
            <v>0</v>
          </cell>
        </row>
        <row r="1978">
          <cell r="B1978">
            <v>8994</v>
          </cell>
          <cell r="E1978">
            <v>0</v>
          </cell>
          <cell r="F1978">
            <v>0</v>
          </cell>
          <cell r="H1978">
            <v>0</v>
          </cell>
        </row>
        <row r="1980">
          <cell r="B1980" t="str">
            <v>Code</v>
          </cell>
          <cell r="C1980" t="str">
            <v>Narrative</v>
          </cell>
          <cell r="D1980" t="str">
            <v>Account</v>
          </cell>
          <cell r="E1980" t="str">
            <v>Account balances*</v>
          </cell>
          <cell r="F1980" t="str">
            <v>Code calculated by KPMG*</v>
          </cell>
          <cell r="G1980" t="str">
            <v>Code calculated by the Bank*</v>
          </cell>
          <cell r="H1980" t="str">
            <v>Dif</v>
          </cell>
          <cell r="I1980" t="str">
            <v>Comment</v>
          </cell>
        </row>
        <row r="1981">
          <cell r="C1981" t="str">
            <v>Не обремененные обязательствами</v>
          </cell>
          <cell r="D1981">
            <v>50109</v>
          </cell>
          <cell r="E1981">
            <v>0</v>
          </cell>
        </row>
        <row r="1982">
          <cell r="B1982" t="str">
            <v>Н3 (ЛАт)</v>
          </cell>
          <cell r="C1982" t="str">
            <v>долговые обязательства банков -</v>
          </cell>
          <cell r="D1982">
            <v>50110</v>
          </cell>
          <cell r="E1982">
            <v>0</v>
          </cell>
        </row>
        <row r="1983">
          <cell r="B1983" t="str">
            <v>Н5 (ЛАт)</v>
          </cell>
          <cell r="C1983" t="str">
            <v>нерезидентов стран из числа "группы</v>
          </cell>
          <cell r="D1983">
            <v>50113</v>
          </cell>
          <cell r="E1983">
            <v>0</v>
          </cell>
        </row>
        <row r="1984">
          <cell r="C1984" t="str">
            <v>развитых стран", приобретенные для</v>
          </cell>
          <cell r="D1984">
            <v>50115</v>
          </cell>
          <cell r="E1984">
            <v>0</v>
          </cell>
        </row>
        <row r="1985">
          <cell r="C1985" t="str">
            <v>перепродажи и по договорам займа</v>
          </cell>
          <cell r="D1985">
            <v>50210</v>
          </cell>
          <cell r="E1985">
            <v>0</v>
          </cell>
        </row>
        <row r="1986">
          <cell r="C1986" t="str">
            <v>(включая эмитированные и</v>
          </cell>
          <cell r="D1986">
            <v>50211</v>
          </cell>
          <cell r="E1986">
            <v>0</v>
          </cell>
        </row>
        <row r="1987">
          <cell r="C1987" t="str">
            <v>авалированные ими векселя), долговые</v>
          </cell>
          <cell r="D1987">
            <v>51601</v>
          </cell>
          <cell r="E1987">
            <v>0</v>
          </cell>
        </row>
        <row r="1988">
          <cell r="C1988" t="str">
            <v>обязательства юридических лиц -</v>
          </cell>
          <cell r="D1988">
            <v>51602</v>
          </cell>
          <cell r="E1988">
            <v>0</v>
          </cell>
        </row>
        <row r="1989">
          <cell r="C1989" t="str">
            <v>нерезидентов стран из числа "группы</v>
          </cell>
          <cell r="D1989">
            <v>51701</v>
          </cell>
          <cell r="E1989">
            <v>0</v>
          </cell>
        </row>
        <row r="1990">
          <cell r="C1990" t="str">
            <v>развитых стран", а также векселя,</v>
          </cell>
          <cell r="D1990">
            <v>51702</v>
          </cell>
          <cell r="E1990">
            <v>0</v>
          </cell>
        </row>
        <row r="1991">
          <cell r="C1991" t="str">
            <v>эмитированные и авалированные</v>
          </cell>
          <cell r="D1991">
            <v>51801</v>
          </cell>
          <cell r="E1991">
            <v>0</v>
          </cell>
        </row>
        <row r="1992">
          <cell r="C1992" t="str">
            <v>органами государственной и местной</v>
          </cell>
          <cell r="D1992">
            <v>51802</v>
          </cell>
          <cell r="E1992">
            <v>0</v>
          </cell>
        </row>
        <row r="1993">
          <cell r="C1993" t="str">
            <v>власти иностранных государств из</v>
          </cell>
        </row>
        <row r="1994">
          <cell r="C1994" t="str">
            <v>числа "группы развитых стран", части</v>
          </cell>
        </row>
        <row r="1995">
          <cell r="C1995" t="str">
            <v>счетов 50109, 50110, 50113, 50115,</v>
          </cell>
        </row>
        <row r="1996">
          <cell r="C1996" t="str">
            <v>50210, 50211, 51601, 51602, 51701,</v>
          </cell>
        </row>
        <row r="1997">
          <cell r="C1997" t="str">
            <v xml:space="preserve">51702, 51801, 51802  </v>
          </cell>
        </row>
        <row r="1998">
          <cell r="B1998">
            <v>8995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2000">
          <cell r="B2000" t="str">
            <v>Code</v>
          </cell>
          <cell r="C2000" t="str">
            <v>Narrative</v>
          </cell>
          <cell r="D2000" t="str">
            <v>Account</v>
          </cell>
          <cell r="E2000" t="str">
            <v>Account balances*</v>
          </cell>
          <cell r="F2000" t="str">
            <v>Code calculated by KPMG*</v>
          </cell>
          <cell r="G2000" t="str">
            <v>Code calculated by the Bank*</v>
          </cell>
          <cell r="H2000" t="str">
            <v>Dif</v>
          </cell>
          <cell r="I2000" t="str">
            <v>Comment</v>
          </cell>
        </row>
        <row r="2001">
          <cell r="C2001" t="str">
            <v>Кредиты и депозиты сроком погашения</v>
          </cell>
          <cell r="D2001">
            <v>32008</v>
          </cell>
          <cell r="E2001">
            <v>0</v>
          </cell>
        </row>
        <row r="2002">
          <cell r="B2002" t="str">
            <v xml:space="preserve">Н4 (Крд)   </v>
          </cell>
          <cell r="C2002" t="str">
            <v>свыше года, включая просроченные,</v>
          </cell>
          <cell r="D2002">
            <v>32009</v>
          </cell>
          <cell r="E2002">
            <v>0</v>
          </cell>
        </row>
        <row r="2003">
          <cell r="C2003" t="str">
            <v>части счетов 32008, 32009, 32108,</v>
          </cell>
          <cell r="D2003">
            <v>32108</v>
          </cell>
          <cell r="E2003">
            <v>0</v>
          </cell>
        </row>
        <row r="2004">
          <cell r="C2004" t="str">
            <v>32109, 32208, 32209, 32308, 32309,</v>
          </cell>
          <cell r="D2004">
            <v>32109</v>
          </cell>
          <cell r="E2004">
            <v>0</v>
          </cell>
        </row>
        <row r="2005">
          <cell r="C2005" t="str">
            <v>32401, 32402, 44107, 44108, 44208,</v>
          </cell>
          <cell r="D2005">
            <v>32208</v>
          </cell>
          <cell r="E2005">
            <v>0</v>
          </cell>
        </row>
        <row r="2006">
          <cell r="C2006" t="str">
            <v>44209, 44308, 44309, 44408, 44409,</v>
          </cell>
          <cell r="D2006">
            <v>32209</v>
          </cell>
          <cell r="E2006">
            <v>0</v>
          </cell>
        </row>
        <row r="2007">
          <cell r="C2007" t="str">
            <v>44507, 44508, 44607, 44608, 44707,</v>
          </cell>
          <cell r="D2007">
            <v>32308</v>
          </cell>
          <cell r="E2007">
            <v>0</v>
          </cell>
        </row>
        <row r="2008">
          <cell r="C2008" t="str">
            <v>44708, 44807, 44808, 44907, 44908,</v>
          </cell>
          <cell r="D2008">
            <v>32309</v>
          </cell>
          <cell r="E2008">
            <v>0</v>
          </cell>
        </row>
        <row r="2009">
          <cell r="C2009" t="str">
            <v>45007, 45008, 45107, 45108, 45207,</v>
          </cell>
          <cell r="D2009">
            <v>32401</v>
          </cell>
          <cell r="E2009">
            <v>0</v>
          </cell>
        </row>
        <row r="2010">
          <cell r="C2010" t="str">
            <v>45208, 45307, 45308, 45407, 45408,</v>
          </cell>
          <cell r="D2010">
            <v>32402</v>
          </cell>
          <cell r="E2010">
            <v>0</v>
          </cell>
        </row>
        <row r="2011">
          <cell r="C2011" t="str">
            <v>45506, 45507, 45605, 45606, 45705,</v>
          </cell>
          <cell r="D2011">
            <v>44107</v>
          </cell>
          <cell r="E2011">
            <v>0</v>
          </cell>
        </row>
        <row r="2012">
          <cell r="C2012" t="str">
            <v>45706, 458А (в части просроченных</v>
          </cell>
          <cell r="D2012">
            <v>44108</v>
          </cell>
          <cell r="E2012">
            <v>0</v>
          </cell>
        </row>
        <row r="2013">
          <cell r="C2013" t="str">
            <v>ссуд, предоставленных на срок свыше</v>
          </cell>
          <cell r="D2013">
            <v>44208</v>
          </cell>
          <cell r="E2013">
            <v>0</v>
          </cell>
        </row>
        <row r="2014">
          <cell r="C2014" t="str">
            <v>года), 46006, 46007, 46106, 46107,</v>
          </cell>
          <cell r="D2014">
            <v>44209</v>
          </cell>
          <cell r="E2014">
            <v>0</v>
          </cell>
        </row>
        <row r="2015">
          <cell r="C2015" t="str">
            <v>46206, 46207, 46306, 46307, 46406,</v>
          </cell>
          <cell r="D2015">
            <v>44308</v>
          </cell>
          <cell r="E2015">
            <v>0</v>
          </cell>
        </row>
        <row r="2016">
          <cell r="C2016" t="str">
            <v>46407, 46506, 46507, 46606, 46607,</v>
          </cell>
          <cell r="D2016">
            <v>44309</v>
          </cell>
          <cell r="E2016">
            <v>0</v>
          </cell>
        </row>
        <row r="2017">
          <cell r="C2017" t="str">
            <v>46706, 46707, 46806, 46807, 46906,</v>
          </cell>
          <cell r="D2017">
            <v>44408</v>
          </cell>
          <cell r="E2017">
            <v>0</v>
          </cell>
        </row>
        <row r="2018">
          <cell r="C2018" t="str">
            <v>46907, 47006, 47007, 47106, 47107,</v>
          </cell>
          <cell r="D2018">
            <v>44409</v>
          </cell>
          <cell r="E2018">
            <v>0</v>
          </cell>
        </row>
        <row r="2019">
          <cell r="C2019" t="str">
            <v>47206, 47207, за исключением</v>
          </cell>
          <cell r="D2019">
            <v>44507</v>
          </cell>
          <cell r="E2019">
            <v>0</v>
          </cell>
        </row>
        <row r="2020">
          <cell r="C2020" t="str">
            <v>долгосрочных ссуд, отраженных по</v>
          </cell>
          <cell r="D2020">
            <v>44508</v>
          </cell>
          <cell r="E2020">
            <v>0</v>
          </cell>
        </row>
        <row r="2021">
          <cell r="C2021" t="str">
            <v xml:space="preserve">кодам 8973, 8974, 8975, 8978 </v>
          </cell>
          <cell r="D2021">
            <v>44607</v>
          </cell>
          <cell r="E2021">
            <v>0</v>
          </cell>
        </row>
        <row r="2022">
          <cell r="D2022">
            <v>44608</v>
          </cell>
          <cell r="E2022">
            <v>0</v>
          </cell>
        </row>
        <row r="2023">
          <cell r="D2023">
            <v>44707</v>
          </cell>
          <cell r="E2023">
            <v>0</v>
          </cell>
        </row>
        <row r="2024">
          <cell r="D2024">
            <v>44708</v>
          </cell>
          <cell r="E2024">
            <v>0</v>
          </cell>
        </row>
        <row r="2025">
          <cell r="D2025">
            <v>44807</v>
          </cell>
          <cell r="E2025">
            <v>0</v>
          </cell>
        </row>
        <row r="2026">
          <cell r="D2026">
            <v>44808</v>
          </cell>
          <cell r="E2026">
            <v>0</v>
          </cell>
        </row>
        <row r="2027">
          <cell r="D2027">
            <v>44907</v>
          </cell>
          <cell r="E2027">
            <v>0</v>
          </cell>
        </row>
        <row r="2028">
          <cell r="D2028">
            <v>44908</v>
          </cell>
          <cell r="E2028">
            <v>0</v>
          </cell>
        </row>
        <row r="2029">
          <cell r="D2029">
            <v>45007</v>
          </cell>
          <cell r="E2029">
            <v>0</v>
          </cell>
        </row>
        <row r="2030">
          <cell r="D2030">
            <v>45008</v>
          </cell>
          <cell r="E2030">
            <v>0</v>
          </cell>
        </row>
        <row r="2031">
          <cell r="D2031">
            <v>45107</v>
          </cell>
          <cell r="E2031">
            <v>0</v>
          </cell>
        </row>
        <row r="2032">
          <cell r="D2032">
            <v>45108</v>
          </cell>
          <cell r="E2032">
            <v>0</v>
          </cell>
        </row>
        <row r="2033">
          <cell r="D2033">
            <v>45207</v>
          </cell>
          <cell r="E2033">
            <v>0</v>
          </cell>
        </row>
        <row r="2034">
          <cell r="D2034">
            <v>45208</v>
          </cell>
          <cell r="E2034">
            <v>0</v>
          </cell>
        </row>
        <row r="2035">
          <cell r="D2035">
            <v>45307</v>
          </cell>
          <cell r="E2035">
            <v>0</v>
          </cell>
        </row>
        <row r="2036">
          <cell r="D2036">
            <v>45308</v>
          </cell>
          <cell r="E2036">
            <v>0</v>
          </cell>
        </row>
        <row r="2037">
          <cell r="D2037">
            <v>45407</v>
          </cell>
          <cell r="E2037">
            <v>0</v>
          </cell>
        </row>
        <row r="2038">
          <cell r="D2038">
            <v>45408</v>
          </cell>
          <cell r="E2038">
            <v>0</v>
          </cell>
        </row>
        <row r="2039">
          <cell r="D2039">
            <v>45506</v>
          </cell>
          <cell r="E2039">
            <v>0</v>
          </cell>
        </row>
        <row r="2040">
          <cell r="D2040">
            <v>45507</v>
          </cell>
          <cell r="E2040">
            <v>0</v>
          </cell>
        </row>
        <row r="2041">
          <cell r="D2041">
            <v>45605</v>
          </cell>
          <cell r="E2041">
            <v>0</v>
          </cell>
        </row>
        <row r="2042">
          <cell r="D2042">
            <v>45606</v>
          </cell>
          <cell r="E2042">
            <v>0</v>
          </cell>
        </row>
        <row r="2043">
          <cell r="D2043">
            <v>45705</v>
          </cell>
          <cell r="E2043">
            <v>0</v>
          </cell>
        </row>
        <row r="2044">
          <cell r="D2044">
            <v>45706</v>
          </cell>
          <cell r="E2044">
            <v>0</v>
          </cell>
        </row>
        <row r="2045">
          <cell r="D2045" t="str">
            <v>458A</v>
          </cell>
          <cell r="E2045">
            <v>0</v>
          </cell>
        </row>
        <row r="2046">
          <cell r="D2046">
            <v>46006</v>
          </cell>
          <cell r="E2046">
            <v>0</v>
          </cell>
        </row>
        <row r="2047">
          <cell r="D2047">
            <v>46007</v>
          </cell>
          <cell r="E2047">
            <v>0</v>
          </cell>
        </row>
        <row r="2048">
          <cell r="D2048">
            <v>46106</v>
          </cell>
          <cell r="E2048">
            <v>0</v>
          </cell>
        </row>
        <row r="2049">
          <cell r="D2049">
            <v>46107</v>
          </cell>
          <cell r="E2049">
            <v>0</v>
          </cell>
        </row>
        <row r="2050">
          <cell r="D2050">
            <v>46206</v>
          </cell>
          <cell r="E2050">
            <v>0</v>
          </cell>
        </row>
        <row r="2051">
          <cell r="D2051">
            <v>46207</v>
          </cell>
          <cell r="E2051">
            <v>0</v>
          </cell>
        </row>
        <row r="2052">
          <cell r="D2052">
            <v>46306</v>
          </cell>
          <cell r="E2052">
            <v>0</v>
          </cell>
        </row>
        <row r="2053">
          <cell r="D2053">
            <v>46307</v>
          </cell>
          <cell r="E2053">
            <v>0</v>
          </cell>
        </row>
        <row r="2054">
          <cell r="D2054">
            <v>46406</v>
          </cell>
          <cell r="E2054">
            <v>0</v>
          </cell>
        </row>
        <row r="2055">
          <cell r="D2055">
            <v>46407</v>
          </cell>
          <cell r="E2055">
            <v>0</v>
          </cell>
        </row>
        <row r="2056">
          <cell r="D2056">
            <v>46506</v>
          </cell>
          <cell r="E2056">
            <v>0</v>
          </cell>
        </row>
        <row r="2057">
          <cell r="D2057">
            <v>46507</v>
          </cell>
          <cell r="E2057">
            <v>0</v>
          </cell>
        </row>
        <row r="2058">
          <cell r="D2058">
            <v>46606</v>
          </cell>
          <cell r="E2058">
            <v>0</v>
          </cell>
        </row>
        <row r="2059">
          <cell r="D2059">
            <v>46607</v>
          </cell>
          <cell r="E2059">
            <v>0</v>
          </cell>
        </row>
        <row r="2060">
          <cell r="D2060">
            <v>46706</v>
          </cell>
          <cell r="E2060">
            <v>0</v>
          </cell>
        </row>
        <row r="2061">
          <cell r="D2061">
            <v>46707</v>
          </cell>
          <cell r="E2061">
            <v>0</v>
          </cell>
        </row>
        <row r="2062">
          <cell r="D2062">
            <v>46806</v>
          </cell>
          <cell r="E2062">
            <v>0</v>
          </cell>
        </row>
        <row r="2063">
          <cell r="D2063">
            <v>46807</v>
          </cell>
          <cell r="E2063">
            <v>0</v>
          </cell>
        </row>
        <row r="2064">
          <cell r="D2064">
            <v>46906</v>
          </cell>
          <cell r="E2064">
            <v>0</v>
          </cell>
        </row>
        <row r="2065">
          <cell r="D2065">
            <v>46907</v>
          </cell>
          <cell r="E2065">
            <v>0</v>
          </cell>
        </row>
        <row r="2066">
          <cell r="D2066">
            <v>47006</v>
          </cell>
          <cell r="E2066">
            <v>0</v>
          </cell>
        </row>
        <row r="2067">
          <cell r="D2067">
            <v>47007</v>
          </cell>
          <cell r="E2067">
            <v>0</v>
          </cell>
        </row>
        <row r="2068">
          <cell r="D2068">
            <v>47106</v>
          </cell>
          <cell r="E2068">
            <v>0</v>
          </cell>
        </row>
        <row r="2069">
          <cell r="D2069">
            <v>47107</v>
          </cell>
          <cell r="E2069">
            <v>0</v>
          </cell>
        </row>
        <row r="2070">
          <cell r="D2070">
            <v>47206</v>
          </cell>
          <cell r="E2070">
            <v>0</v>
          </cell>
        </row>
        <row r="2071">
          <cell r="D2071">
            <v>47207</v>
          </cell>
          <cell r="E2071">
            <v>0</v>
          </cell>
        </row>
        <row r="2072">
          <cell r="B2072">
            <v>8996</v>
          </cell>
          <cell r="E2072">
            <v>0</v>
          </cell>
          <cell r="F2072">
            <v>0</v>
          </cell>
          <cell r="H2072">
            <v>0</v>
          </cell>
        </row>
        <row r="2074">
          <cell r="B2074" t="str">
            <v>Code</v>
          </cell>
          <cell r="C2074" t="str">
            <v>Narrative</v>
          </cell>
          <cell r="D2074" t="str">
            <v>Account</v>
          </cell>
          <cell r="E2074" t="str">
            <v>Account balances*</v>
          </cell>
          <cell r="F2074" t="str">
            <v>Code calculated by KPMG*</v>
          </cell>
          <cell r="G2074" t="str">
            <v>Code calculated by the Bank*</v>
          </cell>
          <cell r="H2074" t="str">
            <v>Dif</v>
          </cell>
          <cell r="I2074" t="str">
            <v>Comment</v>
          </cell>
        </row>
        <row r="2075">
          <cell r="C2075" t="str">
            <v xml:space="preserve"> Депозиты и займы в драгоценных</v>
          </cell>
          <cell r="D2075">
            <v>20311</v>
          </cell>
          <cell r="E2075">
            <v>0</v>
          </cell>
        </row>
        <row r="2076">
          <cell r="C2076" t="str">
            <v>металлах сроком погашения свыше</v>
          </cell>
          <cell r="D2076">
            <v>20312</v>
          </cell>
          <cell r="E2076">
            <v>0</v>
          </cell>
        </row>
        <row r="2077">
          <cell r="C2077" t="str">
            <v>одного года, части счетов 20311,</v>
          </cell>
          <cell r="D2077">
            <v>20315</v>
          </cell>
          <cell r="E2077">
            <v>0</v>
          </cell>
        </row>
        <row r="2078">
          <cell r="C2078" t="str">
            <v xml:space="preserve">20312, 20315, 20316, 20317, 20318 </v>
          </cell>
          <cell r="D2078">
            <v>20316</v>
          </cell>
          <cell r="E2078">
            <v>0</v>
          </cell>
        </row>
        <row r="2079">
          <cell r="D2079">
            <v>20317</v>
          </cell>
          <cell r="E2079">
            <v>0</v>
          </cell>
        </row>
        <row r="2080">
          <cell r="D2080">
            <v>20318</v>
          </cell>
          <cell r="E2080">
            <v>0</v>
          </cell>
        </row>
        <row r="2081">
          <cell r="B2081" t="str">
            <v>Total: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</row>
        <row r="2083">
          <cell r="B2083" t="str">
            <v>Code</v>
          </cell>
          <cell r="C2083" t="str">
            <v>Narrative</v>
          </cell>
          <cell r="D2083" t="str">
            <v>Account</v>
          </cell>
          <cell r="E2083" t="str">
            <v>Account balances*</v>
          </cell>
          <cell r="F2083" t="str">
            <v>Code calculated by KPMG*</v>
          </cell>
          <cell r="G2083" t="str">
            <v>Code calculated by the Bank*</v>
          </cell>
          <cell r="H2083" t="str">
            <v>Dif</v>
          </cell>
          <cell r="I2083" t="str">
            <v>Comment</v>
          </cell>
        </row>
        <row r="2084">
          <cell r="C2084" t="str">
            <v>Обязательства банка со сроком</v>
          </cell>
          <cell r="D2084">
            <v>20309</v>
          </cell>
          <cell r="E2084">
            <v>0</v>
          </cell>
        </row>
        <row r="2085">
          <cell r="B2085" t="str">
            <v xml:space="preserve">Н4 (ОД)    </v>
          </cell>
          <cell r="C2085" t="str">
            <v xml:space="preserve">погашения свыше года: </v>
          </cell>
          <cell r="D2085">
            <v>20310</v>
          </cell>
          <cell r="E2085">
            <v>0</v>
          </cell>
        </row>
        <row r="2086">
          <cell r="C2086" t="str">
            <v>а) обязательства банка в драгоценных</v>
          </cell>
          <cell r="D2086">
            <v>20313</v>
          </cell>
          <cell r="E2086">
            <v>0</v>
          </cell>
        </row>
        <row r="2087">
          <cell r="C2087" t="str">
            <v>металлах, часть счетов 20309, 20310,</v>
          </cell>
          <cell r="D2087">
            <v>20314</v>
          </cell>
          <cell r="E2087">
            <v>0</v>
          </cell>
        </row>
        <row r="2088">
          <cell r="C2088" t="str">
            <v xml:space="preserve">20313, 20314;  </v>
          </cell>
        </row>
        <row r="2089">
          <cell r="C2089" t="str">
            <v>б) по средствам, выделенным в</v>
          </cell>
        </row>
        <row r="2090">
          <cell r="C2090" t="str">
            <v>соответствии с решением Правительства</v>
          </cell>
        </row>
        <row r="2091">
          <cell r="C2091" t="str">
            <v xml:space="preserve">на инвестиционные нужды </v>
          </cell>
        </row>
        <row r="2092">
          <cell r="B2092">
            <v>8997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4">
          <cell r="B2094" t="str">
            <v>Code</v>
          </cell>
          <cell r="C2094" t="str">
            <v>Narrative</v>
          </cell>
          <cell r="D2094" t="str">
            <v>Account</v>
          </cell>
          <cell r="E2094" t="str">
            <v>Account balances*</v>
          </cell>
          <cell r="F2094" t="str">
            <v>Code calculated by KPMG*</v>
          </cell>
          <cell r="G2094" t="str">
            <v>Code calculated by the Bank*</v>
          </cell>
          <cell r="H2094" t="str">
            <v>Dif</v>
          </cell>
          <cell r="I2094" t="str">
            <v>Comment</v>
          </cell>
        </row>
        <row r="2095">
          <cell r="C2095" t="str">
            <v>Совокупная величина крупных кредитных</v>
          </cell>
        </row>
        <row r="2096">
          <cell r="B2096" t="str">
            <v xml:space="preserve">Н7 (Кскр)  </v>
          </cell>
          <cell r="C2096" t="str">
            <v xml:space="preserve">рисков  </v>
          </cell>
        </row>
        <row r="2097">
          <cell r="B2097">
            <v>8998</v>
          </cell>
          <cell r="E2097">
            <v>0</v>
          </cell>
          <cell r="F2097">
            <v>0</v>
          </cell>
          <cell r="H2097">
            <v>0</v>
          </cell>
        </row>
        <row r="2099">
          <cell r="B2099" t="str">
            <v>Code</v>
          </cell>
          <cell r="C2099" t="str">
            <v>Narrative</v>
          </cell>
          <cell r="D2099" t="str">
            <v>Account</v>
          </cell>
          <cell r="E2099" t="str">
            <v>Account balances*</v>
          </cell>
          <cell r="F2099" t="str">
            <v>Code calculated by KPMG*</v>
          </cell>
          <cell r="G2099" t="str">
            <v>Code calculated by the Bank*</v>
          </cell>
          <cell r="H2099" t="str">
            <v>Dif</v>
          </cell>
          <cell r="I2099" t="str">
            <v>Comment</v>
          </cell>
        </row>
        <row r="2100">
          <cell r="C2100" t="str">
            <v>Обязательства кредитной организации в</v>
          </cell>
          <cell r="D2100">
            <v>20309</v>
          </cell>
          <cell r="E2100">
            <v>0</v>
          </cell>
        </row>
        <row r="2101">
          <cell r="B2101" t="str">
            <v xml:space="preserve">Н11 (Вкл)  </v>
          </cell>
          <cell r="C2101" t="str">
            <v>части средств физических лиц, части</v>
          </cell>
          <cell r="D2101">
            <v>20310</v>
          </cell>
          <cell r="E2101">
            <v>0</v>
          </cell>
        </row>
        <row r="2102">
          <cell r="C2102" t="str">
            <v>счетов 20309, 20310, 40814, 40815,</v>
          </cell>
          <cell r="D2102">
            <v>40814</v>
          </cell>
          <cell r="E2102">
            <v>0</v>
          </cell>
        </row>
        <row r="2103">
          <cell r="C2103" t="str">
            <v>520, 523, 52401, 52406 (в части</v>
          </cell>
          <cell r="D2103">
            <v>40815</v>
          </cell>
          <cell r="E2103">
            <v>0</v>
          </cell>
        </row>
        <row r="2104">
          <cell r="C2104" t="str">
            <v>номинальной стоимости векселей с</v>
          </cell>
          <cell r="D2104">
            <v>520</v>
          </cell>
          <cell r="E2104">
            <v>0</v>
          </cell>
        </row>
        <row r="2105">
          <cell r="C2105" t="str">
            <v xml:space="preserve">истекшим сроком обращения) </v>
          </cell>
          <cell r="D2105">
            <v>523</v>
          </cell>
          <cell r="E2105">
            <v>0</v>
          </cell>
        </row>
        <row r="2106">
          <cell r="D2106">
            <v>52401</v>
          </cell>
          <cell r="E2106">
            <v>0</v>
          </cell>
        </row>
        <row r="2107">
          <cell r="D2107">
            <v>52406</v>
          </cell>
          <cell r="E2107">
            <v>0</v>
          </cell>
        </row>
        <row r="2108">
          <cell r="B2108">
            <v>8999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  <sheetName val="KTGD_03_B-1_KAS_FS disclosures"/>
      <sheetName val="Years"/>
      <sheetName val="Cash CCI Detail"/>
      <sheetName val="Pilot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  <sheetName val="IS"/>
      <sheetName val="BS"/>
    </sheetNames>
    <sheetDataSet>
      <sheetData sheetId="0" refreshError="1">
        <row r="2">
          <cell r="B2" t="str">
            <v>WILO Central Asia TOO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lists"/>
      <sheetName val="FSN"/>
      <sheetName val="Исх_данные"/>
      <sheetName val="SUMMARY"/>
      <sheetName val="Const"/>
      <sheetName val="Staff"/>
      <sheetName val="Свод"/>
      <sheetName val="analis"/>
      <sheetName val="Райс"/>
      <sheetName val="HB"/>
      <sheetName val="CF_DM"/>
      <sheetName val="CF_IM"/>
      <sheetName val="Report"/>
      <sheetName val="BS"/>
      <sheetName val="FSN (new)"/>
      <sheetName val="FS_alm"/>
      <sheetName val="Dep_OpEx"/>
      <sheetName val="Capex"/>
      <sheetName val="Prepaid"/>
      <sheetName val="Prepaid_CDMA"/>
      <sheetName val="CDMA"/>
      <sheetName val="New_serv"/>
      <sheetName val="FixedPhone"/>
      <sheetName val="Transfer"/>
      <sheetName val="SubProj"/>
      <sheetName val="Traf_Pat"/>
      <sheetName val="Tariffs"/>
      <sheetName val="Traffic"/>
      <sheetName val="Traf_Rev"/>
      <sheetName val="FixRev"/>
      <sheetName val="KTK"/>
      <sheetName val="MITI"/>
      <sheetName val="FST_rex"/>
      <sheetName val="Net_Rev"/>
      <sheetName val="Pilot"/>
      <sheetName val="IS"/>
      <sheetName val="Codes calculation"/>
      <sheetName val="Tabeller"/>
      <sheetName val="I-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4">
          <cell r="D14">
            <v>6</v>
          </cell>
        </row>
        <row r="21">
          <cell r="D21">
            <v>1.7000000000000001E-2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3">
          <cell r="E3">
            <v>2004</v>
          </cell>
          <cell r="F3" t="str">
            <v>Jan-05</v>
          </cell>
          <cell r="G3" t="str">
            <v>Feb-05</v>
          </cell>
          <cell r="H3" t="str">
            <v>Mar-05</v>
          </cell>
          <cell r="I3" t="str">
            <v>Apr-05</v>
          </cell>
          <cell r="J3" t="str">
            <v>May-05</v>
          </cell>
          <cell r="K3" t="str">
            <v>Jun-05</v>
          </cell>
          <cell r="L3" t="str">
            <v>Jul-05</v>
          </cell>
          <cell r="M3" t="str">
            <v>Aug-05</v>
          </cell>
          <cell r="N3" t="str">
            <v>Sep-05</v>
          </cell>
          <cell r="O3" t="str">
            <v>Oct-05</v>
          </cell>
          <cell r="P3" t="str">
            <v>Nov-05</v>
          </cell>
          <cell r="Q3" t="str">
            <v>Dec-05</v>
          </cell>
          <cell r="R3">
            <v>2005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 LIST Treasury"/>
      <sheetName val="Index list "/>
      <sheetName val="31.12.05"/>
      <sheetName val="30.11.05"/>
      <sheetName val="31.10.05"/>
      <sheetName val="2005"/>
      <sheetName val="G-1 BS"/>
      <sheetName val="G-2 PL"/>
      <sheetName val="G-30"/>
      <sheetName val="G-40"/>
      <sheetName val="G-45"/>
      <sheetName val="G-55"/>
      <sheetName val="G-57"/>
      <sheetName val="G-56"/>
      <sheetName val="G-58"/>
      <sheetName val="G-60"/>
      <sheetName val="G-65"/>
      <sheetName val="G-120"/>
      <sheetName val="G-125"/>
      <sheetName val="G-130"/>
      <sheetName val="G-140"/>
      <sheetName val="G-145"/>
      <sheetName val="G-150"/>
      <sheetName val="G-155"/>
      <sheetName val="G-170"/>
      <sheetName val="G-180"/>
      <sheetName val="PBC FX trading"/>
      <sheetName val="PBC FX revaluation"/>
      <sheetName val="G-145 interim"/>
      <sheetName val="Sheet1"/>
      <sheetName val="31.12.03"/>
      <sheetName val="Const"/>
      <sheetName val="Dep_OpEx"/>
      <sheetName val="O-20"/>
      <sheetName val="TSB_06_G_Tresury_WP"/>
      <sheetName val="ВВОД"/>
      <sheetName val="Выполнение КП и ПМ ТБ 01.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6">
          <cell r="B26" t="str">
            <v>KZK2KY090035</v>
          </cell>
        </row>
        <row r="27">
          <cell r="B27" t="str">
            <v>KZK2KY020685</v>
          </cell>
        </row>
        <row r="28">
          <cell r="B28" t="str">
            <v>KZW1KD289687</v>
          </cell>
        </row>
        <row r="29">
          <cell r="B29" t="str">
            <v>KZK1KM120836</v>
          </cell>
        </row>
        <row r="30">
          <cell r="B30" t="str">
            <v>KZW1KD289703</v>
          </cell>
        </row>
        <row r="31">
          <cell r="B31" t="str">
            <v>KZW1KD289745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</sheetNames>
    <sheetDataSet>
      <sheetData sheetId="0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fit &amp; Loss"/>
      <sheetName val="Balance Sheet"/>
      <sheetName val="Graphs"/>
      <sheetName val="Check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Stansun</v>
          </cell>
        </row>
        <row r="2">
          <cell r="B2" t="str">
            <v>USD</v>
          </cell>
        </row>
        <row r="12">
          <cell r="B12">
            <v>36924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Bal Sheet"/>
      <sheetName val="Income Statement"/>
      <sheetName val="Liquidity"/>
      <sheetName val="Profitability"/>
      <sheetName val="Leverage"/>
      <sheetName val="Tickmarks"/>
      <sheetName val="Area Summary"/>
      <sheetName val="DATA"/>
      <sheetName val="Tabeller"/>
      <sheetName val="5R"/>
      <sheetName val="Z-10"/>
      <sheetName val="Anlagevermögen"/>
      <sheetName val="Worksheet in 1611 Preliminary A"/>
      <sheetName val="I-Index"/>
      <sheetName val="Prelim Cost"/>
      <sheetName val="Расчет_Ин"/>
      <sheetName val="PIT&amp;PP(2)"/>
      <sheetName val="Cash CCI Detail"/>
      <sheetName val="A 100"/>
      <sheetName val="Details"/>
      <sheetName val="B-4"/>
      <sheetName val="A-20"/>
      <sheetName val="Содержание"/>
      <sheetName val="п 15"/>
      <sheetName val="ДопКПрочимФинАктивам"/>
      <sheetName val="ID"/>
      <sheetName val="Sched 11-ACTUALS"/>
      <sheetName val="Comps"/>
      <sheetName val="B 1"/>
      <sheetName val="Criterion Range"/>
      <sheetName val="01.01.05"/>
      <sheetName val="std tabel"/>
      <sheetName val="Setting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База"/>
      <sheetName val="Anlagevermögen"/>
      <sheetName val="ЯНВАРЬ"/>
      <sheetName val="yO302.1"/>
      <sheetName val="Income Statement"/>
      <sheetName val="Tabeller"/>
      <sheetName val="Sheet1"/>
      <sheetName val="SMSTemp"/>
      <sheetName val="Loans_010107"/>
      <sheetName val="U2.1010"/>
      <sheetName val="客戶清單customer list"/>
      <sheetName val="2002"/>
      <sheetName val="Combined"/>
      <sheetName val="HKM RTC Crude costs"/>
      <sheetName val="Contents"/>
      <sheetName val="Bal Sheet"/>
      <sheetName val="Data"/>
      <sheetName val="Bal Sheet 2322.1"/>
      <sheetName val="1 класс"/>
      <sheetName val="2 класс"/>
      <sheetName val="3 класс"/>
      <sheetName val="4 класс"/>
      <sheetName val="5 класс"/>
      <sheetName val="Cash Flow - 2004 Workings"/>
      <sheetName val="F-1,2,3_97"/>
      <sheetName val="JobDetails"/>
      <sheetName val="Ratios"/>
      <sheetName val="Balance Sheet"/>
      <sheetName val="группа"/>
      <sheetName val="Workings"/>
      <sheetName val="Macroeconomic Assumptions"/>
      <sheetName val="misc"/>
      <sheetName val="Threshold Table"/>
      <sheetName val="Prelim Cost"/>
      <sheetName val="FAB별"/>
      <sheetName val="RestrVB"/>
      <sheetName val="I-Index"/>
      <sheetName val="Карточки"/>
      <sheetName val="Hidden"/>
      <sheetName val="RJE_97"/>
      <sheetName val="RJE_98"/>
      <sheetName val="Equity_roll_98"/>
      <sheetName val="AJE_99"/>
      <sheetName val="RJE_99"/>
      <sheetName val="Equity_roll_99"/>
      <sheetName val="Chart"/>
      <sheetName val="КР з.ч"/>
      <sheetName val="Summary of Misstatements"/>
    </sheetNames>
    <sheetDataSet>
      <sheetData sheetId="0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 refreshError="1">
        <row r="90">
          <cell r="BA90">
            <v>4405391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Исх докум"/>
      <sheetName val="Указатель"/>
      <sheetName val="Б1"/>
      <sheetName val="О1"/>
      <sheetName val="Б2"/>
      <sheetName val="О2"/>
      <sheetName val="Б3!!!"/>
      <sheetName val="О3!!!"/>
      <sheetName val="Исх.1"/>
      <sheetName val="Исх.2"/>
      <sheetName val="Исх.3!!!"/>
      <sheetName val="Нетто1"/>
      <sheetName val="Нетто2"/>
      <sheetName val="Нетто3!!!"/>
      <sheetName val="Гориз"/>
      <sheetName val="Верт!!!"/>
      <sheetName val="К-ф!!!"/>
      <sheetName val="Активы (размещ)!!!"/>
      <sheetName val="Уровень показателей!!!"/>
      <sheetName val="Фин. ресурсы!!!"/>
      <sheetName val="Наличие об ср-в!!!"/>
      <sheetName val="Кт!!!"/>
      <sheetName val="Дин. оборотн. ср-в!!!"/>
      <sheetName val="Дт"/>
      <sheetName val="Ликв баланса!!!"/>
      <sheetName val="Самофинанс!!!"/>
      <sheetName val="Рынок сырья"/>
      <sheetName val="Вид продукции"/>
      <sheetName val="Справка_НБ"/>
      <sheetName val="Анализ"/>
      <sheetName val="Показатели"/>
      <sheetName val="Модуль2"/>
      <sheetName val="Аванс кап"/>
      <sheetName val="Текст"/>
      <sheetName val="Б3___"/>
      <sheetName val="Уровень показателей___"/>
      <sheetName val="Дин_ оборотн_ ср_в___"/>
      <sheetName val="Const"/>
      <sheetName val="Dep_OpEx"/>
      <sheetName val="U2.102-5217,2207,2217"/>
      <sheetName val="ф2"/>
      <sheetName val="I-Index"/>
      <sheetName val="ПОДОХ_НАЛОГ"/>
      <sheetName val="BAL_ЗернЛК"/>
      <sheetName val="TB 30.11"/>
      <sheetName val="PIT&amp;PP(2)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услуги по аренде машин оборудования без оператора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7"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39">
          <cell r="C39">
            <v>0</v>
          </cell>
          <cell r="D39">
            <v>0</v>
          </cell>
        </row>
      </sheetData>
      <sheetData sheetId="4" refreshError="1"/>
      <sheetData sheetId="5" refreshError="1"/>
      <sheetData sheetId="6" refreshError="1"/>
      <sheetData sheetId="7" refreshError="1">
        <row r="58">
          <cell r="C58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8">
          <cell r="E18" t="e">
            <v>#DIV/0!</v>
          </cell>
        </row>
      </sheetData>
      <sheetData sheetId="20" refreshError="1"/>
      <sheetData sheetId="21" refreshError="1"/>
      <sheetData sheetId="22" refreshError="1"/>
      <sheetData sheetId="23" refreshError="1">
        <row r="17">
          <cell r="B17">
            <v>0</v>
          </cell>
          <cell r="F17">
            <v>0</v>
          </cell>
        </row>
        <row r="18">
          <cell r="B18">
            <v>0</v>
          </cell>
          <cell r="F18">
            <v>26676.6</v>
          </cell>
        </row>
        <row r="19">
          <cell r="B19">
            <v>0</v>
          </cell>
          <cell r="F19">
            <v>8.1999999999999993</v>
          </cell>
        </row>
        <row r="20">
          <cell r="B20">
            <v>0</v>
          </cell>
          <cell r="F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3">
          <cell r="B33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3">
          <cell r="B3" t="str">
            <v>Kumtor Operating Company</v>
          </cell>
        </row>
      </sheetData>
      <sheetData sheetId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  <sheetName val="Статьи"/>
      <sheetName val="SETUP"/>
      <sheetName val="Income tax summary"/>
      <sheetName val="I-Index"/>
      <sheetName val="PYTB"/>
      <sheetName val="WCS BS"/>
      <sheetName val="Лист3"/>
      <sheetName val="DBK_2001_Trial Balance_22 01 02"/>
      <sheetName val="B"/>
      <sheetName val="Форма2"/>
      <sheetName val="Prelim Cost"/>
      <sheetName val="20"/>
      <sheetName val="02"/>
      <sheetName val="47"/>
      <sheetName val="64"/>
      <sheetName val="76"/>
      <sheetName val="91"/>
      <sheetName val="01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std tabel"/>
      <sheetName val="B 1"/>
      <sheetName val="A 100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H6" t="str">
            <v>Derbes_inp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31.05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>
            <v>12</v>
          </cell>
          <cell r="H4" t="str">
            <v>Aknar</v>
          </cell>
        </row>
      </sheetData>
      <sheetData sheetId="14"/>
      <sheetData sheetId="15"/>
      <sheetData sheetId="16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XLR_NoRangeSheet"/>
      <sheetName val="п 15"/>
      <sheetName val="Threshold Table"/>
      <sheetName val="tr"/>
      <sheetName val="Anlageverm_gen"/>
      <sheetName val="FS-97"/>
      <sheetName val="Rollforward {pbe}"/>
      <sheetName val="Allow - SR&amp;D"/>
      <sheetName val="Eqty"/>
      <sheetName val="Inputs"/>
      <sheetName val="BS"/>
      <sheetName val="misc"/>
      <sheetName val="KGC Operations Costs"/>
      <sheetName val="Production Data Input"/>
      <sheetName val="Summator"/>
      <sheetName val="Продажи реальные и прогноз 20 л"/>
      <sheetName val="CAPEX"/>
      <sheetName val="ToC"/>
      <sheetName val="InputTI"/>
      <sheetName val="Checks"/>
      <sheetName val="Labor"/>
      <sheetName val="P&amp;L"/>
      <sheetName val="Итог"/>
      <sheetName val="1"/>
      <sheetName val="2"/>
      <sheetName val="3"/>
      <sheetName val="4"/>
      <sheetName val="MES"/>
      <sheetName val="Sheet1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тара 2000"/>
      <sheetName val="PYTB"/>
      <sheetName val="справка"/>
      <sheetName val="Anlagevermögen"/>
      <sheetName val="FS-97"/>
      <sheetName val="AFE's  By Afe"/>
      <sheetName val="B 1"/>
      <sheetName val="A 100"/>
      <sheetName val="GAAP TB 31.12.01  detail p&amp;l"/>
      <sheetName val="Форма2"/>
      <sheetName val="2008"/>
      <sheetName val="2009"/>
      <sheetName val="P9-BS by Co"/>
      <sheetName val="SMSTemp"/>
      <sheetName val="A-20"/>
      <sheetName val="t0_name"/>
      <sheetName val="GAAP TB 30.08.01  detail p&amp;l"/>
      <sheetName val="ремонт 25"/>
      <sheetName val="TB"/>
      <sheetName val="PR CN"/>
      <sheetName val="K_760"/>
      <sheetName val="L&amp;E"/>
      <sheetName val="Assumptions"/>
      <sheetName val="definitions"/>
      <sheetName val="Общая информация"/>
      <sheetName val="Def"/>
      <sheetName val="из сем"/>
      <sheetName val="6 NK"/>
      <sheetName val="факс(2005-20гг.)"/>
      <sheetName val="PKF-2005"/>
      <sheetName val="Summary"/>
      <sheetName val="Confirmation"/>
      <sheetName val="- 1 -"/>
      <sheetName val="База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FP20DB (3)"/>
      <sheetName val="Статьи"/>
      <sheetName val="Workings"/>
      <sheetName val="Macroeconomic Assumptions"/>
      <sheetName val="#511BkRec"/>
      <sheetName val="#511-SEPT97"/>
      <sheetName val="#511-OCT97"/>
      <sheetName val="#511-NOV97"/>
      <sheetName val="#511-DEC97"/>
      <sheetName val="KONSOLID"/>
      <sheetName val="July_03_Pg8"/>
      <sheetName val="Deep Water International"/>
      <sheetName val="Balance sheet proof"/>
      <sheetName val="CIT.mar-09"/>
      <sheetName val="DT CIT rec"/>
      <sheetName val="31_aralik"/>
      <sheetName val="Выбор"/>
      <sheetName val="Список документов"/>
      <sheetName val="16"/>
      <sheetName val="12"/>
      <sheetName val="10"/>
      <sheetName val="22"/>
      <sheetName val="IS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Version"/>
      <sheetName val="Cash Flow Summ"/>
      <sheetName val="Maintenance"/>
      <sheetName val="Debt"/>
      <sheetName val="Pre Tax  Output"/>
      <sheetName val="Tax Output"/>
      <sheetName val="Op Assumps"/>
      <sheetName val="Revenue"/>
      <sheetName val="PR_CN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Investments - consolidation"/>
      <sheetName val="Selection"/>
      <sheetName val="Д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-1"/>
      <sheetName val="J-10"/>
      <sheetName val="J-15"/>
      <sheetName val="J-20 Roll"/>
      <sheetName val="J-30"/>
      <sheetName val="J-31"/>
      <sheetName val="J-40"/>
      <sheetName val="xJ-50"/>
      <sheetName val="J-60"/>
      <sheetName val="J-70"/>
      <sheetName val="Sheet1"/>
      <sheetName val="Roll'Oct"/>
      <sheetName val="xJ-42"/>
      <sheetName val="Roll'Nov-Dec"/>
      <sheetName val="roll"/>
      <sheetName val="det.roll"/>
      <sheetName val="Sheet4"/>
      <sheetName val="Sheet5"/>
    </sheetNames>
    <sheetDataSet>
      <sheetData sheetId="0" refreshError="1">
        <row r="4">
          <cell r="A4" t="str">
            <v>All figures in KKGS, if not otherwise stated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DOM"/>
      <sheetName val="GB-5-4.2"/>
      <sheetName val="G"/>
      <sheetName val="Param"/>
    </sheetNames>
    <definedNames>
      <definedName name="FORData"/>
      <definedName name="StartSeller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Cash CCI Detail"/>
      <sheetName val="Input"/>
      <sheetName val="J-55"/>
    </sheetNames>
    <sheetDataSet>
      <sheetData sheetId="0"/>
      <sheetData sheetId="1"/>
      <sheetData sheetId="2"/>
      <sheetData sheetId="3" refreshError="1">
        <row r="7">
          <cell r="E7">
            <v>668722</v>
          </cell>
        </row>
        <row r="8">
          <cell r="E8">
            <v>654022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14700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3360371</v>
          </cell>
        </row>
        <row r="19">
          <cell r="E19">
            <v>1075113</v>
          </cell>
        </row>
        <row r="20">
          <cell r="E20">
            <v>2285258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9468282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9124167</v>
          </cell>
        </row>
        <row r="39">
          <cell r="E39">
            <v>344115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144220</v>
          </cell>
        </row>
        <row r="50">
          <cell r="E50">
            <v>0</v>
          </cell>
        </row>
        <row r="51">
          <cell r="E51">
            <v>144220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15957191</v>
          </cell>
        </row>
        <row r="75">
          <cell r="E75">
            <v>1510</v>
          </cell>
        </row>
        <row r="76">
          <cell r="E76">
            <v>6567</v>
          </cell>
        </row>
        <row r="77">
          <cell r="E77">
            <v>584324</v>
          </cell>
        </row>
        <row r="78">
          <cell r="E78">
            <v>157792</v>
          </cell>
        </row>
        <row r="79">
          <cell r="E79">
            <v>0</v>
          </cell>
        </row>
        <row r="80">
          <cell r="E80">
            <v>4297484</v>
          </cell>
        </row>
        <row r="81">
          <cell r="E81">
            <v>10975785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17148</v>
          </cell>
        </row>
        <row r="87">
          <cell r="E87">
            <v>0</v>
          </cell>
        </row>
        <row r="88">
          <cell r="E88">
            <v>-68049</v>
          </cell>
        </row>
        <row r="89">
          <cell r="E89">
            <v>104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-15474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20302328</v>
          </cell>
        </row>
        <row r="96">
          <cell r="E96">
            <v>15048382</v>
          </cell>
        </row>
        <row r="97">
          <cell r="E97">
            <v>4225026</v>
          </cell>
        </row>
        <row r="98">
          <cell r="E98">
            <v>-102107</v>
          </cell>
        </row>
        <row r="99">
          <cell r="E99">
            <v>1096091</v>
          </cell>
        </row>
        <row r="100">
          <cell r="E100">
            <v>8029</v>
          </cell>
        </row>
        <row r="101">
          <cell r="E101">
            <v>89424</v>
          </cell>
        </row>
        <row r="102">
          <cell r="E102">
            <v>-62517</v>
          </cell>
        </row>
        <row r="103">
          <cell r="E103">
            <v>0</v>
          </cell>
        </row>
        <row r="105">
          <cell r="E105">
            <v>-769471</v>
          </cell>
        </row>
        <row r="106">
          <cell r="E106">
            <v>-6973</v>
          </cell>
        </row>
        <row r="107">
          <cell r="E107">
            <v>0</v>
          </cell>
        </row>
        <row r="108">
          <cell r="E108">
            <v>-7144</v>
          </cell>
        </row>
        <row r="109">
          <cell r="E109">
            <v>-665305</v>
          </cell>
        </row>
        <row r="110">
          <cell r="E110">
            <v>-90049</v>
          </cell>
        </row>
        <row r="111">
          <cell r="E111">
            <v>0</v>
          </cell>
        </row>
        <row r="112">
          <cell r="E112">
            <v>10000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10000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4993</v>
          </cell>
        </row>
        <row r="121">
          <cell r="E121">
            <v>0</v>
          </cell>
        </row>
        <row r="122">
          <cell r="E122">
            <v>4993</v>
          </cell>
        </row>
        <row r="123">
          <cell r="E123">
            <v>0</v>
          </cell>
        </row>
        <row r="124">
          <cell r="E124">
            <v>389129</v>
          </cell>
        </row>
        <row r="125">
          <cell r="E125">
            <v>27465</v>
          </cell>
        </row>
        <row r="126">
          <cell r="E126">
            <v>68509</v>
          </cell>
        </row>
        <row r="127">
          <cell r="E127">
            <v>83210</v>
          </cell>
        </row>
        <row r="128">
          <cell r="E128">
            <v>158642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81825</v>
          </cell>
        </row>
        <row r="132">
          <cell r="E132">
            <v>74095</v>
          </cell>
        </row>
        <row r="133">
          <cell r="E133">
            <v>40800</v>
          </cell>
        </row>
        <row r="134">
          <cell r="E134">
            <v>0</v>
          </cell>
        </row>
        <row r="135">
          <cell r="E135">
            <v>-4968</v>
          </cell>
        </row>
        <row r="136">
          <cell r="E136">
            <v>-20356</v>
          </cell>
        </row>
        <row r="137">
          <cell r="E137">
            <v>-67773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-5009</v>
          </cell>
        </row>
        <row r="141">
          <cell r="E141">
            <v>-33557</v>
          </cell>
        </row>
        <row r="142">
          <cell r="E142">
            <v>-13754</v>
          </cell>
        </row>
        <row r="143">
          <cell r="E143">
            <v>422020</v>
          </cell>
        </row>
        <row r="144">
          <cell r="E144">
            <v>2005</v>
          </cell>
        </row>
        <row r="145">
          <cell r="E145">
            <v>0</v>
          </cell>
        </row>
        <row r="146">
          <cell r="E146">
            <v>3032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60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176358</v>
          </cell>
        </row>
        <row r="156">
          <cell r="E156">
            <v>513</v>
          </cell>
        </row>
        <row r="157">
          <cell r="E157">
            <v>0</v>
          </cell>
        </row>
        <row r="158">
          <cell r="E158">
            <v>191924</v>
          </cell>
        </row>
        <row r="159">
          <cell r="E159">
            <v>48128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3255</v>
          </cell>
        </row>
        <row r="166">
          <cell r="E166">
            <v>0</v>
          </cell>
        </row>
        <row r="167">
          <cell r="E167">
            <v>3255</v>
          </cell>
        </row>
        <row r="168">
          <cell r="E168">
            <v>14751</v>
          </cell>
        </row>
        <row r="169">
          <cell r="E169">
            <v>7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8</v>
          </cell>
        </row>
        <row r="176">
          <cell r="E176">
            <v>5424</v>
          </cell>
        </row>
        <row r="177">
          <cell r="E177">
            <v>1473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7839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3</v>
          </cell>
        </row>
        <row r="184">
          <cell r="E184">
            <v>3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435356</v>
          </cell>
        </row>
        <row r="199">
          <cell r="E199">
            <v>19770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25</v>
          </cell>
        </row>
        <row r="203">
          <cell r="E203">
            <v>174913</v>
          </cell>
        </row>
        <row r="204">
          <cell r="E204">
            <v>50118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6483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9117</v>
          </cell>
        </row>
        <row r="212">
          <cell r="E212">
            <v>174930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4450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4450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50415600</v>
          </cell>
        </row>
        <row r="227">
          <cell r="E227">
            <v>1713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1713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5765114</v>
          </cell>
        </row>
        <row r="251">
          <cell r="E251">
            <v>104</v>
          </cell>
        </row>
        <row r="252">
          <cell r="E252">
            <v>0</v>
          </cell>
        </row>
        <row r="253">
          <cell r="E253">
            <v>5765010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346150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300000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46150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27995094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6223423</v>
          </cell>
        </row>
        <row r="291">
          <cell r="E291">
            <v>231848</v>
          </cell>
        </row>
        <row r="292">
          <cell r="E292">
            <v>270260</v>
          </cell>
        </row>
        <row r="293">
          <cell r="E293">
            <v>801574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21276</v>
          </cell>
        </row>
        <row r="297">
          <cell r="E297">
            <v>0</v>
          </cell>
        </row>
        <row r="298">
          <cell r="E298">
            <v>1677857</v>
          </cell>
        </row>
        <row r="299">
          <cell r="E299">
            <v>7136608</v>
          </cell>
        </row>
        <row r="300">
          <cell r="E300">
            <v>6380509</v>
          </cell>
        </row>
        <row r="301">
          <cell r="E301">
            <v>11449</v>
          </cell>
        </row>
        <row r="302">
          <cell r="E302">
            <v>20583</v>
          </cell>
        </row>
        <row r="303">
          <cell r="E303">
            <v>0</v>
          </cell>
        </row>
        <row r="304">
          <cell r="E304">
            <v>5219707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6399501</v>
          </cell>
        </row>
        <row r="319">
          <cell r="E319">
            <v>721875</v>
          </cell>
        </row>
        <row r="320">
          <cell r="E320">
            <v>751700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-29825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394582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7549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9800</v>
          </cell>
        </row>
        <row r="339">
          <cell r="E339">
            <v>1920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50</v>
          </cell>
        </row>
        <row r="346">
          <cell r="E346">
            <v>295706</v>
          </cell>
        </row>
        <row r="347">
          <cell r="E347">
            <v>0</v>
          </cell>
        </row>
        <row r="348">
          <cell r="E348">
            <v>28663</v>
          </cell>
        </row>
        <row r="349">
          <cell r="E349">
            <v>45778</v>
          </cell>
        </row>
        <row r="350">
          <cell r="E350">
            <v>0</v>
          </cell>
        </row>
        <row r="351">
          <cell r="E351">
            <v>5116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5012</v>
          </cell>
        </row>
        <row r="364">
          <cell r="E364">
            <v>226</v>
          </cell>
        </row>
        <row r="365">
          <cell r="E365">
            <v>0</v>
          </cell>
        </row>
        <row r="366">
          <cell r="E366">
            <v>4786</v>
          </cell>
        </row>
        <row r="367">
          <cell r="E367">
            <v>1596</v>
          </cell>
        </row>
        <row r="368">
          <cell r="E368">
            <v>661</v>
          </cell>
        </row>
        <row r="369">
          <cell r="E369">
            <v>0</v>
          </cell>
        </row>
        <row r="370">
          <cell r="E370">
            <v>107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395</v>
          </cell>
        </row>
        <row r="376">
          <cell r="E376">
            <v>433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323853</v>
          </cell>
        </row>
        <row r="387">
          <cell r="E387">
            <v>15643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10024</v>
          </cell>
        </row>
        <row r="391">
          <cell r="E391">
            <v>122515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146151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8015</v>
          </cell>
        </row>
        <row r="400">
          <cell r="E400">
            <v>346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21159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41954490</v>
          </cell>
        </row>
        <row r="414">
          <cell r="E414">
            <v>6000017</v>
          </cell>
        </row>
        <row r="415">
          <cell r="E415">
            <v>6000017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25632</v>
          </cell>
        </row>
        <row r="425">
          <cell r="E425">
            <v>25632</v>
          </cell>
        </row>
        <row r="426">
          <cell r="E426">
            <v>2435461</v>
          </cell>
        </row>
        <row r="427">
          <cell r="E427">
            <v>646120</v>
          </cell>
        </row>
        <row r="428">
          <cell r="E428">
            <v>7859</v>
          </cell>
        </row>
        <row r="429">
          <cell r="E429">
            <v>0</v>
          </cell>
        </row>
        <row r="430">
          <cell r="E430">
            <v>763777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1017705</v>
          </cell>
        </row>
        <row r="437">
          <cell r="E437">
            <v>8461110</v>
          </cell>
        </row>
        <row r="438">
          <cell r="E438">
            <v>17419</v>
          </cell>
        </row>
        <row r="439">
          <cell r="E439">
            <v>0</v>
          </cell>
        </row>
        <row r="440">
          <cell r="E440">
            <v>17419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52343</v>
          </cell>
        </row>
        <row r="450">
          <cell r="E450">
            <v>5979</v>
          </cell>
        </row>
        <row r="451">
          <cell r="E451">
            <v>0</v>
          </cell>
        </row>
        <row r="452">
          <cell r="E452">
            <v>32358</v>
          </cell>
        </row>
        <row r="453">
          <cell r="E453">
            <v>9348</v>
          </cell>
        </row>
        <row r="454">
          <cell r="E454">
            <v>4658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340</v>
          </cell>
        </row>
        <row r="464">
          <cell r="E464">
            <v>0</v>
          </cell>
        </row>
        <row r="465">
          <cell r="E465">
            <v>340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1364528</v>
          </cell>
        </row>
        <row r="485">
          <cell r="E485">
            <v>8344</v>
          </cell>
        </row>
        <row r="486">
          <cell r="E486">
            <v>474</v>
          </cell>
        </row>
        <row r="487">
          <cell r="E487">
            <v>38012</v>
          </cell>
        </row>
        <row r="488">
          <cell r="E488">
            <v>1562</v>
          </cell>
        </row>
        <row r="489">
          <cell r="E489">
            <v>402252</v>
          </cell>
        </row>
        <row r="490">
          <cell r="E490">
            <v>852164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205</v>
          </cell>
        </row>
        <row r="494">
          <cell r="E494">
            <v>0</v>
          </cell>
        </row>
        <row r="495">
          <cell r="E495">
            <v>61515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1070710</v>
          </cell>
        </row>
        <row r="502">
          <cell r="E502">
            <v>744794</v>
          </cell>
        </row>
        <row r="503">
          <cell r="E503">
            <v>136107</v>
          </cell>
        </row>
        <row r="504">
          <cell r="E504">
            <v>189809</v>
          </cell>
        </row>
        <row r="505">
          <cell r="E505">
            <v>0</v>
          </cell>
        </row>
        <row r="506">
          <cell r="E506">
            <v>7613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1162688</v>
          </cell>
        </row>
        <row r="514">
          <cell r="E514">
            <v>174251</v>
          </cell>
        </row>
        <row r="515">
          <cell r="E515">
            <v>509843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474144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4450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748272</v>
          </cell>
        </row>
        <row r="526">
          <cell r="E526">
            <v>118276</v>
          </cell>
        </row>
        <row r="527">
          <cell r="E527">
            <v>0</v>
          </cell>
        </row>
        <row r="528">
          <cell r="E528">
            <v>2023</v>
          </cell>
        </row>
        <row r="529">
          <cell r="E529">
            <v>317873</v>
          </cell>
        </row>
        <row r="530">
          <cell r="E530">
            <v>0</v>
          </cell>
        </row>
        <row r="531">
          <cell r="E531">
            <v>92910</v>
          </cell>
        </row>
        <row r="532">
          <cell r="E532">
            <v>542</v>
          </cell>
        </row>
        <row r="533">
          <cell r="E533">
            <v>12328</v>
          </cell>
        </row>
        <row r="534">
          <cell r="E534">
            <v>13799</v>
          </cell>
        </row>
        <row r="535">
          <cell r="E535">
            <v>0</v>
          </cell>
        </row>
        <row r="536">
          <cell r="E536">
            <v>159378</v>
          </cell>
        </row>
        <row r="537">
          <cell r="E537">
            <v>31143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14152</v>
          </cell>
        </row>
        <row r="541">
          <cell r="E541">
            <v>14152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49602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49602</v>
          </cell>
        </row>
        <row r="551">
          <cell r="E551">
            <v>0</v>
          </cell>
        </row>
        <row r="552">
          <cell r="E552">
            <v>6125</v>
          </cell>
        </row>
        <row r="553">
          <cell r="E553">
            <v>0</v>
          </cell>
        </row>
        <row r="554">
          <cell r="E554">
            <v>6125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1430</v>
          </cell>
        </row>
        <row r="569">
          <cell r="E569">
            <v>67014</v>
          </cell>
        </row>
        <row r="570">
          <cell r="E570">
            <v>66126</v>
          </cell>
        </row>
        <row r="571">
          <cell r="E571">
            <v>888</v>
          </cell>
        </row>
        <row r="572">
          <cell r="E572">
            <v>388462</v>
          </cell>
        </row>
        <row r="573">
          <cell r="E573">
            <v>0</v>
          </cell>
        </row>
        <row r="574">
          <cell r="E574">
            <v>388462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4950698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33023</v>
          </cell>
        </row>
        <row r="595">
          <cell r="E595">
            <v>313</v>
          </cell>
        </row>
        <row r="596">
          <cell r="E596">
            <v>0</v>
          </cell>
        </row>
        <row r="597">
          <cell r="E597">
            <v>32710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2909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2909</v>
          </cell>
        </row>
        <row r="616">
          <cell r="E616">
            <v>12137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9800</v>
          </cell>
        </row>
        <row r="624">
          <cell r="E624">
            <v>0</v>
          </cell>
        </row>
        <row r="625">
          <cell r="E625">
            <v>2337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657169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2510</v>
          </cell>
        </row>
        <row r="639">
          <cell r="E639">
            <v>0</v>
          </cell>
        </row>
        <row r="640">
          <cell r="E640">
            <v>75983</v>
          </cell>
        </row>
        <row r="641">
          <cell r="E641">
            <v>451290</v>
          </cell>
        </row>
        <row r="642">
          <cell r="E642">
            <v>38761</v>
          </cell>
        </row>
        <row r="643">
          <cell r="E643">
            <v>95</v>
          </cell>
        </row>
        <row r="644">
          <cell r="E644">
            <v>303</v>
          </cell>
        </row>
        <row r="645">
          <cell r="E645">
            <v>0</v>
          </cell>
        </row>
        <row r="646">
          <cell r="E646">
            <v>88227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122544</v>
          </cell>
        </row>
        <row r="660">
          <cell r="E660">
            <v>51366</v>
          </cell>
        </row>
        <row r="661">
          <cell r="E661">
            <v>4668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46140</v>
          </cell>
        </row>
        <row r="665">
          <cell r="E665">
            <v>558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862854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90049</v>
          </cell>
        </row>
        <row r="674">
          <cell r="E674">
            <v>62832</v>
          </cell>
        </row>
        <row r="675">
          <cell r="E675">
            <v>674697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6973</v>
          </cell>
        </row>
        <row r="680">
          <cell r="E680">
            <v>0</v>
          </cell>
        </row>
        <row r="681">
          <cell r="E681">
            <v>21159</v>
          </cell>
        </row>
        <row r="682">
          <cell r="E682">
            <v>7144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687947</v>
          </cell>
        </row>
        <row r="686">
          <cell r="E686">
            <v>16891</v>
          </cell>
        </row>
        <row r="687">
          <cell r="E687">
            <v>371842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299214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55579</v>
          </cell>
        </row>
        <row r="698">
          <cell r="E698">
            <v>13503</v>
          </cell>
        </row>
        <row r="699">
          <cell r="E699">
            <v>0</v>
          </cell>
        </row>
        <row r="700">
          <cell r="E700">
            <v>464</v>
          </cell>
        </row>
        <row r="701">
          <cell r="E701">
            <v>604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37791</v>
          </cell>
        </row>
        <row r="706">
          <cell r="E706">
            <v>3217</v>
          </cell>
        </row>
        <row r="707">
          <cell r="E707">
            <v>24690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3</v>
          </cell>
        </row>
        <row r="711">
          <cell r="E711">
            <v>0</v>
          </cell>
        </row>
        <row r="712">
          <cell r="E712">
            <v>24687</v>
          </cell>
        </row>
        <row r="713">
          <cell r="E713">
            <v>0</v>
          </cell>
        </row>
        <row r="714">
          <cell r="E714">
            <v>754155</v>
          </cell>
        </row>
        <row r="715">
          <cell r="E715">
            <v>733388</v>
          </cell>
        </row>
        <row r="716">
          <cell r="E716">
            <v>20767</v>
          </cell>
        </row>
        <row r="717">
          <cell r="E717">
            <v>12973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12973</v>
          </cell>
        </row>
        <row r="721">
          <cell r="E721">
            <v>0</v>
          </cell>
        </row>
        <row r="722">
          <cell r="E722">
            <v>195799</v>
          </cell>
        </row>
        <row r="723">
          <cell r="E723">
            <v>4859</v>
          </cell>
        </row>
        <row r="724">
          <cell r="E724">
            <v>34176</v>
          </cell>
        </row>
        <row r="725">
          <cell r="E725">
            <v>3508</v>
          </cell>
        </row>
        <row r="726">
          <cell r="E726">
            <v>4145</v>
          </cell>
        </row>
        <row r="727">
          <cell r="E727">
            <v>23570</v>
          </cell>
        </row>
        <row r="728">
          <cell r="E728">
            <v>31711</v>
          </cell>
        </row>
        <row r="729">
          <cell r="E729">
            <v>8814</v>
          </cell>
        </row>
        <row r="730">
          <cell r="E730">
            <v>93</v>
          </cell>
        </row>
        <row r="731">
          <cell r="E731">
            <v>17195</v>
          </cell>
        </row>
        <row r="732">
          <cell r="E732">
            <v>9314</v>
          </cell>
        </row>
        <row r="733">
          <cell r="E733">
            <v>1778</v>
          </cell>
        </row>
        <row r="734">
          <cell r="E734">
            <v>56636</v>
          </cell>
        </row>
        <row r="735">
          <cell r="E735">
            <v>165268</v>
          </cell>
        </row>
        <row r="736">
          <cell r="E736">
            <v>28332</v>
          </cell>
        </row>
        <row r="737">
          <cell r="E737">
            <v>133866</v>
          </cell>
        </row>
        <row r="738">
          <cell r="E738">
            <v>69</v>
          </cell>
        </row>
        <row r="739">
          <cell r="E739">
            <v>2188</v>
          </cell>
        </row>
        <row r="740">
          <cell r="E740">
            <v>590</v>
          </cell>
        </row>
        <row r="741">
          <cell r="E741">
            <v>0</v>
          </cell>
        </row>
        <row r="742">
          <cell r="E742">
            <v>223</v>
          </cell>
        </row>
        <row r="743">
          <cell r="E743">
            <v>36486</v>
          </cell>
        </row>
        <row r="744">
          <cell r="E744">
            <v>1441</v>
          </cell>
        </row>
        <row r="745">
          <cell r="E745">
            <v>5950</v>
          </cell>
        </row>
        <row r="746">
          <cell r="E746">
            <v>13022</v>
          </cell>
        </row>
        <row r="747">
          <cell r="E747">
            <v>255</v>
          </cell>
        </row>
        <row r="748">
          <cell r="E748">
            <v>0</v>
          </cell>
        </row>
        <row r="749">
          <cell r="E749">
            <v>1858</v>
          </cell>
        </row>
        <row r="750">
          <cell r="E750">
            <v>7938</v>
          </cell>
        </row>
        <row r="751">
          <cell r="E751">
            <v>6022</v>
          </cell>
        </row>
        <row r="752">
          <cell r="E752">
            <v>4119</v>
          </cell>
        </row>
        <row r="753">
          <cell r="E753">
            <v>0</v>
          </cell>
        </row>
        <row r="754">
          <cell r="E754">
            <v>4010</v>
          </cell>
        </row>
        <row r="755">
          <cell r="E755">
            <v>109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9">
          <cell r="E769">
            <v>160544</v>
          </cell>
        </row>
        <row r="770">
          <cell r="E770">
            <v>65681</v>
          </cell>
        </row>
        <row r="771">
          <cell r="E771">
            <v>5867</v>
          </cell>
        </row>
        <row r="772">
          <cell r="E772">
            <v>88996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10234</v>
          </cell>
        </row>
        <row r="776">
          <cell r="E776">
            <v>0</v>
          </cell>
        </row>
        <row r="777">
          <cell r="E777">
            <v>10234</v>
          </cell>
        </row>
        <row r="778">
          <cell r="E778">
            <v>0</v>
          </cell>
        </row>
        <row r="779">
          <cell r="E779">
            <v>83197</v>
          </cell>
        </row>
        <row r="780">
          <cell r="E780">
            <v>3932993</v>
          </cell>
        </row>
        <row r="781">
          <cell r="E781">
            <v>222121</v>
          </cell>
        </row>
        <row r="782">
          <cell r="E782">
            <v>99606</v>
          </cell>
        </row>
        <row r="783">
          <cell r="E783">
            <v>0</v>
          </cell>
        </row>
        <row r="784">
          <cell r="E784">
            <v>122515</v>
          </cell>
        </row>
        <row r="785">
          <cell r="E785">
            <v>0</v>
          </cell>
        </row>
        <row r="786">
          <cell r="E786">
            <v>7118910</v>
          </cell>
        </row>
        <row r="787">
          <cell r="E787">
            <v>2489824</v>
          </cell>
        </row>
        <row r="788">
          <cell r="E788">
            <v>4629086</v>
          </cell>
        </row>
        <row r="789">
          <cell r="E789">
            <v>0</v>
          </cell>
        </row>
        <row r="790">
          <cell r="E790">
            <v>1820903</v>
          </cell>
        </row>
        <row r="791">
          <cell r="E791">
            <v>0</v>
          </cell>
        </row>
        <row r="792">
          <cell r="E792">
            <v>1820903</v>
          </cell>
        </row>
        <row r="794">
          <cell r="E794">
            <v>103499</v>
          </cell>
        </row>
        <row r="795">
          <cell r="E795">
            <v>103499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6584405</v>
          </cell>
        </row>
        <row r="799">
          <cell r="E799">
            <v>6584405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51601</v>
          </cell>
        </row>
        <row r="808">
          <cell r="E808">
            <v>51601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13443594</v>
          </cell>
        </row>
        <row r="816">
          <cell r="E816">
            <v>6721797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6721797</v>
          </cell>
        </row>
        <row r="820">
          <cell r="E820">
            <v>29345033</v>
          </cell>
        </row>
        <row r="821">
          <cell r="E821">
            <v>222121</v>
          </cell>
        </row>
        <row r="822">
          <cell r="E822">
            <v>99606</v>
          </cell>
        </row>
        <row r="823">
          <cell r="E823">
            <v>0</v>
          </cell>
        </row>
        <row r="824">
          <cell r="E824">
            <v>122515</v>
          </cell>
        </row>
        <row r="825">
          <cell r="E825">
            <v>0</v>
          </cell>
        </row>
        <row r="826">
          <cell r="E826">
            <v>7118910</v>
          </cell>
        </row>
        <row r="827">
          <cell r="E827">
            <v>2489824</v>
          </cell>
        </row>
        <row r="828">
          <cell r="E828">
            <v>4629086</v>
          </cell>
        </row>
        <row r="829">
          <cell r="E829">
            <v>0</v>
          </cell>
        </row>
        <row r="830">
          <cell r="E830">
            <v>1820903</v>
          </cell>
        </row>
        <row r="831">
          <cell r="E831">
            <v>0</v>
          </cell>
        </row>
        <row r="832">
          <cell r="E832">
            <v>1820903</v>
          </cell>
        </row>
        <row r="834">
          <cell r="E834">
            <v>103499</v>
          </cell>
        </row>
        <row r="835">
          <cell r="E835">
            <v>103499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6584405</v>
          </cell>
        </row>
        <row r="839">
          <cell r="E839">
            <v>6584405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51601</v>
          </cell>
        </row>
        <row r="848">
          <cell r="E848">
            <v>51601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13443594</v>
          </cell>
        </row>
        <row r="856">
          <cell r="E856">
            <v>6721797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6721797</v>
          </cell>
        </row>
        <row r="860">
          <cell r="E860">
            <v>29345033</v>
          </cell>
        </row>
        <row r="861">
          <cell r="E861">
            <v>114531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114531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13693432</v>
          </cell>
        </row>
        <row r="868">
          <cell r="E868">
            <v>4435</v>
          </cell>
        </row>
        <row r="869">
          <cell r="E869">
            <v>0</v>
          </cell>
        </row>
        <row r="870">
          <cell r="E870">
            <v>13688997</v>
          </cell>
        </row>
        <row r="871">
          <cell r="E871">
            <v>33380150</v>
          </cell>
        </row>
        <row r="872">
          <cell r="E872">
            <v>189746</v>
          </cell>
        </row>
        <row r="873">
          <cell r="E873">
            <v>108165</v>
          </cell>
        </row>
        <row r="874">
          <cell r="E874">
            <v>11806752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21275487</v>
          </cell>
        </row>
        <row r="879">
          <cell r="E879">
            <v>16328095</v>
          </cell>
        </row>
        <row r="880">
          <cell r="E880">
            <v>1486468</v>
          </cell>
        </row>
        <row r="881">
          <cell r="E881">
            <v>4516958</v>
          </cell>
        </row>
        <row r="882">
          <cell r="E882">
            <v>7438430</v>
          </cell>
        </row>
        <row r="883">
          <cell r="E883">
            <v>0</v>
          </cell>
        </row>
        <row r="884">
          <cell r="E884">
            <v>1452000</v>
          </cell>
        </row>
        <row r="885">
          <cell r="E885">
            <v>1261791</v>
          </cell>
        </row>
        <row r="886">
          <cell r="E886">
            <v>923</v>
          </cell>
        </row>
        <row r="887">
          <cell r="E887">
            <v>64200</v>
          </cell>
        </row>
        <row r="888">
          <cell r="E888">
            <v>83280</v>
          </cell>
        </row>
        <row r="889">
          <cell r="E889">
            <v>0</v>
          </cell>
        </row>
        <row r="890">
          <cell r="E890">
            <v>11617</v>
          </cell>
        </row>
        <row r="891">
          <cell r="E891">
            <v>107</v>
          </cell>
        </row>
        <row r="892">
          <cell r="E892">
            <v>0</v>
          </cell>
        </row>
        <row r="893">
          <cell r="E893">
            <v>12321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dex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Акт (2)"/>
      <sheetName val="C7"/>
      <sheetName val="Grouplist"/>
      <sheetName val="Rates"/>
      <sheetName val="22 - 700Н_ПАО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>
        <row r="2">
          <cell r="A2" t="str">
            <v>101</v>
          </cell>
          <cell r="B2" t="str">
            <v>ОАО "Европейская Подшипниковая Корпорация"</v>
          </cell>
          <cell r="C2" t="str">
            <v>Basic Element Holding Ltd., Jersey</v>
          </cell>
          <cell r="D2" t="str">
            <v>101</v>
          </cell>
        </row>
        <row r="3">
          <cell r="A3" t="str">
            <v>201</v>
          </cell>
          <cell r="B3" t="str">
            <v>ОАО "Московский подшипник"</v>
          </cell>
          <cell r="C3" t="str">
            <v>Bazovy Element Ltd., Cyprus</v>
          </cell>
          <cell r="D3" t="str">
            <v>201</v>
          </cell>
        </row>
        <row r="4">
          <cell r="A4" t="str">
            <v>211</v>
          </cell>
          <cell r="B4" t="str">
            <v>ЗАО "Спортивно-технический клуб "Подшипник"</v>
          </cell>
          <cell r="C4" t="str">
            <v>Fokker Developments Ltd., Cyprus</v>
          </cell>
          <cell r="D4" t="str">
            <v>211</v>
          </cell>
        </row>
        <row r="5">
          <cell r="A5" t="str">
            <v>212</v>
          </cell>
          <cell r="B5" t="str">
            <v>ЗАО "Магазин "Продукты - сервис"</v>
          </cell>
        </row>
        <row r="6">
          <cell r="A6" t="str">
            <v>214</v>
          </cell>
          <cell r="B6" t="str">
            <v>ОАО "Автотранспортное предприятие"</v>
          </cell>
          <cell r="C6" t="str">
            <v>Flamstead Investments Ltd., Cyprus</v>
          </cell>
          <cell r="D6" t="str">
            <v>214</v>
          </cell>
        </row>
        <row r="7">
          <cell r="A7" t="str">
            <v>215</v>
          </cell>
          <cell r="B7" t="str">
            <v>ООО "Лозалит"</v>
          </cell>
          <cell r="D7" t="str">
            <v>215</v>
          </cell>
        </row>
        <row r="8">
          <cell r="A8" t="str">
            <v>216</v>
          </cell>
          <cell r="B8" t="str">
            <v>ООО "Ремонтное предприятие"</v>
          </cell>
        </row>
        <row r="9">
          <cell r="A9" t="str">
            <v>217</v>
          </cell>
          <cell r="B9" t="str">
            <v>ООО "Инструментальное производство"</v>
          </cell>
        </row>
        <row r="10">
          <cell r="A10" t="str">
            <v>218</v>
          </cell>
          <cell r="B10" t="str">
            <v>ООО "Комбинат питание"</v>
          </cell>
        </row>
        <row r="11">
          <cell r="A11" t="str">
            <v>219</v>
          </cell>
          <cell r="B11" t="str">
            <v>ООО "Ремонтно-монтажные работы"</v>
          </cell>
        </row>
        <row r="12">
          <cell r="A12" t="str">
            <v>220</v>
          </cell>
          <cell r="B12" t="str">
            <v>ООО "УИК"</v>
          </cell>
        </row>
        <row r="13">
          <cell r="A13" t="str">
            <v>221</v>
          </cell>
          <cell r="B13" t="str">
            <v>ОАО МЗАП</v>
          </cell>
        </row>
        <row r="14">
          <cell r="A14" t="str">
            <v>222</v>
          </cell>
          <cell r="B14" t="str">
            <v>НИЦ-ЕПК</v>
          </cell>
        </row>
        <row r="15">
          <cell r="A15" t="str">
            <v>223</v>
          </cell>
          <cell r="B15" t="str">
            <v>ООО Деревообрабатывающее предприятие</v>
          </cell>
        </row>
        <row r="16">
          <cell r="A16" t="str">
            <v>224</v>
          </cell>
          <cell r="B16" t="str">
            <v>ЕПК-Шар</v>
          </cell>
        </row>
        <row r="17">
          <cell r="A17" t="str">
            <v>251</v>
          </cell>
          <cell r="B17" t="str">
            <v>ООО "Строительные технологии"</v>
          </cell>
        </row>
        <row r="18">
          <cell r="A18" t="str">
            <v>252</v>
          </cell>
          <cell r="B18" t="str">
            <v>ОАО "Вихрь"</v>
          </cell>
        </row>
        <row r="19">
          <cell r="A19" t="str">
            <v>253</v>
          </cell>
          <cell r="B19" t="str">
            <v>ОАО "Гермес"</v>
          </cell>
        </row>
        <row r="20">
          <cell r="A20" t="str">
            <v>254</v>
          </cell>
          <cell r="B20" t="str">
            <v>ОАО "Дворец культуры"</v>
          </cell>
        </row>
        <row r="21">
          <cell r="A21" t="str">
            <v>255</v>
          </cell>
          <cell r="B21" t="str">
            <v>ОАО "Знания"</v>
          </cell>
        </row>
        <row r="22">
          <cell r="A22" t="str">
            <v>256</v>
          </cell>
          <cell r="B22" t="str">
            <v>ОАО "Олимп"</v>
          </cell>
        </row>
        <row r="23">
          <cell r="A23" t="str">
            <v>257</v>
          </cell>
          <cell r="B23" t="str">
            <v>ОАО "Прометей"</v>
          </cell>
        </row>
        <row r="24">
          <cell r="A24" t="str">
            <v>258</v>
          </cell>
          <cell r="B24" t="str">
            <v>ОАО "Развитие"</v>
          </cell>
        </row>
        <row r="25">
          <cell r="A25" t="str">
            <v>259</v>
          </cell>
          <cell r="B25" t="str">
            <v>ОАО "Управление"</v>
          </cell>
        </row>
        <row r="26">
          <cell r="A26" t="str">
            <v>260</v>
          </cell>
          <cell r="B26" t="str">
            <v>ОАО "Фортуна"</v>
          </cell>
        </row>
        <row r="27">
          <cell r="A27" t="str">
            <v>261</v>
          </cell>
          <cell r="B27" t="str">
            <v>ОАО "Факел"</v>
          </cell>
        </row>
        <row r="28">
          <cell r="A28" t="str">
            <v>262</v>
          </cell>
          <cell r="B28" t="str">
            <v>ОАО "Меркурий"</v>
          </cell>
        </row>
        <row r="29">
          <cell r="A29" t="str">
            <v>301</v>
          </cell>
          <cell r="B29" t="str">
            <v>ОАО "Волжский подшипниковый завод"</v>
          </cell>
        </row>
        <row r="30">
          <cell r="A30" t="str">
            <v>311</v>
          </cell>
          <cell r="B30" t="str">
            <v>ООО "Транстех"</v>
          </cell>
        </row>
        <row r="31">
          <cell r="A31" t="str">
            <v>312</v>
          </cell>
          <cell r="B31" t="str">
            <v>ООО"Мирстрой"</v>
          </cell>
        </row>
        <row r="32">
          <cell r="A32" t="str">
            <v>313</v>
          </cell>
          <cell r="B32" t="str">
            <v>ОАО "Экспро"</v>
          </cell>
        </row>
        <row r="33">
          <cell r="A33" t="str">
            <v>314</v>
          </cell>
          <cell r="B33" t="str">
            <v>ЗАО "Комбинат питания и торговли"</v>
          </cell>
        </row>
        <row r="34">
          <cell r="A34" t="str">
            <v>315</v>
          </cell>
          <cell r="B34" t="str">
            <v>ООО "Виком"</v>
          </cell>
        </row>
        <row r="35">
          <cell r="A35" t="str">
            <v>351</v>
          </cell>
          <cell r="B35" t="str">
            <v>ЗАО "УК ВПЗ"</v>
          </cell>
        </row>
        <row r="36">
          <cell r="A36" t="str">
            <v>352</v>
          </cell>
          <cell r="B36" t="str">
            <v>ООО "Зеленый городок"</v>
          </cell>
        </row>
        <row r="37">
          <cell r="A37" t="str">
            <v>401</v>
          </cell>
          <cell r="B37" t="str">
            <v>ЗАО "Степногорский подшипниковый завод"</v>
          </cell>
        </row>
        <row r="38">
          <cell r="A38" t="str">
            <v>411</v>
          </cell>
          <cell r="B38" t="str">
            <v>ТОО "Спутник LTD"</v>
          </cell>
        </row>
        <row r="39">
          <cell r="A39" t="str">
            <v>412</v>
          </cell>
          <cell r="B39" t="str">
            <v>ТОО "Спутник"</v>
          </cell>
        </row>
        <row r="40">
          <cell r="A40" t="str">
            <v>413</v>
          </cell>
          <cell r="B40" t="str">
            <v>ТОО "Элтекс-Сервис"</v>
          </cell>
        </row>
        <row r="41">
          <cell r="A41" t="str">
            <v>501</v>
          </cell>
          <cell r="B41" t="str">
            <v>ООО "Торговый Дом ЕПК"</v>
          </cell>
        </row>
        <row r="42">
          <cell r="A42" t="str">
            <v>511</v>
          </cell>
          <cell r="B42" t="str">
            <v>ООО "ЕПК - Украина"</v>
          </cell>
        </row>
        <row r="43">
          <cell r="A43" t="str">
            <v>512</v>
          </cell>
          <cell r="B43" t="str">
            <v>ООО "ЕПК - Челябинск"</v>
          </cell>
        </row>
        <row r="44">
          <cell r="A44" t="str">
            <v>513</v>
          </cell>
          <cell r="B44" t="str">
            <v>ООО "ЕПК - Кама"</v>
          </cell>
        </row>
        <row r="45">
          <cell r="A45" t="str">
            <v>514</v>
          </cell>
          <cell r="B45" t="str">
            <v>ООО "ЕПК - Словакия"</v>
          </cell>
        </row>
        <row r="46">
          <cell r="A46" t="str">
            <v>515</v>
          </cell>
          <cell r="B46" t="str">
            <v>ООО "ТД ЕПК -Омск"</v>
          </cell>
        </row>
        <row r="47">
          <cell r="A47" t="str">
            <v>516</v>
          </cell>
          <cell r="B47" t="str">
            <v>ООО "ТД ЕПК - Санкт -Петербург"</v>
          </cell>
        </row>
        <row r="48">
          <cell r="A48" t="str">
            <v>517</v>
          </cell>
          <cell r="B48" t="str">
            <v>ЗАО "Торговый дом "ЕПК -Белорусский подшипник"</v>
          </cell>
        </row>
        <row r="49">
          <cell r="A49" t="str">
            <v>518</v>
          </cell>
          <cell r="B49" t="str">
            <v>ООО" ЧОП ВПЗ - ЩИТ"</v>
          </cell>
        </row>
        <row r="50">
          <cell r="A50" t="str">
            <v>601</v>
          </cell>
          <cell r="B50" t="str">
            <v>ОАО "Завод авиационных подшипников " (Самара)</v>
          </cell>
        </row>
        <row r="51">
          <cell r="A51" t="str">
            <v>611</v>
          </cell>
          <cell r="B51" t="str">
            <v>ООО "ТД "Подшипник" (Самара)</v>
          </cell>
        </row>
      </sheetData>
      <sheetData sheetId="35" refreshError="1"/>
      <sheetData sheetId="3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rex"/>
      <sheetName val="FSN"/>
      <sheetName val="FS_alm"/>
      <sheetName val="Prepaid"/>
      <sheetName val="New_serv"/>
      <sheetName val="CDMA"/>
      <sheetName val="FixedPhone"/>
      <sheetName val="Dep_OpEx"/>
      <sheetName val="Capex"/>
      <sheetName val="Staff"/>
      <sheetName val="SubProj"/>
      <sheetName val="Traf_Pat"/>
      <sheetName val="Tariffs"/>
      <sheetName val="FixRev"/>
      <sheetName val="Traffic"/>
      <sheetName val="Traf_Rev"/>
      <sheetName val="KTK"/>
      <sheetName val="Net_Rev"/>
      <sheetName val="31.12.03"/>
      <sheetName val="D_Opex"/>
      <sheetName val="31.05.04"/>
      <sheetName val="Grouplist"/>
      <sheetName val="hiddenА"/>
      <sheetName val="Данные"/>
      <sheetName val="GTM BK"/>
      <sheetName val="исп.см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6" t="str">
            <v>Almaty</v>
          </cell>
          <cell r="B6" t="str">
            <v xml:space="preserve">    Президентская</v>
          </cell>
          <cell r="C6" t="str">
            <v xml:space="preserve">    Presidential</v>
          </cell>
          <cell r="E6">
            <v>5</v>
          </cell>
          <cell r="F6">
            <v>5</v>
          </cell>
          <cell r="G6">
            <v>5</v>
          </cell>
          <cell r="H6">
            <v>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5</v>
          </cell>
        </row>
        <row r="7">
          <cell r="A7" t="str">
            <v>Almaty</v>
          </cell>
          <cell r="B7" t="str">
            <v xml:space="preserve">    Финансовая</v>
          </cell>
          <cell r="C7" t="str">
            <v xml:space="preserve">    Finance</v>
          </cell>
          <cell r="E7">
            <v>34</v>
          </cell>
          <cell r="F7">
            <v>34</v>
          </cell>
          <cell r="G7">
            <v>34</v>
          </cell>
          <cell r="H7">
            <v>34</v>
          </cell>
          <cell r="I7">
            <v>34</v>
          </cell>
          <cell r="J7">
            <v>34</v>
          </cell>
          <cell r="K7">
            <v>34</v>
          </cell>
          <cell r="L7">
            <v>34</v>
          </cell>
          <cell r="M7">
            <v>34</v>
          </cell>
          <cell r="N7">
            <v>34</v>
          </cell>
          <cell r="O7">
            <v>34</v>
          </cell>
          <cell r="P7">
            <v>34</v>
          </cell>
          <cell r="Q7">
            <v>34</v>
          </cell>
          <cell r="R7">
            <v>34</v>
          </cell>
        </row>
        <row r="8">
          <cell r="A8" t="str">
            <v>Almaty</v>
          </cell>
          <cell r="B8" t="str">
            <v xml:space="preserve">    Техническая</v>
          </cell>
          <cell r="C8" t="str">
            <v xml:space="preserve">    Technical Service</v>
          </cell>
          <cell r="E8">
            <v>31</v>
          </cell>
          <cell r="F8">
            <v>32</v>
          </cell>
          <cell r="G8">
            <v>32</v>
          </cell>
          <cell r="H8">
            <v>32</v>
          </cell>
          <cell r="I8">
            <v>32</v>
          </cell>
          <cell r="J8">
            <v>32</v>
          </cell>
          <cell r="K8">
            <v>33</v>
          </cell>
          <cell r="L8">
            <v>33</v>
          </cell>
          <cell r="M8">
            <v>33</v>
          </cell>
          <cell r="N8">
            <v>33</v>
          </cell>
          <cell r="O8">
            <v>33</v>
          </cell>
          <cell r="P8">
            <v>33</v>
          </cell>
          <cell r="Q8">
            <v>33</v>
          </cell>
          <cell r="R8">
            <v>33</v>
          </cell>
        </row>
        <row r="9">
          <cell r="A9" t="str">
            <v>Almaty</v>
          </cell>
          <cell r="B9" t="str">
            <v xml:space="preserve">    УИТ</v>
          </cell>
          <cell r="C9" t="str">
            <v xml:space="preserve">    IT subdivision</v>
          </cell>
          <cell r="E9">
            <v>24</v>
          </cell>
          <cell r="F9">
            <v>24</v>
          </cell>
          <cell r="G9">
            <v>25</v>
          </cell>
          <cell r="H9">
            <v>25</v>
          </cell>
          <cell r="I9">
            <v>25</v>
          </cell>
          <cell r="J9">
            <v>25</v>
          </cell>
          <cell r="K9">
            <v>25</v>
          </cell>
          <cell r="L9">
            <v>25</v>
          </cell>
          <cell r="M9">
            <v>25</v>
          </cell>
          <cell r="N9">
            <v>25</v>
          </cell>
          <cell r="O9">
            <v>25</v>
          </cell>
          <cell r="P9">
            <v>25</v>
          </cell>
          <cell r="Q9">
            <v>25</v>
          </cell>
          <cell r="R9">
            <v>25</v>
          </cell>
        </row>
        <row r="10">
          <cell r="A10" t="str">
            <v>Almaty</v>
          </cell>
          <cell r="B10" t="str">
            <v xml:space="preserve">    Коммерческая (Маркетинг и Развитие)</v>
          </cell>
          <cell r="C10" t="str">
            <v xml:space="preserve">    Marketing &amp; Development</v>
          </cell>
          <cell r="E10">
            <v>14</v>
          </cell>
          <cell r="F10">
            <v>16</v>
          </cell>
          <cell r="G10">
            <v>16</v>
          </cell>
          <cell r="H10">
            <v>16</v>
          </cell>
          <cell r="I10">
            <v>16</v>
          </cell>
          <cell r="J10">
            <v>16</v>
          </cell>
          <cell r="K10">
            <v>16</v>
          </cell>
          <cell r="L10">
            <v>16</v>
          </cell>
          <cell r="M10">
            <v>16</v>
          </cell>
          <cell r="N10">
            <v>16</v>
          </cell>
          <cell r="O10">
            <v>16</v>
          </cell>
          <cell r="P10">
            <v>16</v>
          </cell>
          <cell r="Q10">
            <v>16</v>
          </cell>
          <cell r="R10">
            <v>16</v>
          </cell>
        </row>
        <row r="11">
          <cell r="A11" t="str">
            <v>Almaty</v>
          </cell>
          <cell r="B11" t="str">
            <v xml:space="preserve">    Коммерческая (Отдел продаж и Абон. отдел)</v>
          </cell>
          <cell r="C11" t="str">
            <v xml:space="preserve">    Customers Services</v>
          </cell>
          <cell r="E11">
            <v>33</v>
          </cell>
          <cell r="F11">
            <v>33</v>
          </cell>
          <cell r="G11">
            <v>33</v>
          </cell>
          <cell r="H11">
            <v>33</v>
          </cell>
          <cell r="I11">
            <v>33</v>
          </cell>
          <cell r="J11">
            <v>33</v>
          </cell>
          <cell r="K11">
            <v>34</v>
          </cell>
          <cell r="L11">
            <v>34</v>
          </cell>
          <cell r="M11">
            <v>34</v>
          </cell>
          <cell r="N11">
            <v>34</v>
          </cell>
          <cell r="O11">
            <v>34</v>
          </cell>
          <cell r="P11">
            <v>34</v>
          </cell>
          <cell r="Q11">
            <v>34</v>
          </cell>
          <cell r="R11">
            <v>34</v>
          </cell>
        </row>
        <row r="12">
          <cell r="A12" t="str">
            <v>Almaty</v>
          </cell>
          <cell r="B12" t="str">
            <v xml:space="preserve">    Охрана</v>
          </cell>
          <cell r="C12" t="str">
            <v xml:space="preserve">    Security Department</v>
          </cell>
          <cell r="E12">
            <v>6</v>
          </cell>
          <cell r="F12">
            <v>6</v>
          </cell>
          <cell r="G12">
            <v>6</v>
          </cell>
          <cell r="H12">
            <v>6</v>
          </cell>
          <cell r="I12">
            <v>6</v>
          </cell>
          <cell r="J12">
            <v>6</v>
          </cell>
          <cell r="K12">
            <v>6</v>
          </cell>
          <cell r="L12">
            <v>6</v>
          </cell>
          <cell r="M12">
            <v>6</v>
          </cell>
          <cell r="N12">
            <v>6</v>
          </cell>
          <cell r="O12">
            <v>6</v>
          </cell>
          <cell r="P12">
            <v>6</v>
          </cell>
          <cell r="Q12">
            <v>6</v>
          </cell>
          <cell r="R12">
            <v>6</v>
          </cell>
        </row>
        <row r="19">
          <cell r="A19" t="str">
            <v>Almaty</v>
          </cell>
          <cell r="B19" t="str">
            <v>Средняя зарплата:</v>
          </cell>
          <cell r="C19" t="str">
            <v xml:space="preserve">  Average salaries:</v>
          </cell>
        </row>
        <row r="20">
          <cell r="A20" t="str">
            <v>Almaty</v>
          </cell>
          <cell r="B20" t="str">
            <v xml:space="preserve">    Президентская</v>
          </cell>
          <cell r="C20" t="str">
            <v xml:space="preserve">    Presidential</v>
          </cell>
          <cell r="F20">
            <v>2250</v>
          </cell>
          <cell r="G20">
            <v>2250</v>
          </cell>
          <cell r="H20">
            <v>2250</v>
          </cell>
          <cell r="I20">
            <v>2250</v>
          </cell>
          <cell r="J20">
            <v>2250</v>
          </cell>
          <cell r="K20">
            <v>2250</v>
          </cell>
          <cell r="L20">
            <v>2250</v>
          </cell>
          <cell r="M20">
            <v>2250</v>
          </cell>
          <cell r="N20">
            <v>2250</v>
          </cell>
          <cell r="O20">
            <v>2250</v>
          </cell>
          <cell r="P20">
            <v>2250</v>
          </cell>
          <cell r="Q20">
            <v>2250</v>
          </cell>
          <cell r="R20">
            <v>27000</v>
          </cell>
        </row>
        <row r="21">
          <cell r="A21" t="str">
            <v>Almaty</v>
          </cell>
          <cell r="B21" t="str">
            <v xml:space="preserve">    Финансовая</v>
          </cell>
          <cell r="C21" t="str">
            <v xml:space="preserve">    Finance</v>
          </cell>
          <cell r="F21">
            <v>990</v>
          </cell>
          <cell r="G21">
            <v>990</v>
          </cell>
          <cell r="H21">
            <v>990</v>
          </cell>
          <cell r="I21">
            <v>990</v>
          </cell>
          <cell r="J21">
            <v>990</v>
          </cell>
          <cell r="K21">
            <v>990</v>
          </cell>
          <cell r="L21">
            <v>990</v>
          </cell>
          <cell r="M21">
            <v>990</v>
          </cell>
          <cell r="N21">
            <v>990</v>
          </cell>
          <cell r="O21">
            <v>990</v>
          </cell>
          <cell r="P21">
            <v>990</v>
          </cell>
          <cell r="Q21">
            <v>990</v>
          </cell>
          <cell r="R21">
            <v>11880</v>
          </cell>
        </row>
        <row r="22">
          <cell r="A22" t="str">
            <v>Almaty</v>
          </cell>
          <cell r="B22" t="str">
            <v xml:space="preserve">    Техническая</v>
          </cell>
          <cell r="C22" t="str">
            <v xml:space="preserve">    Technical Service</v>
          </cell>
          <cell r="F22">
            <v>770</v>
          </cell>
          <cell r="G22">
            <v>770</v>
          </cell>
          <cell r="H22">
            <v>770</v>
          </cell>
          <cell r="I22">
            <v>770</v>
          </cell>
          <cell r="J22">
            <v>770</v>
          </cell>
          <cell r="K22">
            <v>770</v>
          </cell>
          <cell r="L22">
            <v>770</v>
          </cell>
          <cell r="M22">
            <v>770</v>
          </cell>
          <cell r="N22">
            <v>770</v>
          </cell>
          <cell r="O22">
            <v>770</v>
          </cell>
          <cell r="P22">
            <v>770</v>
          </cell>
          <cell r="Q22">
            <v>770</v>
          </cell>
          <cell r="R22">
            <v>9240</v>
          </cell>
        </row>
        <row r="23">
          <cell r="A23" t="str">
            <v>Almaty</v>
          </cell>
          <cell r="B23" t="str">
            <v xml:space="preserve">    УИТ</v>
          </cell>
          <cell r="C23" t="str">
            <v xml:space="preserve">    IT subdivision</v>
          </cell>
          <cell r="F23">
            <v>700</v>
          </cell>
          <cell r="G23">
            <v>700</v>
          </cell>
          <cell r="H23">
            <v>700</v>
          </cell>
          <cell r="I23">
            <v>700</v>
          </cell>
          <cell r="J23">
            <v>700</v>
          </cell>
          <cell r="K23">
            <v>700</v>
          </cell>
          <cell r="L23">
            <v>700</v>
          </cell>
          <cell r="M23">
            <v>700</v>
          </cell>
          <cell r="N23">
            <v>700</v>
          </cell>
          <cell r="O23">
            <v>700</v>
          </cell>
          <cell r="P23">
            <v>700</v>
          </cell>
          <cell r="Q23">
            <v>700</v>
          </cell>
          <cell r="R23">
            <v>8400</v>
          </cell>
        </row>
        <row r="24">
          <cell r="A24" t="str">
            <v>Almaty</v>
          </cell>
          <cell r="B24" t="str">
            <v xml:space="preserve">    Коммерческая (Маркетинг и Развитие)</v>
          </cell>
          <cell r="C24" t="str">
            <v xml:space="preserve">    Marketing &amp; Development</v>
          </cell>
          <cell r="F24">
            <v>880</v>
          </cell>
          <cell r="G24">
            <v>880</v>
          </cell>
          <cell r="H24">
            <v>880</v>
          </cell>
          <cell r="I24">
            <v>880</v>
          </cell>
          <cell r="J24">
            <v>880</v>
          </cell>
          <cell r="K24">
            <v>880</v>
          </cell>
          <cell r="L24">
            <v>880</v>
          </cell>
          <cell r="M24">
            <v>880</v>
          </cell>
          <cell r="N24">
            <v>880</v>
          </cell>
          <cell r="O24">
            <v>880</v>
          </cell>
          <cell r="P24">
            <v>880</v>
          </cell>
          <cell r="Q24">
            <v>880</v>
          </cell>
          <cell r="R24">
            <v>10560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AD, HR"/>
      <sheetName val="Regions"/>
      <sheetName val="31.05.04"/>
      <sheetName val="Specific risk"/>
    </sheetNames>
    <sheetDataSet>
      <sheetData sheetId="0">
        <row r="13">
          <cell r="A13" t="str">
            <v>Almaty</v>
          </cell>
          <cell r="B13" t="str">
            <v xml:space="preserve">    УИТ</v>
          </cell>
          <cell r="C13" t="str">
            <v xml:space="preserve">    IT Department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25">
          <cell r="A25" t="str">
            <v>Almaty</v>
          </cell>
          <cell r="B25" t="str">
            <v xml:space="preserve">    Охрана</v>
          </cell>
          <cell r="C25" t="str">
            <v xml:space="preserve">    Security Department</v>
          </cell>
          <cell r="R25">
            <v>0</v>
          </cell>
        </row>
        <row r="26">
          <cell r="A26" t="str">
            <v>Almaty</v>
          </cell>
          <cell r="B26" t="str">
            <v xml:space="preserve">    УИТ</v>
          </cell>
          <cell r="C26" t="str">
            <v xml:space="preserve">    IT Department</v>
          </cell>
          <cell r="R26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-1"/>
      <sheetName val="J-15"/>
      <sheetName val="допРППУ"/>
      <sheetName val="J-16"/>
      <sheetName val="J-17"/>
      <sheetName val="J-18"/>
      <sheetName val="J-19"/>
      <sheetName val="overdue"/>
      <sheetName val="J-20"/>
      <sheetName val="ПросрУМСБ"/>
      <sheetName val="PivotУМСБ"/>
      <sheetName val="J-21"/>
      <sheetName val="ПросрРК"/>
      <sheetName val="PivotКР"/>
      <sheetName val="J-22"/>
      <sheetName val="J-31 (2)"/>
      <sheetName val="J-22 (2)"/>
      <sheetName val="J-23"/>
      <sheetName val="J-24"/>
      <sheetName val="J-25"/>
      <sheetName val="J-30"/>
      <sheetName val="J-31"/>
      <sheetName val="J-32"/>
      <sheetName val="J-33"/>
      <sheetName val="J-34"/>
      <sheetName val="J-35"/>
      <sheetName val="J-36"/>
      <sheetName val="J-37"/>
      <sheetName val="J-38"/>
      <sheetName val="J-39"/>
      <sheetName val="J-40"/>
      <sheetName val="J-41"/>
      <sheetName val="J-42"/>
      <sheetName val="J-43"/>
      <sheetName val="J-44"/>
      <sheetName val="J-45"/>
      <sheetName val="J-46"/>
      <sheetName val="J-47"/>
      <sheetName val="J-48"/>
      <sheetName val="J-49"/>
      <sheetName val="J-50"/>
      <sheetName val="J-51"/>
      <sheetName val="J-52"/>
      <sheetName val="J-53"/>
      <sheetName val="J-54"/>
      <sheetName val="J-55"/>
      <sheetName val="J-56"/>
      <sheetName val="J-57"/>
      <sheetName val="J-58"/>
      <sheetName val="J-59"/>
      <sheetName val="J-60"/>
      <sheetName val="J-61"/>
      <sheetName val="J-62"/>
      <sheetName val="J-63"/>
      <sheetName val="J-64"/>
      <sheetName val="J-65"/>
      <sheetName val="J-66"/>
      <sheetName val="Disclosure"/>
      <sheetName val="J-44.1"/>
      <sheetName val="31 12 10"/>
      <sheetName val="colleteral"/>
      <sheetName val="Extraction summary LC"/>
      <sheetName val="3011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K2">
            <v>7.4999999999999997E-2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std tabel"/>
      <sheetName val="Settings"/>
      <sheetName val="BS"/>
      <sheetName val="5"/>
      <sheetName val="IS"/>
      <sheetName val="BY Line Item"/>
      <sheetName val="ИПН КЗ"/>
      <sheetName val="A-20"/>
      <sheetName val="US Dollar 2003"/>
      <sheetName val="SDR 2003"/>
      <sheetName val="Grouplist"/>
      <sheetName val="Main Menu"/>
      <sheetName val="ЯНВАРЬ"/>
      <sheetName val="MA2002 Master"/>
      <sheetName val="Group 2"/>
      <sheetName val="Excess Calc Payroll"/>
      <sheetName val="Staff"/>
      <sheetName val="DLC P &amp; L-10 yr- scenario 1"/>
      <sheetName val="Prelim Cost"/>
      <sheetName val="Payable Fee - Liquidity (supp)"/>
      <sheetName val="Cropping"/>
      <sheetName val="J-25"/>
    </sheetNames>
    <sheetDataSet>
      <sheetData sheetId="0" refreshError="1">
        <row r="9">
          <cell r="D9" t="e">
            <v>#REF!</v>
          </cell>
        </row>
        <row r="11">
          <cell r="D11" t="e">
            <v>#REF!</v>
          </cell>
        </row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Статьи"/>
      <sheetName val="Содержание"/>
      <sheetName val="SETUP"/>
      <sheetName val="BY Line Item"/>
      <sheetName val="A-20"/>
      <sheetName val="Staff"/>
      <sheetName val="Main Menu"/>
      <sheetName val="31.12.03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B3" t="str">
            <v>Подготовительные работы (рекогносцировка местности, сбор данных). Площадь А</v>
          </cell>
        </row>
        <row r="4">
          <cell r="A4">
            <v>2</v>
          </cell>
          <cell r="B4" t="str">
            <v>Подготовительные работы (рекогносцировка местности, сбор данных,экологический мониторинг). Площадь Б</v>
          </cell>
        </row>
        <row r="5">
          <cell r="A5">
            <v>3</v>
          </cell>
          <cell r="B5" t="str">
            <v>Подготовительные работы (сбор данных,экологический мониторинг). Площадь С.</v>
          </cell>
        </row>
        <row r="6">
          <cell r="A6">
            <v>4</v>
          </cell>
          <cell r="B6" t="str">
            <v>Гравиразведка (полевые работы, обработка,интерпретацмя). Площадь А.</v>
          </cell>
        </row>
        <row r="7">
          <cell r="A7">
            <v>5</v>
          </cell>
          <cell r="B7" t="str">
            <v>Гравиразведка. Площадь С.</v>
          </cell>
        </row>
        <row r="8">
          <cell r="A8">
            <v>6</v>
          </cell>
          <cell r="B8" t="str">
            <v>Полевые сейсмические работы (мобилизационные и вспомогательные работы включительно).Площадь А.</v>
          </cell>
        </row>
        <row r="9">
          <cell r="A9">
            <v>7</v>
          </cell>
          <cell r="B9" t="str">
            <v>Полевые сейсмические работы. Площадь В.</v>
          </cell>
        </row>
        <row r="10">
          <cell r="A10">
            <v>8</v>
          </cell>
          <cell r="B10" t="str">
            <v>Полевые сейсмические работы. Площадь С.</v>
          </cell>
        </row>
        <row r="11">
          <cell r="A11">
            <v>9</v>
          </cell>
          <cell r="B11" t="str">
            <v>Переобработка. Площадь А.</v>
          </cell>
        </row>
        <row r="12">
          <cell r="A12">
            <v>10</v>
          </cell>
          <cell r="B12" t="str">
            <v>Обработка. Площадь Б.</v>
          </cell>
        </row>
        <row r="13">
          <cell r="A13">
            <v>11</v>
          </cell>
          <cell r="B13" t="str">
            <v>Обработка. Площадь С.</v>
          </cell>
        </row>
        <row r="14">
          <cell r="A14">
            <v>12</v>
          </cell>
          <cell r="B14" t="str">
            <v>Переобработка. Площадь В.</v>
          </cell>
        </row>
        <row r="15">
          <cell r="A15">
            <v>13</v>
          </cell>
          <cell r="B15" t="str">
            <v>Переобработка. Площадь С.</v>
          </cell>
        </row>
        <row r="16">
          <cell r="A16">
            <v>14</v>
          </cell>
          <cell r="B16" t="str">
            <v>Интерпретация. Площадь А.</v>
          </cell>
        </row>
        <row r="17">
          <cell r="A17">
            <v>15</v>
          </cell>
          <cell r="B17" t="str">
            <v>Интерпретация. Площадь Б</v>
          </cell>
        </row>
        <row r="18">
          <cell r="A18">
            <v>16</v>
          </cell>
          <cell r="B18" t="str">
            <v>Интерпретация. Площадь С.</v>
          </cell>
        </row>
        <row r="19">
          <cell r="A19">
            <v>17</v>
          </cell>
          <cell r="B19" t="str">
            <v>Непредвиденные затраты.Площадь А.</v>
          </cell>
        </row>
        <row r="20">
          <cell r="A20">
            <v>18</v>
          </cell>
          <cell r="B20" t="str">
            <v>Непредвиденные затраты.Площадь Б.</v>
          </cell>
        </row>
        <row r="21">
          <cell r="A21">
            <v>19</v>
          </cell>
          <cell r="B21" t="str">
            <v>Непредвиденные затраты.Площадь С.</v>
          </cell>
        </row>
        <row r="22">
          <cell r="A22">
            <v>20</v>
          </cell>
          <cell r="B22" t="str">
            <v>Обучение (сейсморазведка). Площадь Б.</v>
          </cell>
        </row>
        <row r="23">
          <cell r="A23">
            <v>21</v>
          </cell>
          <cell r="B23" t="str">
            <v>Обучение (сейсморазведка). Площадь С.</v>
          </cell>
        </row>
        <row r="24">
          <cell r="A24">
            <v>22</v>
          </cell>
          <cell r="B24" t="str">
            <v xml:space="preserve">Межсезонный простой, демобилизация, простой по погодным условиям, возмещаемые затраты. Площадь Б </v>
          </cell>
        </row>
        <row r="25">
          <cell r="A25">
            <v>23</v>
          </cell>
          <cell r="B25" t="str">
            <v xml:space="preserve">Межсезонный простой, демобилизация, простой по погодным условиям, возмещаемые затраты. Площадь С. </v>
          </cell>
        </row>
        <row r="26">
          <cell r="A26">
            <v>24</v>
          </cell>
          <cell r="B26" t="str">
            <v>ОВОС.Площадь А.</v>
          </cell>
        </row>
        <row r="27">
          <cell r="A27">
            <v>25</v>
          </cell>
          <cell r="B27" t="str">
            <v>Выбор подрядчика (сейсморазведка).</v>
          </cell>
        </row>
        <row r="29">
          <cell r="A29" t="str">
            <v>Прямые расходы Операционной структуры</v>
          </cell>
        </row>
        <row r="30">
          <cell r="A30">
            <v>201</v>
          </cell>
          <cell r="B30" t="str">
            <v>Оплата труда</v>
          </cell>
        </row>
        <row r="31">
          <cell r="A31">
            <v>202</v>
          </cell>
          <cell r="B31" t="str">
            <v>Обязательные отчисления (на социальные фонды и т.д.)</v>
          </cell>
        </row>
        <row r="32">
          <cell r="A32">
            <v>203</v>
          </cell>
          <cell r="B32" t="str">
            <v>Аренда офиса</v>
          </cell>
        </row>
        <row r="33">
          <cell r="A33">
            <v>204</v>
          </cell>
          <cell r="B33" t="str">
            <v>Аренда жилья для сотрудников</v>
          </cell>
        </row>
        <row r="34">
          <cell r="A34">
            <v>205</v>
          </cell>
          <cell r="B34" t="str">
            <v>Консалтинг и др. услуги</v>
          </cell>
        </row>
        <row r="35">
          <cell r="A35">
            <v>206</v>
          </cell>
          <cell r="B35" t="str">
            <v>Транспортные расходы</v>
          </cell>
        </row>
        <row r="36">
          <cell r="A36">
            <v>207</v>
          </cell>
          <cell r="B36" t="str">
            <v>Услуги связи и средства связи</v>
          </cell>
        </row>
        <row r="37">
          <cell r="A37">
            <v>208</v>
          </cell>
          <cell r="B37" t="str">
            <v>Представительские расходы</v>
          </cell>
        </row>
        <row r="38">
          <cell r="A38">
            <v>209</v>
          </cell>
          <cell r="B38" t="str">
            <v>Прочие расходы (связанные с производством)</v>
          </cell>
        </row>
        <row r="39">
          <cell r="A39">
            <v>210</v>
          </cell>
          <cell r="B39" t="str">
            <v>Командировочные расходы для участника ЯННК</v>
          </cell>
        </row>
        <row r="40">
          <cell r="A40">
            <v>211</v>
          </cell>
          <cell r="B40" t="str">
            <v>Охрана офиса</v>
          </cell>
        </row>
        <row r="41">
          <cell r="A41" t="str">
            <v>Прочие расходы Операционной Структуры</v>
          </cell>
        </row>
        <row r="42">
          <cell r="A42">
            <v>301</v>
          </cell>
          <cell r="B42" t="str">
            <v>Социальная программа</v>
          </cell>
        </row>
        <row r="43">
          <cell r="A43">
            <v>302</v>
          </cell>
          <cell r="B43" t="str">
            <v>Обучение персонала</v>
          </cell>
        </row>
        <row r="44">
          <cell r="A44">
            <v>303</v>
          </cell>
          <cell r="B44" t="str">
            <v>Командировочные расходы внутри РК</v>
          </cell>
        </row>
        <row r="45">
          <cell r="A45">
            <v>304</v>
          </cell>
          <cell r="B45" t="str">
            <v>Обслуживание и ремонт рабочих станций и программного обеспечения</v>
          </cell>
        </row>
        <row r="46">
          <cell r="A46">
            <v>305</v>
          </cell>
          <cell r="B46" t="str">
            <v xml:space="preserve">Канцелярские, типограф., др. расходы </v>
          </cell>
        </row>
        <row r="47">
          <cell r="A47">
            <v>306</v>
          </cell>
          <cell r="B47" t="str">
            <v>Ремонт офиса</v>
          </cell>
        </row>
        <row r="48">
          <cell r="A48">
            <v>307</v>
          </cell>
          <cell r="B48" t="str">
            <v>Оснастка офиса</v>
          </cell>
        </row>
        <row r="49">
          <cell r="A49">
            <v>308</v>
          </cell>
          <cell r="B49" t="str">
            <v>Офисное оборудование</v>
          </cell>
        </row>
        <row r="50">
          <cell r="A50">
            <v>309</v>
          </cell>
          <cell r="B50" t="str">
            <v>Прочие расходы и затраты</v>
          </cell>
        </row>
        <row r="51">
          <cell r="A51" t="str">
            <v>Доход</v>
          </cell>
        </row>
        <row r="52">
          <cell r="A52">
            <v>401</v>
          </cell>
          <cell r="B52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Описание"/>
      <sheetName val="Статьи"/>
      <sheetName val="Анализ"/>
      <sheetName val="SETUP"/>
    </sheetNames>
    <sheetDataSet>
      <sheetData sheetId="0"/>
      <sheetData sheetId="1"/>
      <sheetData sheetId="2"/>
      <sheetData sheetId="3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4"/>
      <sheetData sheetId="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Loans 2004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Cust acc 2004"/>
      <sheetName val="SETUP"/>
      <sheetName val="31.12.03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  <sheetName val="secs_mp"/>
      <sheetName val="B 1"/>
      <sheetName val="PL Charge"/>
      <sheetName val="RAS TB"/>
      <sheetName val="Securit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KGC Operations Costs"/>
      <sheetName val="KGC - Centerra GL Code Mapping"/>
      <sheetName val="Лист2"/>
    </sheetNames>
    <sheetDataSet>
      <sheetData sheetId="0">
        <row r="12">
          <cell r="D12">
            <v>39233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Sheet4"/>
      <sheetName val="Sheet1"/>
      <sheetName val="баланс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XREF"/>
      <sheetName val="Статьи"/>
      <sheetName val="Summary"/>
      <sheetName val="Codes calculation"/>
      <sheetName val="Sheet3"/>
      <sheetName val="Securities"/>
      <sheetName val="31.12.03"/>
      <sheetName val="Assumptions"/>
      <sheetName val="Basic Info"/>
      <sheetName val="MOE"/>
      <sheetName val="Scenarios"/>
      <sheetName val="итого"/>
      <sheetName val="Форма2"/>
    </sheetNames>
    <sheetDataSet>
      <sheetData sheetId="0" refreshError="1">
        <row r="1">
          <cell r="H1" t="str">
            <v>Adjusted</v>
          </cell>
          <cell r="I1" t="str">
            <v>RJE</v>
          </cell>
          <cell r="J1" t="str">
            <v>Final</v>
          </cell>
        </row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</row>
        <row r="3">
          <cell r="H3">
            <v>-10263</v>
          </cell>
          <cell r="I3">
            <v>0</v>
          </cell>
          <cell r="J3">
            <v>-10263</v>
          </cell>
        </row>
        <row r="4">
          <cell r="F4">
            <v>-10263</v>
          </cell>
          <cell r="H4">
            <v>0</v>
          </cell>
          <cell r="I4">
            <v>-10263</v>
          </cell>
          <cell r="J4">
            <v>0</v>
          </cell>
          <cell r="K4">
            <v>-10263</v>
          </cell>
        </row>
        <row r="5">
          <cell r="F5">
            <v>7096</v>
          </cell>
          <cell r="H5">
            <v>0</v>
          </cell>
          <cell r="I5">
            <v>7096</v>
          </cell>
          <cell r="J5">
            <v>0</v>
          </cell>
          <cell r="K5">
            <v>7096</v>
          </cell>
        </row>
        <row r="6">
          <cell r="F6">
            <v>8110</v>
          </cell>
          <cell r="H6">
            <v>0</v>
          </cell>
          <cell r="I6">
            <v>8110</v>
          </cell>
          <cell r="J6">
            <v>0</v>
          </cell>
          <cell r="K6">
            <v>8110</v>
          </cell>
        </row>
        <row r="7"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444</v>
          </cell>
          <cell r="H8">
            <v>0</v>
          </cell>
          <cell r="I8">
            <v>444</v>
          </cell>
          <cell r="J8">
            <v>0</v>
          </cell>
          <cell r="K8">
            <v>444</v>
          </cell>
        </row>
        <row r="9">
          <cell r="F9">
            <v>13</v>
          </cell>
          <cell r="H9">
            <v>0</v>
          </cell>
          <cell r="I9">
            <v>13</v>
          </cell>
          <cell r="J9">
            <v>0</v>
          </cell>
          <cell r="K9">
            <v>13</v>
          </cell>
        </row>
        <row r="10">
          <cell r="F10">
            <v>69</v>
          </cell>
          <cell r="H10">
            <v>0</v>
          </cell>
          <cell r="I10">
            <v>69</v>
          </cell>
          <cell r="J10">
            <v>0</v>
          </cell>
          <cell r="K10">
            <v>69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F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F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F18">
            <v>2683</v>
          </cell>
          <cell r="H18">
            <v>0</v>
          </cell>
          <cell r="I18">
            <v>2683</v>
          </cell>
          <cell r="J18">
            <v>0</v>
          </cell>
          <cell r="K18">
            <v>2683</v>
          </cell>
        </row>
        <row r="19">
          <cell r="F19">
            <v>8434</v>
          </cell>
          <cell r="H19">
            <v>0</v>
          </cell>
          <cell r="I19">
            <v>8434</v>
          </cell>
          <cell r="J19">
            <v>0</v>
          </cell>
          <cell r="K19">
            <v>8434</v>
          </cell>
        </row>
        <row r="20">
          <cell r="F20">
            <v>1488</v>
          </cell>
          <cell r="H20">
            <v>0</v>
          </cell>
          <cell r="I20">
            <v>1488</v>
          </cell>
          <cell r="J20">
            <v>0</v>
          </cell>
          <cell r="K20">
            <v>1488</v>
          </cell>
        </row>
        <row r="21">
          <cell r="F21">
            <v>2137</v>
          </cell>
          <cell r="H21">
            <v>0</v>
          </cell>
          <cell r="I21">
            <v>2137</v>
          </cell>
          <cell r="J21">
            <v>0</v>
          </cell>
          <cell r="K21">
            <v>2137</v>
          </cell>
        </row>
        <row r="22">
          <cell r="F22">
            <v>-2137</v>
          </cell>
          <cell r="H22">
            <v>0</v>
          </cell>
          <cell r="I22">
            <v>-2137</v>
          </cell>
          <cell r="J22">
            <v>0</v>
          </cell>
          <cell r="K22">
            <v>-2137</v>
          </cell>
        </row>
        <row r="23">
          <cell r="F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F24">
            <v>521</v>
          </cell>
          <cell r="H24">
            <v>0</v>
          </cell>
          <cell r="I24">
            <v>521</v>
          </cell>
          <cell r="J24">
            <v>0</v>
          </cell>
          <cell r="K24">
            <v>521</v>
          </cell>
        </row>
        <row r="25">
          <cell r="F25">
            <v>-357</v>
          </cell>
          <cell r="H25">
            <v>0</v>
          </cell>
          <cell r="I25">
            <v>-357</v>
          </cell>
          <cell r="J25">
            <v>0</v>
          </cell>
          <cell r="K25">
            <v>-357</v>
          </cell>
        </row>
        <row r="26">
          <cell r="F26">
            <v>53</v>
          </cell>
          <cell r="H26">
            <v>0</v>
          </cell>
          <cell r="I26">
            <v>53</v>
          </cell>
          <cell r="J26">
            <v>0</v>
          </cell>
          <cell r="K26">
            <v>53</v>
          </cell>
        </row>
        <row r="27"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F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18291</v>
          </cell>
          <cell r="H29">
            <v>0</v>
          </cell>
          <cell r="I29">
            <v>18291</v>
          </cell>
          <cell r="J29">
            <v>0</v>
          </cell>
          <cell r="K29">
            <v>18291</v>
          </cell>
        </row>
        <row r="30">
          <cell r="F30">
            <v>18291</v>
          </cell>
          <cell r="H30">
            <v>0</v>
          </cell>
          <cell r="I30">
            <v>18291</v>
          </cell>
          <cell r="J30">
            <v>0</v>
          </cell>
          <cell r="K30">
            <v>18291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2">
          <cell r="H2" t="str">
            <v>AJE</v>
          </cell>
          <cell r="I2" t="str">
            <v>Adjusted</v>
          </cell>
          <cell r="J2" t="str">
            <v>RJE</v>
          </cell>
        </row>
        <row r="3">
          <cell r="F3">
            <v>-10263</v>
          </cell>
          <cell r="G3">
            <v>0</v>
          </cell>
          <cell r="H3">
            <v>-10263</v>
          </cell>
          <cell r="I3">
            <v>0</v>
          </cell>
          <cell r="J3">
            <v>-10263</v>
          </cell>
        </row>
        <row r="4">
          <cell r="F4">
            <v>7096</v>
          </cell>
          <cell r="G4">
            <v>0</v>
          </cell>
          <cell r="H4">
            <v>7096</v>
          </cell>
          <cell r="I4">
            <v>0</v>
          </cell>
          <cell r="J4">
            <v>7096</v>
          </cell>
        </row>
        <row r="5">
          <cell r="F5">
            <v>8110</v>
          </cell>
          <cell r="G5">
            <v>0</v>
          </cell>
          <cell r="H5">
            <v>8110</v>
          </cell>
          <cell r="I5">
            <v>0</v>
          </cell>
          <cell r="J5">
            <v>8110</v>
          </cell>
        </row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F7">
            <v>444</v>
          </cell>
          <cell r="G7">
            <v>0</v>
          </cell>
          <cell r="H7">
            <v>444</v>
          </cell>
          <cell r="I7">
            <v>0</v>
          </cell>
          <cell r="J7">
            <v>444</v>
          </cell>
        </row>
        <row r="8">
          <cell r="F8">
            <v>13</v>
          </cell>
          <cell r="G8">
            <v>0</v>
          </cell>
          <cell r="H8">
            <v>13</v>
          </cell>
          <cell r="I8">
            <v>0</v>
          </cell>
          <cell r="J8">
            <v>13</v>
          </cell>
        </row>
        <row r="9">
          <cell r="F9">
            <v>69</v>
          </cell>
          <cell r="G9">
            <v>0</v>
          </cell>
          <cell r="H9">
            <v>69</v>
          </cell>
          <cell r="I9">
            <v>0</v>
          </cell>
          <cell r="J9">
            <v>69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F17">
            <v>2683</v>
          </cell>
          <cell r="G17">
            <v>0</v>
          </cell>
          <cell r="H17">
            <v>2683</v>
          </cell>
          <cell r="I17">
            <v>0</v>
          </cell>
          <cell r="J17">
            <v>2683</v>
          </cell>
        </row>
        <row r="18">
          <cell r="F18">
            <v>8434</v>
          </cell>
          <cell r="G18">
            <v>0</v>
          </cell>
          <cell r="H18">
            <v>8434</v>
          </cell>
          <cell r="I18">
            <v>0</v>
          </cell>
          <cell r="J18">
            <v>8434</v>
          </cell>
        </row>
        <row r="19">
          <cell r="F19">
            <v>1488</v>
          </cell>
          <cell r="G19">
            <v>0</v>
          </cell>
          <cell r="H19">
            <v>1488</v>
          </cell>
          <cell r="I19">
            <v>0</v>
          </cell>
          <cell r="J19">
            <v>1488</v>
          </cell>
        </row>
        <row r="20">
          <cell r="F20">
            <v>2137</v>
          </cell>
          <cell r="G20">
            <v>0</v>
          </cell>
          <cell r="H20">
            <v>2137</v>
          </cell>
          <cell r="I20">
            <v>0</v>
          </cell>
          <cell r="J20">
            <v>2137</v>
          </cell>
        </row>
        <row r="21">
          <cell r="F21">
            <v>-2137</v>
          </cell>
          <cell r="G21">
            <v>0</v>
          </cell>
          <cell r="H21">
            <v>-2137</v>
          </cell>
          <cell r="I21">
            <v>0</v>
          </cell>
          <cell r="J21">
            <v>-2137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F23">
            <v>521</v>
          </cell>
          <cell r="G23">
            <v>0</v>
          </cell>
          <cell r="H23">
            <v>521</v>
          </cell>
          <cell r="I23">
            <v>0</v>
          </cell>
          <cell r="J23">
            <v>521</v>
          </cell>
        </row>
        <row r="24">
          <cell r="F24">
            <v>-357</v>
          </cell>
          <cell r="G24">
            <v>0</v>
          </cell>
          <cell r="H24">
            <v>-357</v>
          </cell>
          <cell r="I24">
            <v>0</v>
          </cell>
          <cell r="J24">
            <v>-357</v>
          </cell>
        </row>
        <row r="25">
          <cell r="F25">
            <v>53</v>
          </cell>
          <cell r="G25">
            <v>0</v>
          </cell>
          <cell r="H25">
            <v>53</v>
          </cell>
          <cell r="I25">
            <v>0</v>
          </cell>
          <cell r="J25">
            <v>53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F28">
            <v>18291</v>
          </cell>
          <cell r="G28">
            <v>0</v>
          </cell>
          <cell r="H28">
            <v>18291</v>
          </cell>
          <cell r="I28">
            <v>0</v>
          </cell>
          <cell r="J28">
            <v>18291</v>
          </cell>
        </row>
        <row r="29">
          <cell r="F29">
            <v>18291</v>
          </cell>
          <cell r="G29">
            <v>0</v>
          </cell>
          <cell r="H29">
            <v>18291</v>
          </cell>
          <cell r="I29">
            <v>0</v>
          </cell>
          <cell r="J29">
            <v>18291</v>
          </cell>
        </row>
        <row r="30">
          <cell r="F30">
            <v>13666</v>
          </cell>
          <cell r="G30">
            <v>0</v>
          </cell>
          <cell r="H30">
            <v>13666</v>
          </cell>
          <cell r="I30">
            <v>0</v>
          </cell>
          <cell r="J30">
            <v>13666</v>
          </cell>
        </row>
        <row r="31">
          <cell r="F31">
            <v>6497</v>
          </cell>
          <cell r="G31">
            <v>0</v>
          </cell>
          <cell r="H31">
            <v>6497</v>
          </cell>
          <cell r="I31">
            <v>0</v>
          </cell>
          <cell r="J31">
            <v>6497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>
        <row r="2">
          <cell r="M2" t="str">
            <v>PY1</v>
          </cell>
        </row>
        <row r="4">
          <cell r="M4">
            <v>19172</v>
          </cell>
        </row>
        <row r="5">
          <cell r="M5">
            <v>19172</v>
          </cell>
        </row>
        <row r="6">
          <cell r="M6">
            <v>726</v>
          </cell>
        </row>
        <row r="7">
          <cell r="M7">
            <v>2584</v>
          </cell>
        </row>
        <row r="8">
          <cell r="M8">
            <v>2584</v>
          </cell>
        </row>
        <row r="10">
          <cell r="M10">
            <v>3</v>
          </cell>
        </row>
        <row r="11">
          <cell r="M11">
            <v>8</v>
          </cell>
        </row>
        <row r="12">
          <cell r="M12">
            <v>11</v>
          </cell>
        </row>
        <row r="13">
          <cell r="M13">
            <v>21767</v>
          </cell>
        </row>
      </sheetData>
      <sheetData sheetId="1">
        <row r="1">
          <cell r="K1" t="str">
            <v>PY1</v>
          </cell>
        </row>
        <row r="3">
          <cell r="K3">
            <v>19172</v>
          </cell>
        </row>
        <row r="4">
          <cell r="K4">
            <v>0</v>
          </cell>
        </row>
        <row r="5">
          <cell r="K5">
            <v>0</v>
          </cell>
        </row>
        <row r="6">
          <cell r="K6">
            <v>0</v>
          </cell>
        </row>
        <row r="7">
          <cell r="K7">
            <v>19172</v>
          </cell>
        </row>
        <row r="9">
          <cell r="K9">
            <v>2584</v>
          </cell>
        </row>
        <row r="10">
          <cell r="K10">
            <v>2584</v>
          </cell>
        </row>
        <row r="12">
          <cell r="K12">
            <v>0</v>
          </cell>
        </row>
        <row r="13">
          <cell r="K13">
            <v>3</v>
          </cell>
        </row>
        <row r="14">
          <cell r="K14">
            <v>8</v>
          </cell>
        </row>
        <row r="15">
          <cell r="K15">
            <v>11</v>
          </cell>
        </row>
        <row r="16">
          <cell r="K16">
            <v>21767</v>
          </cell>
        </row>
        <row r="17">
          <cell r="K17">
            <v>-6</v>
          </cell>
        </row>
        <row r="18">
          <cell r="K18">
            <v>3729</v>
          </cell>
        </row>
        <row r="19">
          <cell r="K19">
            <v>199</v>
          </cell>
        </row>
        <row r="20">
          <cell r="K20">
            <v>7722</v>
          </cell>
        </row>
        <row r="21">
          <cell r="K21">
            <v>0</v>
          </cell>
        </row>
        <row r="22">
          <cell r="K22">
            <v>74</v>
          </cell>
        </row>
        <row r="23">
          <cell r="K23">
            <v>86</v>
          </cell>
        </row>
        <row r="24">
          <cell r="K24">
            <v>206</v>
          </cell>
        </row>
        <row r="25">
          <cell r="K25">
            <v>13</v>
          </cell>
        </row>
        <row r="26">
          <cell r="K26">
            <v>1652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95</v>
          </cell>
        </row>
        <row r="30">
          <cell r="K30">
            <v>71</v>
          </cell>
        </row>
        <row r="31">
          <cell r="K31">
            <v>840</v>
          </cell>
        </row>
        <row r="32">
          <cell r="K32">
            <v>2578</v>
          </cell>
        </row>
        <row r="33">
          <cell r="K33">
            <v>134</v>
          </cell>
        </row>
        <row r="34">
          <cell r="K34">
            <v>163</v>
          </cell>
        </row>
        <row r="35">
          <cell r="K35">
            <v>918</v>
          </cell>
        </row>
        <row r="36">
          <cell r="K36">
            <v>562</v>
          </cell>
        </row>
        <row r="37">
          <cell r="K37">
            <v>73</v>
          </cell>
        </row>
        <row r="38">
          <cell r="K38">
            <v>137</v>
          </cell>
        </row>
        <row r="39">
          <cell r="K39">
            <v>87</v>
          </cell>
        </row>
        <row r="40">
          <cell r="K40">
            <v>7</v>
          </cell>
        </row>
        <row r="41">
          <cell r="K41">
            <v>1</v>
          </cell>
        </row>
        <row r="42">
          <cell r="K42">
            <v>19</v>
          </cell>
        </row>
        <row r="43">
          <cell r="K43">
            <v>125</v>
          </cell>
        </row>
        <row r="44">
          <cell r="K44">
            <v>0</v>
          </cell>
        </row>
        <row r="45">
          <cell r="K45">
            <v>118</v>
          </cell>
        </row>
        <row r="46">
          <cell r="K46">
            <v>-2</v>
          </cell>
        </row>
        <row r="47">
          <cell r="K47">
            <v>0</v>
          </cell>
        </row>
        <row r="48">
          <cell r="K48">
            <v>1231</v>
          </cell>
        </row>
        <row r="49">
          <cell r="K49">
            <v>20832</v>
          </cell>
        </row>
        <row r="51">
          <cell r="K51">
            <v>66</v>
          </cell>
        </row>
        <row r="52">
          <cell r="K52">
            <v>1498</v>
          </cell>
        </row>
        <row r="53">
          <cell r="K53">
            <v>1607</v>
          </cell>
        </row>
        <row r="54">
          <cell r="K54">
            <v>373</v>
          </cell>
        </row>
        <row r="55">
          <cell r="K55">
            <v>3544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38650</v>
          </cell>
        </row>
      </sheetData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KGC Operations Costs"/>
      <sheetName val="Trial Balance - Inc. Statement"/>
      <sheetName val="Securities"/>
      <sheetName val="Данные"/>
      <sheetName val="ФКТ OE"/>
      <sheetName val="ФКТ OI"/>
    </sheetNames>
    <sheetDataSet>
      <sheetData sheetId="0"/>
      <sheetData sheetId="1">
        <row r="2">
          <cell r="O2">
            <v>42117.474837919617</v>
          </cell>
          <cell r="S2">
            <v>32159.9</v>
          </cell>
        </row>
        <row r="3">
          <cell r="O3">
            <v>74390.30344791853</v>
          </cell>
          <cell r="S3">
            <v>51860.27</v>
          </cell>
        </row>
        <row r="4">
          <cell r="O4">
            <v>16026.743948855299</v>
          </cell>
          <cell r="S4">
            <v>12016.51</v>
          </cell>
        </row>
        <row r="5">
          <cell r="O5">
            <v>9054.9321056799999</v>
          </cell>
          <cell r="S5">
            <v>3623.07</v>
          </cell>
        </row>
        <row r="6">
          <cell r="O6">
            <v>25.881884060000001</v>
          </cell>
          <cell r="S6">
            <v>98.88</v>
          </cell>
        </row>
        <row r="7">
          <cell r="O7">
            <v>15970.972975739151</v>
          </cell>
          <cell r="S7">
            <v>22303.89</v>
          </cell>
        </row>
        <row r="8">
          <cell r="O8">
            <v>97069.119760589994</v>
          </cell>
          <cell r="S8">
            <v>82553.83</v>
          </cell>
        </row>
        <row r="9">
          <cell r="O9">
            <v>59200.588987990006</v>
          </cell>
          <cell r="S9">
            <v>31539.51</v>
          </cell>
        </row>
        <row r="10">
          <cell r="O10">
            <v>9347.3773556300002</v>
          </cell>
          <cell r="S10">
            <v>5116.8900000000003</v>
          </cell>
        </row>
        <row r="11">
          <cell r="O11">
            <v>0</v>
          </cell>
          <cell r="S11">
            <v>0</v>
          </cell>
        </row>
        <row r="12">
          <cell r="O12">
            <v>7952.0980650331348</v>
          </cell>
          <cell r="S12">
            <v>13098.65</v>
          </cell>
        </row>
        <row r="13">
          <cell r="O13">
            <v>60.557292169999997</v>
          </cell>
          <cell r="S13">
            <v>233.28</v>
          </cell>
        </row>
        <row r="14">
          <cell r="O14">
            <v>1700.5590289000002</v>
          </cell>
          <cell r="S14">
            <v>911.59</v>
          </cell>
        </row>
        <row r="15">
          <cell r="O15">
            <v>259.26039100000003</v>
          </cell>
          <cell r="S15">
            <v>0</v>
          </cell>
        </row>
        <row r="16">
          <cell r="O16">
            <v>0</v>
          </cell>
          <cell r="S16">
            <v>0</v>
          </cell>
        </row>
        <row r="17">
          <cell r="O17">
            <v>248.15423982172365</v>
          </cell>
          <cell r="S17">
            <v>515.5</v>
          </cell>
        </row>
        <row r="18">
          <cell r="O18">
            <v>2114.0330221639442</v>
          </cell>
          <cell r="S18">
            <v>1384.51</v>
          </cell>
        </row>
        <row r="19">
          <cell r="O19">
            <v>0</v>
          </cell>
          <cell r="S19">
            <v>2.9999999999972715E-2</v>
          </cell>
        </row>
        <row r="20">
          <cell r="O20">
            <v>0</v>
          </cell>
          <cell r="S20">
            <v>520</v>
          </cell>
        </row>
        <row r="21">
          <cell r="O21">
            <v>0</v>
          </cell>
          <cell r="S21">
            <v>96</v>
          </cell>
        </row>
        <row r="22">
          <cell r="O22">
            <v>191.26330429999999</v>
          </cell>
          <cell r="S22">
            <v>8.84</v>
          </cell>
        </row>
        <row r="23">
          <cell r="O23">
            <v>7.3852758407592773</v>
          </cell>
          <cell r="S23">
            <v>18.32</v>
          </cell>
        </row>
        <row r="24">
          <cell r="O24">
            <v>0</v>
          </cell>
          <cell r="S24">
            <v>47.09</v>
          </cell>
        </row>
        <row r="25">
          <cell r="O25">
            <v>87.144410797744143</v>
          </cell>
          <cell r="S25">
            <v>0</v>
          </cell>
        </row>
        <row r="26">
          <cell r="O26">
            <v>402.95504305000003</v>
          </cell>
          <cell r="S26">
            <v>0</v>
          </cell>
        </row>
        <row r="27">
          <cell r="O27">
            <v>463.82650756835938</v>
          </cell>
          <cell r="S27">
            <v>0</v>
          </cell>
        </row>
        <row r="28">
          <cell r="O28">
            <v>0</v>
          </cell>
          <cell r="S28">
            <v>3328.1</v>
          </cell>
        </row>
        <row r="29">
          <cell r="O29">
            <v>0</v>
          </cell>
          <cell r="S29">
            <v>2556.11</v>
          </cell>
        </row>
        <row r="30">
          <cell r="O30">
            <v>2569.2489199211941</v>
          </cell>
          <cell r="S30">
            <v>4019.32</v>
          </cell>
        </row>
        <row r="31">
          <cell r="O31">
            <v>227.92116823693513</v>
          </cell>
          <cell r="S31">
            <v>507.11</v>
          </cell>
        </row>
        <row r="32">
          <cell r="O32">
            <v>1281.2513759820606</v>
          </cell>
          <cell r="S32">
            <v>1791.76</v>
          </cell>
        </row>
        <row r="33">
          <cell r="O33">
            <v>35.152448329999999</v>
          </cell>
          <cell r="S33">
            <v>545.35</v>
          </cell>
        </row>
        <row r="34">
          <cell r="O34">
            <v>0</v>
          </cell>
          <cell r="S34">
            <v>0</v>
          </cell>
        </row>
        <row r="35">
          <cell r="O35">
            <v>99.86298990756643</v>
          </cell>
          <cell r="S35">
            <v>690.28</v>
          </cell>
        </row>
        <row r="36">
          <cell r="O36">
            <v>0</v>
          </cell>
          <cell r="S36">
            <v>0</v>
          </cell>
        </row>
        <row r="37">
          <cell r="O37">
            <v>42.073344852453616</v>
          </cell>
          <cell r="S37">
            <v>0</v>
          </cell>
        </row>
        <row r="38">
          <cell r="O38">
            <v>0</v>
          </cell>
          <cell r="S38">
            <v>0</v>
          </cell>
        </row>
        <row r="39">
          <cell r="O39">
            <v>59983.748259669999</v>
          </cell>
          <cell r="S39">
            <v>39182.339999999997</v>
          </cell>
        </row>
        <row r="40">
          <cell r="O40">
            <v>9625.0905000000002</v>
          </cell>
          <cell r="S40">
            <v>16740.45</v>
          </cell>
        </row>
        <row r="41">
          <cell r="O41">
            <v>5072.5406271600004</v>
          </cell>
          <cell r="S41">
            <v>4546.92</v>
          </cell>
        </row>
        <row r="42">
          <cell r="O42">
            <v>31787.627099999998</v>
          </cell>
          <cell r="S42">
            <v>63521.38</v>
          </cell>
        </row>
        <row r="43">
          <cell r="O43">
            <v>0</v>
          </cell>
          <cell r="S43">
            <v>824.52</v>
          </cell>
        </row>
        <row r="44">
          <cell r="O44">
            <v>493.80959999999999</v>
          </cell>
          <cell r="S44">
            <v>1190</v>
          </cell>
        </row>
        <row r="45">
          <cell r="O45">
            <v>1.3333340000000001E-2</v>
          </cell>
          <cell r="S45">
            <v>584.46</v>
          </cell>
        </row>
        <row r="46">
          <cell r="O46">
            <v>784.63240000000008</v>
          </cell>
          <cell r="S46">
            <v>991.57</v>
          </cell>
        </row>
        <row r="47">
          <cell r="O47">
            <v>0</v>
          </cell>
          <cell r="S47">
            <v>0</v>
          </cell>
        </row>
        <row r="48">
          <cell r="O48">
            <v>17888.648749532716</v>
          </cell>
          <cell r="S48">
            <v>19287.47</v>
          </cell>
        </row>
        <row r="49">
          <cell r="O49">
            <v>33151.285645082164</v>
          </cell>
          <cell r="S49">
            <v>32314.13</v>
          </cell>
        </row>
        <row r="50">
          <cell r="O50">
            <v>4368.2777787729319</v>
          </cell>
          <cell r="S50">
            <v>4141.16</v>
          </cell>
        </row>
        <row r="51">
          <cell r="O51">
            <v>6057.0366271000003</v>
          </cell>
          <cell r="S51">
            <v>2409.87</v>
          </cell>
        </row>
        <row r="52">
          <cell r="O52">
            <v>0</v>
          </cell>
          <cell r="S52">
            <v>69.87</v>
          </cell>
        </row>
        <row r="53">
          <cell r="O53">
            <v>7373.6393230684025</v>
          </cell>
          <cell r="S53">
            <v>13602.1</v>
          </cell>
        </row>
        <row r="54">
          <cell r="O54">
            <v>0</v>
          </cell>
          <cell r="S54">
            <v>0</v>
          </cell>
        </row>
        <row r="55">
          <cell r="O55">
            <v>0</v>
          </cell>
          <cell r="S55">
            <v>0</v>
          </cell>
        </row>
        <row r="56">
          <cell r="O56">
            <v>157.65891771363769</v>
          </cell>
          <cell r="S56">
            <v>258.25</v>
          </cell>
        </row>
        <row r="57">
          <cell r="O57">
            <v>12.0900564</v>
          </cell>
          <cell r="S57">
            <v>11.07</v>
          </cell>
        </row>
        <row r="58">
          <cell r="O58">
            <v>12.810225240000001</v>
          </cell>
          <cell r="S58">
            <v>11.86</v>
          </cell>
        </row>
        <row r="59">
          <cell r="O59">
            <v>328.10268594000001</v>
          </cell>
          <cell r="S59">
            <v>0</v>
          </cell>
        </row>
        <row r="60">
          <cell r="O60">
            <v>0</v>
          </cell>
          <cell r="S60">
            <v>198.69</v>
          </cell>
        </row>
        <row r="61">
          <cell r="O61">
            <v>0</v>
          </cell>
          <cell r="S61">
            <v>96.97</v>
          </cell>
        </row>
        <row r="62">
          <cell r="O62">
            <v>60.169071844057619</v>
          </cell>
          <cell r="S62">
            <v>8.92</v>
          </cell>
        </row>
        <row r="63">
          <cell r="O63">
            <v>126.38392027414002</v>
          </cell>
          <cell r="S63">
            <v>101.29</v>
          </cell>
        </row>
        <row r="64">
          <cell r="O64">
            <v>384.04974391545409</v>
          </cell>
          <cell r="S64">
            <v>520.72</v>
          </cell>
        </row>
        <row r="65">
          <cell r="O65">
            <v>175.76224164999999</v>
          </cell>
          <cell r="S65">
            <v>349.72</v>
          </cell>
        </row>
        <row r="66">
          <cell r="O66">
            <v>0</v>
          </cell>
          <cell r="S66">
            <v>420</v>
          </cell>
        </row>
        <row r="67">
          <cell r="O67">
            <v>0</v>
          </cell>
          <cell r="S67">
            <v>0</v>
          </cell>
        </row>
        <row r="68">
          <cell r="O68">
            <v>0</v>
          </cell>
          <cell r="S68">
            <v>0</v>
          </cell>
        </row>
        <row r="69">
          <cell r="O69">
            <v>0</v>
          </cell>
          <cell r="S69">
            <v>1412.76</v>
          </cell>
        </row>
        <row r="70">
          <cell r="O70">
            <v>0.99154589000000004</v>
          </cell>
          <cell r="S70">
            <v>0</v>
          </cell>
        </row>
        <row r="71">
          <cell r="O71">
            <v>0</v>
          </cell>
          <cell r="S71">
            <v>0</v>
          </cell>
        </row>
        <row r="72">
          <cell r="O72">
            <v>22205.07391597125</v>
          </cell>
          <cell r="S72">
            <v>431.47</v>
          </cell>
        </row>
        <row r="73">
          <cell r="O73">
            <v>0</v>
          </cell>
          <cell r="S73">
            <v>0</v>
          </cell>
        </row>
        <row r="74">
          <cell r="O74">
            <v>0</v>
          </cell>
          <cell r="S74">
            <v>9.8000000000000007</v>
          </cell>
        </row>
        <row r="75">
          <cell r="O75">
            <v>0</v>
          </cell>
          <cell r="S75">
            <v>104.93</v>
          </cell>
        </row>
        <row r="76">
          <cell r="O76">
            <v>0</v>
          </cell>
          <cell r="S76">
            <v>812</v>
          </cell>
        </row>
        <row r="77">
          <cell r="O77">
            <v>0</v>
          </cell>
          <cell r="S77">
            <v>0</v>
          </cell>
        </row>
        <row r="78">
          <cell r="O78">
            <v>0</v>
          </cell>
          <cell r="S78">
            <v>0</v>
          </cell>
        </row>
        <row r="79">
          <cell r="O79">
            <v>0</v>
          </cell>
          <cell r="S79">
            <v>0</v>
          </cell>
        </row>
        <row r="80">
          <cell r="O80">
            <v>0</v>
          </cell>
          <cell r="S80">
            <v>0</v>
          </cell>
        </row>
        <row r="81">
          <cell r="O81">
            <v>0</v>
          </cell>
          <cell r="S81">
            <v>0</v>
          </cell>
        </row>
        <row r="82">
          <cell r="O82">
            <v>247.41460000000001</v>
          </cell>
          <cell r="S82">
            <v>631.83000000000004</v>
          </cell>
        </row>
        <row r="83">
          <cell r="O83">
            <v>0</v>
          </cell>
          <cell r="S83">
            <v>0</v>
          </cell>
        </row>
        <row r="84">
          <cell r="O84">
            <v>0</v>
          </cell>
          <cell r="S84">
            <v>0</v>
          </cell>
        </row>
        <row r="85">
          <cell r="O85">
            <v>4352.0625149602156</v>
          </cell>
          <cell r="S85">
            <v>0</v>
          </cell>
        </row>
        <row r="86">
          <cell r="O86">
            <v>16636.425997599999</v>
          </cell>
          <cell r="S86">
            <v>12236.23</v>
          </cell>
        </row>
        <row r="87">
          <cell r="O87">
            <v>0</v>
          </cell>
          <cell r="S87">
            <v>0</v>
          </cell>
        </row>
        <row r="88">
          <cell r="O88">
            <v>0</v>
          </cell>
          <cell r="S88">
            <v>0</v>
          </cell>
        </row>
        <row r="89">
          <cell r="O89">
            <v>3922.2962000000002</v>
          </cell>
          <cell r="S89">
            <v>11962.44</v>
          </cell>
        </row>
        <row r="90">
          <cell r="O90">
            <v>61822.855900000002</v>
          </cell>
          <cell r="S90">
            <v>6913.91</v>
          </cell>
        </row>
        <row r="91">
          <cell r="O91">
            <v>51215.990070420739</v>
          </cell>
          <cell r="S91">
            <v>51814.85</v>
          </cell>
        </row>
        <row r="92">
          <cell r="O92">
            <v>82548.570128137289</v>
          </cell>
          <cell r="S92">
            <v>64848.57</v>
          </cell>
        </row>
        <row r="93">
          <cell r="O93">
            <v>14026.838521125926</v>
          </cell>
          <cell r="S93">
            <v>8836.99</v>
          </cell>
        </row>
        <row r="94">
          <cell r="O94">
            <v>21792.564885120002</v>
          </cell>
          <cell r="S94">
            <v>10821.27</v>
          </cell>
        </row>
        <row r="95">
          <cell r="O95">
            <v>0</v>
          </cell>
          <cell r="S95">
            <v>511.37</v>
          </cell>
        </row>
        <row r="96">
          <cell r="O96">
            <v>482.89152089287154</v>
          </cell>
          <cell r="S96">
            <v>293.87</v>
          </cell>
        </row>
        <row r="97">
          <cell r="O97">
            <v>20590.343229414222</v>
          </cell>
          <cell r="S97">
            <v>30769.06</v>
          </cell>
        </row>
        <row r="98">
          <cell r="O98">
            <v>1290.8987959155572</v>
          </cell>
          <cell r="S98">
            <v>7463.3</v>
          </cell>
        </row>
        <row r="99">
          <cell r="O99">
            <v>4.753567119999957</v>
          </cell>
          <cell r="S99">
            <v>0</v>
          </cell>
        </row>
        <row r="100">
          <cell r="O100">
            <v>0</v>
          </cell>
          <cell r="S100">
            <v>0</v>
          </cell>
        </row>
        <row r="101">
          <cell r="O101">
            <v>171483.60276800999</v>
          </cell>
          <cell r="S101">
            <v>113507.93</v>
          </cell>
        </row>
        <row r="102">
          <cell r="O102">
            <v>326.11126120121583</v>
          </cell>
          <cell r="S102">
            <v>688.55</v>
          </cell>
        </row>
        <row r="103">
          <cell r="O103">
            <v>12927.927934081337</v>
          </cell>
          <cell r="S103">
            <v>6537.34</v>
          </cell>
        </row>
        <row r="104">
          <cell r="O104">
            <v>507.80789184570313</v>
          </cell>
          <cell r="S104">
            <v>0</v>
          </cell>
        </row>
        <row r="105">
          <cell r="O105">
            <v>0</v>
          </cell>
          <cell r="S105">
            <v>0</v>
          </cell>
        </row>
        <row r="106">
          <cell r="O106">
            <v>185.53470186282348</v>
          </cell>
          <cell r="S106">
            <v>285.10000000000002</v>
          </cell>
        </row>
        <row r="107">
          <cell r="O107">
            <v>561.42494251169251</v>
          </cell>
          <cell r="S107">
            <v>139.16999999999999</v>
          </cell>
        </row>
        <row r="108">
          <cell r="O108">
            <v>0</v>
          </cell>
          <cell r="S108">
            <v>0</v>
          </cell>
        </row>
        <row r="109">
          <cell r="O109">
            <v>130</v>
          </cell>
          <cell r="S109">
            <v>0</v>
          </cell>
        </row>
        <row r="110">
          <cell r="O110">
            <v>57750.826600000008</v>
          </cell>
          <cell r="S110">
            <v>46134.21</v>
          </cell>
        </row>
        <row r="111">
          <cell r="O111">
            <v>269.33706665039063</v>
          </cell>
          <cell r="S111">
            <v>367.35</v>
          </cell>
        </row>
        <row r="112">
          <cell r="O112">
            <v>0</v>
          </cell>
          <cell r="S112">
            <v>0</v>
          </cell>
        </row>
        <row r="113">
          <cell r="O113">
            <v>76.523052399999997</v>
          </cell>
          <cell r="S113">
            <v>0</v>
          </cell>
        </row>
        <row r="114">
          <cell r="O114">
            <v>0</v>
          </cell>
          <cell r="S114">
            <v>4.83</v>
          </cell>
        </row>
        <row r="115">
          <cell r="O115">
            <v>0</v>
          </cell>
          <cell r="S115">
            <v>0</v>
          </cell>
        </row>
        <row r="116">
          <cell r="O116">
            <v>0</v>
          </cell>
          <cell r="S116">
            <v>0</v>
          </cell>
        </row>
        <row r="117">
          <cell r="O117">
            <v>28.95</v>
          </cell>
          <cell r="S117">
            <v>0</v>
          </cell>
        </row>
        <row r="118">
          <cell r="O118">
            <v>748.07779043000005</v>
          </cell>
          <cell r="S118">
            <v>97.41</v>
          </cell>
        </row>
        <row r="119">
          <cell r="O119">
            <v>16352.54959518</v>
          </cell>
          <cell r="S119">
            <v>14085.32</v>
          </cell>
        </row>
        <row r="120">
          <cell r="O120">
            <v>0</v>
          </cell>
          <cell r="S120">
            <v>43.32</v>
          </cell>
        </row>
        <row r="121">
          <cell r="O121">
            <v>70060.796399999992</v>
          </cell>
          <cell r="S121">
            <v>75032.11</v>
          </cell>
        </row>
        <row r="122">
          <cell r="O122">
            <v>0</v>
          </cell>
          <cell r="S122">
            <v>768.02</v>
          </cell>
        </row>
        <row r="123">
          <cell r="O123">
            <v>0</v>
          </cell>
          <cell r="S123">
            <v>0</v>
          </cell>
        </row>
        <row r="124">
          <cell r="O124">
            <v>436.8336606425537</v>
          </cell>
          <cell r="S124">
            <v>200.71</v>
          </cell>
        </row>
        <row r="125">
          <cell r="O125">
            <v>237.88294382021729</v>
          </cell>
          <cell r="S125">
            <v>489.98</v>
          </cell>
        </row>
        <row r="126">
          <cell r="O126">
            <v>581.04882642278199</v>
          </cell>
          <cell r="S126">
            <v>374.64</v>
          </cell>
        </row>
        <row r="127">
          <cell r="O127">
            <v>70.304896659999997</v>
          </cell>
          <cell r="S127">
            <v>0</v>
          </cell>
        </row>
        <row r="128">
          <cell r="O128">
            <v>0</v>
          </cell>
          <cell r="S128">
            <v>0</v>
          </cell>
        </row>
        <row r="129">
          <cell r="O129">
            <v>0</v>
          </cell>
          <cell r="S129">
            <v>2621.48</v>
          </cell>
        </row>
        <row r="130">
          <cell r="O130">
            <v>1171.3622976798754</v>
          </cell>
          <cell r="S130">
            <v>5410.95</v>
          </cell>
        </row>
        <row r="131">
          <cell r="O131">
            <v>0</v>
          </cell>
          <cell r="S131">
            <v>0</v>
          </cell>
        </row>
        <row r="132">
          <cell r="O132">
            <v>-466211.42000000004</v>
          </cell>
          <cell r="S132">
            <v>-350859.98</v>
          </cell>
        </row>
        <row r="133">
          <cell r="O133">
            <v>4042.62</v>
          </cell>
          <cell r="S133">
            <v>4358.26</v>
          </cell>
        </row>
        <row r="134">
          <cell r="O134">
            <v>20837.3923</v>
          </cell>
          <cell r="S134">
            <v>22776.94</v>
          </cell>
        </row>
        <row r="135">
          <cell r="O135">
            <v>38100.631210240004</v>
          </cell>
          <cell r="S135">
            <v>2883.74</v>
          </cell>
        </row>
        <row r="136">
          <cell r="O136">
            <v>19455.801940860001</v>
          </cell>
          <cell r="S136">
            <v>18780.439999999999</v>
          </cell>
        </row>
        <row r="137">
          <cell r="O137">
            <v>12992.656399999998</v>
          </cell>
          <cell r="S137">
            <v>29846.79</v>
          </cell>
        </row>
        <row r="138">
          <cell r="O138">
            <v>-349575</v>
          </cell>
          <cell r="S138">
            <v>-278250</v>
          </cell>
        </row>
        <row r="139">
          <cell r="O139">
            <v>62077.093299999993</v>
          </cell>
          <cell r="S139">
            <v>34793.24</v>
          </cell>
        </row>
        <row r="140">
          <cell r="O140">
            <v>4174.0088239900006</v>
          </cell>
          <cell r="S140">
            <v>5665.76</v>
          </cell>
        </row>
        <row r="141">
          <cell r="O141">
            <v>68302.196400000015</v>
          </cell>
          <cell r="S141">
            <v>31834.46</v>
          </cell>
        </row>
        <row r="142">
          <cell r="O142">
            <v>3067.57123159</v>
          </cell>
          <cell r="S142">
            <v>603.75</v>
          </cell>
        </row>
        <row r="143">
          <cell r="O143">
            <v>6063.9617000000007</v>
          </cell>
          <cell r="S143">
            <v>7404</v>
          </cell>
        </row>
        <row r="144">
          <cell r="O144">
            <v>11171.600700000021</v>
          </cell>
          <cell r="S144">
            <v>605.16999999999996</v>
          </cell>
        </row>
        <row r="145">
          <cell r="O145">
            <v>2250.1799000000001</v>
          </cell>
          <cell r="S145">
            <v>1279</v>
          </cell>
        </row>
        <row r="146">
          <cell r="O146">
            <v>0</v>
          </cell>
          <cell r="S146">
            <v>0</v>
          </cell>
        </row>
        <row r="147">
          <cell r="O147">
            <v>507.94040000000007</v>
          </cell>
          <cell r="S147">
            <v>1048.58</v>
          </cell>
        </row>
        <row r="148">
          <cell r="O148">
            <v>9223.4971000000005</v>
          </cell>
          <cell r="S148">
            <v>21164.25</v>
          </cell>
        </row>
        <row r="149">
          <cell r="O149">
            <v>5136.9907409999996</v>
          </cell>
          <cell r="S149">
            <v>4077.82</v>
          </cell>
        </row>
        <row r="150">
          <cell r="O150">
            <v>32437.6047</v>
          </cell>
          <cell r="S150">
            <v>12004.77</v>
          </cell>
        </row>
        <row r="151">
          <cell r="O151">
            <v>0</v>
          </cell>
          <cell r="S151">
            <v>0</v>
          </cell>
        </row>
        <row r="152">
          <cell r="O152">
            <v>-9915.08</v>
          </cell>
          <cell r="S152">
            <v>-12164.72</v>
          </cell>
        </row>
        <row r="153">
          <cell r="O153">
            <v>66978.718009349715</v>
          </cell>
          <cell r="S153">
            <v>77532.92</v>
          </cell>
        </row>
        <row r="154">
          <cell r="O154">
            <v>161694.52329296572</v>
          </cell>
          <cell r="S154">
            <v>115970.85</v>
          </cell>
        </row>
        <row r="155">
          <cell r="O155">
            <v>41549.671664860434</v>
          </cell>
          <cell r="S155">
            <v>26013.78</v>
          </cell>
        </row>
        <row r="156">
          <cell r="O156">
            <v>24297.701348570001</v>
          </cell>
          <cell r="S156">
            <v>8537.7900000000009</v>
          </cell>
        </row>
        <row r="157">
          <cell r="O157">
            <v>836.88086389162459</v>
          </cell>
          <cell r="S157">
            <v>121.51</v>
          </cell>
        </row>
        <row r="158">
          <cell r="O158">
            <v>34632.168289370915</v>
          </cell>
          <cell r="S158">
            <v>45123.35</v>
          </cell>
        </row>
        <row r="159">
          <cell r="O159">
            <v>1115</v>
          </cell>
          <cell r="S159">
            <v>0</v>
          </cell>
        </row>
        <row r="160">
          <cell r="O160">
            <v>-1522.1691780800002</v>
          </cell>
          <cell r="S160">
            <v>63010.3</v>
          </cell>
        </row>
        <row r="161">
          <cell r="O161">
            <v>0</v>
          </cell>
          <cell r="S161">
            <v>2926.4</v>
          </cell>
        </row>
        <row r="162">
          <cell r="O162">
            <v>0</v>
          </cell>
          <cell r="S162">
            <v>6173.55</v>
          </cell>
        </row>
        <row r="163">
          <cell r="O163">
            <v>0</v>
          </cell>
          <cell r="S163">
            <v>0</v>
          </cell>
        </row>
        <row r="164">
          <cell r="O164">
            <v>12022.766892465996</v>
          </cell>
          <cell r="S164">
            <v>5525.81</v>
          </cell>
        </row>
        <row r="165">
          <cell r="O165">
            <v>1395.68</v>
          </cell>
          <cell r="S165">
            <v>0</v>
          </cell>
        </row>
        <row r="166">
          <cell r="O166">
            <v>-24895.629999999997</v>
          </cell>
          <cell r="S166">
            <v>-24450.63</v>
          </cell>
        </row>
        <row r="167">
          <cell r="O167">
            <v>347.66627099999999</v>
          </cell>
          <cell r="S167">
            <v>7.42</v>
          </cell>
        </row>
        <row r="168">
          <cell r="O168">
            <v>0</v>
          </cell>
          <cell r="S168">
            <v>4023.03</v>
          </cell>
        </row>
        <row r="169">
          <cell r="O169">
            <v>0</v>
          </cell>
          <cell r="S169">
            <v>553.62</v>
          </cell>
        </row>
        <row r="170">
          <cell r="O170">
            <v>4461.1244751324712</v>
          </cell>
          <cell r="S170">
            <v>2028.59</v>
          </cell>
        </row>
        <row r="171">
          <cell r="O171">
            <v>314.20696727000001</v>
          </cell>
          <cell r="S171">
            <v>0</v>
          </cell>
        </row>
        <row r="172">
          <cell r="O172">
            <v>13762.111997995386</v>
          </cell>
          <cell r="S172">
            <v>28809.17</v>
          </cell>
        </row>
        <row r="173">
          <cell r="O173">
            <v>30587.725657203991</v>
          </cell>
          <cell r="S173">
            <v>30064.55</v>
          </cell>
        </row>
        <row r="174">
          <cell r="O174">
            <v>0</v>
          </cell>
          <cell r="S174">
            <v>0</v>
          </cell>
        </row>
        <row r="175">
          <cell r="O175">
            <v>0</v>
          </cell>
          <cell r="S175">
            <v>100</v>
          </cell>
        </row>
        <row r="176">
          <cell r="O176">
            <v>0</v>
          </cell>
          <cell r="S176">
            <v>0</v>
          </cell>
        </row>
        <row r="177">
          <cell r="O177">
            <v>106.67533336</v>
          </cell>
          <cell r="S177">
            <v>0</v>
          </cell>
        </row>
        <row r="178">
          <cell r="O178">
            <v>0</v>
          </cell>
          <cell r="S178">
            <v>0</v>
          </cell>
        </row>
        <row r="179">
          <cell r="O179">
            <v>656.20537188000003</v>
          </cell>
          <cell r="S179">
            <v>362.48</v>
          </cell>
        </row>
        <row r="180">
          <cell r="O180">
            <v>0</v>
          </cell>
          <cell r="S180">
            <v>0</v>
          </cell>
        </row>
        <row r="181">
          <cell r="O181">
            <v>0</v>
          </cell>
          <cell r="S181">
            <v>0</v>
          </cell>
        </row>
        <row r="182">
          <cell r="O182">
            <v>0</v>
          </cell>
          <cell r="S182">
            <v>0</v>
          </cell>
        </row>
        <row r="183">
          <cell r="O183">
            <v>0</v>
          </cell>
          <cell r="S183">
            <v>114.25</v>
          </cell>
        </row>
        <row r="184">
          <cell r="O184">
            <v>0</v>
          </cell>
          <cell r="S184">
            <v>0</v>
          </cell>
        </row>
        <row r="185">
          <cell r="O185">
            <v>0</v>
          </cell>
          <cell r="S185">
            <v>0</v>
          </cell>
        </row>
        <row r="186">
          <cell r="O186">
            <v>0</v>
          </cell>
          <cell r="S186">
            <v>0</v>
          </cell>
        </row>
        <row r="187">
          <cell r="O187">
            <v>448.83809463861326</v>
          </cell>
          <cell r="S187">
            <v>116.55</v>
          </cell>
        </row>
        <row r="188">
          <cell r="O188">
            <v>61.888379096984863</v>
          </cell>
          <cell r="S188">
            <v>0</v>
          </cell>
        </row>
        <row r="189">
          <cell r="O189">
            <v>8678.329784680247</v>
          </cell>
          <cell r="S189">
            <v>3047.16</v>
          </cell>
        </row>
        <row r="190">
          <cell r="O190">
            <v>275.86797299</v>
          </cell>
          <cell r="S190">
            <v>41556.53</v>
          </cell>
        </row>
        <row r="191">
          <cell r="O191">
            <v>0</v>
          </cell>
          <cell r="S191">
            <v>0</v>
          </cell>
        </row>
        <row r="192">
          <cell r="O192">
            <v>14230.1</v>
          </cell>
          <cell r="S192">
            <v>50000</v>
          </cell>
        </row>
        <row r="193">
          <cell r="O193">
            <v>28317.442411986885</v>
          </cell>
          <cell r="S193">
            <v>0</v>
          </cell>
        </row>
        <row r="194">
          <cell r="O194">
            <v>107946.21289361492</v>
          </cell>
          <cell r="S194">
            <v>58386.35</v>
          </cell>
        </row>
        <row r="195">
          <cell r="O195">
            <v>0</v>
          </cell>
          <cell r="S195">
            <v>-4982.97</v>
          </cell>
        </row>
        <row r="196">
          <cell r="O196">
            <v>0</v>
          </cell>
          <cell r="S196">
            <v>1581.82</v>
          </cell>
        </row>
        <row r="197">
          <cell r="O197">
            <v>0</v>
          </cell>
          <cell r="S197">
            <v>0</v>
          </cell>
        </row>
        <row r="198">
          <cell r="O198">
            <v>0</v>
          </cell>
          <cell r="S198">
            <v>0</v>
          </cell>
        </row>
        <row r="199">
          <cell r="O199">
            <v>0</v>
          </cell>
          <cell r="S199">
            <v>0</v>
          </cell>
        </row>
        <row r="200">
          <cell r="O200">
            <v>0</v>
          </cell>
          <cell r="S200">
            <v>0</v>
          </cell>
        </row>
        <row r="201">
          <cell r="O201">
            <v>117192.01000000001</v>
          </cell>
          <cell r="S201">
            <v>34911.68</v>
          </cell>
        </row>
        <row r="202">
          <cell r="O202">
            <v>0</v>
          </cell>
          <cell r="S202">
            <v>0</v>
          </cell>
        </row>
        <row r="203">
          <cell r="O203">
            <v>0</v>
          </cell>
          <cell r="S203">
            <v>0</v>
          </cell>
        </row>
        <row r="204">
          <cell r="O204">
            <v>0</v>
          </cell>
          <cell r="S204">
            <v>0</v>
          </cell>
        </row>
        <row r="205">
          <cell r="O205">
            <v>79813.522996210668</v>
          </cell>
          <cell r="S205">
            <v>0</v>
          </cell>
        </row>
        <row r="206">
          <cell r="O206">
            <v>7613.1959451499997</v>
          </cell>
          <cell r="S206">
            <v>0</v>
          </cell>
        </row>
        <row r="207">
          <cell r="O207">
            <v>0</v>
          </cell>
          <cell r="S207">
            <v>0</v>
          </cell>
        </row>
        <row r="208">
          <cell r="O208">
            <v>19266.447020660002</v>
          </cell>
          <cell r="S208">
            <v>2355.25</v>
          </cell>
        </row>
        <row r="209">
          <cell r="O209">
            <v>3387.6027164000002</v>
          </cell>
          <cell r="S209">
            <v>0</v>
          </cell>
        </row>
        <row r="210">
          <cell r="O210">
            <v>17.135879516601563</v>
          </cell>
          <cell r="S210">
            <v>0</v>
          </cell>
        </row>
        <row r="211">
          <cell r="O211">
            <v>0</v>
          </cell>
          <cell r="S211">
            <v>0</v>
          </cell>
        </row>
        <row r="212">
          <cell r="O212">
            <v>43.878889721083986</v>
          </cell>
          <cell r="S212">
            <v>0</v>
          </cell>
        </row>
        <row r="213">
          <cell r="O213">
            <v>47143.309931084834</v>
          </cell>
          <cell r="S213">
            <v>0</v>
          </cell>
        </row>
        <row r="214">
          <cell r="O214">
            <v>63.602392673492432</v>
          </cell>
          <cell r="S214">
            <v>0</v>
          </cell>
        </row>
        <row r="215">
          <cell r="O215">
            <v>0</v>
          </cell>
          <cell r="S215">
            <v>80.53</v>
          </cell>
        </row>
        <row r="216">
          <cell r="O216">
            <v>0</v>
          </cell>
          <cell r="S216">
            <v>0</v>
          </cell>
        </row>
        <row r="217">
          <cell r="O217">
            <v>0</v>
          </cell>
          <cell r="S217">
            <v>0</v>
          </cell>
        </row>
        <row r="218">
          <cell r="O218">
            <v>0</v>
          </cell>
          <cell r="S218">
            <v>0</v>
          </cell>
        </row>
        <row r="219">
          <cell r="O219">
            <v>0</v>
          </cell>
          <cell r="S219">
            <v>0</v>
          </cell>
        </row>
        <row r="220">
          <cell r="O220">
            <v>183.7257080078125</v>
          </cell>
          <cell r="S220">
            <v>0</v>
          </cell>
        </row>
        <row r="221">
          <cell r="O221">
            <v>181.62221908569336</v>
          </cell>
          <cell r="S221">
            <v>0</v>
          </cell>
        </row>
        <row r="222">
          <cell r="O222">
            <v>66.227060590000008</v>
          </cell>
          <cell r="S222">
            <v>0</v>
          </cell>
        </row>
        <row r="223">
          <cell r="O223">
            <v>11839.423671911167</v>
          </cell>
          <cell r="S223">
            <v>74.290000000000006</v>
          </cell>
        </row>
        <row r="224">
          <cell r="O224">
            <v>0</v>
          </cell>
          <cell r="S224">
            <v>0</v>
          </cell>
        </row>
        <row r="225">
          <cell r="O225">
            <v>11515.601564401077</v>
          </cell>
          <cell r="S225">
            <v>1118.4000000000001</v>
          </cell>
        </row>
        <row r="226">
          <cell r="O226">
            <v>514906.27119140001</v>
          </cell>
          <cell r="S226">
            <v>0</v>
          </cell>
        </row>
        <row r="227">
          <cell r="O227">
            <v>0</v>
          </cell>
          <cell r="S227">
            <v>1880.84</v>
          </cell>
        </row>
        <row r="228">
          <cell r="O228">
            <v>26523.162449863514</v>
          </cell>
          <cell r="S228">
            <v>26163.17</v>
          </cell>
        </row>
        <row r="229">
          <cell r="O229">
            <v>28660.58052232326</v>
          </cell>
          <cell r="S229">
            <v>30809.26</v>
          </cell>
        </row>
        <row r="230">
          <cell r="O230">
            <v>3208.7056484210243</v>
          </cell>
          <cell r="S230">
            <v>4469.88</v>
          </cell>
        </row>
        <row r="231">
          <cell r="O231">
            <v>8620.6002543899995</v>
          </cell>
          <cell r="S231">
            <v>4196.6000000000004</v>
          </cell>
        </row>
        <row r="232">
          <cell r="O232">
            <v>50.698751744727623</v>
          </cell>
          <cell r="S232">
            <v>14.81</v>
          </cell>
        </row>
        <row r="233">
          <cell r="O233">
            <v>8415.8676709716656</v>
          </cell>
          <cell r="S233">
            <v>14872.1</v>
          </cell>
        </row>
        <row r="234">
          <cell r="O234">
            <v>0</v>
          </cell>
          <cell r="S234">
            <v>91.41</v>
          </cell>
        </row>
        <row r="235">
          <cell r="O235">
            <v>26775.683277400596</v>
          </cell>
          <cell r="S235">
            <v>23396.47</v>
          </cell>
        </row>
        <row r="236">
          <cell r="O236">
            <v>7804.1862893199996</v>
          </cell>
          <cell r="S236">
            <v>0</v>
          </cell>
        </row>
        <row r="237">
          <cell r="O237">
            <v>24653.428654553751</v>
          </cell>
          <cell r="S237">
            <v>38559.550000000003</v>
          </cell>
        </row>
        <row r="238">
          <cell r="O238">
            <v>6853.613414800001</v>
          </cell>
          <cell r="S238">
            <v>12411.66</v>
          </cell>
        </row>
        <row r="239">
          <cell r="O239">
            <v>51.555125250000003</v>
          </cell>
          <cell r="S239">
            <v>15.58</v>
          </cell>
        </row>
        <row r="240">
          <cell r="O240">
            <v>2972.4177002385832</v>
          </cell>
          <cell r="S240">
            <v>2562.89</v>
          </cell>
        </row>
        <row r="241">
          <cell r="O241">
            <v>0</v>
          </cell>
          <cell r="S241">
            <v>59.44</v>
          </cell>
        </row>
        <row r="242">
          <cell r="O242">
            <v>0</v>
          </cell>
          <cell r="S242">
            <v>419.76</v>
          </cell>
        </row>
        <row r="243">
          <cell r="O243">
            <v>22.131689873132018</v>
          </cell>
          <cell r="S243">
            <v>33.9</v>
          </cell>
        </row>
        <row r="244">
          <cell r="O244">
            <v>2258.3995206191016</v>
          </cell>
          <cell r="S244">
            <v>8370.41</v>
          </cell>
        </row>
        <row r="245">
          <cell r="O245">
            <v>17626.4722</v>
          </cell>
          <cell r="S245">
            <v>11440</v>
          </cell>
        </row>
        <row r="246">
          <cell r="O246">
            <v>10354.34701861</v>
          </cell>
          <cell r="S246">
            <v>0</v>
          </cell>
        </row>
        <row r="247">
          <cell r="O247">
            <v>1014.2000724112354</v>
          </cell>
          <cell r="S247">
            <v>698.89</v>
          </cell>
        </row>
        <row r="248">
          <cell r="O248">
            <v>0</v>
          </cell>
          <cell r="S248">
            <v>21.58</v>
          </cell>
        </row>
        <row r="249">
          <cell r="O249">
            <v>0</v>
          </cell>
          <cell r="S249">
            <v>0</v>
          </cell>
        </row>
        <row r="250">
          <cell r="O250">
            <v>186.24513189999999</v>
          </cell>
          <cell r="S250">
            <v>143.99</v>
          </cell>
        </row>
        <row r="251">
          <cell r="O251">
            <v>0</v>
          </cell>
          <cell r="S251">
            <v>0</v>
          </cell>
        </row>
        <row r="252">
          <cell r="O252">
            <v>106.5237386100664</v>
          </cell>
          <cell r="S252">
            <v>0</v>
          </cell>
        </row>
        <row r="253">
          <cell r="O253">
            <v>38.605499267578125</v>
          </cell>
          <cell r="S253">
            <v>0</v>
          </cell>
        </row>
        <row r="254">
          <cell r="O254">
            <v>0</v>
          </cell>
          <cell r="S254">
            <v>77.739999999999995</v>
          </cell>
        </row>
        <row r="255">
          <cell r="O255">
            <v>0</v>
          </cell>
          <cell r="S255">
            <v>0</v>
          </cell>
        </row>
        <row r="256">
          <cell r="O256">
            <v>565.17858887</v>
          </cell>
          <cell r="S256">
            <v>1985.79</v>
          </cell>
        </row>
        <row r="257">
          <cell r="O257">
            <v>78.614664000000005</v>
          </cell>
          <cell r="S257">
            <v>0</v>
          </cell>
        </row>
        <row r="258">
          <cell r="O258">
            <v>0</v>
          </cell>
          <cell r="S258">
            <v>0</v>
          </cell>
        </row>
        <row r="259">
          <cell r="O259">
            <v>9871.8696</v>
          </cell>
          <cell r="S259">
            <v>51026.96</v>
          </cell>
        </row>
        <row r="260">
          <cell r="O260">
            <v>0</v>
          </cell>
          <cell r="S260">
            <v>3665.28</v>
          </cell>
        </row>
        <row r="261">
          <cell r="O261">
            <v>0</v>
          </cell>
          <cell r="S261">
            <v>0</v>
          </cell>
        </row>
        <row r="262">
          <cell r="O262">
            <v>231.43469785620425</v>
          </cell>
          <cell r="S262">
            <v>183.63</v>
          </cell>
        </row>
        <row r="263">
          <cell r="O263">
            <v>152.43142619958374</v>
          </cell>
          <cell r="S263">
            <v>284.83</v>
          </cell>
        </row>
        <row r="264">
          <cell r="O264">
            <v>349.47361071024415</v>
          </cell>
          <cell r="S264">
            <v>404.65</v>
          </cell>
        </row>
        <row r="265">
          <cell r="O265">
            <v>314.59887889497179</v>
          </cell>
          <cell r="S265">
            <v>0</v>
          </cell>
        </row>
        <row r="266">
          <cell r="O266">
            <v>67336.393397604683</v>
          </cell>
          <cell r="S266">
            <v>32020.13</v>
          </cell>
        </row>
        <row r="267">
          <cell r="O267">
            <v>0</v>
          </cell>
          <cell r="S267">
            <v>0</v>
          </cell>
        </row>
        <row r="268">
          <cell r="O268">
            <v>-188126.41</v>
          </cell>
          <cell r="S268">
            <v>-98327.21</v>
          </cell>
        </row>
        <row r="269">
          <cell r="O269">
            <v>11223.43</v>
          </cell>
          <cell r="S269">
            <v>10519.31</v>
          </cell>
        </row>
        <row r="270">
          <cell r="O270">
            <v>-78194.429999999993</v>
          </cell>
          <cell r="S270">
            <v>-180592.48</v>
          </cell>
        </row>
        <row r="271">
          <cell r="O271">
            <v>5064.3875754372166</v>
          </cell>
          <cell r="S271">
            <v>5541.81</v>
          </cell>
        </row>
        <row r="272">
          <cell r="O272">
            <v>9836.5062240670995</v>
          </cell>
          <cell r="S272">
            <v>9084.8799999999992</v>
          </cell>
        </row>
        <row r="273">
          <cell r="O273">
            <v>3252.5456632279283</v>
          </cell>
          <cell r="S273">
            <v>2517.7600000000002</v>
          </cell>
        </row>
        <row r="274">
          <cell r="O274">
            <v>3240.31493662</v>
          </cell>
          <cell r="S274">
            <v>1503.29</v>
          </cell>
        </row>
        <row r="275">
          <cell r="O275">
            <v>13.39661836</v>
          </cell>
          <cell r="S275">
            <v>0</v>
          </cell>
        </row>
        <row r="276">
          <cell r="O276">
            <v>2728.8172511629223</v>
          </cell>
          <cell r="S276">
            <v>4256.99</v>
          </cell>
        </row>
        <row r="277">
          <cell r="O277">
            <v>1098.5925573815475</v>
          </cell>
          <cell r="S277">
            <v>1202.99</v>
          </cell>
        </row>
        <row r="278">
          <cell r="O278">
            <v>128.72231098</v>
          </cell>
          <cell r="S278">
            <v>0</v>
          </cell>
        </row>
        <row r="279">
          <cell r="O279">
            <v>554.16675141704593</v>
          </cell>
          <cell r="S279">
            <v>0</v>
          </cell>
        </row>
        <row r="280">
          <cell r="O280">
            <v>13.81747927</v>
          </cell>
          <cell r="S280">
            <v>0</v>
          </cell>
        </row>
        <row r="281">
          <cell r="O281">
            <v>-25931.27</v>
          </cell>
          <cell r="S281">
            <v>-24277.7</v>
          </cell>
        </row>
        <row r="282">
          <cell r="O282">
            <v>0</v>
          </cell>
          <cell r="S282">
            <v>169.96</v>
          </cell>
        </row>
        <row r="283">
          <cell r="O283">
            <v>8.4944444400000005</v>
          </cell>
          <cell r="S283">
            <v>0</v>
          </cell>
        </row>
        <row r="284">
          <cell r="O284">
            <v>25.707786299999999</v>
          </cell>
          <cell r="S284">
            <v>0</v>
          </cell>
        </row>
        <row r="285">
          <cell r="O285">
            <v>37.019244682390394</v>
          </cell>
          <cell r="S285">
            <v>0</v>
          </cell>
        </row>
        <row r="286">
          <cell r="O286">
            <v>428304.99300000002</v>
          </cell>
          <cell r="S286">
            <v>307208.93</v>
          </cell>
        </row>
        <row r="287">
          <cell r="O287">
            <v>10505.958158270343</v>
          </cell>
          <cell r="S287">
            <v>11609.7</v>
          </cell>
        </row>
        <row r="288">
          <cell r="O288">
            <v>15957.132617625981</v>
          </cell>
          <cell r="S288">
            <v>18672.900000000001</v>
          </cell>
        </row>
        <row r="289">
          <cell r="O289">
            <v>4734.7004068915776</v>
          </cell>
          <cell r="S289">
            <v>3659.99</v>
          </cell>
        </row>
        <row r="290">
          <cell r="O290">
            <v>3919.8923591399998</v>
          </cell>
          <cell r="S290">
            <v>2598.9699999999998</v>
          </cell>
        </row>
        <row r="291">
          <cell r="O291">
            <v>161.11043212472765</v>
          </cell>
          <cell r="S291">
            <v>185.7</v>
          </cell>
        </row>
        <row r="292">
          <cell r="O292">
            <v>4107.9233798264722</v>
          </cell>
          <cell r="S292">
            <v>8954.2800000000007</v>
          </cell>
        </row>
        <row r="293">
          <cell r="O293">
            <v>154728.74500997999</v>
          </cell>
          <cell r="S293">
            <v>138269.42000000001</v>
          </cell>
        </row>
        <row r="294">
          <cell r="O294">
            <v>8.1602611541748047</v>
          </cell>
          <cell r="S294">
            <v>0</v>
          </cell>
        </row>
        <row r="295">
          <cell r="O295">
            <v>0</v>
          </cell>
          <cell r="S295">
            <v>0</v>
          </cell>
        </row>
        <row r="296">
          <cell r="O296">
            <v>80705.260399999999</v>
          </cell>
          <cell r="S296">
            <v>87794.1</v>
          </cell>
        </row>
        <row r="297">
          <cell r="O297">
            <v>0</v>
          </cell>
          <cell r="S297">
            <v>0</v>
          </cell>
        </row>
        <row r="298">
          <cell r="O298">
            <v>14591.851455639999</v>
          </cell>
          <cell r="S298">
            <v>14085.32</v>
          </cell>
        </row>
        <row r="299">
          <cell r="O299">
            <v>189782.19569999998</v>
          </cell>
          <cell r="S299">
            <v>203217.6</v>
          </cell>
        </row>
        <row r="300">
          <cell r="O300">
            <v>0</v>
          </cell>
          <cell r="S300">
            <v>0</v>
          </cell>
        </row>
        <row r="301">
          <cell r="O301">
            <v>-156369.0092</v>
          </cell>
          <cell r="S301">
            <v>-58888.88</v>
          </cell>
        </row>
        <row r="302">
          <cell r="O302">
            <v>90688.586422415858</v>
          </cell>
          <cell r="S302">
            <v>89939.24</v>
          </cell>
        </row>
        <row r="303">
          <cell r="O303">
            <v>148212.24758191599</v>
          </cell>
          <cell r="S303">
            <v>137524.32</v>
          </cell>
        </row>
        <row r="304">
          <cell r="O304">
            <v>36101.579494149293</v>
          </cell>
          <cell r="S304">
            <v>31405.31</v>
          </cell>
        </row>
        <row r="305">
          <cell r="O305">
            <v>57643.220659639999</v>
          </cell>
          <cell r="S305">
            <v>25309.43</v>
          </cell>
        </row>
        <row r="306">
          <cell r="O306">
            <v>0</v>
          </cell>
          <cell r="S306">
            <v>0</v>
          </cell>
        </row>
        <row r="307">
          <cell r="O307">
            <v>632.09081095337797</v>
          </cell>
          <cell r="S307">
            <v>486.81</v>
          </cell>
        </row>
        <row r="308">
          <cell r="O308">
            <v>42647.039760903026</v>
          </cell>
          <cell r="S308">
            <v>65200.12</v>
          </cell>
        </row>
        <row r="309">
          <cell r="O309">
            <v>2046369.2952331901</v>
          </cell>
          <cell r="S309">
            <v>1170190.29</v>
          </cell>
        </row>
        <row r="310">
          <cell r="O310">
            <v>4273.1098926454915</v>
          </cell>
          <cell r="S310">
            <v>0</v>
          </cell>
        </row>
        <row r="311">
          <cell r="O311">
            <v>6.0405289115008545</v>
          </cell>
          <cell r="S311">
            <v>0</v>
          </cell>
        </row>
        <row r="312">
          <cell r="O312">
            <v>20.438678483979494</v>
          </cell>
          <cell r="S312">
            <v>0</v>
          </cell>
        </row>
        <row r="313">
          <cell r="O313">
            <v>0</v>
          </cell>
          <cell r="S313">
            <v>0</v>
          </cell>
        </row>
        <row r="314">
          <cell r="O314">
            <v>319544.8063</v>
          </cell>
          <cell r="S314">
            <v>313307.59999999998</v>
          </cell>
        </row>
        <row r="315">
          <cell r="O315">
            <v>229298.82905214</v>
          </cell>
          <cell r="S315">
            <v>359889.15</v>
          </cell>
        </row>
        <row r="316">
          <cell r="O316">
            <v>183487.56423199002</v>
          </cell>
          <cell r="S316">
            <v>145548.38</v>
          </cell>
        </row>
        <row r="317">
          <cell r="O317">
            <v>933837.44020000007</v>
          </cell>
          <cell r="S317">
            <v>759415.65</v>
          </cell>
        </row>
        <row r="318">
          <cell r="O318">
            <v>0</v>
          </cell>
          <cell r="S318">
            <v>0</v>
          </cell>
        </row>
        <row r="319">
          <cell r="O319">
            <v>114.91049100000001</v>
          </cell>
          <cell r="S319">
            <v>0</v>
          </cell>
        </row>
        <row r="320">
          <cell r="O320">
            <v>112.1162511</v>
          </cell>
          <cell r="S320">
            <v>0</v>
          </cell>
        </row>
        <row r="321">
          <cell r="O321">
            <v>0</v>
          </cell>
          <cell r="S321">
            <v>0</v>
          </cell>
        </row>
        <row r="322">
          <cell r="O322">
            <v>-344510.60810000001</v>
          </cell>
          <cell r="S322">
            <v>-110270.85</v>
          </cell>
        </row>
        <row r="323">
          <cell r="O323">
            <v>0</v>
          </cell>
          <cell r="S323">
            <v>0</v>
          </cell>
        </row>
        <row r="324">
          <cell r="O324">
            <v>0</v>
          </cell>
          <cell r="S324">
            <v>0</v>
          </cell>
        </row>
        <row r="325">
          <cell r="O325">
            <v>0</v>
          </cell>
          <cell r="S325">
            <v>0</v>
          </cell>
        </row>
        <row r="326">
          <cell r="O326">
            <v>0</v>
          </cell>
          <cell r="S326">
            <v>0</v>
          </cell>
        </row>
        <row r="327">
          <cell r="O327">
            <v>49979.438109179755</v>
          </cell>
          <cell r="S327">
            <v>44901.64</v>
          </cell>
        </row>
        <row r="328">
          <cell r="O328">
            <v>94371.443941128673</v>
          </cell>
          <cell r="S328">
            <v>78552.75</v>
          </cell>
        </row>
        <row r="329">
          <cell r="O329">
            <v>20886.938789420299</v>
          </cell>
          <cell r="S329">
            <v>10907.86</v>
          </cell>
        </row>
        <row r="330">
          <cell r="O330">
            <v>21535.970727780001</v>
          </cell>
          <cell r="S330">
            <v>8570.6200000000008</v>
          </cell>
        </row>
        <row r="331">
          <cell r="O331">
            <v>0</v>
          </cell>
          <cell r="S331">
            <v>0</v>
          </cell>
        </row>
        <row r="332">
          <cell r="O332">
            <v>122.34067625839327</v>
          </cell>
          <cell r="S332">
            <v>233.44</v>
          </cell>
        </row>
        <row r="333">
          <cell r="O333">
            <v>23335.773511005129</v>
          </cell>
          <cell r="S333">
            <v>30485.29</v>
          </cell>
        </row>
        <row r="334">
          <cell r="O334">
            <v>680.95</v>
          </cell>
          <cell r="S334">
            <v>0</v>
          </cell>
        </row>
        <row r="335">
          <cell r="O335">
            <v>130232.50380307503</v>
          </cell>
          <cell r="S335">
            <v>76858.990000000005</v>
          </cell>
        </row>
        <row r="336">
          <cell r="O336">
            <v>96796.509936756571</v>
          </cell>
          <cell r="S336">
            <v>70898.06</v>
          </cell>
        </row>
        <row r="337">
          <cell r="O337">
            <v>21653.707661467502</v>
          </cell>
          <cell r="S337">
            <v>16021.15</v>
          </cell>
        </row>
        <row r="338">
          <cell r="O338">
            <v>0</v>
          </cell>
          <cell r="S338">
            <v>0</v>
          </cell>
        </row>
        <row r="339">
          <cell r="O339">
            <v>543713.15471131378</v>
          </cell>
          <cell r="S339">
            <v>347408.49</v>
          </cell>
        </row>
        <row r="340">
          <cell r="O340">
            <v>7412.0423674908852</v>
          </cell>
          <cell r="S340">
            <v>3961.5</v>
          </cell>
        </row>
        <row r="341">
          <cell r="O341">
            <v>3401.1180578000003</v>
          </cell>
          <cell r="S341">
            <v>1215.46</v>
          </cell>
        </row>
        <row r="342">
          <cell r="O342">
            <v>388.67945439614869</v>
          </cell>
          <cell r="S342">
            <v>638.64</v>
          </cell>
        </row>
        <row r="343">
          <cell r="O343">
            <v>973.6761335488502</v>
          </cell>
          <cell r="S343">
            <v>882.55</v>
          </cell>
        </row>
        <row r="344">
          <cell r="O344">
            <v>0</v>
          </cell>
          <cell r="S344">
            <v>1.0000000000001563E-2</v>
          </cell>
        </row>
        <row r="345">
          <cell r="O345">
            <v>0</v>
          </cell>
          <cell r="S345">
            <v>0</v>
          </cell>
        </row>
        <row r="346">
          <cell r="O346">
            <v>144657.45329999999</v>
          </cell>
          <cell r="S346">
            <v>140108.41</v>
          </cell>
        </row>
        <row r="347">
          <cell r="O347">
            <v>0</v>
          </cell>
          <cell r="S347">
            <v>0</v>
          </cell>
        </row>
        <row r="348">
          <cell r="O348">
            <v>13627.5</v>
          </cell>
          <cell r="S348">
            <v>0</v>
          </cell>
        </row>
        <row r="349">
          <cell r="O349">
            <v>0</v>
          </cell>
          <cell r="S349">
            <v>0</v>
          </cell>
        </row>
        <row r="350">
          <cell r="O350">
            <v>0</v>
          </cell>
          <cell r="S350">
            <v>553.45000000000005</v>
          </cell>
        </row>
        <row r="351">
          <cell r="O351">
            <v>1624.26</v>
          </cell>
          <cell r="S351">
            <v>6226.33</v>
          </cell>
        </row>
        <row r="352">
          <cell r="O352">
            <v>37569.049675559996</v>
          </cell>
          <cell r="S352">
            <v>32865.769999999997</v>
          </cell>
        </row>
        <row r="353">
          <cell r="O353">
            <v>405111.37150000001</v>
          </cell>
          <cell r="S353">
            <v>213843.59</v>
          </cell>
        </row>
        <row r="354">
          <cell r="O354">
            <v>776.79293183508787</v>
          </cell>
          <cell r="S354">
            <v>876.98</v>
          </cell>
        </row>
        <row r="355">
          <cell r="O355">
            <v>157.50657073781252</v>
          </cell>
          <cell r="S355">
            <v>709.91</v>
          </cell>
        </row>
        <row r="356">
          <cell r="O356">
            <v>179.60940910592285</v>
          </cell>
          <cell r="S356">
            <v>399.08</v>
          </cell>
        </row>
        <row r="357">
          <cell r="O357">
            <v>149.5</v>
          </cell>
          <cell r="S357">
            <v>0</v>
          </cell>
        </row>
        <row r="358">
          <cell r="O358">
            <v>0</v>
          </cell>
          <cell r="S358">
            <v>0</v>
          </cell>
        </row>
        <row r="359">
          <cell r="O359">
            <v>-187169.26</v>
          </cell>
          <cell r="S359">
            <v>0</v>
          </cell>
        </row>
        <row r="360">
          <cell r="O360">
            <v>0</v>
          </cell>
          <cell r="S360">
            <v>0</v>
          </cell>
        </row>
        <row r="361">
          <cell r="O361">
            <v>73.03</v>
          </cell>
          <cell r="S361">
            <v>3066</v>
          </cell>
        </row>
        <row r="362">
          <cell r="O362">
            <v>0</v>
          </cell>
          <cell r="S362">
            <v>20509.75</v>
          </cell>
        </row>
        <row r="363">
          <cell r="O363">
            <v>6713.85</v>
          </cell>
          <cell r="S363">
            <v>2249.36</v>
          </cell>
        </row>
        <row r="364">
          <cell r="O364">
            <v>47891.812628795335</v>
          </cell>
          <cell r="S364">
            <v>43143.95</v>
          </cell>
        </row>
        <row r="365">
          <cell r="O365">
            <v>85518.562577075092</v>
          </cell>
          <cell r="S365">
            <v>70021.14</v>
          </cell>
        </row>
        <row r="366">
          <cell r="O366">
            <v>18463.445334404503</v>
          </cell>
          <cell r="S366">
            <v>9803.6</v>
          </cell>
        </row>
        <row r="367">
          <cell r="O367">
            <v>21256.657626530003</v>
          </cell>
          <cell r="S367">
            <v>8671.4699999999993</v>
          </cell>
        </row>
        <row r="368">
          <cell r="O368">
            <v>345.87349613999999</v>
          </cell>
          <cell r="S368">
            <v>144.78</v>
          </cell>
        </row>
        <row r="369">
          <cell r="O369">
            <v>21035.806815576092</v>
          </cell>
          <cell r="S369">
            <v>28290.19</v>
          </cell>
        </row>
        <row r="370">
          <cell r="O370">
            <v>21.704529011720446</v>
          </cell>
          <cell r="S370">
            <v>0</v>
          </cell>
        </row>
        <row r="371">
          <cell r="O371">
            <v>1783.5967678872794</v>
          </cell>
          <cell r="S371">
            <v>536.17999999999995</v>
          </cell>
        </row>
        <row r="372">
          <cell r="O372">
            <v>226.98333332999999</v>
          </cell>
          <cell r="S372">
            <v>0</v>
          </cell>
        </row>
        <row r="373">
          <cell r="O373">
            <v>0</v>
          </cell>
          <cell r="S373">
            <v>0</v>
          </cell>
        </row>
        <row r="374">
          <cell r="O374">
            <v>1147268.5359276521</v>
          </cell>
          <cell r="S374">
            <v>692437.77</v>
          </cell>
        </row>
        <row r="375">
          <cell r="O375">
            <v>383728.67453326652</v>
          </cell>
          <cell r="S375">
            <v>314449.8</v>
          </cell>
        </row>
        <row r="376">
          <cell r="O376">
            <v>0</v>
          </cell>
          <cell r="S376">
            <v>0</v>
          </cell>
        </row>
        <row r="377">
          <cell r="O377">
            <v>159713.92749819002</v>
          </cell>
          <cell r="S377">
            <v>117357.05</v>
          </cell>
        </row>
        <row r="378">
          <cell r="O378">
            <v>1524.4491029400001</v>
          </cell>
          <cell r="S378">
            <v>994.04</v>
          </cell>
        </row>
        <row r="379">
          <cell r="O379">
            <v>9675.7926350925463</v>
          </cell>
          <cell r="S379">
            <v>5481.33</v>
          </cell>
        </row>
        <row r="380">
          <cell r="O380">
            <v>0</v>
          </cell>
          <cell r="S380">
            <v>0</v>
          </cell>
        </row>
        <row r="381">
          <cell r="O381">
            <v>0</v>
          </cell>
          <cell r="S381">
            <v>0</v>
          </cell>
        </row>
        <row r="382">
          <cell r="O382">
            <v>0</v>
          </cell>
          <cell r="S382">
            <v>0</v>
          </cell>
        </row>
        <row r="383">
          <cell r="O383">
            <v>877.32746482510993</v>
          </cell>
          <cell r="S383">
            <v>791.15</v>
          </cell>
        </row>
        <row r="384">
          <cell r="O384">
            <v>1834.1972291827137</v>
          </cell>
          <cell r="S384">
            <v>995.89</v>
          </cell>
        </row>
        <row r="385">
          <cell r="O385">
            <v>0</v>
          </cell>
          <cell r="S385">
            <v>0</v>
          </cell>
        </row>
        <row r="386">
          <cell r="O386">
            <v>1697</v>
          </cell>
          <cell r="S386">
            <v>105</v>
          </cell>
        </row>
        <row r="387">
          <cell r="O387">
            <v>7329.7341999999999</v>
          </cell>
          <cell r="S387">
            <v>8267</v>
          </cell>
        </row>
        <row r="388">
          <cell r="O388">
            <v>0</v>
          </cell>
          <cell r="S388">
            <v>21.72</v>
          </cell>
        </row>
        <row r="389">
          <cell r="O389">
            <v>707.35789784398446</v>
          </cell>
          <cell r="S389">
            <v>0</v>
          </cell>
        </row>
        <row r="390">
          <cell r="O390">
            <v>5.3253540992736816</v>
          </cell>
          <cell r="S390">
            <v>0</v>
          </cell>
        </row>
        <row r="391">
          <cell r="O391">
            <v>114.34783499914062</v>
          </cell>
          <cell r="S391">
            <v>0</v>
          </cell>
        </row>
        <row r="392">
          <cell r="O392">
            <v>447.1900087594986</v>
          </cell>
          <cell r="S392">
            <v>6.09</v>
          </cell>
        </row>
        <row r="393">
          <cell r="O393">
            <v>190.97502708435059</v>
          </cell>
          <cell r="S393">
            <v>0</v>
          </cell>
        </row>
        <row r="394">
          <cell r="O394">
            <v>13.505040273959388</v>
          </cell>
          <cell r="S394">
            <v>29.22</v>
          </cell>
        </row>
        <row r="395">
          <cell r="O395">
            <v>28076.188029391393</v>
          </cell>
          <cell r="S395">
            <v>8970.7000000000007</v>
          </cell>
        </row>
        <row r="396">
          <cell r="O396">
            <v>355.3437495</v>
          </cell>
          <cell r="S396">
            <v>278.57</v>
          </cell>
        </row>
        <row r="397">
          <cell r="O397">
            <v>504.28239440917969</v>
          </cell>
          <cell r="S397">
            <v>0</v>
          </cell>
        </row>
        <row r="398">
          <cell r="O398">
            <v>0</v>
          </cell>
          <cell r="S398">
            <v>0</v>
          </cell>
        </row>
        <row r="399">
          <cell r="O399">
            <v>2783.9665000000005</v>
          </cell>
          <cell r="S399">
            <v>9340.01</v>
          </cell>
        </row>
        <row r="400">
          <cell r="O400">
            <v>0</v>
          </cell>
          <cell r="S400">
            <v>1024.03</v>
          </cell>
        </row>
        <row r="401">
          <cell r="O401">
            <v>454.51423666649902</v>
          </cell>
          <cell r="S401">
            <v>72.73</v>
          </cell>
        </row>
        <row r="402">
          <cell r="O402">
            <v>444.63853603729126</v>
          </cell>
          <cell r="S402">
            <v>157.13</v>
          </cell>
        </row>
        <row r="403">
          <cell r="O403">
            <v>440.64486258074953</v>
          </cell>
          <cell r="S403">
            <v>312.5</v>
          </cell>
        </row>
        <row r="404">
          <cell r="O404">
            <v>173.5186013986914</v>
          </cell>
          <cell r="S404">
            <v>139.88999999999999</v>
          </cell>
        </row>
        <row r="405">
          <cell r="O405">
            <v>0</v>
          </cell>
          <cell r="S405">
            <v>3909.14</v>
          </cell>
        </row>
        <row r="406">
          <cell r="O406">
            <v>0</v>
          </cell>
          <cell r="S406">
            <v>0</v>
          </cell>
        </row>
        <row r="407">
          <cell r="O407">
            <v>1235.356695671057</v>
          </cell>
          <cell r="S407">
            <v>801.12</v>
          </cell>
        </row>
        <row r="408">
          <cell r="O408">
            <v>302.22656353890386</v>
          </cell>
          <cell r="S408">
            <v>0</v>
          </cell>
        </row>
        <row r="409">
          <cell r="O409">
            <v>-218979.66106827001</v>
          </cell>
          <cell r="S409">
            <v>1797.56</v>
          </cell>
        </row>
        <row r="410">
          <cell r="O410">
            <v>0</v>
          </cell>
          <cell r="S410">
            <v>0</v>
          </cell>
        </row>
        <row r="411">
          <cell r="O411">
            <v>0</v>
          </cell>
          <cell r="S411">
            <v>0</v>
          </cell>
        </row>
        <row r="412">
          <cell r="O412">
            <v>27574.164099999998</v>
          </cell>
          <cell r="S412">
            <v>21375.21</v>
          </cell>
        </row>
        <row r="413">
          <cell r="O413">
            <v>3863.7382925899997</v>
          </cell>
          <cell r="S413">
            <v>1251.99</v>
          </cell>
        </row>
        <row r="414">
          <cell r="O414">
            <v>26966.474999999995</v>
          </cell>
          <cell r="S414">
            <v>22062.99</v>
          </cell>
        </row>
        <row r="415">
          <cell r="O415">
            <v>0</v>
          </cell>
          <cell r="S415">
            <v>0</v>
          </cell>
        </row>
        <row r="416">
          <cell r="O416">
            <v>0</v>
          </cell>
          <cell r="S416">
            <v>0</v>
          </cell>
        </row>
        <row r="417">
          <cell r="O417">
            <v>0</v>
          </cell>
          <cell r="S417">
            <v>0</v>
          </cell>
        </row>
        <row r="418">
          <cell r="O418">
            <v>6831.2525956697391</v>
          </cell>
          <cell r="S418">
            <v>5087.34</v>
          </cell>
        </row>
        <row r="419">
          <cell r="O419">
            <v>1673.7042515199998</v>
          </cell>
          <cell r="S419">
            <v>0</v>
          </cell>
        </row>
        <row r="420">
          <cell r="O420">
            <v>0</v>
          </cell>
          <cell r="S420">
            <v>0</v>
          </cell>
        </row>
        <row r="421">
          <cell r="O421">
            <v>437.03236708999998</v>
          </cell>
          <cell r="S421">
            <v>0</v>
          </cell>
        </row>
        <row r="422">
          <cell r="O422">
            <v>162.73827548</v>
          </cell>
          <cell r="S422">
            <v>0</v>
          </cell>
        </row>
        <row r="423">
          <cell r="O423">
            <v>384.33818926999999</v>
          </cell>
          <cell r="S423">
            <v>893.35</v>
          </cell>
        </row>
        <row r="424">
          <cell r="O424">
            <v>0</v>
          </cell>
          <cell r="S424">
            <v>0</v>
          </cell>
        </row>
        <row r="425">
          <cell r="O425">
            <v>0</v>
          </cell>
          <cell r="S425">
            <v>0</v>
          </cell>
        </row>
        <row r="426">
          <cell r="O426">
            <v>146.12486267553712</v>
          </cell>
          <cell r="S426">
            <v>185.85</v>
          </cell>
        </row>
        <row r="427">
          <cell r="O427">
            <v>0</v>
          </cell>
          <cell r="S427">
            <v>0</v>
          </cell>
        </row>
        <row r="428">
          <cell r="O428">
            <v>161.81179509</v>
          </cell>
          <cell r="S428">
            <v>0</v>
          </cell>
        </row>
        <row r="429">
          <cell r="O429">
            <v>8262.8397000000004</v>
          </cell>
          <cell r="S429">
            <v>5691.5</v>
          </cell>
        </row>
        <row r="430">
          <cell r="O430">
            <v>54.385938719999999</v>
          </cell>
          <cell r="S430">
            <v>0</v>
          </cell>
        </row>
        <row r="431">
          <cell r="O431">
            <v>0</v>
          </cell>
          <cell r="S431">
            <v>107.77</v>
          </cell>
        </row>
        <row r="432">
          <cell r="O432">
            <v>0</v>
          </cell>
          <cell r="S432">
            <v>0</v>
          </cell>
        </row>
        <row r="433">
          <cell r="O433">
            <v>185.19099426269531</v>
          </cell>
          <cell r="S433">
            <v>16.29</v>
          </cell>
        </row>
        <row r="434">
          <cell r="O434">
            <v>21.56220416</v>
          </cell>
          <cell r="S434">
            <v>356.76</v>
          </cell>
        </row>
        <row r="435">
          <cell r="O435">
            <v>0</v>
          </cell>
          <cell r="S435">
            <v>112.07</v>
          </cell>
        </row>
        <row r="436">
          <cell r="O436">
            <v>0</v>
          </cell>
          <cell r="S436">
            <v>506.73</v>
          </cell>
        </row>
        <row r="437">
          <cell r="O437">
            <v>0</v>
          </cell>
          <cell r="S437">
            <v>0</v>
          </cell>
        </row>
        <row r="438">
          <cell r="O438">
            <v>0</v>
          </cell>
          <cell r="S438">
            <v>25.53</v>
          </cell>
        </row>
        <row r="439">
          <cell r="O439">
            <v>229.93442854824218</v>
          </cell>
          <cell r="S439">
            <v>0</v>
          </cell>
        </row>
        <row r="440">
          <cell r="O440">
            <v>0</v>
          </cell>
          <cell r="S440">
            <v>0</v>
          </cell>
        </row>
        <row r="441">
          <cell r="O441">
            <v>812.34519999999998</v>
          </cell>
          <cell r="S441">
            <v>2574.41</v>
          </cell>
        </row>
        <row r="442">
          <cell r="O442">
            <v>5020.22224551</v>
          </cell>
          <cell r="S442">
            <v>0</v>
          </cell>
        </row>
        <row r="443">
          <cell r="O443">
            <v>301.73965135999998</v>
          </cell>
          <cell r="S443">
            <v>278.10000000000002</v>
          </cell>
        </row>
        <row r="444">
          <cell r="O444">
            <v>87.493509323258067</v>
          </cell>
          <cell r="S444">
            <v>75.8</v>
          </cell>
        </row>
        <row r="445">
          <cell r="O445">
            <v>3.9654814300000001</v>
          </cell>
          <cell r="S445">
            <v>117.57</v>
          </cell>
        </row>
        <row r="446">
          <cell r="O446">
            <v>0</v>
          </cell>
          <cell r="S446">
            <v>35.159999999999997</v>
          </cell>
        </row>
        <row r="447">
          <cell r="O447">
            <v>0</v>
          </cell>
          <cell r="S447">
            <v>0</v>
          </cell>
        </row>
        <row r="448">
          <cell r="O448">
            <v>0</v>
          </cell>
          <cell r="S448">
            <v>2621.48</v>
          </cell>
        </row>
        <row r="449">
          <cell r="O449">
            <v>5012.4939011717797</v>
          </cell>
          <cell r="S449">
            <v>4978.87</v>
          </cell>
        </row>
        <row r="450">
          <cell r="O450">
            <v>0</v>
          </cell>
          <cell r="S450">
            <v>0</v>
          </cell>
        </row>
        <row r="451">
          <cell r="O451">
            <v>0</v>
          </cell>
          <cell r="S451">
            <v>-9090</v>
          </cell>
        </row>
        <row r="452">
          <cell r="O452">
            <v>806</v>
          </cell>
          <cell r="S452">
            <v>1241.56</v>
          </cell>
        </row>
        <row r="453">
          <cell r="O453">
            <v>2671.7086590334275</v>
          </cell>
          <cell r="S453">
            <v>3615.33</v>
          </cell>
        </row>
        <row r="454">
          <cell r="O454">
            <v>4735.3526242852531</v>
          </cell>
          <cell r="S454">
            <v>2648.41</v>
          </cell>
        </row>
        <row r="455">
          <cell r="O455">
            <v>1520.397604337239</v>
          </cell>
          <cell r="S455">
            <v>872.58</v>
          </cell>
        </row>
        <row r="456">
          <cell r="O456">
            <v>1899.56193463</v>
          </cell>
          <cell r="S456">
            <v>1206.5999999999999</v>
          </cell>
        </row>
        <row r="457">
          <cell r="O457">
            <v>0</v>
          </cell>
          <cell r="S457">
            <v>54.97</v>
          </cell>
        </row>
        <row r="458">
          <cell r="O458">
            <v>1465.0753919955594</v>
          </cell>
          <cell r="S458">
            <v>2374.14</v>
          </cell>
        </row>
        <row r="459">
          <cell r="O459">
            <v>2398.5163209013085</v>
          </cell>
          <cell r="S459">
            <v>1271.4000000000001</v>
          </cell>
        </row>
        <row r="460">
          <cell r="O460">
            <v>1507.5826816900001</v>
          </cell>
          <cell r="S460">
            <v>0</v>
          </cell>
        </row>
        <row r="461">
          <cell r="O461">
            <v>31348.016994282501</v>
          </cell>
          <cell r="S461">
            <v>24070.32</v>
          </cell>
        </row>
        <row r="462">
          <cell r="O462">
            <v>867.93746920000001</v>
          </cell>
          <cell r="S462">
            <v>0</v>
          </cell>
        </row>
        <row r="463">
          <cell r="O463">
            <v>529.95169082125608</v>
          </cell>
          <cell r="S463">
            <v>0</v>
          </cell>
        </row>
        <row r="464">
          <cell r="O464">
            <v>48.3602256</v>
          </cell>
          <cell r="S464">
            <v>0</v>
          </cell>
        </row>
        <row r="465">
          <cell r="O465">
            <v>1230.1451999999999</v>
          </cell>
          <cell r="S465">
            <v>312</v>
          </cell>
        </row>
        <row r="466">
          <cell r="O466">
            <v>0</v>
          </cell>
          <cell r="S466">
            <v>3880.15</v>
          </cell>
        </row>
        <row r="467">
          <cell r="O467">
            <v>10603.533717403465</v>
          </cell>
          <cell r="S467">
            <v>19315.810000000001</v>
          </cell>
        </row>
        <row r="468">
          <cell r="O468">
            <v>413505.89857951994</v>
          </cell>
          <cell r="S468">
            <v>384324.8</v>
          </cell>
        </row>
        <row r="469">
          <cell r="O469">
            <v>5754.36</v>
          </cell>
          <cell r="S469">
            <v>11551.21</v>
          </cell>
        </row>
        <row r="470">
          <cell r="O470">
            <v>3715.9611</v>
          </cell>
          <cell r="S470">
            <v>3625</v>
          </cell>
        </row>
        <row r="471">
          <cell r="O471">
            <v>0</v>
          </cell>
          <cell r="S471">
            <v>0</v>
          </cell>
        </row>
        <row r="472">
          <cell r="O472">
            <v>4863.9504852099999</v>
          </cell>
          <cell r="S472">
            <v>0</v>
          </cell>
        </row>
        <row r="473">
          <cell r="O473">
            <v>2841.7518</v>
          </cell>
          <cell r="S473">
            <v>31002.400000000001</v>
          </cell>
        </row>
        <row r="474">
          <cell r="O474">
            <v>12113.560899999999</v>
          </cell>
          <cell r="S474">
            <v>5314.93</v>
          </cell>
        </row>
        <row r="475">
          <cell r="O475">
            <v>4071.0093999999999</v>
          </cell>
          <cell r="S475">
            <v>2111.11</v>
          </cell>
        </row>
        <row r="476">
          <cell r="O476">
            <v>2500.4017999999996</v>
          </cell>
          <cell r="S476">
            <v>2735</v>
          </cell>
        </row>
        <row r="477">
          <cell r="O477">
            <v>13496.742699999999</v>
          </cell>
          <cell r="S477">
            <v>1411.81</v>
          </cell>
        </row>
        <row r="478">
          <cell r="O478">
            <v>33509.965453333491</v>
          </cell>
          <cell r="S478">
            <v>30680.62</v>
          </cell>
        </row>
        <row r="479">
          <cell r="O479">
            <v>57181.083355584771</v>
          </cell>
          <cell r="S479">
            <v>46736.86</v>
          </cell>
        </row>
        <row r="480">
          <cell r="O480">
            <v>12046.420513825013</v>
          </cell>
          <cell r="S480">
            <v>10233.51</v>
          </cell>
        </row>
        <row r="481">
          <cell r="O481">
            <v>13220.87187157</v>
          </cell>
          <cell r="S481">
            <v>5920.4</v>
          </cell>
        </row>
        <row r="482">
          <cell r="O482">
            <v>0</v>
          </cell>
          <cell r="S482">
            <v>0</v>
          </cell>
        </row>
        <row r="483">
          <cell r="O483">
            <v>287.08773589999998</v>
          </cell>
          <cell r="S483">
            <v>315.62</v>
          </cell>
        </row>
        <row r="484">
          <cell r="O484">
            <v>14618.130774165646</v>
          </cell>
          <cell r="S484">
            <v>20515.34</v>
          </cell>
        </row>
        <row r="485">
          <cell r="O485">
            <v>361767.74346401996</v>
          </cell>
          <cell r="S485">
            <v>267555.94</v>
          </cell>
        </row>
        <row r="486">
          <cell r="O486">
            <v>325.92811073456545</v>
          </cell>
          <cell r="S486">
            <v>0</v>
          </cell>
        </row>
        <row r="487">
          <cell r="O487">
            <v>0</v>
          </cell>
          <cell r="S487">
            <v>0</v>
          </cell>
        </row>
        <row r="488">
          <cell r="O488">
            <v>0</v>
          </cell>
          <cell r="S488">
            <v>0</v>
          </cell>
        </row>
        <row r="489">
          <cell r="O489">
            <v>0</v>
          </cell>
          <cell r="S489">
            <v>8423</v>
          </cell>
        </row>
        <row r="490">
          <cell r="O490">
            <v>53503.455337350002</v>
          </cell>
          <cell r="S490">
            <v>46951.1</v>
          </cell>
        </row>
        <row r="491">
          <cell r="O491">
            <v>50.745845794677734</v>
          </cell>
          <cell r="S491">
            <v>0</v>
          </cell>
        </row>
        <row r="492">
          <cell r="O492">
            <v>-44656.84</v>
          </cell>
          <cell r="S492">
            <v>0</v>
          </cell>
        </row>
        <row r="493">
          <cell r="O493">
            <v>240750.17880000002</v>
          </cell>
          <cell r="S493">
            <v>114082.32</v>
          </cell>
        </row>
        <row r="494">
          <cell r="O494">
            <v>243.48480000000001</v>
          </cell>
          <cell r="S494">
            <v>27367.78</v>
          </cell>
        </row>
        <row r="495">
          <cell r="O495">
            <v>0</v>
          </cell>
          <cell r="S495">
            <v>0</v>
          </cell>
        </row>
        <row r="496">
          <cell r="O496">
            <v>487655.44180000003</v>
          </cell>
          <cell r="S496">
            <v>258686.24</v>
          </cell>
        </row>
        <row r="497">
          <cell r="O497">
            <v>-286517.10940000002</v>
          </cell>
          <cell r="S497">
            <v>-145807.66</v>
          </cell>
        </row>
        <row r="498">
          <cell r="O498">
            <v>19899.555154900889</v>
          </cell>
          <cell r="S498">
            <v>10221.799999999999</v>
          </cell>
        </row>
        <row r="499">
          <cell r="O499">
            <v>34177.210991548534</v>
          </cell>
          <cell r="S499">
            <v>17572.740000000002</v>
          </cell>
        </row>
        <row r="500">
          <cell r="O500">
            <v>5208.0124097272019</v>
          </cell>
          <cell r="S500">
            <v>2975.25</v>
          </cell>
        </row>
        <row r="501">
          <cell r="O501">
            <v>6823.1394442800001</v>
          </cell>
          <cell r="S501">
            <v>2028.6</v>
          </cell>
        </row>
        <row r="502">
          <cell r="O502">
            <v>126.97066401000004</v>
          </cell>
          <cell r="S502">
            <v>167.75</v>
          </cell>
        </row>
        <row r="503">
          <cell r="O503">
            <v>8364.9198542023641</v>
          </cell>
          <cell r="S503">
            <v>7187.6</v>
          </cell>
        </row>
        <row r="504">
          <cell r="O504">
            <v>93119.510848104997</v>
          </cell>
          <cell r="S504">
            <v>64417.58</v>
          </cell>
        </row>
        <row r="505">
          <cell r="O505">
            <v>328.54479012013672</v>
          </cell>
          <cell r="S505">
            <v>0</v>
          </cell>
        </row>
        <row r="506">
          <cell r="O506">
            <v>1.20900564</v>
          </cell>
          <cell r="S506">
            <v>0</v>
          </cell>
        </row>
        <row r="507">
          <cell r="O507">
            <v>15.341336072312011</v>
          </cell>
          <cell r="S507">
            <v>0</v>
          </cell>
        </row>
        <row r="508">
          <cell r="O508">
            <v>110057.35759999999</v>
          </cell>
          <cell r="S508">
            <v>55583.11</v>
          </cell>
        </row>
        <row r="509">
          <cell r="O509">
            <v>27530.77725408</v>
          </cell>
          <cell r="S509">
            <v>23128.51</v>
          </cell>
        </row>
        <row r="510">
          <cell r="O510">
            <v>34047.653396490001</v>
          </cell>
          <cell r="S510">
            <v>28170.639999999999</v>
          </cell>
        </row>
        <row r="511">
          <cell r="O511">
            <v>412460.64860000001</v>
          </cell>
          <cell r="S511">
            <v>104762.81</v>
          </cell>
        </row>
        <row r="512">
          <cell r="O512">
            <v>-220999.71000000002</v>
          </cell>
          <cell r="S512">
            <v>-55766.559999999998</v>
          </cell>
        </row>
        <row r="513">
          <cell r="O513">
            <v>34637.351538617462</v>
          </cell>
          <cell r="S513">
            <v>26153.040000000001</v>
          </cell>
        </row>
        <row r="514">
          <cell r="O514">
            <v>64598.17425415443</v>
          </cell>
          <cell r="S514">
            <v>41225.75</v>
          </cell>
        </row>
        <row r="515">
          <cell r="O515">
            <v>13177.90301443767</v>
          </cell>
          <cell r="S515">
            <v>8093.23</v>
          </cell>
        </row>
        <row r="516">
          <cell r="O516">
            <v>11379.19714636</v>
          </cell>
          <cell r="S516">
            <v>3998.8</v>
          </cell>
        </row>
        <row r="517">
          <cell r="O517">
            <v>365.24785298558965</v>
          </cell>
          <cell r="S517">
            <v>91.45</v>
          </cell>
        </row>
        <row r="518">
          <cell r="O518">
            <v>15089.967732921945</v>
          </cell>
          <cell r="S518">
            <v>18061.93</v>
          </cell>
        </row>
        <row r="519">
          <cell r="O519">
            <v>768146.65513541992</v>
          </cell>
          <cell r="S519">
            <v>524401.28</v>
          </cell>
        </row>
        <row r="520">
          <cell r="O520">
            <v>501.75517869119142</v>
          </cell>
          <cell r="S520">
            <v>0</v>
          </cell>
        </row>
        <row r="521">
          <cell r="O521">
            <v>0</v>
          </cell>
          <cell r="S521">
            <v>0</v>
          </cell>
        </row>
        <row r="522">
          <cell r="O522">
            <v>41.401206970214844</v>
          </cell>
          <cell r="S522">
            <v>0</v>
          </cell>
        </row>
        <row r="523">
          <cell r="O523">
            <v>362619.8297</v>
          </cell>
          <cell r="S523">
            <v>379768.15</v>
          </cell>
        </row>
        <row r="524">
          <cell r="O524">
            <v>779.16891903999999</v>
          </cell>
          <cell r="S524">
            <v>0</v>
          </cell>
        </row>
        <row r="525">
          <cell r="O525">
            <v>38911.603881710005</v>
          </cell>
          <cell r="S525">
            <v>32865.769999999997</v>
          </cell>
        </row>
        <row r="526">
          <cell r="O526">
            <v>1104748.3866999999</v>
          </cell>
          <cell r="S526">
            <v>1129264.7</v>
          </cell>
        </row>
        <row r="527">
          <cell r="O527">
            <v>187.40693162474611</v>
          </cell>
          <cell r="S527">
            <v>0</v>
          </cell>
        </row>
        <row r="528">
          <cell r="O528">
            <v>-183422.38020000001</v>
          </cell>
          <cell r="S528">
            <v>0</v>
          </cell>
        </row>
        <row r="529">
          <cell r="O529">
            <v>0</v>
          </cell>
          <cell r="S529">
            <v>0</v>
          </cell>
        </row>
        <row r="530">
          <cell r="O530">
            <v>0</v>
          </cell>
          <cell r="S530">
            <v>0</v>
          </cell>
        </row>
        <row r="531">
          <cell r="O531">
            <v>0</v>
          </cell>
          <cell r="S531">
            <v>0</v>
          </cell>
        </row>
        <row r="532">
          <cell r="O532">
            <v>0</v>
          </cell>
          <cell r="S532">
            <v>0</v>
          </cell>
        </row>
        <row r="533">
          <cell r="O533">
            <v>0</v>
          </cell>
          <cell r="S533">
            <v>0</v>
          </cell>
        </row>
        <row r="534">
          <cell r="O534">
            <v>0</v>
          </cell>
          <cell r="S534">
            <v>0</v>
          </cell>
        </row>
        <row r="535">
          <cell r="O535">
            <v>0</v>
          </cell>
          <cell r="S535">
            <v>0</v>
          </cell>
        </row>
        <row r="536">
          <cell r="O536">
            <v>0</v>
          </cell>
          <cell r="S536">
            <v>0</v>
          </cell>
        </row>
        <row r="537">
          <cell r="O537">
            <v>0</v>
          </cell>
          <cell r="S537">
            <v>0</v>
          </cell>
        </row>
        <row r="538">
          <cell r="O538">
            <v>0</v>
          </cell>
          <cell r="S538">
            <v>0</v>
          </cell>
        </row>
        <row r="539">
          <cell r="O539">
            <v>0</v>
          </cell>
          <cell r="S539">
            <v>0</v>
          </cell>
        </row>
        <row r="540">
          <cell r="O540">
            <v>0</v>
          </cell>
          <cell r="S540">
            <v>0</v>
          </cell>
        </row>
        <row r="541">
          <cell r="O541">
            <v>0</v>
          </cell>
          <cell r="S541">
            <v>0</v>
          </cell>
        </row>
        <row r="542">
          <cell r="O542">
            <v>23582.835331784314</v>
          </cell>
          <cell r="S542">
            <v>31201.49</v>
          </cell>
        </row>
        <row r="543">
          <cell r="O543">
            <v>50443.645938013651</v>
          </cell>
          <cell r="S543">
            <v>58886.879999999997</v>
          </cell>
        </row>
        <row r="544">
          <cell r="O544">
            <v>5416.7901394197688</v>
          </cell>
          <cell r="S544">
            <v>7322.53</v>
          </cell>
        </row>
        <row r="545">
          <cell r="O545">
            <v>5597.4155517299996</v>
          </cell>
          <cell r="S545">
            <v>2710.39</v>
          </cell>
        </row>
        <row r="546">
          <cell r="O546">
            <v>363.00452774000001</v>
          </cell>
          <cell r="S546">
            <v>55.2</v>
          </cell>
        </row>
        <row r="547">
          <cell r="O547">
            <v>9641.4888236478128</v>
          </cell>
          <cell r="S547">
            <v>20775.88</v>
          </cell>
        </row>
        <row r="548">
          <cell r="O548">
            <v>0</v>
          </cell>
          <cell r="S548">
            <v>3373.26</v>
          </cell>
        </row>
        <row r="549">
          <cell r="O549">
            <v>184814.02927939</v>
          </cell>
          <cell r="S549">
            <v>158689.10999999999</v>
          </cell>
        </row>
        <row r="550">
          <cell r="O550">
            <v>126213.29967532001</v>
          </cell>
          <cell r="S550">
            <v>33411.94</v>
          </cell>
        </row>
        <row r="551">
          <cell r="O551">
            <v>17176.154484520001</v>
          </cell>
          <cell r="S551">
            <v>13740.79</v>
          </cell>
        </row>
        <row r="552">
          <cell r="O552">
            <v>11140.08953067</v>
          </cell>
          <cell r="S552">
            <v>25163.52</v>
          </cell>
        </row>
        <row r="553">
          <cell r="O553">
            <v>0</v>
          </cell>
          <cell r="S553">
            <v>0</v>
          </cell>
        </row>
        <row r="554">
          <cell r="O554">
            <v>8779.8753646509213</v>
          </cell>
          <cell r="S554">
            <v>9063.08</v>
          </cell>
        </row>
        <row r="555">
          <cell r="O555">
            <v>34.597518000000001</v>
          </cell>
          <cell r="S555">
            <v>279.60000000000002</v>
          </cell>
        </row>
        <row r="556">
          <cell r="O556">
            <v>0</v>
          </cell>
          <cell r="S556">
            <v>0</v>
          </cell>
        </row>
        <row r="557">
          <cell r="O557">
            <v>406.09498587137205</v>
          </cell>
          <cell r="S557">
            <v>198.45</v>
          </cell>
        </row>
        <row r="558">
          <cell r="O558">
            <v>232.74368937645016</v>
          </cell>
          <cell r="S558">
            <v>801.66</v>
          </cell>
        </row>
        <row r="559">
          <cell r="O559">
            <v>0</v>
          </cell>
          <cell r="S559">
            <v>9.9999999999980105E-3</v>
          </cell>
        </row>
        <row r="560">
          <cell r="O560">
            <v>204.42467069999998</v>
          </cell>
          <cell r="S560">
            <v>366.17</v>
          </cell>
        </row>
        <row r="561">
          <cell r="O561">
            <v>59.270910321049804</v>
          </cell>
          <cell r="S561">
            <v>15.59</v>
          </cell>
        </row>
        <row r="562">
          <cell r="O562">
            <v>0</v>
          </cell>
          <cell r="S562">
            <v>913.62</v>
          </cell>
        </row>
        <row r="563">
          <cell r="O563">
            <v>0</v>
          </cell>
          <cell r="S563">
            <v>0</v>
          </cell>
        </row>
        <row r="564">
          <cell r="O564">
            <v>0</v>
          </cell>
          <cell r="S564">
            <v>184.15</v>
          </cell>
        </row>
        <row r="565">
          <cell r="O565">
            <v>146.65029665999998</v>
          </cell>
          <cell r="S565">
            <v>0</v>
          </cell>
        </row>
        <row r="566">
          <cell r="O566">
            <v>0</v>
          </cell>
          <cell r="S566">
            <v>0</v>
          </cell>
        </row>
        <row r="567">
          <cell r="O567">
            <v>479.88</v>
          </cell>
          <cell r="S567">
            <v>0</v>
          </cell>
        </row>
        <row r="568">
          <cell r="O568">
            <v>0</v>
          </cell>
          <cell r="S568">
            <v>0</v>
          </cell>
        </row>
        <row r="569">
          <cell r="O569">
            <v>0</v>
          </cell>
          <cell r="S569">
            <v>0</v>
          </cell>
        </row>
        <row r="570">
          <cell r="O570">
            <v>0</v>
          </cell>
          <cell r="S570">
            <v>27.31</v>
          </cell>
        </row>
        <row r="571">
          <cell r="O571">
            <v>91.067730600000004</v>
          </cell>
          <cell r="S571">
            <v>225.95</v>
          </cell>
        </row>
        <row r="572">
          <cell r="O572">
            <v>0</v>
          </cell>
          <cell r="S572">
            <v>0</v>
          </cell>
        </row>
        <row r="573">
          <cell r="O573">
            <v>0</v>
          </cell>
          <cell r="S573">
            <v>0</v>
          </cell>
        </row>
        <row r="574">
          <cell r="O574">
            <v>0</v>
          </cell>
          <cell r="S574">
            <v>0</v>
          </cell>
        </row>
        <row r="575">
          <cell r="O575">
            <v>0</v>
          </cell>
          <cell r="S575">
            <v>0</v>
          </cell>
        </row>
        <row r="576">
          <cell r="O576">
            <v>7391.0249151861144</v>
          </cell>
          <cell r="S576">
            <v>7419.44</v>
          </cell>
        </row>
        <row r="577">
          <cell r="O577">
            <v>1144.5742858360484</v>
          </cell>
          <cell r="S577">
            <v>1749.46</v>
          </cell>
        </row>
        <row r="578">
          <cell r="O578">
            <v>512.3789702513086</v>
          </cell>
          <cell r="S578">
            <v>618.19000000000005</v>
          </cell>
        </row>
        <row r="579">
          <cell r="O579">
            <v>175.76224164999999</v>
          </cell>
          <cell r="S579">
            <v>0</v>
          </cell>
        </row>
        <row r="580">
          <cell r="O580">
            <v>0</v>
          </cell>
          <cell r="S580">
            <v>32.43</v>
          </cell>
        </row>
        <row r="581">
          <cell r="O581">
            <v>0</v>
          </cell>
          <cell r="S581">
            <v>0</v>
          </cell>
        </row>
        <row r="582">
          <cell r="O582">
            <v>0</v>
          </cell>
          <cell r="S582">
            <v>0</v>
          </cell>
        </row>
        <row r="583">
          <cell r="O583">
            <v>0</v>
          </cell>
          <cell r="S583">
            <v>0</v>
          </cell>
        </row>
        <row r="584">
          <cell r="O584">
            <v>58.079598089999998</v>
          </cell>
          <cell r="S584">
            <v>123.26</v>
          </cell>
        </row>
        <row r="585">
          <cell r="O585">
            <v>12647.264338588124</v>
          </cell>
          <cell r="S585">
            <v>7628.08</v>
          </cell>
        </row>
        <row r="586">
          <cell r="O586">
            <v>5327.7166999999999</v>
          </cell>
          <cell r="S586">
            <v>3513.77</v>
          </cell>
        </row>
        <row r="587">
          <cell r="O587">
            <v>536.4789131</v>
          </cell>
          <cell r="S587">
            <v>194.82</v>
          </cell>
        </row>
        <row r="588">
          <cell r="O588">
            <v>2522.2977000000001</v>
          </cell>
          <cell r="S588">
            <v>2576.46</v>
          </cell>
        </row>
        <row r="589">
          <cell r="O589">
            <v>0</v>
          </cell>
          <cell r="S589">
            <v>0</v>
          </cell>
        </row>
        <row r="590">
          <cell r="O590">
            <v>0</v>
          </cell>
          <cell r="S590">
            <v>0</v>
          </cell>
        </row>
        <row r="591">
          <cell r="O591">
            <v>25.936876890000001</v>
          </cell>
          <cell r="S591">
            <v>0</v>
          </cell>
        </row>
        <row r="592">
          <cell r="O592">
            <v>0</v>
          </cell>
          <cell r="S592">
            <v>0</v>
          </cell>
        </row>
        <row r="593">
          <cell r="O593">
            <v>73.909885610000003</v>
          </cell>
          <cell r="S593">
            <v>0</v>
          </cell>
        </row>
        <row r="594">
          <cell r="O594">
            <v>81.369137739999999</v>
          </cell>
          <cell r="S594">
            <v>0</v>
          </cell>
        </row>
        <row r="595">
          <cell r="O595">
            <v>0</v>
          </cell>
          <cell r="S595">
            <v>0</v>
          </cell>
        </row>
        <row r="596">
          <cell r="O596">
            <v>0</v>
          </cell>
          <cell r="S596">
            <v>0</v>
          </cell>
        </row>
        <row r="597">
          <cell r="O597">
            <v>32460.6751</v>
          </cell>
          <cell r="S597">
            <v>24382.15</v>
          </cell>
        </row>
        <row r="598">
          <cell r="O598">
            <v>7432.86</v>
          </cell>
          <cell r="S598">
            <v>7016.54</v>
          </cell>
        </row>
        <row r="599">
          <cell r="O599">
            <v>0</v>
          </cell>
          <cell r="S599">
            <v>0</v>
          </cell>
        </row>
        <row r="600">
          <cell r="O600">
            <v>253.46238976363455</v>
          </cell>
          <cell r="S600">
            <v>1159.42</v>
          </cell>
        </row>
        <row r="601">
          <cell r="O601">
            <v>8968.07</v>
          </cell>
          <cell r="S601">
            <v>5692.97</v>
          </cell>
        </row>
        <row r="602">
          <cell r="O602">
            <v>0</v>
          </cell>
          <cell r="S602">
            <v>0</v>
          </cell>
        </row>
        <row r="603">
          <cell r="O603">
            <v>1241.7331999999999</v>
          </cell>
          <cell r="S603">
            <v>1463</v>
          </cell>
        </row>
        <row r="604">
          <cell r="O604">
            <v>1251.8474999999999</v>
          </cell>
          <cell r="S604">
            <v>1488.6</v>
          </cell>
        </row>
        <row r="605">
          <cell r="O605">
            <v>0</v>
          </cell>
          <cell r="S605">
            <v>131.74</v>
          </cell>
        </row>
        <row r="606">
          <cell r="O606">
            <v>0</v>
          </cell>
          <cell r="S606">
            <v>0</v>
          </cell>
        </row>
        <row r="607">
          <cell r="O607">
            <v>3125.0189</v>
          </cell>
          <cell r="S607">
            <v>4011</v>
          </cell>
        </row>
        <row r="608">
          <cell r="O608">
            <v>63.839700000000001</v>
          </cell>
          <cell r="S608">
            <v>751.57</v>
          </cell>
        </row>
        <row r="609">
          <cell r="O609">
            <v>34731.112980966922</v>
          </cell>
          <cell r="S609">
            <v>30930.45</v>
          </cell>
        </row>
        <row r="610">
          <cell r="O610">
            <v>67334.899617576972</v>
          </cell>
          <cell r="S610">
            <v>46584.3</v>
          </cell>
        </row>
        <row r="611">
          <cell r="O611">
            <v>6884.7273065917452</v>
          </cell>
          <cell r="S611">
            <v>7790.64</v>
          </cell>
        </row>
        <row r="612">
          <cell r="O612">
            <v>13710.270534769999</v>
          </cell>
          <cell r="S612">
            <v>5749.9</v>
          </cell>
        </row>
        <row r="613">
          <cell r="O613">
            <v>0</v>
          </cell>
          <cell r="S613">
            <v>421.35</v>
          </cell>
        </row>
        <row r="614">
          <cell r="O614">
            <v>202.39924860303873</v>
          </cell>
          <cell r="S614">
            <v>178.41</v>
          </cell>
        </row>
        <row r="615">
          <cell r="O615">
            <v>15115.739573460598</v>
          </cell>
          <cell r="S615">
            <v>19659.61</v>
          </cell>
        </row>
        <row r="616">
          <cell r="O616">
            <v>0</v>
          </cell>
          <cell r="S616">
            <v>0</v>
          </cell>
        </row>
        <row r="617">
          <cell r="O617">
            <v>417.77709367651369</v>
          </cell>
          <cell r="S617">
            <v>0</v>
          </cell>
        </row>
        <row r="618">
          <cell r="O618">
            <v>52.147298450000001</v>
          </cell>
          <cell r="S618">
            <v>0</v>
          </cell>
        </row>
        <row r="619">
          <cell r="O619">
            <v>35.03950425</v>
          </cell>
          <cell r="S619">
            <v>0</v>
          </cell>
        </row>
        <row r="620">
          <cell r="O620">
            <v>4689.8572097730575</v>
          </cell>
          <cell r="S620">
            <v>2083.04</v>
          </cell>
        </row>
        <row r="621">
          <cell r="O621">
            <v>0</v>
          </cell>
          <cell r="S621">
            <v>0</v>
          </cell>
        </row>
        <row r="622">
          <cell r="O622">
            <v>44.128151330000001</v>
          </cell>
          <cell r="S622">
            <v>130.88999999999999</v>
          </cell>
        </row>
        <row r="623">
          <cell r="O623">
            <v>62.487967706590574</v>
          </cell>
          <cell r="S623">
            <v>47.18</v>
          </cell>
        </row>
        <row r="624">
          <cell r="O624">
            <v>0</v>
          </cell>
          <cell r="S624">
            <v>0</v>
          </cell>
        </row>
        <row r="625">
          <cell r="O625">
            <v>43007.181159890897</v>
          </cell>
          <cell r="S625">
            <v>28618.25</v>
          </cell>
        </row>
        <row r="626">
          <cell r="O626">
            <v>14589.0504</v>
          </cell>
          <cell r="S626">
            <v>17875.849999999999</v>
          </cell>
        </row>
        <row r="627">
          <cell r="O627">
            <v>0</v>
          </cell>
          <cell r="S627">
            <v>4.67</v>
          </cell>
        </row>
        <row r="628">
          <cell r="O628">
            <v>0</v>
          </cell>
          <cell r="S628">
            <v>139.52000000000001</v>
          </cell>
        </row>
        <row r="629">
          <cell r="O629">
            <v>0</v>
          </cell>
          <cell r="S629">
            <v>1.19</v>
          </cell>
        </row>
        <row r="630">
          <cell r="O630">
            <v>0</v>
          </cell>
          <cell r="S630">
            <v>253.58</v>
          </cell>
        </row>
        <row r="631">
          <cell r="O631">
            <v>2550.3195829142869</v>
          </cell>
          <cell r="S631">
            <v>1972.56</v>
          </cell>
        </row>
        <row r="632">
          <cell r="O632">
            <v>56.198465949999999</v>
          </cell>
          <cell r="S632">
            <v>0</v>
          </cell>
        </row>
        <row r="633">
          <cell r="O633">
            <v>3257.8618000000001</v>
          </cell>
          <cell r="S633">
            <v>8303.8700000000008</v>
          </cell>
        </row>
        <row r="634">
          <cell r="O634">
            <v>0</v>
          </cell>
          <cell r="S634">
            <v>0</v>
          </cell>
        </row>
        <row r="635">
          <cell r="O635">
            <v>299.19720239999998</v>
          </cell>
          <cell r="S635">
            <v>225.42</v>
          </cell>
        </row>
        <row r="636">
          <cell r="O636">
            <v>229.07477863088198</v>
          </cell>
          <cell r="S636">
            <v>362.89</v>
          </cell>
        </row>
        <row r="637">
          <cell r="O637">
            <v>19.827407149999999</v>
          </cell>
          <cell r="S637">
            <v>135.38999999999999</v>
          </cell>
        </row>
        <row r="638">
          <cell r="O638">
            <v>0</v>
          </cell>
          <cell r="S638">
            <v>0</v>
          </cell>
        </row>
        <row r="639">
          <cell r="O639">
            <v>0</v>
          </cell>
          <cell r="S639">
            <v>0</v>
          </cell>
        </row>
        <row r="640">
          <cell r="O640">
            <v>0</v>
          </cell>
          <cell r="S640">
            <v>0</v>
          </cell>
        </row>
        <row r="641">
          <cell r="O641">
            <v>-152365.76000000001</v>
          </cell>
          <cell r="S641">
            <v>-84020.44</v>
          </cell>
        </row>
        <row r="642">
          <cell r="O642">
            <v>11857.837892524021</v>
          </cell>
          <cell r="S642">
            <v>9517.77</v>
          </cell>
        </row>
        <row r="643">
          <cell r="O643">
            <v>24207.652575035885</v>
          </cell>
          <cell r="S643">
            <v>18349.93</v>
          </cell>
        </row>
        <row r="644">
          <cell r="O644">
            <v>1682.2406730480766</v>
          </cell>
          <cell r="S644">
            <v>3432.35</v>
          </cell>
        </row>
        <row r="645">
          <cell r="O645">
            <v>2352.0029529200001</v>
          </cell>
          <cell r="S645">
            <v>2101.87</v>
          </cell>
        </row>
        <row r="646">
          <cell r="O646">
            <v>64.822397429999995</v>
          </cell>
          <cell r="S646">
            <v>0</v>
          </cell>
        </row>
        <row r="647">
          <cell r="O647">
            <v>4620.6382592812834</v>
          </cell>
          <cell r="S647">
            <v>7502.09</v>
          </cell>
        </row>
        <row r="648">
          <cell r="O648">
            <v>0</v>
          </cell>
          <cell r="S648">
            <v>0</v>
          </cell>
        </row>
        <row r="649">
          <cell r="O649">
            <v>780.67054001992801</v>
          </cell>
          <cell r="S649">
            <v>278.41000000000003</v>
          </cell>
        </row>
        <row r="650">
          <cell r="O650">
            <v>0</v>
          </cell>
          <cell r="S650">
            <v>0</v>
          </cell>
        </row>
        <row r="651">
          <cell r="O651">
            <v>22.506355285644531</v>
          </cell>
          <cell r="S651">
            <v>0</v>
          </cell>
        </row>
        <row r="652">
          <cell r="O652">
            <v>3488.6897745499468</v>
          </cell>
          <cell r="S652">
            <v>13370.16</v>
          </cell>
        </row>
        <row r="653">
          <cell r="O653">
            <v>0</v>
          </cell>
          <cell r="S653">
            <v>153.12</v>
          </cell>
        </row>
        <row r="654">
          <cell r="O654">
            <v>3617.8689000000004</v>
          </cell>
          <cell r="S654">
            <v>2204</v>
          </cell>
        </row>
        <row r="655">
          <cell r="O655">
            <v>0</v>
          </cell>
          <cell r="S655">
            <v>10121.58</v>
          </cell>
        </row>
        <row r="656">
          <cell r="O656">
            <v>0</v>
          </cell>
          <cell r="S656">
            <v>0</v>
          </cell>
        </row>
        <row r="657">
          <cell r="O657">
            <v>918.76708311412108</v>
          </cell>
          <cell r="S657">
            <v>1159.55</v>
          </cell>
        </row>
        <row r="658">
          <cell r="O658">
            <v>694.3755000000001</v>
          </cell>
          <cell r="S658">
            <v>235.51</v>
          </cell>
        </row>
        <row r="659">
          <cell r="O659">
            <v>0</v>
          </cell>
          <cell r="S659">
            <v>0</v>
          </cell>
        </row>
        <row r="660">
          <cell r="O660">
            <v>0</v>
          </cell>
          <cell r="S660">
            <v>3000</v>
          </cell>
        </row>
        <row r="661">
          <cell r="O661">
            <v>0</v>
          </cell>
          <cell r="S661">
            <v>0</v>
          </cell>
        </row>
        <row r="662">
          <cell r="O662">
            <v>108.44264961</v>
          </cell>
          <cell r="S662">
            <v>184.36</v>
          </cell>
        </row>
        <row r="663">
          <cell r="O663">
            <v>186.60320346507933</v>
          </cell>
          <cell r="S663">
            <v>240.3</v>
          </cell>
        </row>
        <row r="664">
          <cell r="O664">
            <v>68.107643127441406</v>
          </cell>
          <cell r="S664">
            <v>0</v>
          </cell>
        </row>
        <row r="665">
          <cell r="O665">
            <v>0</v>
          </cell>
          <cell r="S665">
            <v>0</v>
          </cell>
        </row>
        <row r="666">
          <cell r="O666">
            <v>0</v>
          </cell>
          <cell r="S666">
            <v>0</v>
          </cell>
        </row>
        <row r="667">
          <cell r="O667">
            <v>0</v>
          </cell>
          <cell r="S667">
            <v>0</v>
          </cell>
        </row>
        <row r="668">
          <cell r="O668">
            <v>28713.266299999999</v>
          </cell>
          <cell r="S668">
            <v>13277.93</v>
          </cell>
        </row>
        <row r="669">
          <cell r="O669">
            <v>0</v>
          </cell>
          <cell r="S669">
            <v>0</v>
          </cell>
        </row>
        <row r="670">
          <cell r="O670">
            <v>23676.203300000008</v>
          </cell>
          <cell r="S670">
            <v>2288.41</v>
          </cell>
        </row>
        <row r="671">
          <cell r="O671">
            <v>28.711984810000001</v>
          </cell>
          <cell r="S671">
            <v>0</v>
          </cell>
        </row>
        <row r="672">
          <cell r="O672">
            <v>0</v>
          </cell>
          <cell r="S672">
            <v>0</v>
          </cell>
        </row>
        <row r="673">
          <cell r="O673">
            <v>36031.270000000004</v>
          </cell>
          <cell r="S673">
            <v>24277.7</v>
          </cell>
        </row>
        <row r="674">
          <cell r="O674">
            <v>2729.0214000000001</v>
          </cell>
          <cell r="S674">
            <v>240</v>
          </cell>
        </row>
        <row r="675">
          <cell r="O675">
            <v>488.14010000000002</v>
          </cell>
          <cell r="S675">
            <v>1121.22</v>
          </cell>
        </row>
        <row r="676">
          <cell r="O676">
            <v>11139.0972</v>
          </cell>
          <cell r="S676">
            <v>9981</v>
          </cell>
        </row>
        <row r="677">
          <cell r="O677">
            <v>18934.691699999999</v>
          </cell>
          <cell r="S677">
            <v>11751.14</v>
          </cell>
        </row>
        <row r="678">
          <cell r="O678">
            <v>63.577395220454704</v>
          </cell>
          <cell r="S678">
            <v>0</v>
          </cell>
        </row>
        <row r="679">
          <cell r="O679">
            <v>6082.4281000000001</v>
          </cell>
          <cell r="S679">
            <v>1692</v>
          </cell>
        </row>
        <row r="680">
          <cell r="O680">
            <v>11903.206</v>
          </cell>
          <cell r="S680">
            <v>449.48</v>
          </cell>
        </row>
        <row r="681">
          <cell r="O681">
            <v>10970.252400000001</v>
          </cell>
          <cell r="S681">
            <v>2470</v>
          </cell>
        </row>
        <row r="682">
          <cell r="O682">
            <v>7011.4277000000002</v>
          </cell>
          <cell r="S682">
            <v>987.5</v>
          </cell>
        </row>
        <row r="683">
          <cell r="O683">
            <v>17814.979200000002</v>
          </cell>
          <cell r="S683">
            <v>18776.849999999999</v>
          </cell>
        </row>
        <row r="684">
          <cell r="O684">
            <v>853.66219999999976</v>
          </cell>
          <cell r="S684">
            <v>4107.3599999999997</v>
          </cell>
        </row>
        <row r="685">
          <cell r="O685">
            <v>0</v>
          </cell>
          <cell r="S685">
            <v>12950</v>
          </cell>
        </row>
        <row r="686">
          <cell r="O686">
            <v>462.30959999999999</v>
          </cell>
          <cell r="S686">
            <v>374</v>
          </cell>
        </row>
        <row r="687">
          <cell r="O687">
            <v>141.2748</v>
          </cell>
          <cell r="S687">
            <v>0</v>
          </cell>
        </row>
        <row r="688">
          <cell r="O688">
            <v>17531.321670941368</v>
          </cell>
          <cell r="S688">
            <v>19654.47</v>
          </cell>
        </row>
        <row r="689">
          <cell r="O689">
            <v>28887.262641116751</v>
          </cell>
          <cell r="S689">
            <v>35704.51</v>
          </cell>
        </row>
        <row r="690">
          <cell r="O690">
            <v>2375.0541676271005</v>
          </cell>
          <cell r="S690">
            <v>2936.22</v>
          </cell>
        </row>
        <row r="691">
          <cell r="O691">
            <v>7392.4830480199998</v>
          </cell>
          <cell r="S691">
            <v>3245.39</v>
          </cell>
        </row>
        <row r="692">
          <cell r="O692">
            <v>51.370350890000005</v>
          </cell>
          <cell r="S692">
            <v>168.77</v>
          </cell>
        </row>
        <row r="693">
          <cell r="O693">
            <v>7079.3989545459881</v>
          </cell>
          <cell r="S693">
            <v>13979.27</v>
          </cell>
        </row>
        <row r="694">
          <cell r="O694">
            <v>39409.129825379998</v>
          </cell>
          <cell r="S694">
            <v>43788.19</v>
          </cell>
        </row>
        <row r="695">
          <cell r="O695">
            <v>19787.148999540004</v>
          </cell>
          <cell r="S695">
            <v>13461.13</v>
          </cell>
        </row>
        <row r="696">
          <cell r="O696">
            <v>4393.7014498799999</v>
          </cell>
          <cell r="S696">
            <v>4212.3999999999996</v>
          </cell>
        </row>
        <row r="697">
          <cell r="O697">
            <v>2090.2339308199998</v>
          </cell>
          <cell r="S697">
            <v>51.88</v>
          </cell>
        </row>
        <row r="698">
          <cell r="O698">
            <v>381997.181614</v>
          </cell>
          <cell r="S698">
            <v>347229.33</v>
          </cell>
        </row>
        <row r="699">
          <cell r="O699">
            <v>466389.36200289999</v>
          </cell>
          <cell r="S699">
            <v>587064.13</v>
          </cell>
        </row>
        <row r="700">
          <cell r="O700">
            <v>80336.876654324995</v>
          </cell>
          <cell r="S700">
            <v>89217.57</v>
          </cell>
        </row>
        <row r="701">
          <cell r="O701">
            <v>51053.086746712484</v>
          </cell>
          <cell r="S701">
            <v>51477.1</v>
          </cell>
        </row>
        <row r="702">
          <cell r="O702">
            <v>386449.97308880999</v>
          </cell>
          <cell r="S702">
            <v>0</v>
          </cell>
        </row>
        <row r="703">
          <cell r="O703">
            <v>0</v>
          </cell>
          <cell r="S703">
            <v>0</v>
          </cell>
        </row>
        <row r="704">
          <cell r="O704">
            <v>0</v>
          </cell>
          <cell r="S704">
            <v>0</v>
          </cell>
        </row>
        <row r="705">
          <cell r="O705">
            <v>2327.1664000000001</v>
          </cell>
          <cell r="S705">
            <v>7674</v>
          </cell>
        </row>
        <row r="706">
          <cell r="O706">
            <v>0</v>
          </cell>
          <cell r="S706">
            <v>992.39</v>
          </cell>
        </row>
        <row r="707">
          <cell r="O707">
            <v>1271.1880000000001</v>
          </cell>
          <cell r="S707">
            <v>8855.08</v>
          </cell>
        </row>
        <row r="708">
          <cell r="O708">
            <v>6859.2970999999998</v>
          </cell>
          <cell r="S708">
            <v>12681</v>
          </cell>
        </row>
        <row r="709">
          <cell r="O709">
            <v>5750</v>
          </cell>
          <cell r="S709">
            <v>0</v>
          </cell>
        </row>
        <row r="710">
          <cell r="O710">
            <v>48831.313600000001</v>
          </cell>
          <cell r="S710">
            <v>11216.43</v>
          </cell>
        </row>
        <row r="711">
          <cell r="O711">
            <v>0</v>
          </cell>
          <cell r="S711">
            <v>0</v>
          </cell>
        </row>
        <row r="712">
          <cell r="O712">
            <v>15325.932799999999</v>
          </cell>
          <cell r="S712">
            <v>35713.51</v>
          </cell>
        </row>
        <row r="713">
          <cell r="O713">
            <v>751.21051024999997</v>
          </cell>
          <cell r="S713">
            <v>0</v>
          </cell>
        </row>
        <row r="714">
          <cell r="O714">
            <v>10367.883100000001</v>
          </cell>
          <cell r="S714">
            <v>35431.699999999997</v>
          </cell>
        </row>
        <row r="715">
          <cell r="O715">
            <v>38825.484799999998</v>
          </cell>
          <cell r="S715">
            <v>59789.48</v>
          </cell>
        </row>
        <row r="716">
          <cell r="O716">
            <v>9177.0676233960749</v>
          </cell>
          <cell r="S716">
            <v>0</v>
          </cell>
        </row>
        <row r="717">
          <cell r="O717">
            <v>11990.084999999999</v>
          </cell>
          <cell r="S717">
            <v>60911.040000000001</v>
          </cell>
        </row>
        <row r="718">
          <cell r="O718">
            <v>2779.7720147637187</v>
          </cell>
          <cell r="S718">
            <v>0</v>
          </cell>
        </row>
        <row r="719">
          <cell r="O719">
            <v>9858.0618999999988</v>
          </cell>
          <cell r="S719">
            <v>7792</v>
          </cell>
        </row>
        <row r="720">
          <cell r="O720">
            <v>15297.080600000001</v>
          </cell>
          <cell r="S720">
            <v>27706.37</v>
          </cell>
        </row>
        <row r="721">
          <cell r="O721">
            <v>10087.776399999999</v>
          </cell>
          <cell r="S721">
            <v>13713.19</v>
          </cell>
        </row>
        <row r="722">
          <cell r="O722">
            <v>64183.010999999999</v>
          </cell>
          <cell r="S722">
            <v>57348.3</v>
          </cell>
        </row>
        <row r="723">
          <cell r="O723">
            <v>11789.0798</v>
          </cell>
          <cell r="S723">
            <v>7840</v>
          </cell>
        </row>
        <row r="724">
          <cell r="O724">
            <v>21503.929599999999</v>
          </cell>
          <cell r="S724">
            <v>7578.2</v>
          </cell>
        </row>
        <row r="725">
          <cell r="O725">
            <v>0</v>
          </cell>
          <cell r="S725">
            <v>10283.36</v>
          </cell>
        </row>
        <row r="726">
          <cell r="O726">
            <v>1361.9</v>
          </cell>
          <cell r="S726">
            <v>0</v>
          </cell>
        </row>
        <row r="727">
          <cell r="O727">
            <v>0</v>
          </cell>
          <cell r="S727">
            <v>0</v>
          </cell>
        </row>
        <row r="728">
          <cell r="O728">
            <v>88251.708400000003</v>
          </cell>
          <cell r="S728">
            <v>93328.25</v>
          </cell>
        </row>
        <row r="729">
          <cell r="O729">
            <v>16639.64</v>
          </cell>
          <cell r="S729">
            <v>15738.93</v>
          </cell>
        </row>
        <row r="730">
          <cell r="O730">
            <v>-3887.56510669</v>
          </cell>
          <cell r="S730">
            <v>0</v>
          </cell>
        </row>
        <row r="731">
          <cell r="O731">
            <v>767175.08640000003</v>
          </cell>
          <cell r="S731">
            <v>240921.08</v>
          </cell>
        </row>
        <row r="732">
          <cell r="O732">
            <v>822.05631807999998</v>
          </cell>
          <cell r="S732">
            <v>672.38</v>
          </cell>
        </row>
        <row r="733">
          <cell r="O733">
            <v>27325.162599999996</v>
          </cell>
          <cell r="S733">
            <v>24494.240000000002</v>
          </cell>
        </row>
        <row r="734">
          <cell r="O734">
            <v>0</v>
          </cell>
          <cell r="S734">
            <v>130.75</v>
          </cell>
        </row>
        <row r="735">
          <cell r="O735">
            <v>36110.1976</v>
          </cell>
          <cell r="S735">
            <v>40672.42</v>
          </cell>
        </row>
        <row r="736">
          <cell r="O736">
            <v>21301.707674585377</v>
          </cell>
          <cell r="S736">
            <v>19257.259999999998</v>
          </cell>
        </row>
        <row r="737">
          <cell r="O737">
            <v>30169.175134518402</v>
          </cell>
          <cell r="S737">
            <v>34125.599999999999</v>
          </cell>
        </row>
        <row r="738">
          <cell r="O738">
            <v>2340.3119865993622</v>
          </cell>
          <cell r="S738">
            <v>2686.96</v>
          </cell>
        </row>
        <row r="739">
          <cell r="O739">
            <v>9509.4160580400003</v>
          </cell>
          <cell r="S739">
            <v>4526.74</v>
          </cell>
        </row>
        <row r="740">
          <cell r="O740">
            <v>271.00803769230379</v>
          </cell>
          <cell r="S740">
            <v>171.42</v>
          </cell>
        </row>
        <row r="741">
          <cell r="O741">
            <v>8114.2861126415919</v>
          </cell>
          <cell r="S741">
            <v>14639.82</v>
          </cell>
        </row>
        <row r="742">
          <cell r="O742">
            <v>39409.129825379998</v>
          </cell>
          <cell r="S742">
            <v>37011</v>
          </cell>
        </row>
        <row r="743">
          <cell r="O743">
            <v>23579.318004239998</v>
          </cell>
          <cell r="S743">
            <v>4797.9799999999996</v>
          </cell>
        </row>
        <row r="744">
          <cell r="O744">
            <v>4419.57110044</v>
          </cell>
          <cell r="S744">
            <v>4234.74</v>
          </cell>
        </row>
        <row r="745">
          <cell r="O745">
            <v>5321.0768833799993</v>
          </cell>
          <cell r="S745">
            <v>6667.02</v>
          </cell>
        </row>
        <row r="746">
          <cell r="O746">
            <v>120573.42000000001</v>
          </cell>
          <cell r="S746">
            <v>93565.41</v>
          </cell>
        </row>
        <row r="747">
          <cell r="O747">
            <v>128212.15122624999</v>
          </cell>
          <cell r="S747">
            <v>105313.41</v>
          </cell>
        </row>
        <row r="748">
          <cell r="O748">
            <v>62971.443324078122</v>
          </cell>
          <cell r="S748">
            <v>67564.460000000006</v>
          </cell>
        </row>
        <row r="749">
          <cell r="O749">
            <v>95792.736381499999</v>
          </cell>
          <cell r="S749">
            <v>108960.97</v>
          </cell>
        </row>
        <row r="750">
          <cell r="O750">
            <v>0</v>
          </cell>
          <cell r="S750">
            <v>0</v>
          </cell>
        </row>
        <row r="751">
          <cell r="O751">
            <v>0</v>
          </cell>
          <cell r="S751">
            <v>0</v>
          </cell>
        </row>
        <row r="752">
          <cell r="O752">
            <v>204655.33432000002</v>
          </cell>
          <cell r="S752">
            <v>121760.8</v>
          </cell>
        </row>
        <row r="753">
          <cell r="O753">
            <v>2.853980000509182E-3</v>
          </cell>
          <cell r="S753">
            <v>0</v>
          </cell>
        </row>
        <row r="754">
          <cell r="O754">
            <v>0</v>
          </cell>
          <cell r="S754">
            <v>0</v>
          </cell>
        </row>
        <row r="755">
          <cell r="O755">
            <v>0</v>
          </cell>
          <cell r="S755">
            <v>0</v>
          </cell>
        </row>
        <row r="756">
          <cell r="O756">
            <v>38203.349499999997</v>
          </cell>
          <cell r="S756">
            <v>33766.5</v>
          </cell>
        </row>
        <row r="757">
          <cell r="O757">
            <v>18937.402599999998</v>
          </cell>
          <cell r="S757">
            <v>3935.97</v>
          </cell>
        </row>
        <row r="758">
          <cell r="O758">
            <v>8527.2248</v>
          </cell>
          <cell r="S758">
            <v>5054</v>
          </cell>
        </row>
        <row r="759">
          <cell r="O759">
            <v>9356.2440999999999</v>
          </cell>
          <cell r="S759">
            <v>8861.7099999999991</v>
          </cell>
        </row>
        <row r="760">
          <cell r="O760">
            <v>4118.2946000000002</v>
          </cell>
          <cell r="S760">
            <v>4722</v>
          </cell>
        </row>
        <row r="761">
          <cell r="O761">
            <v>4370</v>
          </cell>
          <cell r="S761">
            <v>0</v>
          </cell>
        </row>
        <row r="762">
          <cell r="O762">
            <v>114.08</v>
          </cell>
          <cell r="S762">
            <v>0</v>
          </cell>
        </row>
        <row r="763">
          <cell r="O763">
            <v>5601.9026999999987</v>
          </cell>
          <cell r="S763">
            <v>23472.959999999999</v>
          </cell>
        </row>
        <row r="764">
          <cell r="O764">
            <v>8055.9188999999997</v>
          </cell>
          <cell r="S764">
            <v>18396.71</v>
          </cell>
        </row>
        <row r="765">
          <cell r="O765">
            <v>6367.7221</v>
          </cell>
          <cell r="S765">
            <v>52534.25</v>
          </cell>
        </row>
        <row r="766">
          <cell r="O766">
            <v>5948.8737860439305</v>
          </cell>
          <cell r="S766">
            <v>5768.99</v>
          </cell>
        </row>
        <row r="767">
          <cell r="O767">
            <v>8254.3896553046652</v>
          </cell>
          <cell r="S767">
            <v>11220.26</v>
          </cell>
        </row>
        <row r="768">
          <cell r="O768">
            <v>733.74980421752571</v>
          </cell>
          <cell r="S768">
            <v>1033.55</v>
          </cell>
        </row>
        <row r="769">
          <cell r="O769">
            <v>2880.2799436599998</v>
          </cell>
          <cell r="S769">
            <v>1481.41</v>
          </cell>
        </row>
        <row r="770">
          <cell r="O770">
            <v>9.7485507200000008</v>
          </cell>
          <cell r="S770">
            <v>16.79</v>
          </cell>
        </row>
        <row r="771">
          <cell r="O771">
            <v>2292.3317476727307</v>
          </cell>
          <cell r="S771">
            <v>4405.03</v>
          </cell>
        </row>
        <row r="772">
          <cell r="O772">
            <v>-12.07729469</v>
          </cell>
          <cell r="S772">
            <v>0</v>
          </cell>
        </row>
        <row r="773">
          <cell r="O773">
            <v>316402.38264999999</v>
          </cell>
          <cell r="S773">
            <v>233302.15</v>
          </cell>
        </row>
        <row r="774">
          <cell r="O774">
            <v>153777.26697865</v>
          </cell>
          <cell r="S774">
            <v>89574.46</v>
          </cell>
        </row>
        <row r="775">
          <cell r="O775">
            <v>0</v>
          </cell>
          <cell r="S775">
            <v>0</v>
          </cell>
        </row>
        <row r="776">
          <cell r="O776">
            <v>1041059.1193192001</v>
          </cell>
          <cell r="S776">
            <v>1102611.5900000001</v>
          </cell>
        </row>
        <row r="777">
          <cell r="O777">
            <v>4872.5362331343749</v>
          </cell>
          <cell r="S777">
            <v>2909.04</v>
          </cell>
        </row>
        <row r="778">
          <cell r="O778">
            <v>0</v>
          </cell>
          <cell r="S778">
            <v>0</v>
          </cell>
        </row>
        <row r="779">
          <cell r="O779">
            <v>0</v>
          </cell>
          <cell r="S779">
            <v>0</v>
          </cell>
        </row>
        <row r="780">
          <cell r="O780">
            <v>23797.905200000001</v>
          </cell>
          <cell r="S780">
            <v>29141.71</v>
          </cell>
        </row>
        <row r="781">
          <cell r="O781">
            <v>6536.6240999999991</v>
          </cell>
          <cell r="S781">
            <v>5200.74</v>
          </cell>
        </row>
        <row r="782">
          <cell r="O782">
            <v>999.51999999999987</v>
          </cell>
          <cell r="S782">
            <v>0</v>
          </cell>
        </row>
        <row r="783">
          <cell r="O783">
            <v>9045.1095853999996</v>
          </cell>
          <cell r="S783">
            <v>8203.4599999999991</v>
          </cell>
        </row>
        <row r="784">
          <cell r="O784">
            <v>13210.364599999999</v>
          </cell>
          <cell r="S784">
            <v>27769.71</v>
          </cell>
        </row>
        <row r="785">
          <cell r="O785">
            <v>18678.464100000001</v>
          </cell>
          <cell r="S785">
            <v>14684.73</v>
          </cell>
        </row>
        <row r="786">
          <cell r="O786">
            <v>0</v>
          </cell>
          <cell r="S786">
            <v>0</v>
          </cell>
        </row>
        <row r="787">
          <cell r="O787">
            <v>5511.1154999999999</v>
          </cell>
          <cell r="S787">
            <v>9642.91</v>
          </cell>
        </row>
        <row r="788">
          <cell r="O788">
            <v>15232.726499999999</v>
          </cell>
          <cell r="S788">
            <v>25246.05</v>
          </cell>
        </row>
        <row r="789">
          <cell r="O789">
            <v>8482.4063000000006</v>
          </cell>
          <cell r="S789">
            <v>13887.69</v>
          </cell>
        </row>
        <row r="790">
          <cell r="O790">
            <v>44468.862000000008</v>
          </cell>
          <cell r="S790">
            <v>27735.64</v>
          </cell>
        </row>
        <row r="791">
          <cell r="O791">
            <v>26311.118999999999</v>
          </cell>
          <cell r="S791">
            <v>22696.69</v>
          </cell>
        </row>
        <row r="792">
          <cell r="O792">
            <v>95647.787599999981</v>
          </cell>
          <cell r="S792">
            <v>67374.45</v>
          </cell>
        </row>
        <row r="793">
          <cell r="O793">
            <v>1017.7995000000001</v>
          </cell>
          <cell r="S793">
            <v>870</v>
          </cell>
        </row>
        <row r="794">
          <cell r="O794">
            <v>0</v>
          </cell>
          <cell r="S794">
            <v>107.31</v>
          </cell>
        </row>
        <row r="795">
          <cell r="O795">
            <v>1415.0259999999998</v>
          </cell>
          <cell r="S795">
            <v>1560</v>
          </cell>
        </row>
        <row r="796">
          <cell r="O796">
            <v>16.64</v>
          </cell>
          <cell r="S796">
            <v>735.97</v>
          </cell>
        </row>
        <row r="797">
          <cell r="O797">
            <v>6234.6060559885009</v>
          </cell>
          <cell r="S797">
            <v>10671.29</v>
          </cell>
        </row>
        <row r="798">
          <cell r="O798">
            <v>11548.68772526573</v>
          </cell>
          <cell r="S798">
            <v>11365.37</v>
          </cell>
        </row>
        <row r="799">
          <cell r="O799">
            <v>1514.0230084651364</v>
          </cell>
          <cell r="S799">
            <v>1074.6300000000001</v>
          </cell>
        </row>
        <row r="800">
          <cell r="O800">
            <v>3600.3499295800002</v>
          </cell>
          <cell r="S800">
            <v>2261.09</v>
          </cell>
        </row>
        <row r="801">
          <cell r="O801">
            <v>58.438393984196644</v>
          </cell>
          <cell r="S801">
            <v>100.18</v>
          </cell>
        </row>
        <row r="802">
          <cell r="O802">
            <v>3190.0913337013344</v>
          </cell>
          <cell r="S802">
            <v>6257.4</v>
          </cell>
        </row>
        <row r="803">
          <cell r="O803">
            <v>44792.153543120003</v>
          </cell>
          <cell r="S803">
            <v>40882.5</v>
          </cell>
        </row>
        <row r="804">
          <cell r="O804">
            <v>15715.75782479</v>
          </cell>
          <cell r="S804">
            <v>5522.57</v>
          </cell>
        </row>
        <row r="805">
          <cell r="O805">
            <v>4395.4605861199998</v>
          </cell>
          <cell r="S805">
            <v>4214.1099999999997</v>
          </cell>
        </row>
        <row r="806">
          <cell r="O806">
            <v>3803.4653248</v>
          </cell>
          <cell r="S806">
            <v>317.04000000000002</v>
          </cell>
        </row>
        <row r="807">
          <cell r="O807">
            <v>45.245398190000003</v>
          </cell>
          <cell r="S807">
            <v>0</v>
          </cell>
        </row>
        <row r="808">
          <cell r="O808">
            <v>128.546798</v>
          </cell>
          <cell r="S808">
            <v>449.92</v>
          </cell>
        </row>
        <row r="809">
          <cell r="O809">
            <v>19831.704131874998</v>
          </cell>
          <cell r="S809">
            <v>19148.64</v>
          </cell>
        </row>
        <row r="810">
          <cell r="O810">
            <v>0</v>
          </cell>
          <cell r="S810">
            <v>0</v>
          </cell>
        </row>
        <row r="811">
          <cell r="O811">
            <v>22968.248061999999</v>
          </cell>
          <cell r="S811">
            <v>18606.330000000002</v>
          </cell>
        </row>
        <row r="812">
          <cell r="O812">
            <v>31.288379069999998</v>
          </cell>
          <cell r="S812">
            <v>83.44</v>
          </cell>
        </row>
        <row r="813">
          <cell r="O813">
            <v>42165.368367812494</v>
          </cell>
          <cell r="S813">
            <v>33662.74</v>
          </cell>
        </row>
        <row r="814">
          <cell r="O814">
            <v>58.399173749999996</v>
          </cell>
          <cell r="S814">
            <v>93.44</v>
          </cell>
        </row>
        <row r="815">
          <cell r="O815">
            <v>83.860888079999995</v>
          </cell>
          <cell r="S815">
            <v>111.81</v>
          </cell>
        </row>
        <row r="816">
          <cell r="O816">
            <v>0</v>
          </cell>
          <cell r="S816">
            <v>0</v>
          </cell>
        </row>
        <row r="817">
          <cell r="O817">
            <v>0</v>
          </cell>
          <cell r="S817">
            <v>0</v>
          </cell>
        </row>
        <row r="818">
          <cell r="O818">
            <v>0</v>
          </cell>
          <cell r="S818">
            <v>208.05</v>
          </cell>
        </row>
        <row r="819">
          <cell r="O819">
            <v>0</v>
          </cell>
          <cell r="S819">
            <v>0</v>
          </cell>
        </row>
        <row r="820">
          <cell r="O820">
            <v>18006.337800000001</v>
          </cell>
          <cell r="S820">
            <v>24457.17</v>
          </cell>
        </row>
        <row r="821">
          <cell r="O821">
            <v>2393.636474609375</v>
          </cell>
          <cell r="S821">
            <v>0</v>
          </cell>
        </row>
        <row r="822">
          <cell r="O822">
            <v>0</v>
          </cell>
          <cell r="S822">
            <v>0</v>
          </cell>
        </row>
        <row r="823">
          <cell r="O823">
            <v>91.20611375</v>
          </cell>
          <cell r="S823">
            <v>298.91000000000003</v>
          </cell>
        </row>
        <row r="824">
          <cell r="O824">
            <v>20778.104200000002</v>
          </cell>
          <cell r="S824">
            <v>34427.89</v>
          </cell>
        </row>
        <row r="825">
          <cell r="O825">
            <v>0</v>
          </cell>
          <cell r="S825">
            <v>0</v>
          </cell>
        </row>
        <row r="826">
          <cell r="O826">
            <v>7.0103669000000002</v>
          </cell>
          <cell r="S826">
            <v>0</v>
          </cell>
        </row>
        <row r="827">
          <cell r="O827">
            <v>0</v>
          </cell>
          <cell r="S827">
            <v>0</v>
          </cell>
        </row>
        <row r="828">
          <cell r="O828">
            <v>0</v>
          </cell>
          <cell r="S828">
            <v>0</v>
          </cell>
        </row>
        <row r="829">
          <cell r="O829">
            <v>182.08322329999999</v>
          </cell>
          <cell r="S829">
            <v>56.92</v>
          </cell>
        </row>
        <row r="830">
          <cell r="O830">
            <v>2313.0257999999999</v>
          </cell>
          <cell r="S830">
            <v>1780</v>
          </cell>
        </row>
        <row r="831">
          <cell r="O831">
            <v>15.313700000000001</v>
          </cell>
          <cell r="S831">
            <v>188.58</v>
          </cell>
        </row>
        <row r="832">
          <cell r="O832">
            <v>7619.1927999999998</v>
          </cell>
          <cell r="S832">
            <v>12334</v>
          </cell>
        </row>
        <row r="833">
          <cell r="O833">
            <v>3947.3369000000002</v>
          </cell>
          <cell r="S833">
            <v>11611.68</v>
          </cell>
        </row>
        <row r="834">
          <cell r="O834">
            <v>4879.3011161482091</v>
          </cell>
          <cell r="S834">
            <v>0</v>
          </cell>
        </row>
        <row r="835">
          <cell r="O835">
            <v>8255.325499999999</v>
          </cell>
          <cell r="S835">
            <v>7996</v>
          </cell>
        </row>
        <row r="836">
          <cell r="O836">
            <v>0</v>
          </cell>
          <cell r="S836">
            <v>0</v>
          </cell>
        </row>
        <row r="837">
          <cell r="O837">
            <v>10873.4516</v>
          </cell>
          <cell r="S837">
            <v>11452.7</v>
          </cell>
        </row>
        <row r="838">
          <cell r="O838">
            <v>0</v>
          </cell>
          <cell r="S838">
            <v>5967.49</v>
          </cell>
        </row>
        <row r="839">
          <cell r="O839">
            <v>374.17849999999999</v>
          </cell>
          <cell r="S839">
            <v>252</v>
          </cell>
        </row>
        <row r="840">
          <cell r="O840">
            <v>0</v>
          </cell>
          <cell r="S840">
            <v>0</v>
          </cell>
        </row>
        <row r="841">
          <cell r="O841">
            <v>3709.5677000000001</v>
          </cell>
          <cell r="S841">
            <v>1243.27</v>
          </cell>
        </row>
        <row r="842">
          <cell r="O842">
            <v>18368.098099999999</v>
          </cell>
          <cell r="S842">
            <v>10448</v>
          </cell>
        </row>
        <row r="843">
          <cell r="O843">
            <v>58829.352899999998</v>
          </cell>
          <cell r="S843">
            <v>2289.37</v>
          </cell>
        </row>
        <row r="844">
          <cell r="O844">
            <v>9846.7355000000007</v>
          </cell>
          <cell r="S844">
            <v>25966.1</v>
          </cell>
        </row>
        <row r="845">
          <cell r="O845">
            <v>11286.154699999999</v>
          </cell>
          <cell r="S845">
            <v>28066.44</v>
          </cell>
        </row>
        <row r="846">
          <cell r="O846">
            <v>32.158937199999997</v>
          </cell>
          <cell r="S846">
            <v>0</v>
          </cell>
        </row>
        <row r="847">
          <cell r="O847">
            <v>0</v>
          </cell>
          <cell r="S847">
            <v>0</v>
          </cell>
        </row>
        <row r="848">
          <cell r="O848">
            <v>20.749501510000002</v>
          </cell>
          <cell r="S848">
            <v>0</v>
          </cell>
        </row>
        <row r="849">
          <cell r="O849">
            <v>21229.84059041</v>
          </cell>
          <cell r="S849">
            <v>17675.009999999998</v>
          </cell>
        </row>
        <row r="850">
          <cell r="O850">
            <v>26.20465909</v>
          </cell>
          <cell r="S850">
            <v>368.62</v>
          </cell>
        </row>
        <row r="851">
          <cell r="O851">
            <v>0</v>
          </cell>
          <cell r="S851">
            <v>34.46</v>
          </cell>
        </row>
        <row r="852">
          <cell r="O852">
            <v>132.05926886999998</v>
          </cell>
          <cell r="S852">
            <v>36.24</v>
          </cell>
        </row>
        <row r="853">
          <cell r="O853">
            <v>0</v>
          </cell>
          <cell r="S853">
            <v>0</v>
          </cell>
        </row>
        <row r="854">
          <cell r="O854">
            <v>609.61478661000001</v>
          </cell>
          <cell r="S854">
            <v>20.5</v>
          </cell>
        </row>
        <row r="855">
          <cell r="O855">
            <v>71.461124060000003</v>
          </cell>
          <cell r="S855">
            <v>328.06</v>
          </cell>
        </row>
        <row r="856">
          <cell r="O856">
            <v>2570</v>
          </cell>
          <cell r="S856">
            <v>0</v>
          </cell>
        </row>
        <row r="857">
          <cell r="O857">
            <v>9820.0715999999993</v>
          </cell>
          <cell r="S857">
            <v>13602</v>
          </cell>
        </row>
        <row r="858">
          <cell r="O858">
            <v>188.77114911000012</v>
          </cell>
          <cell r="S858">
            <v>0</v>
          </cell>
        </row>
        <row r="859">
          <cell r="O859">
            <v>341.30963690999999</v>
          </cell>
          <cell r="S859">
            <v>2476.9299999999998</v>
          </cell>
        </row>
        <row r="860">
          <cell r="O860">
            <v>0</v>
          </cell>
          <cell r="S860">
            <v>0</v>
          </cell>
        </row>
        <row r="861">
          <cell r="O861">
            <v>0</v>
          </cell>
          <cell r="S861">
            <v>0</v>
          </cell>
        </row>
        <row r="862">
          <cell r="O862">
            <v>0</v>
          </cell>
          <cell r="S862">
            <v>200.08</v>
          </cell>
        </row>
        <row r="863">
          <cell r="O863">
            <v>5.6789816999999996</v>
          </cell>
          <cell r="S863">
            <v>0</v>
          </cell>
        </row>
        <row r="864">
          <cell r="O864">
            <v>63229.6829</v>
          </cell>
          <cell r="S864">
            <v>30014.959999999999</v>
          </cell>
        </row>
        <row r="865">
          <cell r="O865">
            <v>0</v>
          </cell>
          <cell r="S865">
            <v>0</v>
          </cell>
        </row>
        <row r="866">
          <cell r="O866">
            <v>0</v>
          </cell>
          <cell r="S866">
            <v>780.16</v>
          </cell>
        </row>
        <row r="867">
          <cell r="O867">
            <v>0</v>
          </cell>
          <cell r="S867">
            <v>500.32</v>
          </cell>
        </row>
        <row r="868">
          <cell r="O868">
            <v>0</v>
          </cell>
          <cell r="S868">
            <v>0</v>
          </cell>
        </row>
        <row r="869">
          <cell r="O869">
            <v>0</v>
          </cell>
          <cell r="S869">
            <v>0</v>
          </cell>
        </row>
        <row r="870">
          <cell r="O870">
            <v>0</v>
          </cell>
          <cell r="S870">
            <v>55.95</v>
          </cell>
        </row>
        <row r="871">
          <cell r="O871">
            <v>0</v>
          </cell>
          <cell r="S871">
            <v>0</v>
          </cell>
        </row>
        <row r="872">
          <cell r="O872">
            <v>0</v>
          </cell>
          <cell r="S872">
            <v>0</v>
          </cell>
        </row>
        <row r="873">
          <cell r="O873">
            <v>37960.119862020001</v>
          </cell>
          <cell r="S873">
            <v>39442.18</v>
          </cell>
        </row>
        <row r="874">
          <cell r="O874">
            <v>0</v>
          </cell>
          <cell r="S874">
            <v>1044.04</v>
          </cell>
        </row>
        <row r="875">
          <cell r="O875">
            <v>4129.9768277712019</v>
          </cell>
          <cell r="S875">
            <v>3434.35</v>
          </cell>
        </row>
        <row r="876">
          <cell r="O876">
            <v>5459.7460272709523</v>
          </cell>
          <cell r="S876">
            <v>6110.7</v>
          </cell>
        </row>
        <row r="877">
          <cell r="O877">
            <v>325.24966877920946</v>
          </cell>
          <cell r="S877">
            <v>508.46</v>
          </cell>
        </row>
        <row r="878">
          <cell r="O878">
            <v>1777.7417200299999</v>
          </cell>
          <cell r="S878">
            <v>923.15</v>
          </cell>
        </row>
        <row r="879">
          <cell r="O879">
            <v>-41.343751210000001</v>
          </cell>
          <cell r="S879">
            <v>0</v>
          </cell>
        </row>
        <row r="880">
          <cell r="O880">
            <v>1518.520474234756</v>
          </cell>
          <cell r="S880">
            <v>2566.0700000000002</v>
          </cell>
        </row>
        <row r="881">
          <cell r="O881">
            <v>108.07027777</v>
          </cell>
          <cell r="S881">
            <v>0</v>
          </cell>
        </row>
        <row r="882">
          <cell r="O882">
            <v>0</v>
          </cell>
          <cell r="S882">
            <v>0</v>
          </cell>
        </row>
        <row r="883">
          <cell r="O883">
            <v>1077.9006988441406</v>
          </cell>
          <cell r="S883">
            <v>27614.02</v>
          </cell>
        </row>
        <row r="884">
          <cell r="O884">
            <v>1658339.2200000002</v>
          </cell>
          <cell r="S884">
            <v>1627901.83</v>
          </cell>
        </row>
        <row r="885">
          <cell r="O885">
            <v>28854.172500000001</v>
          </cell>
          <cell r="S885">
            <v>29510.880000000001</v>
          </cell>
        </row>
        <row r="886">
          <cell r="O886">
            <v>34067.371599999991</v>
          </cell>
          <cell r="S886">
            <v>31823.68</v>
          </cell>
        </row>
        <row r="887">
          <cell r="O887">
            <v>0</v>
          </cell>
          <cell r="S887">
            <v>0</v>
          </cell>
        </row>
        <row r="888">
          <cell r="O888">
            <v>1541.0187726900001</v>
          </cell>
          <cell r="S888">
            <v>3465</v>
          </cell>
        </row>
        <row r="889">
          <cell r="O889">
            <v>5807.5936000000002</v>
          </cell>
          <cell r="S889">
            <v>3601</v>
          </cell>
        </row>
        <row r="890">
          <cell r="O890">
            <v>5436.7047000000002</v>
          </cell>
          <cell r="S890">
            <v>9519.6</v>
          </cell>
        </row>
        <row r="891">
          <cell r="O891">
            <v>-2558.6379227100001</v>
          </cell>
          <cell r="S891">
            <v>0</v>
          </cell>
        </row>
        <row r="892">
          <cell r="O892">
            <v>2558.6398550700001</v>
          </cell>
          <cell r="S892">
            <v>0</v>
          </cell>
        </row>
        <row r="893">
          <cell r="O893">
            <v>0</v>
          </cell>
          <cell r="S893">
            <v>-103.24</v>
          </cell>
        </row>
        <row r="894">
          <cell r="O894">
            <v>0</v>
          </cell>
          <cell r="S894">
            <v>0</v>
          </cell>
        </row>
        <row r="895">
          <cell r="O895">
            <v>0</v>
          </cell>
          <cell r="S895">
            <v>0</v>
          </cell>
        </row>
        <row r="896">
          <cell r="O896">
            <v>0</v>
          </cell>
          <cell r="S896">
            <v>0</v>
          </cell>
        </row>
        <row r="897">
          <cell r="O897">
            <v>133429.6</v>
          </cell>
          <cell r="S897">
            <v>130980.61</v>
          </cell>
        </row>
        <row r="898">
          <cell r="O898">
            <v>0</v>
          </cell>
          <cell r="S898">
            <v>0</v>
          </cell>
        </row>
        <row r="899">
          <cell r="O899">
            <v>16746.323899999999</v>
          </cell>
          <cell r="S899">
            <v>14508.93</v>
          </cell>
        </row>
        <row r="900">
          <cell r="O900">
            <v>9265.7235000000001</v>
          </cell>
          <cell r="S900">
            <v>3134.72</v>
          </cell>
        </row>
        <row r="901">
          <cell r="O901">
            <v>235.0053755511598</v>
          </cell>
          <cell r="S901">
            <v>0</v>
          </cell>
        </row>
        <row r="902">
          <cell r="O902">
            <v>3163.5699999999997</v>
          </cell>
          <cell r="S902">
            <v>752.63</v>
          </cell>
        </row>
        <row r="903">
          <cell r="O903">
            <v>0</v>
          </cell>
          <cell r="S903">
            <v>259.68</v>
          </cell>
        </row>
        <row r="904">
          <cell r="O904">
            <v>0</v>
          </cell>
          <cell r="S904">
            <v>0</v>
          </cell>
        </row>
        <row r="905">
          <cell r="O905">
            <v>0</v>
          </cell>
          <cell r="S905">
            <v>0</v>
          </cell>
        </row>
        <row r="906">
          <cell r="O906">
            <v>0</v>
          </cell>
          <cell r="S906">
            <v>0</v>
          </cell>
        </row>
        <row r="907">
          <cell r="O907">
            <v>0</v>
          </cell>
          <cell r="S907">
            <v>0</v>
          </cell>
        </row>
        <row r="908">
          <cell r="O908">
            <v>0</v>
          </cell>
          <cell r="S908">
            <v>0</v>
          </cell>
        </row>
        <row r="909">
          <cell r="O909">
            <v>0</v>
          </cell>
          <cell r="S909">
            <v>0</v>
          </cell>
        </row>
        <row r="910">
          <cell r="O910">
            <v>0</v>
          </cell>
          <cell r="S910">
            <v>0</v>
          </cell>
        </row>
        <row r="911">
          <cell r="O911">
            <v>1295.7073</v>
          </cell>
          <cell r="S911">
            <v>2552</v>
          </cell>
        </row>
        <row r="912">
          <cell r="O912">
            <v>0</v>
          </cell>
          <cell r="S912">
            <v>0</v>
          </cell>
        </row>
        <row r="913">
          <cell r="O913">
            <v>1163.1109999999999</v>
          </cell>
          <cell r="S913">
            <v>3587.47</v>
          </cell>
        </row>
        <row r="914">
          <cell r="O914">
            <v>0</v>
          </cell>
          <cell r="S914">
            <v>0</v>
          </cell>
        </row>
        <row r="915">
          <cell r="O915">
            <v>0</v>
          </cell>
          <cell r="S915">
            <v>0</v>
          </cell>
        </row>
        <row r="916">
          <cell r="O916">
            <v>0</v>
          </cell>
          <cell r="S916">
            <v>0</v>
          </cell>
        </row>
        <row r="917">
          <cell r="O917">
            <v>0</v>
          </cell>
          <cell r="S917">
            <v>0</v>
          </cell>
        </row>
        <row r="918">
          <cell r="O918">
            <v>0</v>
          </cell>
          <cell r="S918">
            <v>0</v>
          </cell>
        </row>
        <row r="919">
          <cell r="O919">
            <v>0</v>
          </cell>
          <cell r="S919">
            <v>0</v>
          </cell>
        </row>
        <row r="920">
          <cell r="O920">
            <v>1128.33285</v>
          </cell>
          <cell r="S920">
            <v>0</v>
          </cell>
        </row>
        <row r="921">
          <cell r="O921">
            <v>0</v>
          </cell>
          <cell r="S921">
            <v>0</v>
          </cell>
        </row>
        <row r="922">
          <cell r="O922">
            <v>0</v>
          </cell>
          <cell r="S922">
            <v>0</v>
          </cell>
        </row>
        <row r="923">
          <cell r="O923">
            <v>0</v>
          </cell>
          <cell r="S923">
            <v>0</v>
          </cell>
        </row>
        <row r="924">
          <cell r="O924">
            <v>0</v>
          </cell>
          <cell r="S924">
            <v>0</v>
          </cell>
        </row>
        <row r="925">
          <cell r="O925">
            <v>0</v>
          </cell>
          <cell r="S925">
            <v>0</v>
          </cell>
        </row>
        <row r="926">
          <cell r="O926">
            <v>0</v>
          </cell>
          <cell r="S926">
            <v>0</v>
          </cell>
        </row>
        <row r="927">
          <cell r="O927">
            <v>0</v>
          </cell>
          <cell r="S927">
            <v>0</v>
          </cell>
        </row>
        <row r="928">
          <cell r="O928">
            <v>0</v>
          </cell>
          <cell r="S928">
            <v>0</v>
          </cell>
        </row>
        <row r="929">
          <cell r="O929">
            <v>0</v>
          </cell>
          <cell r="S929">
            <v>0</v>
          </cell>
        </row>
        <row r="930">
          <cell r="O930">
            <v>0</v>
          </cell>
          <cell r="S930">
            <v>0</v>
          </cell>
        </row>
        <row r="931">
          <cell r="O931">
            <v>0</v>
          </cell>
          <cell r="S931">
            <v>0</v>
          </cell>
        </row>
        <row r="932">
          <cell r="O932">
            <v>45138.949400000005</v>
          </cell>
          <cell r="S932">
            <v>37411.269999999997</v>
          </cell>
        </row>
        <row r="933">
          <cell r="O933">
            <v>0</v>
          </cell>
          <cell r="S933">
            <v>0</v>
          </cell>
        </row>
        <row r="934">
          <cell r="O934">
            <v>0</v>
          </cell>
          <cell r="S934">
            <v>0</v>
          </cell>
        </row>
        <row r="935">
          <cell r="O935">
            <v>0</v>
          </cell>
          <cell r="S935">
            <v>0</v>
          </cell>
        </row>
        <row r="936">
          <cell r="O936">
            <v>0</v>
          </cell>
          <cell r="S936">
            <v>0</v>
          </cell>
        </row>
        <row r="937">
          <cell r="O937">
            <v>41408.743399999999</v>
          </cell>
          <cell r="S937">
            <v>42549.94</v>
          </cell>
        </row>
        <row r="938">
          <cell r="O938">
            <v>0</v>
          </cell>
          <cell r="S938">
            <v>0</v>
          </cell>
        </row>
        <row r="939">
          <cell r="O939">
            <v>0</v>
          </cell>
          <cell r="S939">
            <v>0</v>
          </cell>
        </row>
        <row r="940">
          <cell r="O940">
            <v>250.60774884219822</v>
          </cell>
          <cell r="S940">
            <v>0</v>
          </cell>
        </row>
        <row r="941">
          <cell r="O941">
            <v>60697.62000000001</v>
          </cell>
          <cell r="S941">
            <v>0</v>
          </cell>
        </row>
        <row r="942">
          <cell r="O942">
            <v>5366.9793518500001</v>
          </cell>
          <cell r="S942">
            <v>18446.7</v>
          </cell>
        </row>
        <row r="943">
          <cell r="O943">
            <v>262.12</v>
          </cell>
          <cell r="S943">
            <v>0</v>
          </cell>
        </row>
        <row r="944">
          <cell r="O944">
            <v>23987.825024533933</v>
          </cell>
          <cell r="S944">
            <v>35227.82</v>
          </cell>
        </row>
        <row r="945">
          <cell r="O945">
            <v>62560.915017562453</v>
          </cell>
          <cell r="S945">
            <v>74916.289999999994</v>
          </cell>
        </row>
        <row r="946">
          <cell r="O946">
            <v>11983.469775437861</v>
          </cell>
          <cell r="S946">
            <v>13599.82</v>
          </cell>
        </row>
        <row r="947">
          <cell r="O947">
            <v>13674.29983697</v>
          </cell>
          <cell r="S947">
            <v>5366.16</v>
          </cell>
        </row>
        <row r="948">
          <cell r="O948">
            <v>359.8358266628822</v>
          </cell>
          <cell r="S948">
            <v>-102.13</v>
          </cell>
        </row>
        <row r="949">
          <cell r="O949">
            <v>14117.391836953804</v>
          </cell>
          <cell r="S949">
            <v>28252.44</v>
          </cell>
        </row>
        <row r="950">
          <cell r="O950">
            <v>0</v>
          </cell>
          <cell r="S950">
            <v>0</v>
          </cell>
        </row>
        <row r="951">
          <cell r="O951">
            <v>451.04169322872718</v>
          </cell>
          <cell r="S951">
            <v>0</v>
          </cell>
        </row>
        <row r="952">
          <cell r="O952">
            <v>403605.23384624999</v>
          </cell>
          <cell r="S952">
            <v>358419.91</v>
          </cell>
        </row>
        <row r="953">
          <cell r="O953">
            <v>293776.92951084999</v>
          </cell>
          <cell r="S953">
            <v>116968.5</v>
          </cell>
        </row>
        <row r="954">
          <cell r="O954">
            <v>36946.931440879998</v>
          </cell>
          <cell r="S954">
            <v>28687.74</v>
          </cell>
        </row>
        <row r="955">
          <cell r="O955">
            <v>3125.9156817899998</v>
          </cell>
          <cell r="S955">
            <v>2072.04</v>
          </cell>
        </row>
        <row r="956">
          <cell r="O956">
            <v>665</v>
          </cell>
          <cell r="S956">
            <v>0</v>
          </cell>
        </row>
        <row r="957">
          <cell r="O957">
            <v>0</v>
          </cell>
          <cell r="S957">
            <v>0</v>
          </cell>
        </row>
        <row r="958">
          <cell r="O958">
            <v>0</v>
          </cell>
          <cell r="S958">
            <v>0</v>
          </cell>
        </row>
        <row r="959">
          <cell r="O959">
            <v>0</v>
          </cell>
          <cell r="S959">
            <v>0</v>
          </cell>
        </row>
        <row r="960">
          <cell r="O960">
            <v>0</v>
          </cell>
          <cell r="S960">
            <v>333.85</v>
          </cell>
        </row>
        <row r="961">
          <cell r="O961">
            <v>1512.2212313303776</v>
          </cell>
          <cell r="S961">
            <v>541.55999999999995</v>
          </cell>
        </row>
        <row r="962">
          <cell r="O962">
            <v>0</v>
          </cell>
          <cell r="S962">
            <v>0</v>
          </cell>
        </row>
        <row r="963">
          <cell r="O963">
            <v>0</v>
          </cell>
          <cell r="S963">
            <v>0</v>
          </cell>
        </row>
        <row r="964">
          <cell r="O964">
            <v>0</v>
          </cell>
          <cell r="S964">
            <v>35.200000000000003</v>
          </cell>
        </row>
        <row r="965">
          <cell r="O965">
            <v>15.30947788172363</v>
          </cell>
          <cell r="S965">
            <v>-8.57</v>
          </cell>
        </row>
        <row r="966">
          <cell r="O966">
            <v>0</v>
          </cell>
          <cell r="S966">
            <v>0</v>
          </cell>
        </row>
        <row r="967">
          <cell r="O967">
            <v>0</v>
          </cell>
          <cell r="S967">
            <v>0.04</v>
          </cell>
        </row>
        <row r="968">
          <cell r="O968">
            <v>23193.377700000001</v>
          </cell>
          <cell r="S968">
            <v>34484.69</v>
          </cell>
        </row>
        <row r="969">
          <cell r="O969">
            <v>22.799517030000001</v>
          </cell>
          <cell r="S969">
            <v>6.09</v>
          </cell>
        </row>
        <row r="970">
          <cell r="O970">
            <v>0</v>
          </cell>
          <cell r="S970">
            <v>0</v>
          </cell>
        </row>
        <row r="971">
          <cell r="O971">
            <v>0</v>
          </cell>
          <cell r="S971">
            <v>0</v>
          </cell>
        </row>
        <row r="972">
          <cell r="O972">
            <v>0</v>
          </cell>
          <cell r="S972">
            <v>0</v>
          </cell>
        </row>
        <row r="973">
          <cell r="O973">
            <v>19527.329899999997</v>
          </cell>
          <cell r="S973">
            <v>-1751.86</v>
          </cell>
        </row>
        <row r="974">
          <cell r="O974">
            <v>0</v>
          </cell>
          <cell r="S974">
            <v>0</v>
          </cell>
        </row>
        <row r="975">
          <cell r="O975">
            <v>8238.361220847697</v>
          </cell>
          <cell r="S975">
            <v>9170.3700000000008</v>
          </cell>
        </row>
        <row r="976">
          <cell r="O976">
            <v>998.45709636920526</v>
          </cell>
          <cell r="S976">
            <v>1636.07</v>
          </cell>
        </row>
        <row r="977">
          <cell r="O977">
            <v>6135.8995698416356</v>
          </cell>
          <cell r="S977">
            <v>5722.54</v>
          </cell>
        </row>
        <row r="978">
          <cell r="O978">
            <v>138.4125397874414</v>
          </cell>
          <cell r="S978">
            <v>0</v>
          </cell>
        </row>
        <row r="979">
          <cell r="O979">
            <v>123.4</v>
          </cell>
          <cell r="S979">
            <v>0</v>
          </cell>
        </row>
        <row r="980">
          <cell r="O980">
            <v>622.88828325729378</v>
          </cell>
          <cell r="S980">
            <v>427.23</v>
          </cell>
        </row>
        <row r="981">
          <cell r="O981">
            <v>100</v>
          </cell>
          <cell r="S981">
            <v>0</v>
          </cell>
        </row>
        <row r="982">
          <cell r="O982">
            <v>0</v>
          </cell>
          <cell r="S982">
            <v>0</v>
          </cell>
        </row>
        <row r="983">
          <cell r="O983">
            <v>0</v>
          </cell>
          <cell r="S983">
            <v>0</v>
          </cell>
        </row>
        <row r="984">
          <cell r="O984">
            <v>9453.5</v>
          </cell>
          <cell r="S984">
            <v>36000</v>
          </cell>
        </row>
        <row r="985">
          <cell r="O985">
            <v>2.2841475099999116</v>
          </cell>
          <cell r="S985">
            <v>2004.17</v>
          </cell>
        </row>
        <row r="986">
          <cell r="O986">
            <v>801999.37</v>
          </cell>
          <cell r="S986">
            <v>1054109.5900000001</v>
          </cell>
        </row>
        <row r="987">
          <cell r="O987">
            <v>0</v>
          </cell>
          <cell r="S987">
            <v>469</v>
          </cell>
        </row>
        <row r="988">
          <cell r="O988">
            <v>0</v>
          </cell>
          <cell r="S988">
            <v>0</v>
          </cell>
        </row>
        <row r="989">
          <cell r="O989">
            <v>189.71979712613575</v>
          </cell>
          <cell r="S989">
            <v>441.83</v>
          </cell>
        </row>
        <row r="990">
          <cell r="O990">
            <v>0</v>
          </cell>
          <cell r="S990">
            <v>522.64</v>
          </cell>
        </row>
        <row r="991">
          <cell r="O991">
            <v>0</v>
          </cell>
          <cell r="S991">
            <v>0</v>
          </cell>
        </row>
        <row r="992">
          <cell r="O992">
            <v>0</v>
          </cell>
          <cell r="S992">
            <v>0</v>
          </cell>
        </row>
        <row r="993">
          <cell r="O993">
            <v>0</v>
          </cell>
          <cell r="S993">
            <v>756</v>
          </cell>
        </row>
        <row r="994">
          <cell r="O994">
            <v>2546.0636</v>
          </cell>
          <cell r="S994">
            <v>2184.09</v>
          </cell>
        </row>
        <row r="995">
          <cell r="O995">
            <v>5503.0909178190623</v>
          </cell>
          <cell r="S995">
            <v>4287.62</v>
          </cell>
        </row>
        <row r="996">
          <cell r="O996">
            <v>4339.9185699078125</v>
          </cell>
          <cell r="S996">
            <v>3186.46</v>
          </cell>
        </row>
        <row r="997">
          <cell r="O997">
            <v>0</v>
          </cell>
          <cell r="S997">
            <v>0</v>
          </cell>
        </row>
        <row r="998">
          <cell r="O998">
            <v>4.1401206400000001</v>
          </cell>
          <cell r="S998">
            <v>8.42</v>
          </cell>
        </row>
        <row r="999">
          <cell r="O999">
            <v>601.87049999999999</v>
          </cell>
          <cell r="S999">
            <v>864</v>
          </cell>
        </row>
        <row r="1000">
          <cell r="O1000">
            <v>0</v>
          </cell>
          <cell r="S1000">
            <v>100.3</v>
          </cell>
        </row>
        <row r="1001">
          <cell r="O1001">
            <v>133.09907895000001</v>
          </cell>
          <cell r="S1001">
            <v>0</v>
          </cell>
        </row>
        <row r="1002">
          <cell r="O1002">
            <v>0</v>
          </cell>
          <cell r="S1002">
            <v>0</v>
          </cell>
        </row>
        <row r="1003">
          <cell r="O1003">
            <v>5577.8405999999995</v>
          </cell>
          <cell r="S1003">
            <v>6170.7</v>
          </cell>
        </row>
        <row r="1004">
          <cell r="O1004">
            <v>0</v>
          </cell>
          <cell r="S1004">
            <v>-167.21</v>
          </cell>
        </row>
        <row r="1005">
          <cell r="O1005">
            <v>2395.6617573600001</v>
          </cell>
          <cell r="S1005">
            <v>1332.47</v>
          </cell>
        </row>
        <row r="1006">
          <cell r="O1006">
            <v>7951.1212999999989</v>
          </cell>
          <cell r="S1006">
            <v>5206.68</v>
          </cell>
        </row>
        <row r="1007">
          <cell r="O1007">
            <v>0</v>
          </cell>
          <cell r="S1007">
            <v>0</v>
          </cell>
        </row>
        <row r="1008">
          <cell r="O1008">
            <v>806394.53999999992</v>
          </cell>
          <cell r="S1008">
            <v>806394.54</v>
          </cell>
        </row>
        <row r="1009">
          <cell r="O1009">
            <v>69223.59</v>
          </cell>
          <cell r="S1009">
            <v>75827.960000000006</v>
          </cell>
        </row>
        <row r="1010">
          <cell r="O1010">
            <v>0</v>
          </cell>
          <cell r="S1010">
            <v>-126751.36</v>
          </cell>
        </row>
        <row r="1011">
          <cell r="O1011">
            <v>0</v>
          </cell>
          <cell r="S1011">
            <v>-47435.78</v>
          </cell>
        </row>
        <row r="1012">
          <cell r="O1012">
            <v>0</v>
          </cell>
          <cell r="S1012">
            <v>187.48</v>
          </cell>
        </row>
        <row r="1013">
          <cell r="O1013">
            <v>0</v>
          </cell>
          <cell r="S1013">
            <v>92.22</v>
          </cell>
        </row>
        <row r="1014">
          <cell r="O1014">
            <v>3883.5834006057607</v>
          </cell>
          <cell r="S1014">
            <v>5776.79</v>
          </cell>
        </row>
        <row r="1015">
          <cell r="O1015">
            <v>1447.6110892621946</v>
          </cell>
          <cell r="S1015">
            <v>2283.19</v>
          </cell>
        </row>
        <row r="1016">
          <cell r="O1016">
            <v>146.65888538850561</v>
          </cell>
          <cell r="S1016">
            <v>216.32</v>
          </cell>
        </row>
        <row r="1017">
          <cell r="O1017">
            <v>1300.6786107200001</v>
          </cell>
          <cell r="S1017">
            <v>751.64</v>
          </cell>
        </row>
        <row r="1018">
          <cell r="O1018">
            <v>113.88278418</v>
          </cell>
          <cell r="S1018">
            <v>56.09</v>
          </cell>
        </row>
        <row r="1019">
          <cell r="O1019">
            <v>1323.9330055587639</v>
          </cell>
          <cell r="S1019">
            <v>2169.5300000000002</v>
          </cell>
        </row>
        <row r="1020">
          <cell r="O1020">
            <v>627.85384854583947</v>
          </cell>
          <cell r="S1020">
            <v>0</v>
          </cell>
        </row>
        <row r="1021">
          <cell r="O1021">
            <v>0</v>
          </cell>
          <cell r="S1021">
            <v>0</v>
          </cell>
        </row>
        <row r="1022">
          <cell r="O1022">
            <v>0</v>
          </cell>
          <cell r="S1022">
            <v>0</v>
          </cell>
        </row>
        <row r="1023">
          <cell r="O1023">
            <v>0</v>
          </cell>
          <cell r="S1023">
            <v>0</v>
          </cell>
        </row>
        <row r="1024">
          <cell r="O1024">
            <v>750</v>
          </cell>
          <cell r="S1024">
            <v>450</v>
          </cell>
        </row>
        <row r="1025">
          <cell r="O1025">
            <v>0</v>
          </cell>
          <cell r="S1025">
            <v>0</v>
          </cell>
        </row>
        <row r="1026">
          <cell r="O1026">
            <v>307682.63991473336</v>
          </cell>
          <cell r="S1026">
            <v>343799.25</v>
          </cell>
        </row>
        <row r="1027">
          <cell r="O1027">
            <v>4618.8500000000004</v>
          </cell>
          <cell r="S1027">
            <v>0</v>
          </cell>
        </row>
        <row r="1028">
          <cell r="O1028">
            <v>10492.71086841873</v>
          </cell>
          <cell r="S1028">
            <v>12203.21</v>
          </cell>
        </row>
        <row r="1029">
          <cell r="O1029">
            <v>0</v>
          </cell>
          <cell r="S1029">
            <v>4007.3</v>
          </cell>
        </row>
        <row r="1030">
          <cell r="O1030">
            <v>0</v>
          </cell>
          <cell r="S1030">
            <v>0</v>
          </cell>
        </row>
        <row r="1031">
          <cell r="O1031">
            <v>41899.589358973441</v>
          </cell>
          <cell r="S1031">
            <v>24960.16</v>
          </cell>
        </row>
        <row r="1032">
          <cell r="O1032">
            <v>46961.791175039645</v>
          </cell>
          <cell r="S1032">
            <v>38999.730000000003</v>
          </cell>
        </row>
        <row r="1033">
          <cell r="O1033">
            <v>6661.7826245208626</v>
          </cell>
          <cell r="S1033">
            <v>3561.71</v>
          </cell>
        </row>
        <row r="1034">
          <cell r="O1034">
            <v>49228.69966577</v>
          </cell>
          <cell r="S1034">
            <v>9935.75</v>
          </cell>
        </row>
        <row r="1035">
          <cell r="O1035">
            <v>214.38864569893204</v>
          </cell>
          <cell r="S1035">
            <v>30.98</v>
          </cell>
        </row>
        <row r="1036">
          <cell r="O1036">
            <v>20629.002624467121</v>
          </cell>
          <cell r="S1036">
            <v>17608.650000000001</v>
          </cell>
        </row>
        <row r="1037">
          <cell r="O1037">
            <v>0</v>
          </cell>
          <cell r="S1037">
            <v>0</v>
          </cell>
        </row>
        <row r="1038">
          <cell r="O1038">
            <v>8.6456256299999996</v>
          </cell>
          <cell r="S1038">
            <v>0</v>
          </cell>
        </row>
        <row r="1039">
          <cell r="O1039">
            <v>0</v>
          </cell>
          <cell r="S1039">
            <v>70.099999999999994</v>
          </cell>
        </row>
        <row r="1040">
          <cell r="O1040">
            <v>114368.22999999998</v>
          </cell>
          <cell r="S1040">
            <v>112269.09</v>
          </cell>
        </row>
        <row r="1041">
          <cell r="O1041">
            <v>3465.2203973607825</v>
          </cell>
          <cell r="S1041">
            <v>1881.96</v>
          </cell>
        </row>
        <row r="1042">
          <cell r="O1042">
            <v>22.641342163085938</v>
          </cell>
          <cell r="S1042">
            <v>0</v>
          </cell>
        </row>
        <row r="1043">
          <cell r="O1043">
            <v>208.43364804000001</v>
          </cell>
          <cell r="S1043">
            <v>5655.74</v>
          </cell>
        </row>
        <row r="1044">
          <cell r="O1044">
            <v>1922.1755187802182</v>
          </cell>
          <cell r="S1044">
            <v>354.99</v>
          </cell>
        </row>
        <row r="1045">
          <cell r="O1045">
            <v>0</v>
          </cell>
          <cell r="S1045">
            <v>9070</v>
          </cell>
        </row>
        <row r="1046">
          <cell r="O1046">
            <v>0</v>
          </cell>
          <cell r="S1046">
            <v>0.03</v>
          </cell>
        </row>
        <row r="1047">
          <cell r="O1047">
            <v>0</v>
          </cell>
          <cell r="S1047">
            <v>0</v>
          </cell>
        </row>
        <row r="1048">
          <cell r="O1048">
            <v>0</v>
          </cell>
          <cell r="S1048">
            <v>0</v>
          </cell>
        </row>
        <row r="1049">
          <cell r="O1049">
            <v>0</v>
          </cell>
          <cell r="S1049">
            <v>0</v>
          </cell>
        </row>
        <row r="1050">
          <cell r="O1050">
            <v>594.16957472000001</v>
          </cell>
          <cell r="S1050">
            <v>0</v>
          </cell>
        </row>
        <row r="1051">
          <cell r="O1051">
            <v>119.44064114000001</v>
          </cell>
          <cell r="S1051">
            <v>277.85000000000002</v>
          </cell>
        </row>
        <row r="1052">
          <cell r="O1052">
            <v>0</v>
          </cell>
          <cell r="S1052">
            <v>0</v>
          </cell>
        </row>
        <row r="1053">
          <cell r="O1053">
            <v>0</v>
          </cell>
          <cell r="S1053">
            <v>0</v>
          </cell>
        </row>
        <row r="1054">
          <cell r="O1054">
            <v>0</v>
          </cell>
          <cell r="S1054">
            <v>0</v>
          </cell>
        </row>
        <row r="1055">
          <cell r="O1055">
            <v>0</v>
          </cell>
          <cell r="S1055">
            <v>0</v>
          </cell>
        </row>
        <row r="1056">
          <cell r="O1056">
            <v>16.220469521914062</v>
          </cell>
          <cell r="S1056">
            <v>0</v>
          </cell>
        </row>
        <row r="1057">
          <cell r="O1057">
            <v>1743.7551221635301</v>
          </cell>
          <cell r="S1057">
            <v>4339.25</v>
          </cell>
        </row>
        <row r="1058">
          <cell r="O1058">
            <v>0</v>
          </cell>
          <cell r="S1058">
            <v>0</v>
          </cell>
        </row>
        <row r="1059">
          <cell r="O1059">
            <v>88.573292609999996</v>
          </cell>
          <cell r="S1059">
            <v>1944.9</v>
          </cell>
        </row>
        <row r="1060">
          <cell r="O1060">
            <v>4776.719447627278</v>
          </cell>
          <cell r="S1060">
            <v>13795.29</v>
          </cell>
        </row>
        <row r="1061">
          <cell r="O1061">
            <v>33317.031562765544</v>
          </cell>
          <cell r="S1061">
            <v>8228.42</v>
          </cell>
        </row>
        <row r="1062">
          <cell r="O1062">
            <v>0</v>
          </cell>
          <cell r="S1062">
            <v>0</v>
          </cell>
        </row>
        <row r="1063">
          <cell r="O1063">
            <v>0</v>
          </cell>
          <cell r="S1063">
            <v>0</v>
          </cell>
        </row>
        <row r="1064">
          <cell r="O1064">
            <v>0</v>
          </cell>
          <cell r="S1064">
            <v>0</v>
          </cell>
        </row>
        <row r="1065">
          <cell r="O1065">
            <v>0</v>
          </cell>
          <cell r="S1065">
            <v>9.56</v>
          </cell>
        </row>
        <row r="1066">
          <cell r="O1066">
            <v>23042.842408462035</v>
          </cell>
          <cell r="S1066">
            <v>23354.82</v>
          </cell>
        </row>
        <row r="1067">
          <cell r="O1067">
            <v>167.32483798999999</v>
          </cell>
          <cell r="S1067">
            <v>281.85000000000002</v>
          </cell>
        </row>
        <row r="1068">
          <cell r="O1068">
            <v>0</v>
          </cell>
          <cell r="S1068">
            <v>353.13</v>
          </cell>
        </row>
        <row r="1069">
          <cell r="O1069">
            <v>516.84723155259769</v>
          </cell>
          <cell r="S1069">
            <v>384.41</v>
          </cell>
        </row>
        <row r="1070">
          <cell r="O1070">
            <v>102.09188842773438</v>
          </cell>
          <cell r="S1070">
            <v>0</v>
          </cell>
        </row>
        <row r="1071">
          <cell r="O1071">
            <v>0</v>
          </cell>
          <cell r="S1071">
            <v>0</v>
          </cell>
        </row>
        <row r="1072">
          <cell r="O1072">
            <v>9.81325805</v>
          </cell>
          <cell r="S1072">
            <v>0</v>
          </cell>
        </row>
        <row r="1073">
          <cell r="O1073">
            <v>0</v>
          </cell>
          <cell r="S1073">
            <v>122.59</v>
          </cell>
        </row>
        <row r="1074">
          <cell r="O1074">
            <v>541.0215741410118</v>
          </cell>
          <cell r="S1074">
            <v>130.78</v>
          </cell>
        </row>
        <row r="1075">
          <cell r="O1075">
            <v>14.519899519999999</v>
          </cell>
          <cell r="S1075">
            <v>0</v>
          </cell>
        </row>
        <row r="1076">
          <cell r="O1076">
            <v>481</v>
          </cell>
          <cell r="S1076">
            <v>944</v>
          </cell>
        </row>
        <row r="1077">
          <cell r="O1077">
            <v>2761.018</v>
          </cell>
          <cell r="S1077">
            <v>554.4</v>
          </cell>
        </row>
        <row r="1078">
          <cell r="O1078">
            <v>0</v>
          </cell>
          <cell r="S1078">
            <v>414.79</v>
          </cell>
        </row>
        <row r="1079">
          <cell r="O1079">
            <v>0</v>
          </cell>
          <cell r="S1079">
            <v>0</v>
          </cell>
        </row>
        <row r="1080">
          <cell r="O1080">
            <v>0</v>
          </cell>
          <cell r="S1080">
            <v>0</v>
          </cell>
        </row>
        <row r="1081">
          <cell r="O1081">
            <v>799.44018429000005</v>
          </cell>
          <cell r="S1081">
            <v>0</v>
          </cell>
        </row>
        <row r="1082">
          <cell r="O1082">
            <v>0</v>
          </cell>
          <cell r="S1082">
            <v>0</v>
          </cell>
        </row>
        <row r="1083">
          <cell r="O1083">
            <v>460.03728723275464</v>
          </cell>
          <cell r="S1083">
            <v>0</v>
          </cell>
        </row>
        <row r="1084">
          <cell r="O1084">
            <v>0</v>
          </cell>
          <cell r="S1084">
            <v>0</v>
          </cell>
        </row>
        <row r="1085">
          <cell r="O1085">
            <v>0</v>
          </cell>
          <cell r="S1085">
            <v>0</v>
          </cell>
        </row>
        <row r="1086">
          <cell r="O1086">
            <v>0</v>
          </cell>
          <cell r="S1086">
            <v>0</v>
          </cell>
        </row>
        <row r="1087">
          <cell r="O1087">
            <v>396.56361706376953</v>
          </cell>
          <cell r="S1087">
            <v>466.88</v>
          </cell>
        </row>
        <row r="1088">
          <cell r="O1088">
            <v>12.853893149999999</v>
          </cell>
          <cell r="S1088">
            <v>0</v>
          </cell>
        </row>
        <row r="1089">
          <cell r="O1089">
            <v>1505.3290481500001</v>
          </cell>
          <cell r="S1089">
            <v>0</v>
          </cell>
        </row>
        <row r="1090">
          <cell r="O1090">
            <v>0</v>
          </cell>
          <cell r="S1090">
            <v>126.14</v>
          </cell>
        </row>
        <row r="1091">
          <cell r="O1091">
            <v>14034.462300000001</v>
          </cell>
          <cell r="S1091">
            <v>4718</v>
          </cell>
        </row>
        <row r="1092">
          <cell r="O1092">
            <v>0</v>
          </cell>
          <cell r="S1092">
            <v>0</v>
          </cell>
        </row>
        <row r="1093">
          <cell r="O1093">
            <v>13903.4584</v>
          </cell>
          <cell r="S1093">
            <v>162.54</v>
          </cell>
        </row>
        <row r="1094">
          <cell r="O1094">
            <v>0</v>
          </cell>
          <cell r="S1094">
            <v>0</v>
          </cell>
        </row>
        <row r="1095">
          <cell r="O1095">
            <v>0</v>
          </cell>
          <cell r="S1095">
            <v>31.04</v>
          </cell>
        </row>
        <row r="1096">
          <cell r="O1096">
            <v>0</v>
          </cell>
          <cell r="S1096">
            <v>126.28</v>
          </cell>
        </row>
        <row r="1097">
          <cell r="O1097">
            <v>707.42513213222185</v>
          </cell>
          <cell r="S1097">
            <v>240.91</v>
          </cell>
        </row>
        <row r="1098">
          <cell r="O1098">
            <v>0</v>
          </cell>
          <cell r="S1098">
            <v>0</v>
          </cell>
        </row>
        <row r="1099">
          <cell r="O1099">
            <v>-73.515840960000105</v>
          </cell>
          <cell r="S1099">
            <v>288.60000000000002</v>
          </cell>
        </row>
        <row r="1100">
          <cell r="O1100">
            <v>0</v>
          </cell>
          <cell r="S1100">
            <v>0</v>
          </cell>
        </row>
        <row r="1101">
          <cell r="O1101">
            <v>0</v>
          </cell>
          <cell r="S1101">
            <v>403.42</v>
          </cell>
        </row>
        <row r="1102">
          <cell r="O1102">
            <v>9165.2369999999992</v>
          </cell>
          <cell r="S1102">
            <v>6506</v>
          </cell>
        </row>
        <row r="1103">
          <cell r="O1103">
            <v>0</v>
          </cell>
          <cell r="S1103">
            <v>4023.43</v>
          </cell>
        </row>
        <row r="1104">
          <cell r="O1104">
            <v>5353.5919999999996</v>
          </cell>
          <cell r="S1104">
            <v>5803.13</v>
          </cell>
        </row>
        <row r="1105">
          <cell r="O1105">
            <v>123.1164</v>
          </cell>
          <cell r="S1105">
            <v>352</v>
          </cell>
        </row>
        <row r="1106">
          <cell r="O1106">
            <v>3002.9306999999999</v>
          </cell>
          <cell r="S1106">
            <v>0</v>
          </cell>
        </row>
        <row r="1107">
          <cell r="O1107">
            <v>42031.966695257754</v>
          </cell>
          <cell r="S1107">
            <v>52284.12</v>
          </cell>
        </row>
        <row r="1108">
          <cell r="O1108">
            <v>47067.890120046184</v>
          </cell>
          <cell r="S1108">
            <v>82128.399999999994</v>
          </cell>
        </row>
        <row r="1109">
          <cell r="O1109">
            <v>6760.9614848954698</v>
          </cell>
          <cell r="S1109">
            <v>9027.57</v>
          </cell>
        </row>
        <row r="1110">
          <cell r="O1110">
            <v>9860.9799768400007</v>
          </cell>
          <cell r="S1110">
            <v>18121.599999999999</v>
          </cell>
        </row>
        <row r="1111">
          <cell r="O1111">
            <v>0</v>
          </cell>
          <cell r="S1111">
            <v>310.94</v>
          </cell>
        </row>
        <row r="1112">
          <cell r="O1112">
            <v>314.51056133642209</v>
          </cell>
          <cell r="S1112">
            <v>268.54000000000002</v>
          </cell>
        </row>
        <row r="1113">
          <cell r="O1113">
            <v>12748.879058768995</v>
          </cell>
          <cell r="S1113">
            <v>35754.57</v>
          </cell>
        </row>
        <row r="1114">
          <cell r="O1114">
            <v>0</v>
          </cell>
          <cell r="S1114">
            <v>0</v>
          </cell>
        </row>
        <row r="1115">
          <cell r="O1115">
            <v>90363.105528679996</v>
          </cell>
          <cell r="S1115">
            <v>81786.09</v>
          </cell>
        </row>
        <row r="1116">
          <cell r="O1116">
            <v>59972.693954550006</v>
          </cell>
          <cell r="S1116">
            <v>21967.5</v>
          </cell>
        </row>
        <row r="1117">
          <cell r="O1117">
            <v>9541.2962561799995</v>
          </cell>
          <cell r="S1117">
            <v>7911.55</v>
          </cell>
        </row>
        <row r="1118">
          <cell r="O1118">
            <v>8423.6777676900001</v>
          </cell>
          <cell r="S1118">
            <v>5182.84</v>
          </cell>
        </row>
        <row r="1119">
          <cell r="O1119">
            <v>0</v>
          </cell>
          <cell r="S1119">
            <v>150.71</v>
          </cell>
        </row>
        <row r="1120">
          <cell r="O1120">
            <v>0</v>
          </cell>
          <cell r="S1120">
            <v>11.07</v>
          </cell>
        </row>
        <row r="1121">
          <cell r="O1121">
            <v>0</v>
          </cell>
          <cell r="S1121">
            <v>0</v>
          </cell>
        </row>
        <row r="1122">
          <cell r="O1122">
            <v>0</v>
          </cell>
          <cell r="S1122">
            <v>-0.02</v>
          </cell>
        </row>
        <row r="1123">
          <cell r="O1123">
            <v>0</v>
          </cell>
          <cell r="S1123">
            <v>0</v>
          </cell>
        </row>
        <row r="1124">
          <cell r="O1124">
            <v>0</v>
          </cell>
          <cell r="S1124">
            <v>0</v>
          </cell>
        </row>
        <row r="1125">
          <cell r="O1125">
            <v>21492.259439968784</v>
          </cell>
          <cell r="S1125">
            <v>4658.71</v>
          </cell>
        </row>
        <row r="1126">
          <cell r="O1126">
            <v>649659.6008421958</v>
          </cell>
          <cell r="S1126">
            <v>617504.06999999995</v>
          </cell>
        </row>
        <row r="1127">
          <cell r="O1127">
            <v>0</v>
          </cell>
          <cell r="S1127">
            <v>27.42</v>
          </cell>
        </row>
        <row r="1128">
          <cell r="O1128">
            <v>0</v>
          </cell>
          <cell r="S1128">
            <v>0</v>
          </cell>
        </row>
        <row r="1129">
          <cell r="O1129">
            <v>-94194.260000000009</v>
          </cell>
          <cell r="S1129">
            <v>-29281.68</v>
          </cell>
        </row>
        <row r="1130">
          <cell r="O1130">
            <v>24512.335089036656</v>
          </cell>
          <cell r="S1130">
            <v>17395.77</v>
          </cell>
        </row>
        <row r="1131">
          <cell r="O1131">
            <v>38489.848356827875</v>
          </cell>
          <cell r="S1131">
            <v>29769.52</v>
          </cell>
        </row>
        <row r="1132">
          <cell r="O1132">
            <v>5271.3325113606179</v>
          </cell>
          <cell r="S1132">
            <v>5976.35</v>
          </cell>
        </row>
        <row r="1133">
          <cell r="O1133">
            <v>5960.4431422800008</v>
          </cell>
          <cell r="S1133">
            <v>3766.28</v>
          </cell>
        </row>
        <row r="1134">
          <cell r="O1134">
            <v>118.07599626999999</v>
          </cell>
          <cell r="S1134">
            <v>180.65</v>
          </cell>
        </row>
        <row r="1135">
          <cell r="O1135">
            <v>24812.030603978706</v>
          </cell>
          <cell r="S1135">
            <v>10923.47</v>
          </cell>
        </row>
        <row r="1136">
          <cell r="O1136">
            <v>1214.4000000000001</v>
          </cell>
          <cell r="S1136">
            <v>0</v>
          </cell>
        </row>
        <row r="1137">
          <cell r="O1137">
            <v>438.7105786692486</v>
          </cell>
          <cell r="S1137">
            <v>0</v>
          </cell>
        </row>
        <row r="1138">
          <cell r="O1138">
            <v>1464.8576829900001</v>
          </cell>
          <cell r="S1138">
            <v>1676.69</v>
          </cell>
        </row>
        <row r="1139">
          <cell r="O1139">
            <v>270</v>
          </cell>
          <cell r="S1139">
            <v>425</v>
          </cell>
        </row>
        <row r="1140">
          <cell r="O1140">
            <v>0</v>
          </cell>
          <cell r="S1140">
            <v>0</v>
          </cell>
        </row>
        <row r="1141">
          <cell r="O1141">
            <v>2121.6036358906922</v>
          </cell>
          <cell r="S1141">
            <v>0</v>
          </cell>
        </row>
        <row r="1142">
          <cell r="O1142">
            <v>0</v>
          </cell>
          <cell r="S1142">
            <v>0</v>
          </cell>
        </row>
        <row r="1143">
          <cell r="O1143">
            <v>0</v>
          </cell>
          <cell r="S1143">
            <v>0</v>
          </cell>
        </row>
        <row r="1144">
          <cell r="O1144">
            <v>0</v>
          </cell>
          <cell r="S1144">
            <v>0</v>
          </cell>
        </row>
        <row r="1145">
          <cell r="O1145">
            <v>7121.0590593124971</v>
          </cell>
          <cell r="S1145">
            <v>4756.37</v>
          </cell>
        </row>
        <row r="1146">
          <cell r="O1146">
            <v>0</v>
          </cell>
          <cell r="S1146">
            <v>0</v>
          </cell>
        </row>
        <row r="1147">
          <cell r="O1147">
            <v>3368.5804187639346</v>
          </cell>
          <cell r="S1147">
            <v>15167.9</v>
          </cell>
        </row>
        <row r="1148">
          <cell r="O1148">
            <v>4551.5929243798992</v>
          </cell>
          <cell r="S1148">
            <v>1794.29</v>
          </cell>
        </row>
        <row r="1149">
          <cell r="O1149">
            <v>1067.695469755703</v>
          </cell>
          <cell r="S1149">
            <v>1499.41</v>
          </cell>
        </row>
        <row r="1150">
          <cell r="O1150">
            <v>0</v>
          </cell>
          <cell r="S1150">
            <v>0</v>
          </cell>
        </row>
        <row r="1151">
          <cell r="O1151">
            <v>1023.8643798828125</v>
          </cell>
          <cell r="S1151">
            <v>0</v>
          </cell>
        </row>
        <row r="1152">
          <cell r="O1152">
            <v>12.078647603839112</v>
          </cell>
          <cell r="S1152">
            <v>31.38</v>
          </cell>
        </row>
        <row r="1153">
          <cell r="O1153">
            <v>38.606480753447265</v>
          </cell>
          <cell r="S1153">
            <v>9.74</v>
          </cell>
        </row>
        <row r="1154">
          <cell r="O1154">
            <v>820.54403155711759</v>
          </cell>
          <cell r="S1154">
            <v>1718.79</v>
          </cell>
        </row>
        <row r="1155">
          <cell r="O1155">
            <v>126</v>
          </cell>
          <cell r="S1155">
            <v>304</v>
          </cell>
        </row>
        <row r="1156">
          <cell r="O1156">
            <v>25.562199999999997</v>
          </cell>
          <cell r="S1156">
            <v>586</v>
          </cell>
        </row>
        <row r="1157">
          <cell r="O1157">
            <v>0</v>
          </cell>
          <cell r="S1157">
            <v>0</v>
          </cell>
        </row>
        <row r="1158">
          <cell r="O1158">
            <v>0</v>
          </cell>
          <cell r="S1158">
            <v>0</v>
          </cell>
        </row>
        <row r="1159">
          <cell r="O1159">
            <v>0</v>
          </cell>
          <cell r="S1159">
            <v>0</v>
          </cell>
        </row>
        <row r="1160">
          <cell r="O1160">
            <v>0</v>
          </cell>
          <cell r="S1160">
            <v>14.84</v>
          </cell>
        </row>
        <row r="1161">
          <cell r="O1161">
            <v>0</v>
          </cell>
          <cell r="S1161">
            <v>15.7</v>
          </cell>
        </row>
        <row r="1162">
          <cell r="O1162">
            <v>0</v>
          </cell>
          <cell r="S1162">
            <v>1521.3</v>
          </cell>
        </row>
        <row r="1163">
          <cell r="O1163">
            <v>0</v>
          </cell>
          <cell r="S1163">
            <v>0</v>
          </cell>
        </row>
        <row r="1164">
          <cell r="O1164">
            <v>8.0442</v>
          </cell>
          <cell r="S1164">
            <v>11.46</v>
          </cell>
        </row>
        <row r="1165">
          <cell r="O1165">
            <v>4.3094742999999998</v>
          </cell>
          <cell r="S1165">
            <v>0</v>
          </cell>
        </row>
        <row r="1166">
          <cell r="O1166">
            <v>41.619767254286501</v>
          </cell>
          <cell r="S1166">
            <v>76.650000000000006</v>
          </cell>
        </row>
        <row r="1167">
          <cell r="O1167">
            <v>403.52318191546317</v>
          </cell>
          <cell r="S1167">
            <v>582.47</v>
          </cell>
        </row>
        <row r="1168">
          <cell r="O1168">
            <v>313.13276274372072</v>
          </cell>
          <cell r="S1168">
            <v>171.06</v>
          </cell>
        </row>
        <row r="1169">
          <cell r="O1169">
            <v>0</v>
          </cell>
          <cell r="S1169">
            <v>85.98</v>
          </cell>
        </row>
        <row r="1170">
          <cell r="O1170">
            <v>8063.8294024019679</v>
          </cell>
          <cell r="S1170">
            <v>0</v>
          </cell>
        </row>
        <row r="1171">
          <cell r="O1171">
            <v>0</v>
          </cell>
          <cell r="S1171">
            <v>2064.25</v>
          </cell>
        </row>
        <row r="1172">
          <cell r="O1172">
            <v>-2042.3686396367402</v>
          </cell>
          <cell r="S1172">
            <v>0</v>
          </cell>
        </row>
        <row r="1173">
          <cell r="O1173">
            <v>0</v>
          </cell>
          <cell r="S1173">
            <v>0</v>
          </cell>
        </row>
        <row r="1174">
          <cell r="O1174">
            <v>0</v>
          </cell>
          <cell r="S1174">
            <v>1522.7</v>
          </cell>
        </row>
        <row r="1175">
          <cell r="O1175">
            <v>3494.89</v>
          </cell>
          <cell r="S1175">
            <v>0</v>
          </cell>
        </row>
        <row r="1176">
          <cell r="O1176">
            <v>380</v>
          </cell>
          <cell r="S1176">
            <v>0</v>
          </cell>
        </row>
        <row r="1177">
          <cell r="O1177">
            <v>0</v>
          </cell>
          <cell r="S1177">
            <v>4.78</v>
          </cell>
        </row>
        <row r="1178">
          <cell r="O1178">
            <v>0</v>
          </cell>
          <cell r="S1178">
            <v>0.01</v>
          </cell>
        </row>
        <row r="1179">
          <cell r="O1179">
            <v>0</v>
          </cell>
          <cell r="S1179">
            <v>2.21</v>
          </cell>
        </row>
        <row r="1180">
          <cell r="O1180">
            <v>511.2</v>
          </cell>
          <cell r="S1180">
            <v>106.06</v>
          </cell>
        </row>
        <row r="1181">
          <cell r="O1181">
            <v>137</v>
          </cell>
          <cell r="S1181">
            <v>0</v>
          </cell>
        </row>
        <row r="1182">
          <cell r="O1182">
            <v>0</v>
          </cell>
          <cell r="S1182">
            <v>0</v>
          </cell>
        </row>
        <row r="1183">
          <cell r="O1183">
            <v>0</v>
          </cell>
          <cell r="S1183">
            <v>0</v>
          </cell>
        </row>
        <row r="1184">
          <cell r="O1184">
            <v>0</v>
          </cell>
          <cell r="S1184">
            <v>0</v>
          </cell>
        </row>
        <row r="1185">
          <cell r="O1185">
            <v>0</v>
          </cell>
          <cell r="S1185">
            <v>0</v>
          </cell>
        </row>
        <row r="1186">
          <cell r="O1186">
            <v>2206.6239530114062</v>
          </cell>
          <cell r="S1186">
            <v>1399.4</v>
          </cell>
        </row>
        <row r="1187">
          <cell r="O1187">
            <v>1504.248718514375</v>
          </cell>
          <cell r="S1187">
            <v>1178.5999999999999</v>
          </cell>
        </row>
        <row r="1188">
          <cell r="O1188">
            <v>0</v>
          </cell>
          <cell r="S1188">
            <v>419.32</v>
          </cell>
        </row>
        <row r="1189">
          <cell r="O1189">
            <v>1297.2251999999999</v>
          </cell>
          <cell r="S1189">
            <v>1699.5</v>
          </cell>
        </row>
        <row r="1190">
          <cell r="O1190">
            <v>854.94604791999996</v>
          </cell>
          <cell r="S1190">
            <v>360.96</v>
          </cell>
        </row>
        <row r="1191">
          <cell r="O1191">
            <v>15418.237700000001</v>
          </cell>
          <cell r="S1191">
            <v>719.79</v>
          </cell>
        </row>
        <row r="1192">
          <cell r="O1192">
            <v>891.01449275000004</v>
          </cell>
          <cell r="S1192">
            <v>0</v>
          </cell>
        </row>
        <row r="1193">
          <cell r="O1193">
            <v>194.89670000000001</v>
          </cell>
          <cell r="S1193">
            <v>840</v>
          </cell>
        </row>
        <row r="1194">
          <cell r="O1194">
            <v>0</v>
          </cell>
          <cell r="S1194">
            <v>0</v>
          </cell>
        </row>
        <row r="1195">
          <cell r="O1195">
            <v>0</v>
          </cell>
          <cell r="S1195">
            <v>858.24</v>
          </cell>
        </row>
        <row r="1196">
          <cell r="O1196">
            <v>0</v>
          </cell>
          <cell r="S1196">
            <v>0</v>
          </cell>
        </row>
        <row r="1197">
          <cell r="O1197">
            <v>502.08690000000001</v>
          </cell>
          <cell r="S1197">
            <v>80</v>
          </cell>
        </row>
        <row r="1198">
          <cell r="O1198">
            <v>0</v>
          </cell>
          <cell r="S1198">
            <v>0</v>
          </cell>
        </row>
        <row r="1199">
          <cell r="O1199">
            <v>1405.2224999999999</v>
          </cell>
          <cell r="S1199">
            <v>34.53</v>
          </cell>
        </row>
        <row r="1200">
          <cell r="O1200">
            <v>12261.896108607785</v>
          </cell>
          <cell r="S1200">
            <v>12418.83</v>
          </cell>
        </row>
        <row r="1201">
          <cell r="O1201">
            <v>21292.421149610091</v>
          </cell>
          <cell r="S1201">
            <v>16456.13</v>
          </cell>
        </row>
        <row r="1202">
          <cell r="O1202">
            <v>2668.5059837921863</v>
          </cell>
          <cell r="S1202">
            <v>3977.91</v>
          </cell>
        </row>
        <row r="1203">
          <cell r="O1203">
            <v>5887.3013419999997</v>
          </cell>
          <cell r="S1203">
            <v>2254.94</v>
          </cell>
        </row>
        <row r="1204">
          <cell r="O1204">
            <v>0</v>
          </cell>
          <cell r="S1204">
            <v>0</v>
          </cell>
        </row>
        <row r="1205">
          <cell r="O1205">
            <v>5428.1267411123099</v>
          </cell>
          <cell r="S1205">
            <v>6972.01</v>
          </cell>
        </row>
        <row r="1206">
          <cell r="O1206">
            <v>0</v>
          </cell>
          <cell r="S1206">
            <v>0</v>
          </cell>
        </row>
        <row r="1207">
          <cell r="O1207">
            <v>0</v>
          </cell>
          <cell r="S1207">
            <v>399</v>
          </cell>
        </row>
        <row r="1208">
          <cell r="O1208">
            <v>842.40760214703846</v>
          </cell>
          <cell r="S1208">
            <v>-8409.7900000000009</v>
          </cell>
        </row>
        <row r="1209">
          <cell r="O1209">
            <v>0</v>
          </cell>
          <cell r="S1209">
            <v>0</v>
          </cell>
        </row>
        <row r="1210">
          <cell r="O1210">
            <v>-984.17825827000001</v>
          </cell>
          <cell r="S1210">
            <v>0</v>
          </cell>
        </row>
        <row r="1211">
          <cell r="O1211">
            <v>12.853893149999999</v>
          </cell>
          <cell r="S1211">
            <v>0</v>
          </cell>
        </row>
        <row r="1212">
          <cell r="O1212">
            <v>0</v>
          </cell>
          <cell r="S1212">
            <v>0</v>
          </cell>
        </row>
        <row r="1213">
          <cell r="O1213">
            <v>0</v>
          </cell>
          <cell r="S1213">
            <v>0</v>
          </cell>
        </row>
        <row r="1214">
          <cell r="O1214">
            <v>591.32485190803061</v>
          </cell>
          <cell r="S1214">
            <v>422.36</v>
          </cell>
        </row>
        <row r="1215">
          <cell r="O1215">
            <v>0</v>
          </cell>
          <cell r="S1215">
            <v>0</v>
          </cell>
        </row>
        <row r="1216">
          <cell r="O1216">
            <v>1990.0818102182909</v>
          </cell>
          <cell r="S1216">
            <v>15158.4</v>
          </cell>
        </row>
        <row r="1217">
          <cell r="O1217">
            <v>0</v>
          </cell>
          <cell r="S1217">
            <v>0</v>
          </cell>
        </row>
        <row r="1218">
          <cell r="O1218">
            <v>12.839450158484496</v>
          </cell>
          <cell r="S1218">
            <v>1.57</v>
          </cell>
        </row>
        <row r="1219">
          <cell r="O1219">
            <v>93.281982886289072</v>
          </cell>
          <cell r="S1219">
            <v>28.66</v>
          </cell>
        </row>
        <row r="1220">
          <cell r="O1220">
            <v>0</v>
          </cell>
          <cell r="S1220">
            <v>0</v>
          </cell>
        </row>
        <row r="1221">
          <cell r="O1221">
            <v>0</v>
          </cell>
          <cell r="S1221">
            <v>-575.44000000000005</v>
          </cell>
        </row>
        <row r="1222">
          <cell r="O1222">
            <v>20247.751732872941</v>
          </cell>
          <cell r="S1222">
            <v>11889.91</v>
          </cell>
        </row>
        <row r="1223">
          <cell r="O1223">
            <v>66.233800000000002</v>
          </cell>
          <cell r="S1223">
            <v>0</v>
          </cell>
        </row>
        <row r="1224">
          <cell r="O1224">
            <v>41.511703519999998</v>
          </cell>
          <cell r="S1224">
            <v>0</v>
          </cell>
        </row>
        <row r="1225">
          <cell r="O1225">
            <v>1071.5079303500002</v>
          </cell>
          <cell r="S1225">
            <v>0</v>
          </cell>
        </row>
        <row r="1226">
          <cell r="O1226">
            <v>0</v>
          </cell>
          <cell r="S1226">
            <v>0</v>
          </cell>
        </row>
        <row r="1227">
          <cell r="O1227">
            <v>-240.73062787000003</v>
          </cell>
          <cell r="S1227">
            <v>0</v>
          </cell>
        </row>
        <row r="1228">
          <cell r="O1228">
            <v>0</v>
          </cell>
          <cell r="S1228">
            <v>0</v>
          </cell>
        </row>
        <row r="1229">
          <cell r="O1229">
            <v>0</v>
          </cell>
          <cell r="S1229">
            <v>353.19</v>
          </cell>
        </row>
        <row r="1230">
          <cell r="O1230">
            <v>0</v>
          </cell>
          <cell r="S1230">
            <v>0</v>
          </cell>
        </row>
        <row r="1231">
          <cell r="O1231">
            <v>13.159245379999998</v>
          </cell>
          <cell r="S1231">
            <v>0</v>
          </cell>
        </row>
        <row r="1232">
          <cell r="O1232">
            <v>500.5335693359375</v>
          </cell>
          <cell r="S1232">
            <v>0</v>
          </cell>
        </row>
        <row r="1233">
          <cell r="O1233">
            <v>2.0741999999999998</v>
          </cell>
          <cell r="S1233">
            <v>0</v>
          </cell>
        </row>
        <row r="1234">
          <cell r="O1234">
            <v>62.256651662255862</v>
          </cell>
          <cell r="S1234">
            <v>167.91</v>
          </cell>
        </row>
        <row r="1235">
          <cell r="O1235">
            <v>60.261424006530767</v>
          </cell>
          <cell r="S1235">
            <v>24.54</v>
          </cell>
        </row>
        <row r="1236">
          <cell r="O1236">
            <v>35.20728304</v>
          </cell>
          <cell r="S1236">
            <v>0</v>
          </cell>
        </row>
        <row r="1237">
          <cell r="O1237">
            <v>0</v>
          </cell>
          <cell r="S1237">
            <v>0</v>
          </cell>
        </row>
        <row r="1238">
          <cell r="O1238">
            <v>74.180272597599298</v>
          </cell>
          <cell r="S1238">
            <v>0</v>
          </cell>
        </row>
        <row r="1239">
          <cell r="O1239">
            <v>183.76877167402972</v>
          </cell>
          <cell r="S1239">
            <v>3281.28</v>
          </cell>
        </row>
        <row r="1240">
          <cell r="O1240">
            <v>0</v>
          </cell>
          <cell r="S1240">
            <v>0</v>
          </cell>
        </row>
        <row r="1241">
          <cell r="O1241">
            <v>2210.58</v>
          </cell>
          <cell r="S1241">
            <v>0</v>
          </cell>
        </row>
        <row r="1242">
          <cell r="O1242">
            <v>0</v>
          </cell>
          <cell r="S1242">
            <v>0</v>
          </cell>
        </row>
        <row r="1243">
          <cell r="O1243">
            <v>0</v>
          </cell>
          <cell r="S1243">
            <v>0</v>
          </cell>
        </row>
        <row r="1244">
          <cell r="O1244">
            <v>0</v>
          </cell>
          <cell r="S1244">
            <v>0</v>
          </cell>
        </row>
        <row r="1245">
          <cell r="O1245">
            <v>93.550167930000001</v>
          </cell>
          <cell r="S1245">
            <v>209.09</v>
          </cell>
        </row>
        <row r="1246">
          <cell r="O1246">
            <v>6340</v>
          </cell>
          <cell r="S1246">
            <v>9107.4</v>
          </cell>
        </row>
        <row r="1247">
          <cell r="O1247">
            <v>49824</v>
          </cell>
          <cell r="S1247">
            <v>55726.03</v>
          </cell>
        </row>
        <row r="1248">
          <cell r="O1248">
            <v>63701.834645109258</v>
          </cell>
          <cell r="S1248">
            <v>70395.58</v>
          </cell>
        </row>
        <row r="1249">
          <cell r="O1249">
            <v>0</v>
          </cell>
          <cell r="S1249">
            <v>0</v>
          </cell>
        </row>
        <row r="1250">
          <cell r="O1250">
            <v>0</v>
          </cell>
          <cell r="S1250">
            <v>106</v>
          </cell>
        </row>
        <row r="1251">
          <cell r="O1251">
            <v>0</v>
          </cell>
          <cell r="S1251">
            <v>304</v>
          </cell>
        </row>
        <row r="1252">
          <cell r="O1252">
            <v>0</v>
          </cell>
          <cell r="S1252">
            <v>0</v>
          </cell>
        </row>
        <row r="1253">
          <cell r="O1253">
            <v>366.34000000000003</v>
          </cell>
          <cell r="S1253">
            <v>0</v>
          </cell>
        </row>
        <row r="1254">
          <cell r="O1254">
            <v>0</v>
          </cell>
          <cell r="S1254">
            <v>0</v>
          </cell>
        </row>
        <row r="1255">
          <cell r="O1255">
            <v>0</v>
          </cell>
          <cell r="S1255">
            <v>80</v>
          </cell>
        </row>
        <row r="1256">
          <cell r="O1256">
            <v>0</v>
          </cell>
          <cell r="S1256">
            <v>56.2</v>
          </cell>
        </row>
        <row r="1257">
          <cell r="O1257">
            <v>3469.2141649317186</v>
          </cell>
          <cell r="S1257">
            <v>1748.15</v>
          </cell>
        </row>
        <row r="1258">
          <cell r="O1258">
            <v>1194.5512027169532</v>
          </cell>
          <cell r="S1258">
            <v>1021.42</v>
          </cell>
        </row>
        <row r="1259">
          <cell r="O1259">
            <v>1011.7386000000001</v>
          </cell>
          <cell r="S1259">
            <v>640</v>
          </cell>
        </row>
        <row r="1260">
          <cell r="O1260">
            <v>106.86825598999999</v>
          </cell>
          <cell r="S1260">
            <v>194.82</v>
          </cell>
        </row>
        <row r="1261">
          <cell r="O1261">
            <v>2479.9339</v>
          </cell>
          <cell r="S1261">
            <v>864</v>
          </cell>
        </row>
        <row r="1262">
          <cell r="O1262">
            <v>0</v>
          </cell>
          <cell r="S1262">
            <v>0</v>
          </cell>
        </row>
        <row r="1263">
          <cell r="O1263">
            <v>77.162100000000009</v>
          </cell>
          <cell r="S1263">
            <v>0</v>
          </cell>
        </row>
        <row r="1264">
          <cell r="O1264">
            <v>3.2955000000000001</v>
          </cell>
          <cell r="S1264">
            <v>3009.82</v>
          </cell>
        </row>
        <row r="1265">
          <cell r="O1265">
            <v>0</v>
          </cell>
          <cell r="S1265">
            <v>0</v>
          </cell>
        </row>
        <row r="1266">
          <cell r="O1266">
            <v>19.290500000000002</v>
          </cell>
          <cell r="S1266">
            <v>480</v>
          </cell>
        </row>
        <row r="1267">
          <cell r="O1267">
            <v>0</v>
          </cell>
          <cell r="S1267">
            <v>396.13</v>
          </cell>
        </row>
        <row r="1268">
          <cell r="O1268">
            <v>16093.459639897701</v>
          </cell>
          <cell r="S1268">
            <v>14368.69</v>
          </cell>
        </row>
        <row r="1269">
          <cell r="O1269">
            <v>29080.13452841881</v>
          </cell>
          <cell r="S1269">
            <v>28885.67</v>
          </cell>
        </row>
        <row r="1270">
          <cell r="O1270">
            <v>2321.7911836865469</v>
          </cell>
          <cell r="S1270">
            <v>2515.35</v>
          </cell>
        </row>
        <row r="1271">
          <cell r="O1271">
            <v>9097.1598011700007</v>
          </cell>
          <cell r="S1271">
            <v>3776.47</v>
          </cell>
        </row>
        <row r="1272">
          <cell r="O1272">
            <v>98.565026649999993</v>
          </cell>
          <cell r="S1272">
            <v>125.9</v>
          </cell>
        </row>
        <row r="1273">
          <cell r="O1273">
            <v>7014.4582428404283</v>
          </cell>
          <cell r="S1273">
            <v>10109.1</v>
          </cell>
        </row>
        <row r="1274">
          <cell r="O1274">
            <v>0</v>
          </cell>
          <cell r="S1274">
            <v>0</v>
          </cell>
        </row>
        <row r="1275">
          <cell r="O1275">
            <v>132942.34620769002</v>
          </cell>
          <cell r="S1275">
            <v>96595.73</v>
          </cell>
        </row>
        <row r="1276">
          <cell r="O1276">
            <v>80589.053286599985</v>
          </cell>
          <cell r="S1276">
            <v>17830.990000000002</v>
          </cell>
        </row>
        <row r="1277">
          <cell r="O1277">
            <v>13735.80139681</v>
          </cell>
          <cell r="S1277">
            <v>9210.9599999999991</v>
          </cell>
        </row>
        <row r="1278">
          <cell r="O1278">
            <v>5504.1749405699993</v>
          </cell>
          <cell r="S1278">
            <v>11423.44</v>
          </cell>
        </row>
        <row r="1279">
          <cell r="O1279">
            <v>1926.2926013243411</v>
          </cell>
          <cell r="S1279">
            <v>0</v>
          </cell>
        </row>
        <row r="1280">
          <cell r="O1280">
            <v>0</v>
          </cell>
          <cell r="S1280">
            <v>0</v>
          </cell>
        </row>
        <row r="1281">
          <cell r="O1281">
            <v>12.853893149999999</v>
          </cell>
          <cell r="S1281">
            <v>0</v>
          </cell>
        </row>
        <row r="1282">
          <cell r="O1282">
            <v>984.19756828999994</v>
          </cell>
          <cell r="S1282">
            <v>15.58</v>
          </cell>
        </row>
        <row r="1283">
          <cell r="O1283">
            <v>281.10007657857363</v>
          </cell>
          <cell r="S1283">
            <v>668.59</v>
          </cell>
        </row>
        <row r="1284">
          <cell r="O1284">
            <v>0</v>
          </cell>
          <cell r="S1284">
            <v>0</v>
          </cell>
        </row>
        <row r="1285">
          <cell r="O1285">
            <v>0</v>
          </cell>
          <cell r="S1285">
            <v>0</v>
          </cell>
        </row>
        <row r="1286">
          <cell r="O1286">
            <v>321.33658180028533</v>
          </cell>
          <cell r="S1286">
            <v>157.41</v>
          </cell>
        </row>
        <row r="1287">
          <cell r="O1287">
            <v>342.43604035029529</v>
          </cell>
          <cell r="S1287">
            <v>2355.91</v>
          </cell>
        </row>
        <row r="1288">
          <cell r="O1288">
            <v>0</v>
          </cell>
          <cell r="S1288">
            <v>0</v>
          </cell>
        </row>
        <row r="1289">
          <cell r="O1289">
            <v>0</v>
          </cell>
          <cell r="S1289">
            <v>0</v>
          </cell>
        </row>
        <row r="1290">
          <cell r="O1290">
            <v>-100</v>
          </cell>
          <cell r="S1290">
            <v>0</v>
          </cell>
        </row>
        <row r="1291">
          <cell r="O1291">
            <v>549.92100000000005</v>
          </cell>
          <cell r="S1291">
            <v>920</v>
          </cell>
        </row>
        <row r="1292">
          <cell r="O1292">
            <v>0</v>
          </cell>
          <cell r="S1292">
            <v>148.26</v>
          </cell>
        </row>
        <row r="1293">
          <cell r="O1293">
            <v>0</v>
          </cell>
          <cell r="S1293">
            <v>0</v>
          </cell>
        </row>
        <row r="1294">
          <cell r="O1294">
            <v>24.07130424</v>
          </cell>
          <cell r="S1294">
            <v>53.79</v>
          </cell>
        </row>
        <row r="1295">
          <cell r="O1295">
            <v>58.179955679999999</v>
          </cell>
          <cell r="S1295">
            <v>372.72</v>
          </cell>
        </row>
        <row r="1296">
          <cell r="O1296">
            <v>185.04128754999999</v>
          </cell>
          <cell r="S1296">
            <v>0</v>
          </cell>
        </row>
        <row r="1297">
          <cell r="O1297">
            <v>0</v>
          </cell>
          <cell r="S1297">
            <v>0</v>
          </cell>
        </row>
        <row r="1298">
          <cell r="O1298">
            <v>0</v>
          </cell>
          <cell r="S1298">
            <v>0</v>
          </cell>
        </row>
        <row r="1299">
          <cell r="O1299">
            <v>0</v>
          </cell>
          <cell r="S1299">
            <v>0</v>
          </cell>
        </row>
        <row r="1300">
          <cell r="O1300">
            <v>231.67920000000001</v>
          </cell>
          <cell r="S1300">
            <v>401.92</v>
          </cell>
        </row>
        <row r="1301">
          <cell r="O1301">
            <v>1695.4449999999999</v>
          </cell>
          <cell r="S1301">
            <v>0</v>
          </cell>
        </row>
        <row r="1302">
          <cell r="O1302">
            <v>0</v>
          </cell>
          <cell r="S1302">
            <v>0</v>
          </cell>
        </row>
        <row r="1303">
          <cell r="O1303">
            <v>0</v>
          </cell>
          <cell r="S1303">
            <v>0</v>
          </cell>
        </row>
        <row r="1304">
          <cell r="O1304">
            <v>0</v>
          </cell>
          <cell r="S1304">
            <v>0</v>
          </cell>
        </row>
        <row r="1305">
          <cell r="O1305">
            <v>0</v>
          </cell>
          <cell r="S1305">
            <v>0</v>
          </cell>
        </row>
        <row r="1306">
          <cell r="O1306">
            <v>-60793.626571375986</v>
          </cell>
          <cell r="S1306">
            <v>857.13</v>
          </cell>
        </row>
        <row r="1307">
          <cell r="O1307">
            <v>-5926.338451606327</v>
          </cell>
          <cell r="S1307">
            <v>30090.07</v>
          </cell>
        </row>
        <row r="1308">
          <cell r="O1308">
            <v>41805.964571768302</v>
          </cell>
          <cell r="S1308">
            <v>11237.69</v>
          </cell>
        </row>
        <row r="1309">
          <cell r="O1309">
            <v>228.57315539041139</v>
          </cell>
          <cell r="S1309">
            <v>425.38</v>
          </cell>
        </row>
        <row r="1310">
          <cell r="O1310">
            <v>210.23039269111314</v>
          </cell>
          <cell r="S1310">
            <v>99.67</v>
          </cell>
        </row>
        <row r="1311">
          <cell r="O1311">
            <v>1545.3409627117458</v>
          </cell>
          <cell r="S1311">
            <v>2219.65</v>
          </cell>
        </row>
        <row r="1312">
          <cell r="O1312">
            <v>172.39678508773437</v>
          </cell>
          <cell r="S1312">
            <v>35.159999999999997</v>
          </cell>
        </row>
        <row r="1313">
          <cell r="O1313">
            <v>0</v>
          </cell>
          <cell r="S1313">
            <v>125.74</v>
          </cell>
        </row>
        <row r="1314">
          <cell r="O1314">
            <v>34.135641967956076</v>
          </cell>
          <cell r="S1314">
            <v>190.91</v>
          </cell>
        </row>
        <row r="1315">
          <cell r="O1315">
            <v>0</v>
          </cell>
          <cell r="S1315">
            <v>0</v>
          </cell>
        </row>
        <row r="1316">
          <cell r="O1316">
            <v>0</v>
          </cell>
          <cell r="S1316">
            <v>0</v>
          </cell>
        </row>
        <row r="1317">
          <cell r="O1317">
            <v>0</v>
          </cell>
          <cell r="S1317">
            <v>0</v>
          </cell>
        </row>
        <row r="1318">
          <cell r="O1318">
            <v>0</v>
          </cell>
          <cell r="S1318">
            <v>0</v>
          </cell>
        </row>
        <row r="1319">
          <cell r="O1319">
            <v>50472.80994757</v>
          </cell>
          <cell r="S1319">
            <v>30093.75</v>
          </cell>
        </row>
        <row r="1320">
          <cell r="O1320">
            <v>0</v>
          </cell>
          <cell r="S1320">
            <v>0</v>
          </cell>
        </row>
        <row r="1321">
          <cell r="O1321">
            <v>2783.2968000000001</v>
          </cell>
          <cell r="S1321">
            <v>1439</v>
          </cell>
        </row>
        <row r="1322">
          <cell r="O1322">
            <v>1290.1943999999999</v>
          </cell>
          <cell r="S1322">
            <v>173.08</v>
          </cell>
        </row>
        <row r="1323">
          <cell r="O1323">
            <v>0</v>
          </cell>
          <cell r="S1323">
            <v>0</v>
          </cell>
        </row>
        <row r="1324">
          <cell r="O1324">
            <v>195.63589999999999</v>
          </cell>
          <cell r="S1324">
            <v>750</v>
          </cell>
        </row>
        <row r="1325">
          <cell r="O1325">
            <v>25.2864</v>
          </cell>
          <cell r="S1325">
            <v>131.21</v>
          </cell>
        </row>
        <row r="1326">
          <cell r="O1326">
            <v>147.72450000000001</v>
          </cell>
          <cell r="S1326">
            <v>30</v>
          </cell>
        </row>
        <row r="1327">
          <cell r="O1327">
            <v>0</v>
          </cell>
          <cell r="S1327">
            <v>503.82</v>
          </cell>
        </row>
        <row r="1328">
          <cell r="O1328">
            <v>0</v>
          </cell>
          <cell r="S1328">
            <v>-774.38</v>
          </cell>
        </row>
        <row r="1329">
          <cell r="O1329">
            <v>1379.2976792662939</v>
          </cell>
          <cell r="S1329">
            <v>1143.17</v>
          </cell>
        </row>
        <row r="1330">
          <cell r="O1330">
            <v>2629.0114871919586</v>
          </cell>
          <cell r="S1330">
            <v>778.46</v>
          </cell>
        </row>
        <row r="1331">
          <cell r="O1331">
            <v>727.12752475179332</v>
          </cell>
          <cell r="S1331">
            <v>198.47</v>
          </cell>
        </row>
        <row r="1332">
          <cell r="O1332">
            <v>480.06998592000002</v>
          </cell>
          <cell r="S1332">
            <v>492.38</v>
          </cell>
        </row>
        <row r="1333">
          <cell r="O1333">
            <v>81.598681594550499</v>
          </cell>
          <cell r="S1333">
            <v>0</v>
          </cell>
        </row>
        <row r="1334">
          <cell r="O1334">
            <v>200.54502196831294</v>
          </cell>
          <cell r="S1334">
            <v>770.23</v>
          </cell>
        </row>
        <row r="1335">
          <cell r="O1335">
            <v>2889.0626306007812</v>
          </cell>
          <cell r="S1335">
            <v>1542.49</v>
          </cell>
        </row>
        <row r="1336">
          <cell r="O1336">
            <v>0</v>
          </cell>
          <cell r="S1336">
            <v>0</v>
          </cell>
        </row>
        <row r="1337">
          <cell r="O1337">
            <v>1876.5565999999999</v>
          </cell>
          <cell r="S1337">
            <v>890</v>
          </cell>
        </row>
        <row r="1338">
          <cell r="O1338">
            <v>0</v>
          </cell>
          <cell r="S1338">
            <v>194.82</v>
          </cell>
        </row>
        <row r="1339">
          <cell r="O1339">
            <v>1600.3117999999999</v>
          </cell>
          <cell r="S1339">
            <v>3367.8</v>
          </cell>
        </row>
        <row r="1340">
          <cell r="O1340">
            <v>0</v>
          </cell>
          <cell r="S1340">
            <v>77.94</v>
          </cell>
        </row>
        <row r="1341">
          <cell r="O1341">
            <v>68.165899999999993</v>
          </cell>
          <cell r="S1341">
            <v>900</v>
          </cell>
        </row>
        <row r="1342">
          <cell r="O1342">
            <v>0</v>
          </cell>
          <cell r="S1342">
            <v>0</v>
          </cell>
        </row>
        <row r="1343">
          <cell r="O1343">
            <v>653.54410000000007</v>
          </cell>
          <cell r="S1343">
            <v>289.18</v>
          </cell>
        </row>
        <row r="1344">
          <cell r="O1344">
            <v>68.165899999999993</v>
          </cell>
          <cell r="S1344">
            <v>1728.44</v>
          </cell>
        </row>
        <row r="1345">
          <cell r="O1345">
            <v>0</v>
          </cell>
          <cell r="S1345">
            <v>1007.16</v>
          </cell>
        </row>
        <row r="1346">
          <cell r="O1346">
            <v>237.63760000000002</v>
          </cell>
          <cell r="S1346">
            <v>1764.93</v>
          </cell>
        </row>
        <row r="1347">
          <cell r="O1347">
            <v>73389.106872424338</v>
          </cell>
          <cell r="S1347">
            <v>58021.64</v>
          </cell>
        </row>
        <row r="1348">
          <cell r="O1348">
            <v>5288.8837307191352</v>
          </cell>
          <cell r="S1348">
            <v>2947.47</v>
          </cell>
        </row>
        <row r="1349">
          <cell r="O1349">
            <v>4641.1060645963298</v>
          </cell>
          <cell r="S1349">
            <v>2231.96</v>
          </cell>
        </row>
        <row r="1350">
          <cell r="O1350">
            <v>29128.035392720001</v>
          </cell>
          <cell r="S1350">
            <v>12811.68</v>
          </cell>
        </row>
        <row r="1351">
          <cell r="O1351">
            <v>0</v>
          </cell>
          <cell r="S1351">
            <v>214.9</v>
          </cell>
        </row>
        <row r="1352">
          <cell r="O1352">
            <v>1078.3208068103916</v>
          </cell>
          <cell r="S1352">
            <v>805.48</v>
          </cell>
        </row>
        <row r="1353">
          <cell r="O1353">
            <v>22822.986060865995</v>
          </cell>
          <cell r="S1353">
            <v>19647.259999999998</v>
          </cell>
        </row>
        <row r="1354">
          <cell r="O1354">
            <v>2589.7800000000002</v>
          </cell>
          <cell r="S1354">
            <v>11.67</v>
          </cell>
        </row>
        <row r="1355">
          <cell r="O1355">
            <v>0</v>
          </cell>
          <cell r="S1355">
            <v>0</v>
          </cell>
        </row>
        <row r="1356">
          <cell r="O1356">
            <v>30951.424302532057</v>
          </cell>
          <cell r="S1356">
            <v>36881.06</v>
          </cell>
        </row>
        <row r="1357">
          <cell r="O1357">
            <v>0</v>
          </cell>
          <cell r="S1357">
            <v>0</v>
          </cell>
        </row>
        <row r="1358">
          <cell r="O1358">
            <v>7326.6136724400003</v>
          </cell>
          <cell r="S1358">
            <v>0</v>
          </cell>
        </row>
        <row r="1359">
          <cell r="O1359">
            <v>6163.6797593059782</v>
          </cell>
          <cell r="S1359">
            <v>5887.51</v>
          </cell>
        </row>
        <row r="1360">
          <cell r="O1360">
            <v>0.49403260999999998</v>
          </cell>
          <cell r="S1360">
            <v>0</v>
          </cell>
        </row>
        <row r="1361">
          <cell r="O1361">
            <v>0</v>
          </cell>
          <cell r="S1361">
            <v>0</v>
          </cell>
        </row>
        <row r="1362">
          <cell r="O1362">
            <v>157217.86986625375</v>
          </cell>
          <cell r="S1362">
            <v>112509.52</v>
          </cell>
        </row>
        <row r="1363">
          <cell r="O1363">
            <v>2335.4912133981056</v>
          </cell>
          <cell r="S1363">
            <v>868.55</v>
          </cell>
        </row>
        <row r="1364">
          <cell r="O1364">
            <v>739.29239450420414</v>
          </cell>
          <cell r="S1364">
            <v>0</v>
          </cell>
        </row>
        <row r="1365">
          <cell r="O1365">
            <v>6273.0067903377094</v>
          </cell>
          <cell r="S1365">
            <v>6185.49</v>
          </cell>
        </row>
        <row r="1366">
          <cell r="O1366">
            <v>369.83430482412086</v>
          </cell>
          <cell r="S1366">
            <v>4410.79</v>
          </cell>
        </row>
        <row r="1367">
          <cell r="O1367">
            <v>5385.9067301815376</v>
          </cell>
          <cell r="S1367">
            <v>3003.15</v>
          </cell>
        </row>
        <row r="1368">
          <cell r="O1368">
            <v>14.99166995</v>
          </cell>
          <cell r="S1368">
            <v>0</v>
          </cell>
        </row>
        <row r="1369">
          <cell r="O1369">
            <v>0</v>
          </cell>
          <cell r="S1369">
            <v>0</v>
          </cell>
        </row>
        <row r="1370">
          <cell r="O1370">
            <v>0</v>
          </cell>
          <cell r="S1370">
            <v>15880</v>
          </cell>
        </row>
        <row r="1371">
          <cell r="O1371">
            <v>259.26039100000003</v>
          </cell>
          <cell r="S1371">
            <v>0</v>
          </cell>
        </row>
        <row r="1372">
          <cell r="O1372">
            <v>0</v>
          </cell>
          <cell r="S1372">
            <v>0</v>
          </cell>
        </row>
        <row r="1373">
          <cell r="O1373">
            <v>58.118481089999996</v>
          </cell>
          <cell r="S1373">
            <v>53.36</v>
          </cell>
        </row>
        <row r="1374">
          <cell r="O1374">
            <v>4205.8320929679976</v>
          </cell>
          <cell r="S1374">
            <v>511.25</v>
          </cell>
        </row>
        <row r="1375">
          <cell r="O1375">
            <v>0</v>
          </cell>
          <cell r="S1375">
            <v>0</v>
          </cell>
        </row>
        <row r="1376">
          <cell r="O1376">
            <v>0</v>
          </cell>
          <cell r="S1376">
            <v>0</v>
          </cell>
        </row>
        <row r="1377">
          <cell r="O1377">
            <v>680</v>
          </cell>
          <cell r="S1377">
            <v>0</v>
          </cell>
        </row>
        <row r="1378">
          <cell r="O1378">
            <v>0</v>
          </cell>
          <cell r="S1378">
            <v>121.87</v>
          </cell>
        </row>
        <row r="1379">
          <cell r="O1379">
            <v>78.928823280000003</v>
          </cell>
          <cell r="S1379">
            <v>331.16</v>
          </cell>
        </row>
        <row r="1380">
          <cell r="O1380">
            <v>0</v>
          </cell>
          <cell r="S1380">
            <v>0</v>
          </cell>
        </row>
        <row r="1381">
          <cell r="O1381">
            <v>0</v>
          </cell>
          <cell r="S1381">
            <v>370.32</v>
          </cell>
        </row>
        <row r="1382">
          <cell r="O1382">
            <v>468.93213502000003</v>
          </cell>
          <cell r="S1382">
            <v>150.22999999999999</v>
          </cell>
        </row>
        <row r="1383">
          <cell r="O1383">
            <v>0</v>
          </cell>
          <cell r="S1383">
            <v>0</v>
          </cell>
        </row>
        <row r="1384">
          <cell r="O1384">
            <v>303.87854003000001</v>
          </cell>
          <cell r="S1384">
            <v>367.31</v>
          </cell>
        </row>
        <row r="1385">
          <cell r="O1385">
            <v>0</v>
          </cell>
          <cell r="S1385">
            <v>0</v>
          </cell>
        </row>
        <row r="1386">
          <cell r="O1386">
            <v>0</v>
          </cell>
          <cell r="S1386">
            <v>0</v>
          </cell>
        </row>
        <row r="1387">
          <cell r="O1387">
            <v>7992.0717737304203</v>
          </cell>
          <cell r="S1387">
            <v>920.39</v>
          </cell>
        </row>
        <row r="1388">
          <cell r="O1388">
            <v>1518.3153847991312</v>
          </cell>
          <cell r="S1388">
            <v>0</v>
          </cell>
        </row>
        <row r="1389">
          <cell r="O1389">
            <v>236.49600000000001</v>
          </cell>
          <cell r="S1389">
            <v>0</v>
          </cell>
        </row>
        <row r="1390">
          <cell r="O1390">
            <v>3063.14</v>
          </cell>
          <cell r="S1390">
            <v>0</v>
          </cell>
        </row>
        <row r="1391">
          <cell r="O1391">
            <v>533.79395167124881</v>
          </cell>
          <cell r="S1391">
            <v>0</v>
          </cell>
        </row>
        <row r="1392">
          <cell r="O1392">
            <v>0</v>
          </cell>
          <cell r="S1392">
            <v>0</v>
          </cell>
        </row>
        <row r="1393">
          <cell r="O1393">
            <v>78356.349652570047</v>
          </cell>
          <cell r="S1393">
            <v>5780.92</v>
          </cell>
        </row>
        <row r="1394">
          <cell r="O1394">
            <v>19263.616768416781</v>
          </cell>
          <cell r="S1394">
            <v>32231.87</v>
          </cell>
        </row>
        <row r="1395">
          <cell r="O1395">
            <v>274587.56620312465</v>
          </cell>
          <cell r="S1395">
            <v>171889.11</v>
          </cell>
        </row>
        <row r="1396">
          <cell r="O1396">
            <v>308368.24999605404</v>
          </cell>
          <cell r="S1396">
            <v>227504.21</v>
          </cell>
        </row>
        <row r="1397">
          <cell r="O1397">
            <v>473093.87505773536</v>
          </cell>
          <cell r="S1397">
            <v>280889.17</v>
          </cell>
        </row>
        <row r="1398">
          <cell r="O1398">
            <v>72003.150411358671</v>
          </cell>
          <cell r="S1398">
            <v>61551.91</v>
          </cell>
        </row>
        <row r="1399">
          <cell r="O1399">
            <v>-1153669.67</v>
          </cell>
          <cell r="S1399">
            <v>-723442.71</v>
          </cell>
        </row>
        <row r="1400">
          <cell r="O1400">
            <v>0</v>
          </cell>
          <cell r="S1400">
            <v>0</v>
          </cell>
        </row>
        <row r="1401">
          <cell r="O1401">
            <v>747.6254869725019</v>
          </cell>
          <cell r="S1401">
            <v>-1.0000000000005116E-2</v>
          </cell>
        </row>
        <row r="1402">
          <cell r="O1402">
            <v>570.67985806168349</v>
          </cell>
          <cell r="S1402">
            <v>205.24</v>
          </cell>
        </row>
        <row r="1403">
          <cell r="O1403">
            <v>784.43528740670649</v>
          </cell>
          <cell r="S1403">
            <v>1753.86</v>
          </cell>
        </row>
        <row r="1404">
          <cell r="O1404">
            <v>2190.8157328389652</v>
          </cell>
          <cell r="S1404">
            <v>979.79</v>
          </cell>
        </row>
        <row r="1405">
          <cell r="O1405">
            <v>243.97918431562388</v>
          </cell>
          <cell r="S1405">
            <v>12.28</v>
          </cell>
        </row>
        <row r="1406">
          <cell r="O1406">
            <v>647.51340217118718</v>
          </cell>
          <cell r="S1406">
            <v>232.27</v>
          </cell>
        </row>
        <row r="1407">
          <cell r="O1407">
            <v>0</v>
          </cell>
          <cell r="S1407">
            <v>0</v>
          </cell>
        </row>
        <row r="1408">
          <cell r="O1408">
            <v>0</v>
          </cell>
          <cell r="S1408">
            <v>0</v>
          </cell>
        </row>
        <row r="1409">
          <cell r="O1409">
            <v>0</v>
          </cell>
          <cell r="S1409">
            <v>0</v>
          </cell>
        </row>
        <row r="1410">
          <cell r="O1410">
            <v>110</v>
          </cell>
          <cell r="S1410">
            <v>0</v>
          </cell>
        </row>
        <row r="1411">
          <cell r="O1411">
            <v>1151.99969663</v>
          </cell>
          <cell r="S1411">
            <v>19.37</v>
          </cell>
        </row>
        <row r="1412">
          <cell r="O1412">
            <v>365.51570300659546</v>
          </cell>
          <cell r="S1412">
            <v>221.62</v>
          </cell>
        </row>
        <row r="1413">
          <cell r="O1413">
            <v>0</v>
          </cell>
          <cell r="S1413">
            <v>0</v>
          </cell>
        </row>
        <row r="1414">
          <cell r="O1414">
            <v>0</v>
          </cell>
          <cell r="S1414">
            <v>0</v>
          </cell>
        </row>
        <row r="1415">
          <cell r="O1415">
            <v>91.711013769999994</v>
          </cell>
          <cell r="S1415">
            <v>0</v>
          </cell>
        </row>
        <row r="1416">
          <cell r="O1416">
            <v>78611.602549759293</v>
          </cell>
          <cell r="S1416">
            <v>60564.45</v>
          </cell>
        </row>
        <row r="1417">
          <cell r="O1417">
            <v>4386.947197397787</v>
          </cell>
          <cell r="S1417">
            <v>3318.38</v>
          </cell>
        </row>
        <row r="1418">
          <cell r="O1418">
            <v>0</v>
          </cell>
          <cell r="S1418">
            <v>8.4700000000000006</v>
          </cell>
        </row>
        <row r="1419">
          <cell r="O1419">
            <v>304.46640687000001</v>
          </cell>
          <cell r="S1419">
            <v>115.54</v>
          </cell>
        </row>
        <row r="1420">
          <cell r="O1420">
            <v>2956.5686758546367</v>
          </cell>
          <cell r="S1420">
            <v>74338.14</v>
          </cell>
        </row>
        <row r="1421">
          <cell r="O1421">
            <v>0</v>
          </cell>
          <cell r="S1421">
            <v>0</v>
          </cell>
        </row>
        <row r="1422">
          <cell r="O1422">
            <v>0</v>
          </cell>
          <cell r="S1422">
            <v>0</v>
          </cell>
        </row>
        <row r="1423">
          <cell r="O1423">
            <v>0</v>
          </cell>
          <cell r="S1423">
            <v>11.38</v>
          </cell>
        </row>
        <row r="1424">
          <cell r="O1424">
            <v>3045.45</v>
          </cell>
          <cell r="S1424">
            <v>880</v>
          </cell>
        </row>
        <row r="1425">
          <cell r="O1425">
            <v>-8.8405067200000005</v>
          </cell>
          <cell r="S1425">
            <v>0</v>
          </cell>
        </row>
        <row r="1426">
          <cell r="O1426">
            <v>0</v>
          </cell>
          <cell r="S1426">
            <v>0</v>
          </cell>
        </row>
        <row r="1427">
          <cell r="O1427">
            <v>-2.0333746599999998</v>
          </cell>
          <cell r="S1427">
            <v>0</v>
          </cell>
        </row>
        <row r="1428">
          <cell r="O1428">
            <v>81451.894400000005</v>
          </cell>
          <cell r="S1428">
            <v>98350.76</v>
          </cell>
        </row>
        <row r="1429">
          <cell r="O1429">
            <v>14194.05521387</v>
          </cell>
          <cell r="S1429">
            <v>3379.7</v>
          </cell>
        </row>
        <row r="1430">
          <cell r="O1430">
            <v>13918.900000000001</v>
          </cell>
          <cell r="S1430">
            <v>10989.05</v>
          </cell>
        </row>
        <row r="1431">
          <cell r="O1431">
            <v>106328.71330000002</v>
          </cell>
          <cell r="S1431">
            <v>60835.64</v>
          </cell>
        </row>
        <row r="1432">
          <cell r="O1432">
            <v>0</v>
          </cell>
          <cell r="S1432">
            <v>0</v>
          </cell>
        </row>
        <row r="1433">
          <cell r="O1433">
            <v>737.49969744644807</v>
          </cell>
          <cell r="S1433">
            <v>0</v>
          </cell>
        </row>
        <row r="1434">
          <cell r="O1434">
            <v>48552.612999999998</v>
          </cell>
          <cell r="S1434">
            <v>43757.23</v>
          </cell>
        </row>
        <row r="1435">
          <cell r="O1435">
            <v>43510.220088150003</v>
          </cell>
          <cell r="S1435">
            <v>24138.02</v>
          </cell>
        </row>
        <row r="1436">
          <cell r="O1436">
            <v>19376.734500000002</v>
          </cell>
          <cell r="S1436">
            <v>-19279.48</v>
          </cell>
        </row>
        <row r="1437">
          <cell r="O1437">
            <v>0</v>
          </cell>
          <cell r="S1437">
            <v>0</v>
          </cell>
        </row>
        <row r="1438">
          <cell r="O1438">
            <v>5295.9566999999997</v>
          </cell>
          <cell r="S1438">
            <v>7788.99</v>
          </cell>
        </row>
        <row r="1439">
          <cell r="O1439">
            <v>0</v>
          </cell>
          <cell r="S1439">
            <v>0</v>
          </cell>
        </row>
        <row r="1440">
          <cell r="O1440">
            <v>4823.3014999999996</v>
          </cell>
          <cell r="S1440">
            <v>2558.94</v>
          </cell>
        </row>
        <row r="1441">
          <cell r="O1441">
            <v>184.315</v>
          </cell>
          <cell r="S1441">
            <v>136</v>
          </cell>
        </row>
        <row r="1442">
          <cell r="O1442">
            <v>10933.930799999998</v>
          </cell>
          <cell r="S1442">
            <v>57.11</v>
          </cell>
        </row>
        <row r="1443">
          <cell r="O1443">
            <v>21.16425121</v>
          </cell>
          <cell r="S1443">
            <v>0</v>
          </cell>
        </row>
        <row r="1444">
          <cell r="O1444">
            <v>6625.6526437194252</v>
          </cell>
          <cell r="S1444">
            <v>1609.47</v>
          </cell>
        </row>
        <row r="1445">
          <cell r="O1445">
            <v>4663.0222778400002</v>
          </cell>
          <cell r="S1445">
            <v>0</v>
          </cell>
        </row>
        <row r="1446">
          <cell r="O1446">
            <v>10721.88399163</v>
          </cell>
          <cell r="S1446">
            <v>13232.74</v>
          </cell>
        </row>
        <row r="1447">
          <cell r="O1447">
            <v>43523.482134630009</v>
          </cell>
          <cell r="S1447">
            <v>7353.38</v>
          </cell>
        </row>
        <row r="1448">
          <cell r="O1448">
            <v>0</v>
          </cell>
          <cell r="S1448">
            <v>0</v>
          </cell>
        </row>
        <row r="1449">
          <cell r="O1449">
            <v>35282.892830293087</v>
          </cell>
          <cell r="S1449">
            <v>24872.05</v>
          </cell>
        </row>
        <row r="1450">
          <cell r="O1450">
            <v>8658.35</v>
          </cell>
          <cell r="S1450">
            <v>16960.61</v>
          </cell>
        </row>
        <row r="1451">
          <cell r="O1451">
            <v>139229.41629446999</v>
          </cell>
          <cell r="S1451">
            <v>124809.11</v>
          </cell>
        </row>
        <row r="1452">
          <cell r="O1452">
            <v>1693.53</v>
          </cell>
          <cell r="S1452">
            <v>1638.9</v>
          </cell>
        </row>
        <row r="1453">
          <cell r="O1453">
            <v>78194.429999999993</v>
          </cell>
          <cell r="S1453">
            <v>180592.48</v>
          </cell>
        </row>
        <row r="1454">
          <cell r="O1454">
            <v>4.7758454099999996</v>
          </cell>
          <cell r="S1454">
            <v>0</v>
          </cell>
        </row>
        <row r="1455">
          <cell r="O1455">
            <v>78166.926892381904</v>
          </cell>
          <cell r="S1455">
            <v>85278.83</v>
          </cell>
        </row>
        <row r="1456">
          <cell r="O1456">
            <v>57.637504200000002</v>
          </cell>
          <cell r="S1456">
            <v>0</v>
          </cell>
        </row>
        <row r="1457">
          <cell r="O1457">
            <v>613.54177267</v>
          </cell>
          <cell r="S1457">
            <v>564.23</v>
          </cell>
        </row>
        <row r="1458">
          <cell r="O1458">
            <v>27264</v>
          </cell>
          <cell r="S1458">
            <v>0</v>
          </cell>
        </row>
        <row r="1459">
          <cell r="O1459">
            <v>848.38758018592023</v>
          </cell>
          <cell r="S1459">
            <v>0</v>
          </cell>
        </row>
        <row r="1460">
          <cell r="O1460">
            <v>0</v>
          </cell>
          <cell r="S1460">
            <v>128.80000000000001</v>
          </cell>
        </row>
        <row r="1461">
          <cell r="O1461">
            <v>0</v>
          </cell>
          <cell r="S1461">
            <v>0</v>
          </cell>
        </row>
        <row r="1462">
          <cell r="O1462">
            <v>1131.8700171764267</v>
          </cell>
          <cell r="S1462">
            <v>1096.53</v>
          </cell>
        </row>
        <row r="1463">
          <cell r="O1463">
            <v>160.28469269096965</v>
          </cell>
          <cell r="S1463">
            <v>40.94</v>
          </cell>
        </row>
        <row r="1464">
          <cell r="O1464">
            <v>3318.2450000000003</v>
          </cell>
          <cell r="S1464">
            <v>0</v>
          </cell>
        </row>
        <row r="1465">
          <cell r="O1465">
            <v>49107.199999999997</v>
          </cell>
          <cell r="S1465">
            <v>28831.51</v>
          </cell>
        </row>
        <row r="1466">
          <cell r="O1466">
            <v>0</v>
          </cell>
          <cell r="S1466">
            <v>-7409.27</v>
          </cell>
        </row>
        <row r="1467">
          <cell r="O1467">
            <v>0</v>
          </cell>
          <cell r="S1467">
            <v>357.19</v>
          </cell>
        </row>
        <row r="1468">
          <cell r="O1468">
            <v>41.028610229492188</v>
          </cell>
          <cell r="S1468">
            <v>29.67</v>
          </cell>
        </row>
        <row r="1469">
          <cell r="O1469">
            <v>0</v>
          </cell>
          <cell r="S1469">
            <v>7.84</v>
          </cell>
        </row>
        <row r="1470">
          <cell r="O1470">
            <v>0</v>
          </cell>
          <cell r="S1470">
            <v>680</v>
          </cell>
        </row>
        <row r="1471">
          <cell r="O1471">
            <v>0</v>
          </cell>
          <cell r="S1471">
            <v>95.43</v>
          </cell>
        </row>
        <row r="1472">
          <cell r="O1472">
            <v>0</v>
          </cell>
          <cell r="S1472">
            <v>95.7</v>
          </cell>
        </row>
        <row r="1473">
          <cell r="O1473">
            <v>0</v>
          </cell>
          <cell r="S1473">
            <v>60.65</v>
          </cell>
        </row>
        <row r="1474">
          <cell r="O1474">
            <v>0</v>
          </cell>
          <cell r="S1474">
            <v>0</v>
          </cell>
        </row>
        <row r="1475">
          <cell r="O1475">
            <v>0</v>
          </cell>
          <cell r="S1475">
            <v>2.12</v>
          </cell>
        </row>
        <row r="1476">
          <cell r="O1476">
            <v>0</v>
          </cell>
          <cell r="S1476">
            <v>0</v>
          </cell>
        </row>
        <row r="1477">
          <cell r="O1477">
            <v>2459.3929146262644</v>
          </cell>
          <cell r="S1477">
            <v>0</v>
          </cell>
        </row>
        <row r="1478">
          <cell r="O1478">
            <v>1249.8</v>
          </cell>
          <cell r="S1478">
            <v>2608.64</v>
          </cell>
        </row>
        <row r="1479">
          <cell r="O1479">
            <v>7247.9939471552443</v>
          </cell>
          <cell r="S1479">
            <v>11689.64</v>
          </cell>
        </row>
        <row r="1480">
          <cell r="O1480">
            <v>23907.340374663163</v>
          </cell>
          <cell r="S1480">
            <v>21707.37</v>
          </cell>
        </row>
        <row r="1481">
          <cell r="O1481">
            <v>3548.3700954573137</v>
          </cell>
          <cell r="S1481">
            <v>3787.67</v>
          </cell>
        </row>
        <row r="1482">
          <cell r="O1482">
            <v>2723.5724204399999</v>
          </cell>
          <cell r="S1482">
            <v>993.56</v>
          </cell>
        </row>
        <row r="1483">
          <cell r="O1483">
            <v>320.86272130999998</v>
          </cell>
          <cell r="S1483">
            <v>0</v>
          </cell>
        </row>
        <row r="1484">
          <cell r="O1484">
            <v>4511.0616033014094</v>
          </cell>
          <cell r="S1484">
            <v>6765.77</v>
          </cell>
        </row>
        <row r="1485">
          <cell r="O1485">
            <v>0</v>
          </cell>
          <cell r="S1485">
            <v>0</v>
          </cell>
        </row>
        <row r="1486">
          <cell r="O1486">
            <v>404</v>
          </cell>
          <cell r="S1486">
            <v>407</v>
          </cell>
        </row>
        <row r="1487">
          <cell r="O1487">
            <v>62.937155629999999</v>
          </cell>
          <cell r="S1487">
            <v>0</v>
          </cell>
        </row>
        <row r="1488">
          <cell r="O1488">
            <v>0</v>
          </cell>
          <cell r="S1488">
            <v>0</v>
          </cell>
        </row>
        <row r="1489">
          <cell r="O1489">
            <v>995.11956497999995</v>
          </cell>
          <cell r="S1489">
            <v>0</v>
          </cell>
        </row>
        <row r="1490">
          <cell r="O1490">
            <v>0</v>
          </cell>
          <cell r="S1490">
            <v>0</v>
          </cell>
        </row>
        <row r="1491">
          <cell r="O1491">
            <v>28.086394599999998</v>
          </cell>
          <cell r="S1491">
            <v>175.32</v>
          </cell>
        </row>
        <row r="1492">
          <cell r="O1492">
            <v>412.3885803804767</v>
          </cell>
          <cell r="S1492">
            <v>0</v>
          </cell>
        </row>
        <row r="1493">
          <cell r="O1493">
            <v>74.24348284373572</v>
          </cell>
          <cell r="S1493">
            <v>0</v>
          </cell>
        </row>
        <row r="1494">
          <cell r="O1494">
            <v>0</v>
          </cell>
          <cell r="S1494">
            <v>0</v>
          </cell>
        </row>
        <row r="1495">
          <cell r="O1495">
            <v>15168.729155920846</v>
          </cell>
          <cell r="S1495">
            <v>15139.12</v>
          </cell>
        </row>
        <row r="1496">
          <cell r="O1496">
            <v>2187.5613353981835</v>
          </cell>
          <cell r="S1496">
            <v>13100.12</v>
          </cell>
        </row>
        <row r="1497">
          <cell r="O1497">
            <v>1939.9851337420255</v>
          </cell>
          <cell r="S1497">
            <v>1190.6300000000001</v>
          </cell>
        </row>
        <row r="1498">
          <cell r="O1498">
            <v>3132.6351798000001</v>
          </cell>
          <cell r="S1498">
            <v>1471.7</v>
          </cell>
        </row>
        <row r="1499">
          <cell r="O1499">
            <v>105.12494581999999</v>
          </cell>
          <cell r="S1499">
            <v>101.88</v>
          </cell>
        </row>
        <row r="1500">
          <cell r="O1500">
            <v>4116.942187399738</v>
          </cell>
          <cell r="S1500">
            <v>6765.27</v>
          </cell>
        </row>
        <row r="1501">
          <cell r="O1501">
            <v>4469.1636530124033</v>
          </cell>
          <cell r="S1501">
            <v>17.7</v>
          </cell>
        </row>
        <row r="1502">
          <cell r="O1502">
            <v>43.516206160444248</v>
          </cell>
          <cell r="S1502">
            <v>0</v>
          </cell>
        </row>
        <row r="1503">
          <cell r="O1503">
            <v>0</v>
          </cell>
          <cell r="S1503">
            <v>0</v>
          </cell>
        </row>
        <row r="1504">
          <cell r="O1504">
            <v>16.942998910807212</v>
          </cell>
          <cell r="S1504">
            <v>0</v>
          </cell>
        </row>
        <row r="1505">
          <cell r="O1505">
            <v>0</v>
          </cell>
          <cell r="S1505">
            <v>50.19</v>
          </cell>
        </row>
        <row r="1506">
          <cell r="O1506">
            <v>10241.980097176085</v>
          </cell>
          <cell r="S1506">
            <v>8074.74</v>
          </cell>
        </row>
        <row r="1507">
          <cell r="O1507">
            <v>14372.265266347231</v>
          </cell>
          <cell r="S1507">
            <v>12177.15</v>
          </cell>
        </row>
        <row r="1508">
          <cell r="O1508">
            <v>3478.6145182385026</v>
          </cell>
          <cell r="S1508">
            <v>1986.43</v>
          </cell>
        </row>
        <row r="1509">
          <cell r="O1509">
            <v>3060.1970934199999</v>
          </cell>
          <cell r="S1509">
            <v>1315.38</v>
          </cell>
        </row>
        <row r="1510">
          <cell r="O1510">
            <v>25.904472259999999</v>
          </cell>
          <cell r="S1510">
            <v>0</v>
          </cell>
        </row>
        <row r="1511">
          <cell r="O1511">
            <v>3895.7575148987326</v>
          </cell>
          <cell r="S1511">
            <v>7029.17</v>
          </cell>
        </row>
        <row r="1512">
          <cell r="O1512">
            <v>279.49381187348007</v>
          </cell>
          <cell r="S1512">
            <v>7477.95</v>
          </cell>
        </row>
        <row r="1513">
          <cell r="O1513">
            <v>0</v>
          </cell>
          <cell r="S1513">
            <v>43.92</v>
          </cell>
        </row>
        <row r="1514">
          <cell r="O1514">
            <v>20.514305710792542</v>
          </cell>
          <cell r="S1514">
            <v>21.92</v>
          </cell>
        </row>
        <row r="1515">
          <cell r="O1515">
            <v>46.107007800000005</v>
          </cell>
          <cell r="S1515">
            <v>163.83000000000001</v>
          </cell>
        </row>
        <row r="1516">
          <cell r="O1516">
            <v>661.63379999999995</v>
          </cell>
          <cell r="S1516">
            <v>1444</v>
          </cell>
        </row>
        <row r="1517">
          <cell r="O1517">
            <v>32.09507232</v>
          </cell>
          <cell r="S1517">
            <v>30.47</v>
          </cell>
        </row>
        <row r="1518">
          <cell r="O1518">
            <v>0</v>
          </cell>
          <cell r="S1518">
            <v>0</v>
          </cell>
        </row>
        <row r="1519">
          <cell r="O1519">
            <v>0</v>
          </cell>
          <cell r="S1519">
            <v>26.3</v>
          </cell>
        </row>
        <row r="1520">
          <cell r="O1520">
            <v>0</v>
          </cell>
          <cell r="S1520">
            <v>0</v>
          </cell>
        </row>
        <row r="1521">
          <cell r="O1521">
            <v>0</v>
          </cell>
          <cell r="S1521">
            <v>0</v>
          </cell>
        </row>
        <row r="1522">
          <cell r="O1522">
            <v>0</v>
          </cell>
          <cell r="S1522">
            <v>236.81</v>
          </cell>
        </row>
        <row r="1523">
          <cell r="O1523">
            <v>3374.8662000000022</v>
          </cell>
          <cell r="S1523">
            <v>0</v>
          </cell>
        </row>
        <row r="1524">
          <cell r="O1524">
            <v>0</v>
          </cell>
          <cell r="S1524">
            <v>88.83</v>
          </cell>
        </row>
        <row r="1525">
          <cell r="O1525">
            <v>0</v>
          </cell>
          <cell r="S1525">
            <v>0</v>
          </cell>
        </row>
        <row r="1526">
          <cell r="O1526">
            <v>0</v>
          </cell>
          <cell r="S1526">
            <v>0</v>
          </cell>
        </row>
        <row r="1527">
          <cell r="O1527">
            <v>407.8596861994165</v>
          </cell>
          <cell r="S1527">
            <v>904.28</v>
          </cell>
        </row>
        <row r="1528">
          <cell r="O1528">
            <v>2358.2295501999724</v>
          </cell>
          <cell r="S1528">
            <v>8059.02</v>
          </cell>
        </row>
        <row r="1529">
          <cell r="O1529">
            <v>127.78099963693575</v>
          </cell>
          <cell r="S1529">
            <v>0</v>
          </cell>
        </row>
        <row r="1530">
          <cell r="O1530">
            <v>547.771074555474</v>
          </cell>
          <cell r="S1530">
            <v>1639.29</v>
          </cell>
        </row>
        <row r="1531">
          <cell r="O1531">
            <v>3791.8167943793469</v>
          </cell>
          <cell r="S1531">
            <v>3429.93</v>
          </cell>
        </row>
        <row r="1532">
          <cell r="O1532">
            <v>0</v>
          </cell>
          <cell r="S1532">
            <v>0</v>
          </cell>
        </row>
        <row r="1533">
          <cell r="O1533">
            <v>0</v>
          </cell>
          <cell r="S1533">
            <v>0</v>
          </cell>
        </row>
        <row r="1534">
          <cell r="O1534">
            <v>0</v>
          </cell>
          <cell r="S1534">
            <v>0</v>
          </cell>
        </row>
        <row r="1535">
          <cell r="O1535">
            <v>0</v>
          </cell>
          <cell r="S1535">
            <v>0</v>
          </cell>
        </row>
        <row r="1536">
          <cell r="O1536">
            <v>0</v>
          </cell>
          <cell r="S1536">
            <v>0</v>
          </cell>
        </row>
        <row r="1537">
          <cell r="O1537">
            <v>0</v>
          </cell>
          <cell r="S1537">
            <v>0</v>
          </cell>
        </row>
        <row r="1538">
          <cell r="O1538">
            <v>11543.741423171403</v>
          </cell>
          <cell r="S1538">
            <v>6335.69</v>
          </cell>
        </row>
        <row r="1539">
          <cell r="O1539">
            <v>11436.305473921922</v>
          </cell>
          <cell r="S1539">
            <v>11425.57</v>
          </cell>
        </row>
        <row r="1540">
          <cell r="O1540">
            <v>2551.4325479902104</v>
          </cell>
          <cell r="S1540">
            <v>1367.97</v>
          </cell>
        </row>
        <row r="1541">
          <cell r="O1541">
            <v>6545.8916626499995</v>
          </cell>
          <cell r="S1541">
            <v>-931.95</v>
          </cell>
        </row>
        <row r="1542">
          <cell r="O1542">
            <v>52.547884370000006</v>
          </cell>
          <cell r="S1542">
            <v>0</v>
          </cell>
        </row>
        <row r="1543">
          <cell r="O1543">
            <v>3953.7733534070526</v>
          </cell>
          <cell r="S1543">
            <v>4286.05</v>
          </cell>
        </row>
        <row r="1544">
          <cell r="O1544">
            <v>3502.4769247392856</v>
          </cell>
          <cell r="S1544">
            <v>5941.93</v>
          </cell>
        </row>
        <row r="1545">
          <cell r="O1545">
            <v>10068.696489054299</v>
          </cell>
          <cell r="S1545">
            <v>8367</v>
          </cell>
        </row>
        <row r="1546">
          <cell r="O1546">
            <v>0</v>
          </cell>
          <cell r="S1546">
            <v>0</v>
          </cell>
        </row>
        <row r="1547">
          <cell r="O1547">
            <v>21895.957884545565</v>
          </cell>
          <cell r="S1547">
            <v>18642.77</v>
          </cell>
        </row>
        <row r="1548">
          <cell r="O1548">
            <v>240.1045916762256</v>
          </cell>
          <cell r="S1548">
            <v>238.7</v>
          </cell>
        </row>
        <row r="1549">
          <cell r="O1549">
            <v>1332.1326146336728</v>
          </cell>
          <cell r="S1549">
            <v>15263.06</v>
          </cell>
        </row>
        <row r="1550">
          <cell r="O1550">
            <v>11654.7686677</v>
          </cell>
          <cell r="S1550">
            <v>11457.74</v>
          </cell>
        </row>
        <row r="1551">
          <cell r="O1551">
            <v>3849.0418271499998</v>
          </cell>
          <cell r="S1551">
            <v>3653.78</v>
          </cell>
        </row>
        <row r="1552">
          <cell r="O1552">
            <v>0</v>
          </cell>
          <cell r="S1552">
            <v>1031</v>
          </cell>
        </row>
        <row r="1553">
          <cell r="O1553">
            <v>132</v>
          </cell>
          <cell r="S1553">
            <v>0</v>
          </cell>
        </row>
        <row r="1554">
          <cell r="O1554">
            <v>12998.522679505813</v>
          </cell>
          <cell r="S1554">
            <v>3683.64</v>
          </cell>
        </row>
        <row r="1555">
          <cell r="O1555">
            <v>859</v>
          </cell>
          <cell r="S1555">
            <v>0</v>
          </cell>
        </row>
        <row r="1556">
          <cell r="O1556">
            <v>0</v>
          </cell>
          <cell r="S1556">
            <v>0</v>
          </cell>
        </row>
        <row r="1557">
          <cell r="O1557">
            <v>355.72268530999997</v>
          </cell>
          <cell r="S1557">
            <v>0</v>
          </cell>
        </row>
        <row r="1558">
          <cell r="O1558">
            <v>353.04297607429197</v>
          </cell>
          <cell r="S1558">
            <v>0</v>
          </cell>
        </row>
        <row r="1559">
          <cell r="O1559">
            <v>0</v>
          </cell>
          <cell r="S1559">
            <v>0</v>
          </cell>
        </row>
        <row r="1560">
          <cell r="O1560">
            <v>0</v>
          </cell>
          <cell r="S1560">
            <v>0</v>
          </cell>
        </row>
        <row r="1561">
          <cell r="O1561">
            <v>0</v>
          </cell>
          <cell r="S1561">
            <v>0</v>
          </cell>
        </row>
        <row r="1562">
          <cell r="O1562">
            <v>0</v>
          </cell>
          <cell r="S1562">
            <v>0</v>
          </cell>
        </row>
        <row r="1563">
          <cell r="O1563">
            <v>0</v>
          </cell>
          <cell r="S1563">
            <v>0</v>
          </cell>
        </row>
        <row r="1564">
          <cell r="O1564">
            <v>0</v>
          </cell>
          <cell r="S1564">
            <v>0</v>
          </cell>
        </row>
        <row r="1565">
          <cell r="O1565">
            <v>62.474599919999996</v>
          </cell>
          <cell r="S1565">
            <v>2693.02</v>
          </cell>
        </row>
        <row r="1566">
          <cell r="O1566">
            <v>0</v>
          </cell>
          <cell r="S1566">
            <v>30.8</v>
          </cell>
        </row>
        <row r="1567">
          <cell r="O1567">
            <v>0</v>
          </cell>
          <cell r="S1567">
            <v>0</v>
          </cell>
        </row>
        <row r="1568">
          <cell r="O1568">
            <v>0</v>
          </cell>
          <cell r="S1568">
            <v>0</v>
          </cell>
        </row>
        <row r="1569">
          <cell r="O1569">
            <v>600</v>
          </cell>
          <cell r="S1569">
            <v>976.69</v>
          </cell>
        </row>
        <row r="1570">
          <cell r="O1570">
            <v>0</v>
          </cell>
          <cell r="S1570">
            <v>807</v>
          </cell>
        </row>
        <row r="1571">
          <cell r="O1571">
            <v>0</v>
          </cell>
          <cell r="S1571">
            <v>-2433.85</v>
          </cell>
        </row>
        <row r="1572">
          <cell r="O1572">
            <v>2300.2196136900002</v>
          </cell>
          <cell r="S1572">
            <v>1197.3599999999999</v>
          </cell>
        </row>
        <row r="1573">
          <cell r="O1573">
            <v>3868.62</v>
          </cell>
          <cell r="S1573">
            <v>0</v>
          </cell>
        </row>
        <row r="1574">
          <cell r="O1574">
            <v>0</v>
          </cell>
          <cell r="S1574">
            <v>102.34</v>
          </cell>
        </row>
        <row r="1575">
          <cell r="O1575">
            <v>140469.96915421984</v>
          </cell>
          <cell r="S1575">
            <v>135629.19</v>
          </cell>
        </row>
        <row r="1576">
          <cell r="O1576">
            <v>0</v>
          </cell>
          <cell r="S1576">
            <v>0</v>
          </cell>
        </row>
        <row r="1577">
          <cell r="O1577">
            <v>0</v>
          </cell>
          <cell r="S1577">
            <v>0</v>
          </cell>
        </row>
        <row r="1578">
          <cell r="O1578">
            <v>0</v>
          </cell>
          <cell r="S1578">
            <v>0</v>
          </cell>
        </row>
        <row r="1579">
          <cell r="O1579">
            <v>0</v>
          </cell>
          <cell r="S1579">
            <v>0</v>
          </cell>
        </row>
        <row r="1580">
          <cell r="O1580">
            <v>0</v>
          </cell>
          <cell r="S1580">
            <v>0</v>
          </cell>
        </row>
        <row r="1581">
          <cell r="O1581">
            <v>10846.751227542503</v>
          </cell>
          <cell r="S1581">
            <v>9141.09</v>
          </cell>
        </row>
        <row r="1582">
          <cell r="O1582">
            <v>16253.922006496752</v>
          </cell>
          <cell r="S1582">
            <v>15030.13</v>
          </cell>
        </row>
        <row r="1583">
          <cell r="O1583">
            <v>2651.9581229754413</v>
          </cell>
          <cell r="S1583">
            <v>2079.46</v>
          </cell>
        </row>
        <row r="1584">
          <cell r="O1584">
            <v>2261.04460045</v>
          </cell>
          <cell r="S1584">
            <v>1127.47</v>
          </cell>
        </row>
        <row r="1585">
          <cell r="O1585">
            <v>0</v>
          </cell>
          <cell r="S1585">
            <v>0</v>
          </cell>
        </row>
        <row r="1586">
          <cell r="O1586">
            <v>4148.8208990666135</v>
          </cell>
          <cell r="S1586">
            <v>6796.48</v>
          </cell>
        </row>
        <row r="1587">
          <cell r="O1587">
            <v>5430.5604574919817</v>
          </cell>
          <cell r="S1587">
            <v>7068.29</v>
          </cell>
        </row>
        <row r="1588">
          <cell r="O1588">
            <v>42214.52666666</v>
          </cell>
          <cell r="S1588">
            <v>18557.39</v>
          </cell>
        </row>
        <row r="1589">
          <cell r="O1589">
            <v>0</v>
          </cell>
          <cell r="S1589">
            <v>50343.34</v>
          </cell>
        </row>
        <row r="1590">
          <cell r="O1590">
            <v>0</v>
          </cell>
          <cell r="S1590">
            <v>0</v>
          </cell>
        </row>
        <row r="1591">
          <cell r="O1591">
            <v>0</v>
          </cell>
          <cell r="S1591">
            <v>0</v>
          </cell>
        </row>
        <row r="1592">
          <cell r="O1592">
            <v>4763.271587922427</v>
          </cell>
          <cell r="S1592">
            <v>7542.23</v>
          </cell>
        </row>
        <row r="1593">
          <cell r="O1593">
            <v>244.52258677217679</v>
          </cell>
          <cell r="S1593">
            <v>8960.82</v>
          </cell>
        </row>
        <row r="1594">
          <cell r="O1594">
            <v>0</v>
          </cell>
          <cell r="S1594">
            <v>0</v>
          </cell>
        </row>
        <row r="1595">
          <cell r="O1595">
            <v>0</v>
          </cell>
          <cell r="S1595">
            <v>0</v>
          </cell>
        </row>
        <row r="1596">
          <cell r="O1596">
            <v>0</v>
          </cell>
          <cell r="S1596">
            <v>0</v>
          </cell>
        </row>
        <row r="1597">
          <cell r="O1597">
            <v>5.3750406399999999</v>
          </cell>
          <cell r="S1597">
            <v>121.33</v>
          </cell>
        </row>
        <row r="1598">
          <cell r="O1598">
            <v>0</v>
          </cell>
          <cell r="S1598">
            <v>11.38</v>
          </cell>
        </row>
        <row r="1599">
          <cell r="O1599">
            <v>12.052831470000001</v>
          </cell>
          <cell r="S1599">
            <v>5.01</v>
          </cell>
        </row>
        <row r="1600">
          <cell r="O1600">
            <v>0</v>
          </cell>
          <cell r="S1600">
            <v>240</v>
          </cell>
        </row>
        <row r="1601">
          <cell r="O1601">
            <v>0</v>
          </cell>
          <cell r="S1601">
            <v>62.31</v>
          </cell>
        </row>
        <row r="1602">
          <cell r="O1602">
            <v>0</v>
          </cell>
          <cell r="S1602">
            <v>154.83000000000001</v>
          </cell>
        </row>
        <row r="1603">
          <cell r="O1603">
            <v>77.137899564182135</v>
          </cell>
          <cell r="S1603">
            <v>29.83</v>
          </cell>
        </row>
        <row r="1604">
          <cell r="O1604">
            <v>0</v>
          </cell>
          <cell r="S1604">
            <v>0</v>
          </cell>
        </row>
        <row r="1605">
          <cell r="O1605">
            <v>17.050563812255859</v>
          </cell>
          <cell r="S1605">
            <v>3.64</v>
          </cell>
        </row>
        <row r="1606">
          <cell r="O1606">
            <v>72.644615119999997</v>
          </cell>
          <cell r="S1606">
            <v>60.52</v>
          </cell>
        </row>
        <row r="1607">
          <cell r="O1607">
            <v>533.43796552259766</v>
          </cell>
          <cell r="S1607">
            <v>237.96</v>
          </cell>
        </row>
        <row r="1608">
          <cell r="O1608">
            <v>105.45734499</v>
          </cell>
          <cell r="S1608">
            <v>105.48</v>
          </cell>
        </row>
        <row r="1609">
          <cell r="O1609">
            <v>123.4</v>
          </cell>
          <cell r="S1609">
            <v>0</v>
          </cell>
        </row>
        <row r="1610">
          <cell r="O1610">
            <v>0</v>
          </cell>
          <cell r="S1610">
            <v>183.91</v>
          </cell>
        </row>
        <row r="1611">
          <cell r="O1611">
            <v>65400</v>
          </cell>
          <cell r="S1611">
            <v>65979</v>
          </cell>
        </row>
        <row r="1612">
          <cell r="O1612">
            <v>0</v>
          </cell>
          <cell r="S1612">
            <v>0</v>
          </cell>
        </row>
        <row r="1613">
          <cell r="O1613">
            <v>1500</v>
          </cell>
          <cell r="S1613">
            <v>136.71</v>
          </cell>
        </row>
        <row r="1614">
          <cell r="O1614">
            <v>32684.045857216439</v>
          </cell>
          <cell r="S1614">
            <v>46083.57</v>
          </cell>
        </row>
        <row r="1615">
          <cell r="O1615">
            <v>0</v>
          </cell>
          <cell r="S1615">
            <v>0</v>
          </cell>
        </row>
        <row r="1616">
          <cell r="O1616">
            <v>0</v>
          </cell>
          <cell r="S1616">
            <v>3.9</v>
          </cell>
        </row>
        <row r="1617">
          <cell r="O1617">
            <v>0</v>
          </cell>
          <cell r="S1617">
            <v>0</v>
          </cell>
        </row>
        <row r="1618">
          <cell r="O1618">
            <v>0</v>
          </cell>
          <cell r="S1618">
            <v>0</v>
          </cell>
        </row>
        <row r="1619">
          <cell r="O1619">
            <v>0</v>
          </cell>
          <cell r="S1619">
            <v>1934.45</v>
          </cell>
        </row>
        <row r="1620">
          <cell r="O1620">
            <v>-5253.43</v>
          </cell>
          <cell r="S1620">
            <v>-4906.13</v>
          </cell>
        </row>
        <row r="1621">
          <cell r="O1621">
            <v>2720.5801453148456</v>
          </cell>
          <cell r="S1621">
            <v>4378.75</v>
          </cell>
        </row>
        <row r="1622">
          <cell r="O1622">
            <v>3217.4782031528584</v>
          </cell>
          <cell r="S1622">
            <v>1456.64</v>
          </cell>
        </row>
        <row r="1623">
          <cell r="O1623">
            <v>-13.461307203163585</v>
          </cell>
          <cell r="S1623">
            <v>285.14999999999998</v>
          </cell>
        </row>
        <row r="1624">
          <cell r="O1624">
            <v>2109.3312524499997</v>
          </cell>
          <cell r="S1624">
            <v>1235.18</v>
          </cell>
        </row>
        <row r="1625">
          <cell r="O1625">
            <v>0</v>
          </cell>
          <cell r="S1625">
            <v>86.98</v>
          </cell>
        </row>
        <row r="1626">
          <cell r="O1626">
            <v>1441.7313875180955</v>
          </cell>
          <cell r="S1626">
            <v>1955</v>
          </cell>
        </row>
        <row r="1627">
          <cell r="O1627">
            <v>3.6231884057971016</v>
          </cell>
          <cell r="S1627">
            <v>3.68</v>
          </cell>
        </row>
        <row r="1628">
          <cell r="O1628">
            <v>727.38520511672095</v>
          </cell>
          <cell r="S1628">
            <v>797.99</v>
          </cell>
        </row>
        <row r="1629">
          <cell r="O1629">
            <v>405.70548394000002</v>
          </cell>
          <cell r="S1629">
            <v>634.61</v>
          </cell>
        </row>
        <row r="1630">
          <cell r="O1630">
            <v>190.51211547999998</v>
          </cell>
          <cell r="S1630">
            <v>920.44</v>
          </cell>
        </row>
        <row r="1631">
          <cell r="O1631">
            <v>1118.5504826970737</v>
          </cell>
          <cell r="S1631">
            <v>1277.8</v>
          </cell>
        </row>
        <row r="1632">
          <cell r="O1632">
            <v>38.486626264191514</v>
          </cell>
          <cell r="S1632">
            <v>62.5</v>
          </cell>
        </row>
        <row r="1633">
          <cell r="O1633">
            <v>20.9126884</v>
          </cell>
          <cell r="S1633">
            <v>429.88</v>
          </cell>
        </row>
        <row r="1634">
          <cell r="O1634">
            <v>0</v>
          </cell>
          <cell r="S1634">
            <v>17.47</v>
          </cell>
        </row>
        <row r="1635">
          <cell r="O1635">
            <v>0</v>
          </cell>
          <cell r="S1635">
            <v>31.91</v>
          </cell>
        </row>
        <row r="1636">
          <cell r="O1636">
            <v>0</v>
          </cell>
          <cell r="S1636">
            <v>0</v>
          </cell>
        </row>
        <row r="1637">
          <cell r="O1637">
            <v>0</v>
          </cell>
          <cell r="S1637">
            <v>0</v>
          </cell>
        </row>
        <row r="1638">
          <cell r="O1638">
            <v>0</v>
          </cell>
          <cell r="S1638">
            <v>58.87</v>
          </cell>
        </row>
        <row r="1639">
          <cell r="O1639">
            <v>50.889300049999996</v>
          </cell>
          <cell r="S1639">
            <v>229.54</v>
          </cell>
        </row>
        <row r="1640">
          <cell r="O1640">
            <v>0</v>
          </cell>
          <cell r="S1640">
            <v>235.62</v>
          </cell>
        </row>
        <row r="1641">
          <cell r="O1641">
            <v>0</v>
          </cell>
          <cell r="S1641">
            <v>0</v>
          </cell>
        </row>
        <row r="1642">
          <cell r="O1642">
            <v>180.97326624999999</v>
          </cell>
          <cell r="S1642">
            <v>0</v>
          </cell>
        </row>
        <row r="1643">
          <cell r="O1643">
            <v>1909.31223759</v>
          </cell>
          <cell r="S1643">
            <v>1280.53</v>
          </cell>
        </row>
        <row r="1644">
          <cell r="O1644">
            <v>39.674025079999993</v>
          </cell>
          <cell r="S1644">
            <v>130.79</v>
          </cell>
        </row>
        <row r="1645">
          <cell r="O1645">
            <v>718.51927128</v>
          </cell>
          <cell r="S1645">
            <v>360.68</v>
          </cell>
        </row>
        <row r="1646">
          <cell r="O1646">
            <v>276.76029036</v>
          </cell>
          <cell r="S1646">
            <v>149.27000000000001</v>
          </cell>
        </row>
        <row r="1647">
          <cell r="O1647">
            <v>0</v>
          </cell>
          <cell r="S1647">
            <v>0</v>
          </cell>
        </row>
        <row r="1648">
          <cell r="O1648">
            <v>1396.4005895130585</v>
          </cell>
          <cell r="S1648">
            <v>1204.0999999999999</v>
          </cell>
        </row>
        <row r="1649">
          <cell r="O1649">
            <v>0</v>
          </cell>
          <cell r="S1649">
            <v>14.57</v>
          </cell>
        </row>
        <row r="1650">
          <cell r="O1650">
            <v>0</v>
          </cell>
          <cell r="S1650">
            <v>130.21</v>
          </cell>
        </row>
        <row r="1651">
          <cell r="O1651">
            <v>2165.6055563611235</v>
          </cell>
          <cell r="S1651">
            <v>5121.04</v>
          </cell>
        </row>
        <row r="1652">
          <cell r="O1652">
            <v>376.33602916000001</v>
          </cell>
          <cell r="S1652">
            <v>0</v>
          </cell>
        </row>
        <row r="1653">
          <cell r="O1653">
            <v>193.92720677000003</v>
          </cell>
          <cell r="S1653">
            <v>173.68</v>
          </cell>
        </row>
        <row r="1654">
          <cell r="O1654">
            <v>0</v>
          </cell>
          <cell r="S1654">
            <v>104.09</v>
          </cell>
        </row>
        <row r="1655">
          <cell r="O1655">
            <v>40197.864493414221</v>
          </cell>
          <cell r="S1655">
            <v>47787.519999999997</v>
          </cell>
        </row>
        <row r="1656">
          <cell r="O1656">
            <v>77670.326047629205</v>
          </cell>
          <cell r="S1656">
            <v>69565.23</v>
          </cell>
        </row>
        <row r="1657">
          <cell r="O1657">
            <v>8564.9670045296989</v>
          </cell>
          <cell r="S1657">
            <v>12053.45</v>
          </cell>
        </row>
        <row r="1658">
          <cell r="O1658">
            <v>22974.751733919999</v>
          </cell>
          <cell r="S1658">
            <v>10994.09</v>
          </cell>
        </row>
        <row r="1659">
          <cell r="O1659">
            <v>474.10212346718691</v>
          </cell>
          <cell r="S1659">
            <v>368.28</v>
          </cell>
        </row>
        <row r="1660">
          <cell r="O1660">
            <v>18739.574427832405</v>
          </cell>
          <cell r="S1660">
            <v>28367.15</v>
          </cell>
        </row>
        <row r="1661">
          <cell r="O1661">
            <v>0</v>
          </cell>
          <cell r="S1661">
            <v>390</v>
          </cell>
        </row>
        <row r="1662">
          <cell r="O1662">
            <v>4906.4303163020686</v>
          </cell>
          <cell r="S1662">
            <v>0</v>
          </cell>
        </row>
        <row r="1663">
          <cell r="O1663">
            <v>0</v>
          </cell>
          <cell r="S1663">
            <v>0</v>
          </cell>
        </row>
        <row r="1664">
          <cell r="O1664">
            <v>1128.1604881467565</v>
          </cell>
          <cell r="S1664">
            <v>1326.27</v>
          </cell>
        </row>
        <row r="1665">
          <cell r="O1665">
            <v>0</v>
          </cell>
          <cell r="S1665">
            <v>0</v>
          </cell>
        </row>
        <row r="1666">
          <cell r="O1666">
            <v>0</v>
          </cell>
          <cell r="S1666">
            <v>135.06</v>
          </cell>
        </row>
        <row r="1667">
          <cell r="O1667">
            <v>24.328468322753906</v>
          </cell>
          <cell r="S1667">
            <v>30.16</v>
          </cell>
        </row>
        <row r="1668">
          <cell r="O1668">
            <v>20.785112278878174</v>
          </cell>
          <cell r="S1668">
            <v>666.92</v>
          </cell>
        </row>
        <row r="1669">
          <cell r="O1669">
            <v>0</v>
          </cell>
          <cell r="S1669">
            <v>-9.9999999999980105E-3</v>
          </cell>
        </row>
        <row r="1670">
          <cell r="O1670">
            <v>0</v>
          </cell>
          <cell r="S1670">
            <v>124</v>
          </cell>
        </row>
        <row r="1671">
          <cell r="O1671">
            <v>0</v>
          </cell>
          <cell r="S1671">
            <v>264</v>
          </cell>
        </row>
        <row r="1672">
          <cell r="O1672">
            <v>0</v>
          </cell>
          <cell r="S1672">
            <v>0</v>
          </cell>
        </row>
        <row r="1673">
          <cell r="O1673">
            <v>0</v>
          </cell>
          <cell r="S1673">
            <v>114.44</v>
          </cell>
        </row>
        <row r="1674">
          <cell r="O1674">
            <v>0</v>
          </cell>
          <cell r="S1674">
            <v>0</v>
          </cell>
        </row>
        <row r="1675">
          <cell r="O1675">
            <v>0</v>
          </cell>
          <cell r="S1675">
            <v>193.94</v>
          </cell>
        </row>
        <row r="1676">
          <cell r="O1676">
            <v>468.63939144003416</v>
          </cell>
          <cell r="S1676">
            <v>383.08</v>
          </cell>
        </row>
        <row r="1677">
          <cell r="O1677">
            <v>528.78845934009405</v>
          </cell>
          <cell r="S1677">
            <v>450.58</v>
          </cell>
        </row>
        <row r="1678">
          <cell r="O1678">
            <v>845.21755931275641</v>
          </cell>
          <cell r="S1678">
            <v>1094.74</v>
          </cell>
        </row>
        <row r="1679">
          <cell r="O1679">
            <v>448.5</v>
          </cell>
          <cell r="S1679">
            <v>0</v>
          </cell>
        </row>
        <row r="1680">
          <cell r="O1680">
            <v>0</v>
          </cell>
          <cell r="S1680">
            <v>0</v>
          </cell>
        </row>
        <row r="1681">
          <cell r="O1681">
            <v>293.01114165822605</v>
          </cell>
          <cell r="S1681">
            <v>0</v>
          </cell>
        </row>
        <row r="1682">
          <cell r="O1682">
            <v>40.997443688805284</v>
          </cell>
          <cell r="S1682">
            <v>1123.19</v>
          </cell>
        </row>
        <row r="1683">
          <cell r="O1683">
            <v>0</v>
          </cell>
          <cell r="S1683">
            <v>0</v>
          </cell>
        </row>
        <row r="1684">
          <cell r="O1684">
            <v>0</v>
          </cell>
          <cell r="S1684">
            <v>0</v>
          </cell>
        </row>
        <row r="1685">
          <cell r="O1685">
            <v>23.99318091</v>
          </cell>
          <cell r="S1685">
            <v>0</v>
          </cell>
        </row>
        <row r="1686">
          <cell r="O1686">
            <v>0</v>
          </cell>
          <cell r="S1686">
            <v>0</v>
          </cell>
        </row>
        <row r="1687">
          <cell r="O1687">
            <v>13.50803728</v>
          </cell>
          <cell r="S1687">
            <v>373.81</v>
          </cell>
        </row>
        <row r="1688">
          <cell r="O1688">
            <v>0</v>
          </cell>
          <cell r="S1688">
            <v>0</v>
          </cell>
        </row>
        <row r="1689">
          <cell r="O1689">
            <v>0</v>
          </cell>
          <cell r="S1689">
            <v>0</v>
          </cell>
        </row>
        <row r="1690">
          <cell r="O1690">
            <v>18422.572864419999</v>
          </cell>
          <cell r="S1690">
            <v>12163.56</v>
          </cell>
        </row>
        <row r="1691">
          <cell r="O1691">
            <v>1818.5682180533008</v>
          </cell>
          <cell r="S1691">
            <v>1603.65</v>
          </cell>
        </row>
        <row r="1692">
          <cell r="O1692">
            <v>3364.2046999999998</v>
          </cell>
          <cell r="S1692">
            <v>3908.03</v>
          </cell>
        </row>
        <row r="1693">
          <cell r="O1693">
            <v>2457.9698832700001</v>
          </cell>
          <cell r="S1693">
            <v>1453.98</v>
          </cell>
        </row>
        <row r="1694">
          <cell r="O1694">
            <v>21929.163856195926</v>
          </cell>
          <cell r="S1694">
            <v>5455.57</v>
          </cell>
        </row>
        <row r="1695">
          <cell r="O1695">
            <v>100.48309179</v>
          </cell>
          <cell r="S1695">
            <v>60.58</v>
          </cell>
        </row>
        <row r="1696">
          <cell r="O1696">
            <v>0</v>
          </cell>
          <cell r="S1696">
            <v>0</v>
          </cell>
        </row>
        <row r="1697">
          <cell r="O1697">
            <v>68.900659754036724</v>
          </cell>
          <cell r="S1697">
            <v>12.19</v>
          </cell>
        </row>
        <row r="1698">
          <cell r="O1698">
            <v>2183.8188487265352</v>
          </cell>
          <cell r="S1698">
            <v>6935.86</v>
          </cell>
        </row>
        <row r="1699">
          <cell r="O1699">
            <v>14321.789297121937</v>
          </cell>
          <cell r="S1699">
            <v>9247.59</v>
          </cell>
        </row>
        <row r="1700">
          <cell r="O1700">
            <v>1512.3590700868749</v>
          </cell>
          <cell r="S1700">
            <v>2175.25</v>
          </cell>
        </row>
        <row r="1701">
          <cell r="O1701">
            <v>1599.4842441000001</v>
          </cell>
          <cell r="S1701">
            <v>751.64</v>
          </cell>
        </row>
        <row r="1702">
          <cell r="O1702">
            <v>38.896098859999988</v>
          </cell>
          <cell r="S1702">
            <v>165.88</v>
          </cell>
        </row>
        <row r="1703">
          <cell r="O1703">
            <v>2210.008197927023</v>
          </cell>
          <cell r="S1703">
            <v>2143</v>
          </cell>
        </row>
        <row r="1704">
          <cell r="O1704">
            <v>0</v>
          </cell>
          <cell r="S1704">
            <v>0</v>
          </cell>
        </row>
        <row r="1705">
          <cell r="O1705">
            <v>102832.02935480999</v>
          </cell>
          <cell r="S1705">
            <v>107482.95</v>
          </cell>
        </row>
        <row r="1706">
          <cell r="O1706">
            <v>74986.37400381999</v>
          </cell>
          <cell r="S1706">
            <v>33314.239999999998</v>
          </cell>
        </row>
        <row r="1707">
          <cell r="O1707">
            <v>8540.1407797899992</v>
          </cell>
          <cell r="S1707">
            <v>8120.05</v>
          </cell>
        </row>
        <row r="1708">
          <cell r="O1708">
            <v>3894.49793576</v>
          </cell>
          <cell r="S1708">
            <v>15634.09</v>
          </cell>
        </row>
        <row r="1709">
          <cell r="O1709">
            <v>0</v>
          </cell>
          <cell r="S1709">
            <v>0</v>
          </cell>
        </row>
        <row r="1710">
          <cell r="O1710">
            <v>0</v>
          </cell>
          <cell r="S1710">
            <v>1081.3900000000001</v>
          </cell>
        </row>
        <row r="1711">
          <cell r="O1711">
            <v>474.74936376501103</v>
          </cell>
          <cell r="S1711">
            <v>92.56</v>
          </cell>
        </row>
        <row r="1712">
          <cell r="O1712">
            <v>44.839559158484498</v>
          </cell>
          <cell r="S1712">
            <v>28.46</v>
          </cell>
        </row>
        <row r="1713">
          <cell r="O1713">
            <v>72.739975231151732</v>
          </cell>
          <cell r="S1713">
            <v>3.92</v>
          </cell>
        </row>
        <row r="1714">
          <cell r="O1714">
            <v>0</v>
          </cell>
          <cell r="S1714">
            <v>0</v>
          </cell>
        </row>
        <row r="1715">
          <cell r="O1715">
            <v>0</v>
          </cell>
          <cell r="S1715">
            <v>0</v>
          </cell>
        </row>
        <row r="1716">
          <cell r="O1716">
            <v>0</v>
          </cell>
          <cell r="S1716">
            <v>0</v>
          </cell>
        </row>
        <row r="1717">
          <cell r="O1717">
            <v>0</v>
          </cell>
          <cell r="S1717">
            <v>0</v>
          </cell>
        </row>
        <row r="1718">
          <cell r="O1718">
            <v>9.0350469432006832</v>
          </cell>
          <cell r="S1718">
            <v>5.25</v>
          </cell>
        </row>
        <row r="1719">
          <cell r="O1719">
            <v>0</v>
          </cell>
          <cell r="S1719">
            <v>64.02</v>
          </cell>
        </row>
        <row r="1720">
          <cell r="O1720">
            <v>503.94492508350947</v>
          </cell>
          <cell r="S1720">
            <v>1276.52</v>
          </cell>
        </row>
        <row r="1721">
          <cell r="O1721">
            <v>172.5</v>
          </cell>
          <cell r="S1721">
            <v>123.21</v>
          </cell>
        </row>
        <row r="1722">
          <cell r="O1722">
            <v>0</v>
          </cell>
          <cell r="S1722">
            <v>0</v>
          </cell>
        </row>
        <row r="1723">
          <cell r="O1723">
            <v>0</v>
          </cell>
          <cell r="S1723">
            <v>0</v>
          </cell>
        </row>
        <row r="1724">
          <cell r="O1724">
            <v>0</v>
          </cell>
          <cell r="S1724">
            <v>0</v>
          </cell>
        </row>
        <row r="1725">
          <cell r="O1725">
            <v>0</v>
          </cell>
          <cell r="S1725">
            <v>0</v>
          </cell>
        </row>
        <row r="1726">
          <cell r="O1726">
            <v>24905.531114969061</v>
          </cell>
          <cell r="S1726">
            <v>16286.11</v>
          </cell>
        </row>
        <row r="1727">
          <cell r="O1727">
            <v>141.72958495246093</v>
          </cell>
          <cell r="S1727">
            <v>278.62</v>
          </cell>
        </row>
        <row r="1728">
          <cell r="O1728">
            <v>0</v>
          </cell>
          <cell r="S1728">
            <v>0</v>
          </cell>
        </row>
        <row r="1729">
          <cell r="O1729">
            <v>15245.5</v>
          </cell>
          <cell r="S1729">
            <v>17463.5</v>
          </cell>
        </row>
        <row r="1730">
          <cell r="O1730">
            <v>7802.4952949600001</v>
          </cell>
          <cell r="S1730">
            <v>4669.4799999999996</v>
          </cell>
        </row>
        <row r="1731">
          <cell r="O1731">
            <v>48176.925399999993</v>
          </cell>
          <cell r="S1731">
            <v>20433.419999999998</v>
          </cell>
        </row>
        <row r="1732">
          <cell r="O1732">
            <v>0</v>
          </cell>
          <cell r="S1732">
            <v>0</v>
          </cell>
        </row>
        <row r="1733">
          <cell r="O1733">
            <v>10310.54636266355</v>
          </cell>
          <cell r="S1733">
            <v>8994.9</v>
          </cell>
        </row>
        <row r="1734">
          <cell r="O1734">
            <v>11730.684334531186</v>
          </cell>
          <cell r="S1734">
            <v>9108.7900000000009</v>
          </cell>
        </row>
        <row r="1735">
          <cell r="O1735">
            <v>2345.8657110998902</v>
          </cell>
          <cell r="S1735">
            <v>1759.67</v>
          </cell>
        </row>
        <row r="1736">
          <cell r="O1736">
            <v>3589.2714882400001</v>
          </cell>
          <cell r="S1736">
            <v>1879.11</v>
          </cell>
        </row>
        <row r="1737">
          <cell r="O1737">
            <v>-29.174737539999999</v>
          </cell>
          <cell r="S1737">
            <v>32.979999999999997</v>
          </cell>
        </row>
        <row r="1738">
          <cell r="O1738">
            <v>3561.4603295219986</v>
          </cell>
          <cell r="S1738">
            <v>4725.96</v>
          </cell>
        </row>
        <row r="1739">
          <cell r="O1739">
            <v>0</v>
          </cell>
          <cell r="S1739">
            <v>34098.65</v>
          </cell>
        </row>
        <row r="1740">
          <cell r="O1740">
            <v>0</v>
          </cell>
          <cell r="S1740">
            <v>-7831.32</v>
          </cell>
        </row>
        <row r="1741">
          <cell r="O1741">
            <v>0</v>
          </cell>
          <cell r="S1741">
            <v>3058.07</v>
          </cell>
        </row>
        <row r="1742">
          <cell r="O1742">
            <v>0</v>
          </cell>
          <cell r="S1742">
            <v>14084.13</v>
          </cell>
        </row>
        <row r="1743">
          <cell r="O1743">
            <v>731.35677850166007</v>
          </cell>
          <cell r="S1743">
            <v>461.41</v>
          </cell>
        </row>
        <row r="1744">
          <cell r="O1744">
            <v>122.8193040686148</v>
          </cell>
          <cell r="S1744">
            <v>752.08</v>
          </cell>
        </row>
        <row r="1745">
          <cell r="O1745">
            <v>562.89285215705922</v>
          </cell>
          <cell r="S1745">
            <v>15.13</v>
          </cell>
        </row>
        <row r="1746">
          <cell r="O1746">
            <v>-89320</v>
          </cell>
          <cell r="S1746">
            <v>-93110</v>
          </cell>
        </row>
        <row r="1747">
          <cell r="O1747">
            <v>40207.167199999996</v>
          </cell>
          <cell r="S1747">
            <v>11147.47</v>
          </cell>
        </row>
        <row r="1748">
          <cell r="O1748">
            <v>0</v>
          </cell>
          <cell r="S1748">
            <v>0</v>
          </cell>
        </row>
        <row r="1749">
          <cell r="O1749">
            <v>0</v>
          </cell>
          <cell r="S1749">
            <v>0</v>
          </cell>
        </row>
        <row r="1750">
          <cell r="O1750">
            <v>0</v>
          </cell>
          <cell r="S1750">
            <v>0</v>
          </cell>
        </row>
        <row r="1751">
          <cell r="O1751">
            <v>0</v>
          </cell>
          <cell r="S1751">
            <v>0</v>
          </cell>
        </row>
        <row r="1752">
          <cell r="O1752">
            <v>0</v>
          </cell>
          <cell r="S1752">
            <v>0</v>
          </cell>
        </row>
        <row r="1753">
          <cell r="O1753">
            <v>540.20099437476563</v>
          </cell>
          <cell r="S1753">
            <v>435.25</v>
          </cell>
        </row>
        <row r="1754">
          <cell r="O1754">
            <v>0</v>
          </cell>
          <cell r="S1754">
            <v>0</v>
          </cell>
        </row>
        <row r="1755">
          <cell r="O1755">
            <v>0</v>
          </cell>
          <cell r="S1755">
            <v>0</v>
          </cell>
        </row>
        <row r="1756">
          <cell r="O1756">
            <v>3279.557873930039</v>
          </cell>
          <cell r="S1756">
            <v>898.27</v>
          </cell>
        </row>
        <row r="1757">
          <cell r="O1757">
            <v>-3714.9400000000005</v>
          </cell>
          <cell r="S1757">
            <v>-1178.04</v>
          </cell>
        </row>
        <row r="1758">
          <cell r="O1758">
            <v>63.3048</v>
          </cell>
          <cell r="S1758">
            <v>915.89</v>
          </cell>
        </row>
        <row r="1759">
          <cell r="O1759">
            <v>309.38663914843869</v>
          </cell>
          <cell r="S1759">
            <v>17.72</v>
          </cell>
        </row>
        <row r="1760">
          <cell r="O1760">
            <v>139.37008722667878</v>
          </cell>
          <cell r="S1760">
            <v>21.73</v>
          </cell>
        </row>
        <row r="1761">
          <cell r="O1761">
            <v>94.20289855072464</v>
          </cell>
          <cell r="S1761">
            <v>0</v>
          </cell>
        </row>
        <row r="1762">
          <cell r="O1762">
            <v>126.7</v>
          </cell>
          <cell r="S1762">
            <v>720.64</v>
          </cell>
        </row>
        <row r="1763">
          <cell r="O1763">
            <v>135314.42794751967</v>
          </cell>
          <cell r="S1763">
            <v>116954.52</v>
          </cell>
        </row>
        <row r="1764">
          <cell r="O1764">
            <v>214586.65869753229</v>
          </cell>
          <cell r="S1764">
            <v>190914.75</v>
          </cell>
        </row>
        <row r="1765">
          <cell r="O1765">
            <v>35672.459735577555</v>
          </cell>
          <cell r="S1765">
            <v>18855.54</v>
          </cell>
        </row>
        <row r="1766">
          <cell r="O1766">
            <v>44761.288609260002</v>
          </cell>
          <cell r="S1766">
            <v>20932.63</v>
          </cell>
        </row>
        <row r="1767">
          <cell r="O1767">
            <v>0</v>
          </cell>
          <cell r="S1767">
            <v>381.11</v>
          </cell>
        </row>
        <row r="1768">
          <cell r="O1768">
            <v>943.15275101333759</v>
          </cell>
          <cell r="S1768">
            <v>689.57</v>
          </cell>
        </row>
        <row r="1769">
          <cell r="O1769">
            <v>51440.420217740917</v>
          </cell>
          <cell r="S1769">
            <v>76921.39</v>
          </cell>
        </row>
        <row r="1770">
          <cell r="O1770">
            <v>225279.69071947003</v>
          </cell>
          <cell r="S1770">
            <v>318721.34999999998</v>
          </cell>
        </row>
        <row r="1771">
          <cell r="O1771">
            <v>97342.34152021</v>
          </cell>
          <cell r="S1771">
            <v>71648.539999999994</v>
          </cell>
        </row>
        <row r="1772">
          <cell r="O1772">
            <v>23740.681790890001</v>
          </cell>
          <cell r="S1772">
            <v>25776.39</v>
          </cell>
        </row>
        <row r="1773">
          <cell r="O1773">
            <v>49045.954691110004</v>
          </cell>
          <cell r="S1773">
            <v>33362.25</v>
          </cell>
        </row>
        <row r="1774">
          <cell r="O1774">
            <v>0</v>
          </cell>
          <cell r="S1774">
            <v>0</v>
          </cell>
        </row>
        <row r="1775">
          <cell r="O1775">
            <v>907.9333333300001</v>
          </cell>
          <cell r="S1775">
            <v>0</v>
          </cell>
        </row>
        <row r="1776">
          <cell r="O1776">
            <v>0</v>
          </cell>
          <cell r="S1776">
            <v>0</v>
          </cell>
        </row>
        <row r="1777">
          <cell r="O1777">
            <v>14159.845891745001</v>
          </cell>
          <cell r="S1777">
            <v>0</v>
          </cell>
        </row>
        <row r="1778">
          <cell r="O1778">
            <v>29.156455993652344</v>
          </cell>
          <cell r="S1778">
            <v>0</v>
          </cell>
        </row>
        <row r="1779">
          <cell r="O1779">
            <v>144.6280692</v>
          </cell>
          <cell r="S1779">
            <v>289.25</v>
          </cell>
        </row>
        <row r="1780">
          <cell r="O1780">
            <v>29291.640352778399</v>
          </cell>
          <cell r="S1780">
            <v>24377.8</v>
          </cell>
        </row>
        <row r="1781">
          <cell r="O1781">
            <v>0</v>
          </cell>
          <cell r="S1781">
            <v>0</v>
          </cell>
        </row>
        <row r="1782">
          <cell r="O1782">
            <v>0</v>
          </cell>
          <cell r="S1782">
            <v>304.86</v>
          </cell>
        </row>
        <row r="1783">
          <cell r="O1783">
            <v>26.635284420000001</v>
          </cell>
          <cell r="S1783">
            <v>17.78</v>
          </cell>
        </row>
        <row r="1784">
          <cell r="O1784">
            <v>0</v>
          </cell>
          <cell r="S1784">
            <v>0</v>
          </cell>
        </row>
        <row r="1785">
          <cell r="O1785">
            <v>2475.5859644203415</v>
          </cell>
          <cell r="S1785">
            <v>1506.49</v>
          </cell>
        </row>
        <row r="1786">
          <cell r="O1786">
            <v>8931.8040945997964</v>
          </cell>
          <cell r="S1786">
            <v>4516.3</v>
          </cell>
        </row>
        <row r="1787">
          <cell r="O1787">
            <v>0</v>
          </cell>
          <cell r="S1787">
            <v>0</v>
          </cell>
        </row>
        <row r="1788">
          <cell r="O1788">
            <v>-1115112.8</v>
          </cell>
          <cell r="S1788">
            <v>-953337.9</v>
          </cell>
        </row>
        <row r="1789">
          <cell r="O1789">
            <v>-188063.0036</v>
          </cell>
          <cell r="S1789">
            <v>-191216.62</v>
          </cell>
        </row>
        <row r="1790">
          <cell r="O1790">
            <v>0</v>
          </cell>
          <cell r="S1790">
            <v>0</v>
          </cell>
        </row>
        <row r="1791">
          <cell r="O1791">
            <v>217.25451467802986</v>
          </cell>
          <cell r="S1791">
            <v>689.82</v>
          </cell>
        </row>
        <row r="1792">
          <cell r="O1792">
            <v>110.65842167000001</v>
          </cell>
          <cell r="S1792">
            <v>36.79</v>
          </cell>
        </row>
        <row r="1793">
          <cell r="O1793">
            <v>1103.4133461983204</v>
          </cell>
          <cell r="S1793">
            <v>475.26</v>
          </cell>
        </row>
        <row r="1794">
          <cell r="O1794">
            <v>1200.1970824291186</v>
          </cell>
          <cell r="S1794">
            <v>1381.1</v>
          </cell>
        </row>
        <row r="1795">
          <cell r="O1795">
            <v>102.81458681674805</v>
          </cell>
          <cell r="S1795">
            <v>86.26</v>
          </cell>
        </row>
        <row r="1796">
          <cell r="O1796">
            <v>5742.0394307227461</v>
          </cell>
          <cell r="S1796">
            <v>118.94</v>
          </cell>
        </row>
        <row r="1797">
          <cell r="O1797">
            <v>947.32286768395011</v>
          </cell>
          <cell r="S1797">
            <v>281.2</v>
          </cell>
        </row>
        <row r="1798">
          <cell r="O1798">
            <v>0</v>
          </cell>
          <cell r="S1798">
            <v>0</v>
          </cell>
        </row>
        <row r="1799">
          <cell r="O1799">
            <v>0</v>
          </cell>
          <cell r="S1799">
            <v>0</v>
          </cell>
        </row>
        <row r="1800">
          <cell r="O1800">
            <v>2513.5669971175125</v>
          </cell>
          <cell r="S1800">
            <v>323.86</v>
          </cell>
        </row>
        <row r="1801">
          <cell r="O1801">
            <v>0</v>
          </cell>
          <cell r="S1801">
            <v>0</v>
          </cell>
        </row>
        <row r="1802">
          <cell r="O1802">
            <v>17820.109406088719</v>
          </cell>
          <cell r="S1802">
            <v>2628.12</v>
          </cell>
        </row>
        <row r="1803">
          <cell r="O1803">
            <v>20.710087430000002</v>
          </cell>
          <cell r="S1803">
            <v>11.94</v>
          </cell>
        </row>
        <row r="1804">
          <cell r="O1804">
            <v>0</v>
          </cell>
          <cell r="S1804">
            <v>0</v>
          </cell>
        </row>
        <row r="1805">
          <cell r="O1805">
            <v>3141.14627965</v>
          </cell>
          <cell r="S1805">
            <v>151.41</v>
          </cell>
        </row>
        <row r="1806">
          <cell r="O1806">
            <v>401104.19646801881</v>
          </cell>
          <cell r="S1806">
            <v>333242.73</v>
          </cell>
        </row>
        <row r="1807">
          <cell r="O1807">
            <v>0</v>
          </cell>
          <cell r="S1807">
            <v>0</v>
          </cell>
        </row>
        <row r="1808">
          <cell r="O1808">
            <v>-402783.48</v>
          </cell>
          <cell r="S1808">
            <v>-333352.74</v>
          </cell>
        </row>
        <row r="1809">
          <cell r="O1809">
            <v>7.1797172800000002</v>
          </cell>
          <cell r="S1809">
            <v>8.27</v>
          </cell>
        </row>
        <row r="1810">
          <cell r="O1810">
            <v>155609.6384</v>
          </cell>
          <cell r="S1810">
            <v>64901.36</v>
          </cell>
        </row>
        <row r="1811">
          <cell r="O1811">
            <v>57.442500000000003</v>
          </cell>
          <cell r="S1811">
            <v>0</v>
          </cell>
        </row>
        <row r="1812">
          <cell r="O1812">
            <v>12.950564452230225</v>
          </cell>
          <cell r="S1812">
            <v>0</v>
          </cell>
        </row>
        <row r="1813">
          <cell r="O1813">
            <v>0</v>
          </cell>
          <cell r="S1813">
            <v>0</v>
          </cell>
        </row>
        <row r="1814">
          <cell r="O1814">
            <v>8271.1878958603356</v>
          </cell>
          <cell r="S1814">
            <v>3200.48</v>
          </cell>
        </row>
        <row r="1815">
          <cell r="O1815">
            <v>1221.3430771403102</v>
          </cell>
          <cell r="S1815">
            <v>1511.6</v>
          </cell>
        </row>
        <row r="1816">
          <cell r="O1816">
            <v>1610.1549338681555</v>
          </cell>
          <cell r="S1816">
            <v>1016.42</v>
          </cell>
        </row>
        <row r="1817">
          <cell r="O1817">
            <v>0</v>
          </cell>
          <cell r="S1817">
            <v>0</v>
          </cell>
        </row>
        <row r="1818">
          <cell r="O1818">
            <v>246.8</v>
          </cell>
          <cell r="S1818">
            <v>0</v>
          </cell>
        </row>
        <row r="1819">
          <cell r="O1819">
            <v>180.37467453504141</v>
          </cell>
          <cell r="S1819">
            <v>102.86</v>
          </cell>
        </row>
        <row r="1820">
          <cell r="O1820">
            <v>0</v>
          </cell>
          <cell r="S1820">
            <v>0</v>
          </cell>
        </row>
        <row r="1821">
          <cell r="O1821">
            <v>17.09016506</v>
          </cell>
          <cell r="S1821">
            <v>0</v>
          </cell>
        </row>
        <row r="1822">
          <cell r="O1822">
            <v>1211</v>
          </cell>
          <cell r="S1822">
            <v>0</v>
          </cell>
        </row>
        <row r="1823">
          <cell r="O1823">
            <v>1813.8429437299999</v>
          </cell>
          <cell r="S1823">
            <v>1358.87</v>
          </cell>
        </row>
        <row r="1824">
          <cell r="O1824">
            <v>17.42387943</v>
          </cell>
          <cell r="S1824">
            <v>0</v>
          </cell>
        </row>
        <row r="1825">
          <cell r="O1825">
            <v>0</v>
          </cell>
          <cell r="S1825">
            <v>0</v>
          </cell>
        </row>
        <row r="1826">
          <cell r="O1826">
            <v>33065.677556280003</v>
          </cell>
          <cell r="S1826">
            <v>8063</v>
          </cell>
        </row>
        <row r="1827">
          <cell r="O1827">
            <v>0</v>
          </cell>
          <cell r="S1827">
            <v>0</v>
          </cell>
        </row>
        <row r="1828">
          <cell r="O1828">
            <v>0</v>
          </cell>
          <cell r="S1828">
            <v>0</v>
          </cell>
        </row>
        <row r="1829">
          <cell r="O1829">
            <v>118.58656704000001</v>
          </cell>
          <cell r="S1829">
            <v>19.66</v>
          </cell>
        </row>
        <row r="1830">
          <cell r="O1830">
            <v>0</v>
          </cell>
          <cell r="S1830">
            <v>33668.379999999997</v>
          </cell>
        </row>
        <row r="1831">
          <cell r="O1831">
            <v>0</v>
          </cell>
          <cell r="S1831">
            <v>0</v>
          </cell>
        </row>
        <row r="1832">
          <cell r="O1832">
            <v>300</v>
          </cell>
          <cell r="S1832">
            <v>0</v>
          </cell>
        </row>
        <row r="1833">
          <cell r="O1833">
            <v>6248.2748601728763</v>
          </cell>
          <cell r="S1833">
            <v>0</v>
          </cell>
        </row>
        <row r="1834">
          <cell r="O1834">
            <v>0</v>
          </cell>
          <cell r="S1834">
            <v>0</v>
          </cell>
        </row>
        <row r="1835">
          <cell r="O1835">
            <v>0</v>
          </cell>
          <cell r="S1835">
            <v>189.34</v>
          </cell>
        </row>
        <row r="1836">
          <cell r="O1836">
            <v>0</v>
          </cell>
          <cell r="S1836">
            <v>0</v>
          </cell>
        </row>
        <row r="1837">
          <cell r="O1837">
            <v>0</v>
          </cell>
          <cell r="S1837">
            <v>0</v>
          </cell>
        </row>
        <row r="1838">
          <cell r="O1838">
            <v>28389.951160638382</v>
          </cell>
          <cell r="S1838">
            <v>24307.11</v>
          </cell>
        </row>
        <row r="1839">
          <cell r="O1839">
            <v>34720.772477015009</v>
          </cell>
          <cell r="S1839">
            <v>32975.839999999997</v>
          </cell>
        </row>
        <row r="1840">
          <cell r="O1840">
            <v>6682.4798767276543</v>
          </cell>
          <cell r="S1840">
            <v>4525.79</v>
          </cell>
        </row>
        <row r="1841">
          <cell r="O1841">
            <v>11071.09120003</v>
          </cell>
          <cell r="S1841">
            <v>4750.8900000000003</v>
          </cell>
        </row>
        <row r="1842">
          <cell r="O1842">
            <v>104.51406598999999</v>
          </cell>
          <cell r="S1842">
            <v>84.58</v>
          </cell>
        </row>
        <row r="1843">
          <cell r="O1843">
            <v>10216.822372893812</v>
          </cell>
          <cell r="S1843">
            <v>13746.68</v>
          </cell>
        </row>
        <row r="1844">
          <cell r="O1844">
            <v>78207.138694399997</v>
          </cell>
          <cell r="S1844">
            <v>86778.05</v>
          </cell>
        </row>
        <row r="1845">
          <cell r="O1845">
            <v>66468.693960240009</v>
          </cell>
          <cell r="S1845">
            <v>3211.48</v>
          </cell>
        </row>
        <row r="1846">
          <cell r="O1846">
            <v>7696.5314752599998</v>
          </cell>
          <cell r="S1846">
            <v>9253.06</v>
          </cell>
        </row>
        <row r="1847">
          <cell r="O1847">
            <v>2963.2282380699999</v>
          </cell>
          <cell r="S1847">
            <v>17694.82</v>
          </cell>
        </row>
        <row r="1848">
          <cell r="O1848">
            <v>2642.3954441829947</v>
          </cell>
          <cell r="S1848">
            <v>2438.62</v>
          </cell>
        </row>
        <row r="1849">
          <cell r="O1849">
            <v>4.1234852999999996</v>
          </cell>
          <cell r="S1849">
            <v>0</v>
          </cell>
        </row>
        <row r="1850">
          <cell r="O1850">
            <v>58.006903460605464</v>
          </cell>
          <cell r="S1850">
            <v>89.41</v>
          </cell>
        </row>
        <row r="1851">
          <cell r="O1851">
            <v>165.92672537999999</v>
          </cell>
          <cell r="S1851">
            <v>126.99</v>
          </cell>
        </row>
        <row r="1852">
          <cell r="O1852">
            <v>0</v>
          </cell>
          <cell r="S1852">
            <v>-9.9999999999980105E-3</v>
          </cell>
        </row>
        <row r="1853">
          <cell r="O1853">
            <v>-209111.6</v>
          </cell>
          <cell r="S1853">
            <v>-167594.5</v>
          </cell>
        </row>
        <row r="1854">
          <cell r="O1854">
            <v>-76824.3364</v>
          </cell>
          <cell r="S1854">
            <v>-72377.34</v>
          </cell>
        </row>
        <row r="1855">
          <cell r="O1855">
            <v>0</v>
          </cell>
          <cell r="S1855">
            <v>6</v>
          </cell>
        </row>
        <row r="1856">
          <cell r="O1856">
            <v>0</v>
          </cell>
          <cell r="S1856">
            <v>119.18</v>
          </cell>
        </row>
        <row r="1857">
          <cell r="O1857">
            <v>0</v>
          </cell>
          <cell r="S1857">
            <v>0</v>
          </cell>
        </row>
        <row r="1858">
          <cell r="O1858">
            <v>0</v>
          </cell>
          <cell r="S1858">
            <v>0</v>
          </cell>
        </row>
        <row r="1859">
          <cell r="O1859">
            <v>0</v>
          </cell>
          <cell r="S1859">
            <v>23.77</v>
          </cell>
        </row>
        <row r="1860">
          <cell r="O1860">
            <v>200.73993838999999</v>
          </cell>
          <cell r="S1860">
            <v>38.979999999999997</v>
          </cell>
        </row>
        <row r="1861">
          <cell r="O1861">
            <v>0</v>
          </cell>
          <cell r="S1861">
            <v>0</v>
          </cell>
        </row>
        <row r="1862">
          <cell r="O1862">
            <v>0</v>
          </cell>
          <cell r="S1862">
            <v>8.18</v>
          </cell>
        </row>
        <row r="1863">
          <cell r="O1863">
            <v>0</v>
          </cell>
          <cell r="S1863">
            <v>0</v>
          </cell>
        </row>
        <row r="1864">
          <cell r="O1864">
            <v>742.70313620000002</v>
          </cell>
          <cell r="S1864">
            <v>484.8</v>
          </cell>
        </row>
        <row r="1865">
          <cell r="O1865">
            <v>13918.894177764687</v>
          </cell>
          <cell r="S1865">
            <v>10965.19</v>
          </cell>
        </row>
        <row r="1866">
          <cell r="O1866">
            <v>-13918.900000000001</v>
          </cell>
          <cell r="S1866">
            <v>-10989.05</v>
          </cell>
        </row>
        <row r="1867">
          <cell r="O1867">
            <v>2261.1356999999998</v>
          </cell>
          <cell r="S1867">
            <v>16980.8</v>
          </cell>
        </row>
        <row r="1868">
          <cell r="O1868">
            <v>0</v>
          </cell>
          <cell r="S1868">
            <v>0</v>
          </cell>
        </row>
        <row r="1869">
          <cell r="O1869">
            <v>0</v>
          </cell>
          <cell r="S1869">
            <v>0</v>
          </cell>
        </row>
        <row r="1870">
          <cell r="O1870">
            <v>142.84109961999999</v>
          </cell>
          <cell r="S1870">
            <v>282.87</v>
          </cell>
        </row>
        <row r="1871">
          <cell r="O1871">
            <v>223.38375689866211</v>
          </cell>
          <cell r="S1871">
            <v>345.17</v>
          </cell>
        </row>
        <row r="1872">
          <cell r="O1872">
            <v>105.74948570545409</v>
          </cell>
          <cell r="S1872">
            <v>192.14</v>
          </cell>
        </row>
        <row r="1873">
          <cell r="O1873">
            <v>2048.8902726900001</v>
          </cell>
          <cell r="S1873">
            <v>1640.54</v>
          </cell>
        </row>
        <row r="1874">
          <cell r="O1874">
            <v>9283.8993987564991</v>
          </cell>
          <cell r="S1874">
            <v>3587.15</v>
          </cell>
        </row>
        <row r="1875">
          <cell r="O1875">
            <v>16730.748176834448</v>
          </cell>
          <cell r="S1875">
            <v>3482.33</v>
          </cell>
        </row>
        <row r="1876">
          <cell r="O1876">
            <v>3210.2397821806521</v>
          </cell>
          <cell r="S1876">
            <v>563.73</v>
          </cell>
        </row>
        <row r="1877">
          <cell r="O1877">
            <v>2791.6983926499997</v>
          </cell>
          <cell r="S1877">
            <v>1948.8</v>
          </cell>
        </row>
        <row r="1878">
          <cell r="O1878">
            <v>95.806685795631637</v>
          </cell>
          <cell r="S1878">
            <v>14.4</v>
          </cell>
        </row>
        <row r="1879">
          <cell r="O1879">
            <v>3993.1467282183289</v>
          </cell>
          <cell r="S1879">
            <v>1540.75</v>
          </cell>
        </row>
        <row r="1880">
          <cell r="O1880">
            <v>0</v>
          </cell>
          <cell r="S1880">
            <v>0</v>
          </cell>
        </row>
        <row r="1881">
          <cell r="O1881">
            <v>0</v>
          </cell>
          <cell r="S1881">
            <v>0</v>
          </cell>
        </row>
        <row r="1882">
          <cell r="O1882">
            <v>0</v>
          </cell>
          <cell r="S1882">
            <v>0</v>
          </cell>
        </row>
        <row r="1883">
          <cell r="O1883">
            <v>-73480</v>
          </cell>
          <cell r="S1883">
            <v>-34740</v>
          </cell>
        </row>
        <row r="1884">
          <cell r="O1884">
            <v>0</v>
          </cell>
          <cell r="S1884">
            <v>4891.21</v>
          </cell>
        </row>
        <row r="1885">
          <cell r="O1885">
            <v>0</v>
          </cell>
          <cell r="S1885">
            <v>0</v>
          </cell>
        </row>
        <row r="1886">
          <cell r="O1886">
            <v>42969.258480801363</v>
          </cell>
          <cell r="S1886">
            <v>43377.11</v>
          </cell>
        </row>
        <row r="1887">
          <cell r="O1887">
            <v>66431.949593093799</v>
          </cell>
          <cell r="S1887">
            <v>62521.97</v>
          </cell>
        </row>
        <row r="1888">
          <cell r="O1888">
            <v>8966.8488518886552</v>
          </cell>
          <cell r="S1888">
            <v>16735.54</v>
          </cell>
        </row>
        <row r="1889">
          <cell r="O1889">
            <v>16718.536825709998</v>
          </cell>
          <cell r="S1889">
            <v>8297.31</v>
          </cell>
        </row>
        <row r="1890">
          <cell r="O1890">
            <v>407.73671599204516</v>
          </cell>
          <cell r="S1890">
            <v>302.07</v>
          </cell>
        </row>
        <row r="1891">
          <cell r="O1891">
            <v>16648.960401948236</v>
          </cell>
          <cell r="S1891">
            <v>30031.57</v>
          </cell>
        </row>
        <row r="1892">
          <cell r="O1892">
            <v>0</v>
          </cell>
          <cell r="S1892">
            <v>0</v>
          </cell>
        </row>
        <row r="1893">
          <cell r="O1893">
            <v>140586.40599592001</v>
          </cell>
          <cell r="S1893">
            <v>180598.6</v>
          </cell>
        </row>
        <row r="1894">
          <cell r="O1894">
            <v>90892.20202569</v>
          </cell>
          <cell r="S1894">
            <v>65741.25</v>
          </cell>
        </row>
        <row r="1895">
          <cell r="O1895">
            <v>18927.167651840002</v>
          </cell>
          <cell r="S1895">
            <v>16941.919999999998</v>
          </cell>
        </row>
        <row r="1896">
          <cell r="O1896">
            <v>23756.906620700003</v>
          </cell>
          <cell r="S1896">
            <v>12996.63</v>
          </cell>
        </row>
        <row r="1897">
          <cell r="O1897">
            <v>0</v>
          </cell>
          <cell r="S1897">
            <v>0</v>
          </cell>
        </row>
        <row r="1898">
          <cell r="O1898">
            <v>0</v>
          </cell>
          <cell r="S1898">
            <v>1072.02</v>
          </cell>
        </row>
        <row r="1899">
          <cell r="O1899">
            <v>0</v>
          </cell>
          <cell r="S1899">
            <v>0</v>
          </cell>
        </row>
        <row r="1900">
          <cell r="O1900">
            <v>0</v>
          </cell>
          <cell r="S1900">
            <v>0</v>
          </cell>
        </row>
        <row r="1901">
          <cell r="O1901">
            <v>99.743495999999993</v>
          </cell>
          <cell r="S1901">
            <v>80.16</v>
          </cell>
        </row>
        <row r="1902">
          <cell r="O1902">
            <v>6632.9470863836814</v>
          </cell>
          <cell r="S1902">
            <v>10341.370000000001</v>
          </cell>
        </row>
        <row r="1903">
          <cell r="O1903">
            <v>0</v>
          </cell>
          <cell r="S1903">
            <v>0</v>
          </cell>
        </row>
        <row r="1904">
          <cell r="O1904">
            <v>314.20696727000001</v>
          </cell>
          <cell r="S1904">
            <v>0</v>
          </cell>
        </row>
        <row r="1905">
          <cell r="O1905">
            <v>466.6687038</v>
          </cell>
          <cell r="S1905">
            <v>1456.83</v>
          </cell>
        </row>
        <row r="1906">
          <cell r="O1906">
            <v>0</v>
          </cell>
          <cell r="S1906">
            <v>0</v>
          </cell>
        </row>
        <row r="1907">
          <cell r="O1907">
            <v>1404.7235247427241</v>
          </cell>
          <cell r="S1907">
            <v>3409.81</v>
          </cell>
        </row>
        <row r="1908">
          <cell r="O1908">
            <v>5205.7231344266702</v>
          </cell>
          <cell r="S1908">
            <v>3032.61</v>
          </cell>
        </row>
        <row r="1909">
          <cell r="O1909">
            <v>0</v>
          </cell>
          <cell r="S1909">
            <v>-9.9999999999909051E-3</v>
          </cell>
        </row>
        <row r="1910">
          <cell r="O1910">
            <v>0</v>
          </cell>
          <cell r="S1910">
            <v>0</v>
          </cell>
        </row>
        <row r="1911">
          <cell r="O1911">
            <v>-434730</v>
          </cell>
          <cell r="S1911">
            <v>-467010</v>
          </cell>
        </row>
        <row r="1912">
          <cell r="O1912">
            <v>-89518.969300000012</v>
          </cell>
          <cell r="S1912">
            <v>-52834.9</v>
          </cell>
        </row>
        <row r="1913">
          <cell r="O1913">
            <v>783.05696004386721</v>
          </cell>
          <cell r="S1913">
            <v>50.38</v>
          </cell>
        </row>
        <row r="1914">
          <cell r="O1914">
            <v>0</v>
          </cell>
          <cell r="S1914">
            <v>0</v>
          </cell>
        </row>
        <row r="1915">
          <cell r="O1915">
            <v>20.895719419999999</v>
          </cell>
          <cell r="S1915">
            <v>0</v>
          </cell>
        </row>
        <row r="1916">
          <cell r="O1916">
            <v>0</v>
          </cell>
          <cell r="S1916">
            <v>0</v>
          </cell>
        </row>
        <row r="1917">
          <cell r="O1917">
            <v>0</v>
          </cell>
          <cell r="S1917">
            <v>739.54</v>
          </cell>
        </row>
        <row r="1918">
          <cell r="O1918">
            <v>17.467953789999999</v>
          </cell>
          <cell r="S1918">
            <v>0</v>
          </cell>
        </row>
        <row r="1919">
          <cell r="O1919">
            <v>565.30983737361328</v>
          </cell>
          <cell r="S1919">
            <v>1610.55</v>
          </cell>
        </row>
        <row r="1920">
          <cell r="O1920">
            <v>286.96496402000002</v>
          </cell>
          <cell r="S1920">
            <v>101.06</v>
          </cell>
        </row>
        <row r="1921">
          <cell r="O1921">
            <v>332.5091552734375</v>
          </cell>
          <cell r="S1921">
            <v>0</v>
          </cell>
        </row>
        <row r="1922">
          <cell r="O1922">
            <v>0</v>
          </cell>
          <cell r="S1922">
            <v>0</v>
          </cell>
        </row>
        <row r="1923">
          <cell r="O1923">
            <v>1185.529296875</v>
          </cell>
          <cell r="S1923">
            <v>183.87</v>
          </cell>
        </row>
        <row r="1924">
          <cell r="O1924">
            <v>15473.803109086641</v>
          </cell>
          <cell r="S1924">
            <v>12721.76</v>
          </cell>
        </row>
        <row r="1925">
          <cell r="O1925">
            <v>-16639.64</v>
          </cell>
          <cell r="S1925">
            <v>-15738.93</v>
          </cell>
        </row>
        <row r="1926">
          <cell r="O1926">
            <v>244.75529660000001</v>
          </cell>
          <cell r="S1926">
            <v>0</v>
          </cell>
        </row>
        <row r="1927">
          <cell r="O1927">
            <v>0</v>
          </cell>
          <cell r="S1927">
            <v>0</v>
          </cell>
        </row>
        <row r="1928">
          <cell r="O1928">
            <v>589.60998000000006</v>
          </cell>
          <cell r="S1928">
            <v>26.59</v>
          </cell>
        </row>
        <row r="1929">
          <cell r="O1929">
            <v>60</v>
          </cell>
          <cell r="S1929">
            <v>0</v>
          </cell>
        </row>
        <row r="1930">
          <cell r="O1930">
            <v>16.166667619999998</v>
          </cell>
          <cell r="S1930">
            <v>0</v>
          </cell>
        </row>
        <row r="1931">
          <cell r="O1931">
            <v>0</v>
          </cell>
          <cell r="S1931">
            <v>0</v>
          </cell>
        </row>
        <row r="1932">
          <cell r="O1932">
            <v>0</v>
          </cell>
          <cell r="S1932">
            <v>0</v>
          </cell>
        </row>
        <row r="1933">
          <cell r="O1933">
            <v>0</v>
          </cell>
          <cell r="S1933">
            <v>0</v>
          </cell>
        </row>
        <row r="1934">
          <cell r="O1934">
            <v>0</v>
          </cell>
          <cell r="S1934">
            <v>0</v>
          </cell>
        </row>
        <row r="1935">
          <cell r="O1935">
            <v>891.55291500922851</v>
          </cell>
          <cell r="S1935">
            <v>992.72</v>
          </cell>
        </row>
        <row r="1936">
          <cell r="O1936">
            <v>445.13321285753983</v>
          </cell>
          <cell r="S1936">
            <v>271.14999999999998</v>
          </cell>
        </row>
        <row r="1937">
          <cell r="O1937">
            <v>695.9535617814355</v>
          </cell>
          <cell r="S1937">
            <v>563.69000000000005</v>
          </cell>
        </row>
        <row r="1938">
          <cell r="O1938">
            <v>165.23788452148438</v>
          </cell>
          <cell r="S1938">
            <v>167.46</v>
          </cell>
        </row>
        <row r="1939">
          <cell r="O1939">
            <v>0</v>
          </cell>
          <cell r="S1939">
            <v>170.13</v>
          </cell>
        </row>
        <row r="1940">
          <cell r="O1940">
            <v>0</v>
          </cell>
          <cell r="S1940">
            <v>19.899999999999999</v>
          </cell>
        </row>
        <row r="1941">
          <cell r="O1941">
            <v>196.57454450530062</v>
          </cell>
          <cell r="S1941">
            <v>0</v>
          </cell>
        </row>
        <row r="1942">
          <cell r="O1942">
            <v>139.92621903999998</v>
          </cell>
          <cell r="S1942">
            <v>261.13</v>
          </cell>
        </row>
        <row r="1943">
          <cell r="O1943">
            <v>0</v>
          </cell>
          <cell r="S1943">
            <v>0</v>
          </cell>
        </row>
        <row r="1944">
          <cell r="O1944">
            <v>0</v>
          </cell>
          <cell r="S1944">
            <v>0</v>
          </cell>
        </row>
        <row r="1945">
          <cell r="O1945">
            <v>18693.756010900001</v>
          </cell>
          <cell r="S1945">
            <v>4798.78</v>
          </cell>
        </row>
        <row r="1946">
          <cell r="O1946">
            <v>0</v>
          </cell>
          <cell r="S1946">
            <v>0</v>
          </cell>
        </row>
        <row r="1947">
          <cell r="O1947">
            <v>0</v>
          </cell>
          <cell r="S1947">
            <v>273</v>
          </cell>
        </row>
        <row r="1948">
          <cell r="O1948">
            <v>0</v>
          </cell>
          <cell r="S1948">
            <v>6.07</v>
          </cell>
        </row>
        <row r="1949">
          <cell r="O1949">
            <v>23200.56216250826</v>
          </cell>
          <cell r="S1949">
            <v>23294.14</v>
          </cell>
        </row>
        <row r="1950">
          <cell r="O1950">
            <v>37306.064398075134</v>
          </cell>
          <cell r="S1950">
            <v>40369.269999999997</v>
          </cell>
        </row>
        <row r="1951">
          <cell r="O1951">
            <v>1893.5687583124095</v>
          </cell>
          <cell r="S1951">
            <v>5967.28</v>
          </cell>
        </row>
        <row r="1952">
          <cell r="O1952">
            <v>8744.8598980999996</v>
          </cell>
          <cell r="S1952">
            <v>4211.53</v>
          </cell>
        </row>
        <row r="1953">
          <cell r="O1953">
            <v>52.924890599999998</v>
          </cell>
          <cell r="S1953">
            <v>188.51</v>
          </cell>
        </row>
        <row r="1954">
          <cell r="O1954">
            <v>8763.1069884876233</v>
          </cell>
          <cell r="S1954">
            <v>16775.93</v>
          </cell>
        </row>
        <row r="1955">
          <cell r="O1955">
            <v>101519.73674115</v>
          </cell>
          <cell r="S1955">
            <v>153384.9</v>
          </cell>
        </row>
        <row r="1956">
          <cell r="O1956">
            <v>43560.558262609986</v>
          </cell>
          <cell r="S1956">
            <v>47071.74</v>
          </cell>
        </row>
        <row r="1957">
          <cell r="O1957">
            <v>9647.3618234400001</v>
          </cell>
          <cell r="S1957">
            <v>14236.65</v>
          </cell>
        </row>
        <row r="1958">
          <cell r="O1958">
            <v>31107.905178179997</v>
          </cell>
          <cell r="S1958">
            <v>20044.25</v>
          </cell>
        </row>
        <row r="1959">
          <cell r="O1959">
            <v>0</v>
          </cell>
          <cell r="S1959">
            <v>0</v>
          </cell>
        </row>
        <row r="1960">
          <cell r="O1960">
            <v>0</v>
          </cell>
          <cell r="S1960">
            <v>0</v>
          </cell>
        </row>
        <row r="1961">
          <cell r="O1961">
            <v>3536.1046907153109</v>
          </cell>
          <cell r="S1961">
            <v>1731.16</v>
          </cell>
        </row>
        <row r="1962">
          <cell r="O1962">
            <v>629.24662204491938</v>
          </cell>
          <cell r="S1962">
            <v>1092.7</v>
          </cell>
        </row>
        <row r="1963">
          <cell r="O1963">
            <v>177.96685988245605</v>
          </cell>
          <cell r="S1963">
            <v>0</v>
          </cell>
        </row>
        <row r="1964">
          <cell r="O1964">
            <v>0</v>
          </cell>
          <cell r="S1964">
            <v>0</v>
          </cell>
        </row>
        <row r="1965">
          <cell r="O1965">
            <v>-277939</v>
          </cell>
          <cell r="S1965">
            <v>-331229</v>
          </cell>
        </row>
        <row r="1966">
          <cell r="O1966">
            <v>-75160.863400000002</v>
          </cell>
          <cell r="S1966">
            <v>-25479.33</v>
          </cell>
        </row>
        <row r="1967">
          <cell r="O1967">
            <v>0</v>
          </cell>
          <cell r="S1967">
            <v>0</v>
          </cell>
        </row>
        <row r="1968">
          <cell r="O1968">
            <v>1793.4401370670123</v>
          </cell>
          <cell r="S1968">
            <v>1131.24</v>
          </cell>
        </row>
        <row r="1969">
          <cell r="O1969">
            <v>0</v>
          </cell>
          <cell r="S1969">
            <v>0</v>
          </cell>
        </row>
        <row r="1970">
          <cell r="O1970">
            <v>0</v>
          </cell>
          <cell r="S1970">
            <v>0</v>
          </cell>
        </row>
        <row r="1971">
          <cell r="O1971">
            <v>117.40167687</v>
          </cell>
          <cell r="S1971">
            <v>0</v>
          </cell>
        </row>
        <row r="1972">
          <cell r="O1972">
            <v>0</v>
          </cell>
          <cell r="S1972">
            <v>0</v>
          </cell>
        </row>
        <row r="1973">
          <cell r="O1973">
            <v>0</v>
          </cell>
          <cell r="S1973">
            <v>0</v>
          </cell>
        </row>
        <row r="1974">
          <cell r="O1974">
            <v>40693.35681877374</v>
          </cell>
          <cell r="S1974">
            <v>0</v>
          </cell>
        </row>
        <row r="1975">
          <cell r="O1975">
            <v>0</v>
          </cell>
          <cell r="S1975">
            <v>0</v>
          </cell>
        </row>
        <row r="1976">
          <cell r="O1976">
            <v>381.30528055759521</v>
          </cell>
          <cell r="S1976">
            <v>121.73</v>
          </cell>
        </row>
        <row r="1977">
          <cell r="O1977">
            <v>213.58127293822935</v>
          </cell>
          <cell r="S1977">
            <v>493.41</v>
          </cell>
        </row>
        <row r="1978">
          <cell r="O1978">
            <v>1082.3945702053693</v>
          </cell>
          <cell r="S1978">
            <v>343.34</v>
          </cell>
        </row>
        <row r="1979">
          <cell r="O1979">
            <v>38.639150301967845</v>
          </cell>
          <cell r="S1979">
            <v>24.97</v>
          </cell>
        </row>
        <row r="1980">
          <cell r="O1980">
            <v>0</v>
          </cell>
          <cell r="S1980">
            <v>0</v>
          </cell>
        </row>
        <row r="1981">
          <cell r="O1981">
            <v>24437.864411683437</v>
          </cell>
          <cell r="S1981">
            <v>21443.08</v>
          </cell>
        </row>
        <row r="1982">
          <cell r="O1982">
            <v>10562.635288060485</v>
          </cell>
          <cell r="S1982">
            <v>7994.4</v>
          </cell>
        </row>
        <row r="1983">
          <cell r="O1983">
            <v>1363.877891607807</v>
          </cell>
          <cell r="S1983">
            <v>842.14</v>
          </cell>
        </row>
        <row r="1984">
          <cell r="O1984">
            <v>7215.3494236829883</v>
          </cell>
          <cell r="S1984">
            <v>3001.75</v>
          </cell>
        </row>
        <row r="1985">
          <cell r="O1985">
            <v>318.36704032</v>
          </cell>
          <cell r="S1985">
            <v>372.43</v>
          </cell>
        </row>
        <row r="1986">
          <cell r="O1986">
            <v>9480.7411328815924</v>
          </cell>
          <cell r="S1986">
            <v>9054.4599999999991</v>
          </cell>
        </row>
        <row r="1987">
          <cell r="O1987">
            <v>104.20660304864083</v>
          </cell>
          <cell r="S1987">
            <v>13.08</v>
          </cell>
        </row>
        <row r="1988">
          <cell r="O1988">
            <v>0</v>
          </cell>
          <cell r="S1988">
            <v>0</v>
          </cell>
        </row>
        <row r="1989">
          <cell r="O1989">
            <v>0</v>
          </cell>
          <cell r="S1989">
            <v>0</v>
          </cell>
        </row>
        <row r="1990">
          <cell r="O1990">
            <v>417604.74788690003</v>
          </cell>
          <cell r="S1990">
            <v>415588.09</v>
          </cell>
        </row>
        <row r="1991">
          <cell r="O1991">
            <v>491177.67870967998</v>
          </cell>
          <cell r="S1991">
            <v>75346.070000000007</v>
          </cell>
        </row>
        <row r="1992">
          <cell r="O1992">
            <v>34448.145493050004</v>
          </cell>
          <cell r="S1992">
            <v>30911.18</v>
          </cell>
        </row>
        <row r="1993">
          <cell r="O1993">
            <v>0</v>
          </cell>
          <cell r="S1993">
            <v>87485.43</v>
          </cell>
        </row>
        <row r="1994">
          <cell r="O1994">
            <v>0</v>
          </cell>
          <cell r="S1994">
            <v>975.41</v>
          </cell>
        </row>
        <row r="1995">
          <cell r="O1995">
            <v>114.6514743</v>
          </cell>
          <cell r="S1995">
            <v>195.49</v>
          </cell>
        </row>
        <row r="1996">
          <cell r="O1996">
            <v>230</v>
          </cell>
          <cell r="S1996">
            <v>0</v>
          </cell>
        </row>
        <row r="1997">
          <cell r="O1997">
            <v>0</v>
          </cell>
          <cell r="S1997">
            <v>0</v>
          </cell>
        </row>
        <row r="1998">
          <cell r="O1998">
            <v>3962.8824850964193</v>
          </cell>
          <cell r="S1998">
            <v>4469.05</v>
          </cell>
        </row>
        <row r="1999">
          <cell r="O1999">
            <v>0</v>
          </cell>
          <cell r="S1999">
            <v>9893.6</v>
          </cell>
        </row>
        <row r="2000">
          <cell r="O2000">
            <v>1800.72785314</v>
          </cell>
          <cell r="S2000">
            <v>0</v>
          </cell>
        </row>
        <row r="2001">
          <cell r="O2001">
            <v>187.84947204589844</v>
          </cell>
          <cell r="S2001">
            <v>0</v>
          </cell>
        </row>
        <row r="2002">
          <cell r="O2002">
            <v>546.1029312440902</v>
          </cell>
          <cell r="S2002">
            <v>0</v>
          </cell>
        </row>
        <row r="2003">
          <cell r="O2003">
            <v>0</v>
          </cell>
          <cell r="S2003">
            <v>0</v>
          </cell>
        </row>
        <row r="2004">
          <cell r="O2004">
            <v>0</v>
          </cell>
          <cell r="S2004">
            <v>0</v>
          </cell>
        </row>
        <row r="2005">
          <cell r="O2005">
            <v>52.601226688354487</v>
          </cell>
          <cell r="S2005">
            <v>56.04</v>
          </cell>
        </row>
        <row r="2006">
          <cell r="O2006">
            <v>98.456650204038709</v>
          </cell>
          <cell r="S2006">
            <v>0</v>
          </cell>
        </row>
        <row r="2007">
          <cell r="O2007">
            <v>639.53835721422297</v>
          </cell>
          <cell r="S2007">
            <v>1887</v>
          </cell>
        </row>
        <row r="2008">
          <cell r="O2008">
            <v>0</v>
          </cell>
          <cell r="S2008">
            <v>0</v>
          </cell>
        </row>
        <row r="2009">
          <cell r="O2009">
            <v>0</v>
          </cell>
          <cell r="S2009">
            <v>0</v>
          </cell>
        </row>
        <row r="2010">
          <cell r="O2010">
            <v>0</v>
          </cell>
          <cell r="S2010">
            <v>0</v>
          </cell>
        </row>
        <row r="2011">
          <cell r="O2011">
            <v>3453.2226970081879</v>
          </cell>
          <cell r="S2011">
            <v>4948.82</v>
          </cell>
        </row>
        <row r="2012">
          <cell r="O2012">
            <v>269.42698442796154</v>
          </cell>
          <cell r="S2012">
            <v>633.27</v>
          </cell>
        </row>
        <row r="2013">
          <cell r="O2013">
            <v>431.26069641777815</v>
          </cell>
          <cell r="S2013">
            <v>0</v>
          </cell>
        </row>
        <row r="2014">
          <cell r="O2014">
            <v>0</v>
          </cell>
          <cell r="S2014">
            <v>0</v>
          </cell>
        </row>
        <row r="2015">
          <cell r="O2015">
            <v>98947.851778296361</v>
          </cell>
          <cell r="S2015">
            <v>-3311.69</v>
          </cell>
        </row>
        <row r="2016">
          <cell r="O2016">
            <v>73950.91</v>
          </cell>
          <cell r="S2016">
            <v>40809.71</v>
          </cell>
        </row>
        <row r="2017">
          <cell r="O2017">
            <v>0</v>
          </cell>
          <cell r="S2017">
            <v>1084.46</v>
          </cell>
        </row>
        <row r="2018">
          <cell r="O2018">
            <v>2700.62</v>
          </cell>
          <cell r="S2018">
            <v>3228.41</v>
          </cell>
        </row>
        <row r="2019">
          <cell r="O2019">
            <v>0</v>
          </cell>
          <cell r="S2019">
            <v>0</v>
          </cell>
        </row>
        <row r="2020">
          <cell r="O2020">
            <v>60945.606326945039</v>
          </cell>
          <cell r="S2020">
            <v>101328.4</v>
          </cell>
        </row>
        <row r="2021">
          <cell r="O2021">
            <v>1242.1961988968087</v>
          </cell>
          <cell r="S2021">
            <v>2004.44</v>
          </cell>
        </row>
        <row r="2022">
          <cell r="O2022">
            <v>0</v>
          </cell>
          <cell r="S2022">
            <v>0</v>
          </cell>
        </row>
        <row r="2023">
          <cell r="O2023">
            <v>68.16774183284457</v>
          </cell>
          <cell r="S2023">
            <v>22.64</v>
          </cell>
        </row>
        <row r="2024">
          <cell r="O2024">
            <v>16.939882776011189</v>
          </cell>
          <cell r="S2024">
            <v>45.82</v>
          </cell>
        </row>
        <row r="2025">
          <cell r="O2025">
            <v>0</v>
          </cell>
          <cell r="S2025">
            <v>0</v>
          </cell>
        </row>
        <row r="2026">
          <cell r="O2026">
            <v>585.29318329793364</v>
          </cell>
          <cell r="S2026">
            <v>1468.65</v>
          </cell>
        </row>
        <row r="2027">
          <cell r="O2027">
            <v>4578.1882557132176</v>
          </cell>
          <cell r="S2027">
            <v>3968.66</v>
          </cell>
        </row>
        <row r="2028">
          <cell r="O2028">
            <v>3073.5841213409326</v>
          </cell>
          <cell r="S2028">
            <v>1135.25</v>
          </cell>
        </row>
        <row r="2029">
          <cell r="O2029">
            <v>0</v>
          </cell>
          <cell r="S2029">
            <v>0</v>
          </cell>
        </row>
        <row r="2030">
          <cell r="O2030">
            <v>24469.249710184318</v>
          </cell>
          <cell r="S2030">
            <v>24843.77</v>
          </cell>
        </row>
        <row r="2031">
          <cell r="O2031">
            <v>6453.2576084484599</v>
          </cell>
          <cell r="S2031">
            <v>6858.93</v>
          </cell>
        </row>
        <row r="2032">
          <cell r="O2032">
            <v>5207.0021093673395</v>
          </cell>
          <cell r="S2032">
            <v>4285.32</v>
          </cell>
        </row>
        <row r="2033">
          <cell r="O2033">
            <v>11853.406658830001</v>
          </cell>
          <cell r="S2033">
            <v>6126.47</v>
          </cell>
        </row>
        <row r="2034">
          <cell r="O2034">
            <v>315.38718338000001</v>
          </cell>
          <cell r="S2034">
            <v>100.8</v>
          </cell>
        </row>
        <row r="2035">
          <cell r="O2035">
            <v>9269.9917122700481</v>
          </cell>
          <cell r="S2035">
            <v>10510.62</v>
          </cell>
        </row>
        <row r="2036">
          <cell r="O2036">
            <v>0</v>
          </cell>
          <cell r="S2036">
            <v>117.81</v>
          </cell>
        </row>
        <row r="2037">
          <cell r="O2037">
            <v>1198.2835844846636</v>
          </cell>
          <cell r="S2037">
            <v>2233.9899999999998</v>
          </cell>
        </row>
        <row r="2038">
          <cell r="O2038">
            <v>14052.337275431721</v>
          </cell>
          <cell r="S2038">
            <v>22987.46</v>
          </cell>
        </row>
        <row r="2039">
          <cell r="O2039">
            <v>2905.5721577175664</v>
          </cell>
          <cell r="S2039">
            <v>18786.95</v>
          </cell>
        </row>
        <row r="2040">
          <cell r="O2040">
            <v>0</v>
          </cell>
          <cell r="S2040">
            <v>0</v>
          </cell>
        </row>
        <row r="2041">
          <cell r="O2041">
            <v>0</v>
          </cell>
          <cell r="S2041">
            <v>0</v>
          </cell>
        </row>
        <row r="2042">
          <cell r="O2042">
            <v>0</v>
          </cell>
          <cell r="S2042">
            <v>0</v>
          </cell>
        </row>
        <row r="2043">
          <cell r="O2043">
            <v>0</v>
          </cell>
          <cell r="S2043">
            <v>55.37</v>
          </cell>
        </row>
        <row r="2044">
          <cell r="O2044">
            <v>11337.285400000001</v>
          </cell>
          <cell r="S2044">
            <v>9422.74</v>
          </cell>
        </row>
        <row r="2045">
          <cell r="O2045">
            <v>702.1248880172393</v>
          </cell>
          <cell r="S2045">
            <v>0</v>
          </cell>
        </row>
        <row r="2046">
          <cell r="O2046">
            <v>577.09693963999996</v>
          </cell>
          <cell r="S2046">
            <v>4119.95</v>
          </cell>
        </row>
        <row r="2047">
          <cell r="O2047">
            <v>0</v>
          </cell>
          <cell r="S2047">
            <v>67.349999999999994</v>
          </cell>
        </row>
        <row r="2048">
          <cell r="O2048">
            <v>3714.9400000000005</v>
          </cell>
          <cell r="S2048">
            <v>1178.04</v>
          </cell>
        </row>
        <row r="2049">
          <cell r="O2049">
            <v>37820.518280543467</v>
          </cell>
          <cell r="S2049">
            <v>10283.530000000001</v>
          </cell>
        </row>
        <row r="2050">
          <cell r="O2050">
            <v>0</v>
          </cell>
          <cell r="S2050">
            <v>0</v>
          </cell>
        </row>
        <row r="2051">
          <cell r="O2051">
            <v>243.10775730797678</v>
          </cell>
          <cell r="S2051">
            <v>0</v>
          </cell>
        </row>
        <row r="2052">
          <cell r="O2052">
            <v>132.93822481545757</v>
          </cell>
          <cell r="S2052">
            <v>0</v>
          </cell>
        </row>
        <row r="2053">
          <cell r="O2053">
            <v>4962.6206471551159</v>
          </cell>
          <cell r="S2053">
            <v>194.61</v>
          </cell>
        </row>
        <row r="2054">
          <cell r="O2054">
            <v>67.531373840000001</v>
          </cell>
          <cell r="S2054">
            <v>0</v>
          </cell>
        </row>
        <row r="2055">
          <cell r="O2055">
            <v>0</v>
          </cell>
          <cell r="S2055">
            <v>0</v>
          </cell>
        </row>
        <row r="2056">
          <cell r="O2056">
            <v>195.50431942204611</v>
          </cell>
          <cell r="S2056">
            <v>0</v>
          </cell>
        </row>
        <row r="2057">
          <cell r="O2057">
            <v>0</v>
          </cell>
          <cell r="S2057">
            <v>0</v>
          </cell>
        </row>
        <row r="2058">
          <cell r="O2058">
            <v>0</v>
          </cell>
          <cell r="S2058">
            <v>0</v>
          </cell>
        </row>
        <row r="2059">
          <cell r="O2059">
            <v>193.07049671969395</v>
          </cell>
          <cell r="S2059">
            <v>0</v>
          </cell>
        </row>
        <row r="2060">
          <cell r="O2060">
            <v>0</v>
          </cell>
          <cell r="S2060">
            <v>0</v>
          </cell>
        </row>
        <row r="2061">
          <cell r="O2061">
            <v>31001.954011084945</v>
          </cell>
          <cell r="S2061">
            <v>4876.2700000000004</v>
          </cell>
        </row>
        <row r="2062">
          <cell r="O2062">
            <v>144.5107588259946</v>
          </cell>
          <cell r="S2062">
            <v>19.489999999999998</v>
          </cell>
        </row>
        <row r="2063">
          <cell r="O2063">
            <v>0</v>
          </cell>
          <cell r="S2063">
            <v>0</v>
          </cell>
        </row>
        <row r="2064">
          <cell r="O2064">
            <v>145.328</v>
          </cell>
          <cell r="S2064">
            <v>1320</v>
          </cell>
        </row>
        <row r="2065">
          <cell r="O2065">
            <v>0</v>
          </cell>
          <cell r="S2065">
            <v>0</v>
          </cell>
        </row>
        <row r="2066">
          <cell r="O2066">
            <v>1849.6529</v>
          </cell>
          <cell r="S2066">
            <v>1053.03</v>
          </cell>
        </row>
        <row r="2067">
          <cell r="O2067">
            <v>0</v>
          </cell>
          <cell r="S2067">
            <v>0</v>
          </cell>
        </row>
        <row r="2068">
          <cell r="O2068">
            <v>882.38299999999992</v>
          </cell>
          <cell r="S2068">
            <v>1140</v>
          </cell>
        </row>
        <row r="2069">
          <cell r="O2069">
            <v>427.47302245999998</v>
          </cell>
          <cell r="S2069">
            <v>104.02</v>
          </cell>
        </row>
        <row r="2070">
          <cell r="O2070">
            <v>1542.9360000000001</v>
          </cell>
          <cell r="S2070">
            <v>1081.5</v>
          </cell>
        </row>
        <row r="2071">
          <cell r="O2071">
            <v>554.68420000000003</v>
          </cell>
          <cell r="S2071">
            <v>1480</v>
          </cell>
        </row>
        <row r="2072">
          <cell r="O2072">
            <v>0</v>
          </cell>
          <cell r="S2072">
            <v>0</v>
          </cell>
        </row>
        <row r="2073">
          <cell r="O2073">
            <v>751.75409999999999</v>
          </cell>
          <cell r="S2073">
            <v>232.84</v>
          </cell>
        </row>
        <row r="2074">
          <cell r="O2074">
            <v>0</v>
          </cell>
          <cell r="S2074">
            <v>181.28</v>
          </cell>
        </row>
        <row r="2075">
          <cell r="O2075">
            <v>708.59780000000001</v>
          </cell>
          <cell r="S2075">
            <v>1843.44</v>
          </cell>
        </row>
        <row r="2076">
          <cell r="O2076">
            <v>135.09573552000001</v>
          </cell>
          <cell r="S2076">
            <v>0</v>
          </cell>
        </row>
        <row r="2077">
          <cell r="O2077">
            <v>1595.6033</v>
          </cell>
          <cell r="S2077">
            <v>370.13</v>
          </cell>
        </row>
        <row r="2078">
          <cell r="O2078">
            <v>0</v>
          </cell>
          <cell r="S2078">
            <v>0</v>
          </cell>
        </row>
        <row r="2079">
          <cell r="O2079">
            <v>959.05029999999999</v>
          </cell>
          <cell r="S2079">
            <v>2280.63</v>
          </cell>
        </row>
        <row r="2080">
          <cell r="O2080">
            <v>0</v>
          </cell>
          <cell r="S2080">
            <v>303.13</v>
          </cell>
        </row>
        <row r="2081">
          <cell r="O2081">
            <v>1441.4623000000001</v>
          </cell>
          <cell r="S2081">
            <v>1244.54</v>
          </cell>
        </row>
        <row r="2082">
          <cell r="O2082">
            <v>364.73019999999997</v>
          </cell>
          <cell r="S2082">
            <v>240</v>
          </cell>
        </row>
        <row r="2083">
          <cell r="O2083">
            <v>27.091000000000001</v>
          </cell>
          <cell r="S2083">
            <v>3.58</v>
          </cell>
        </row>
        <row r="2084">
          <cell r="O2084">
            <v>1162.2267999999999</v>
          </cell>
          <cell r="S2084">
            <v>560</v>
          </cell>
        </row>
        <row r="2085">
          <cell r="O2085">
            <v>108.5609</v>
          </cell>
          <cell r="S2085">
            <v>448.46</v>
          </cell>
        </row>
        <row r="2086">
          <cell r="O2086">
            <v>1479.8593999999998</v>
          </cell>
          <cell r="S2086">
            <v>3655</v>
          </cell>
        </row>
        <row r="2087">
          <cell r="O2087">
            <v>0</v>
          </cell>
          <cell r="S2087">
            <v>-1007.68</v>
          </cell>
        </row>
        <row r="2088">
          <cell r="O2088">
            <v>0</v>
          </cell>
          <cell r="S2088">
            <v>611.08000000000004</v>
          </cell>
        </row>
        <row r="2089">
          <cell r="O2089">
            <v>1756.5312999999999</v>
          </cell>
          <cell r="S2089">
            <v>8715.98</v>
          </cell>
        </row>
        <row r="2090">
          <cell r="O2090">
            <v>0</v>
          </cell>
          <cell r="S2090">
            <v>0</v>
          </cell>
        </row>
        <row r="2091">
          <cell r="O2091">
            <v>11736.631161922665</v>
          </cell>
          <cell r="S2091">
            <v>11227.69</v>
          </cell>
        </row>
        <row r="2092">
          <cell r="O2092">
            <v>4722.5455501860251</v>
          </cell>
          <cell r="S2092">
            <v>3462.64</v>
          </cell>
        </row>
        <row r="2093">
          <cell r="O2093">
            <v>474.67271512837027</v>
          </cell>
          <cell r="S2093">
            <v>270.83</v>
          </cell>
        </row>
        <row r="2094">
          <cell r="O2094">
            <v>1986.0586828099999</v>
          </cell>
          <cell r="S2094">
            <v>1075.25</v>
          </cell>
        </row>
        <row r="2095">
          <cell r="O2095">
            <v>78.524232414121258</v>
          </cell>
          <cell r="S2095">
            <v>236.29</v>
          </cell>
        </row>
        <row r="2096">
          <cell r="O2096">
            <v>5312.8181057988113</v>
          </cell>
          <cell r="S2096">
            <v>7850.14</v>
          </cell>
        </row>
        <row r="2097">
          <cell r="O2097">
            <v>8774.975097071876</v>
          </cell>
          <cell r="S2097">
            <v>19098.310000000001</v>
          </cell>
        </row>
        <row r="2098">
          <cell r="O2098">
            <v>0</v>
          </cell>
          <cell r="S2098">
            <v>57.08</v>
          </cell>
        </row>
        <row r="2099">
          <cell r="O2099">
            <v>0</v>
          </cell>
          <cell r="S2099">
            <v>0</v>
          </cell>
        </row>
        <row r="2100">
          <cell r="O2100">
            <v>385.47587155999997</v>
          </cell>
          <cell r="S2100">
            <v>222.31</v>
          </cell>
        </row>
        <row r="2101">
          <cell r="O2101">
            <v>0</v>
          </cell>
          <cell r="S2101">
            <v>0</v>
          </cell>
        </row>
        <row r="2102">
          <cell r="O2102">
            <v>0</v>
          </cell>
          <cell r="S2102">
            <v>0</v>
          </cell>
        </row>
        <row r="2103">
          <cell r="O2103">
            <v>0</v>
          </cell>
          <cell r="S2103">
            <v>0</v>
          </cell>
        </row>
        <row r="2104">
          <cell r="O2104">
            <v>0</v>
          </cell>
          <cell r="S2104">
            <v>0</v>
          </cell>
        </row>
        <row r="2105">
          <cell r="O2105">
            <v>2184.9520999668166</v>
          </cell>
          <cell r="S2105">
            <v>1076.07</v>
          </cell>
        </row>
        <row r="2106">
          <cell r="O2106">
            <v>0</v>
          </cell>
          <cell r="S2106">
            <v>0</v>
          </cell>
        </row>
        <row r="2107">
          <cell r="O2107">
            <v>48890.730996994345</v>
          </cell>
          <cell r="S2107">
            <v>79329.429999999993</v>
          </cell>
        </row>
        <row r="2108">
          <cell r="O2108">
            <v>11628.97172104285</v>
          </cell>
          <cell r="S2108">
            <v>11327.63</v>
          </cell>
        </row>
        <row r="2109">
          <cell r="O2109">
            <v>0</v>
          </cell>
          <cell r="S2109">
            <v>50000.01</v>
          </cell>
        </row>
        <row r="2110">
          <cell r="O2110">
            <v>37083.528712239502</v>
          </cell>
          <cell r="S2110">
            <v>0</v>
          </cell>
        </row>
        <row r="2111">
          <cell r="O2111">
            <v>1469.7887926823507</v>
          </cell>
          <cell r="S2111">
            <v>2697.11</v>
          </cell>
        </row>
        <row r="2112">
          <cell r="O2112">
            <v>101.51646258634942</v>
          </cell>
          <cell r="S2112">
            <v>1026.93</v>
          </cell>
        </row>
        <row r="2113">
          <cell r="O2113">
            <v>1432.9646169937118</v>
          </cell>
          <cell r="S2113">
            <v>11088.22</v>
          </cell>
        </row>
        <row r="2114">
          <cell r="O2114">
            <v>0</v>
          </cell>
          <cell r="S2114">
            <v>0</v>
          </cell>
        </row>
        <row r="2115">
          <cell r="O2115">
            <v>68683.5</v>
          </cell>
          <cell r="S2115">
            <v>0</v>
          </cell>
        </row>
        <row r="2116">
          <cell r="O2116">
            <v>569.66</v>
          </cell>
          <cell r="S2116">
            <v>0</v>
          </cell>
        </row>
        <row r="2117">
          <cell r="O2117">
            <v>91.414022290797007</v>
          </cell>
          <cell r="S2117">
            <v>0</v>
          </cell>
        </row>
        <row r="2118">
          <cell r="O2118">
            <v>435.3048680357</v>
          </cell>
          <cell r="S2118">
            <v>0</v>
          </cell>
        </row>
        <row r="2119">
          <cell r="O2119">
            <v>12283.179326625172</v>
          </cell>
          <cell r="S2119">
            <v>12914.52</v>
          </cell>
        </row>
        <row r="2120">
          <cell r="O2120">
            <v>1749.486544540865</v>
          </cell>
          <cell r="S2120">
            <v>2105.73</v>
          </cell>
        </row>
        <row r="2121">
          <cell r="O2121">
            <v>665.0023386012042</v>
          </cell>
          <cell r="S2121">
            <v>554.52</v>
          </cell>
        </row>
        <row r="2122">
          <cell r="O2122">
            <v>8638.9762502800004</v>
          </cell>
          <cell r="S2122">
            <v>4136.8599999999997</v>
          </cell>
        </row>
        <row r="2123">
          <cell r="O2123">
            <v>159.73799068214302</v>
          </cell>
          <cell r="S2123">
            <v>163.89</v>
          </cell>
        </row>
        <row r="2124">
          <cell r="O2124">
            <v>5024.3192913140756</v>
          </cell>
          <cell r="S2124">
            <v>5372.26</v>
          </cell>
        </row>
        <row r="2125">
          <cell r="O2125">
            <v>178.13297187048556</v>
          </cell>
          <cell r="S2125">
            <v>49.88</v>
          </cell>
        </row>
        <row r="2126">
          <cell r="O2126">
            <v>0</v>
          </cell>
          <cell r="S2126">
            <v>0</v>
          </cell>
        </row>
        <row r="2127">
          <cell r="O2127">
            <v>0</v>
          </cell>
          <cell r="S2127">
            <v>240.59</v>
          </cell>
        </row>
        <row r="2128">
          <cell r="O2128">
            <v>2168.952093847121</v>
          </cell>
          <cell r="S2128">
            <v>2807.61</v>
          </cell>
        </row>
        <row r="2129">
          <cell r="O2129">
            <v>235.04147976655571</v>
          </cell>
          <cell r="S2129">
            <v>151.75</v>
          </cell>
        </row>
        <row r="2130">
          <cell r="O2130">
            <v>1239.218361050951</v>
          </cell>
          <cell r="S2130">
            <v>249.05</v>
          </cell>
        </row>
        <row r="2131">
          <cell r="O2131">
            <v>1634.1712803798007</v>
          </cell>
          <cell r="S2131">
            <v>737.61</v>
          </cell>
        </row>
        <row r="2132">
          <cell r="O2132">
            <v>78.312699709469555</v>
          </cell>
          <cell r="S2132">
            <v>0</v>
          </cell>
        </row>
        <row r="2133">
          <cell r="O2133">
            <v>12081.832183717166</v>
          </cell>
          <cell r="S2133">
            <v>10082.19</v>
          </cell>
        </row>
        <row r="2134">
          <cell r="O2134">
            <v>256.70887150835142</v>
          </cell>
          <cell r="S2134">
            <v>428</v>
          </cell>
        </row>
        <row r="2135">
          <cell r="O2135">
            <v>0</v>
          </cell>
          <cell r="S2135">
            <v>0</v>
          </cell>
        </row>
        <row r="2136">
          <cell r="O2136">
            <v>2196.7569175909284</v>
          </cell>
          <cell r="S2136">
            <v>1268.6500000000001</v>
          </cell>
        </row>
        <row r="2137">
          <cell r="O2137">
            <v>-0.22566065573304073</v>
          </cell>
          <cell r="S2137">
            <v>0</v>
          </cell>
        </row>
        <row r="2138">
          <cell r="O2138">
            <v>256.92920000000004</v>
          </cell>
          <cell r="S2138">
            <v>220</v>
          </cell>
        </row>
        <row r="2139">
          <cell r="O2139">
            <v>23.22229669</v>
          </cell>
          <cell r="S2139">
            <v>0</v>
          </cell>
        </row>
        <row r="2140">
          <cell r="O2140">
            <v>3414.6790635133821</v>
          </cell>
          <cell r="S2140">
            <v>2924.9</v>
          </cell>
        </row>
        <row r="2141">
          <cell r="O2141">
            <v>0</v>
          </cell>
          <cell r="S2141">
            <v>38.979999999999997</v>
          </cell>
        </row>
        <row r="2142">
          <cell r="O2142">
            <v>30</v>
          </cell>
          <cell r="S2142">
            <v>0</v>
          </cell>
        </row>
        <row r="2143">
          <cell r="O2143">
            <v>32.070676509742228</v>
          </cell>
          <cell r="S2143">
            <v>0</v>
          </cell>
        </row>
        <row r="2144">
          <cell r="O2144">
            <v>0</v>
          </cell>
          <cell r="S2144">
            <v>0</v>
          </cell>
        </row>
        <row r="2145">
          <cell r="O2145">
            <v>236.39065243820073</v>
          </cell>
          <cell r="S2145">
            <v>0</v>
          </cell>
        </row>
        <row r="2146">
          <cell r="O2146">
            <v>3390.9059961191683</v>
          </cell>
          <cell r="S2146">
            <v>7892.9</v>
          </cell>
        </row>
        <row r="2147">
          <cell r="O2147">
            <v>0</v>
          </cell>
          <cell r="S2147">
            <v>0</v>
          </cell>
        </row>
        <row r="2148">
          <cell r="O2148">
            <v>509.19208024639443</v>
          </cell>
          <cell r="S2148">
            <v>0</v>
          </cell>
        </row>
        <row r="2149">
          <cell r="O2149">
            <v>0</v>
          </cell>
          <cell r="S2149">
            <v>0</v>
          </cell>
        </row>
        <row r="2150">
          <cell r="O2150">
            <v>0</v>
          </cell>
          <cell r="S2150">
            <v>0</v>
          </cell>
        </row>
        <row r="2151">
          <cell r="O2151">
            <v>0</v>
          </cell>
          <cell r="S2151">
            <v>0</v>
          </cell>
        </row>
        <row r="2152">
          <cell r="O2152">
            <v>0</v>
          </cell>
          <cell r="S2152">
            <v>55.51</v>
          </cell>
        </row>
        <row r="2153">
          <cell r="O2153">
            <v>0</v>
          </cell>
          <cell r="S2153">
            <v>0</v>
          </cell>
        </row>
        <row r="2154">
          <cell r="O2154">
            <v>141418.15087440092</v>
          </cell>
          <cell r="S2154">
            <v>130545</v>
          </cell>
        </row>
        <row r="2155">
          <cell r="O2155">
            <v>0</v>
          </cell>
          <cell r="S2155">
            <v>0</v>
          </cell>
        </row>
        <row r="2156">
          <cell r="O2156">
            <v>10383.364367036727</v>
          </cell>
          <cell r="S2156">
            <v>5195.87</v>
          </cell>
        </row>
        <row r="2157">
          <cell r="O2157">
            <v>0</v>
          </cell>
          <cell r="S2157">
            <v>0</v>
          </cell>
        </row>
        <row r="2158">
          <cell r="O2158">
            <v>27179.889915376563</v>
          </cell>
          <cell r="S2158">
            <v>60734.6</v>
          </cell>
        </row>
        <row r="2159">
          <cell r="O2159">
            <v>0</v>
          </cell>
          <cell r="S2159">
            <v>361.28</v>
          </cell>
        </row>
        <row r="2160">
          <cell r="O2160">
            <v>0</v>
          </cell>
          <cell r="S2160">
            <v>123.43</v>
          </cell>
        </row>
        <row r="2161">
          <cell r="O2161">
            <v>41031.910534880379</v>
          </cell>
          <cell r="S2161">
            <v>41740.620000000003</v>
          </cell>
        </row>
        <row r="2162">
          <cell r="O2162">
            <v>12185.339944800013</v>
          </cell>
          <cell r="S2162">
            <v>14883.42</v>
          </cell>
        </row>
        <row r="2163">
          <cell r="O2163">
            <v>2057.2286246576591</v>
          </cell>
          <cell r="S2163">
            <v>909.75</v>
          </cell>
        </row>
        <row r="2164">
          <cell r="O2164">
            <v>9283.4888796499999</v>
          </cell>
          <cell r="S2164">
            <v>4064.38</v>
          </cell>
        </row>
        <row r="2165">
          <cell r="O2165">
            <v>506.17568904000007</v>
          </cell>
          <cell r="S2165">
            <v>343.44</v>
          </cell>
        </row>
        <row r="2166">
          <cell r="O2166">
            <v>12273.39737784978</v>
          </cell>
          <cell r="S2166">
            <v>14801.16</v>
          </cell>
        </row>
        <row r="2167">
          <cell r="O2167">
            <v>1891.4440506096514</v>
          </cell>
          <cell r="S2167">
            <v>723.12</v>
          </cell>
        </row>
        <row r="2168">
          <cell r="O2168">
            <v>0</v>
          </cell>
          <cell r="S2168">
            <v>0</v>
          </cell>
        </row>
        <row r="2169">
          <cell r="O2169">
            <v>0</v>
          </cell>
          <cell r="S2169">
            <v>0</v>
          </cell>
        </row>
        <row r="2170">
          <cell r="O2170">
            <v>0</v>
          </cell>
          <cell r="S2170">
            <v>0</v>
          </cell>
        </row>
        <row r="2171">
          <cell r="O2171">
            <v>0</v>
          </cell>
          <cell r="S2171">
            <v>0</v>
          </cell>
        </row>
        <row r="2172">
          <cell r="O2172">
            <v>0</v>
          </cell>
          <cell r="S2172">
            <v>0</v>
          </cell>
        </row>
        <row r="2173">
          <cell r="O2173">
            <v>0</v>
          </cell>
          <cell r="S2173">
            <v>0</v>
          </cell>
        </row>
        <row r="2174">
          <cell r="O2174">
            <v>0</v>
          </cell>
          <cell r="S2174">
            <v>0</v>
          </cell>
        </row>
        <row r="2175">
          <cell r="O2175">
            <v>0</v>
          </cell>
          <cell r="S2175">
            <v>0</v>
          </cell>
        </row>
        <row r="2176">
          <cell r="O2176">
            <v>0</v>
          </cell>
          <cell r="S2176">
            <v>0</v>
          </cell>
        </row>
        <row r="2177">
          <cell r="O2177">
            <v>0</v>
          </cell>
          <cell r="S2177">
            <v>0</v>
          </cell>
        </row>
        <row r="2178">
          <cell r="O2178">
            <v>1821.4</v>
          </cell>
          <cell r="S2178">
            <v>0</v>
          </cell>
        </row>
        <row r="2179">
          <cell r="O2179">
            <v>27332.757056300001</v>
          </cell>
          <cell r="S2179">
            <v>29299.88</v>
          </cell>
        </row>
        <row r="2180">
          <cell r="O2180">
            <v>16301.5</v>
          </cell>
          <cell r="S2180">
            <v>7283.35</v>
          </cell>
        </row>
        <row r="2181">
          <cell r="O2181">
            <v>2328.23331349</v>
          </cell>
          <cell r="S2181">
            <v>4628.53</v>
          </cell>
        </row>
        <row r="2182">
          <cell r="O2182">
            <v>10918.95</v>
          </cell>
          <cell r="S2182">
            <v>10370.700000000001</v>
          </cell>
        </row>
        <row r="2183">
          <cell r="O2183">
            <v>39000</v>
          </cell>
          <cell r="S2183">
            <v>39001</v>
          </cell>
        </row>
        <row r="2184">
          <cell r="O2184">
            <v>9.6712500332449221</v>
          </cell>
          <cell r="S2184">
            <v>523.77</v>
          </cell>
        </row>
        <row r="2185">
          <cell r="O2185">
            <v>2.2841475099999116</v>
          </cell>
          <cell r="S2185">
            <v>-17.349999999999909</v>
          </cell>
        </row>
        <row r="2186">
          <cell r="O2186">
            <v>7274.2108796562779</v>
          </cell>
          <cell r="S2186">
            <v>-715566.09</v>
          </cell>
        </row>
        <row r="2187">
          <cell r="O2187">
            <v>1504</v>
          </cell>
          <cell r="S2187">
            <v>0</v>
          </cell>
        </row>
        <row r="2188">
          <cell r="O2188">
            <v>0</v>
          </cell>
          <cell r="S2188">
            <v>763.25</v>
          </cell>
        </row>
        <row r="2189">
          <cell r="O2189">
            <v>0</v>
          </cell>
          <cell r="S2189">
            <v>0</v>
          </cell>
        </row>
        <row r="2190">
          <cell r="O2190">
            <v>3.3403274700000001</v>
          </cell>
          <cell r="S2190">
            <v>0</v>
          </cell>
        </row>
        <row r="2191">
          <cell r="O2191">
            <v>13.246819559049506</v>
          </cell>
          <cell r="S2191">
            <v>318.72000000000003</v>
          </cell>
        </row>
        <row r="2192">
          <cell r="O2192">
            <v>28.207074247207089</v>
          </cell>
          <cell r="S2192">
            <v>26.61</v>
          </cell>
        </row>
        <row r="2193">
          <cell r="O2193">
            <v>1.5953536503939276</v>
          </cell>
          <cell r="S2193">
            <v>0</v>
          </cell>
        </row>
        <row r="2194">
          <cell r="O2194">
            <v>3089.7885938286745</v>
          </cell>
          <cell r="S2194">
            <v>18.54</v>
          </cell>
        </row>
        <row r="2195">
          <cell r="O2195">
            <v>0</v>
          </cell>
          <cell r="S2195">
            <v>0</v>
          </cell>
        </row>
        <row r="2196">
          <cell r="O2196">
            <v>8942.8320786754593</v>
          </cell>
          <cell r="S2196">
            <v>8576.17</v>
          </cell>
        </row>
        <row r="2197">
          <cell r="O2197">
            <v>2872.0952146146706</v>
          </cell>
          <cell r="S2197">
            <v>2965.19</v>
          </cell>
        </row>
        <row r="2198">
          <cell r="O2198">
            <v>4875.3742096502401</v>
          </cell>
          <cell r="S2198">
            <v>1055.8499999999999</v>
          </cell>
        </row>
        <row r="2199">
          <cell r="O2199">
            <v>1984.3843053400001</v>
          </cell>
          <cell r="S2199">
            <v>1127.47</v>
          </cell>
        </row>
        <row r="2200">
          <cell r="O2200">
            <v>0</v>
          </cell>
          <cell r="S2200">
            <v>35.24</v>
          </cell>
        </row>
        <row r="2201">
          <cell r="O2201">
            <v>1710.1264538732819</v>
          </cell>
          <cell r="S2201">
            <v>3186.6</v>
          </cell>
        </row>
        <row r="2202">
          <cell r="O2202">
            <v>431.31240052090868</v>
          </cell>
          <cell r="S2202">
            <v>0</v>
          </cell>
        </row>
        <row r="2203">
          <cell r="O2203">
            <v>-2.4154589400000002</v>
          </cell>
          <cell r="S2203">
            <v>0</v>
          </cell>
        </row>
        <row r="2204">
          <cell r="O2204">
            <v>-5556.4263696115522</v>
          </cell>
          <cell r="S2204">
            <v>0</v>
          </cell>
        </row>
        <row r="2205">
          <cell r="O2205">
            <v>0</v>
          </cell>
          <cell r="S2205">
            <v>87.96</v>
          </cell>
        </row>
        <row r="2206">
          <cell r="O2206">
            <v>0</v>
          </cell>
          <cell r="S2206">
            <v>0</v>
          </cell>
        </row>
        <row r="2207">
          <cell r="O2207">
            <v>0</v>
          </cell>
          <cell r="S2207">
            <v>0</v>
          </cell>
        </row>
        <row r="2208">
          <cell r="O2208">
            <v>0</v>
          </cell>
          <cell r="S2208">
            <v>0</v>
          </cell>
        </row>
        <row r="2209">
          <cell r="O2209">
            <v>0</v>
          </cell>
          <cell r="S2209">
            <v>0</v>
          </cell>
        </row>
        <row r="2210">
          <cell r="O2210">
            <v>0</v>
          </cell>
          <cell r="S2210">
            <v>0</v>
          </cell>
        </row>
        <row r="2211">
          <cell r="O2211">
            <v>0</v>
          </cell>
          <cell r="S2211">
            <v>0</v>
          </cell>
        </row>
        <row r="2212">
          <cell r="O2212">
            <v>0</v>
          </cell>
          <cell r="S2212">
            <v>0</v>
          </cell>
        </row>
        <row r="2213">
          <cell r="O2213">
            <v>193.69991041379143</v>
          </cell>
          <cell r="S2213">
            <v>0</v>
          </cell>
        </row>
        <row r="2214">
          <cell r="O2214">
            <v>6897.5548832299191</v>
          </cell>
          <cell r="S2214">
            <v>0</v>
          </cell>
        </row>
        <row r="2215">
          <cell r="O2215">
            <v>0</v>
          </cell>
          <cell r="S2215">
            <v>0</v>
          </cell>
        </row>
        <row r="2216">
          <cell r="O2216">
            <v>0</v>
          </cell>
          <cell r="S2216">
            <v>1915.5</v>
          </cell>
        </row>
        <row r="2217">
          <cell r="O2217">
            <v>3467.8023465892525</v>
          </cell>
          <cell r="S2217">
            <v>1774.6</v>
          </cell>
        </row>
        <row r="2218">
          <cell r="O2218">
            <v>0</v>
          </cell>
          <cell r="S2218">
            <v>0</v>
          </cell>
        </row>
        <row r="2219">
          <cell r="O2219">
            <v>4570.2700582922043</v>
          </cell>
          <cell r="S2219">
            <v>5175.79</v>
          </cell>
        </row>
        <row r="2220">
          <cell r="O2220">
            <v>2453.5519046705431</v>
          </cell>
          <cell r="S2220">
            <v>8905.02</v>
          </cell>
        </row>
        <row r="2221">
          <cell r="O2221">
            <v>442.96641009561489</v>
          </cell>
          <cell r="S2221">
            <v>0</v>
          </cell>
        </row>
        <row r="2222">
          <cell r="O2222">
            <v>8690.327226136862</v>
          </cell>
          <cell r="S2222">
            <v>1686.41</v>
          </cell>
        </row>
        <row r="2223">
          <cell r="O2223">
            <v>0</v>
          </cell>
          <cell r="S2223">
            <v>0</v>
          </cell>
        </row>
        <row r="2224">
          <cell r="O2224">
            <v>0</v>
          </cell>
          <cell r="S2224">
            <v>0</v>
          </cell>
        </row>
        <row r="2225">
          <cell r="O2225">
            <v>0</v>
          </cell>
          <cell r="S2225">
            <v>0</v>
          </cell>
        </row>
        <row r="2226">
          <cell r="O2226">
            <v>0</v>
          </cell>
          <cell r="S2226">
            <v>0</v>
          </cell>
        </row>
        <row r="2227">
          <cell r="O2227">
            <v>0</v>
          </cell>
          <cell r="S2227">
            <v>0</v>
          </cell>
        </row>
        <row r="2228">
          <cell r="O2228">
            <v>0</v>
          </cell>
          <cell r="S2228">
            <v>10331.01</v>
          </cell>
        </row>
        <row r="2229">
          <cell r="O2229">
            <v>0</v>
          </cell>
          <cell r="S2229">
            <v>0</v>
          </cell>
        </row>
        <row r="2230">
          <cell r="O2230">
            <v>614.66528014946073</v>
          </cell>
          <cell r="S2230">
            <v>0</v>
          </cell>
        </row>
        <row r="2231">
          <cell r="O2231">
            <v>0</v>
          </cell>
          <cell r="S2231">
            <v>0</v>
          </cell>
        </row>
        <row r="2232">
          <cell r="O2232">
            <v>9900.1170067823732</v>
          </cell>
          <cell r="S2232">
            <v>1631.11</v>
          </cell>
        </row>
        <row r="2233">
          <cell r="O2233">
            <v>0</v>
          </cell>
          <cell r="S2233">
            <v>0</v>
          </cell>
        </row>
        <row r="2234">
          <cell r="O2234">
            <v>26.624712574125621</v>
          </cell>
          <cell r="S2234">
            <v>0</v>
          </cell>
        </row>
        <row r="2235">
          <cell r="O2235">
            <v>0</v>
          </cell>
          <cell r="S2235">
            <v>0</v>
          </cell>
        </row>
        <row r="2236">
          <cell r="O2236">
            <v>0</v>
          </cell>
          <cell r="S2236">
            <v>0</v>
          </cell>
        </row>
        <row r="2237">
          <cell r="O2237">
            <v>21522.454489813419</v>
          </cell>
          <cell r="S2237">
            <v>19515.72</v>
          </cell>
        </row>
        <row r="2238">
          <cell r="O2238">
            <v>9173.0845161330435</v>
          </cell>
          <cell r="S2238">
            <v>8694.2800000000007</v>
          </cell>
        </row>
        <row r="2239">
          <cell r="O2239">
            <v>1749.6212626231559</v>
          </cell>
          <cell r="S2239">
            <v>1327.95</v>
          </cell>
        </row>
        <row r="2240">
          <cell r="O2240">
            <v>6420.2289460700003</v>
          </cell>
          <cell r="S2240">
            <v>2727.64</v>
          </cell>
        </row>
        <row r="2241">
          <cell r="O2241">
            <v>333.52827293475923</v>
          </cell>
          <cell r="S2241">
            <v>310.92</v>
          </cell>
        </row>
        <row r="2242">
          <cell r="O2242">
            <v>6758.3531745654109</v>
          </cell>
          <cell r="S2242">
            <v>6270.13</v>
          </cell>
        </row>
        <row r="2243">
          <cell r="O2243">
            <v>0</v>
          </cell>
          <cell r="S2243">
            <v>787.29</v>
          </cell>
        </row>
        <row r="2244">
          <cell r="O2244">
            <v>10326.903333329999</v>
          </cell>
          <cell r="S2244">
            <v>1517.15</v>
          </cell>
        </row>
        <row r="2245">
          <cell r="O2245">
            <v>240.16</v>
          </cell>
          <cell r="S2245">
            <v>4557.68</v>
          </cell>
        </row>
        <row r="2246">
          <cell r="O2246">
            <v>1074.675058641521</v>
          </cell>
          <cell r="S2246">
            <v>0</v>
          </cell>
        </row>
        <row r="2247">
          <cell r="O2247">
            <v>10.407842188067288</v>
          </cell>
          <cell r="S2247">
            <v>0</v>
          </cell>
        </row>
        <row r="2248">
          <cell r="O2248">
            <v>0</v>
          </cell>
          <cell r="S2248">
            <v>67.09</v>
          </cell>
        </row>
        <row r="2249">
          <cell r="O2249">
            <v>33.038492306415932</v>
          </cell>
          <cell r="S2249">
            <v>4.3600000000000003</v>
          </cell>
        </row>
        <row r="2250">
          <cell r="O2250">
            <v>0</v>
          </cell>
          <cell r="S2250">
            <v>0</v>
          </cell>
        </row>
        <row r="2251">
          <cell r="O2251">
            <v>0</v>
          </cell>
          <cell r="S2251">
            <v>0</v>
          </cell>
        </row>
        <row r="2252">
          <cell r="O2252">
            <v>0</v>
          </cell>
          <cell r="S2252">
            <v>0</v>
          </cell>
        </row>
        <row r="2253">
          <cell r="O2253">
            <v>3.4841128600000002</v>
          </cell>
          <cell r="S2253">
            <v>0</v>
          </cell>
        </row>
        <row r="2254">
          <cell r="O2254">
            <v>328.10268594000001</v>
          </cell>
          <cell r="S2254">
            <v>0</v>
          </cell>
        </row>
        <row r="2255">
          <cell r="O2255">
            <v>14.97656733</v>
          </cell>
          <cell r="S2255">
            <v>0</v>
          </cell>
        </row>
        <row r="2256">
          <cell r="O2256">
            <v>0</v>
          </cell>
          <cell r="S2256">
            <v>0</v>
          </cell>
        </row>
        <row r="2257">
          <cell r="O2257">
            <v>28.086394599999998</v>
          </cell>
          <cell r="S2257">
            <v>242.88</v>
          </cell>
        </row>
        <row r="2258">
          <cell r="O2258">
            <v>35.152448329999999</v>
          </cell>
          <cell r="S2258">
            <v>0</v>
          </cell>
        </row>
        <row r="2259">
          <cell r="O2259">
            <v>123.4</v>
          </cell>
          <cell r="S2259">
            <v>0</v>
          </cell>
        </row>
        <row r="2260">
          <cell r="O2260">
            <v>0</v>
          </cell>
          <cell r="S2260">
            <v>0</v>
          </cell>
        </row>
        <row r="2261">
          <cell r="O2261">
            <v>0</v>
          </cell>
          <cell r="S2261">
            <v>0</v>
          </cell>
        </row>
        <row r="2262">
          <cell r="O2262">
            <v>0</v>
          </cell>
          <cell r="S2262">
            <v>29.45</v>
          </cell>
        </row>
        <row r="2263">
          <cell r="O2263">
            <v>9.39900762434951</v>
          </cell>
          <cell r="S2263">
            <v>0</v>
          </cell>
        </row>
        <row r="2264">
          <cell r="O2264">
            <v>820.38309315903484</v>
          </cell>
          <cell r="S2264">
            <v>19540.189999999999</v>
          </cell>
        </row>
        <row r="2265">
          <cell r="O2265">
            <v>0</v>
          </cell>
          <cell r="S2265">
            <v>0</v>
          </cell>
        </row>
        <row r="2266">
          <cell r="O2266">
            <v>0</v>
          </cell>
          <cell r="S2266">
            <v>0</v>
          </cell>
        </row>
        <row r="2267">
          <cell r="O2267">
            <v>0</v>
          </cell>
          <cell r="S2267">
            <v>0</v>
          </cell>
        </row>
        <row r="2268">
          <cell r="O2268">
            <v>693.92094030687599</v>
          </cell>
          <cell r="S2268">
            <v>0</v>
          </cell>
        </row>
        <row r="2269">
          <cell r="O2269">
            <v>3914.5556504591568</v>
          </cell>
          <cell r="S2269">
            <v>0</v>
          </cell>
        </row>
        <row r="2270">
          <cell r="O2270">
            <v>104.61587605813767</v>
          </cell>
          <cell r="S2270">
            <v>20.43</v>
          </cell>
        </row>
        <row r="2271">
          <cell r="O2271">
            <v>120.64685535814547</v>
          </cell>
          <cell r="S2271">
            <v>5872.14</v>
          </cell>
        </row>
        <row r="2272">
          <cell r="O2272">
            <v>9.6727195538488253</v>
          </cell>
          <cell r="S2272">
            <v>2500.56</v>
          </cell>
        </row>
        <row r="2273">
          <cell r="O2273">
            <v>4966.1314316151047</v>
          </cell>
          <cell r="S2273">
            <v>5476.28</v>
          </cell>
        </row>
        <row r="2274">
          <cell r="O2274">
            <v>2045.8438658221667</v>
          </cell>
          <cell r="S2274">
            <v>2024.22</v>
          </cell>
        </row>
        <row r="2275">
          <cell r="O2275">
            <v>203.63397813999998</v>
          </cell>
          <cell r="S2275">
            <v>77.180000000000007</v>
          </cell>
        </row>
        <row r="2276">
          <cell r="O2276">
            <v>1353.35715278</v>
          </cell>
          <cell r="S2276">
            <v>541.35</v>
          </cell>
        </row>
        <row r="2277">
          <cell r="O2277">
            <v>281.75031248625578</v>
          </cell>
          <cell r="S2277">
            <v>-31.09</v>
          </cell>
        </row>
        <row r="2278">
          <cell r="O2278">
            <v>1978.5337027408416</v>
          </cell>
          <cell r="S2278">
            <v>2343.4899999999998</v>
          </cell>
        </row>
        <row r="2279">
          <cell r="O2279">
            <v>0</v>
          </cell>
          <cell r="S2279">
            <v>0</v>
          </cell>
        </row>
        <row r="2280">
          <cell r="O2280">
            <v>2351.4881496385301</v>
          </cell>
          <cell r="S2280">
            <v>363.25</v>
          </cell>
        </row>
        <row r="2281">
          <cell r="O2281">
            <v>241.70586330083196</v>
          </cell>
          <cell r="S2281">
            <v>0</v>
          </cell>
        </row>
        <row r="2282">
          <cell r="O2282">
            <v>5054.0021048756689</v>
          </cell>
          <cell r="S2282">
            <v>2036.26</v>
          </cell>
        </row>
        <row r="2283">
          <cell r="O2283">
            <v>9999.99</v>
          </cell>
          <cell r="S2283">
            <v>9416.7000000000007</v>
          </cell>
        </row>
        <row r="2284">
          <cell r="O2284">
            <v>239.62241316713059</v>
          </cell>
          <cell r="S2284">
            <v>0</v>
          </cell>
        </row>
        <row r="2285">
          <cell r="O2285">
            <v>9715.3039388672114</v>
          </cell>
          <cell r="S2285">
            <v>46399.76</v>
          </cell>
        </row>
        <row r="2286">
          <cell r="O2286">
            <v>241.60727058290837</v>
          </cell>
          <cell r="S2286">
            <v>75.53</v>
          </cell>
        </row>
        <row r="2287">
          <cell r="O2287">
            <v>1731.4534672637058</v>
          </cell>
          <cell r="S2287">
            <v>0</v>
          </cell>
        </row>
        <row r="2288">
          <cell r="O2288">
            <v>0</v>
          </cell>
          <cell r="S2288">
            <v>0</v>
          </cell>
        </row>
        <row r="2289">
          <cell r="O2289">
            <v>0</v>
          </cell>
          <cell r="S2289">
            <v>0</v>
          </cell>
        </row>
        <row r="2290">
          <cell r="O2290">
            <v>43.496447024519043</v>
          </cell>
          <cell r="S2290">
            <v>0</v>
          </cell>
        </row>
        <row r="2291">
          <cell r="O2291">
            <v>1666.2179628089891</v>
          </cell>
          <cell r="S2291">
            <v>48.44</v>
          </cell>
        </row>
        <row r="2292">
          <cell r="O2292">
            <v>4519.4455490841474</v>
          </cell>
          <cell r="S2292">
            <v>8633.91</v>
          </cell>
        </row>
        <row r="2293">
          <cell r="O2293">
            <v>1609.3197194962047</v>
          </cell>
          <cell r="S2293">
            <v>4194.4799999999996</v>
          </cell>
        </row>
        <row r="2294">
          <cell r="O2294">
            <v>136.78008747641996</v>
          </cell>
          <cell r="S2294">
            <v>282.82</v>
          </cell>
        </row>
        <row r="2295">
          <cell r="O2295">
            <v>1337.5794408100001</v>
          </cell>
          <cell r="S2295">
            <v>939.56</v>
          </cell>
        </row>
        <row r="2296">
          <cell r="O2296">
            <v>233.12605818999998</v>
          </cell>
          <cell r="S2296">
            <v>177.65</v>
          </cell>
        </row>
        <row r="2297">
          <cell r="O2297">
            <v>3127.298560089961</v>
          </cell>
          <cell r="S2297">
            <v>3404.7</v>
          </cell>
        </row>
        <row r="2298">
          <cell r="O2298">
            <v>26099.555401359874</v>
          </cell>
          <cell r="S2298">
            <v>15125.7</v>
          </cell>
        </row>
        <row r="2299">
          <cell r="O2299">
            <v>-3585.7242102100004</v>
          </cell>
          <cell r="S2299">
            <v>0</v>
          </cell>
        </row>
        <row r="2300">
          <cell r="O2300">
            <v>0</v>
          </cell>
          <cell r="S2300">
            <v>0</v>
          </cell>
        </row>
        <row r="2301">
          <cell r="O2301">
            <v>1422.7629874990221</v>
          </cell>
          <cell r="S2301">
            <v>0</v>
          </cell>
        </row>
        <row r="2302">
          <cell r="O2302">
            <v>0</v>
          </cell>
          <cell r="S2302">
            <v>0</v>
          </cell>
        </row>
        <row r="2303">
          <cell r="O2303">
            <v>0</v>
          </cell>
          <cell r="S2303">
            <v>0</v>
          </cell>
        </row>
        <row r="2304">
          <cell r="O2304">
            <v>0</v>
          </cell>
          <cell r="S2304">
            <v>0</v>
          </cell>
        </row>
        <row r="2305">
          <cell r="O2305">
            <v>514.29955337260162</v>
          </cell>
          <cell r="S2305">
            <v>0</v>
          </cell>
        </row>
        <row r="2306">
          <cell r="O2306">
            <v>0</v>
          </cell>
          <cell r="S2306">
            <v>0</v>
          </cell>
        </row>
        <row r="2307">
          <cell r="O2307">
            <v>2006.1041075494409</v>
          </cell>
          <cell r="S2307">
            <v>0</v>
          </cell>
        </row>
        <row r="2308">
          <cell r="O2308">
            <v>0</v>
          </cell>
          <cell r="S2308">
            <v>0</v>
          </cell>
        </row>
        <row r="2309">
          <cell r="O2309">
            <v>8851.1272966855286</v>
          </cell>
          <cell r="S2309">
            <v>0</v>
          </cell>
        </row>
        <row r="2310">
          <cell r="O2310">
            <v>11.352565713852071</v>
          </cell>
          <cell r="S2310">
            <v>131.34</v>
          </cell>
        </row>
        <row r="2311">
          <cell r="O2311">
            <v>2754.2894031496849</v>
          </cell>
          <cell r="S2311">
            <v>0</v>
          </cell>
        </row>
        <row r="2312">
          <cell r="O2312">
            <v>0</v>
          </cell>
          <cell r="S2312">
            <v>0</v>
          </cell>
        </row>
        <row r="2313">
          <cell r="O2313">
            <v>0</v>
          </cell>
          <cell r="S2313">
            <v>0</v>
          </cell>
        </row>
        <row r="2314">
          <cell r="O2314">
            <v>41715.889846502505</v>
          </cell>
          <cell r="S2314">
            <v>39416.870000000003</v>
          </cell>
        </row>
        <row r="2315">
          <cell r="O2315">
            <v>13545.666318182875</v>
          </cell>
          <cell r="S2315">
            <v>12782.13</v>
          </cell>
        </row>
        <row r="2316">
          <cell r="O2316">
            <v>10978.034338577361</v>
          </cell>
          <cell r="S2316">
            <v>12091.24</v>
          </cell>
        </row>
        <row r="2317">
          <cell r="O2317">
            <v>22647.03542371</v>
          </cell>
          <cell r="S2317">
            <v>11184.75</v>
          </cell>
        </row>
        <row r="2318">
          <cell r="O2318">
            <v>1530.9630806200003</v>
          </cell>
          <cell r="S2318">
            <v>0</v>
          </cell>
        </row>
        <row r="2319">
          <cell r="O2319">
            <v>330.65127122125631</v>
          </cell>
          <cell r="S2319">
            <v>60.45</v>
          </cell>
        </row>
        <row r="2320">
          <cell r="O2320">
            <v>18295.00644401351</v>
          </cell>
          <cell r="S2320">
            <v>17785.07</v>
          </cell>
        </row>
        <row r="2321">
          <cell r="O2321">
            <v>0</v>
          </cell>
          <cell r="S2321">
            <v>72.33</v>
          </cell>
        </row>
        <row r="2322">
          <cell r="O2322">
            <v>0</v>
          </cell>
          <cell r="S2322">
            <v>0</v>
          </cell>
        </row>
        <row r="2323">
          <cell r="O2323">
            <v>0</v>
          </cell>
          <cell r="S2323">
            <v>0</v>
          </cell>
        </row>
        <row r="2324">
          <cell r="O2324">
            <v>229.39759327861307</v>
          </cell>
          <cell r="S2324">
            <v>0</v>
          </cell>
        </row>
        <row r="2325">
          <cell r="O2325">
            <v>5507.8823718669892</v>
          </cell>
          <cell r="S2325">
            <v>0</v>
          </cell>
        </row>
        <row r="2326">
          <cell r="O2326">
            <v>0</v>
          </cell>
          <cell r="S2326">
            <v>0</v>
          </cell>
        </row>
        <row r="2327">
          <cell r="O2327">
            <v>0</v>
          </cell>
          <cell r="S2327">
            <v>0</v>
          </cell>
        </row>
        <row r="2328">
          <cell r="O2328">
            <v>80.513156530000003</v>
          </cell>
          <cell r="S2328">
            <v>21.9</v>
          </cell>
        </row>
        <row r="2329">
          <cell r="O2329">
            <v>235.74127060013672</v>
          </cell>
          <cell r="S2329">
            <v>220.97</v>
          </cell>
        </row>
        <row r="2330">
          <cell r="O2330">
            <v>0</v>
          </cell>
          <cell r="S2330">
            <v>0</v>
          </cell>
        </row>
        <row r="2331">
          <cell r="O2331">
            <v>12.0900564</v>
          </cell>
          <cell r="S2331">
            <v>12.22</v>
          </cell>
        </row>
        <row r="2332">
          <cell r="O2332">
            <v>2.5571807500000001</v>
          </cell>
          <cell r="S2332">
            <v>0</v>
          </cell>
        </row>
        <row r="2333">
          <cell r="O2333">
            <v>0</v>
          </cell>
          <cell r="S2333">
            <v>0</v>
          </cell>
        </row>
        <row r="2334">
          <cell r="O2334">
            <v>0</v>
          </cell>
          <cell r="S2334">
            <v>0</v>
          </cell>
        </row>
        <row r="2335">
          <cell r="O2335">
            <v>0</v>
          </cell>
          <cell r="S2335">
            <v>5.63</v>
          </cell>
        </row>
        <row r="2336">
          <cell r="O2336">
            <v>49.134000193612522</v>
          </cell>
          <cell r="S2336">
            <v>0</v>
          </cell>
        </row>
        <row r="2337">
          <cell r="O2337">
            <v>0</v>
          </cell>
          <cell r="S2337">
            <v>0</v>
          </cell>
        </row>
        <row r="2338">
          <cell r="O2338">
            <v>8.9114967899999993</v>
          </cell>
          <cell r="S2338">
            <v>9.33</v>
          </cell>
        </row>
        <row r="2339">
          <cell r="O2339">
            <v>1373.276309079145</v>
          </cell>
          <cell r="S2339">
            <v>683.5</v>
          </cell>
        </row>
        <row r="2340">
          <cell r="O2340">
            <v>0</v>
          </cell>
          <cell r="S2340">
            <v>0</v>
          </cell>
        </row>
        <row r="2341">
          <cell r="O2341">
            <v>0</v>
          </cell>
          <cell r="S2341">
            <v>0</v>
          </cell>
        </row>
        <row r="2342">
          <cell r="O2342">
            <v>0</v>
          </cell>
          <cell r="S2342">
            <v>0</v>
          </cell>
        </row>
        <row r="2343">
          <cell r="O2343">
            <v>40.4857321</v>
          </cell>
          <cell r="S2343">
            <v>55.98</v>
          </cell>
        </row>
        <row r="2344">
          <cell r="O2344">
            <v>99.81003854142881</v>
          </cell>
          <cell r="S2344">
            <v>162.69999999999999</v>
          </cell>
        </row>
        <row r="2345">
          <cell r="O2345">
            <v>0</v>
          </cell>
          <cell r="S2345">
            <v>0</v>
          </cell>
        </row>
        <row r="2346">
          <cell r="O2346">
            <v>5687.5465045930259</v>
          </cell>
          <cell r="S2346">
            <v>0</v>
          </cell>
        </row>
        <row r="2347">
          <cell r="O2347">
            <v>0</v>
          </cell>
          <cell r="S2347">
            <v>0</v>
          </cell>
        </row>
        <row r="2348">
          <cell r="O2348">
            <v>54.322215440000001</v>
          </cell>
          <cell r="S2348">
            <v>0</v>
          </cell>
        </row>
        <row r="2349">
          <cell r="O2349">
            <v>0</v>
          </cell>
          <cell r="S2349">
            <v>0</v>
          </cell>
        </row>
        <row r="2350">
          <cell r="O2350">
            <v>540.32105677175377</v>
          </cell>
          <cell r="S2350">
            <v>239</v>
          </cell>
        </row>
        <row r="2351">
          <cell r="O2351">
            <v>0</v>
          </cell>
          <cell r="S2351">
            <v>0</v>
          </cell>
        </row>
        <row r="2352">
          <cell r="O2352">
            <v>0</v>
          </cell>
          <cell r="S2352">
            <v>0</v>
          </cell>
        </row>
        <row r="2353">
          <cell r="O2353">
            <v>0</v>
          </cell>
          <cell r="S2353">
            <v>0</v>
          </cell>
        </row>
        <row r="2354">
          <cell r="O2354">
            <v>100.24551488822975</v>
          </cell>
          <cell r="S2354">
            <v>156.86000000000001</v>
          </cell>
        </row>
        <row r="2355">
          <cell r="O2355">
            <v>175.58057197358343</v>
          </cell>
          <cell r="S2355">
            <v>133.57</v>
          </cell>
        </row>
        <row r="2356">
          <cell r="O2356">
            <v>0</v>
          </cell>
          <cell r="S2356">
            <v>0</v>
          </cell>
        </row>
        <row r="2357">
          <cell r="O2357">
            <v>0</v>
          </cell>
          <cell r="S2357">
            <v>0</v>
          </cell>
        </row>
        <row r="2358">
          <cell r="O2358">
            <v>5562.0128382186467</v>
          </cell>
          <cell r="S2358">
            <v>12100.85</v>
          </cell>
        </row>
        <row r="2359">
          <cell r="O2359">
            <v>130.19445027488388</v>
          </cell>
          <cell r="S2359">
            <v>161.97</v>
          </cell>
        </row>
        <row r="2360">
          <cell r="O2360">
            <v>79.807546608114308</v>
          </cell>
          <cell r="S2360">
            <v>114.42</v>
          </cell>
        </row>
        <row r="2361">
          <cell r="O2361">
            <v>791.98713568000005</v>
          </cell>
          <cell r="S2361">
            <v>695.96</v>
          </cell>
        </row>
        <row r="2362">
          <cell r="O2362">
            <v>0</v>
          </cell>
          <cell r="S2362">
            <v>2551.41</v>
          </cell>
        </row>
        <row r="2363">
          <cell r="O2363">
            <v>0</v>
          </cell>
          <cell r="S2363">
            <v>0</v>
          </cell>
        </row>
        <row r="2364">
          <cell r="O2364">
            <v>1421.1576578020522</v>
          </cell>
          <cell r="S2364">
            <v>3736.21</v>
          </cell>
        </row>
        <row r="2365">
          <cell r="O2365">
            <v>0</v>
          </cell>
          <cell r="S2365">
            <v>0</v>
          </cell>
        </row>
        <row r="2366">
          <cell r="O2366">
            <v>0</v>
          </cell>
          <cell r="S2366">
            <v>301.45999999999998</v>
          </cell>
        </row>
        <row r="2367">
          <cell r="O2367">
            <v>29.045140989955225</v>
          </cell>
          <cell r="S2367">
            <v>0</v>
          </cell>
        </row>
        <row r="2368">
          <cell r="O2368">
            <v>0</v>
          </cell>
          <cell r="S2368">
            <v>70.430000000000007</v>
          </cell>
        </row>
        <row r="2369">
          <cell r="O2369">
            <v>121.0214207914801</v>
          </cell>
          <cell r="S2369">
            <v>36000</v>
          </cell>
        </row>
        <row r="2370">
          <cell r="O2370">
            <v>0</v>
          </cell>
          <cell r="S2370">
            <v>0</v>
          </cell>
        </row>
        <row r="2371">
          <cell r="O2371">
            <v>1165985.9483612101</v>
          </cell>
          <cell r="S2371">
            <v>3452854.62</v>
          </cell>
        </row>
        <row r="2372">
          <cell r="O2372">
            <v>1011317.79681393</v>
          </cell>
          <cell r="S2372">
            <v>1127086.42</v>
          </cell>
        </row>
        <row r="2373">
          <cell r="O2373">
            <v>0</v>
          </cell>
          <cell r="S2373">
            <v>136278.71</v>
          </cell>
        </row>
        <row r="2374">
          <cell r="O2374">
            <v>760698.5</v>
          </cell>
          <cell r="S2374">
            <v>1864637.7</v>
          </cell>
        </row>
        <row r="2375">
          <cell r="O2375">
            <v>4486.5516666699996</v>
          </cell>
          <cell r="S2375">
            <v>11744.3</v>
          </cell>
        </row>
        <row r="2376">
          <cell r="O2376">
            <v>45556.075467760893</v>
          </cell>
          <cell r="S2376">
            <v>10906.09</v>
          </cell>
        </row>
        <row r="2377">
          <cell r="O2377">
            <v>326.36047350999996</v>
          </cell>
          <cell r="S2377">
            <v>1016.7</v>
          </cell>
        </row>
        <row r="2378">
          <cell r="O2378">
            <v>13031.96957273</v>
          </cell>
          <cell r="S2378">
            <v>19651.66</v>
          </cell>
        </row>
        <row r="2379">
          <cell r="O2379">
            <v>14.628939730000001</v>
          </cell>
          <cell r="S2379">
            <v>130.33000000000001</v>
          </cell>
        </row>
        <row r="2380">
          <cell r="O2380">
            <v>11643.939577430152</v>
          </cell>
          <cell r="S2380">
            <v>12493.47</v>
          </cell>
        </row>
        <row r="2381">
          <cell r="O2381">
            <v>619706.32924624998</v>
          </cell>
          <cell r="S2381">
            <v>167632.51999999999</v>
          </cell>
        </row>
        <row r="2382">
          <cell r="O2382">
            <v>223536.33903211998</v>
          </cell>
          <cell r="S2382">
            <v>46643.1</v>
          </cell>
        </row>
        <row r="2383">
          <cell r="O2383">
            <v>40552.177681219997</v>
          </cell>
          <cell r="S2383">
            <v>11146.72</v>
          </cell>
        </row>
        <row r="2384">
          <cell r="O2384">
            <v>95296.134521259999</v>
          </cell>
          <cell r="S2384">
            <v>0</v>
          </cell>
        </row>
        <row r="2385">
          <cell r="O2385">
            <v>0</v>
          </cell>
          <cell r="S2385">
            <v>0</v>
          </cell>
        </row>
        <row r="2386">
          <cell r="O2386">
            <v>0</v>
          </cell>
          <cell r="S2386">
            <v>223</v>
          </cell>
        </row>
        <row r="2387">
          <cell r="O2387">
            <v>0</v>
          </cell>
          <cell r="S2387">
            <v>0</v>
          </cell>
        </row>
        <row r="2388">
          <cell r="O2388">
            <v>86.091787439613526</v>
          </cell>
          <cell r="S2388">
            <v>0</v>
          </cell>
        </row>
        <row r="2389">
          <cell r="O2389">
            <v>0</v>
          </cell>
          <cell r="S2389">
            <v>0</v>
          </cell>
        </row>
        <row r="2390">
          <cell r="O2390">
            <v>0</v>
          </cell>
          <cell r="S2390">
            <v>0</v>
          </cell>
        </row>
        <row r="2391">
          <cell r="O2391">
            <v>-247059</v>
          </cell>
          <cell r="S2391">
            <v>0</v>
          </cell>
        </row>
        <row r="2392">
          <cell r="O2392">
            <v>0</v>
          </cell>
          <cell r="S2392">
            <v>0</v>
          </cell>
        </row>
        <row r="2393">
          <cell r="O2393">
            <v>0</v>
          </cell>
          <cell r="S2393">
            <v>0</v>
          </cell>
        </row>
        <row r="2394">
          <cell r="O2394">
            <v>0</v>
          </cell>
          <cell r="S2394">
            <v>105</v>
          </cell>
        </row>
        <row r="2395">
          <cell r="O2395">
            <v>0</v>
          </cell>
          <cell r="S2395">
            <v>465.93</v>
          </cell>
        </row>
        <row r="2396">
          <cell r="O2396">
            <v>0</v>
          </cell>
          <cell r="S2396">
            <v>2531.87</v>
          </cell>
        </row>
        <row r="2397">
          <cell r="O2397">
            <v>0</v>
          </cell>
          <cell r="S2397">
            <v>569.25</v>
          </cell>
        </row>
        <row r="2398">
          <cell r="O2398">
            <v>4217.7809098160833</v>
          </cell>
          <cell r="S2398">
            <v>0</v>
          </cell>
        </row>
        <row r="2399">
          <cell r="O2399">
            <v>775.88262180477057</v>
          </cell>
          <cell r="S2399">
            <v>16320.25</v>
          </cell>
        </row>
        <row r="2400">
          <cell r="O2400">
            <v>0</v>
          </cell>
          <cell r="S2400">
            <v>0</v>
          </cell>
        </row>
        <row r="2401">
          <cell r="O2401">
            <v>507.80789184570313</v>
          </cell>
          <cell r="S2401">
            <v>0</v>
          </cell>
        </row>
        <row r="2402">
          <cell r="O2402">
            <v>155.55623460000001</v>
          </cell>
          <cell r="S2402">
            <v>0</v>
          </cell>
        </row>
        <row r="2403">
          <cell r="O2403">
            <v>407812.44084723876</v>
          </cell>
          <cell r="S2403">
            <v>2875.8</v>
          </cell>
        </row>
        <row r="2404">
          <cell r="O2404">
            <v>741.03261807987303</v>
          </cell>
          <cell r="S2404">
            <v>115.07</v>
          </cell>
        </row>
        <row r="2405">
          <cell r="O2405">
            <v>729.3566542927399</v>
          </cell>
          <cell r="S2405">
            <v>181.58</v>
          </cell>
        </row>
        <row r="2406">
          <cell r="O2406">
            <v>0</v>
          </cell>
          <cell r="S2406">
            <v>0</v>
          </cell>
        </row>
        <row r="2407">
          <cell r="O2407">
            <v>1490</v>
          </cell>
          <cell r="S2407">
            <v>798</v>
          </cell>
        </row>
        <row r="2408">
          <cell r="O2408">
            <v>24727.6685</v>
          </cell>
          <cell r="S2408">
            <v>24372</v>
          </cell>
        </row>
        <row r="2409">
          <cell r="O2409">
            <v>4138.2894321374997</v>
          </cell>
          <cell r="S2409">
            <v>0</v>
          </cell>
        </row>
        <row r="2410">
          <cell r="O2410">
            <v>69.623066139999992</v>
          </cell>
          <cell r="S2410">
            <v>0</v>
          </cell>
        </row>
        <row r="2411">
          <cell r="O2411">
            <v>459.90755222901737</v>
          </cell>
          <cell r="S2411">
            <v>201.8</v>
          </cell>
        </row>
        <row r="2412">
          <cell r="O2412">
            <v>28.722068019999998</v>
          </cell>
          <cell r="S2412">
            <v>0</v>
          </cell>
        </row>
        <row r="2413">
          <cell r="O2413">
            <v>248.15946654999999</v>
          </cell>
          <cell r="S2413">
            <v>0</v>
          </cell>
        </row>
        <row r="2414">
          <cell r="O2414">
            <v>0</v>
          </cell>
          <cell r="S2414">
            <v>10.11</v>
          </cell>
        </row>
        <row r="2415">
          <cell r="O2415">
            <v>0</v>
          </cell>
          <cell r="S2415">
            <v>395.44</v>
          </cell>
        </row>
        <row r="2416">
          <cell r="O2416">
            <v>0</v>
          </cell>
          <cell r="S2416">
            <v>23.42</v>
          </cell>
        </row>
        <row r="2417">
          <cell r="O2417">
            <v>772.28630946384476</v>
          </cell>
          <cell r="S2417">
            <v>0</v>
          </cell>
        </row>
        <row r="2418">
          <cell r="O2418">
            <v>6275.2040000000025</v>
          </cell>
          <cell r="S2418">
            <v>0</v>
          </cell>
        </row>
        <row r="2419">
          <cell r="O2419">
            <v>1061.5944189144777</v>
          </cell>
          <cell r="S2419">
            <v>0</v>
          </cell>
        </row>
        <row r="2420">
          <cell r="O2420">
            <v>40.18424022</v>
          </cell>
          <cell r="S2420">
            <v>0</v>
          </cell>
        </row>
        <row r="2421">
          <cell r="O2421">
            <v>1068.6825598999999</v>
          </cell>
          <cell r="S2421">
            <v>0</v>
          </cell>
        </row>
        <row r="2422">
          <cell r="O2422">
            <v>491.72314425000002</v>
          </cell>
          <cell r="S2422">
            <v>0</v>
          </cell>
        </row>
        <row r="2423">
          <cell r="O2423">
            <v>0</v>
          </cell>
          <cell r="S2423">
            <v>0</v>
          </cell>
        </row>
        <row r="2424">
          <cell r="O2424">
            <v>38105.749199999991</v>
          </cell>
          <cell r="S2424">
            <v>18504.72</v>
          </cell>
        </row>
        <row r="2425">
          <cell r="O2425">
            <v>0</v>
          </cell>
          <cell r="S2425">
            <v>0</v>
          </cell>
        </row>
        <row r="2426">
          <cell r="O2426">
            <v>823.36978358702777</v>
          </cell>
          <cell r="S2426">
            <v>0</v>
          </cell>
        </row>
        <row r="2427">
          <cell r="O2427">
            <v>0</v>
          </cell>
          <cell r="S2427">
            <v>31.66</v>
          </cell>
        </row>
        <row r="2428">
          <cell r="O2428">
            <v>0</v>
          </cell>
          <cell r="S2428">
            <v>0</v>
          </cell>
        </row>
        <row r="2429">
          <cell r="O2429">
            <v>0</v>
          </cell>
          <cell r="S2429">
            <v>0</v>
          </cell>
        </row>
        <row r="2430">
          <cell r="O2430">
            <v>0</v>
          </cell>
          <cell r="S2430">
            <v>0</v>
          </cell>
        </row>
        <row r="2431">
          <cell r="O2431">
            <v>0</v>
          </cell>
          <cell r="S2431">
            <v>0</v>
          </cell>
        </row>
        <row r="2432">
          <cell r="O2432">
            <v>0</v>
          </cell>
          <cell r="S2432">
            <v>0</v>
          </cell>
        </row>
        <row r="2433">
          <cell r="O2433">
            <v>0</v>
          </cell>
          <cell r="S2433">
            <v>11.22</v>
          </cell>
        </row>
        <row r="2434">
          <cell r="O2434">
            <v>0</v>
          </cell>
          <cell r="S2434">
            <v>0</v>
          </cell>
        </row>
        <row r="2435">
          <cell r="O2435">
            <v>0</v>
          </cell>
          <cell r="S2435">
            <v>0</v>
          </cell>
        </row>
        <row r="2436">
          <cell r="O2436">
            <v>0</v>
          </cell>
          <cell r="S2436">
            <v>0</v>
          </cell>
        </row>
        <row r="2437">
          <cell r="O2437">
            <v>4800.08</v>
          </cell>
          <cell r="S2437">
            <v>130</v>
          </cell>
        </row>
        <row r="2438">
          <cell r="O2438">
            <v>0</v>
          </cell>
          <cell r="S2438">
            <v>0</v>
          </cell>
        </row>
        <row r="2439">
          <cell r="O2439">
            <v>0</v>
          </cell>
          <cell r="S2439">
            <v>0</v>
          </cell>
        </row>
        <row r="2440">
          <cell r="O2440">
            <v>0</v>
          </cell>
          <cell r="S2440">
            <v>0</v>
          </cell>
        </row>
        <row r="2441">
          <cell r="O2441">
            <v>0</v>
          </cell>
          <cell r="S2441">
            <v>0</v>
          </cell>
        </row>
        <row r="2442">
          <cell r="O2442">
            <v>0</v>
          </cell>
          <cell r="S2442">
            <v>39.01</v>
          </cell>
        </row>
        <row r="2443">
          <cell r="O2443">
            <v>0</v>
          </cell>
          <cell r="S2443">
            <v>0</v>
          </cell>
        </row>
        <row r="2444">
          <cell r="O2444">
            <v>0</v>
          </cell>
          <cell r="S2444">
            <v>0</v>
          </cell>
        </row>
        <row r="2445">
          <cell r="O2445">
            <v>0</v>
          </cell>
          <cell r="S2445">
            <v>0</v>
          </cell>
        </row>
        <row r="2446">
          <cell r="O2446">
            <v>-1306718.6999999997</v>
          </cell>
          <cell r="S2446">
            <v>-349270.02</v>
          </cell>
        </row>
        <row r="2447">
          <cell r="O2447">
            <v>31047.177987241357</v>
          </cell>
          <cell r="S2447">
            <v>18340.009999999998</v>
          </cell>
        </row>
        <row r="2448">
          <cell r="O2448">
            <v>55444.451077767226</v>
          </cell>
          <cell r="S2448">
            <v>23493.39</v>
          </cell>
        </row>
        <row r="2449">
          <cell r="O2449">
            <v>11653.440698475157</v>
          </cell>
          <cell r="S2449">
            <v>8971.92</v>
          </cell>
        </row>
        <row r="2450">
          <cell r="O2450">
            <v>8896.8577779400002</v>
          </cell>
          <cell r="S2450">
            <v>8147.4</v>
          </cell>
        </row>
        <row r="2451">
          <cell r="O2451">
            <v>0</v>
          </cell>
          <cell r="S2451">
            <v>0</v>
          </cell>
        </row>
        <row r="2452">
          <cell r="O2452">
            <v>167.95635616593762</v>
          </cell>
          <cell r="S2452">
            <v>26.93</v>
          </cell>
        </row>
        <row r="2453">
          <cell r="O2453">
            <v>13859.004669474438</v>
          </cell>
          <cell r="S2453">
            <v>9812.82</v>
          </cell>
        </row>
        <row r="2454">
          <cell r="O2454">
            <v>0</v>
          </cell>
          <cell r="S2454">
            <v>49000</v>
          </cell>
        </row>
        <row r="2455">
          <cell r="O2455">
            <v>0</v>
          </cell>
          <cell r="S2455">
            <v>0</v>
          </cell>
        </row>
        <row r="2456">
          <cell r="O2456">
            <v>123518.41264549646</v>
          </cell>
          <cell r="S2456">
            <v>21138.639999999999</v>
          </cell>
        </row>
        <row r="2457">
          <cell r="O2457">
            <v>0</v>
          </cell>
          <cell r="S2457">
            <v>1309.22</v>
          </cell>
        </row>
        <row r="2458">
          <cell r="O2458">
            <v>15921.526765190001</v>
          </cell>
          <cell r="S2458">
            <v>0</v>
          </cell>
        </row>
        <row r="2459">
          <cell r="O2459">
            <v>1386.9959581200001</v>
          </cell>
          <cell r="S2459">
            <v>4107.12</v>
          </cell>
        </row>
        <row r="2460">
          <cell r="O2460">
            <v>0</v>
          </cell>
          <cell r="S2460">
            <v>0</v>
          </cell>
        </row>
        <row r="2461">
          <cell r="O2461">
            <v>0</v>
          </cell>
          <cell r="S2461">
            <v>8635.16</v>
          </cell>
        </row>
        <row r="2462">
          <cell r="O2462">
            <v>1476.0614891952891</v>
          </cell>
          <cell r="S2462">
            <v>289323.34000000003</v>
          </cell>
        </row>
        <row r="2463">
          <cell r="O2463">
            <v>0</v>
          </cell>
          <cell r="S2463">
            <v>2127.44</v>
          </cell>
        </row>
        <row r="2464">
          <cell r="O2464">
            <v>133276.99024720502</v>
          </cell>
          <cell r="S2464">
            <v>122480.34</v>
          </cell>
        </row>
        <row r="2465">
          <cell r="O2465">
            <v>38440.79387789125</v>
          </cell>
          <cell r="S2465">
            <v>18432.07</v>
          </cell>
        </row>
        <row r="2466">
          <cell r="O2466">
            <v>213.62940190782714</v>
          </cell>
          <cell r="S2466">
            <v>904.01</v>
          </cell>
        </row>
        <row r="2467">
          <cell r="O2467">
            <v>19093.19841962805</v>
          </cell>
          <cell r="S2467">
            <v>23854.41</v>
          </cell>
        </row>
        <row r="2468">
          <cell r="O2468">
            <v>0</v>
          </cell>
          <cell r="S2468">
            <v>1003.27</v>
          </cell>
        </row>
        <row r="2469">
          <cell r="O2469">
            <v>0</v>
          </cell>
          <cell r="S2469">
            <v>0</v>
          </cell>
        </row>
        <row r="2470">
          <cell r="O2470">
            <v>0</v>
          </cell>
          <cell r="S2470">
            <v>353.08</v>
          </cell>
        </row>
        <row r="2471">
          <cell r="O2471">
            <v>65451.528358635842</v>
          </cell>
          <cell r="S2471">
            <v>352219.78</v>
          </cell>
        </row>
        <row r="2472">
          <cell r="O2472">
            <v>75.878082910761719</v>
          </cell>
          <cell r="S2472">
            <v>403.37</v>
          </cell>
        </row>
        <row r="2473">
          <cell r="O2473">
            <v>4077.1145621329947</v>
          </cell>
          <cell r="S2473">
            <v>2115.08</v>
          </cell>
        </row>
        <row r="2474">
          <cell r="O2474">
            <v>0</v>
          </cell>
          <cell r="S2474">
            <v>0</v>
          </cell>
        </row>
        <row r="2475">
          <cell r="O2475">
            <v>13200.028098137249</v>
          </cell>
          <cell r="S2475">
            <v>9921.6200000000008</v>
          </cell>
        </row>
        <row r="2476">
          <cell r="O2476">
            <v>0</v>
          </cell>
          <cell r="S2476">
            <v>23.86</v>
          </cell>
        </row>
        <row r="2477">
          <cell r="O2477">
            <v>75.921052650000007</v>
          </cell>
          <cell r="S2477">
            <v>388.83</v>
          </cell>
        </row>
        <row r="2478">
          <cell r="O2478">
            <v>191.08113382302736</v>
          </cell>
          <cell r="S2478">
            <v>5225.1400000000003</v>
          </cell>
        </row>
        <row r="2479">
          <cell r="O2479">
            <v>0</v>
          </cell>
          <cell r="S2479">
            <v>0</v>
          </cell>
        </row>
        <row r="2480">
          <cell r="O2480">
            <v>45.548117159999997</v>
          </cell>
          <cell r="S2480">
            <v>610.74</v>
          </cell>
        </row>
        <row r="2481">
          <cell r="O2481">
            <v>0</v>
          </cell>
          <cell r="S2481">
            <v>42.8</v>
          </cell>
        </row>
        <row r="2482">
          <cell r="O2482">
            <v>0</v>
          </cell>
          <cell r="S2482">
            <v>42.22</v>
          </cell>
        </row>
        <row r="2483">
          <cell r="O2483">
            <v>0</v>
          </cell>
          <cell r="S2483">
            <v>0</v>
          </cell>
        </row>
        <row r="2484">
          <cell r="O2484">
            <v>0</v>
          </cell>
          <cell r="S2484">
            <v>57.4</v>
          </cell>
        </row>
        <row r="2485">
          <cell r="O2485">
            <v>404.67048639017577</v>
          </cell>
          <cell r="S2485">
            <v>821.95</v>
          </cell>
        </row>
        <row r="2486">
          <cell r="O2486">
            <v>72.842948913574219</v>
          </cell>
          <cell r="S2486">
            <v>1153.69</v>
          </cell>
        </row>
        <row r="2487">
          <cell r="O2487">
            <v>125.22643223999999</v>
          </cell>
          <cell r="S2487">
            <v>13.05</v>
          </cell>
        </row>
        <row r="2488">
          <cell r="O2488">
            <v>0</v>
          </cell>
          <cell r="S2488">
            <v>1198.02</v>
          </cell>
        </row>
        <row r="2489">
          <cell r="O2489">
            <v>0</v>
          </cell>
          <cell r="S2489">
            <v>0</v>
          </cell>
        </row>
        <row r="2490">
          <cell r="O2490">
            <v>0</v>
          </cell>
          <cell r="S2490">
            <v>0</v>
          </cell>
        </row>
        <row r="2491">
          <cell r="O2491">
            <v>0</v>
          </cell>
          <cell r="S2491">
            <v>0</v>
          </cell>
        </row>
        <row r="2492">
          <cell r="O2492">
            <v>0</v>
          </cell>
          <cell r="S2492">
            <v>10228.27</v>
          </cell>
        </row>
        <row r="2493">
          <cell r="O2493">
            <v>0</v>
          </cell>
          <cell r="S2493">
            <v>72.430000000000007</v>
          </cell>
        </row>
        <row r="2494">
          <cell r="O2494">
            <v>122.67138676</v>
          </cell>
          <cell r="S2494">
            <v>948.13</v>
          </cell>
        </row>
        <row r="2495">
          <cell r="O2495">
            <v>609.35067935729614</v>
          </cell>
          <cell r="S2495">
            <v>996.98</v>
          </cell>
        </row>
        <row r="2496">
          <cell r="O2496">
            <v>565.25939650712894</v>
          </cell>
          <cell r="S2496">
            <v>957.07</v>
          </cell>
        </row>
        <row r="2497">
          <cell r="O2497">
            <v>0</v>
          </cell>
          <cell r="S2497">
            <v>628.82000000000005</v>
          </cell>
        </row>
        <row r="2498">
          <cell r="O2498">
            <v>0</v>
          </cell>
          <cell r="S2498">
            <v>5424.79</v>
          </cell>
        </row>
        <row r="2499">
          <cell r="O2499">
            <v>2417.3114999999993</v>
          </cell>
          <cell r="S2499">
            <v>0</v>
          </cell>
        </row>
        <row r="2500">
          <cell r="O2500">
            <v>158825.50127594342</v>
          </cell>
          <cell r="S2500">
            <v>71061.62</v>
          </cell>
        </row>
        <row r="2501">
          <cell r="O2501">
            <v>5087.870513949998</v>
          </cell>
          <cell r="S2501">
            <v>57468.31</v>
          </cell>
        </row>
        <row r="2502">
          <cell r="O2502">
            <v>0</v>
          </cell>
          <cell r="S2502">
            <v>0</v>
          </cell>
        </row>
        <row r="2503">
          <cell r="O2503">
            <v>116642.38947708477</v>
          </cell>
          <cell r="S2503">
            <v>21026.39</v>
          </cell>
        </row>
        <row r="2504">
          <cell r="O2504">
            <v>277</v>
          </cell>
          <cell r="S2504">
            <v>0</v>
          </cell>
        </row>
        <row r="2505">
          <cell r="O2505">
            <v>446.89725281374808</v>
          </cell>
          <cell r="S2505">
            <v>24022.27</v>
          </cell>
        </row>
        <row r="2506">
          <cell r="O2506">
            <v>0</v>
          </cell>
          <cell r="S2506">
            <v>3995.6</v>
          </cell>
        </row>
        <row r="2507">
          <cell r="O2507">
            <v>0</v>
          </cell>
          <cell r="S2507">
            <v>2461.25</v>
          </cell>
        </row>
        <row r="2508">
          <cell r="O2508">
            <v>93784.570086205509</v>
          </cell>
          <cell r="S2508">
            <v>320860.64</v>
          </cell>
        </row>
        <row r="2509">
          <cell r="O2509">
            <v>47367.591245389995</v>
          </cell>
          <cell r="S2509">
            <v>14563.84</v>
          </cell>
        </row>
        <row r="2510">
          <cell r="O2510">
            <v>12524.919999999998</v>
          </cell>
          <cell r="S2510">
            <v>37589.43</v>
          </cell>
        </row>
        <row r="2511">
          <cell r="O2511">
            <v>4321.84</v>
          </cell>
          <cell r="S2511">
            <v>0</v>
          </cell>
        </row>
        <row r="2512">
          <cell r="O2512">
            <v>-981109.51414062001</v>
          </cell>
          <cell r="S2512">
            <v>-1558003.95</v>
          </cell>
        </row>
        <row r="2513">
          <cell r="O2513">
            <v>0</v>
          </cell>
          <cell r="S2513">
            <v>2211.9899999999998</v>
          </cell>
        </row>
        <row r="2514">
          <cell r="O2514">
            <v>0</v>
          </cell>
          <cell r="S2514">
            <v>2673.97</v>
          </cell>
        </row>
        <row r="2515">
          <cell r="O2515">
            <v>0</v>
          </cell>
          <cell r="S2515">
            <v>1186.08</v>
          </cell>
        </row>
        <row r="2516">
          <cell r="O2516">
            <v>0</v>
          </cell>
          <cell r="S2516">
            <v>0</v>
          </cell>
        </row>
        <row r="2517">
          <cell r="O2517">
            <v>0</v>
          </cell>
          <cell r="S2517">
            <v>848.82</v>
          </cell>
        </row>
        <row r="2518">
          <cell r="O2518">
            <v>0</v>
          </cell>
          <cell r="S2518">
            <v>0</v>
          </cell>
        </row>
        <row r="2519">
          <cell r="O2519">
            <v>0</v>
          </cell>
          <cell r="S2519">
            <v>0</v>
          </cell>
        </row>
        <row r="2520">
          <cell r="O2520">
            <v>0</v>
          </cell>
          <cell r="S2520">
            <v>0</v>
          </cell>
        </row>
        <row r="2521">
          <cell r="O2521">
            <v>0</v>
          </cell>
          <cell r="S2521">
            <v>0</v>
          </cell>
        </row>
        <row r="2522">
          <cell r="O2522">
            <v>206.48241933150049</v>
          </cell>
          <cell r="S2522">
            <v>0</v>
          </cell>
        </row>
        <row r="2523">
          <cell r="O2523">
            <v>0</v>
          </cell>
          <cell r="S2523">
            <v>0</v>
          </cell>
        </row>
        <row r="2524">
          <cell r="O2524">
            <v>-206.48</v>
          </cell>
          <cell r="S2524">
            <v>-6920.87</v>
          </cell>
        </row>
        <row r="2525">
          <cell r="O2525">
            <v>12011.358544898438</v>
          </cell>
          <cell r="S2525">
            <v>10213.870000000001</v>
          </cell>
        </row>
        <row r="2526">
          <cell r="O2526">
            <v>22194.30661662019</v>
          </cell>
          <cell r="S2526">
            <v>17116.14</v>
          </cell>
        </row>
        <row r="2527">
          <cell r="O2527">
            <v>7058.1558004720191</v>
          </cell>
          <cell r="S2527">
            <v>5505.85</v>
          </cell>
        </row>
        <row r="2528">
          <cell r="O2528">
            <v>0</v>
          </cell>
          <cell r="S2528">
            <v>-18716.560000000001</v>
          </cell>
        </row>
        <row r="2529">
          <cell r="O2529">
            <v>4343.0676958884324</v>
          </cell>
          <cell r="S2529">
            <v>-125.02</v>
          </cell>
        </row>
        <row r="2530">
          <cell r="O2530">
            <v>63683.319433424345</v>
          </cell>
          <cell r="S2530">
            <v>128491.82</v>
          </cell>
        </row>
        <row r="2531">
          <cell r="O2531">
            <v>0</v>
          </cell>
          <cell r="S2531">
            <v>3291.18</v>
          </cell>
        </row>
        <row r="2532">
          <cell r="O2532">
            <v>-3793.0686710599985</v>
          </cell>
          <cell r="S2532">
            <v>0</v>
          </cell>
        </row>
        <row r="2533">
          <cell r="O2533">
            <v>215.83301391999998</v>
          </cell>
          <cell r="S2533">
            <v>342.85</v>
          </cell>
        </row>
        <row r="2534">
          <cell r="O2534">
            <v>0</v>
          </cell>
          <cell r="S2534">
            <v>163.15</v>
          </cell>
        </row>
        <row r="2535">
          <cell r="O2535">
            <v>33256.253013445625</v>
          </cell>
          <cell r="S2535">
            <v>42853</v>
          </cell>
        </row>
        <row r="2536">
          <cell r="O2536">
            <v>5649.8443588912505</v>
          </cell>
          <cell r="S2536">
            <v>4054.59</v>
          </cell>
        </row>
        <row r="2537">
          <cell r="O2537">
            <v>0</v>
          </cell>
          <cell r="S2537">
            <v>169.03</v>
          </cell>
        </row>
        <row r="2538">
          <cell r="O2538">
            <v>119.74548057</v>
          </cell>
          <cell r="S2538">
            <v>874.83</v>
          </cell>
        </row>
        <row r="2539">
          <cell r="O2539">
            <v>0</v>
          </cell>
          <cell r="S2539">
            <v>277.5</v>
          </cell>
        </row>
        <row r="2540">
          <cell r="O2540">
            <v>8712.1945252369133</v>
          </cell>
          <cell r="S2540">
            <v>88046.64</v>
          </cell>
        </row>
        <row r="2541">
          <cell r="O2541">
            <v>0</v>
          </cell>
          <cell r="S2541">
            <v>19.62</v>
          </cell>
        </row>
        <row r="2542">
          <cell r="O2542">
            <v>0</v>
          </cell>
          <cell r="S2542">
            <v>76.569999999999993</v>
          </cell>
        </row>
        <row r="2543">
          <cell r="O2543">
            <v>3133.9770281631436</v>
          </cell>
          <cell r="S2543">
            <v>10407.299999999999</v>
          </cell>
        </row>
        <row r="2544">
          <cell r="O2544">
            <v>0</v>
          </cell>
          <cell r="S2544">
            <v>362.72</v>
          </cell>
        </row>
        <row r="2545">
          <cell r="O2545">
            <v>0</v>
          </cell>
          <cell r="S2545">
            <v>0</v>
          </cell>
        </row>
        <row r="2546">
          <cell r="O2546">
            <v>0</v>
          </cell>
          <cell r="S2546">
            <v>498.2</v>
          </cell>
        </row>
        <row r="2547">
          <cell r="O2547">
            <v>0</v>
          </cell>
          <cell r="S2547">
            <v>0</v>
          </cell>
        </row>
        <row r="2548">
          <cell r="O2548">
            <v>0</v>
          </cell>
          <cell r="S2548">
            <v>354.78</v>
          </cell>
        </row>
        <row r="2549">
          <cell r="O2549">
            <v>0</v>
          </cell>
          <cell r="S2549">
            <v>0</v>
          </cell>
        </row>
        <row r="2550">
          <cell r="O2550">
            <v>0</v>
          </cell>
          <cell r="S2550">
            <v>164.95</v>
          </cell>
        </row>
        <row r="2551">
          <cell r="O2551">
            <v>0</v>
          </cell>
          <cell r="S2551">
            <v>209.04</v>
          </cell>
        </row>
        <row r="2552">
          <cell r="O2552">
            <v>0</v>
          </cell>
          <cell r="S2552">
            <v>0</v>
          </cell>
        </row>
        <row r="2553">
          <cell r="O2553">
            <v>0</v>
          </cell>
          <cell r="S2553">
            <v>316.44</v>
          </cell>
        </row>
        <row r="2554">
          <cell r="O2554">
            <v>0</v>
          </cell>
          <cell r="S2554">
            <v>0</v>
          </cell>
        </row>
        <row r="2555">
          <cell r="O2555">
            <v>16418.08558698152</v>
          </cell>
          <cell r="S2555">
            <v>35368.68</v>
          </cell>
        </row>
        <row r="2556">
          <cell r="O2556">
            <v>19821.675019980001</v>
          </cell>
          <cell r="S2556">
            <v>34073.379999999997</v>
          </cell>
        </row>
        <row r="2557">
          <cell r="O2557">
            <v>0</v>
          </cell>
          <cell r="S2557">
            <v>0</v>
          </cell>
        </row>
        <row r="2558">
          <cell r="O2558">
            <v>0</v>
          </cell>
          <cell r="S2558">
            <v>0</v>
          </cell>
        </row>
        <row r="2559">
          <cell r="O2559">
            <v>0</v>
          </cell>
          <cell r="S2559">
            <v>1208.5999999999999</v>
          </cell>
        </row>
        <row r="2560">
          <cell r="O2560">
            <v>70</v>
          </cell>
          <cell r="S2560">
            <v>0</v>
          </cell>
        </row>
        <row r="2561">
          <cell r="O2561">
            <v>0</v>
          </cell>
          <cell r="S2561">
            <v>0</v>
          </cell>
        </row>
        <row r="2562">
          <cell r="O2562">
            <v>0</v>
          </cell>
          <cell r="S2562">
            <v>322.22000000000003</v>
          </cell>
        </row>
        <row r="2563">
          <cell r="O2563">
            <v>5466.8787249972247</v>
          </cell>
          <cell r="S2563">
            <v>0</v>
          </cell>
        </row>
        <row r="2564">
          <cell r="O2564">
            <v>66647.09</v>
          </cell>
          <cell r="S2564">
            <v>121087.99</v>
          </cell>
        </row>
        <row r="2565">
          <cell r="O2565">
            <v>34518.300159040002</v>
          </cell>
          <cell r="S2565">
            <v>50702.55</v>
          </cell>
        </row>
        <row r="2566">
          <cell r="O2566">
            <v>4893.1899999999996</v>
          </cell>
          <cell r="S2566">
            <v>11196.81</v>
          </cell>
        </row>
        <row r="2567">
          <cell r="O2567">
            <v>39024.03</v>
          </cell>
          <cell r="S2567">
            <v>0</v>
          </cell>
        </row>
        <row r="2568">
          <cell r="O2568">
            <v>-343444.24552245991</v>
          </cell>
          <cell r="S2568">
            <v>-548928.69999999995</v>
          </cell>
        </row>
        <row r="2569">
          <cell r="O2569">
            <v>4914.7487634986483</v>
          </cell>
          <cell r="S2569">
            <v>1254.99</v>
          </cell>
        </row>
        <row r="2570">
          <cell r="O2570">
            <v>5739.2896212632259</v>
          </cell>
          <cell r="S2570">
            <v>1029.69</v>
          </cell>
        </row>
        <row r="2571">
          <cell r="O2571">
            <v>1279.5849356740362</v>
          </cell>
          <cell r="S2571">
            <v>66.77</v>
          </cell>
        </row>
        <row r="2572">
          <cell r="O2572">
            <v>1342.721522222979</v>
          </cell>
          <cell r="S2572">
            <v>328.02</v>
          </cell>
        </row>
        <row r="2573">
          <cell r="O2573">
            <v>0</v>
          </cell>
          <cell r="S2573">
            <v>0</v>
          </cell>
        </row>
        <row r="2574">
          <cell r="O2574">
            <v>15002.221093509808</v>
          </cell>
          <cell r="S2574">
            <v>655.28</v>
          </cell>
        </row>
        <row r="2575">
          <cell r="O2575">
            <v>19465.014982660003</v>
          </cell>
          <cell r="S2575">
            <v>0</v>
          </cell>
        </row>
        <row r="2576">
          <cell r="O2576">
            <v>0</v>
          </cell>
          <cell r="S2576">
            <v>0</v>
          </cell>
        </row>
        <row r="2577">
          <cell r="O2577">
            <v>9200.202196238748</v>
          </cell>
          <cell r="S2577">
            <v>0</v>
          </cell>
        </row>
        <row r="2578">
          <cell r="O2578">
            <v>554.6736689999999</v>
          </cell>
          <cell r="S2578">
            <v>645.16</v>
          </cell>
        </row>
        <row r="2579">
          <cell r="O2579">
            <v>19968.27458406</v>
          </cell>
          <cell r="S2579">
            <v>0</v>
          </cell>
        </row>
        <row r="2580">
          <cell r="O2580">
            <v>2883.0681797400002</v>
          </cell>
          <cell r="S2580">
            <v>0</v>
          </cell>
        </row>
        <row r="2581">
          <cell r="O2581">
            <v>1181.2697489100001</v>
          </cell>
          <cell r="S2581">
            <v>270.83999999999997</v>
          </cell>
        </row>
        <row r="2582">
          <cell r="O2582">
            <v>4380.193359617193</v>
          </cell>
          <cell r="S2582">
            <v>544.51</v>
          </cell>
        </row>
        <row r="2583">
          <cell r="O2583">
            <v>19.411396010000001</v>
          </cell>
          <cell r="S2583">
            <v>442.45</v>
          </cell>
        </row>
        <row r="2584">
          <cell r="O2584">
            <v>0</v>
          </cell>
          <cell r="S2584">
            <v>911.59</v>
          </cell>
        </row>
        <row r="2585">
          <cell r="O2585">
            <v>259.26039100000003</v>
          </cell>
          <cell r="S2585">
            <v>0</v>
          </cell>
        </row>
        <row r="2586">
          <cell r="O2586">
            <v>268958.31452105369</v>
          </cell>
          <cell r="S2586">
            <v>177001.9</v>
          </cell>
        </row>
        <row r="2587">
          <cell r="O2587">
            <v>194.77323731999999</v>
          </cell>
          <cell r="S2587">
            <v>28.22</v>
          </cell>
        </row>
        <row r="2588">
          <cell r="O2588">
            <v>496.58370308000002</v>
          </cell>
          <cell r="S2588">
            <v>837.74</v>
          </cell>
        </row>
        <row r="2589">
          <cell r="O2589">
            <v>0</v>
          </cell>
          <cell r="S2589">
            <v>0</v>
          </cell>
        </row>
        <row r="2590">
          <cell r="O2590">
            <v>29.953425589999998</v>
          </cell>
          <cell r="S2590">
            <v>0</v>
          </cell>
        </row>
        <row r="2591">
          <cell r="O2591">
            <v>53.993769700000001</v>
          </cell>
          <cell r="S2591">
            <v>26.27</v>
          </cell>
        </row>
        <row r="2592">
          <cell r="O2592">
            <v>439.06834419000006</v>
          </cell>
          <cell r="S2592">
            <v>178.49</v>
          </cell>
        </row>
        <row r="2593">
          <cell r="O2593">
            <v>0</v>
          </cell>
          <cell r="S2593">
            <v>0</v>
          </cell>
        </row>
        <row r="2594">
          <cell r="O2594">
            <v>34.2475892</v>
          </cell>
          <cell r="S2594">
            <v>0</v>
          </cell>
        </row>
        <row r="2595">
          <cell r="O2595">
            <v>0</v>
          </cell>
          <cell r="S2595">
            <v>0</v>
          </cell>
        </row>
        <row r="2596">
          <cell r="O2596">
            <v>16.04753616</v>
          </cell>
          <cell r="S2596">
            <v>0</v>
          </cell>
        </row>
        <row r="2597">
          <cell r="O2597">
            <v>2408.7834810199997</v>
          </cell>
          <cell r="S2597">
            <v>498.2</v>
          </cell>
        </row>
        <row r="2598">
          <cell r="O2598">
            <v>0</v>
          </cell>
          <cell r="S2598">
            <v>24.25</v>
          </cell>
        </row>
        <row r="2599">
          <cell r="O2599">
            <v>14.71125374</v>
          </cell>
          <cell r="S2599">
            <v>0</v>
          </cell>
        </row>
        <row r="2600">
          <cell r="O2600">
            <v>240.32699999999997</v>
          </cell>
          <cell r="S2600">
            <v>351.11</v>
          </cell>
        </row>
        <row r="2601">
          <cell r="O2601">
            <v>0</v>
          </cell>
          <cell r="S2601">
            <v>0</v>
          </cell>
        </row>
        <row r="2602">
          <cell r="O2602">
            <v>0</v>
          </cell>
          <cell r="S2602">
            <v>0</v>
          </cell>
        </row>
        <row r="2603">
          <cell r="O2603">
            <v>406.72053726000001</v>
          </cell>
          <cell r="S2603">
            <v>287.42</v>
          </cell>
        </row>
        <row r="2604">
          <cell r="O2604">
            <v>9.6918239600000007</v>
          </cell>
          <cell r="S2604">
            <v>71.75</v>
          </cell>
        </row>
        <row r="2605">
          <cell r="O2605">
            <v>11.49468396</v>
          </cell>
          <cell r="S2605">
            <v>0</v>
          </cell>
        </row>
        <row r="2606">
          <cell r="O2606">
            <v>0</v>
          </cell>
          <cell r="S2606">
            <v>0</v>
          </cell>
        </row>
        <row r="2607">
          <cell r="O2607">
            <v>14987.704371243533</v>
          </cell>
          <cell r="S2607">
            <v>655.28</v>
          </cell>
        </row>
        <row r="2608">
          <cell r="O2608">
            <v>8758.1371936899995</v>
          </cell>
          <cell r="S2608">
            <v>0</v>
          </cell>
        </row>
        <row r="2609">
          <cell r="O2609">
            <v>44674.787312834451</v>
          </cell>
          <cell r="S2609">
            <v>0</v>
          </cell>
        </row>
        <row r="2610">
          <cell r="O2610">
            <v>0</v>
          </cell>
          <cell r="S2610">
            <v>1602.56</v>
          </cell>
        </row>
        <row r="2611">
          <cell r="O2611">
            <v>4493.1499999999996</v>
          </cell>
          <cell r="S2611">
            <v>62.84</v>
          </cell>
        </row>
        <row r="2612">
          <cell r="O2612">
            <v>0</v>
          </cell>
          <cell r="S2612">
            <v>0</v>
          </cell>
        </row>
        <row r="2613">
          <cell r="O2613">
            <v>-432418.42000000004</v>
          </cell>
          <cell r="S2613">
            <v>-187775.35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Link to Upload"/>
      <sheetName val="KGC Operations Costs"/>
      <sheetName val="KGC - Centerra GL Code 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">
          <cell r="A1" t="str">
            <v>COST_CODE</v>
          </cell>
          <cell r="N1" t="str">
            <v>YTD - Current Period (A)</v>
          </cell>
        </row>
        <row r="2">
          <cell r="A2" t="str">
            <v>201.101001</v>
          </cell>
          <cell r="N2">
            <v>212758.79497640097</v>
          </cell>
        </row>
        <row r="3">
          <cell r="A3" t="str">
            <v>201.101002</v>
          </cell>
          <cell r="N3">
            <v>624368.85818300571</v>
          </cell>
        </row>
        <row r="4">
          <cell r="A4" t="str">
            <v>201.101004</v>
          </cell>
          <cell r="N4">
            <v>74200.674769844569</v>
          </cell>
        </row>
        <row r="5">
          <cell r="A5" t="str">
            <v>201.101005</v>
          </cell>
          <cell r="N5">
            <v>-6939.3852823699999</v>
          </cell>
        </row>
        <row r="6">
          <cell r="A6" t="str">
            <v>201.101007</v>
          </cell>
          <cell r="N6">
            <v>4643.43551751</v>
          </cell>
        </row>
        <row r="7">
          <cell r="A7" t="str">
            <v>201.101008</v>
          </cell>
          <cell r="N7">
            <v>81391.255572263501</v>
          </cell>
        </row>
        <row r="8">
          <cell r="A8" t="str">
            <v>201.101026</v>
          </cell>
          <cell r="N8">
            <v>9024.1026379899995</v>
          </cell>
        </row>
        <row r="9">
          <cell r="A9" t="str">
            <v>201.101101</v>
          </cell>
          <cell r="N9">
            <v>572951.57429999998</v>
          </cell>
        </row>
        <row r="10">
          <cell r="A10" t="str">
            <v>201.101102</v>
          </cell>
          <cell r="N10">
            <v>108930.10810000001</v>
          </cell>
        </row>
        <row r="11">
          <cell r="A11" t="str">
            <v>201.101103</v>
          </cell>
          <cell r="N11">
            <v>37959.428637589997</v>
          </cell>
        </row>
        <row r="12">
          <cell r="A12" t="str">
            <v>201.101104</v>
          </cell>
          <cell r="N12">
            <v>22405.0726</v>
          </cell>
        </row>
        <row r="13">
          <cell r="A13" t="str">
            <v>201.101109</v>
          </cell>
          <cell r="N13">
            <v>0</v>
          </cell>
        </row>
        <row r="14">
          <cell r="A14" t="str">
            <v>201.101201</v>
          </cell>
          <cell r="N14">
            <v>198.07400589986659</v>
          </cell>
        </row>
        <row r="15">
          <cell r="A15" t="str">
            <v>201.102501</v>
          </cell>
          <cell r="N15">
            <v>21727.587436676025</v>
          </cell>
        </row>
        <row r="16">
          <cell r="A16" t="str">
            <v>201.102601</v>
          </cell>
          <cell r="N16">
            <v>1300.5217437744141</v>
          </cell>
        </row>
        <row r="17">
          <cell r="A17" t="str">
            <v>201.102602</v>
          </cell>
          <cell r="N17">
            <v>13653.329437255859</v>
          </cell>
        </row>
        <row r="18">
          <cell r="A18" t="str">
            <v>201.102604</v>
          </cell>
          <cell r="N18">
            <v>816.49897766113281</v>
          </cell>
        </row>
        <row r="19">
          <cell r="A19" t="str">
            <v>201.102605</v>
          </cell>
          <cell r="N19">
            <v>0</v>
          </cell>
        </row>
        <row r="20">
          <cell r="A20" t="str">
            <v>201.102701</v>
          </cell>
          <cell r="N20">
            <v>981.89848780632019</v>
          </cell>
        </row>
        <row r="21">
          <cell r="A21" t="str">
            <v>201.102702</v>
          </cell>
          <cell r="N21">
            <v>5594.2289288491011</v>
          </cell>
        </row>
        <row r="22">
          <cell r="A22" t="str">
            <v>201.102802</v>
          </cell>
          <cell r="N22">
            <v>0</v>
          </cell>
        </row>
        <row r="23">
          <cell r="A23" t="str">
            <v>201.103001</v>
          </cell>
          <cell r="N23">
            <v>0</v>
          </cell>
        </row>
        <row r="24">
          <cell r="A24" t="str">
            <v>201.103002</v>
          </cell>
          <cell r="N24">
            <v>709.452</v>
          </cell>
        </row>
        <row r="25">
          <cell r="A25" t="str">
            <v>201.103102</v>
          </cell>
          <cell r="N25">
            <v>29.861308097839355</v>
          </cell>
        </row>
        <row r="26">
          <cell r="A26" t="str">
            <v>201.103103</v>
          </cell>
          <cell r="N26">
            <v>10.965936660766602</v>
          </cell>
        </row>
        <row r="27">
          <cell r="A27" t="str">
            <v>201.103111</v>
          </cell>
          <cell r="N27">
            <v>6.8893499374389648</v>
          </cell>
        </row>
        <row r="28">
          <cell r="A28" t="str">
            <v>201.103114</v>
          </cell>
          <cell r="N28">
            <v>66.881027221679688</v>
          </cell>
        </row>
        <row r="29">
          <cell r="A29" t="str">
            <v>201.103115</v>
          </cell>
          <cell r="N29">
            <v>87.472310066223145</v>
          </cell>
        </row>
        <row r="30">
          <cell r="A30" t="str">
            <v>201.103202</v>
          </cell>
          <cell r="N30">
            <v>0</v>
          </cell>
        </row>
        <row r="31">
          <cell r="A31" t="str">
            <v>201.103404</v>
          </cell>
          <cell r="N31">
            <v>0</v>
          </cell>
        </row>
        <row r="32">
          <cell r="A32" t="str">
            <v>201.103409</v>
          </cell>
          <cell r="N32">
            <v>631.645263671875</v>
          </cell>
        </row>
        <row r="33">
          <cell r="A33" t="str">
            <v>201.103500</v>
          </cell>
          <cell r="N33">
            <v>16.720300000000002</v>
          </cell>
        </row>
        <row r="34">
          <cell r="A34" t="str">
            <v>201.103601</v>
          </cell>
          <cell r="N34">
            <v>0</v>
          </cell>
        </row>
        <row r="35">
          <cell r="A35" t="str">
            <v>201.103603</v>
          </cell>
          <cell r="N35">
            <v>1493.9593695124745</v>
          </cell>
        </row>
        <row r="36">
          <cell r="A36" t="str">
            <v>201.106103</v>
          </cell>
          <cell r="N36">
            <v>15842.117544291139</v>
          </cell>
        </row>
        <row r="37">
          <cell r="A37" t="str">
            <v>201.106104</v>
          </cell>
          <cell r="N37">
            <v>1168.7728494405746</v>
          </cell>
        </row>
        <row r="38">
          <cell r="A38" t="str">
            <v>201.107101</v>
          </cell>
          <cell r="N38">
            <v>2545.4748962197223</v>
          </cell>
        </row>
        <row r="39">
          <cell r="A39" t="str">
            <v>201.107102</v>
          </cell>
          <cell r="N39">
            <v>79.410606384277344</v>
          </cell>
        </row>
        <row r="40">
          <cell r="A40" t="str">
            <v>201.107201</v>
          </cell>
          <cell r="N40">
            <v>0</v>
          </cell>
        </row>
        <row r="41">
          <cell r="A41" t="str">
            <v>201.107202</v>
          </cell>
          <cell r="N41">
            <v>1.0840284665877791E-2</v>
          </cell>
        </row>
        <row r="42">
          <cell r="A42" t="str">
            <v>201.107203</v>
          </cell>
          <cell r="N42">
            <v>226.95978473375519</v>
          </cell>
        </row>
        <row r="43">
          <cell r="A43" t="str">
            <v>201.107402</v>
          </cell>
          <cell r="N43">
            <v>358.21849007587582</v>
          </cell>
        </row>
        <row r="44">
          <cell r="A44" t="str">
            <v>201.107403</v>
          </cell>
          <cell r="N44">
            <v>20.410769897898845</v>
          </cell>
        </row>
        <row r="45">
          <cell r="A45" t="str">
            <v>201.107502</v>
          </cell>
          <cell r="N45">
            <v>253.86739823362316</v>
          </cell>
        </row>
        <row r="46">
          <cell r="A46" t="str">
            <v>201.107504</v>
          </cell>
          <cell r="N46">
            <v>0</v>
          </cell>
        </row>
        <row r="47">
          <cell r="A47" t="str">
            <v>201.107601</v>
          </cell>
          <cell r="N47">
            <v>0</v>
          </cell>
        </row>
        <row r="48">
          <cell r="A48" t="str">
            <v>201.107807</v>
          </cell>
          <cell r="N48">
            <v>78.905943369475068</v>
          </cell>
        </row>
        <row r="49">
          <cell r="A49" t="str">
            <v>201.107901</v>
          </cell>
          <cell r="N49">
            <v>527.40230782136962</v>
          </cell>
        </row>
        <row r="50">
          <cell r="A50" t="str">
            <v>201.109902</v>
          </cell>
          <cell r="N50">
            <v>0</v>
          </cell>
        </row>
        <row r="51">
          <cell r="A51" t="str">
            <v>201.109903</v>
          </cell>
          <cell r="N51">
            <v>-491419.23319999996</v>
          </cell>
        </row>
        <row r="52">
          <cell r="A52" t="str">
            <v>202.102301</v>
          </cell>
          <cell r="N52">
            <v>222113.4887109375</v>
          </cell>
        </row>
        <row r="53">
          <cell r="A53" t="str">
            <v>202.102501</v>
          </cell>
          <cell r="N53">
            <v>0</v>
          </cell>
        </row>
        <row r="54">
          <cell r="A54" t="str">
            <v>202.102702</v>
          </cell>
          <cell r="N54">
            <v>2.7349891662597656</v>
          </cell>
        </row>
        <row r="55">
          <cell r="A55" t="str">
            <v>202.103002</v>
          </cell>
          <cell r="N55">
            <v>74762.493199999997</v>
          </cell>
        </row>
        <row r="56">
          <cell r="A56" t="str">
            <v>202.103205</v>
          </cell>
          <cell r="N56">
            <v>33272.079499999993</v>
          </cell>
        </row>
        <row r="57">
          <cell r="A57" t="str">
            <v>202.103500</v>
          </cell>
          <cell r="N57">
            <v>298343.23190000001</v>
          </cell>
        </row>
        <row r="58">
          <cell r="A58" t="str">
            <v>202.107807</v>
          </cell>
          <cell r="N58">
            <v>0</v>
          </cell>
        </row>
        <row r="59">
          <cell r="A59" t="str">
            <v>202.109902</v>
          </cell>
          <cell r="N59">
            <v>0</v>
          </cell>
        </row>
        <row r="60">
          <cell r="A60" t="str">
            <v>202.109903</v>
          </cell>
          <cell r="N60">
            <v>-181595.08250000002</v>
          </cell>
        </row>
        <row r="61">
          <cell r="A61" t="str">
            <v>202.109910</v>
          </cell>
          <cell r="N61">
            <v>6.07</v>
          </cell>
        </row>
        <row r="62">
          <cell r="A62" t="str">
            <v>202.203002</v>
          </cell>
          <cell r="N62">
            <v>1695.5621000000001</v>
          </cell>
        </row>
        <row r="63">
          <cell r="A63" t="str">
            <v>202.203205</v>
          </cell>
          <cell r="N63">
            <v>362.87900000000002</v>
          </cell>
        </row>
        <row r="64">
          <cell r="A64" t="str">
            <v>202.203500</v>
          </cell>
          <cell r="N64">
            <v>3186.4014999999999</v>
          </cell>
        </row>
        <row r="65">
          <cell r="A65" t="str">
            <v>202.207807</v>
          </cell>
          <cell r="N65">
            <v>0</v>
          </cell>
        </row>
        <row r="66">
          <cell r="A66" t="str">
            <v>202.209902</v>
          </cell>
          <cell r="N66">
            <v>0</v>
          </cell>
        </row>
        <row r="67">
          <cell r="A67" t="str">
            <v>202.209903</v>
          </cell>
          <cell r="N67">
            <v>-1544.1842000000001</v>
          </cell>
        </row>
        <row r="68">
          <cell r="A68" t="str">
            <v>203.101001</v>
          </cell>
          <cell r="N68">
            <v>105096.96044032344</v>
          </cell>
        </row>
        <row r="69">
          <cell r="A69" t="str">
            <v>203.101002</v>
          </cell>
          <cell r="N69">
            <v>291550.35079240811</v>
          </cell>
        </row>
        <row r="70">
          <cell r="A70" t="str">
            <v>203.101004</v>
          </cell>
          <cell r="N70">
            <v>21661.348780589258</v>
          </cell>
        </row>
        <row r="71">
          <cell r="A71" t="str">
            <v>203.101005</v>
          </cell>
          <cell r="N71">
            <v>-2138.4114149699999</v>
          </cell>
        </row>
        <row r="72">
          <cell r="A72" t="str">
            <v>203.101007</v>
          </cell>
          <cell r="N72">
            <v>1882.8320954400001</v>
          </cell>
        </row>
        <row r="73">
          <cell r="A73" t="str">
            <v>203.101008</v>
          </cell>
          <cell r="N73">
            <v>37126.812852085321</v>
          </cell>
        </row>
        <row r="74">
          <cell r="A74" t="str">
            <v>203.101026</v>
          </cell>
          <cell r="N74">
            <v>13897.29416075</v>
          </cell>
        </row>
        <row r="75">
          <cell r="A75" t="str">
            <v>203.101101</v>
          </cell>
          <cell r="N75">
            <v>0</v>
          </cell>
        </row>
        <row r="76">
          <cell r="A76" t="str">
            <v>203.101201</v>
          </cell>
          <cell r="N76">
            <v>0</v>
          </cell>
        </row>
        <row r="77">
          <cell r="A77" t="str">
            <v>203.102501</v>
          </cell>
          <cell r="N77">
            <v>2632.6830730438232</v>
          </cell>
        </row>
        <row r="78">
          <cell r="A78" t="str">
            <v>203.102602</v>
          </cell>
          <cell r="N78">
            <v>787.21710205078125</v>
          </cell>
        </row>
        <row r="79">
          <cell r="A79" t="str">
            <v>203.102701</v>
          </cell>
          <cell r="N79">
            <v>34.796927213668823</v>
          </cell>
        </row>
        <row r="80">
          <cell r="A80" t="str">
            <v>203.102702</v>
          </cell>
          <cell r="N80">
            <v>286.05179311335087</v>
          </cell>
        </row>
        <row r="81">
          <cell r="A81" t="str">
            <v>203.103001</v>
          </cell>
          <cell r="N81">
            <v>0</v>
          </cell>
        </row>
        <row r="82">
          <cell r="A82" t="str">
            <v>203.103101</v>
          </cell>
          <cell r="N82">
            <v>0</v>
          </cell>
        </row>
        <row r="83">
          <cell r="A83" t="str">
            <v>203.103103</v>
          </cell>
          <cell r="N83">
            <v>0</v>
          </cell>
        </row>
        <row r="84">
          <cell r="A84" t="str">
            <v>203.103111</v>
          </cell>
          <cell r="N84">
            <v>330.1162109375</v>
          </cell>
        </row>
        <row r="85">
          <cell r="A85" t="str">
            <v>203.103112</v>
          </cell>
          <cell r="N85">
            <v>0</v>
          </cell>
        </row>
        <row r="86">
          <cell r="A86" t="str">
            <v>203.103603</v>
          </cell>
          <cell r="N86">
            <v>0</v>
          </cell>
        </row>
        <row r="87">
          <cell r="A87" t="str">
            <v>203.106103</v>
          </cell>
          <cell r="N87">
            <v>884.19715213775635</v>
          </cell>
        </row>
        <row r="88">
          <cell r="A88" t="str">
            <v>203.106104</v>
          </cell>
          <cell r="N88">
            <v>709.97706434130669</v>
          </cell>
        </row>
        <row r="89">
          <cell r="A89" t="str">
            <v>203.107101</v>
          </cell>
          <cell r="N89">
            <v>1910.2868043899537</v>
          </cell>
        </row>
        <row r="90">
          <cell r="A90" t="str">
            <v>203.107102</v>
          </cell>
          <cell r="N90">
            <v>712.2938836375256</v>
          </cell>
        </row>
        <row r="91">
          <cell r="A91" t="str">
            <v>203.107201</v>
          </cell>
          <cell r="N91">
            <v>399.7364952329429</v>
          </cell>
        </row>
        <row r="92">
          <cell r="A92" t="str">
            <v>203.107202</v>
          </cell>
          <cell r="N92">
            <v>0</v>
          </cell>
        </row>
        <row r="93">
          <cell r="A93" t="str">
            <v>203.107502</v>
          </cell>
          <cell r="N93">
            <v>20.986774979999979</v>
          </cell>
        </row>
        <row r="94">
          <cell r="A94" t="str">
            <v>203.107901</v>
          </cell>
          <cell r="N94">
            <v>67.074964011702008</v>
          </cell>
        </row>
        <row r="95">
          <cell r="A95" t="str">
            <v>203.107903</v>
          </cell>
          <cell r="N95">
            <v>14155.559351702928</v>
          </cell>
        </row>
        <row r="96">
          <cell r="A96" t="str">
            <v>203.107905</v>
          </cell>
          <cell r="N96">
            <v>3503.9924999999994</v>
          </cell>
        </row>
        <row r="97">
          <cell r="A97" t="str">
            <v>203.109902</v>
          </cell>
          <cell r="N97">
            <v>0</v>
          </cell>
        </row>
        <row r="98">
          <cell r="A98" t="str">
            <v>203.109903</v>
          </cell>
          <cell r="N98">
            <v>-139905.89189999999</v>
          </cell>
        </row>
        <row r="99">
          <cell r="A99" t="str">
            <v>204.101008</v>
          </cell>
          <cell r="N99">
            <v>0</v>
          </cell>
        </row>
        <row r="100">
          <cell r="A100" t="str">
            <v>204.101201</v>
          </cell>
          <cell r="N100">
            <v>36.552070276676311</v>
          </cell>
        </row>
        <row r="101">
          <cell r="A101" t="str">
            <v>204.101203</v>
          </cell>
          <cell r="N101">
            <v>0</v>
          </cell>
        </row>
        <row r="102">
          <cell r="A102" t="str">
            <v>204.102301</v>
          </cell>
          <cell r="N102">
            <v>42025.845726013184</v>
          </cell>
        </row>
        <row r="103">
          <cell r="A103" t="str">
            <v>204.102302</v>
          </cell>
          <cell r="N103">
            <v>0</v>
          </cell>
        </row>
        <row r="104">
          <cell r="A104" t="str">
            <v>204.102303</v>
          </cell>
          <cell r="N104">
            <v>6176.7681884765625</v>
          </cell>
        </row>
        <row r="105">
          <cell r="A105" t="str">
            <v>204.102701</v>
          </cell>
          <cell r="N105">
            <v>7.6258747577667236</v>
          </cell>
        </row>
        <row r="106">
          <cell r="A106" t="str">
            <v>204.102702</v>
          </cell>
          <cell r="N106">
            <v>406.03644454479218</v>
          </cell>
        </row>
        <row r="107">
          <cell r="A107" t="str">
            <v>204.103002</v>
          </cell>
          <cell r="N107">
            <v>11602.6325</v>
          </cell>
        </row>
        <row r="108">
          <cell r="A108" t="str">
            <v>204.103102</v>
          </cell>
          <cell r="N108">
            <v>1398.4519376754761</v>
          </cell>
        </row>
        <row r="109">
          <cell r="A109" t="str">
            <v>204.103107</v>
          </cell>
          <cell r="N109">
            <v>0</v>
          </cell>
        </row>
        <row r="110">
          <cell r="A110" t="str">
            <v>204.103109</v>
          </cell>
          <cell r="N110">
            <v>616.0899658203125</v>
          </cell>
        </row>
        <row r="111">
          <cell r="A111" t="str">
            <v>204.103111</v>
          </cell>
          <cell r="N111">
            <v>0</v>
          </cell>
        </row>
        <row r="112">
          <cell r="A112" t="str">
            <v>204.103115</v>
          </cell>
          <cell r="N112">
            <v>0</v>
          </cell>
        </row>
        <row r="113">
          <cell r="A113" t="str">
            <v>204.103403</v>
          </cell>
          <cell r="N113">
            <v>36</v>
          </cell>
        </row>
        <row r="114">
          <cell r="A114" t="str">
            <v>204.103411</v>
          </cell>
          <cell r="N114">
            <v>0</v>
          </cell>
        </row>
        <row r="115">
          <cell r="A115" t="str">
            <v>204.103500</v>
          </cell>
          <cell r="N115">
            <v>7604.7687999999998</v>
          </cell>
        </row>
        <row r="116">
          <cell r="A116" t="str">
            <v>204.107206</v>
          </cell>
          <cell r="N116">
            <v>0</v>
          </cell>
        </row>
        <row r="117">
          <cell r="A117" t="str">
            <v>204.107901</v>
          </cell>
          <cell r="N117">
            <v>0</v>
          </cell>
        </row>
        <row r="118">
          <cell r="A118" t="str">
            <v>204.107907</v>
          </cell>
          <cell r="N118">
            <v>0</v>
          </cell>
        </row>
        <row r="119">
          <cell r="A119" t="str">
            <v>204.109902</v>
          </cell>
          <cell r="N119">
            <v>312983.10190000001</v>
          </cell>
        </row>
        <row r="120">
          <cell r="A120" t="str">
            <v>204.109903</v>
          </cell>
          <cell r="N120">
            <v>-142790.1911</v>
          </cell>
        </row>
        <row r="121">
          <cell r="A121" t="str">
            <v>204.109910</v>
          </cell>
          <cell r="N121">
            <v>0</v>
          </cell>
        </row>
        <row r="122">
          <cell r="A122" t="str">
            <v>204.201201</v>
          </cell>
          <cell r="N122">
            <v>11.24679085436194</v>
          </cell>
        </row>
        <row r="123">
          <cell r="A123" t="str">
            <v>204.202302</v>
          </cell>
          <cell r="N123">
            <v>76.813941955566406</v>
          </cell>
        </row>
        <row r="124">
          <cell r="A124" t="str">
            <v>204.203002</v>
          </cell>
          <cell r="N124">
            <v>25969.951499999999</v>
          </cell>
        </row>
        <row r="125">
          <cell r="A125" t="str">
            <v>204.203500</v>
          </cell>
          <cell r="N125">
            <v>42006.265599999999</v>
          </cell>
        </row>
        <row r="126">
          <cell r="A126" t="str">
            <v>204.207206</v>
          </cell>
          <cell r="N126">
            <v>346.82539682539687</v>
          </cell>
        </row>
        <row r="127">
          <cell r="A127" t="str">
            <v>204.209902</v>
          </cell>
          <cell r="N127">
            <v>0</v>
          </cell>
        </row>
        <row r="128">
          <cell r="A128" t="str">
            <v>204.209903</v>
          </cell>
          <cell r="N128">
            <v>-19831.0458</v>
          </cell>
        </row>
        <row r="129">
          <cell r="A129" t="str">
            <v>204.209910</v>
          </cell>
          <cell r="N129">
            <v>24.28</v>
          </cell>
        </row>
        <row r="130">
          <cell r="A130" t="str">
            <v>205.101001</v>
          </cell>
          <cell r="N130">
            <v>248984.64401434356</v>
          </cell>
        </row>
        <row r="131">
          <cell r="A131" t="str">
            <v>205.101002</v>
          </cell>
          <cell r="N131">
            <v>617612.18402404874</v>
          </cell>
        </row>
        <row r="132">
          <cell r="A132" t="str">
            <v>205.101004</v>
          </cell>
          <cell r="N132">
            <v>64992.050567979226</v>
          </cell>
        </row>
        <row r="133">
          <cell r="A133" t="str">
            <v>205.101005</v>
          </cell>
          <cell r="N133">
            <v>-5564.5373875800005</v>
          </cell>
        </row>
        <row r="134">
          <cell r="A134" t="str">
            <v>205.101006</v>
          </cell>
          <cell r="N134">
            <v>0</v>
          </cell>
        </row>
        <row r="135">
          <cell r="A135" t="str">
            <v>205.101007</v>
          </cell>
          <cell r="N135">
            <v>11615.499545329214</v>
          </cell>
        </row>
        <row r="136">
          <cell r="A136" t="str">
            <v>205.101008</v>
          </cell>
          <cell r="N136">
            <v>83154.056210547293</v>
          </cell>
        </row>
        <row r="137">
          <cell r="A137" t="str">
            <v>205.101015</v>
          </cell>
          <cell r="N137">
            <v>2432</v>
          </cell>
        </row>
        <row r="138">
          <cell r="A138" t="str">
            <v>205.101026</v>
          </cell>
          <cell r="N138">
            <v>6143.1032357999993</v>
          </cell>
        </row>
        <row r="139">
          <cell r="A139" t="str">
            <v>205.101201</v>
          </cell>
          <cell r="N139">
            <v>107.2634315379147</v>
          </cell>
        </row>
        <row r="140">
          <cell r="A140" t="str">
            <v>205.101203</v>
          </cell>
          <cell r="N140">
            <v>1090.7914000000001</v>
          </cell>
        </row>
        <row r="141">
          <cell r="A141" t="str">
            <v>205.101401</v>
          </cell>
          <cell r="N141">
            <v>0</v>
          </cell>
        </row>
        <row r="142">
          <cell r="A142" t="str">
            <v>205.102301</v>
          </cell>
          <cell r="N142">
            <v>663490.59553466795</v>
          </cell>
        </row>
        <row r="143">
          <cell r="A143" t="str">
            <v>205.102302</v>
          </cell>
          <cell r="N143">
            <v>4074.0733642578125</v>
          </cell>
        </row>
        <row r="144">
          <cell r="A144" t="str">
            <v>205.102303</v>
          </cell>
          <cell r="N144">
            <v>1372.5688819885254</v>
          </cell>
        </row>
        <row r="145">
          <cell r="A145" t="str">
            <v>205.102501</v>
          </cell>
          <cell r="N145">
            <v>139869.83081763645</v>
          </cell>
        </row>
        <row r="146">
          <cell r="A146" t="str">
            <v>205.102602</v>
          </cell>
          <cell r="N146">
            <v>1355.9354705810547</v>
          </cell>
        </row>
        <row r="147">
          <cell r="A147" t="str">
            <v>205.102604</v>
          </cell>
          <cell r="N147">
            <v>382.18609619140625</v>
          </cell>
        </row>
        <row r="148">
          <cell r="A148" t="str">
            <v>205.102605</v>
          </cell>
          <cell r="N148">
            <v>142.94831466674805</v>
          </cell>
        </row>
        <row r="149">
          <cell r="A149" t="str">
            <v>205.102701</v>
          </cell>
          <cell r="N149">
            <v>1434.0172755718231</v>
          </cell>
        </row>
        <row r="150">
          <cell r="A150" t="str">
            <v>205.102702</v>
          </cell>
          <cell r="N150">
            <v>9617.1675609052181</v>
          </cell>
        </row>
        <row r="151">
          <cell r="A151" t="str">
            <v>205.102802</v>
          </cell>
          <cell r="N151">
            <v>0</v>
          </cell>
        </row>
        <row r="152">
          <cell r="A152" t="str">
            <v>205.103001</v>
          </cell>
          <cell r="N152">
            <v>2000</v>
          </cell>
        </row>
        <row r="153">
          <cell r="A153" t="str">
            <v>205.103002</v>
          </cell>
          <cell r="N153">
            <v>199927.35159999999</v>
          </cell>
        </row>
        <row r="154">
          <cell r="A154" t="str">
            <v>205.103101</v>
          </cell>
          <cell r="N154">
            <v>4389.3033404531943</v>
          </cell>
        </row>
        <row r="155">
          <cell r="A155" t="str">
            <v>205.103102</v>
          </cell>
          <cell r="N155">
            <v>2785.7188110351563</v>
          </cell>
        </row>
        <row r="156">
          <cell r="A156" t="str">
            <v>205.103103</v>
          </cell>
          <cell r="N156">
            <v>4480.5889339447021</v>
          </cell>
        </row>
        <row r="157">
          <cell r="A157" t="str">
            <v>205.103110</v>
          </cell>
          <cell r="N157">
            <v>24.761642456054688</v>
          </cell>
        </row>
        <row r="158">
          <cell r="A158" t="str">
            <v>205.103111</v>
          </cell>
          <cell r="N158">
            <v>40.685268402099609</v>
          </cell>
        </row>
        <row r="159">
          <cell r="A159" t="str">
            <v>205.103115</v>
          </cell>
          <cell r="N159">
            <v>513.07304930686951</v>
          </cell>
        </row>
        <row r="160">
          <cell r="A160" t="str">
            <v>205.103201</v>
          </cell>
          <cell r="N160">
            <v>128.1</v>
          </cell>
        </row>
        <row r="161">
          <cell r="A161" t="str">
            <v>205.103202</v>
          </cell>
          <cell r="N161">
            <v>2923.1435546875</v>
          </cell>
        </row>
        <row r="162">
          <cell r="A162" t="str">
            <v>205.103205</v>
          </cell>
          <cell r="N162">
            <v>6462.674931835938</v>
          </cell>
        </row>
        <row r="163">
          <cell r="A163" t="str">
            <v>205.103305</v>
          </cell>
          <cell r="N163">
            <v>95021.086299999995</v>
          </cell>
        </row>
        <row r="164">
          <cell r="A164" t="str">
            <v>205.103409</v>
          </cell>
          <cell r="N164">
            <v>0</v>
          </cell>
        </row>
        <row r="165">
          <cell r="A165" t="str">
            <v>205.103500</v>
          </cell>
          <cell r="N165">
            <v>330800.25179999997</v>
          </cell>
        </row>
        <row r="166">
          <cell r="A166" t="str">
            <v>205.103601</v>
          </cell>
          <cell r="N166">
            <v>0</v>
          </cell>
        </row>
        <row r="167">
          <cell r="A167" t="str">
            <v>205.103602</v>
          </cell>
          <cell r="N167">
            <v>0</v>
          </cell>
        </row>
        <row r="168">
          <cell r="A168" t="str">
            <v>205.103603</v>
          </cell>
          <cell r="N168">
            <v>0</v>
          </cell>
        </row>
        <row r="169">
          <cell r="A169" t="str">
            <v>205.106103</v>
          </cell>
          <cell r="N169">
            <v>4760.0331139564514</v>
          </cell>
        </row>
        <row r="170">
          <cell r="A170" t="str">
            <v>205.106104</v>
          </cell>
          <cell r="N170">
            <v>2016.0496108531952</v>
          </cell>
        </row>
        <row r="171">
          <cell r="A171" t="str">
            <v>205.107101</v>
          </cell>
          <cell r="N171">
            <v>810.66767048835754</v>
          </cell>
        </row>
        <row r="172">
          <cell r="A172" t="str">
            <v>205.107102</v>
          </cell>
          <cell r="N172">
            <v>483.99774169921875</v>
          </cell>
        </row>
        <row r="173">
          <cell r="A173" t="str">
            <v>205.107201</v>
          </cell>
          <cell r="N173">
            <v>0</v>
          </cell>
        </row>
        <row r="174">
          <cell r="A174" t="str">
            <v>205.107202</v>
          </cell>
          <cell r="N174">
            <v>0</v>
          </cell>
        </row>
        <row r="175">
          <cell r="A175" t="str">
            <v>205.107206</v>
          </cell>
          <cell r="N175">
            <v>26019.864282921473</v>
          </cell>
        </row>
        <row r="176">
          <cell r="A176" t="str">
            <v>205.107807</v>
          </cell>
          <cell r="N176">
            <v>0</v>
          </cell>
        </row>
        <row r="177">
          <cell r="A177" t="str">
            <v>205.107901</v>
          </cell>
          <cell r="N177">
            <v>0</v>
          </cell>
        </row>
        <row r="178">
          <cell r="A178" t="str">
            <v>205.109902</v>
          </cell>
          <cell r="N178">
            <v>-2758905.22</v>
          </cell>
        </row>
        <row r="179">
          <cell r="A179" t="str">
            <v>205.109910</v>
          </cell>
          <cell r="N179">
            <v>2506.91</v>
          </cell>
        </row>
        <row r="180">
          <cell r="A180" t="str">
            <v>205.203002</v>
          </cell>
          <cell r="N180">
            <v>193245.79459999999</v>
          </cell>
        </row>
        <row r="181">
          <cell r="A181" t="str">
            <v>205.203205</v>
          </cell>
          <cell r="N181">
            <v>87588.064599999969</v>
          </cell>
        </row>
        <row r="182">
          <cell r="A182" t="str">
            <v>205.203305</v>
          </cell>
          <cell r="N182">
            <v>128809.37119999999</v>
          </cell>
        </row>
        <row r="183">
          <cell r="A183" t="str">
            <v>205.203500</v>
          </cell>
          <cell r="N183">
            <v>299202.76290000003</v>
          </cell>
        </row>
        <row r="184">
          <cell r="A184" t="str">
            <v>205.207807</v>
          </cell>
          <cell r="N184">
            <v>701.6036084747933</v>
          </cell>
        </row>
        <row r="185">
          <cell r="A185" t="str">
            <v>205.209902</v>
          </cell>
          <cell r="N185">
            <v>-1195500</v>
          </cell>
        </row>
        <row r="186">
          <cell r="A186" t="str">
            <v>205.209910</v>
          </cell>
          <cell r="N186">
            <v>424.9</v>
          </cell>
        </row>
        <row r="187">
          <cell r="A187" t="str">
            <v>205.302501</v>
          </cell>
          <cell r="N187">
            <v>98.170745849609375</v>
          </cell>
        </row>
        <row r="188">
          <cell r="A188" t="str">
            <v>205.303002</v>
          </cell>
          <cell r="N188">
            <v>157228.7648</v>
          </cell>
        </row>
        <row r="189">
          <cell r="A189" t="str">
            <v>205.303205</v>
          </cell>
          <cell r="N189">
            <v>40653.362700000005</v>
          </cell>
        </row>
        <row r="190">
          <cell r="A190" t="str">
            <v>205.303500</v>
          </cell>
          <cell r="N190">
            <v>161529.6029</v>
          </cell>
        </row>
        <row r="191">
          <cell r="A191" t="str">
            <v>205.304120</v>
          </cell>
          <cell r="N191">
            <v>1307.0341354919401</v>
          </cell>
        </row>
        <row r="192">
          <cell r="A192" t="str">
            <v>205.307807</v>
          </cell>
          <cell r="N192">
            <v>242.68774207999999</v>
          </cell>
        </row>
        <row r="193">
          <cell r="A193" t="str">
            <v>205.401202</v>
          </cell>
          <cell r="N193">
            <v>0</v>
          </cell>
        </row>
        <row r="194">
          <cell r="A194" t="str">
            <v>205.501201</v>
          </cell>
          <cell r="N194">
            <v>0</v>
          </cell>
        </row>
        <row r="195">
          <cell r="A195" t="str">
            <v>205.502701</v>
          </cell>
          <cell r="N195">
            <v>149.11207580566406</v>
          </cell>
        </row>
        <row r="196">
          <cell r="A196" t="str">
            <v>205.502702</v>
          </cell>
          <cell r="N196">
            <v>0</v>
          </cell>
        </row>
        <row r="197">
          <cell r="A197" t="str">
            <v>205.503001</v>
          </cell>
          <cell r="N197">
            <v>3450</v>
          </cell>
        </row>
        <row r="198">
          <cell r="A198" t="str">
            <v>205.503002</v>
          </cell>
          <cell r="N198">
            <v>102401.89019999999</v>
          </cell>
        </row>
        <row r="199">
          <cell r="A199" t="str">
            <v>205.503101</v>
          </cell>
          <cell r="N199">
            <v>115.44725036621094</v>
          </cell>
        </row>
        <row r="200">
          <cell r="A200" t="str">
            <v>205.503102</v>
          </cell>
          <cell r="N200">
            <v>0</v>
          </cell>
        </row>
        <row r="201">
          <cell r="A201" t="str">
            <v>205.503103</v>
          </cell>
          <cell r="N201">
            <v>3088.2020411491394</v>
          </cell>
        </row>
        <row r="202">
          <cell r="A202" t="str">
            <v>205.503109</v>
          </cell>
          <cell r="N202">
            <v>0</v>
          </cell>
        </row>
        <row r="203">
          <cell r="A203" t="str">
            <v>205.503110</v>
          </cell>
          <cell r="N203">
            <v>162.67477416992188</v>
          </cell>
        </row>
        <row r="204">
          <cell r="A204" t="str">
            <v>205.503111</v>
          </cell>
          <cell r="N204">
            <v>0</v>
          </cell>
        </row>
        <row r="205">
          <cell r="A205" t="str">
            <v>205.503115</v>
          </cell>
          <cell r="N205">
            <v>16.053800582885742</v>
          </cell>
        </row>
        <row r="206">
          <cell r="A206" t="str">
            <v>205.503201</v>
          </cell>
          <cell r="N206">
            <v>0</v>
          </cell>
        </row>
        <row r="207">
          <cell r="A207" t="str">
            <v>205.503202</v>
          </cell>
          <cell r="N207">
            <v>0</v>
          </cell>
        </row>
        <row r="208">
          <cell r="A208" t="str">
            <v>205.503203</v>
          </cell>
          <cell r="N208">
            <v>0</v>
          </cell>
        </row>
        <row r="209">
          <cell r="A209" t="str">
            <v>205.503409</v>
          </cell>
          <cell r="N209">
            <v>0</v>
          </cell>
        </row>
        <row r="210">
          <cell r="A210" t="str">
            <v>205.503500</v>
          </cell>
          <cell r="N210">
            <v>55779.025700000013</v>
          </cell>
        </row>
        <row r="211">
          <cell r="A211" t="str">
            <v>205.506103</v>
          </cell>
          <cell r="N211">
            <v>0</v>
          </cell>
        </row>
        <row r="212">
          <cell r="A212" t="str">
            <v>205.507206</v>
          </cell>
          <cell r="N212">
            <v>-2.9103830456733704E-11</v>
          </cell>
        </row>
        <row r="213">
          <cell r="A213" t="str">
            <v>205.509910</v>
          </cell>
          <cell r="N213">
            <v>36.42</v>
          </cell>
        </row>
        <row r="214">
          <cell r="A214" t="str">
            <v>205.603002</v>
          </cell>
          <cell r="N214">
            <v>9336.4246000000003</v>
          </cell>
        </row>
        <row r="215">
          <cell r="A215" t="str">
            <v>205.603205</v>
          </cell>
          <cell r="N215">
            <v>0</v>
          </cell>
        </row>
        <row r="216">
          <cell r="A216" t="str">
            <v>205.603500</v>
          </cell>
          <cell r="N216">
            <v>27974.472300000001</v>
          </cell>
        </row>
        <row r="217">
          <cell r="A217" t="str">
            <v>205.703002</v>
          </cell>
          <cell r="N217">
            <v>57337.502600000007</v>
          </cell>
        </row>
        <row r="218">
          <cell r="A218" t="str">
            <v>205.703205</v>
          </cell>
          <cell r="N218">
            <v>8550</v>
          </cell>
        </row>
        <row r="219">
          <cell r="A219" t="str">
            <v>205.703500</v>
          </cell>
          <cell r="N219">
            <v>86734.189599999998</v>
          </cell>
        </row>
        <row r="220">
          <cell r="A220" t="str">
            <v>205.707807</v>
          </cell>
          <cell r="N220">
            <v>0</v>
          </cell>
        </row>
        <row r="221">
          <cell r="A221" t="str">
            <v>205.709902</v>
          </cell>
          <cell r="N221">
            <v>-10165.039999999999</v>
          </cell>
        </row>
        <row r="222">
          <cell r="A222" t="str">
            <v>205.709910</v>
          </cell>
          <cell r="N222">
            <v>6.07</v>
          </cell>
        </row>
        <row r="223">
          <cell r="A223" t="str">
            <v>206.101001</v>
          </cell>
          <cell r="N223">
            <v>509605.34795786947</v>
          </cell>
        </row>
        <row r="224">
          <cell r="A224" t="str">
            <v>206.101002</v>
          </cell>
          <cell r="N224">
            <v>1240746.2092599312</v>
          </cell>
        </row>
        <row r="225">
          <cell r="A225" t="str">
            <v>206.101004</v>
          </cell>
          <cell r="N225">
            <v>164377.24837859624</v>
          </cell>
        </row>
        <row r="226">
          <cell r="A226" t="str">
            <v>206.101005</v>
          </cell>
          <cell r="N226">
            <v>-6449.0118833300003</v>
          </cell>
        </row>
        <row r="227">
          <cell r="A227" t="str">
            <v>206.101007</v>
          </cell>
          <cell r="N227">
            <v>18890.441935800001</v>
          </cell>
        </row>
        <row r="228">
          <cell r="A228" t="str">
            <v>206.101008</v>
          </cell>
          <cell r="N228">
            <v>171365.68008703677</v>
          </cell>
        </row>
        <row r="229">
          <cell r="A229" t="str">
            <v>206.101012</v>
          </cell>
          <cell r="N229">
            <v>0</v>
          </cell>
        </row>
        <row r="230">
          <cell r="A230" t="str">
            <v>206.101015</v>
          </cell>
          <cell r="N230">
            <v>2786.5593410914435</v>
          </cell>
        </row>
        <row r="231">
          <cell r="A231" t="str">
            <v>206.101026</v>
          </cell>
          <cell r="N231">
            <v>11768.47745102</v>
          </cell>
        </row>
        <row r="232">
          <cell r="A232" t="str">
            <v>206.101101</v>
          </cell>
          <cell r="N232">
            <v>0</v>
          </cell>
        </row>
        <row r="233">
          <cell r="A233" t="str">
            <v>206.101102</v>
          </cell>
          <cell r="N233">
            <v>0</v>
          </cell>
        </row>
        <row r="234">
          <cell r="A234" t="str">
            <v>206.101103</v>
          </cell>
          <cell r="N234">
            <v>0</v>
          </cell>
        </row>
        <row r="235">
          <cell r="A235" t="str">
            <v>206.101104</v>
          </cell>
          <cell r="N235">
            <v>0</v>
          </cell>
        </row>
        <row r="236">
          <cell r="A236" t="str">
            <v>206.101201</v>
          </cell>
          <cell r="N236">
            <v>64223.7472532826</v>
          </cell>
        </row>
        <row r="237">
          <cell r="A237" t="str">
            <v>206.101202</v>
          </cell>
          <cell r="N237">
            <v>3590.1514877616687</v>
          </cell>
        </row>
        <row r="238">
          <cell r="A238" t="str">
            <v>206.101401</v>
          </cell>
          <cell r="N238">
            <v>-317319.84000000003</v>
          </cell>
        </row>
        <row r="239">
          <cell r="A239" t="str">
            <v>206.102226</v>
          </cell>
          <cell r="N239">
            <v>196.33433532714844</v>
          </cell>
        </row>
        <row r="240">
          <cell r="A240" t="str">
            <v>206.102301</v>
          </cell>
          <cell r="N240">
            <v>0</v>
          </cell>
        </row>
        <row r="241">
          <cell r="A241" t="str">
            <v>206.102302</v>
          </cell>
          <cell r="N241">
            <v>1321.0479125976563</v>
          </cell>
        </row>
        <row r="242">
          <cell r="A242" t="str">
            <v>206.102303</v>
          </cell>
          <cell r="N242">
            <v>3092.0931396484375</v>
          </cell>
        </row>
        <row r="243">
          <cell r="A243" t="str">
            <v>206.102501</v>
          </cell>
          <cell r="N243">
            <v>30257.434175511975</v>
          </cell>
        </row>
        <row r="244">
          <cell r="A244" t="str">
            <v>206.102601</v>
          </cell>
          <cell r="N244">
            <v>476.81394958496094</v>
          </cell>
        </row>
        <row r="245">
          <cell r="A245" t="str">
            <v>206.102602</v>
          </cell>
          <cell r="N245">
            <v>1595.592041015625</v>
          </cell>
        </row>
        <row r="246">
          <cell r="A246" t="str">
            <v>206.102701</v>
          </cell>
          <cell r="N246">
            <v>10639.226238781623</v>
          </cell>
        </row>
        <row r="247">
          <cell r="A247" t="str">
            <v>206.102702</v>
          </cell>
          <cell r="N247">
            <v>178150.03268462804</v>
          </cell>
        </row>
        <row r="248">
          <cell r="A248" t="str">
            <v>206.102703</v>
          </cell>
          <cell r="N248">
            <v>0</v>
          </cell>
        </row>
        <row r="249">
          <cell r="A249" t="str">
            <v>206.102902</v>
          </cell>
          <cell r="N249">
            <v>41.437118530273438</v>
          </cell>
        </row>
        <row r="250">
          <cell r="A250" t="str">
            <v>206.102903</v>
          </cell>
          <cell r="N250">
            <v>0</v>
          </cell>
        </row>
        <row r="251">
          <cell r="A251" t="str">
            <v>206.103001</v>
          </cell>
          <cell r="N251">
            <v>0</v>
          </cell>
        </row>
        <row r="252">
          <cell r="A252" t="str">
            <v>206.103101</v>
          </cell>
          <cell r="N252">
            <v>656.01996691346994</v>
          </cell>
        </row>
        <row r="253">
          <cell r="A253" t="str">
            <v>206.103102</v>
          </cell>
          <cell r="N253">
            <v>1775.7799818515778</v>
          </cell>
        </row>
        <row r="254">
          <cell r="A254" t="str">
            <v>206.103103</v>
          </cell>
          <cell r="N254">
            <v>13.588230133056641</v>
          </cell>
        </row>
        <row r="255">
          <cell r="A255" t="str">
            <v>206.103108</v>
          </cell>
          <cell r="N255">
            <v>0</v>
          </cell>
        </row>
        <row r="256">
          <cell r="A256" t="str">
            <v>206.103109</v>
          </cell>
          <cell r="N256">
            <v>6502.6672668457031</v>
          </cell>
        </row>
        <row r="257">
          <cell r="A257" t="str">
            <v>206.103111</v>
          </cell>
          <cell r="N257">
            <v>1362.9912557601929</v>
          </cell>
        </row>
        <row r="258">
          <cell r="A258" t="str">
            <v>206.103112</v>
          </cell>
          <cell r="N258">
            <v>0</v>
          </cell>
        </row>
        <row r="259">
          <cell r="A259" t="str">
            <v>206.103114</v>
          </cell>
          <cell r="N259">
            <v>38.333683013916016</v>
          </cell>
        </row>
        <row r="260">
          <cell r="A260" t="str">
            <v>206.103115</v>
          </cell>
          <cell r="N260">
            <v>30100.533771057129</v>
          </cell>
        </row>
        <row r="261">
          <cell r="A261" t="str">
            <v>206.103202</v>
          </cell>
          <cell r="N261">
            <v>81.319435119628906</v>
          </cell>
        </row>
        <row r="262">
          <cell r="A262" t="str">
            <v>206.103203</v>
          </cell>
          <cell r="N262">
            <v>69.215734958648682</v>
          </cell>
        </row>
        <row r="263">
          <cell r="A263" t="str">
            <v>206.103301</v>
          </cell>
          <cell r="N263">
            <v>0</v>
          </cell>
        </row>
        <row r="264">
          <cell r="A264" t="str">
            <v>206.103409</v>
          </cell>
          <cell r="N264">
            <v>55.986785888671875</v>
          </cell>
        </row>
        <row r="265">
          <cell r="A265" t="str">
            <v>206.103601</v>
          </cell>
          <cell r="N265">
            <v>1052.8</v>
          </cell>
        </row>
        <row r="266">
          <cell r="A266" t="str">
            <v>206.103602</v>
          </cell>
          <cell r="N266">
            <v>380.56</v>
          </cell>
        </row>
        <row r="267">
          <cell r="A267" t="str">
            <v>206.103603</v>
          </cell>
          <cell r="N267">
            <v>5626.9919913330086</v>
          </cell>
        </row>
        <row r="268">
          <cell r="A268" t="str">
            <v>206.106103</v>
          </cell>
          <cell r="N268">
            <v>2548.8277864456177</v>
          </cell>
        </row>
        <row r="269">
          <cell r="A269" t="str">
            <v>206.106104</v>
          </cell>
          <cell r="N269">
            <v>1034.9746106863022</v>
          </cell>
        </row>
        <row r="270">
          <cell r="A270" t="str">
            <v>206.107101</v>
          </cell>
          <cell r="N270">
            <v>27775.964905964316</v>
          </cell>
        </row>
        <row r="271">
          <cell r="A271" t="str">
            <v>206.107102</v>
          </cell>
          <cell r="N271">
            <v>1012.2863983154298</v>
          </cell>
        </row>
        <row r="272">
          <cell r="A272" t="str">
            <v>206.107201</v>
          </cell>
          <cell r="N272">
            <v>2.2439389258348909E-2</v>
          </cell>
        </row>
        <row r="273">
          <cell r="A273" t="str">
            <v>206.107204</v>
          </cell>
          <cell r="N273">
            <v>119564.39880263672</v>
          </cell>
        </row>
        <row r="274">
          <cell r="A274" t="str">
            <v>206.107205</v>
          </cell>
          <cell r="N274">
            <v>1881.3896192264294</v>
          </cell>
        </row>
        <row r="275">
          <cell r="A275" t="str">
            <v>206.107206</v>
          </cell>
          <cell r="N275">
            <v>4423.7377317291257</v>
          </cell>
        </row>
        <row r="276">
          <cell r="A276" t="str">
            <v>206.107403</v>
          </cell>
          <cell r="N276">
            <v>0</v>
          </cell>
        </row>
        <row r="277">
          <cell r="A277" t="str">
            <v>206.107404</v>
          </cell>
          <cell r="N277">
            <v>203070.46874786945</v>
          </cell>
        </row>
        <row r="278">
          <cell r="A278" t="str">
            <v>206.107405</v>
          </cell>
          <cell r="N278">
            <v>0</v>
          </cell>
        </row>
        <row r="279">
          <cell r="A279" t="str">
            <v>206.107502</v>
          </cell>
          <cell r="N279">
            <v>70</v>
          </cell>
        </row>
        <row r="280">
          <cell r="A280" t="str">
            <v>206.107504</v>
          </cell>
          <cell r="N280">
            <v>0</v>
          </cell>
        </row>
        <row r="281">
          <cell r="A281" t="str">
            <v>206.107807</v>
          </cell>
          <cell r="N281">
            <v>16726.44924759369</v>
          </cell>
        </row>
        <row r="282">
          <cell r="A282" t="str">
            <v>206.107901</v>
          </cell>
          <cell r="N282">
            <v>3715.7678358740745</v>
          </cell>
        </row>
        <row r="283">
          <cell r="A283" t="str">
            <v>206.107906</v>
          </cell>
          <cell r="N283">
            <v>0</v>
          </cell>
        </row>
        <row r="284">
          <cell r="A284" t="str">
            <v>206.107907</v>
          </cell>
          <cell r="N284">
            <v>0</v>
          </cell>
        </row>
        <row r="285">
          <cell r="A285" t="str">
            <v>206.108000</v>
          </cell>
          <cell r="N285">
            <v>0</v>
          </cell>
        </row>
        <row r="286">
          <cell r="A286" t="str">
            <v>206.109902</v>
          </cell>
          <cell r="N286">
            <v>0</v>
          </cell>
        </row>
        <row r="287">
          <cell r="A287" t="str">
            <v>206.109903</v>
          </cell>
          <cell r="N287">
            <v>-824029.14630000002</v>
          </cell>
        </row>
        <row r="288">
          <cell r="A288" t="str">
            <v>206.109905</v>
          </cell>
          <cell r="N288">
            <v>509002.60580000002</v>
          </cell>
        </row>
        <row r="289">
          <cell r="A289" t="str">
            <v>206.109910</v>
          </cell>
          <cell r="N289">
            <v>522.02</v>
          </cell>
        </row>
        <row r="290">
          <cell r="A290" t="str">
            <v>206.201001</v>
          </cell>
          <cell r="N290">
            <v>0</v>
          </cell>
        </row>
        <row r="291">
          <cell r="A291" t="str">
            <v>206.201002</v>
          </cell>
          <cell r="N291">
            <v>-1151.4070087499999</v>
          </cell>
        </row>
        <row r="292">
          <cell r="A292" t="str">
            <v>206.201004</v>
          </cell>
          <cell r="N292">
            <v>0</v>
          </cell>
        </row>
        <row r="293">
          <cell r="A293" t="str">
            <v>206.201008</v>
          </cell>
          <cell r="N293">
            <v>2473.4481671999997</v>
          </cell>
        </row>
        <row r="294">
          <cell r="A294" t="str">
            <v>206.201101</v>
          </cell>
          <cell r="N294">
            <v>0</v>
          </cell>
        </row>
        <row r="295">
          <cell r="A295" t="str">
            <v>206.201201</v>
          </cell>
          <cell r="N295">
            <v>20745.999365140313</v>
          </cell>
        </row>
        <row r="296">
          <cell r="A296" t="str">
            <v>206.201203</v>
          </cell>
          <cell r="N296">
            <v>0</v>
          </cell>
        </row>
        <row r="297">
          <cell r="A297" t="str">
            <v>206.202226</v>
          </cell>
          <cell r="N297">
            <v>0</v>
          </cell>
        </row>
        <row r="298">
          <cell r="A298" t="str">
            <v>206.202301</v>
          </cell>
          <cell r="N298">
            <v>0</v>
          </cell>
        </row>
        <row r="299">
          <cell r="A299" t="str">
            <v>206.202302</v>
          </cell>
          <cell r="N299">
            <v>0</v>
          </cell>
        </row>
        <row r="300">
          <cell r="A300" t="str">
            <v>206.202303</v>
          </cell>
          <cell r="N300">
            <v>0</v>
          </cell>
        </row>
        <row r="301">
          <cell r="A301" t="str">
            <v>206.202401</v>
          </cell>
          <cell r="N301">
            <v>0</v>
          </cell>
        </row>
        <row r="302">
          <cell r="A302" t="str">
            <v>206.202501</v>
          </cell>
          <cell r="N302">
            <v>39.185329437255859</v>
          </cell>
        </row>
        <row r="303">
          <cell r="A303" t="str">
            <v>206.202605</v>
          </cell>
          <cell r="N303">
            <v>0</v>
          </cell>
        </row>
        <row r="304">
          <cell r="A304" t="str">
            <v>206.202701</v>
          </cell>
          <cell r="N304">
            <v>0</v>
          </cell>
        </row>
        <row r="305">
          <cell r="A305" t="str">
            <v>206.202702</v>
          </cell>
          <cell r="N305">
            <v>16196.234782404721</v>
          </cell>
        </row>
        <row r="306">
          <cell r="A306" t="str">
            <v>206.203101</v>
          </cell>
          <cell r="N306">
            <v>6152.0020242851879</v>
          </cell>
        </row>
        <row r="307">
          <cell r="A307" t="str">
            <v>206.203103</v>
          </cell>
          <cell r="N307">
            <v>0</v>
          </cell>
        </row>
        <row r="308">
          <cell r="A308" t="str">
            <v>206.203111</v>
          </cell>
          <cell r="N308">
            <v>0</v>
          </cell>
        </row>
        <row r="309">
          <cell r="A309" t="str">
            <v>206.203202</v>
          </cell>
          <cell r="N309">
            <v>0</v>
          </cell>
        </row>
        <row r="310">
          <cell r="A310" t="str">
            <v>206.203301</v>
          </cell>
          <cell r="N310">
            <v>0</v>
          </cell>
        </row>
        <row r="311">
          <cell r="A311" t="str">
            <v>206.206103</v>
          </cell>
          <cell r="N311">
            <v>0</v>
          </cell>
        </row>
        <row r="312">
          <cell r="A312" t="str">
            <v>206.206104</v>
          </cell>
          <cell r="N312">
            <v>0</v>
          </cell>
        </row>
        <row r="313">
          <cell r="A313" t="str">
            <v>206.207206</v>
          </cell>
          <cell r="N313">
            <v>0</v>
          </cell>
        </row>
        <row r="314">
          <cell r="A314" t="str">
            <v>206.207404</v>
          </cell>
          <cell r="N314">
            <v>0</v>
          </cell>
        </row>
        <row r="315">
          <cell r="A315" t="str">
            <v>206.207502</v>
          </cell>
          <cell r="N315">
            <v>0</v>
          </cell>
        </row>
        <row r="316">
          <cell r="A316" t="str">
            <v>206.207807</v>
          </cell>
          <cell r="N316">
            <v>18.09016964297447</v>
          </cell>
        </row>
        <row r="317">
          <cell r="A317" t="str">
            <v>206.207906</v>
          </cell>
          <cell r="N317">
            <v>0</v>
          </cell>
        </row>
        <row r="318">
          <cell r="A318" t="str">
            <v>206.208000</v>
          </cell>
          <cell r="N318">
            <v>3651317.2002000003</v>
          </cell>
        </row>
        <row r="319">
          <cell r="A319" t="str">
            <v>206.209902</v>
          </cell>
          <cell r="N319">
            <v>0</v>
          </cell>
        </row>
        <row r="320">
          <cell r="A320" t="str">
            <v>206.209903</v>
          </cell>
          <cell r="N320">
            <v>-1181227.0429</v>
          </cell>
        </row>
        <row r="321">
          <cell r="A321" t="str">
            <v>206.209910</v>
          </cell>
          <cell r="N321">
            <v>12.14</v>
          </cell>
        </row>
        <row r="322">
          <cell r="A322" t="str">
            <v>207.101001</v>
          </cell>
          <cell r="N322">
            <v>129637.40506791622</v>
          </cell>
        </row>
        <row r="323">
          <cell r="A323" t="str">
            <v>207.101002</v>
          </cell>
          <cell r="N323">
            <v>256156.58251301944</v>
          </cell>
        </row>
        <row r="324">
          <cell r="A324" t="str">
            <v>207.101004</v>
          </cell>
          <cell r="N324">
            <v>15437.262214728451</v>
          </cell>
        </row>
        <row r="325">
          <cell r="A325" t="str">
            <v>207.101005</v>
          </cell>
          <cell r="N325">
            <v>-3046.7508037799998</v>
          </cell>
        </row>
        <row r="326">
          <cell r="A326" t="str">
            <v>207.101007</v>
          </cell>
          <cell r="N326">
            <v>1120.0735944</v>
          </cell>
        </row>
        <row r="327">
          <cell r="A327" t="str">
            <v>207.101008</v>
          </cell>
          <cell r="N327">
            <v>43478.451054370205</v>
          </cell>
        </row>
        <row r="328">
          <cell r="A328" t="str">
            <v>207.101026</v>
          </cell>
          <cell r="N328">
            <v>3843.8113460800005</v>
          </cell>
        </row>
        <row r="329">
          <cell r="A329" t="str">
            <v>207.101101</v>
          </cell>
          <cell r="N329">
            <v>0</v>
          </cell>
        </row>
        <row r="330">
          <cell r="A330" t="str">
            <v>207.101201</v>
          </cell>
          <cell r="N330">
            <v>407421.19142424816</v>
          </cell>
        </row>
        <row r="331">
          <cell r="A331" t="str">
            <v>207.101202</v>
          </cell>
          <cell r="N331">
            <v>0</v>
          </cell>
        </row>
        <row r="332">
          <cell r="A332" t="str">
            <v>207.101203</v>
          </cell>
          <cell r="N332">
            <v>37790.172200000001</v>
          </cell>
        </row>
        <row r="333">
          <cell r="A333" t="str">
            <v>207.102301</v>
          </cell>
          <cell r="N333">
            <v>97329.465698242188</v>
          </cell>
        </row>
        <row r="334">
          <cell r="A334" t="str">
            <v>207.102302</v>
          </cell>
          <cell r="N334">
            <v>13650.829956054688</v>
          </cell>
        </row>
        <row r="335">
          <cell r="A335" t="str">
            <v>207.102303</v>
          </cell>
          <cell r="N335">
            <v>111.0695972442627</v>
          </cell>
        </row>
        <row r="336">
          <cell r="A336" t="str">
            <v>207.102501</v>
          </cell>
          <cell r="N336">
            <v>26167.699990987778</v>
          </cell>
        </row>
        <row r="337">
          <cell r="A337" t="str">
            <v>207.102601</v>
          </cell>
          <cell r="N337">
            <v>645.0675048828125</v>
          </cell>
        </row>
        <row r="338">
          <cell r="A338" t="str">
            <v>207.102602</v>
          </cell>
          <cell r="N338">
            <v>4269.3724060058594</v>
          </cell>
        </row>
        <row r="339">
          <cell r="A339" t="str">
            <v>207.102604</v>
          </cell>
          <cell r="N339">
            <v>69.69989013671875</v>
          </cell>
        </row>
        <row r="340">
          <cell r="A340" t="str">
            <v>207.102701</v>
          </cell>
          <cell r="N340">
            <v>13081.642025504199</v>
          </cell>
        </row>
        <row r="341">
          <cell r="A341" t="str">
            <v>207.102702</v>
          </cell>
          <cell r="N341">
            <v>11930.445554256439</v>
          </cell>
        </row>
        <row r="342">
          <cell r="A342" t="str">
            <v>207.103001</v>
          </cell>
          <cell r="N342">
            <v>220</v>
          </cell>
        </row>
        <row r="343">
          <cell r="A343" t="str">
            <v>207.103002</v>
          </cell>
          <cell r="N343">
            <v>70077.290899999993</v>
          </cell>
        </row>
        <row r="344">
          <cell r="A344" t="str">
            <v>207.103101</v>
          </cell>
          <cell r="N344">
            <v>0</v>
          </cell>
        </row>
        <row r="345">
          <cell r="A345" t="str">
            <v>207.103102</v>
          </cell>
          <cell r="N345">
            <v>5781.490340590477</v>
          </cell>
        </row>
        <row r="346">
          <cell r="A346" t="str">
            <v>207.103103</v>
          </cell>
          <cell r="N346">
            <v>677.3951244354248</v>
          </cell>
        </row>
        <row r="347">
          <cell r="A347" t="str">
            <v>207.103107</v>
          </cell>
          <cell r="N347">
            <v>31559.63523323866</v>
          </cell>
        </row>
        <row r="348">
          <cell r="A348" t="str">
            <v>207.103109</v>
          </cell>
          <cell r="N348">
            <v>18286.390808105469</v>
          </cell>
        </row>
        <row r="349">
          <cell r="A349" t="str">
            <v>207.103110</v>
          </cell>
          <cell r="N349">
            <v>85.9783935546875</v>
          </cell>
        </row>
        <row r="350">
          <cell r="A350" t="str">
            <v>207.103111</v>
          </cell>
          <cell r="N350">
            <v>29.778838634490967</v>
          </cell>
        </row>
        <row r="351">
          <cell r="A351" t="str">
            <v>207.103114</v>
          </cell>
          <cell r="N351">
            <v>0</v>
          </cell>
        </row>
        <row r="352">
          <cell r="A352" t="str">
            <v>207.103115</v>
          </cell>
          <cell r="N352">
            <v>6419.86328125</v>
          </cell>
        </row>
        <row r="353">
          <cell r="A353" t="str">
            <v>207.103203</v>
          </cell>
          <cell r="N353">
            <v>0</v>
          </cell>
        </row>
        <row r="354">
          <cell r="A354" t="str">
            <v>207.103205</v>
          </cell>
          <cell r="N354">
            <v>7590</v>
          </cell>
        </row>
        <row r="355">
          <cell r="A355" t="str">
            <v>207.103301</v>
          </cell>
          <cell r="N355">
            <v>50.77777099609375</v>
          </cell>
        </row>
        <row r="356">
          <cell r="A356" t="str">
            <v>207.103409</v>
          </cell>
          <cell r="N356">
            <v>0</v>
          </cell>
        </row>
        <row r="357">
          <cell r="A357" t="str">
            <v>207.103411</v>
          </cell>
          <cell r="N357">
            <v>0</v>
          </cell>
        </row>
        <row r="358">
          <cell r="A358" t="str">
            <v>207.103500</v>
          </cell>
          <cell r="N358">
            <v>180211.80840000001</v>
          </cell>
        </row>
        <row r="359">
          <cell r="A359" t="str">
            <v>207.103602</v>
          </cell>
          <cell r="N359">
            <v>0</v>
          </cell>
        </row>
        <row r="360">
          <cell r="A360" t="str">
            <v>207.103603</v>
          </cell>
          <cell r="N360">
            <v>0</v>
          </cell>
        </row>
        <row r="361">
          <cell r="A361" t="str">
            <v>207.106103</v>
          </cell>
          <cell r="N361">
            <v>678.63979661464691</v>
          </cell>
        </row>
        <row r="362">
          <cell r="A362" t="str">
            <v>207.106104</v>
          </cell>
          <cell r="N362">
            <v>1247.779489338398</v>
          </cell>
        </row>
        <row r="363">
          <cell r="A363" t="str">
            <v>207.107101</v>
          </cell>
          <cell r="N363">
            <v>1542.6214828491211</v>
          </cell>
        </row>
        <row r="364">
          <cell r="A364" t="str">
            <v>207.107102</v>
          </cell>
          <cell r="N364">
            <v>0</v>
          </cell>
        </row>
        <row r="365">
          <cell r="A365" t="str">
            <v>207.107206</v>
          </cell>
          <cell r="N365">
            <v>430379.89873605664</v>
          </cell>
        </row>
        <row r="366">
          <cell r="A366" t="str">
            <v>207.107807</v>
          </cell>
          <cell r="N366">
            <v>1831.4251815934877</v>
          </cell>
        </row>
        <row r="367">
          <cell r="A367" t="str">
            <v>207.107901</v>
          </cell>
          <cell r="N367">
            <v>13071.873272972372</v>
          </cell>
        </row>
        <row r="368">
          <cell r="A368" t="str">
            <v>207.109902</v>
          </cell>
          <cell r="N368">
            <v>-1780715.98</v>
          </cell>
        </row>
        <row r="369">
          <cell r="A369" t="str">
            <v>207.109910</v>
          </cell>
          <cell r="N369">
            <v>51497.87999999999</v>
          </cell>
        </row>
        <row r="370">
          <cell r="A370" t="str">
            <v>207.109911</v>
          </cell>
          <cell r="N370">
            <v>-99618.049999999945</v>
          </cell>
        </row>
        <row r="371">
          <cell r="A371" t="str">
            <v>208.101001</v>
          </cell>
          <cell r="N371">
            <v>30748.064753636812</v>
          </cell>
        </row>
        <row r="372">
          <cell r="A372" t="str">
            <v>208.101002</v>
          </cell>
          <cell r="N372">
            <v>79543.147353990862</v>
          </cell>
        </row>
        <row r="373">
          <cell r="A373" t="str">
            <v>208.101004</v>
          </cell>
          <cell r="N373">
            <v>12115.231481378776</v>
          </cell>
        </row>
        <row r="374">
          <cell r="A374" t="str">
            <v>208.101005</v>
          </cell>
          <cell r="N374">
            <v>-690.56936507</v>
          </cell>
        </row>
        <row r="375">
          <cell r="A375" t="str">
            <v>208.101007</v>
          </cell>
          <cell r="N375">
            <v>551.84470986000008</v>
          </cell>
        </row>
        <row r="376">
          <cell r="A376" t="str">
            <v>208.101008</v>
          </cell>
          <cell r="N376">
            <v>11091.687409646567</v>
          </cell>
        </row>
        <row r="377">
          <cell r="A377" t="str">
            <v>208.101026</v>
          </cell>
          <cell r="N377">
            <v>1098.0024201000001</v>
          </cell>
        </row>
        <row r="378">
          <cell r="A378" t="str">
            <v>208.101201</v>
          </cell>
          <cell r="N378">
            <v>0</v>
          </cell>
        </row>
        <row r="379">
          <cell r="A379" t="str">
            <v>208.101203</v>
          </cell>
          <cell r="N379">
            <v>0</v>
          </cell>
        </row>
        <row r="380">
          <cell r="A380" t="str">
            <v>208.102501</v>
          </cell>
          <cell r="N380">
            <v>1434.2403635978699</v>
          </cell>
        </row>
        <row r="381">
          <cell r="A381" t="str">
            <v>208.102701</v>
          </cell>
          <cell r="N381">
            <v>5.9653992652893066</v>
          </cell>
        </row>
        <row r="382">
          <cell r="A382" t="str">
            <v>208.103001</v>
          </cell>
          <cell r="N382">
            <v>0</v>
          </cell>
        </row>
        <row r="383">
          <cell r="A383" t="str">
            <v>208.106103</v>
          </cell>
          <cell r="N383">
            <v>76.410636901855469</v>
          </cell>
        </row>
        <row r="384">
          <cell r="A384" t="str">
            <v>208.106104</v>
          </cell>
          <cell r="N384">
            <v>0</v>
          </cell>
        </row>
        <row r="385">
          <cell r="A385" t="str">
            <v>208.109902</v>
          </cell>
          <cell r="N385">
            <v>-135974.03000000003</v>
          </cell>
        </row>
        <row r="386">
          <cell r="A386" t="str">
            <v>208.109910</v>
          </cell>
          <cell r="N386">
            <v>0</v>
          </cell>
        </row>
        <row r="387">
          <cell r="A387" t="str">
            <v>209.101002</v>
          </cell>
          <cell r="N387">
            <v>-22.90587176</v>
          </cell>
        </row>
        <row r="388">
          <cell r="A388" t="str">
            <v>209.101008</v>
          </cell>
          <cell r="N388">
            <v>0</v>
          </cell>
        </row>
        <row r="389">
          <cell r="A389" t="str">
            <v>209.102301</v>
          </cell>
          <cell r="N389">
            <v>0</v>
          </cell>
        </row>
        <row r="390">
          <cell r="A390" t="str">
            <v>209.107206</v>
          </cell>
          <cell r="N390">
            <v>0</v>
          </cell>
        </row>
        <row r="391">
          <cell r="A391" t="str">
            <v>209.109902</v>
          </cell>
          <cell r="N391">
            <v>2612179.6610000003</v>
          </cell>
        </row>
        <row r="392">
          <cell r="A392" t="str">
            <v>209.109903</v>
          </cell>
          <cell r="N392">
            <v>0</v>
          </cell>
        </row>
        <row r="393">
          <cell r="A393" t="str">
            <v>211.101001</v>
          </cell>
          <cell r="N393">
            <v>48846.10649792121</v>
          </cell>
        </row>
        <row r="394">
          <cell r="A394" t="str">
            <v>211.101002</v>
          </cell>
          <cell r="N394">
            <v>133893.11069041246</v>
          </cell>
        </row>
        <row r="395">
          <cell r="A395" t="str">
            <v>211.101004</v>
          </cell>
          <cell r="N395">
            <v>13998.427891986927</v>
          </cell>
        </row>
        <row r="396">
          <cell r="A396" t="str">
            <v>211.101005</v>
          </cell>
          <cell r="N396">
            <v>-729.84123448999981</v>
          </cell>
        </row>
        <row r="397">
          <cell r="A397" t="str">
            <v>211.101007</v>
          </cell>
          <cell r="N397">
            <v>1670.26338633</v>
          </cell>
        </row>
        <row r="398">
          <cell r="A398" t="str">
            <v>211.101008</v>
          </cell>
          <cell r="N398">
            <v>17309.704190966811</v>
          </cell>
        </row>
        <row r="399">
          <cell r="A399" t="str">
            <v>211.101026</v>
          </cell>
          <cell r="N399">
            <v>1931.39227512</v>
          </cell>
        </row>
        <row r="400">
          <cell r="A400" t="str">
            <v>211.101201</v>
          </cell>
          <cell r="N400">
            <v>255.08889461478998</v>
          </cell>
        </row>
        <row r="401">
          <cell r="A401" t="str">
            <v>211.102301</v>
          </cell>
          <cell r="N401">
            <v>459385.52640624996</v>
          </cell>
        </row>
        <row r="402">
          <cell r="A402" t="str">
            <v>211.102501</v>
          </cell>
          <cell r="N402">
            <v>2661.5159950256348</v>
          </cell>
        </row>
        <row r="403">
          <cell r="A403" t="str">
            <v>211.102701</v>
          </cell>
          <cell r="N403">
            <v>1.3831822872161865</v>
          </cell>
        </row>
        <row r="404">
          <cell r="A404" t="str">
            <v>211.102702</v>
          </cell>
          <cell r="N404">
            <v>0</v>
          </cell>
        </row>
        <row r="405">
          <cell r="A405" t="str">
            <v>211.103001</v>
          </cell>
          <cell r="N405">
            <v>0</v>
          </cell>
        </row>
        <row r="406">
          <cell r="A406" t="str">
            <v>211.103002</v>
          </cell>
          <cell r="N406">
            <v>294661.63319999998</v>
          </cell>
        </row>
        <row r="407">
          <cell r="A407" t="str">
            <v>211.103205</v>
          </cell>
          <cell r="N407">
            <v>72848.502800000002</v>
          </cell>
        </row>
        <row r="408">
          <cell r="A408" t="str">
            <v>211.103301</v>
          </cell>
          <cell r="N408">
            <v>0</v>
          </cell>
        </row>
        <row r="409">
          <cell r="A409" t="str">
            <v>211.103305</v>
          </cell>
          <cell r="N409">
            <v>108684.69559999999</v>
          </cell>
        </row>
        <row r="410">
          <cell r="A410" t="str">
            <v>211.103500</v>
          </cell>
          <cell r="N410">
            <v>766007.43689999986</v>
          </cell>
        </row>
        <row r="411">
          <cell r="A411" t="str">
            <v>211.106103</v>
          </cell>
          <cell r="N411">
            <v>0</v>
          </cell>
        </row>
        <row r="412">
          <cell r="A412" t="str">
            <v>211.106104</v>
          </cell>
          <cell r="N412">
            <v>0</v>
          </cell>
        </row>
        <row r="413">
          <cell r="A413" t="str">
            <v>211.107101</v>
          </cell>
          <cell r="N413">
            <v>0</v>
          </cell>
        </row>
        <row r="414">
          <cell r="A414" t="str">
            <v>211.109902</v>
          </cell>
          <cell r="N414">
            <v>-1241432.6007999999</v>
          </cell>
        </row>
        <row r="415">
          <cell r="A415" t="str">
            <v>211.109903</v>
          </cell>
          <cell r="N415">
            <v>-155102.72090000001</v>
          </cell>
        </row>
        <row r="416">
          <cell r="A416" t="str">
            <v>211.109910</v>
          </cell>
          <cell r="N416">
            <v>400.62</v>
          </cell>
        </row>
        <row r="417">
          <cell r="A417" t="str">
            <v>212.101001</v>
          </cell>
          <cell r="N417">
            <v>590386.93607697485</v>
          </cell>
        </row>
        <row r="418">
          <cell r="A418" t="str">
            <v>212.101002</v>
          </cell>
          <cell r="N418">
            <v>1467960.7297989863</v>
          </cell>
        </row>
        <row r="419">
          <cell r="A419" t="str">
            <v>212.101004</v>
          </cell>
          <cell r="N419">
            <v>138282.66994478245</v>
          </cell>
        </row>
        <row r="420">
          <cell r="A420" t="str">
            <v>212.101005</v>
          </cell>
          <cell r="N420">
            <v>-16119.903683709997</v>
          </cell>
        </row>
        <row r="421">
          <cell r="A421" t="str">
            <v>212.101006</v>
          </cell>
          <cell r="N421">
            <v>841.46982872000001</v>
          </cell>
        </row>
        <row r="422">
          <cell r="A422" t="str">
            <v>212.101007</v>
          </cell>
          <cell r="N422">
            <v>23095.552696665312</v>
          </cell>
        </row>
        <row r="423">
          <cell r="A423" t="str">
            <v>212.101008</v>
          </cell>
          <cell r="N423">
            <v>194220.99114142414</v>
          </cell>
        </row>
        <row r="424">
          <cell r="A424" t="str">
            <v>212.101026</v>
          </cell>
          <cell r="N424">
            <v>21285.911963899998</v>
          </cell>
        </row>
        <row r="425">
          <cell r="A425" t="str">
            <v>212.101201</v>
          </cell>
          <cell r="N425">
            <v>25951.751871742636</v>
          </cell>
        </row>
        <row r="426">
          <cell r="A426" t="str">
            <v>212.101203</v>
          </cell>
          <cell r="N426">
            <v>6563.1170000000002</v>
          </cell>
        </row>
        <row r="427">
          <cell r="A427" t="str">
            <v>212.102301</v>
          </cell>
          <cell r="N427">
            <v>4876013.3150000004</v>
          </cell>
        </row>
        <row r="428">
          <cell r="A428" t="str">
            <v>212.102303</v>
          </cell>
          <cell r="N428">
            <v>37.30413818359375</v>
          </cell>
        </row>
        <row r="429">
          <cell r="A429" t="str">
            <v>212.102501</v>
          </cell>
          <cell r="N429">
            <v>54759.020715475082</v>
          </cell>
        </row>
        <row r="430">
          <cell r="A430" t="str">
            <v>212.102601</v>
          </cell>
          <cell r="N430">
            <v>302.59957885742188</v>
          </cell>
        </row>
        <row r="431">
          <cell r="A431" t="str">
            <v>212.102602</v>
          </cell>
          <cell r="N431">
            <v>0</v>
          </cell>
        </row>
        <row r="432">
          <cell r="A432" t="str">
            <v>212.102701</v>
          </cell>
          <cell r="N432">
            <v>1594.1898532509804</v>
          </cell>
        </row>
        <row r="433">
          <cell r="A433" t="str">
            <v>212.102702</v>
          </cell>
          <cell r="N433">
            <v>611.94640463590622</v>
          </cell>
        </row>
        <row r="434">
          <cell r="A434" t="str">
            <v>212.103001</v>
          </cell>
          <cell r="N434">
            <v>6380</v>
          </cell>
        </row>
        <row r="435">
          <cell r="A435" t="str">
            <v>212.103002</v>
          </cell>
          <cell r="N435">
            <v>1631356.3349000001</v>
          </cell>
        </row>
        <row r="436">
          <cell r="A436" t="str">
            <v>212.103101</v>
          </cell>
          <cell r="N436">
            <v>185.66157531738281</v>
          </cell>
        </row>
        <row r="437">
          <cell r="A437" t="str">
            <v>212.103103</v>
          </cell>
          <cell r="N437">
            <v>3961.7926788330078</v>
          </cell>
        </row>
        <row r="438">
          <cell r="A438" t="str">
            <v>212.103110</v>
          </cell>
          <cell r="N438">
            <v>2853.5273456573486</v>
          </cell>
        </row>
        <row r="439">
          <cell r="A439" t="str">
            <v>212.103115</v>
          </cell>
          <cell r="N439">
            <v>93.951709747314453</v>
          </cell>
        </row>
        <row r="440">
          <cell r="A440" t="str">
            <v>212.103201</v>
          </cell>
          <cell r="N440">
            <v>2029.9545000000001</v>
          </cell>
        </row>
        <row r="441">
          <cell r="A441" t="str">
            <v>212.103205</v>
          </cell>
          <cell r="N441">
            <v>1258610.6987999999</v>
          </cell>
        </row>
        <row r="442">
          <cell r="A442" t="str">
            <v>212.103305</v>
          </cell>
          <cell r="N442">
            <v>1184272.0048</v>
          </cell>
        </row>
        <row r="443">
          <cell r="A443" t="str">
            <v>212.103500</v>
          </cell>
          <cell r="N443">
            <v>8458732.6493999995</v>
          </cell>
        </row>
        <row r="444">
          <cell r="A444" t="str">
            <v>212.103603</v>
          </cell>
          <cell r="N444">
            <v>0</v>
          </cell>
        </row>
        <row r="445">
          <cell r="A445" t="str">
            <v>212.104103</v>
          </cell>
          <cell r="N445">
            <v>407.83</v>
          </cell>
        </row>
        <row r="446">
          <cell r="A446" t="str">
            <v>212.106103</v>
          </cell>
          <cell r="N446">
            <v>1352.0121169090271</v>
          </cell>
        </row>
        <row r="447">
          <cell r="A447" t="str">
            <v>212.106104</v>
          </cell>
          <cell r="N447">
            <v>0</v>
          </cell>
        </row>
        <row r="448">
          <cell r="A448" t="str">
            <v>212.107101</v>
          </cell>
          <cell r="N448">
            <v>4128.3707342147827</v>
          </cell>
        </row>
        <row r="449">
          <cell r="A449" t="str">
            <v>212.107206</v>
          </cell>
          <cell r="N449">
            <v>165.87301587301587</v>
          </cell>
        </row>
        <row r="450">
          <cell r="A450" t="str">
            <v>212.107807</v>
          </cell>
          <cell r="N450">
            <v>1146.9720843535008</v>
          </cell>
        </row>
        <row r="451">
          <cell r="A451" t="str">
            <v>212.107901</v>
          </cell>
          <cell r="N451">
            <v>0</v>
          </cell>
        </row>
        <row r="452">
          <cell r="A452" t="str">
            <v>212.109902</v>
          </cell>
          <cell r="N452">
            <v>-2040821.9502999997</v>
          </cell>
        </row>
        <row r="453">
          <cell r="A453" t="str">
            <v>212.109903</v>
          </cell>
          <cell r="N453">
            <v>-5106762.6311000008</v>
          </cell>
        </row>
        <row r="454">
          <cell r="A454" t="str">
            <v>212.109910</v>
          </cell>
          <cell r="N454">
            <v>6774.1200000000008</v>
          </cell>
        </row>
        <row r="455">
          <cell r="A455" t="str">
            <v>212.201201</v>
          </cell>
          <cell r="N455">
            <v>339.8689187953903</v>
          </cell>
        </row>
        <row r="456">
          <cell r="A456" t="str">
            <v>212.202301</v>
          </cell>
          <cell r="N456">
            <v>6170514.4225000003</v>
          </cell>
        </row>
        <row r="457">
          <cell r="A457" t="str">
            <v>212.202701</v>
          </cell>
          <cell r="N457">
            <v>7093.484918395593</v>
          </cell>
        </row>
        <row r="458">
          <cell r="A458" t="str">
            <v>212.203001</v>
          </cell>
          <cell r="N458">
            <v>1230</v>
          </cell>
        </row>
        <row r="459">
          <cell r="A459" t="str">
            <v>212.203002</v>
          </cell>
          <cell r="N459">
            <v>634815.92280000006</v>
          </cell>
        </row>
        <row r="460">
          <cell r="A460" t="str">
            <v>212.203101</v>
          </cell>
          <cell r="N460">
            <v>6052.5491943359375</v>
          </cell>
        </row>
        <row r="461">
          <cell r="A461" t="str">
            <v>212.203103</v>
          </cell>
          <cell r="N461">
            <v>7874.9020614624023</v>
          </cell>
        </row>
        <row r="462">
          <cell r="A462" t="str">
            <v>212.203110</v>
          </cell>
          <cell r="N462">
            <v>113.78965473175049</v>
          </cell>
        </row>
        <row r="463">
          <cell r="A463" t="str">
            <v>212.203115</v>
          </cell>
          <cell r="N463">
            <v>17.299680709838867</v>
          </cell>
        </row>
        <row r="464">
          <cell r="A464" t="str">
            <v>212.203201</v>
          </cell>
          <cell r="N464">
            <v>1939.4445000000001</v>
          </cell>
        </row>
        <row r="465">
          <cell r="A465" t="str">
            <v>212.203205</v>
          </cell>
          <cell r="N465">
            <v>3325112.4325999999</v>
          </cell>
        </row>
        <row r="466">
          <cell r="A466" t="str">
            <v>212.203305</v>
          </cell>
          <cell r="N466">
            <v>1040912.162</v>
          </cell>
        </row>
        <row r="467">
          <cell r="A467" t="str">
            <v>212.203500</v>
          </cell>
          <cell r="N467">
            <v>1127592.6580999999</v>
          </cell>
        </row>
        <row r="468">
          <cell r="A468" t="str">
            <v>212.209902</v>
          </cell>
          <cell r="N468">
            <v>0</v>
          </cell>
        </row>
        <row r="469">
          <cell r="A469" t="str">
            <v>212.209903</v>
          </cell>
          <cell r="N469">
            <v>-3733234.1395999999</v>
          </cell>
        </row>
        <row r="470">
          <cell r="A470" t="str">
            <v>212.209905</v>
          </cell>
          <cell r="N470">
            <v>163.98</v>
          </cell>
        </row>
        <row r="471">
          <cell r="A471" t="str">
            <v>212.209910</v>
          </cell>
          <cell r="N471">
            <v>977.27</v>
          </cell>
        </row>
        <row r="472">
          <cell r="A472" t="str">
            <v>213.101001</v>
          </cell>
          <cell r="N472">
            <v>330646.49357493594</v>
          </cell>
        </row>
        <row r="473">
          <cell r="A473" t="str">
            <v>213.101002</v>
          </cell>
          <cell r="N473">
            <v>903247.58371011191</v>
          </cell>
        </row>
        <row r="474">
          <cell r="A474" t="str">
            <v>213.101004</v>
          </cell>
          <cell r="N474">
            <v>98648.697598066909</v>
          </cell>
        </row>
        <row r="475">
          <cell r="A475" t="str">
            <v>213.101005</v>
          </cell>
          <cell r="N475">
            <v>-4517.0124583399993</v>
          </cell>
        </row>
        <row r="476">
          <cell r="A476" t="str">
            <v>213.101006</v>
          </cell>
          <cell r="N476">
            <v>37322.660825469997</v>
          </cell>
        </row>
        <row r="477">
          <cell r="A477" t="str">
            <v>213.101007</v>
          </cell>
          <cell r="N477">
            <v>12658.297076949999</v>
          </cell>
        </row>
        <row r="478">
          <cell r="A478" t="str">
            <v>213.101008</v>
          </cell>
          <cell r="N478">
            <v>118388.38688320351</v>
          </cell>
        </row>
        <row r="479">
          <cell r="A479" t="str">
            <v>213.101026</v>
          </cell>
          <cell r="N479">
            <v>13543.0507863</v>
          </cell>
        </row>
        <row r="480">
          <cell r="A480" t="str">
            <v>213.101201</v>
          </cell>
          <cell r="N480">
            <v>3144.6261261451814</v>
          </cell>
        </row>
        <row r="481">
          <cell r="A481" t="str">
            <v>213.101203</v>
          </cell>
          <cell r="N481">
            <v>2181.5814</v>
          </cell>
        </row>
        <row r="482">
          <cell r="A482" t="str">
            <v>213.102101</v>
          </cell>
          <cell r="N482">
            <v>823706.93915301503</v>
          </cell>
        </row>
        <row r="483">
          <cell r="A483" t="str">
            <v>213.102102</v>
          </cell>
          <cell r="N483">
            <v>436002.26012761705</v>
          </cell>
        </row>
        <row r="484">
          <cell r="A484" t="str">
            <v>213.102103</v>
          </cell>
          <cell r="N484">
            <v>53770.009765625</v>
          </cell>
        </row>
        <row r="485">
          <cell r="A485" t="str">
            <v>213.102104</v>
          </cell>
          <cell r="N485">
            <v>0</v>
          </cell>
        </row>
        <row r="486">
          <cell r="A486" t="str">
            <v>213.102301</v>
          </cell>
          <cell r="N486">
            <v>2183960.3245361326</v>
          </cell>
        </row>
        <row r="487">
          <cell r="A487" t="str">
            <v>213.102303</v>
          </cell>
          <cell r="N487">
            <v>74.118404388427734</v>
          </cell>
        </row>
        <row r="488">
          <cell r="A488" t="str">
            <v>213.102501</v>
          </cell>
          <cell r="N488">
            <v>56883.062797546387</v>
          </cell>
        </row>
        <row r="489">
          <cell r="A489" t="str">
            <v>213.102601</v>
          </cell>
          <cell r="N489">
            <v>52.055557250976563</v>
          </cell>
        </row>
        <row r="490">
          <cell r="A490" t="str">
            <v>213.102602</v>
          </cell>
          <cell r="N490">
            <v>465.38064575195313</v>
          </cell>
        </row>
        <row r="491">
          <cell r="A491" t="str">
            <v>213.102701</v>
          </cell>
          <cell r="N491">
            <v>3189.3761970996857</v>
          </cell>
        </row>
        <row r="492">
          <cell r="A492" t="str">
            <v>213.102702</v>
          </cell>
          <cell r="N492">
            <v>4922.9819635301828</v>
          </cell>
        </row>
        <row r="493">
          <cell r="A493" t="str">
            <v>213.102802</v>
          </cell>
          <cell r="N493">
            <v>0</v>
          </cell>
        </row>
        <row r="494">
          <cell r="A494" t="str">
            <v>213.103001</v>
          </cell>
          <cell r="N494">
            <v>3800</v>
          </cell>
        </row>
        <row r="495">
          <cell r="A495" t="str">
            <v>213.103002</v>
          </cell>
          <cell r="N495">
            <v>753070.08829999994</v>
          </cell>
        </row>
        <row r="496">
          <cell r="A496" t="str">
            <v>213.103102</v>
          </cell>
          <cell r="N496">
            <v>0</v>
          </cell>
        </row>
        <row r="497">
          <cell r="A497" t="str">
            <v>213.103103</v>
          </cell>
          <cell r="N497">
            <v>0</v>
          </cell>
        </row>
        <row r="498">
          <cell r="A498" t="str">
            <v>213.103110</v>
          </cell>
          <cell r="N498">
            <v>403.02593231201172</v>
          </cell>
        </row>
        <row r="499">
          <cell r="A499" t="str">
            <v>213.103115</v>
          </cell>
          <cell r="N499">
            <v>22272.143359375001</v>
          </cell>
        </row>
        <row r="500">
          <cell r="A500" t="str">
            <v>213.103202</v>
          </cell>
          <cell r="N500">
            <v>0</v>
          </cell>
        </row>
        <row r="501">
          <cell r="A501" t="str">
            <v>213.103205</v>
          </cell>
          <cell r="N501">
            <v>0</v>
          </cell>
        </row>
        <row r="502">
          <cell r="A502" t="str">
            <v>213.103301</v>
          </cell>
          <cell r="N502">
            <v>1381.0034790039063</v>
          </cell>
        </row>
        <row r="503">
          <cell r="A503" t="str">
            <v>213.103303</v>
          </cell>
          <cell r="N503">
            <v>270.70999999999998</v>
          </cell>
        </row>
        <row r="504">
          <cell r="A504" t="str">
            <v>213.103305</v>
          </cell>
          <cell r="N504">
            <v>406573.10859999998</v>
          </cell>
        </row>
        <row r="505">
          <cell r="A505" t="str">
            <v>213.103500</v>
          </cell>
          <cell r="N505">
            <v>1186167.0013000001</v>
          </cell>
        </row>
        <row r="506">
          <cell r="A506" t="str">
            <v>213.106103</v>
          </cell>
          <cell r="N506">
            <v>10806.778986930847</v>
          </cell>
        </row>
        <row r="507">
          <cell r="A507" t="str">
            <v>213.106104</v>
          </cell>
          <cell r="N507">
            <v>1434.8232849836349</v>
          </cell>
        </row>
        <row r="508">
          <cell r="A508" t="str">
            <v>213.107101</v>
          </cell>
          <cell r="N508">
            <v>287.22067070007324</v>
          </cell>
        </row>
        <row r="509">
          <cell r="A509" t="str">
            <v>213.107206</v>
          </cell>
          <cell r="N509">
            <v>63059.603558170929</v>
          </cell>
        </row>
        <row r="510">
          <cell r="A510" t="str">
            <v>213.107808</v>
          </cell>
          <cell r="N510">
            <v>0</v>
          </cell>
        </row>
        <row r="511">
          <cell r="A511" t="str">
            <v>213.109590</v>
          </cell>
          <cell r="N511">
            <v>0</v>
          </cell>
        </row>
        <row r="512">
          <cell r="A512" t="str">
            <v>213.109902</v>
          </cell>
          <cell r="N512">
            <v>-13414.9473</v>
          </cell>
        </row>
        <row r="513">
          <cell r="A513" t="str">
            <v>213.109903</v>
          </cell>
          <cell r="N513">
            <v>-1990170.0034999996</v>
          </cell>
        </row>
        <row r="514">
          <cell r="A514" t="str">
            <v>213.109910</v>
          </cell>
          <cell r="N514">
            <v>8413.02</v>
          </cell>
        </row>
        <row r="515">
          <cell r="A515" t="str">
            <v>213.203002</v>
          </cell>
          <cell r="N515">
            <v>788.798</v>
          </cell>
        </row>
        <row r="516">
          <cell r="A516" t="str">
            <v>213.203500</v>
          </cell>
          <cell r="N516">
            <v>225.43989999999997</v>
          </cell>
        </row>
        <row r="517">
          <cell r="A517" t="str">
            <v>213.209902</v>
          </cell>
          <cell r="N517">
            <v>0</v>
          </cell>
        </row>
        <row r="518">
          <cell r="A518" t="str">
            <v>213.209903</v>
          </cell>
          <cell r="N518">
            <v>0</v>
          </cell>
        </row>
        <row r="519">
          <cell r="A519" t="str">
            <v>214.101001</v>
          </cell>
          <cell r="N519">
            <v>340861.91760099307</v>
          </cell>
        </row>
        <row r="520">
          <cell r="A520" t="str">
            <v>214.101002</v>
          </cell>
          <cell r="N520">
            <v>887204.95008741959</v>
          </cell>
        </row>
        <row r="521">
          <cell r="A521" t="str">
            <v>214.101004</v>
          </cell>
          <cell r="N521">
            <v>85789.894767835285</v>
          </cell>
        </row>
        <row r="522">
          <cell r="A522" t="str">
            <v>214.101005</v>
          </cell>
          <cell r="N522">
            <v>-5439.3030645099989</v>
          </cell>
        </row>
        <row r="523">
          <cell r="A523" t="str">
            <v>214.101007</v>
          </cell>
          <cell r="N523">
            <v>14031.500503071671</v>
          </cell>
        </row>
        <row r="524">
          <cell r="A524" t="str">
            <v>214.101008</v>
          </cell>
          <cell r="N524">
            <v>117104.69599709139</v>
          </cell>
        </row>
        <row r="525">
          <cell r="A525" t="str">
            <v>214.101015</v>
          </cell>
          <cell r="N525">
            <v>0</v>
          </cell>
        </row>
        <row r="526">
          <cell r="A526" t="str">
            <v>214.101026</v>
          </cell>
          <cell r="N526">
            <v>12504.820560959999</v>
          </cell>
        </row>
        <row r="527">
          <cell r="A527" t="str">
            <v>214.101201</v>
          </cell>
          <cell r="N527">
            <v>3036.5614253178273</v>
          </cell>
        </row>
        <row r="528">
          <cell r="A528" t="str">
            <v>214.101203</v>
          </cell>
          <cell r="N528">
            <v>0</v>
          </cell>
        </row>
        <row r="529">
          <cell r="A529" t="str">
            <v>214.101401</v>
          </cell>
          <cell r="N529">
            <v>55.093899999999998</v>
          </cell>
        </row>
        <row r="530">
          <cell r="A530" t="str">
            <v>214.102001</v>
          </cell>
          <cell r="N530">
            <v>5697152.4968604632</v>
          </cell>
        </row>
        <row r="531">
          <cell r="A531" t="str">
            <v>214.102002</v>
          </cell>
          <cell r="N531">
            <v>2183026.5984598007</v>
          </cell>
        </row>
        <row r="532">
          <cell r="A532" t="str">
            <v>214.102101</v>
          </cell>
          <cell r="N532">
            <v>0</v>
          </cell>
        </row>
        <row r="533">
          <cell r="A533" t="str">
            <v>214.102226</v>
          </cell>
          <cell r="N533">
            <v>0</v>
          </cell>
        </row>
        <row r="534">
          <cell r="A534" t="str">
            <v>214.102301</v>
          </cell>
          <cell r="N534">
            <v>660128.30437156674</v>
          </cell>
        </row>
        <row r="535">
          <cell r="A535" t="str">
            <v>214.102302</v>
          </cell>
          <cell r="N535">
            <v>3786.7388553619385</v>
          </cell>
        </row>
        <row r="536">
          <cell r="A536" t="str">
            <v>214.102303</v>
          </cell>
          <cell r="N536">
            <v>18.523416519165039</v>
          </cell>
        </row>
        <row r="537">
          <cell r="A537" t="str">
            <v>214.102501</v>
          </cell>
          <cell r="N537">
            <v>91391.354482024108</v>
          </cell>
        </row>
        <row r="538">
          <cell r="A538" t="str">
            <v>214.102602</v>
          </cell>
          <cell r="N538">
            <v>0</v>
          </cell>
        </row>
        <row r="539">
          <cell r="A539" t="str">
            <v>214.102604</v>
          </cell>
          <cell r="N539">
            <v>0</v>
          </cell>
        </row>
        <row r="540">
          <cell r="A540" t="str">
            <v>214.102605</v>
          </cell>
          <cell r="N540">
            <v>0</v>
          </cell>
        </row>
        <row r="541">
          <cell r="A541" t="str">
            <v>214.102701</v>
          </cell>
          <cell r="N541">
            <v>3811.1573696136475</v>
          </cell>
        </row>
        <row r="542">
          <cell r="A542" t="str">
            <v>214.102702</v>
          </cell>
          <cell r="N542">
            <v>3579.6124248504639</v>
          </cell>
        </row>
        <row r="543">
          <cell r="A543" t="str">
            <v>214.102902</v>
          </cell>
          <cell r="N543">
            <v>0</v>
          </cell>
        </row>
        <row r="544">
          <cell r="A544" t="str">
            <v>214.102903</v>
          </cell>
          <cell r="N544">
            <v>978.97179829805191</v>
          </cell>
        </row>
        <row r="545">
          <cell r="A545" t="str">
            <v>214.103001</v>
          </cell>
          <cell r="N545">
            <v>3422</v>
          </cell>
        </row>
        <row r="546">
          <cell r="A546" t="str">
            <v>214.103002</v>
          </cell>
          <cell r="N546">
            <v>17820.4571</v>
          </cell>
        </row>
        <row r="547">
          <cell r="A547" t="str">
            <v>214.103101</v>
          </cell>
          <cell r="N547">
            <v>0</v>
          </cell>
        </row>
        <row r="548">
          <cell r="A548" t="str">
            <v>214.103102</v>
          </cell>
          <cell r="N548">
            <v>0</v>
          </cell>
        </row>
        <row r="549">
          <cell r="A549" t="str">
            <v>214.103103</v>
          </cell>
          <cell r="N549">
            <v>1293.9524669647217</v>
          </cell>
        </row>
        <row r="550">
          <cell r="A550" t="str">
            <v>214.103104</v>
          </cell>
          <cell r="N550">
            <v>0</v>
          </cell>
        </row>
        <row r="551">
          <cell r="A551" t="str">
            <v>214.103107</v>
          </cell>
          <cell r="N551">
            <v>124.10152435302734</v>
          </cell>
        </row>
        <row r="552">
          <cell r="A552" t="str">
            <v>214.103108</v>
          </cell>
          <cell r="N552">
            <v>85.415794372558594</v>
          </cell>
        </row>
        <row r="553">
          <cell r="A553" t="str">
            <v>214.103110</v>
          </cell>
          <cell r="N553">
            <v>193.08921051025391</v>
          </cell>
        </row>
        <row r="554">
          <cell r="A554" t="str">
            <v>214.103111</v>
          </cell>
          <cell r="N554">
            <v>13.77869987487793</v>
          </cell>
        </row>
        <row r="555">
          <cell r="A555" t="str">
            <v>214.103112</v>
          </cell>
          <cell r="N555">
            <v>0</v>
          </cell>
        </row>
        <row r="556">
          <cell r="A556" t="str">
            <v>214.103114</v>
          </cell>
          <cell r="N556">
            <v>0</v>
          </cell>
        </row>
        <row r="557">
          <cell r="A557" t="str">
            <v>214.103115</v>
          </cell>
          <cell r="N557">
            <v>89212.198761291511</v>
          </cell>
        </row>
        <row r="558">
          <cell r="A558" t="str">
            <v>214.103203</v>
          </cell>
          <cell r="N558">
            <v>118.80001831054688</v>
          </cell>
        </row>
        <row r="559">
          <cell r="A559" t="str">
            <v>214.103205</v>
          </cell>
          <cell r="N559">
            <v>3889.8057746887207</v>
          </cell>
        </row>
        <row r="560">
          <cell r="A560" t="str">
            <v>214.103301</v>
          </cell>
          <cell r="N560">
            <v>1499.3232421875</v>
          </cell>
        </row>
        <row r="561">
          <cell r="A561" t="str">
            <v>214.103402</v>
          </cell>
          <cell r="N561">
            <v>89.488700866699219</v>
          </cell>
        </row>
        <row r="562">
          <cell r="A562" t="str">
            <v>214.103403</v>
          </cell>
          <cell r="N562">
            <v>294.08731079101563</v>
          </cell>
        </row>
        <row r="563">
          <cell r="A563" t="str">
            <v>214.103404</v>
          </cell>
          <cell r="N563">
            <v>695.52001953125</v>
          </cell>
        </row>
        <row r="564">
          <cell r="A564" t="str">
            <v>214.103500</v>
          </cell>
          <cell r="N564">
            <v>12520.094400000002</v>
          </cell>
        </row>
        <row r="565">
          <cell r="A565" t="str">
            <v>214.103601</v>
          </cell>
          <cell r="N565">
            <v>0</v>
          </cell>
        </row>
        <row r="566">
          <cell r="A566" t="str">
            <v>214.103603</v>
          </cell>
          <cell r="N566">
            <v>9135.84</v>
          </cell>
        </row>
        <row r="567">
          <cell r="A567" t="str">
            <v>214.106103</v>
          </cell>
          <cell r="N567">
            <v>2339.3006181716919</v>
          </cell>
        </row>
        <row r="568">
          <cell r="A568" t="str">
            <v>214.106104</v>
          </cell>
          <cell r="N568">
            <v>1670.0325326025486</v>
          </cell>
        </row>
        <row r="569">
          <cell r="A569" t="str">
            <v>214.107101</v>
          </cell>
          <cell r="N569">
            <v>3453.3461488948233</v>
          </cell>
        </row>
        <row r="570">
          <cell r="A570" t="str">
            <v>214.107102</v>
          </cell>
          <cell r="N570">
            <v>0</v>
          </cell>
        </row>
        <row r="571">
          <cell r="A571" t="str">
            <v>214.107201</v>
          </cell>
          <cell r="N571">
            <v>0</v>
          </cell>
        </row>
        <row r="572">
          <cell r="A572" t="str">
            <v>214.107202</v>
          </cell>
          <cell r="N572">
            <v>3622.9843826937649</v>
          </cell>
        </row>
        <row r="573">
          <cell r="A573" t="str">
            <v>214.107206</v>
          </cell>
          <cell r="N573">
            <v>5643.2559760319937</v>
          </cell>
        </row>
        <row r="574">
          <cell r="A574" t="str">
            <v>214.107404</v>
          </cell>
          <cell r="N574">
            <v>0</v>
          </cell>
        </row>
        <row r="575">
          <cell r="A575" t="str">
            <v>214.107807</v>
          </cell>
          <cell r="N575">
            <v>69.255316618413417</v>
          </cell>
        </row>
        <row r="576">
          <cell r="A576" t="str">
            <v>214.107901</v>
          </cell>
          <cell r="N576">
            <v>1825.8666901049532</v>
          </cell>
        </row>
        <row r="577">
          <cell r="A577" t="str">
            <v>214.107903</v>
          </cell>
          <cell r="N577">
            <v>34.290221000474354</v>
          </cell>
        </row>
        <row r="578">
          <cell r="A578" t="str">
            <v>214.109902</v>
          </cell>
          <cell r="N578">
            <v>-8517.77</v>
          </cell>
        </row>
        <row r="579">
          <cell r="A579" t="str">
            <v>214.109903</v>
          </cell>
          <cell r="N579">
            <v>-2499845.6126000001</v>
          </cell>
        </row>
        <row r="580">
          <cell r="A580" t="str">
            <v>214.109910</v>
          </cell>
          <cell r="N580">
            <v>3866.59</v>
          </cell>
        </row>
        <row r="581">
          <cell r="A581" t="str">
            <v>214.202301</v>
          </cell>
          <cell r="N581">
            <v>0</v>
          </cell>
        </row>
        <row r="582">
          <cell r="A582" t="str">
            <v>214.203002</v>
          </cell>
          <cell r="N582">
            <v>79047.845000000001</v>
          </cell>
        </row>
        <row r="583">
          <cell r="A583" t="str">
            <v>214.203205</v>
          </cell>
          <cell r="N583">
            <v>28021.009699999999</v>
          </cell>
        </row>
        <row r="584">
          <cell r="A584" t="str">
            <v>214.203500</v>
          </cell>
          <cell r="N584">
            <v>158150.34650000001</v>
          </cell>
        </row>
        <row r="585">
          <cell r="A585" t="str">
            <v>214.207807</v>
          </cell>
          <cell r="N585">
            <v>0</v>
          </cell>
        </row>
        <row r="586">
          <cell r="A586" t="str">
            <v>214.209902</v>
          </cell>
          <cell r="N586">
            <v>0</v>
          </cell>
        </row>
        <row r="587">
          <cell r="A587" t="str">
            <v>214.209903</v>
          </cell>
          <cell r="N587">
            <v>-89199.1823</v>
          </cell>
        </row>
        <row r="588">
          <cell r="A588" t="str">
            <v>214.209910</v>
          </cell>
          <cell r="N588">
            <v>0</v>
          </cell>
        </row>
        <row r="589">
          <cell r="A589" t="str">
            <v>214.301008</v>
          </cell>
          <cell r="N589">
            <v>390.25509999999997</v>
          </cell>
        </row>
        <row r="590">
          <cell r="A590" t="str">
            <v>214.301201</v>
          </cell>
          <cell r="N590">
            <v>2612.2542614208196</v>
          </cell>
        </row>
        <row r="591">
          <cell r="A591" t="str">
            <v>214.301203</v>
          </cell>
          <cell r="N591">
            <v>1858.3866</v>
          </cell>
        </row>
        <row r="592">
          <cell r="A592" t="str">
            <v>214.301401</v>
          </cell>
          <cell r="N592">
            <v>59.054299999999998</v>
          </cell>
        </row>
        <row r="593">
          <cell r="A593" t="str">
            <v>214.302001</v>
          </cell>
          <cell r="N593">
            <v>264.91110497890963</v>
          </cell>
        </row>
        <row r="594">
          <cell r="A594" t="str">
            <v>214.302002</v>
          </cell>
          <cell r="N594">
            <v>412362.51783129881</v>
          </cell>
        </row>
        <row r="595">
          <cell r="A595" t="str">
            <v>214.302003</v>
          </cell>
          <cell r="N595">
            <v>79.051383399209485</v>
          </cell>
        </row>
        <row r="596">
          <cell r="A596" t="str">
            <v>214.302226</v>
          </cell>
          <cell r="N596">
            <v>1578.0068359375</v>
          </cell>
        </row>
        <row r="597">
          <cell r="A597" t="str">
            <v>214.302301</v>
          </cell>
          <cell r="N597">
            <v>35.110933685302733</v>
          </cell>
        </row>
        <row r="598">
          <cell r="A598" t="str">
            <v>214.302302</v>
          </cell>
          <cell r="N598">
            <v>-1.4605522155761719E-3</v>
          </cell>
        </row>
        <row r="599">
          <cell r="A599" t="str">
            <v>214.302501</v>
          </cell>
          <cell r="N599">
            <v>3070.8085446357727</v>
          </cell>
        </row>
        <row r="600">
          <cell r="A600" t="str">
            <v>214.302602</v>
          </cell>
          <cell r="N600">
            <v>351.33831787109375</v>
          </cell>
        </row>
        <row r="601">
          <cell r="A601" t="str">
            <v>214.302604</v>
          </cell>
          <cell r="N601">
            <v>17.251222610473633</v>
          </cell>
        </row>
        <row r="602">
          <cell r="A602" t="str">
            <v>214.302605</v>
          </cell>
          <cell r="N602">
            <v>37.878063201904297</v>
          </cell>
        </row>
        <row r="603">
          <cell r="A603" t="str">
            <v>214.302701</v>
          </cell>
          <cell r="N603">
            <v>59.279288768768311</v>
          </cell>
        </row>
        <row r="604">
          <cell r="A604" t="str">
            <v>214.302702</v>
          </cell>
          <cell r="N604">
            <v>834.49982285499573</v>
          </cell>
        </row>
        <row r="605">
          <cell r="A605" t="str">
            <v>214.302802</v>
          </cell>
          <cell r="N605">
            <v>0</v>
          </cell>
        </row>
        <row r="606">
          <cell r="A606" t="str">
            <v>214.302902</v>
          </cell>
          <cell r="N606">
            <v>15.353262424468994</v>
          </cell>
        </row>
        <row r="607">
          <cell r="A607" t="str">
            <v>214.303001</v>
          </cell>
          <cell r="N607">
            <v>2190</v>
          </cell>
        </row>
        <row r="608">
          <cell r="A608" t="str">
            <v>214.303002</v>
          </cell>
          <cell r="N608">
            <v>27369.921699999999</v>
          </cell>
        </row>
        <row r="609">
          <cell r="A609" t="str">
            <v>214.303101</v>
          </cell>
          <cell r="N609">
            <v>99.763961791992188</v>
          </cell>
        </row>
        <row r="610">
          <cell r="A610" t="str">
            <v>214.303102</v>
          </cell>
          <cell r="N610">
            <v>1276.4631527364254</v>
          </cell>
        </row>
        <row r="611">
          <cell r="A611" t="str">
            <v>214.303103</v>
          </cell>
          <cell r="N611">
            <v>1825.2878585904837</v>
          </cell>
        </row>
        <row r="612">
          <cell r="A612" t="str">
            <v>214.303107</v>
          </cell>
          <cell r="N612">
            <v>0</v>
          </cell>
        </row>
        <row r="613">
          <cell r="A613" t="str">
            <v>214.303109</v>
          </cell>
          <cell r="N613">
            <v>349.0064811706543</v>
          </cell>
        </row>
        <row r="614">
          <cell r="A614" t="str">
            <v>214.303110</v>
          </cell>
          <cell r="N614">
            <v>96.39643669128418</v>
          </cell>
        </row>
        <row r="615">
          <cell r="A615" t="str">
            <v>214.303111</v>
          </cell>
          <cell r="N615">
            <v>237.15640258789063</v>
          </cell>
        </row>
        <row r="616">
          <cell r="A616" t="str">
            <v>214.303112</v>
          </cell>
          <cell r="N616">
            <v>4.3622584342956543</v>
          </cell>
        </row>
        <row r="617">
          <cell r="A617" t="str">
            <v>214.303115</v>
          </cell>
          <cell r="N617">
            <v>4192.2936416864395</v>
          </cell>
        </row>
        <row r="618">
          <cell r="A618" t="str">
            <v>214.303201</v>
          </cell>
          <cell r="N618">
            <v>124.18350000000002</v>
          </cell>
        </row>
        <row r="619">
          <cell r="A619" t="str">
            <v>214.303202</v>
          </cell>
          <cell r="N619">
            <v>9772.6647360778807</v>
          </cell>
        </row>
        <row r="620">
          <cell r="A620" t="str">
            <v>214.303203</v>
          </cell>
          <cell r="N620">
            <v>103.20968437194824</v>
          </cell>
        </row>
        <row r="621">
          <cell r="A621" t="str">
            <v>214.303205</v>
          </cell>
          <cell r="N621">
            <v>1833.5250549316406</v>
          </cell>
        </row>
        <row r="622">
          <cell r="A622" t="str">
            <v>214.303301</v>
          </cell>
          <cell r="N622">
            <v>30449.099426269531</v>
          </cell>
        </row>
        <row r="623">
          <cell r="A623" t="str">
            <v>214.303411</v>
          </cell>
          <cell r="N623">
            <v>159.55468940734863</v>
          </cell>
        </row>
        <row r="624">
          <cell r="A624" t="str">
            <v>214.303500</v>
          </cell>
          <cell r="N624">
            <v>4280.5583000000006</v>
          </cell>
        </row>
        <row r="625">
          <cell r="A625" t="str">
            <v>214.303601</v>
          </cell>
          <cell r="N625">
            <v>85.188449859619141</v>
          </cell>
        </row>
        <row r="626">
          <cell r="A626" t="str">
            <v>214.303603</v>
          </cell>
          <cell r="N626">
            <v>0</v>
          </cell>
        </row>
        <row r="627">
          <cell r="A627" t="str">
            <v>214.306103</v>
          </cell>
          <cell r="N627">
            <v>2745.999351143837</v>
          </cell>
        </row>
        <row r="628">
          <cell r="A628" t="str">
            <v>214.306104</v>
          </cell>
          <cell r="N628">
            <v>291.33776807785034</v>
          </cell>
        </row>
        <row r="629">
          <cell r="A629" t="str">
            <v>214.307101</v>
          </cell>
          <cell r="N629">
            <v>52.70094108581543</v>
          </cell>
        </row>
        <row r="630">
          <cell r="A630" t="str">
            <v>214.307102</v>
          </cell>
          <cell r="N630">
            <v>0</v>
          </cell>
        </row>
        <row r="631">
          <cell r="A631" t="str">
            <v>214.307201</v>
          </cell>
          <cell r="N631">
            <v>0</v>
          </cell>
        </row>
        <row r="632">
          <cell r="A632" t="str">
            <v>214.307202</v>
          </cell>
          <cell r="N632">
            <v>0</v>
          </cell>
        </row>
        <row r="633">
          <cell r="A633" t="str">
            <v>214.307206</v>
          </cell>
          <cell r="N633">
            <v>29555.390959175911</v>
          </cell>
        </row>
        <row r="634">
          <cell r="A634" t="str">
            <v>214.307807</v>
          </cell>
          <cell r="N634">
            <v>0</v>
          </cell>
        </row>
        <row r="635">
          <cell r="A635" t="str">
            <v>214.307901</v>
          </cell>
          <cell r="N635">
            <v>615.63195048364696</v>
          </cell>
        </row>
        <row r="636">
          <cell r="A636" t="str">
            <v>214.307902</v>
          </cell>
          <cell r="N636">
            <v>-0.3</v>
          </cell>
        </row>
        <row r="637">
          <cell r="A637" t="str">
            <v>214.307907</v>
          </cell>
          <cell r="N637">
            <v>0</v>
          </cell>
        </row>
        <row r="638">
          <cell r="A638" t="str">
            <v>214.309902</v>
          </cell>
          <cell r="N638">
            <v>4263.2282999999998</v>
          </cell>
        </row>
        <row r="639">
          <cell r="A639" t="str">
            <v>214.309903</v>
          </cell>
          <cell r="N639">
            <v>-152733.36790000001</v>
          </cell>
        </row>
        <row r="640">
          <cell r="A640" t="str">
            <v>214.309910</v>
          </cell>
          <cell r="N640">
            <v>42.49</v>
          </cell>
        </row>
        <row r="641">
          <cell r="A641" t="str">
            <v>215.101001</v>
          </cell>
          <cell r="N641">
            <v>13960.642765657351</v>
          </cell>
        </row>
        <row r="642">
          <cell r="A642" t="str">
            <v>215.101002</v>
          </cell>
          <cell r="N642">
            <v>41113.743413328855</v>
          </cell>
        </row>
        <row r="643">
          <cell r="A643" t="str">
            <v>215.101004</v>
          </cell>
          <cell r="N643">
            <v>3849.3514743829237</v>
          </cell>
        </row>
        <row r="644">
          <cell r="A644" t="str">
            <v>215.101005</v>
          </cell>
          <cell r="N644">
            <v>62.549363359999916</v>
          </cell>
        </row>
        <row r="645">
          <cell r="A645" t="str">
            <v>215.101007</v>
          </cell>
          <cell r="N645">
            <v>1859.2623749900004</v>
          </cell>
        </row>
        <row r="646">
          <cell r="A646" t="str">
            <v>215.101008</v>
          </cell>
          <cell r="N646">
            <v>8240.8303510192272</v>
          </cell>
        </row>
        <row r="647">
          <cell r="A647" t="str">
            <v>215.101026</v>
          </cell>
          <cell r="N647">
            <v>561.03609043000006</v>
          </cell>
        </row>
        <row r="648">
          <cell r="A648" t="str">
            <v>215.101201</v>
          </cell>
          <cell r="N648">
            <v>16849.276149440142</v>
          </cell>
        </row>
        <row r="649">
          <cell r="A649" t="str">
            <v>215.101203</v>
          </cell>
          <cell r="N649">
            <v>16284.8374</v>
          </cell>
        </row>
        <row r="650">
          <cell r="A650" t="str">
            <v>215.102301</v>
          </cell>
          <cell r="N650">
            <v>292014.59176330565</v>
          </cell>
        </row>
        <row r="651">
          <cell r="A651" t="str">
            <v>215.102302</v>
          </cell>
          <cell r="N651">
            <v>30460.412445068359</v>
          </cell>
        </row>
        <row r="652">
          <cell r="A652" t="str">
            <v>215.102303</v>
          </cell>
          <cell r="N652">
            <v>704.1517333984375</v>
          </cell>
        </row>
        <row r="653">
          <cell r="A653" t="str">
            <v>215.102501</v>
          </cell>
          <cell r="N653">
            <v>282.57196617126465</v>
          </cell>
        </row>
        <row r="654">
          <cell r="A654" t="str">
            <v>215.102701</v>
          </cell>
          <cell r="N654">
            <v>3.0178627967834473</v>
          </cell>
        </row>
        <row r="655">
          <cell r="A655" t="str">
            <v>215.102702</v>
          </cell>
          <cell r="N655">
            <v>76.105502009391785</v>
          </cell>
        </row>
        <row r="656">
          <cell r="A656" t="str">
            <v>215.103001</v>
          </cell>
          <cell r="N656">
            <v>440</v>
          </cell>
        </row>
        <row r="657">
          <cell r="A657" t="str">
            <v>215.103002</v>
          </cell>
          <cell r="N657">
            <v>5268.0401000000002</v>
          </cell>
        </row>
        <row r="658">
          <cell r="A658" t="str">
            <v>215.103102</v>
          </cell>
          <cell r="N658">
            <v>55.504302024841309</v>
          </cell>
        </row>
        <row r="659">
          <cell r="A659" t="str">
            <v>215.103103</v>
          </cell>
          <cell r="N659">
            <v>218.15283393859863</v>
          </cell>
        </row>
        <row r="660">
          <cell r="A660" t="str">
            <v>215.103110</v>
          </cell>
          <cell r="N660">
            <v>46.151027679443359</v>
          </cell>
        </row>
        <row r="661">
          <cell r="A661" t="str">
            <v>215.103500</v>
          </cell>
          <cell r="N661">
            <v>10871.1988</v>
          </cell>
        </row>
        <row r="662">
          <cell r="A662" t="str">
            <v>215.106104</v>
          </cell>
          <cell r="N662">
            <v>189.1945629119873</v>
          </cell>
        </row>
        <row r="663">
          <cell r="A663" t="str">
            <v>215.107206</v>
          </cell>
          <cell r="N663">
            <v>342395.59848339867</v>
          </cell>
        </row>
        <row r="664">
          <cell r="A664" t="str">
            <v>215.109902</v>
          </cell>
          <cell r="N664">
            <v>2359122.6424999996</v>
          </cell>
        </row>
        <row r="665">
          <cell r="A665" t="str">
            <v>215.109903</v>
          </cell>
          <cell r="N665">
            <v>-844210.0033000001</v>
          </cell>
        </row>
        <row r="666">
          <cell r="A666" t="str">
            <v>215.109910</v>
          </cell>
          <cell r="N666">
            <v>40223.0386</v>
          </cell>
        </row>
        <row r="667">
          <cell r="A667" t="str">
            <v>215.203002</v>
          </cell>
          <cell r="N667">
            <v>16314.453200000002</v>
          </cell>
        </row>
        <row r="668">
          <cell r="A668" t="str">
            <v>215.203205</v>
          </cell>
          <cell r="N668">
            <v>0</v>
          </cell>
        </row>
        <row r="669">
          <cell r="A669" t="str">
            <v>215.203305</v>
          </cell>
          <cell r="N669">
            <v>38911.371899999998</v>
          </cell>
        </row>
        <row r="670">
          <cell r="A670" t="str">
            <v>215.203500</v>
          </cell>
          <cell r="N670">
            <v>26744.464899999999</v>
          </cell>
        </row>
        <row r="671">
          <cell r="A671" t="str">
            <v>215.209902</v>
          </cell>
          <cell r="N671">
            <v>0</v>
          </cell>
        </row>
        <row r="672">
          <cell r="A672" t="str">
            <v>215.209903</v>
          </cell>
          <cell r="N672">
            <v>-22075.731399999997</v>
          </cell>
        </row>
        <row r="673">
          <cell r="A673" t="str">
            <v>215.209910</v>
          </cell>
          <cell r="N673">
            <v>84.98</v>
          </cell>
        </row>
        <row r="674">
          <cell r="A674" t="str">
            <v>215.303002</v>
          </cell>
          <cell r="N674">
            <v>29968.988200000003</v>
          </cell>
        </row>
        <row r="675">
          <cell r="A675" t="str">
            <v>215.303500</v>
          </cell>
          <cell r="N675">
            <v>6209.5097999999998</v>
          </cell>
        </row>
        <row r="676">
          <cell r="A676" t="str">
            <v>215.309902</v>
          </cell>
          <cell r="N676">
            <v>0</v>
          </cell>
        </row>
        <row r="677">
          <cell r="A677" t="str">
            <v>215.309903</v>
          </cell>
          <cell r="N677">
            <v>-10817.9637</v>
          </cell>
        </row>
        <row r="678">
          <cell r="A678" t="str">
            <v>215.403002</v>
          </cell>
          <cell r="N678">
            <v>63663.293799999992</v>
          </cell>
        </row>
        <row r="679">
          <cell r="A679" t="str">
            <v>215.403500</v>
          </cell>
          <cell r="N679">
            <v>113483.43770000001</v>
          </cell>
        </row>
        <row r="680">
          <cell r="A680" t="str">
            <v>215.407902</v>
          </cell>
          <cell r="N680">
            <v>846.8</v>
          </cell>
        </row>
        <row r="681">
          <cell r="A681" t="str">
            <v>215.409902</v>
          </cell>
          <cell r="N681">
            <v>0</v>
          </cell>
        </row>
        <row r="682">
          <cell r="A682" t="str">
            <v>215.409903</v>
          </cell>
          <cell r="N682">
            <v>-49830.5285</v>
          </cell>
        </row>
        <row r="683">
          <cell r="A683" t="str">
            <v>215.409910</v>
          </cell>
          <cell r="N683">
            <v>0</v>
          </cell>
        </row>
        <row r="684">
          <cell r="A684" t="str">
            <v>216.101001</v>
          </cell>
          <cell r="N684">
            <v>170080.70706986147</v>
          </cell>
        </row>
        <row r="685">
          <cell r="A685" t="str">
            <v>216.101002</v>
          </cell>
          <cell r="N685">
            <v>458248.66513963084</v>
          </cell>
        </row>
        <row r="686">
          <cell r="A686" t="str">
            <v>216.101004</v>
          </cell>
          <cell r="N686">
            <v>46392.23524705453</v>
          </cell>
        </row>
        <row r="687">
          <cell r="A687" t="str">
            <v>216.101005</v>
          </cell>
          <cell r="N687">
            <v>-3657.2603303799997</v>
          </cell>
        </row>
        <row r="688">
          <cell r="A688" t="str">
            <v>216.101006</v>
          </cell>
          <cell r="N688">
            <v>149.73022552</v>
          </cell>
        </row>
        <row r="689">
          <cell r="A689" t="str">
            <v>216.101007</v>
          </cell>
          <cell r="N689">
            <v>7237.5155436957466</v>
          </cell>
        </row>
        <row r="690">
          <cell r="A690" t="str">
            <v>216.101008</v>
          </cell>
          <cell r="N690">
            <v>59139.600139155111</v>
          </cell>
        </row>
        <row r="691">
          <cell r="A691" t="str">
            <v>216.101026</v>
          </cell>
          <cell r="N691">
            <v>6241.3272758499988</v>
          </cell>
        </row>
        <row r="692">
          <cell r="A692" t="str">
            <v>216.102301</v>
          </cell>
          <cell r="N692">
            <v>1954056.524375</v>
          </cell>
        </row>
        <row r="693">
          <cell r="A693" t="str">
            <v>216.102501</v>
          </cell>
          <cell r="N693">
            <v>5362.7780344486237</v>
          </cell>
        </row>
        <row r="694">
          <cell r="A694" t="str">
            <v>216.102701</v>
          </cell>
          <cell r="N694">
            <v>104.280029296875</v>
          </cell>
        </row>
        <row r="695">
          <cell r="A695" t="str">
            <v>216.102702</v>
          </cell>
          <cell r="N695">
            <v>1226.9423856735229</v>
          </cell>
        </row>
        <row r="696">
          <cell r="A696" t="str">
            <v>216.103001</v>
          </cell>
          <cell r="N696">
            <v>0</v>
          </cell>
        </row>
        <row r="697">
          <cell r="A697" t="str">
            <v>216.103002</v>
          </cell>
          <cell r="N697">
            <v>0</v>
          </cell>
        </row>
        <row r="698">
          <cell r="A698" t="str">
            <v>216.103203</v>
          </cell>
          <cell r="N698">
            <v>0</v>
          </cell>
        </row>
        <row r="699">
          <cell r="A699" t="str">
            <v>216.103305</v>
          </cell>
          <cell r="N699">
            <v>0</v>
          </cell>
        </row>
        <row r="700">
          <cell r="A700" t="str">
            <v>216.103500</v>
          </cell>
          <cell r="N700">
            <v>6.07</v>
          </cell>
        </row>
        <row r="701">
          <cell r="A701" t="str">
            <v>216.107101</v>
          </cell>
          <cell r="N701">
            <v>160.55396270751953</v>
          </cell>
        </row>
        <row r="702">
          <cell r="A702" t="str">
            <v>216.109902</v>
          </cell>
          <cell r="N702">
            <v>0</v>
          </cell>
        </row>
        <row r="703">
          <cell r="A703" t="str">
            <v>216.109903</v>
          </cell>
          <cell r="N703">
            <v>-747895.80819999997</v>
          </cell>
        </row>
        <row r="704">
          <cell r="A704" t="str">
            <v>216.109910</v>
          </cell>
          <cell r="N704">
            <v>36.42</v>
          </cell>
        </row>
        <row r="705">
          <cell r="A705" t="str">
            <v>216.201201</v>
          </cell>
          <cell r="N705">
            <v>204.40086505553575</v>
          </cell>
        </row>
        <row r="706">
          <cell r="A706" t="str">
            <v>216.203002</v>
          </cell>
          <cell r="N706">
            <v>1369228.5526999999</v>
          </cell>
        </row>
        <row r="707">
          <cell r="A707" t="str">
            <v>216.203205</v>
          </cell>
          <cell r="N707">
            <v>40347.89</v>
          </cell>
        </row>
        <row r="708">
          <cell r="A708" t="str">
            <v>216.203305</v>
          </cell>
          <cell r="N708">
            <v>545754.44990000001</v>
          </cell>
        </row>
        <row r="709">
          <cell r="A709" t="str">
            <v>216.203500</v>
          </cell>
          <cell r="N709">
            <v>4009033.0700000008</v>
          </cell>
        </row>
        <row r="710">
          <cell r="A710" t="str">
            <v>216.207807</v>
          </cell>
          <cell r="N710">
            <v>1469.884318217391</v>
          </cell>
        </row>
        <row r="711">
          <cell r="A711" t="str">
            <v>216.209902</v>
          </cell>
          <cell r="N711">
            <v>-2554485.1824999996</v>
          </cell>
        </row>
        <row r="712">
          <cell r="A712" t="str">
            <v>216.209903</v>
          </cell>
          <cell r="N712">
            <v>-942229.34730000002</v>
          </cell>
        </row>
        <row r="713">
          <cell r="A713" t="str">
            <v>216.209910</v>
          </cell>
          <cell r="N713">
            <v>1887.77</v>
          </cell>
        </row>
        <row r="714">
          <cell r="A714" t="str">
            <v>217.101001</v>
          </cell>
          <cell r="N714">
            <v>84155.32145049292</v>
          </cell>
        </row>
        <row r="715">
          <cell r="A715" t="str">
            <v>217.101002</v>
          </cell>
          <cell r="N715">
            <v>244252.08359660738</v>
          </cell>
        </row>
        <row r="716">
          <cell r="A716" t="str">
            <v>217.101004</v>
          </cell>
          <cell r="N716">
            <v>22619.842917085218</v>
          </cell>
        </row>
        <row r="717">
          <cell r="A717" t="str">
            <v>217.101005</v>
          </cell>
          <cell r="N717">
            <v>-1713.0062900200001</v>
          </cell>
        </row>
        <row r="718">
          <cell r="A718" t="str">
            <v>217.101007</v>
          </cell>
          <cell r="N718">
            <v>8226.4211028618811</v>
          </cell>
        </row>
        <row r="719">
          <cell r="A719" t="str">
            <v>217.101008</v>
          </cell>
          <cell r="N719">
            <v>30010.082223120779</v>
          </cell>
        </row>
        <row r="720">
          <cell r="A720" t="str">
            <v>217.101026</v>
          </cell>
          <cell r="N720">
            <v>3531.4382259099993</v>
          </cell>
        </row>
        <row r="721">
          <cell r="A721" t="str">
            <v>217.101201</v>
          </cell>
          <cell r="N721">
            <v>75.006083432960565</v>
          </cell>
        </row>
        <row r="722">
          <cell r="A722" t="str">
            <v>217.102301</v>
          </cell>
          <cell r="N722">
            <v>474193.409609375</v>
          </cell>
        </row>
        <row r="723">
          <cell r="A723" t="str">
            <v>217.102501</v>
          </cell>
          <cell r="N723">
            <v>4643.0708825588226</v>
          </cell>
        </row>
        <row r="724">
          <cell r="A724" t="str">
            <v>217.102701</v>
          </cell>
          <cell r="N724">
            <v>0</v>
          </cell>
        </row>
        <row r="725">
          <cell r="A725" t="str">
            <v>217.102702</v>
          </cell>
          <cell r="N725">
            <v>10.888059616088867</v>
          </cell>
        </row>
        <row r="726">
          <cell r="A726" t="str">
            <v>217.103002</v>
          </cell>
          <cell r="N726">
            <v>435377.51770000003</v>
          </cell>
        </row>
        <row r="727">
          <cell r="A727" t="str">
            <v>217.103205</v>
          </cell>
          <cell r="N727">
            <v>229632.60880000002</v>
          </cell>
        </row>
        <row r="728">
          <cell r="A728" t="str">
            <v>217.103305</v>
          </cell>
          <cell r="N728">
            <v>301655.92480000004</v>
          </cell>
        </row>
        <row r="729">
          <cell r="A729" t="str">
            <v>217.103500</v>
          </cell>
          <cell r="N729">
            <v>1099932.8013999998</v>
          </cell>
        </row>
        <row r="730">
          <cell r="A730" t="str">
            <v>217.106103</v>
          </cell>
          <cell r="N730">
            <v>162.02130126953125</v>
          </cell>
        </row>
        <row r="731">
          <cell r="A731" t="str">
            <v>217.107807</v>
          </cell>
          <cell r="N731">
            <v>689.96428520610709</v>
          </cell>
        </row>
        <row r="732">
          <cell r="A732" t="str">
            <v>217.109902</v>
          </cell>
          <cell r="N732">
            <v>-557442.00679999997</v>
          </cell>
        </row>
        <row r="733">
          <cell r="A733" t="str">
            <v>217.109903</v>
          </cell>
          <cell r="N733">
            <v>-649310.87820000004</v>
          </cell>
        </row>
        <row r="734">
          <cell r="A734" t="str">
            <v>217.109910</v>
          </cell>
          <cell r="N734">
            <v>479.53</v>
          </cell>
        </row>
        <row r="735">
          <cell r="A735" t="str">
            <v>218.101001</v>
          </cell>
          <cell r="N735">
            <v>198214.3590255524</v>
          </cell>
        </row>
        <row r="736">
          <cell r="A736" t="str">
            <v>218.101002</v>
          </cell>
          <cell r="N736">
            <v>554319.51699264639</v>
          </cell>
        </row>
        <row r="737">
          <cell r="A737" t="str">
            <v>218.101004</v>
          </cell>
          <cell r="N737">
            <v>44514.649372252454</v>
          </cell>
        </row>
        <row r="738">
          <cell r="A738" t="str">
            <v>218.101005</v>
          </cell>
          <cell r="N738">
            <v>-2137.4615127699999</v>
          </cell>
        </row>
        <row r="739">
          <cell r="A739" t="str">
            <v>218.101007</v>
          </cell>
          <cell r="N739">
            <v>20335.22896593075</v>
          </cell>
        </row>
        <row r="740">
          <cell r="A740" t="str">
            <v>218.101008</v>
          </cell>
          <cell r="N740">
            <v>71110.63560607718</v>
          </cell>
        </row>
        <row r="741">
          <cell r="A741" t="str">
            <v>218.101026</v>
          </cell>
          <cell r="N741">
            <v>7801.8825749799989</v>
          </cell>
        </row>
        <row r="742">
          <cell r="A742" t="str">
            <v>218.101201</v>
          </cell>
          <cell r="N742">
            <v>1197.4538559756797</v>
          </cell>
        </row>
        <row r="743">
          <cell r="A743" t="str">
            <v>218.101203</v>
          </cell>
          <cell r="N743">
            <v>0</v>
          </cell>
        </row>
        <row r="744">
          <cell r="A744" t="str">
            <v>218.102301</v>
          </cell>
          <cell r="N744">
            <v>2876398.24</v>
          </cell>
        </row>
        <row r="745">
          <cell r="A745" t="str">
            <v>218.102501</v>
          </cell>
          <cell r="N745">
            <v>5199.8079073429108</v>
          </cell>
        </row>
        <row r="746">
          <cell r="A746" t="str">
            <v>218.102701</v>
          </cell>
          <cell r="N746">
            <v>30.49483323097229</v>
          </cell>
        </row>
        <row r="747">
          <cell r="A747" t="str">
            <v>218.102702</v>
          </cell>
          <cell r="N747">
            <v>27.710808277130127</v>
          </cell>
        </row>
        <row r="748">
          <cell r="A748" t="str">
            <v>218.103001</v>
          </cell>
          <cell r="N748">
            <v>60</v>
          </cell>
        </row>
        <row r="749">
          <cell r="A749" t="str">
            <v>218.103002</v>
          </cell>
          <cell r="N749">
            <v>1637225.9140000001</v>
          </cell>
        </row>
        <row r="750">
          <cell r="A750" t="str">
            <v>218.103205</v>
          </cell>
          <cell r="N750">
            <v>0</v>
          </cell>
        </row>
        <row r="751">
          <cell r="A751" t="str">
            <v>218.103305</v>
          </cell>
          <cell r="N751">
            <v>359370.57899999991</v>
          </cell>
        </row>
        <row r="752">
          <cell r="A752" t="str">
            <v>218.103500</v>
          </cell>
          <cell r="N752">
            <v>4489387.5910999998</v>
          </cell>
        </row>
        <row r="753">
          <cell r="A753" t="str">
            <v>218.104104</v>
          </cell>
          <cell r="N753">
            <v>0</v>
          </cell>
        </row>
        <row r="754">
          <cell r="A754" t="str">
            <v>218.106103</v>
          </cell>
          <cell r="N754">
            <v>177.495361328125</v>
          </cell>
        </row>
        <row r="755">
          <cell r="A755" t="str">
            <v>218.107101</v>
          </cell>
          <cell r="N755">
            <v>27.498577117919922</v>
          </cell>
        </row>
        <row r="756">
          <cell r="A756" t="str">
            <v>218.107206</v>
          </cell>
          <cell r="N756">
            <v>834521.80229999998</v>
          </cell>
        </row>
        <row r="757">
          <cell r="A757" t="str">
            <v>218.109902</v>
          </cell>
          <cell r="N757">
            <v>-515161.03359999997</v>
          </cell>
        </row>
        <row r="758">
          <cell r="A758" t="str">
            <v>218.109903</v>
          </cell>
          <cell r="N758">
            <v>-2893015.4929</v>
          </cell>
        </row>
        <row r="759">
          <cell r="A759" t="str">
            <v>218.109910</v>
          </cell>
          <cell r="N759">
            <v>2646.5199999999995</v>
          </cell>
        </row>
        <row r="760">
          <cell r="A760" t="str">
            <v>218.201202</v>
          </cell>
          <cell r="N760">
            <v>2335.9299999999998</v>
          </cell>
        </row>
        <row r="761">
          <cell r="A761" t="str">
            <v>218.202301</v>
          </cell>
          <cell r="N761">
            <v>2352921.8768750001</v>
          </cell>
        </row>
        <row r="762">
          <cell r="A762" t="str">
            <v>218.202701</v>
          </cell>
          <cell r="N762">
            <v>1639.3820263111033</v>
          </cell>
        </row>
        <row r="763">
          <cell r="A763" t="str">
            <v>218.203002</v>
          </cell>
          <cell r="N763">
            <v>231865.06679999997</v>
          </cell>
        </row>
        <row r="764">
          <cell r="A764" t="str">
            <v>218.203202</v>
          </cell>
          <cell r="N764">
            <v>560</v>
          </cell>
        </row>
        <row r="765">
          <cell r="A765" t="str">
            <v>218.203301</v>
          </cell>
          <cell r="N765">
            <v>-4.4359276289469562E-3</v>
          </cell>
        </row>
        <row r="766">
          <cell r="A766" t="str">
            <v>218.203305</v>
          </cell>
          <cell r="N766">
            <v>177219.7058</v>
          </cell>
        </row>
        <row r="767">
          <cell r="A767" t="str">
            <v>218.203500</v>
          </cell>
          <cell r="N767">
            <v>2089382.7736000004</v>
          </cell>
        </row>
        <row r="768">
          <cell r="A768" t="str">
            <v>218.207807</v>
          </cell>
          <cell r="N768">
            <v>3624.1310889475831</v>
          </cell>
        </row>
        <row r="769">
          <cell r="A769" t="str">
            <v>218.207901</v>
          </cell>
          <cell r="N769">
            <v>873.73079106140551</v>
          </cell>
        </row>
        <row r="770">
          <cell r="A770" t="str">
            <v>218.209903</v>
          </cell>
          <cell r="N770">
            <v>-1138329.2456999999</v>
          </cell>
        </row>
        <row r="771">
          <cell r="A771" t="str">
            <v>218.209910</v>
          </cell>
          <cell r="N771">
            <v>109.26</v>
          </cell>
        </row>
        <row r="772">
          <cell r="A772" t="str">
            <v>220.101001</v>
          </cell>
          <cell r="N772">
            <v>0</v>
          </cell>
        </row>
        <row r="773">
          <cell r="A773" t="str">
            <v>220.101002</v>
          </cell>
          <cell r="N773">
            <v>0</v>
          </cell>
        </row>
        <row r="774">
          <cell r="A774" t="str">
            <v>220.101005</v>
          </cell>
          <cell r="N774">
            <v>0</v>
          </cell>
        </row>
        <row r="775">
          <cell r="A775" t="str">
            <v>220.101008</v>
          </cell>
          <cell r="N775">
            <v>0</v>
          </cell>
        </row>
        <row r="776">
          <cell r="A776" t="str">
            <v>220.103002</v>
          </cell>
          <cell r="N776">
            <v>0</v>
          </cell>
        </row>
        <row r="777">
          <cell r="A777" t="str">
            <v>220.103115</v>
          </cell>
          <cell r="N777">
            <v>0</v>
          </cell>
        </row>
        <row r="778">
          <cell r="A778" t="str">
            <v>220.103500</v>
          </cell>
          <cell r="N778">
            <v>0</v>
          </cell>
        </row>
        <row r="779">
          <cell r="A779" t="str">
            <v>220.201008</v>
          </cell>
          <cell r="N779">
            <v>0</v>
          </cell>
        </row>
        <row r="780">
          <cell r="A780" t="str">
            <v>220.201201</v>
          </cell>
          <cell r="N780">
            <v>0</v>
          </cell>
        </row>
        <row r="781">
          <cell r="A781" t="str">
            <v>220.207901</v>
          </cell>
          <cell r="N781">
            <v>3.8253880396936779E-3</v>
          </cell>
        </row>
        <row r="782">
          <cell r="A782" t="str">
            <v>220.207906</v>
          </cell>
          <cell r="N782">
            <v>0</v>
          </cell>
        </row>
        <row r="783">
          <cell r="A783" t="str">
            <v>220.401008</v>
          </cell>
          <cell r="N783">
            <v>0</v>
          </cell>
        </row>
        <row r="784">
          <cell r="A784" t="str">
            <v>220.407807</v>
          </cell>
          <cell r="N784">
            <v>0</v>
          </cell>
        </row>
        <row r="785">
          <cell r="A785" t="str">
            <v>301.101001</v>
          </cell>
          <cell r="N785">
            <v>132470.12679234266</v>
          </cell>
        </row>
        <row r="786">
          <cell r="A786" t="str">
            <v>301.101002</v>
          </cell>
          <cell r="N786">
            <v>382917.33239081164</v>
          </cell>
        </row>
        <row r="787">
          <cell r="A787" t="str">
            <v>301.101004</v>
          </cell>
          <cell r="N787">
            <v>28318.207904142582</v>
          </cell>
        </row>
        <row r="788">
          <cell r="A788" t="str">
            <v>301.101005</v>
          </cell>
          <cell r="N788">
            <v>-1828.1129415100002</v>
          </cell>
        </row>
        <row r="789">
          <cell r="A789" t="str">
            <v>301.101007</v>
          </cell>
          <cell r="N789">
            <v>4278.0811656599999</v>
          </cell>
        </row>
        <row r="790">
          <cell r="A790" t="str">
            <v>301.101008</v>
          </cell>
          <cell r="N790">
            <v>47321.109876251961</v>
          </cell>
        </row>
        <row r="791">
          <cell r="A791" t="str">
            <v>301.101012</v>
          </cell>
          <cell r="N791">
            <v>0</v>
          </cell>
        </row>
        <row r="792">
          <cell r="A792" t="str">
            <v>301.101015</v>
          </cell>
          <cell r="N792">
            <v>560.80541593887051</v>
          </cell>
        </row>
        <row r="793">
          <cell r="A793" t="str">
            <v>301.101026</v>
          </cell>
          <cell r="N793">
            <v>5322.36309884</v>
          </cell>
        </row>
        <row r="794">
          <cell r="A794" t="str">
            <v>301.101101</v>
          </cell>
          <cell r="N794">
            <v>508189.88530000002</v>
          </cell>
        </row>
        <row r="795">
          <cell r="A795" t="str">
            <v>301.101102</v>
          </cell>
          <cell r="N795">
            <v>102300.1073</v>
          </cell>
        </row>
        <row r="796">
          <cell r="A796" t="str">
            <v>301.101103</v>
          </cell>
          <cell r="N796">
            <v>76727.052416990002</v>
          </cell>
        </row>
        <row r="797">
          <cell r="A797" t="str">
            <v>301.101104</v>
          </cell>
          <cell r="N797">
            <v>27307.899699999998</v>
          </cell>
        </row>
        <row r="798">
          <cell r="A798" t="str">
            <v>301.101109</v>
          </cell>
          <cell r="N798">
            <v>0</v>
          </cell>
        </row>
        <row r="799">
          <cell r="A799" t="str">
            <v>301.102201</v>
          </cell>
          <cell r="N799">
            <v>0</v>
          </cell>
        </row>
        <row r="800">
          <cell r="A800" t="str">
            <v>301.102220</v>
          </cell>
          <cell r="N800">
            <v>0</v>
          </cell>
        </row>
        <row r="801">
          <cell r="A801" t="str">
            <v>301.102224</v>
          </cell>
          <cell r="N801">
            <v>0</v>
          </cell>
        </row>
        <row r="802">
          <cell r="A802" t="str">
            <v>301.102501</v>
          </cell>
          <cell r="N802">
            <v>43512.968394525349</v>
          </cell>
        </row>
        <row r="803">
          <cell r="A803" t="str">
            <v>301.102601</v>
          </cell>
          <cell r="N803">
            <v>0</v>
          </cell>
        </row>
        <row r="804">
          <cell r="A804" t="str">
            <v>301.102602</v>
          </cell>
          <cell r="N804">
            <v>393.73837280273438</v>
          </cell>
        </row>
        <row r="805">
          <cell r="A805" t="str">
            <v>301.102603</v>
          </cell>
          <cell r="N805">
            <v>0</v>
          </cell>
        </row>
        <row r="806">
          <cell r="A806" t="str">
            <v>301.102604</v>
          </cell>
          <cell r="N806">
            <v>0</v>
          </cell>
        </row>
        <row r="807">
          <cell r="A807" t="str">
            <v>301.102701</v>
          </cell>
          <cell r="N807">
            <v>657.97637152671814</v>
          </cell>
        </row>
        <row r="808">
          <cell r="A808" t="str">
            <v>301.102702</v>
          </cell>
          <cell r="N808">
            <v>1283.7054181098938</v>
          </cell>
        </row>
        <row r="809">
          <cell r="A809" t="str">
            <v>301.102802</v>
          </cell>
          <cell r="N809">
            <v>0</v>
          </cell>
        </row>
        <row r="810">
          <cell r="A810" t="str">
            <v>301.102902</v>
          </cell>
          <cell r="N810">
            <v>4028.3635864257813</v>
          </cell>
        </row>
        <row r="811">
          <cell r="A811" t="str">
            <v>301.103102</v>
          </cell>
          <cell r="N811">
            <v>77.000425338745117</v>
          </cell>
        </row>
        <row r="812">
          <cell r="A812" t="str">
            <v>301.103105</v>
          </cell>
          <cell r="N812">
            <v>0</v>
          </cell>
        </row>
        <row r="813">
          <cell r="A813" t="str">
            <v>301.103107</v>
          </cell>
          <cell r="N813">
            <v>0</v>
          </cell>
        </row>
        <row r="814">
          <cell r="A814" t="str">
            <v>301.103108</v>
          </cell>
          <cell r="N814">
            <v>0</v>
          </cell>
        </row>
        <row r="815">
          <cell r="A815" t="str">
            <v>301.103109</v>
          </cell>
          <cell r="N815">
            <v>208.36404418945313</v>
          </cell>
        </row>
        <row r="816">
          <cell r="A816" t="str">
            <v>301.103111</v>
          </cell>
          <cell r="N816">
            <v>6.7858762741088867</v>
          </cell>
        </row>
        <row r="817">
          <cell r="A817" t="str">
            <v>301.103114</v>
          </cell>
          <cell r="N817">
            <v>1785.7142857142858</v>
          </cell>
        </row>
        <row r="818">
          <cell r="A818" t="str">
            <v>301.103115</v>
          </cell>
          <cell r="N818">
            <v>0</v>
          </cell>
        </row>
        <row r="819">
          <cell r="A819" t="str">
            <v>301.103201</v>
          </cell>
          <cell r="N819">
            <v>0</v>
          </cell>
        </row>
        <row r="820">
          <cell r="A820" t="str">
            <v>301.103404</v>
          </cell>
          <cell r="N820">
            <v>8063.9580078125</v>
          </cell>
        </row>
        <row r="821">
          <cell r="A821" t="str">
            <v>301.103408</v>
          </cell>
          <cell r="N821">
            <v>0</v>
          </cell>
        </row>
        <row r="822">
          <cell r="A822" t="str">
            <v>301.103409</v>
          </cell>
          <cell r="N822">
            <v>1831.073076668657</v>
          </cell>
        </row>
        <row r="823">
          <cell r="A823" t="str">
            <v>301.103602</v>
          </cell>
          <cell r="N823">
            <v>0</v>
          </cell>
        </row>
        <row r="824">
          <cell r="A824" t="str">
            <v>301.103603</v>
          </cell>
          <cell r="N824">
            <v>848.4000244140625</v>
          </cell>
        </row>
        <row r="825">
          <cell r="A825" t="str">
            <v>301.103604</v>
          </cell>
          <cell r="N825">
            <v>5.6814508438110352</v>
          </cell>
        </row>
        <row r="826">
          <cell r="A826" t="str">
            <v>301.106102</v>
          </cell>
          <cell r="N826">
            <v>0</v>
          </cell>
        </row>
        <row r="827">
          <cell r="A827" t="str">
            <v>301.106103</v>
          </cell>
          <cell r="N827">
            <v>27263.580511331558</v>
          </cell>
        </row>
        <row r="828">
          <cell r="A828" t="str">
            <v>301.106104</v>
          </cell>
          <cell r="N828">
            <v>4510.4350244700909</v>
          </cell>
        </row>
        <row r="829">
          <cell r="A829" t="str">
            <v>301.107101</v>
          </cell>
          <cell r="N829">
            <v>2414.7661496582259</v>
          </cell>
        </row>
        <row r="830">
          <cell r="A830" t="str">
            <v>301.107102</v>
          </cell>
          <cell r="N830">
            <v>551.16542053222656</v>
          </cell>
        </row>
        <row r="831">
          <cell r="A831" t="str">
            <v>301.107201</v>
          </cell>
          <cell r="N831">
            <v>1348.8049897013659</v>
          </cell>
        </row>
        <row r="832">
          <cell r="A832" t="str">
            <v>301.107202</v>
          </cell>
          <cell r="N832">
            <v>38.902987958350302</v>
          </cell>
        </row>
        <row r="833">
          <cell r="A833" t="str">
            <v>301.107206</v>
          </cell>
          <cell r="N833">
            <v>0</v>
          </cell>
        </row>
        <row r="834">
          <cell r="A834" t="str">
            <v>301.107404</v>
          </cell>
          <cell r="N834">
            <v>7500</v>
          </cell>
        </row>
        <row r="835">
          <cell r="A835" t="str">
            <v>301.107502</v>
          </cell>
          <cell r="N835">
            <v>132.38</v>
          </cell>
        </row>
        <row r="836">
          <cell r="A836" t="str">
            <v>301.107504</v>
          </cell>
          <cell r="N836">
            <v>0</v>
          </cell>
        </row>
        <row r="837">
          <cell r="A837" t="str">
            <v>301.107505</v>
          </cell>
          <cell r="N837">
            <v>0</v>
          </cell>
        </row>
        <row r="838">
          <cell r="A838" t="str">
            <v>301.107807</v>
          </cell>
          <cell r="N838">
            <v>0</v>
          </cell>
        </row>
        <row r="839">
          <cell r="A839" t="str">
            <v>301.107808</v>
          </cell>
          <cell r="N839">
            <v>992.77964072987959</v>
          </cell>
        </row>
        <row r="840">
          <cell r="A840" t="str">
            <v>301.107901</v>
          </cell>
          <cell r="N840">
            <v>1715.9118498734513</v>
          </cell>
        </row>
        <row r="841">
          <cell r="A841" t="str">
            <v>301.107902</v>
          </cell>
          <cell r="N841">
            <v>1.0170323244415745E-3</v>
          </cell>
        </row>
        <row r="842">
          <cell r="A842" t="str">
            <v>301.108000</v>
          </cell>
          <cell r="N842">
            <v>0</v>
          </cell>
        </row>
        <row r="843">
          <cell r="A843" t="str">
            <v>301.109910</v>
          </cell>
          <cell r="N843">
            <v>6.07</v>
          </cell>
        </row>
        <row r="844">
          <cell r="A844" t="str">
            <v>302.102301</v>
          </cell>
          <cell r="N844">
            <v>38664.027893066406</v>
          </cell>
        </row>
        <row r="845">
          <cell r="A845" t="str">
            <v>302.103002</v>
          </cell>
          <cell r="N845">
            <v>21650.877</v>
          </cell>
        </row>
        <row r="846">
          <cell r="A846" t="str">
            <v>302.103205</v>
          </cell>
          <cell r="N846">
            <v>952.49</v>
          </cell>
        </row>
        <row r="847">
          <cell r="A847" t="str">
            <v>302.103500</v>
          </cell>
          <cell r="N847">
            <v>44101.707899999987</v>
          </cell>
        </row>
        <row r="848">
          <cell r="A848" t="str">
            <v>302.107807</v>
          </cell>
          <cell r="N848">
            <v>0</v>
          </cell>
        </row>
        <row r="849">
          <cell r="A849" t="str">
            <v>304.101008</v>
          </cell>
          <cell r="N849">
            <v>0</v>
          </cell>
        </row>
        <row r="850">
          <cell r="A850" t="str">
            <v>304.101201</v>
          </cell>
          <cell r="N850">
            <v>485.43277186805005</v>
          </cell>
        </row>
        <row r="851">
          <cell r="A851" t="str">
            <v>304.101203</v>
          </cell>
          <cell r="N851">
            <v>0</v>
          </cell>
        </row>
        <row r="852">
          <cell r="A852" t="str">
            <v>304.101401</v>
          </cell>
          <cell r="N852">
            <v>2161.9096</v>
          </cell>
        </row>
        <row r="853">
          <cell r="A853" t="str">
            <v>304.102301</v>
          </cell>
          <cell r="N853">
            <v>2870.934684753418</v>
          </cell>
        </row>
        <row r="854">
          <cell r="A854" t="str">
            <v>304.102302</v>
          </cell>
          <cell r="N854">
            <v>125.52605652809143</v>
          </cell>
        </row>
        <row r="855">
          <cell r="A855" t="str">
            <v>304.102602</v>
          </cell>
          <cell r="N855">
            <v>0</v>
          </cell>
        </row>
        <row r="856">
          <cell r="A856" t="str">
            <v>304.102702</v>
          </cell>
          <cell r="N856">
            <v>0</v>
          </cell>
        </row>
        <row r="857">
          <cell r="A857" t="str">
            <v>304.103002</v>
          </cell>
          <cell r="N857">
            <v>99031.540599999993</v>
          </cell>
        </row>
        <row r="858">
          <cell r="A858" t="str">
            <v>304.103111</v>
          </cell>
          <cell r="N858">
            <v>0</v>
          </cell>
        </row>
        <row r="859">
          <cell r="A859" t="str">
            <v>304.103114</v>
          </cell>
          <cell r="N859">
            <v>43.214528513683717</v>
          </cell>
        </row>
        <row r="860">
          <cell r="A860" t="str">
            <v>304.103301</v>
          </cell>
          <cell r="N860">
            <v>2423.08349609375</v>
          </cell>
        </row>
        <row r="861">
          <cell r="A861" t="str">
            <v>304.103500</v>
          </cell>
          <cell r="N861">
            <v>40714.819900000002</v>
          </cell>
        </row>
        <row r="862">
          <cell r="A862" t="str">
            <v>304.106104</v>
          </cell>
          <cell r="N862">
            <v>0</v>
          </cell>
        </row>
        <row r="863">
          <cell r="A863" t="str">
            <v>304.107206</v>
          </cell>
          <cell r="N863">
            <v>3259.7872137984214</v>
          </cell>
        </row>
        <row r="864">
          <cell r="A864" t="str">
            <v>304.107810</v>
          </cell>
          <cell r="N864">
            <v>0</v>
          </cell>
        </row>
        <row r="865">
          <cell r="A865" t="str">
            <v>304.109902</v>
          </cell>
          <cell r="N865">
            <v>13933.7521</v>
          </cell>
        </row>
        <row r="866">
          <cell r="A866" t="str">
            <v>304.109910</v>
          </cell>
          <cell r="N866">
            <v>1238.28</v>
          </cell>
        </row>
        <row r="867">
          <cell r="A867" t="str">
            <v>304.203002</v>
          </cell>
          <cell r="N867">
            <v>4890.2822000000006</v>
          </cell>
        </row>
        <row r="868">
          <cell r="A868" t="str">
            <v>304.203500</v>
          </cell>
          <cell r="N868">
            <v>6765.7402999999995</v>
          </cell>
        </row>
        <row r="869">
          <cell r="A869" t="str">
            <v>304.207206</v>
          </cell>
          <cell r="N869">
            <v>0</v>
          </cell>
        </row>
        <row r="870">
          <cell r="A870" t="str">
            <v>304.209910</v>
          </cell>
          <cell r="N870">
            <v>0</v>
          </cell>
        </row>
        <row r="871">
          <cell r="A871" t="str">
            <v>304.303002</v>
          </cell>
          <cell r="N871">
            <v>10355.9853</v>
          </cell>
        </row>
        <row r="872">
          <cell r="A872" t="str">
            <v>304.303500</v>
          </cell>
          <cell r="N872">
            <v>943.68829999999991</v>
          </cell>
        </row>
        <row r="873">
          <cell r="A873" t="str">
            <v>305.101001</v>
          </cell>
          <cell r="N873">
            <v>195799.35445244829</v>
          </cell>
        </row>
        <row r="874">
          <cell r="A874" t="str">
            <v>305.101002</v>
          </cell>
          <cell r="N874">
            <v>494627.73563104187</v>
          </cell>
        </row>
        <row r="875">
          <cell r="A875" t="str">
            <v>305.101004</v>
          </cell>
          <cell r="N875">
            <v>33184.948711520286</v>
          </cell>
        </row>
        <row r="876">
          <cell r="A876" t="str">
            <v>305.101005</v>
          </cell>
          <cell r="N876">
            <v>-5259.7517767199997</v>
          </cell>
        </row>
        <row r="877">
          <cell r="A877" t="str">
            <v>305.101006</v>
          </cell>
          <cell r="N877">
            <v>0</v>
          </cell>
        </row>
        <row r="878">
          <cell r="A878" t="str">
            <v>305.101007</v>
          </cell>
          <cell r="N878">
            <v>4865.9348727161114</v>
          </cell>
        </row>
        <row r="879">
          <cell r="A879" t="str">
            <v>305.101008</v>
          </cell>
          <cell r="N879">
            <v>63732.699706726729</v>
          </cell>
        </row>
        <row r="880">
          <cell r="A880" t="str">
            <v>305.101012</v>
          </cell>
          <cell r="N880">
            <v>0</v>
          </cell>
        </row>
        <row r="881">
          <cell r="A881" t="str">
            <v>305.101026</v>
          </cell>
          <cell r="N881">
            <v>6828.8674530799999</v>
          </cell>
        </row>
        <row r="882">
          <cell r="A882" t="str">
            <v>305.102201</v>
          </cell>
          <cell r="N882">
            <v>449.91379547119141</v>
          </cell>
        </row>
        <row r="883">
          <cell r="A883" t="str">
            <v>305.102220</v>
          </cell>
          <cell r="N883">
            <v>0</v>
          </cell>
        </row>
        <row r="884">
          <cell r="A884" t="str">
            <v>305.102224</v>
          </cell>
          <cell r="N884">
            <v>0</v>
          </cell>
        </row>
        <row r="885">
          <cell r="A885" t="str">
            <v>305.102303</v>
          </cell>
          <cell r="N885">
            <v>91.65960693359375</v>
          </cell>
        </row>
        <row r="886">
          <cell r="A886" t="str">
            <v>305.102501</v>
          </cell>
          <cell r="N886">
            <v>15709.082703828812</v>
          </cell>
        </row>
        <row r="887">
          <cell r="A887" t="str">
            <v>305.102604</v>
          </cell>
          <cell r="N887">
            <v>0</v>
          </cell>
        </row>
        <row r="888">
          <cell r="A888" t="str">
            <v>305.102701</v>
          </cell>
          <cell r="N888">
            <v>120.28311276435852</v>
          </cell>
        </row>
        <row r="889">
          <cell r="A889" t="str">
            <v>305.102702</v>
          </cell>
          <cell r="N889">
            <v>214.39739298820496</v>
          </cell>
        </row>
        <row r="890">
          <cell r="A890" t="str">
            <v>305.102901</v>
          </cell>
          <cell r="N890">
            <v>2362.0208946248067</v>
          </cell>
        </row>
        <row r="891">
          <cell r="A891" t="str">
            <v>305.102902</v>
          </cell>
          <cell r="N891">
            <v>218835.26311101351</v>
          </cell>
        </row>
        <row r="892">
          <cell r="A892" t="str">
            <v>305.103002</v>
          </cell>
          <cell r="N892">
            <v>81176.583500000008</v>
          </cell>
        </row>
        <row r="893">
          <cell r="A893" t="str">
            <v>305.103102</v>
          </cell>
          <cell r="N893">
            <v>0</v>
          </cell>
        </row>
        <row r="894">
          <cell r="A894" t="str">
            <v>305.103110</v>
          </cell>
          <cell r="N894">
            <v>0</v>
          </cell>
        </row>
        <row r="895">
          <cell r="A895" t="str">
            <v>305.103111</v>
          </cell>
          <cell r="N895">
            <v>330.11624145507813</v>
          </cell>
        </row>
        <row r="896">
          <cell r="A896" t="str">
            <v>305.103112</v>
          </cell>
          <cell r="N896">
            <v>0</v>
          </cell>
        </row>
        <row r="897">
          <cell r="A897" t="str">
            <v>305.103114</v>
          </cell>
          <cell r="N897">
            <v>0</v>
          </cell>
        </row>
        <row r="898">
          <cell r="A898" t="str">
            <v>305.103115</v>
          </cell>
          <cell r="N898">
            <v>10359.963559627533</v>
          </cell>
        </row>
        <row r="899">
          <cell r="A899" t="str">
            <v>305.103409</v>
          </cell>
          <cell r="N899">
            <v>1116.1115036010742</v>
          </cell>
        </row>
        <row r="900">
          <cell r="A900" t="str">
            <v>305.103500</v>
          </cell>
          <cell r="N900">
            <v>11922.454300000001</v>
          </cell>
        </row>
        <row r="901">
          <cell r="A901" t="str">
            <v>305.103604</v>
          </cell>
          <cell r="N901">
            <v>0</v>
          </cell>
        </row>
        <row r="902">
          <cell r="A902" t="str">
            <v>305.106103</v>
          </cell>
          <cell r="N902">
            <v>847.78858280181885</v>
          </cell>
        </row>
        <row r="903">
          <cell r="A903" t="str">
            <v>305.106104</v>
          </cell>
          <cell r="N903">
            <v>1160.6777746975422</v>
          </cell>
        </row>
        <row r="904">
          <cell r="A904" t="str">
            <v>305.107101</v>
          </cell>
          <cell r="N904">
            <v>691.6368362903595</v>
          </cell>
        </row>
        <row r="905">
          <cell r="A905" t="str">
            <v>305.107201</v>
          </cell>
          <cell r="N905">
            <v>0</v>
          </cell>
        </row>
        <row r="906">
          <cell r="A906" t="str">
            <v>305.107404</v>
          </cell>
          <cell r="N906">
            <v>119.04761904761905</v>
          </cell>
        </row>
        <row r="907">
          <cell r="A907" t="str">
            <v>305.107502</v>
          </cell>
          <cell r="N907">
            <v>429.16430473000003</v>
          </cell>
        </row>
        <row r="908">
          <cell r="A908" t="str">
            <v>305.107807</v>
          </cell>
          <cell r="N908">
            <v>26.719576719576722</v>
          </cell>
        </row>
        <row r="909">
          <cell r="A909" t="str">
            <v>305.109902</v>
          </cell>
          <cell r="N909">
            <v>0</v>
          </cell>
        </row>
        <row r="910">
          <cell r="A910" t="str">
            <v>305.109905</v>
          </cell>
          <cell r="N910">
            <v>-721534.82</v>
          </cell>
        </row>
        <row r="911">
          <cell r="A911" t="str">
            <v>305.109910</v>
          </cell>
          <cell r="N911">
            <v>0</v>
          </cell>
        </row>
        <row r="912">
          <cell r="A912" t="str">
            <v>306.101001</v>
          </cell>
          <cell r="N912">
            <v>52215.113973187392</v>
          </cell>
        </row>
        <row r="913">
          <cell r="A913" t="str">
            <v>306.101002</v>
          </cell>
          <cell r="N913">
            <v>153083.04479237259</v>
          </cell>
        </row>
        <row r="914">
          <cell r="A914" t="str">
            <v>306.101004</v>
          </cell>
          <cell r="N914">
            <v>11227.15388845565</v>
          </cell>
        </row>
        <row r="915">
          <cell r="A915" t="str">
            <v>306.101005</v>
          </cell>
          <cell r="N915">
            <v>-674.97736877000011</v>
          </cell>
        </row>
        <row r="916">
          <cell r="A916" t="str">
            <v>306.101007</v>
          </cell>
          <cell r="N916">
            <v>931.53429925</v>
          </cell>
        </row>
        <row r="917">
          <cell r="A917" t="str">
            <v>306.101008</v>
          </cell>
          <cell r="N917">
            <v>18673.095123487139</v>
          </cell>
        </row>
        <row r="918">
          <cell r="A918" t="str">
            <v>306.101021</v>
          </cell>
          <cell r="N918">
            <v>0</v>
          </cell>
        </row>
        <row r="919">
          <cell r="A919" t="str">
            <v>306.101026</v>
          </cell>
          <cell r="N919">
            <v>2035.4203286100001</v>
          </cell>
        </row>
        <row r="920">
          <cell r="A920" t="str">
            <v>306.102226</v>
          </cell>
          <cell r="N920">
            <v>10259.46779694786</v>
          </cell>
        </row>
        <row r="921">
          <cell r="A921" t="str">
            <v>306.102501</v>
          </cell>
          <cell r="N921">
            <v>2610.6149656772614</v>
          </cell>
        </row>
        <row r="922">
          <cell r="A922" t="str">
            <v>306.102701</v>
          </cell>
          <cell r="N922">
            <v>0</v>
          </cell>
        </row>
        <row r="923">
          <cell r="A923" t="str">
            <v>306.102702</v>
          </cell>
          <cell r="N923">
            <v>122.47134304046631</v>
          </cell>
        </row>
        <row r="924">
          <cell r="A924" t="str">
            <v>306.102902</v>
          </cell>
          <cell r="N924">
            <v>37921.513856056765</v>
          </cell>
        </row>
        <row r="925">
          <cell r="A925" t="str">
            <v>306.102903</v>
          </cell>
          <cell r="N925">
            <v>1131.1697218776935</v>
          </cell>
        </row>
        <row r="926">
          <cell r="A926" t="str">
            <v>306.103002</v>
          </cell>
          <cell r="N926">
            <v>16986.3187</v>
          </cell>
        </row>
        <row r="927">
          <cell r="A927" t="str">
            <v>306.103102</v>
          </cell>
          <cell r="N927">
            <v>206.95834463834763</v>
          </cell>
        </row>
        <row r="928">
          <cell r="A928" t="str">
            <v>306.103104</v>
          </cell>
          <cell r="N928">
            <v>38.237641048161223</v>
          </cell>
        </row>
        <row r="929">
          <cell r="A929" t="str">
            <v>306.103107</v>
          </cell>
          <cell r="N929">
            <v>359.87881469726563</v>
          </cell>
        </row>
        <row r="930">
          <cell r="A930" t="str">
            <v>306.103111</v>
          </cell>
          <cell r="N930">
            <v>16.403326034545898</v>
          </cell>
        </row>
        <row r="931">
          <cell r="A931" t="str">
            <v>306.103409</v>
          </cell>
          <cell r="N931">
            <v>4384.7606811523438</v>
          </cell>
        </row>
        <row r="932">
          <cell r="A932" t="str">
            <v>306.103500</v>
          </cell>
          <cell r="N932">
            <v>9471.2657999999992</v>
          </cell>
        </row>
        <row r="933">
          <cell r="A933" t="str">
            <v>306.103601</v>
          </cell>
          <cell r="N933">
            <v>931.18133544921875</v>
          </cell>
        </row>
        <row r="934">
          <cell r="A934" t="str">
            <v>306.104103</v>
          </cell>
          <cell r="N934">
            <v>0</v>
          </cell>
        </row>
        <row r="935">
          <cell r="A935" t="str">
            <v>306.106103</v>
          </cell>
          <cell r="N935">
            <v>0</v>
          </cell>
        </row>
        <row r="936">
          <cell r="A936" t="str">
            <v>306.106104</v>
          </cell>
          <cell r="N936">
            <v>411.97032359242439</v>
          </cell>
        </row>
        <row r="937">
          <cell r="A937" t="str">
            <v>306.107101</v>
          </cell>
          <cell r="N937">
            <v>856.51772689819336</v>
          </cell>
        </row>
        <row r="938">
          <cell r="A938" t="str">
            <v>306.107102</v>
          </cell>
          <cell r="N938">
            <v>297.83724975585938</v>
          </cell>
        </row>
        <row r="939">
          <cell r="A939" t="str">
            <v>306.107201</v>
          </cell>
          <cell r="N939">
            <v>0</v>
          </cell>
        </row>
        <row r="940">
          <cell r="A940" t="str">
            <v>306.107204</v>
          </cell>
          <cell r="N940">
            <v>0</v>
          </cell>
        </row>
        <row r="941">
          <cell r="A941" t="str">
            <v>306.107807</v>
          </cell>
          <cell r="N941">
            <v>0</v>
          </cell>
        </row>
        <row r="942">
          <cell r="A942" t="str">
            <v>312.101201</v>
          </cell>
          <cell r="N942">
            <v>0</v>
          </cell>
        </row>
        <row r="943">
          <cell r="A943" t="str">
            <v>312.102301</v>
          </cell>
          <cell r="N943">
            <v>33.819190979003906</v>
          </cell>
        </row>
        <row r="944">
          <cell r="A944" t="str">
            <v>312.103002</v>
          </cell>
          <cell r="N944">
            <v>127681.51470000001</v>
          </cell>
        </row>
        <row r="945">
          <cell r="A945" t="str">
            <v>312.103411</v>
          </cell>
          <cell r="N945">
            <v>30287.809975118289</v>
          </cell>
        </row>
        <row r="946">
          <cell r="A946" t="str">
            <v>312.103500</v>
          </cell>
          <cell r="N946">
            <v>174686.68529999998</v>
          </cell>
        </row>
        <row r="947">
          <cell r="A947" t="str">
            <v>312.103603</v>
          </cell>
          <cell r="N947">
            <v>9934.18</v>
          </cell>
        </row>
        <row r="948">
          <cell r="A948" t="str">
            <v>312.106104</v>
          </cell>
          <cell r="N948">
            <v>0</v>
          </cell>
        </row>
        <row r="949">
          <cell r="A949" t="str">
            <v>312.107206</v>
          </cell>
          <cell r="N949">
            <v>0</v>
          </cell>
        </row>
        <row r="950">
          <cell r="A950" t="str">
            <v>312.109902</v>
          </cell>
          <cell r="N950">
            <v>168508.97000000003</v>
          </cell>
        </row>
        <row r="951">
          <cell r="A951" t="str">
            <v>312.109910</v>
          </cell>
          <cell r="N951">
            <v>6.07</v>
          </cell>
        </row>
        <row r="952">
          <cell r="A952" t="str">
            <v>312.203002</v>
          </cell>
          <cell r="N952">
            <v>9951.6247000000003</v>
          </cell>
        </row>
        <row r="953">
          <cell r="A953" t="str">
            <v>312.203500</v>
          </cell>
          <cell r="N953">
            <v>8008.1313</v>
          </cell>
        </row>
        <row r="954">
          <cell r="A954" t="str">
            <v>312.209910</v>
          </cell>
          <cell r="N954">
            <v>6.07</v>
          </cell>
        </row>
        <row r="955">
          <cell r="A955" t="str">
            <v>312.303002</v>
          </cell>
          <cell r="N955">
            <v>65561.085699999996</v>
          </cell>
        </row>
        <row r="956">
          <cell r="A956" t="str">
            <v>312.303500</v>
          </cell>
          <cell r="N956">
            <v>72957.178500000009</v>
          </cell>
        </row>
        <row r="957">
          <cell r="A957" t="str">
            <v>312.303601</v>
          </cell>
          <cell r="N957">
            <v>0</v>
          </cell>
        </row>
        <row r="958">
          <cell r="A958" t="str">
            <v>312.307206</v>
          </cell>
          <cell r="N958">
            <v>0</v>
          </cell>
        </row>
        <row r="959">
          <cell r="A959" t="str">
            <v>312.403002</v>
          </cell>
          <cell r="N959">
            <v>17241.9735</v>
          </cell>
        </row>
        <row r="960">
          <cell r="A960" t="str">
            <v>312.403500</v>
          </cell>
          <cell r="N960">
            <v>15265.642300000001</v>
          </cell>
        </row>
        <row r="961">
          <cell r="A961" t="str">
            <v>312.503002</v>
          </cell>
          <cell r="N961">
            <v>73823.284999999989</v>
          </cell>
        </row>
        <row r="962">
          <cell r="A962" t="str">
            <v>312.503500</v>
          </cell>
          <cell r="N962">
            <v>84904.98090000001</v>
          </cell>
        </row>
        <row r="963">
          <cell r="A963" t="str">
            <v>312.509910</v>
          </cell>
          <cell r="N963">
            <v>18.21</v>
          </cell>
        </row>
        <row r="964">
          <cell r="A964" t="str">
            <v>312.601401</v>
          </cell>
          <cell r="N964">
            <v>30.187200000000001</v>
          </cell>
        </row>
        <row r="965">
          <cell r="A965" t="str">
            <v>312.603002</v>
          </cell>
          <cell r="N965">
            <v>43350.480700000007</v>
          </cell>
        </row>
        <row r="966">
          <cell r="A966" t="str">
            <v>312.603500</v>
          </cell>
          <cell r="N966">
            <v>9477.1096999999991</v>
          </cell>
        </row>
        <row r="967">
          <cell r="A967" t="str">
            <v>312.609902</v>
          </cell>
          <cell r="N967">
            <v>0</v>
          </cell>
        </row>
        <row r="968">
          <cell r="A968" t="str">
            <v>312.703002</v>
          </cell>
          <cell r="N968">
            <v>0</v>
          </cell>
        </row>
        <row r="969">
          <cell r="A969" t="str">
            <v>312.703500</v>
          </cell>
          <cell r="N969">
            <v>0</v>
          </cell>
        </row>
        <row r="970">
          <cell r="A970" t="str">
            <v>313.101001</v>
          </cell>
          <cell r="N970">
            <v>91891.059939421582</v>
          </cell>
        </row>
        <row r="971">
          <cell r="A971" t="str">
            <v>313.101002</v>
          </cell>
          <cell r="N971">
            <v>239092.74309304002</v>
          </cell>
        </row>
        <row r="972">
          <cell r="A972" t="str">
            <v>313.101004</v>
          </cell>
          <cell r="N972">
            <v>9171.8499985339895</v>
          </cell>
        </row>
        <row r="973">
          <cell r="A973" t="str">
            <v>313.101005</v>
          </cell>
          <cell r="N973">
            <v>-2002.5615860500002</v>
          </cell>
        </row>
        <row r="974">
          <cell r="A974" t="str">
            <v>313.101007</v>
          </cell>
          <cell r="N974">
            <v>1685.0525055599999</v>
          </cell>
        </row>
        <row r="975">
          <cell r="A975" t="str">
            <v>313.101008</v>
          </cell>
          <cell r="N975">
            <v>29671.478066027939</v>
          </cell>
        </row>
        <row r="976">
          <cell r="A976" t="str">
            <v>313.101026</v>
          </cell>
          <cell r="N976">
            <v>3294.78523898</v>
          </cell>
        </row>
        <row r="977">
          <cell r="A977" t="str">
            <v>313.101101</v>
          </cell>
          <cell r="N977">
            <v>0</v>
          </cell>
        </row>
        <row r="978">
          <cell r="A978" t="str">
            <v>313.101102</v>
          </cell>
          <cell r="N978">
            <v>0</v>
          </cell>
        </row>
        <row r="979">
          <cell r="A979" t="str">
            <v>313.101103</v>
          </cell>
          <cell r="N979">
            <v>19626.963751039999</v>
          </cell>
        </row>
        <row r="980">
          <cell r="A980" t="str">
            <v>313.101104</v>
          </cell>
          <cell r="N980">
            <v>0</v>
          </cell>
        </row>
        <row r="981">
          <cell r="A981" t="str">
            <v>313.102210</v>
          </cell>
          <cell r="N981">
            <v>1770174.34375</v>
          </cell>
        </row>
        <row r="982">
          <cell r="A982" t="str">
            <v>313.102211</v>
          </cell>
          <cell r="N982">
            <v>1806180.5849609375</v>
          </cell>
        </row>
        <row r="983">
          <cell r="A983" t="str">
            <v>313.102212</v>
          </cell>
          <cell r="N983">
            <v>388191.056640625</v>
          </cell>
        </row>
        <row r="984">
          <cell r="A984" t="str">
            <v>313.102213</v>
          </cell>
          <cell r="N984">
            <v>312848.94695312501</v>
          </cell>
        </row>
        <row r="985">
          <cell r="A985" t="str">
            <v>313.102214</v>
          </cell>
          <cell r="N985">
            <v>922052.953125</v>
          </cell>
        </row>
        <row r="986">
          <cell r="A986" t="str">
            <v>313.102501</v>
          </cell>
          <cell r="N986">
            <v>94.719207763671875</v>
          </cell>
        </row>
        <row r="987">
          <cell r="A987" t="str">
            <v>313.102701</v>
          </cell>
          <cell r="N987">
            <v>0</v>
          </cell>
        </row>
        <row r="988">
          <cell r="A988" t="str">
            <v>313.103001</v>
          </cell>
          <cell r="N988">
            <v>0</v>
          </cell>
        </row>
        <row r="989">
          <cell r="A989" t="str">
            <v>313.103002</v>
          </cell>
          <cell r="N989">
            <v>14123.8007</v>
          </cell>
        </row>
        <row r="990">
          <cell r="A990" t="str">
            <v>313.103301</v>
          </cell>
          <cell r="N990">
            <v>0</v>
          </cell>
        </row>
        <row r="991">
          <cell r="A991" t="str">
            <v>313.103500</v>
          </cell>
          <cell r="N991">
            <v>48531.924400000004</v>
          </cell>
        </row>
        <row r="992">
          <cell r="A992" t="str">
            <v>313.203002</v>
          </cell>
          <cell r="N992">
            <v>44710.023500000003</v>
          </cell>
        </row>
        <row r="993">
          <cell r="A993" t="str">
            <v>313.203410</v>
          </cell>
          <cell r="N993">
            <v>0</v>
          </cell>
        </row>
        <row r="994">
          <cell r="A994" t="str">
            <v>313.203500</v>
          </cell>
          <cell r="N994">
            <v>85719.662200000006</v>
          </cell>
        </row>
        <row r="995">
          <cell r="A995" t="str">
            <v>313.301202</v>
          </cell>
          <cell r="N995">
            <v>0</v>
          </cell>
        </row>
        <row r="996">
          <cell r="A996" t="str">
            <v>313.302213</v>
          </cell>
          <cell r="N996">
            <v>9700</v>
          </cell>
        </row>
        <row r="997">
          <cell r="A997" t="str">
            <v>313.302701</v>
          </cell>
          <cell r="N997">
            <v>0</v>
          </cell>
        </row>
        <row r="998">
          <cell r="A998" t="str">
            <v>313.303002</v>
          </cell>
          <cell r="N998">
            <v>74752.636899999998</v>
          </cell>
        </row>
        <row r="999">
          <cell r="A999" t="str">
            <v>313.303205</v>
          </cell>
          <cell r="N999">
            <v>1255.3</v>
          </cell>
        </row>
        <row r="1000">
          <cell r="A1000" t="str">
            <v>313.303411</v>
          </cell>
          <cell r="N1000">
            <v>2537.1388502433742</v>
          </cell>
        </row>
        <row r="1001">
          <cell r="A1001" t="str">
            <v>313.303500</v>
          </cell>
          <cell r="N1001">
            <v>95411.76949999998</v>
          </cell>
        </row>
        <row r="1002">
          <cell r="A1002" t="str">
            <v>313.403002</v>
          </cell>
          <cell r="N1002">
            <v>103537.56789999998</v>
          </cell>
        </row>
        <row r="1003">
          <cell r="A1003" t="str">
            <v>313.403105</v>
          </cell>
          <cell r="N1003">
            <v>0</v>
          </cell>
        </row>
        <row r="1004">
          <cell r="A1004" t="str">
            <v>313.403500</v>
          </cell>
          <cell r="N1004">
            <v>102015.6051</v>
          </cell>
        </row>
        <row r="1005">
          <cell r="A1005" t="str">
            <v>313.403601</v>
          </cell>
          <cell r="N1005">
            <v>0</v>
          </cell>
        </row>
        <row r="1006">
          <cell r="A1006" t="str">
            <v>313.503002</v>
          </cell>
          <cell r="N1006">
            <v>30406.806700000001</v>
          </cell>
        </row>
        <row r="1007">
          <cell r="A1007" t="str">
            <v>313.503500</v>
          </cell>
          <cell r="N1007">
            <v>60365.939600000005</v>
          </cell>
        </row>
        <row r="1008">
          <cell r="A1008" t="str">
            <v>313.603002</v>
          </cell>
          <cell r="N1008">
            <v>39880.572100000005</v>
          </cell>
        </row>
        <row r="1009">
          <cell r="A1009" t="str">
            <v>313.603500</v>
          </cell>
          <cell r="N1009">
            <v>231870.3774</v>
          </cell>
        </row>
        <row r="1010">
          <cell r="A1010" t="str">
            <v>313.703002</v>
          </cell>
          <cell r="N1010">
            <v>39428.410400000001</v>
          </cell>
        </row>
        <row r="1011">
          <cell r="A1011" t="str">
            <v>313.703500</v>
          </cell>
          <cell r="N1011">
            <v>60700.508099999999</v>
          </cell>
        </row>
        <row r="1012">
          <cell r="A1012" t="str">
            <v>313.801202</v>
          </cell>
          <cell r="N1012">
            <v>0</v>
          </cell>
        </row>
        <row r="1013">
          <cell r="A1013" t="str">
            <v>313.801203</v>
          </cell>
          <cell r="N1013">
            <v>0</v>
          </cell>
        </row>
        <row r="1014">
          <cell r="A1014" t="str">
            <v>313.801303</v>
          </cell>
          <cell r="N1014">
            <v>66000</v>
          </cell>
        </row>
        <row r="1015">
          <cell r="A1015" t="str">
            <v>313.802214</v>
          </cell>
          <cell r="N1015">
            <v>0</v>
          </cell>
        </row>
        <row r="1016">
          <cell r="A1016" t="str">
            <v>313.803002</v>
          </cell>
          <cell r="N1016">
            <v>259324.5546</v>
          </cell>
        </row>
        <row r="1017">
          <cell r="A1017" t="str">
            <v>313.803205</v>
          </cell>
          <cell r="N1017">
            <v>375.13</v>
          </cell>
        </row>
        <row r="1018">
          <cell r="A1018" t="str">
            <v>313.803305</v>
          </cell>
          <cell r="N1018">
            <v>83555.299999999988</v>
          </cell>
        </row>
        <row r="1019">
          <cell r="A1019" t="str">
            <v>313.803411</v>
          </cell>
          <cell r="N1019">
            <v>0</v>
          </cell>
        </row>
        <row r="1020">
          <cell r="A1020" t="str">
            <v>313.803500</v>
          </cell>
          <cell r="N1020">
            <v>1733122.2004000002</v>
          </cell>
        </row>
        <row r="1021">
          <cell r="A1021" t="str">
            <v>313.803501</v>
          </cell>
          <cell r="N1021">
            <v>0</v>
          </cell>
        </row>
        <row r="1022">
          <cell r="A1022" t="str">
            <v>313.809902</v>
          </cell>
          <cell r="N1022">
            <v>3155</v>
          </cell>
        </row>
        <row r="1023">
          <cell r="A1023" t="str">
            <v>313.809910</v>
          </cell>
          <cell r="N1023">
            <v>303.5</v>
          </cell>
        </row>
        <row r="1024">
          <cell r="A1024" t="str">
            <v>313.903002</v>
          </cell>
          <cell r="N1024">
            <v>120602.71259999998</v>
          </cell>
        </row>
        <row r="1025">
          <cell r="A1025" t="str">
            <v>313.903403</v>
          </cell>
          <cell r="N1025">
            <v>0</v>
          </cell>
        </row>
        <row r="1026">
          <cell r="A1026" t="str">
            <v>313.903500</v>
          </cell>
          <cell r="N1026">
            <v>186497.09959999999</v>
          </cell>
        </row>
        <row r="1027">
          <cell r="A1027" t="str">
            <v>314.101001</v>
          </cell>
          <cell r="N1027">
            <v>97101.334849322709</v>
          </cell>
        </row>
        <row r="1028">
          <cell r="A1028" t="str">
            <v>314.101002</v>
          </cell>
          <cell r="N1028">
            <v>244669.140988511</v>
          </cell>
        </row>
        <row r="1029">
          <cell r="A1029" t="str">
            <v>314.101004</v>
          </cell>
          <cell r="N1029">
            <v>10766.83882241</v>
          </cell>
        </row>
        <row r="1030">
          <cell r="A1030" t="str">
            <v>314.101005</v>
          </cell>
          <cell r="N1030">
            <v>-4646.0329339399996</v>
          </cell>
        </row>
        <row r="1031">
          <cell r="A1031" t="str">
            <v>314.101007</v>
          </cell>
          <cell r="N1031">
            <v>3144.6540659500001</v>
          </cell>
        </row>
        <row r="1032">
          <cell r="A1032" t="str">
            <v>314.101008</v>
          </cell>
          <cell r="N1032">
            <v>30733.978989563788</v>
          </cell>
        </row>
        <row r="1033">
          <cell r="A1033" t="str">
            <v>314.101026</v>
          </cell>
          <cell r="N1033">
            <v>3193.0038707799999</v>
          </cell>
        </row>
        <row r="1034">
          <cell r="A1034" t="str">
            <v>314.101101</v>
          </cell>
          <cell r="N1034">
            <v>126031.63880000002</v>
          </cell>
        </row>
        <row r="1035">
          <cell r="A1035" t="str">
            <v>314.101102</v>
          </cell>
          <cell r="N1035">
            <v>14660.765300000001</v>
          </cell>
        </row>
        <row r="1036">
          <cell r="A1036" t="str">
            <v>314.101103</v>
          </cell>
          <cell r="N1036">
            <v>19742.525242740001</v>
          </cell>
        </row>
        <row r="1037">
          <cell r="A1037" t="str">
            <v>314.101104</v>
          </cell>
          <cell r="N1037">
            <v>7622.7442999999994</v>
          </cell>
        </row>
        <row r="1038">
          <cell r="A1038" t="str">
            <v>314.101202</v>
          </cell>
          <cell r="N1038">
            <v>0</v>
          </cell>
        </row>
        <row r="1039">
          <cell r="A1039" t="str">
            <v>314.101401</v>
          </cell>
          <cell r="N1039">
            <v>618.83730000000003</v>
          </cell>
        </row>
        <row r="1040">
          <cell r="A1040" t="str">
            <v>314.102205</v>
          </cell>
          <cell r="N1040">
            <v>877.439697265625</v>
          </cell>
        </row>
        <row r="1041">
          <cell r="A1041" t="str">
            <v>314.102206</v>
          </cell>
          <cell r="N1041">
            <v>536465.30000000005</v>
          </cell>
        </row>
        <row r="1042">
          <cell r="A1042" t="str">
            <v>314.102208</v>
          </cell>
          <cell r="N1042">
            <v>696096.17578125</v>
          </cell>
        </row>
        <row r="1043">
          <cell r="A1043" t="str">
            <v>314.102209</v>
          </cell>
          <cell r="N1043">
            <v>309958.80493164063</v>
          </cell>
        </row>
        <row r="1044">
          <cell r="A1044" t="str">
            <v>314.102218</v>
          </cell>
          <cell r="N1044">
            <v>507021.8203125</v>
          </cell>
        </row>
        <row r="1045">
          <cell r="A1045" t="str">
            <v>314.102220</v>
          </cell>
          <cell r="N1045">
            <v>0</v>
          </cell>
        </row>
        <row r="1046">
          <cell r="A1046" t="str">
            <v>314.102226</v>
          </cell>
          <cell r="N1046">
            <v>0</v>
          </cell>
        </row>
        <row r="1047">
          <cell r="A1047" t="str">
            <v>314.102227</v>
          </cell>
          <cell r="N1047">
            <v>662902.333984375</v>
          </cell>
        </row>
        <row r="1048">
          <cell r="A1048" t="str">
            <v>314.102301</v>
          </cell>
          <cell r="N1048">
            <v>1.3212890633440111E-2</v>
          </cell>
        </row>
        <row r="1049">
          <cell r="A1049" t="str">
            <v>314.102501</v>
          </cell>
          <cell r="N1049">
            <v>405.27005386352539</v>
          </cell>
        </row>
        <row r="1050">
          <cell r="A1050" t="str">
            <v>314.102702</v>
          </cell>
          <cell r="N1050">
            <v>637.82081985473633</v>
          </cell>
        </row>
        <row r="1051">
          <cell r="A1051" t="str">
            <v>314.103001</v>
          </cell>
          <cell r="N1051">
            <v>0</v>
          </cell>
        </row>
        <row r="1052">
          <cell r="A1052" t="str">
            <v>314.103002</v>
          </cell>
          <cell r="N1052">
            <v>131891.9215</v>
          </cell>
        </row>
        <row r="1053">
          <cell r="A1053" t="str">
            <v>314.103203</v>
          </cell>
          <cell r="N1053">
            <v>1.52587890625E-5</v>
          </cell>
        </row>
        <row r="1054">
          <cell r="A1054" t="str">
            <v>314.103500</v>
          </cell>
          <cell r="N1054">
            <v>80791.74579999999</v>
          </cell>
        </row>
        <row r="1055">
          <cell r="A1055" t="str">
            <v>314.107101</v>
          </cell>
          <cell r="N1055">
            <v>36.016048431396484</v>
          </cell>
        </row>
        <row r="1056">
          <cell r="A1056" t="str">
            <v>314.109910</v>
          </cell>
          <cell r="N1056">
            <v>0</v>
          </cell>
        </row>
        <row r="1057">
          <cell r="A1057" t="str">
            <v>314.202301</v>
          </cell>
          <cell r="N1057">
            <v>4.8437500008731149E-3</v>
          </cell>
        </row>
        <row r="1058">
          <cell r="A1058" t="str">
            <v>314.203500</v>
          </cell>
          <cell r="N1058">
            <v>0</v>
          </cell>
        </row>
        <row r="1059">
          <cell r="A1059" t="str">
            <v>314.303002</v>
          </cell>
          <cell r="N1059">
            <v>21385.5409</v>
          </cell>
        </row>
        <row r="1060">
          <cell r="A1060" t="str">
            <v>314.303500</v>
          </cell>
          <cell r="N1060">
            <v>15672.837300000003</v>
          </cell>
        </row>
        <row r="1061">
          <cell r="A1061" t="str">
            <v>314.403002</v>
          </cell>
          <cell r="N1061">
            <v>30007.345799999999</v>
          </cell>
        </row>
        <row r="1062">
          <cell r="A1062" t="str">
            <v>314.403105</v>
          </cell>
          <cell r="N1062">
            <v>0</v>
          </cell>
        </row>
        <row r="1063">
          <cell r="A1063" t="str">
            <v>314.403115</v>
          </cell>
          <cell r="N1063">
            <v>0</v>
          </cell>
        </row>
        <row r="1064">
          <cell r="A1064" t="str">
            <v>314.403500</v>
          </cell>
          <cell r="N1064">
            <v>149640.47519999999</v>
          </cell>
        </row>
        <row r="1065">
          <cell r="A1065" t="str">
            <v>314.603002</v>
          </cell>
          <cell r="N1065">
            <v>40713.518800000005</v>
          </cell>
        </row>
        <row r="1066">
          <cell r="A1066" t="str">
            <v>314.603500</v>
          </cell>
          <cell r="N1066">
            <v>196295.54620000001</v>
          </cell>
        </row>
        <row r="1067">
          <cell r="A1067" t="str">
            <v>314.609910</v>
          </cell>
          <cell r="N1067">
            <v>48.56</v>
          </cell>
        </row>
        <row r="1068">
          <cell r="A1068" t="str">
            <v>315.101001</v>
          </cell>
          <cell r="N1068">
            <v>26430.427719147872</v>
          </cell>
        </row>
        <row r="1069">
          <cell r="A1069" t="str">
            <v>315.101002</v>
          </cell>
          <cell r="N1069">
            <v>66944.939685110803</v>
          </cell>
        </row>
        <row r="1070">
          <cell r="A1070" t="str">
            <v>315.101004</v>
          </cell>
          <cell r="N1070">
            <v>3049.4655065400002</v>
          </cell>
        </row>
        <row r="1071">
          <cell r="A1071" t="str">
            <v>315.101005</v>
          </cell>
          <cell r="N1071">
            <v>-883.59595719000004</v>
          </cell>
        </row>
        <row r="1072">
          <cell r="A1072" t="str">
            <v>315.101007</v>
          </cell>
          <cell r="N1072">
            <v>702.4127699899999</v>
          </cell>
        </row>
        <row r="1073">
          <cell r="A1073" t="str">
            <v>315.101008</v>
          </cell>
          <cell r="N1073">
            <v>8471.6824805888427</v>
          </cell>
        </row>
        <row r="1074">
          <cell r="A1074" t="str">
            <v>315.101021</v>
          </cell>
          <cell r="N1074">
            <v>0</v>
          </cell>
        </row>
        <row r="1075">
          <cell r="A1075" t="str">
            <v>315.101026</v>
          </cell>
          <cell r="N1075">
            <v>895.27310324999996</v>
          </cell>
        </row>
        <row r="1076">
          <cell r="A1076" t="str">
            <v>315.101201</v>
          </cell>
          <cell r="N1076">
            <v>1259.1476271124845</v>
          </cell>
        </row>
        <row r="1077">
          <cell r="A1077" t="str">
            <v>315.101401</v>
          </cell>
          <cell r="N1077">
            <v>219.17079999999999</v>
          </cell>
        </row>
        <row r="1078">
          <cell r="A1078" t="str">
            <v>315.102203</v>
          </cell>
          <cell r="N1078">
            <v>1244017.859375</v>
          </cell>
        </row>
        <row r="1079">
          <cell r="A1079" t="str">
            <v>315.102216</v>
          </cell>
          <cell r="N1079">
            <v>794197.60546875</v>
          </cell>
        </row>
        <row r="1080">
          <cell r="A1080" t="str">
            <v>315.102218</v>
          </cell>
          <cell r="N1080">
            <v>0</v>
          </cell>
        </row>
        <row r="1081">
          <cell r="A1081" t="str">
            <v>315.102219</v>
          </cell>
          <cell r="N1081">
            <v>5218406.8170558056</v>
          </cell>
        </row>
        <row r="1082">
          <cell r="A1082" t="str">
            <v>315.102222</v>
          </cell>
          <cell r="N1082">
            <v>10374.849853515625</v>
          </cell>
        </row>
        <row r="1083">
          <cell r="A1083" t="str">
            <v>315.102302</v>
          </cell>
          <cell r="N1083">
            <v>186.50338745117188</v>
          </cell>
        </row>
        <row r="1084">
          <cell r="A1084" t="str">
            <v>315.102501</v>
          </cell>
          <cell r="N1084">
            <v>0</v>
          </cell>
        </row>
        <row r="1085">
          <cell r="A1085" t="str">
            <v>315.102601</v>
          </cell>
          <cell r="N1085">
            <v>5768.7152898673021</v>
          </cell>
        </row>
        <row r="1086">
          <cell r="A1086" t="str">
            <v>315.102902</v>
          </cell>
          <cell r="N1086">
            <v>1203.7530212402344</v>
          </cell>
        </row>
        <row r="1087">
          <cell r="A1087" t="str">
            <v>315.103001</v>
          </cell>
          <cell r="N1087">
            <v>0</v>
          </cell>
        </row>
        <row r="1088">
          <cell r="A1088" t="str">
            <v>315.103002</v>
          </cell>
          <cell r="N1088">
            <v>103249.5757</v>
          </cell>
        </row>
        <row r="1089">
          <cell r="A1089" t="str">
            <v>315.103404</v>
          </cell>
          <cell r="N1089">
            <v>20595.314453125</v>
          </cell>
        </row>
        <row r="1090">
          <cell r="A1090" t="str">
            <v>315.103500</v>
          </cell>
          <cell r="N1090">
            <v>27009.663099999998</v>
          </cell>
        </row>
        <row r="1091">
          <cell r="A1091" t="str">
            <v>315.107206</v>
          </cell>
          <cell r="N1091">
            <v>181.41940794159314</v>
          </cell>
        </row>
        <row r="1092">
          <cell r="A1092" t="str">
            <v>315.108000</v>
          </cell>
          <cell r="N1092">
            <v>0</v>
          </cell>
        </row>
        <row r="1093">
          <cell r="A1093" t="str">
            <v>315.109902</v>
          </cell>
          <cell r="N1093">
            <v>84753.137099999993</v>
          </cell>
        </row>
        <row r="1094">
          <cell r="A1094" t="str">
            <v>315.109910</v>
          </cell>
          <cell r="N1094">
            <v>230.66</v>
          </cell>
        </row>
        <row r="1095">
          <cell r="A1095" t="str">
            <v>315.203002</v>
          </cell>
          <cell r="N1095">
            <v>74381.217499999999</v>
          </cell>
        </row>
        <row r="1096">
          <cell r="A1096" t="str">
            <v>315.203500</v>
          </cell>
          <cell r="N1096">
            <v>85368.127100000012</v>
          </cell>
        </row>
        <row r="1097">
          <cell r="A1097" t="str">
            <v>315.207807</v>
          </cell>
          <cell r="N1097">
            <v>0</v>
          </cell>
        </row>
        <row r="1098">
          <cell r="A1098" t="str">
            <v>315.303002</v>
          </cell>
          <cell r="N1098">
            <v>26463.888700000003</v>
          </cell>
        </row>
        <row r="1099">
          <cell r="A1099" t="str">
            <v>315.303500</v>
          </cell>
          <cell r="N1099">
            <v>33125.777900000001</v>
          </cell>
        </row>
        <row r="1100">
          <cell r="A1100" t="str">
            <v>315.403002</v>
          </cell>
          <cell r="N1100">
            <v>35926.118000000002</v>
          </cell>
        </row>
        <row r="1101">
          <cell r="A1101" t="str">
            <v>315.403500</v>
          </cell>
          <cell r="N1101">
            <v>109307.12669999998</v>
          </cell>
        </row>
        <row r="1102">
          <cell r="A1102" t="str">
            <v>315.503002</v>
          </cell>
          <cell r="N1102">
            <v>118329.75300000001</v>
          </cell>
        </row>
        <row r="1103">
          <cell r="A1103" t="str">
            <v>315.503404</v>
          </cell>
          <cell r="N1103">
            <v>0</v>
          </cell>
        </row>
        <row r="1104">
          <cell r="A1104" t="str">
            <v>315.503408</v>
          </cell>
          <cell r="N1104">
            <v>7611.6571068395806</v>
          </cell>
        </row>
        <row r="1105">
          <cell r="A1105" t="str">
            <v>315.503500</v>
          </cell>
          <cell r="N1105">
            <v>499009.21020000009</v>
          </cell>
        </row>
        <row r="1106">
          <cell r="A1106" t="str">
            <v>315.603002</v>
          </cell>
          <cell r="N1106">
            <v>9885.6266999999989</v>
          </cell>
        </row>
        <row r="1107">
          <cell r="A1107" t="str">
            <v>315.603500</v>
          </cell>
          <cell r="N1107">
            <v>15551.8984</v>
          </cell>
        </row>
        <row r="1108">
          <cell r="A1108" t="str">
            <v>315.609910</v>
          </cell>
          <cell r="N1108">
            <v>6.07</v>
          </cell>
        </row>
        <row r="1109">
          <cell r="A1109" t="str">
            <v>315.703002</v>
          </cell>
          <cell r="N1109">
            <v>33585.178400000004</v>
          </cell>
        </row>
        <row r="1110">
          <cell r="A1110" t="str">
            <v>315.703500</v>
          </cell>
          <cell r="N1110">
            <v>18723.831200000004</v>
          </cell>
        </row>
        <row r="1111">
          <cell r="A1111" t="str">
            <v>316.101001</v>
          </cell>
          <cell r="N1111">
            <v>40568.922474103041</v>
          </cell>
        </row>
        <row r="1112">
          <cell r="A1112" t="str">
            <v>316.101002</v>
          </cell>
          <cell r="N1112">
            <v>93433.992851106173</v>
          </cell>
        </row>
        <row r="1113">
          <cell r="A1113" t="str">
            <v>316.101004</v>
          </cell>
          <cell r="N1113">
            <v>5114.1888870100001</v>
          </cell>
        </row>
        <row r="1114">
          <cell r="A1114" t="str">
            <v>316.101005</v>
          </cell>
          <cell r="N1114">
            <v>-981.95068455000001</v>
          </cell>
        </row>
        <row r="1115">
          <cell r="A1115" t="str">
            <v>316.101007</v>
          </cell>
          <cell r="N1115">
            <v>476.29528159999995</v>
          </cell>
        </row>
        <row r="1116">
          <cell r="A1116" t="str">
            <v>316.101008</v>
          </cell>
          <cell r="N1116">
            <v>12477.863848161802</v>
          </cell>
        </row>
        <row r="1117">
          <cell r="A1117" t="str">
            <v>316.101026</v>
          </cell>
          <cell r="N1117">
            <v>1305.30503335</v>
          </cell>
        </row>
        <row r="1118">
          <cell r="A1118" t="str">
            <v>316.101101</v>
          </cell>
          <cell r="N1118">
            <v>35057.643799999998</v>
          </cell>
        </row>
        <row r="1119">
          <cell r="A1119" t="str">
            <v>316.101102</v>
          </cell>
          <cell r="N1119">
            <v>-8896.8454000000002</v>
          </cell>
        </row>
        <row r="1120">
          <cell r="A1120" t="str">
            <v>316.101103</v>
          </cell>
          <cell r="N1120">
            <v>19634.82193247</v>
          </cell>
        </row>
        <row r="1121">
          <cell r="A1121" t="str">
            <v>316.101104</v>
          </cell>
          <cell r="N1121">
            <v>8657.7455000000009</v>
          </cell>
        </row>
        <row r="1122">
          <cell r="A1122" t="str">
            <v>316.101203</v>
          </cell>
          <cell r="N1122">
            <v>0</v>
          </cell>
        </row>
        <row r="1123">
          <cell r="A1123" t="str">
            <v>316.102201</v>
          </cell>
          <cell r="N1123">
            <v>803.41748046875</v>
          </cell>
        </row>
        <row r="1124">
          <cell r="A1124" t="str">
            <v>316.102202</v>
          </cell>
          <cell r="N1124">
            <v>62720.036499023438</v>
          </cell>
        </row>
        <row r="1125">
          <cell r="A1125" t="str">
            <v>316.102213</v>
          </cell>
          <cell r="N1125">
            <v>0</v>
          </cell>
        </row>
        <row r="1126">
          <cell r="A1126" t="str">
            <v>316.102217</v>
          </cell>
          <cell r="N1126">
            <v>68243.84375</v>
          </cell>
        </row>
        <row r="1127">
          <cell r="A1127" t="str">
            <v>316.102220</v>
          </cell>
          <cell r="N1127">
            <v>121.44306945800781</v>
          </cell>
        </row>
        <row r="1128">
          <cell r="A1128" t="str">
            <v>316.102221</v>
          </cell>
          <cell r="N1128">
            <v>140632.96728515625</v>
          </cell>
        </row>
        <row r="1129">
          <cell r="A1129" t="str">
            <v>316.102224</v>
          </cell>
          <cell r="N1129">
            <v>245.27653121948242</v>
          </cell>
        </row>
        <row r="1130">
          <cell r="A1130" t="str">
            <v>316.102226</v>
          </cell>
          <cell r="N1130">
            <v>419.63291549682617</v>
          </cell>
        </row>
        <row r="1131">
          <cell r="A1131" t="str">
            <v>316.102501</v>
          </cell>
          <cell r="N1131">
            <v>0</v>
          </cell>
        </row>
        <row r="1132">
          <cell r="A1132" t="str">
            <v>316.102605</v>
          </cell>
          <cell r="N1132">
            <v>0</v>
          </cell>
        </row>
        <row r="1133">
          <cell r="A1133" t="str">
            <v>316.102701</v>
          </cell>
          <cell r="N1133">
            <v>16.135856628417969</v>
          </cell>
        </row>
        <row r="1134">
          <cell r="A1134" t="str">
            <v>316.102702</v>
          </cell>
          <cell r="N1134">
            <v>136.19683837890625</v>
          </cell>
        </row>
        <row r="1135">
          <cell r="A1135" t="str">
            <v>316.103001</v>
          </cell>
          <cell r="N1135">
            <v>2305</v>
          </cell>
        </row>
        <row r="1136">
          <cell r="A1136" t="str">
            <v>316.103002</v>
          </cell>
          <cell r="N1136">
            <v>73782.180999999997</v>
          </cell>
        </row>
        <row r="1137">
          <cell r="A1137" t="str">
            <v>316.103101</v>
          </cell>
          <cell r="N1137">
            <v>0</v>
          </cell>
        </row>
        <row r="1138">
          <cell r="A1138" t="str">
            <v>316.103102</v>
          </cell>
          <cell r="N1138">
            <v>0</v>
          </cell>
        </row>
        <row r="1139">
          <cell r="A1139" t="str">
            <v>316.103103</v>
          </cell>
          <cell r="N1139">
            <v>0</v>
          </cell>
        </row>
        <row r="1140">
          <cell r="A1140" t="str">
            <v>316.103104</v>
          </cell>
          <cell r="N1140">
            <v>0</v>
          </cell>
        </row>
        <row r="1141">
          <cell r="A1141" t="str">
            <v>316.103105</v>
          </cell>
          <cell r="N1141">
            <v>1427.0864562988281</v>
          </cell>
        </row>
        <row r="1142">
          <cell r="A1142" t="str">
            <v>316.103107</v>
          </cell>
          <cell r="N1142">
            <v>0</v>
          </cell>
        </row>
        <row r="1143">
          <cell r="A1143" t="str">
            <v>316.103109</v>
          </cell>
          <cell r="N1143">
            <v>0</v>
          </cell>
        </row>
        <row r="1144">
          <cell r="A1144" t="str">
            <v>316.103110</v>
          </cell>
          <cell r="N1144">
            <v>0</v>
          </cell>
        </row>
        <row r="1145">
          <cell r="A1145" t="str">
            <v>316.103111</v>
          </cell>
          <cell r="N1145">
            <v>25.449438095092773</v>
          </cell>
        </row>
        <row r="1146">
          <cell r="A1146" t="str">
            <v>316.103112</v>
          </cell>
          <cell r="N1146">
            <v>0</v>
          </cell>
        </row>
        <row r="1147">
          <cell r="A1147" t="str">
            <v>316.103115</v>
          </cell>
          <cell r="N1147">
            <v>3527.20361328125</v>
          </cell>
        </row>
        <row r="1148">
          <cell r="A1148" t="str">
            <v>316.103201</v>
          </cell>
          <cell r="N1148">
            <v>0</v>
          </cell>
        </row>
        <row r="1149">
          <cell r="A1149" t="str">
            <v>316.103301</v>
          </cell>
          <cell r="N1149">
            <v>0</v>
          </cell>
        </row>
        <row r="1150">
          <cell r="A1150" t="str">
            <v>316.103409</v>
          </cell>
          <cell r="N1150">
            <v>7350.9625244140625</v>
          </cell>
        </row>
        <row r="1151">
          <cell r="A1151" t="str">
            <v>316.103500</v>
          </cell>
          <cell r="N1151">
            <v>104605.0059</v>
          </cell>
        </row>
        <row r="1152">
          <cell r="A1152" t="str">
            <v>316.106103</v>
          </cell>
          <cell r="N1152">
            <v>53.796064376831055</v>
          </cell>
        </row>
        <row r="1153">
          <cell r="A1153" t="str">
            <v>316.106104</v>
          </cell>
          <cell r="N1153">
            <v>295.25196385383606</v>
          </cell>
        </row>
        <row r="1154">
          <cell r="A1154" t="str">
            <v>316.107206</v>
          </cell>
          <cell r="N1154">
            <v>0</v>
          </cell>
        </row>
        <row r="1155">
          <cell r="A1155" t="str">
            <v>316.107501</v>
          </cell>
          <cell r="N1155">
            <v>0</v>
          </cell>
        </row>
        <row r="1156">
          <cell r="A1156" t="str">
            <v>316.107901</v>
          </cell>
          <cell r="N1156">
            <v>1132.32599766</v>
          </cell>
        </row>
        <row r="1157">
          <cell r="A1157" t="str">
            <v>316.203002</v>
          </cell>
          <cell r="N1157">
            <v>4937.0738999999994</v>
          </cell>
        </row>
        <row r="1158">
          <cell r="A1158" t="str">
            <v>316.203500</v>
          </cell>
          <cell r="N1158">
            <v>3786.134</v>
          </cell>
        </row>
        <row r="1159">
          <cell r="A1159" t="str">
            <v>316.303002</v>
          </cell>
          <cell r="N1159">
            <v>12545.294599999999</v>
          </cell>
        </row>
        <row r="1160">
          <cell r="A1160" t="str">
            <v>316.303500</v>
          </cell>
          <cell r="N1160">
            <v>24649.875500000002</v>
          </cell>
        </row>
        <row r="1161">
          <cell r="A1161" t="str">
            <v>316.402203</v>
          </cell>
          <cell r="N1161">
            <v>0</v>
          </cell>
        </row>
        <row r="1162">
          <cell r="A1162" t="str">
            <v>316.403002</v>
          </cell>
          <cell r="N1162">
            <v>26075.003799999999</v>
          </cell>
        </row>
        <row r="1163">
          <cell r="A1163" t="str">
            <v>316.403107</v>
          </cell>
          <cell r="N1163">
            <v>0</v>
          </cell>
        </row>
        <row r="1164">
          <cell r="A1164" t="str">
            <v>316.403500</v>
          </cell>
          <cell r="N1164">
            <v>62003.643000000011</v>
          </cell>
        </row>
        <row r="1165">
          <cell r="A1165" t="str">
            <v>316.502701</v>
          </cell>
          <cell r="N1165">
            <v>0</v>
          </cell>
        </row>
        <row r="1166">
          <cell r="A1166" t="str">
            <v>316.503002</v>
          </cell>
          <cell r="N1166">
            <v>5645.4706000000006</v>
          </cell>
        </row>
        <row r="1167">
          <cell r="A1167" t="str">
            <v>316.503409</v>
          </cell>
          <cell r="N1167">
            <v>0</v>
          </cell>
        </row>
        <row r="1168">
          <cell r="A1168" t="str">
            <v>316.503500</v>
          </cell>
          <cell r="N1168">
            <v>47451.707800000004</v>
          </cell>
        </row>
        <row r="1169">
          <cell r="A1169" t="str">
            <v>316.603002</v>
          </cell>
          <cell r="N1169">
            <v>63141.783499999998</v>
          </cell>
        </row>
        <row r="1170">
          <cell r="A1170" t="str">
            <v>316.603500</v>
          </cell>
          <cell r="N1170">
            <v>82999.366399999999</v>
          </cell>
        </row>
        <row r="1171">
          <cell r="A1171" t="str">
            <v>316.703002</v>
          </cell>
          <cell r="N1171">
            <v>20276.9588</v>
          </cell>
        </row>
        <row r="1172">
          <cell r="A1172" t="str">
            <v>316.703500</v>
          </cell>
          <cell r="N1172">
            <v>36352.256699999998</v>
          </cell>
        </row>
        <row r="1173">
          <cell r="A1173" t="str">
            <v>317.101008</v>
          </cell>
          <cell r="N1173">
            <v>0</v>
          </cell>
        </row>
        <row r="1174">
          <cell r="A1174" t="str">
            <v>317.101201</v>
          </cell>
          <cell r="N1174">
            <v>335.33961746217551</v>
          </cell>
        </row>
        <row r="1175">
          <cell r="A1175" t="str">
            <v>317.101203</v>
          </cell>
          <cell r="N1175">
            <v>0</v>
          </cell>
        </row>
        <row r="1176">
          <cell r="A1176" t="str">
            <v>317.101401</v>
          </cell>
          <cell r="N1176">
            <v>106169.50339999999</v>
          </cell>
        </row>
        <row r="1177">
          <cell r="A1177" t="str">
            <v>317.102301</v>
          </cell>
          <cell r="N1177">
            <v>1012.3990478515625</v>
          </cell>
        </row>
        <row r="1178">
          <cell r="A1178" t="str">
            <v>317.102302</v>
          </cell>
          <cell r="N1178">
            <v>0</v>
          </cell>
        </row>
        <row r="1179">
          <cell r="A1179" t="str">
            <v>317.102501</v>
          </cell>
          <cell r="N1179">
            <v>1089.7922601699829</v>
          </cell>
        </row>
        <row r="1180">
          <cell r="A1180" t="str">
            <v>317.102604</v>
          </cell>
          <cell r="N1180">
            <v>1658.2930679321289</v>
          </cell>
        </row>
        <row r="1181">
          <cell r="A1181" t="str">
            <v>317.102701</v>
          </cell>
          <cell r="N1181">
            <v>309.89478409290314</v>
          </cell>
        </row>
        <row r="1182">
          <cell r="A1182" t="str">
            <v>317.102702</v>
          </cell>
          <cell r="N1182">
            <v>1027.5657784938812</v>
          </cell>
        </row>
        <row r="1183">
          <cell r="A1183" t="str">
            <v>317.103001</v>
          </cell>
          <cell r="N1183">
            <v>960</v>
          </cell>
        </row>
        <row r="1184">
          <cell r="A1184" t="str">
            <v>317.103002</v>
          </cell>
          <cell r="N1184">
            <v>48336.080099999999</v>
          </cell>
        </row>
        <row r="1185">
          <cell r="A1185" t="str">
            <v>317.103101</v>
          </cell>
          <cell r="N1185">
            <v>54638.475734710693</v>
          </cell>
        </row>
        <row r="1186">
          <cell r="A1186" t="str">
            <v>317.103102</v>
          </cell>
          <cell r="N1186">
            <v>457.10415649414063</v>
          </cell>
        </row>
        <row r="1187">
          <cell r="A1187" t="str">
            <v>317.103109</v>
          </cell>
          <cell r="N1187">
            <v>16876.52734375</v>
          </cell>
        </row>
        <row r="1188">
          <cell r="A1188" t="str">
            <v>317.103110</v>
          </cell>
          <cell r="N1188">
            <v>2454.49072265625</v>
          </cell>
        </row>
        <row r="1189">
          <cell r="A1189" t="str">
            <v>317.103115</v>
          </cell>
          <cell r="N1189">
            <v>318.17915344238281</v>
          </cell>
        </row>
        <row r="1190">
          <cell r="A1190" t="str">
            <v>317.103202</v>
          </cell>
          <cell r="N1190">
            <v>0</v>
          </cell>
        </row>
        <row r="1191">
          <cell r="A1191" t="str">
            <v>317.103500</v>
          </cell>
          <cell r="N1191">
            <v>48725.754800000002</v>
          </cell>
        </row>
        <row r="1192">
          <cell r="A1192" t="str">
            <v>317.106103</v>
          </cell>
          <cell r="N1192">
            <v>28.197605133056641</v>
          </cell>
        </row>
        <row r="1193">
          <cell r="A1193" t="str">
            <v>317.106104</v>
          </cell>
          <cell r="N1193">
            <v>0</v>
          </cell>
        </row>
        <row r="1194">
          <cell r="A1194" t="str">
            <v>317.107101</v>
          </cell>
          <cell r="N1194">
            <v>0</v>
          </cell>
        </row>
        <row r="1195">
          <cell r="A1195" t="str">
            <v>317.107206</v>
          </cell>
          <cell r="N1195">
            <v>3859.4180987583268</v>
          </cell>
        </row>
        <row r="1196">
          <cell r="A1196" t="str">
            <v>317.107404</v>
          </cell>
          <cell r="N1196">
            <v>0</v>
          </cell>
        </row>
        <row r="1197">
          <cell r="A1197" t="str">
            <v>317.107501</v>
          </cell>
          <cell r="N1197">
            <v>0</v>
          </cell>
        </row>
        <row r="1198">
          <cell r="A1198" t="str">
            <v>317.107502</v>
          </cell>
          <cell r="N1198">
            <v>0</v>
          </cell>
        </row>
        <row r="1199">
          <cell r="A1199" t="str">
            <v>317.107901</v>
          </cell>
          <cell r="N1199">
            <v>0</v>
          </cell>
        </row>
        <row r="1200">
          <cell r="A1200" t="str">
            <v>317.107902</v>
          </cell>
          <cell r="N1200">
            <v>0</v>
          </cell>
        </row>
        <row r="1201">
          <cell r="A1201" t="str">
            <v>317.108000</v>
          </cell>
          <cell r="N1201">
            <v>58514.03</v>
          </cell>
        </row>
        <row r="1202">
          <cell r="A1202" t="str">
            <v>317.109902</v>
          </cell>
          <cell r="N1202">
            <v>113705.03180000001</v>
          </cell>
        </row>
        <row r="1203">
          <cell r="A1203" t="str">
            <v>317.109910</v>
          </cell>
          <cell r="N1203">
            <v>868.01</v>
          </cell>
        </row>
        <row r="1204">
          <cell r="A1204" t="str">
            <v>318.101001</v>
          </cell>
          <cell r="N1204">
            <v>20740.132975582572</v>
          </cell>
        </row>
        <row r="1205">
          <cell r="A1205" t="str">
            <v>318.101002</v>
          </cell>
          <cell r="N1205">
            <v>45438.260378259161</v>
          </cell>
        </row>
        <row r="1206">
          <cell r="A1206" t="str">
            <v>318.101004</v>
          </cell>
          <cell r="N1206">
            <v>2199.7453162100001</v>
          </cell>
        </row>
        <row r="1207">
          <cell r="A1207" t="str">
            <v>318.101005</v>
          </cell>
          <cell r="N1207">
            <v>-583.74317328999996</v>
          </cell>
        </row>
        <row r="1208">
          <cell r="A1208" t="str">
            <v>318.101007</v>
          </cell>
          <cell r="N1208">
            <v>294.37632702000002</v>
          </cell>
        </row>
        <row r="1209">
          <cell r="A1209" t="str">
            <v>318.101008</v>
          </cell>
          <cell r="N1209">
            <v>5997.6105999415186</v>
          </cell>
        </row>
        <row r="1210">
          <cell r="A1210" t="str">
            <v>318.101026</v>
          </cell>
          <cell r="N1210">
            <v>620.66107327000009</v>
          </cell>
        </row>
        <row r="1211">
          <cell r="A1211" t="str">
            <v>318.101203</v>
          </cell>
          <cell r="N1211">
            <v>0</v>
          </cell>
        </row>
        <row r="1212">
          <cell r="A1212" t="str">
            <v>318.101401</v>
          </cell>
          <cell r="N1212">
            <v>0</v>
          </cell>
        </row>
        <row r="1213">
          <cell r="A1213" t="str">
            <v>318.102301</v>
          </cell>
          <cell r="N1213">
            <v>72748.448758929968</v>
          </cell>
        </row>
        <row r="1214">
          <cell r="A1214" t="str">
            <v>318.102401</v>
          </cell>
          <cell r="N1214">
            <v>6171940.0999999996</v>
          </cell>
        </row>
        <row r="1215">
          <cell r="A1215" t="str">
            <v>318.103002</v>
          </cell>
          <cell r="N1215">
            <v>106497.99960000001</v>
          </cell>
        </row>
        <row r="1216">
          <cell r="A1216" t="str">
            <v>318.103500</v>
          </cell>
          <cell r="N1216">
            <v>36614.062600000005</v>
          </cell>
        </row>
        <row r="1217">
          <cell r="A1217" t="str">
            <v>318.107206</v>
          </cell>
          <cell r="N1217">
            <v>0</v>
          </cell>
        </row>
        <row r="1218">
          <cell r="A1218" t="str">
            <v>318.109902</v>
          </cell>
          <cell r="N1218">
            <v>19512.2</v>
          </cell>
        </row>
        <row r="1219">
          <cell r="A1219" t="str">
            <v>318.109910</v>
          </cell>
          <cell r="N1219">
            <v>0</v>
          </cell>
        </row>
        <row r="1220">
          <cell r="A1220" t="str">
            <v>318.203002</v>
          </cell>
          <cell r="N1220">
            <v>27667.393800000002</v>
          </cell>
        </row>
        <row r="1221">
          <cell r="A1221" t="str">
            <v>318.203500</v>
          </cell>
          <cell r="N1221">
            <v>46276.944900000002</v>
          </cell>
        </row>
        <row r="1222">
          <cell r="A1222" t="str">
            <v>323.101001</v>
          </cell>
          <cell r="N1222">
            <v>0</v>
          </cell>
        </row>
        <row r="1223">
          <cell r="A1223" t="str">
            <v>323.101002</v>
          </cell>
          <cell r="N1223">
            <v>-2492.4151081800001</v>
          </cell>
        </row>
        <row r="1224">
          <cell r="A1224" t="str">
            <v>323.101008</v>
          </cell>
          <cell r="N1224">
            <v>0</v>
          </cell>
        </row>
        <row r="1225">
          <cell r="A1225" t="str">
            <v>323.101203</v>
          </cell>
          <cell r="N1225">
            <v>0</v>
          </cell>
        </row>
        <row r="1226">
          <cell r="A1226" t="str">
            <v>323.102301</v>
          </cell>
          <cell r="N1226">
            <v>228.85423278808594</v>
          </cell>
        </row>
        <row r="1227">
          <cell r="A1227" t="str">
            <v>323.102302</v>
          </cell>
          <cell r="N1227">
            <v>0</v>
          </cell>
        </row>
        <row r="1228">
          <cell r="A1228" t="str">
            <v>323.102401</v>
          </cell>
          <cell r="N1228">
            <v>508824.53999999992</v>
          </cell>
        </row>
        <row r="1229">
          <cell r="A1229" t="str">
            <v>323.102701</v>
          </cell>
          <cell r="N1229">
            <v>17.669109344482422</v>
          </cell>
        </row>
        <row r="1230">
          <cell r="A1230" t="str">
            <v>323.102702</v>
          </cell>
          <cell r="N1230">
            <v>0.99895519018173218</v>
          </cell>
        </row>
        <row r="1231">
          <cell r="A1231" t="str">
            <v>323.103002</v>
          </cell>
          <cell r="N1231">
            <v>81951.734800000006</v>
          </cell>
        </row>
        <row r="1232">
          <cell r="A1232" t="str">
            <v>323.103113</v>
          </cell>
          <cell r="N1232">
            <v>5423.82958984375</v>
          </cell>
        </row>
        <row r="1233">
          <cell r="A1233" t="str">
            <v>323.103500</v>
          </cell>
          <cell r="N1233">
            <v>163230.16169999997</v>
          </cell>
        </row>
        <row r="1234">
          <cell r="A1234" t="str">
            <v>323.107206</v>
          </cell>
          <cell r="N1234">
            <v>0</v>
          </cell>
        </row>
        <row r="1235">
          <cell r="A1235" t="str">
            <v>323.109902</v>
          </cell>
          <cell r="N1235">
            <v>24606.991099999999</v>
          </cell>
        </row>
        <row r="1236">
          <cell r="A1236" t="str">
            <v>323.109905</v>
          </cell>
          <cell r="N1236">
            <v>0</v>
          </cell>
        </row>
        <row r="1237">
          <cell r="A1237" t="str">
            <v>323.109910</v>
          </cell>
          <cell r="N1237">
            <v>48.56</v>
          </cell>
        </row>
        <row r="1238">
          <cell r="A1238" t="str">
            <v>323.201001</v>
          </cell>
          <cell r="N1238">
            <v>0</v>
          </cell>
        </row>
        <row r="1239">
          <cell r="A1239" t="str">
            <v>323.201002</v>
          </cell>
          <cell r="N1239">
            <v>0</v>
          </cell>
        </row>
        <row r="1240">
          <cell r="A1240" t="str">
            <v>323.201004</v>
          </cell>
          <cell r="N1240">
            <v>0</v>
          </cell>
        </row>
        <row r="1241">
          <cell r="A1241" t="str">
            <v>323.201008</v>
          </cell>
          <cell r="N1241">
            <v>0</v>
          </cell>
        </row>
        <row r="1242">
          <cell r="A1242" t="str">
            <v>323.202226</v>
          </cell>
          <cell r="N1242">
            <v>5891.75</v>
          </cell>
        </row>
        <row r="1243">
          <cell r="A1243" t="str">
            <v>323.202501</v>
          </cell>
          <cell r="N1243">
            <v>92.851425170898438</v>
          </cell>
        </row>
        <row r="1244">
          <cell r="A1244" t="str">
            <v>323.202604</v>
          </cell>
          <cell r="N1244">
            <v>0</v>
          </cell>
        </row>
        <row r="1245">
          <cell r="A1245" t="str">
            <v>323.202702</v>
          </cell>
          <cell r="N1245">
            <v>0</v>
          </cell>
        </row>
        <row r="1246">
          <cell r="A1246" t="str">
            <v>323.203002</v>
          </cell>
          <cell r="N1246">
            <v>9953.9936000000016</v>
          </cell>
        </row>
        <row r="1247">
          <cell r="A1247" t="str">
            <v>323.203409</v>
          </cell>
          <cell r="N1247">
            <v>0</v>
          </cell>
        </row>
        <row r="1248">
          <cell r="A1248" t="str">
            <v>323.203500</v>
          </cell>
          <cell r="N1248">
            <v>10757.102699999999</v>
          </cell>
        </row>
        <row r="1249">
          <cell r="A1249" t="str">
            <v>323.206103</v>
          </cell>
          <cell r="N1249">
            <v>0</v>
          </cell>
        </row>
        <row r="1250">
          <cell r="A1250" t="str">
            <v>323.206104</v>
          </cell>
          <cell r="N1250">
            <v>0</v>
          </cell>
        </row>
        <row r="1251">
          <cell r="A1251" t="str">
            <v>323.301001</v>
          </cell>
          <cell r="N1251">
            <v>0</v>
          </cell>
        </row>
        <row r="1252">
          <cell r="A1252" t="str">
            <v>323.301002</v>
          </cell>
          <cell r="N1252">
            <v>0</v>
          </cell>
        </row>
        <row r="1253">
          <cell r="A1253" t="str">
            <v>323.301008</v>
          </cell>
          <cell r="N1253">
            <v>0</v>
          </cell>
        </row>
        <row r="1254">
          <cell r="A1254" t="str">
            <v>323.301201</v>
          </cell>
          <cell r="N1254">
            <v>16.806200426240459</v>
          </cell>
        </row>
        <row r="1255">
          <cell r="A1255" t="str">
            <v>323.302205</v>
          </cell>
          <cell r="N1255">
            <v>104208.72143554688</v>
          </cell>
        </row>
        <row r="1256">
          <cell r="A1256" t="str">
            <v>323.302207</v>
          </cell>
          <cell r="N1256">
            <v>146369.5078125</v>
          </cell>
        </row>
        <row r="1257">
          <cell r="A1257" t="str">
            <v>323.302216</v>
          </cell>
          <cell r="N1257">
            <v>237254.96484375</v>
          </cell>
        </row>
        <row r="1258">
          <cell r="A1258" t="str">
            <v>323.302221</v>
          </cell>
          <cell r="N1258">
            <v>59023.0859375</v>
          </cell>
        </row>
        <row r="1259">
          <cell r="A1259" t="str">
            <v>323.302223</v>
          </cell>
          <cell r="N1259">
            <v>490190.4921875</v>
          </cell>
        </row>
        <row r="1260">
          <cell r="A1260" t="str">
            <v>323.302225</v>
          </cell>
          <cell r="N1260">
            <v>3875.0967102050781</v>
          </cell>
        </row>
        <row r="1261">
          <cell r="A1261" t="str">
            <v>323.302303</v>
          </cell>
          <cell r="N1261">
            <v>18.652069091796875</v>
          </cell>
        </row>
        <row r="1262">
          <cell r="A1262" t="str">
            <v>323.302401</v>
          </cell>
          <cell r="N1262">
            <v>152022.24000000002</v>
          </cell>
        </row>
        <row r="1263">
          <cell r="A1263" t="str">
            <v>323.302501</v>
          </cell>
          <cell r="N1263">
            <v>3597.2214297056198</v>
          </cell>
        </row>
        <row r="1264">
          <cell r="A1264" t="str">
            <v>323.302602</v>
          </cell>
          <cell r="N1264">
            <v>0</v>
          </cell>
        </row>
        <row r="1265">
          <cell r="A1265" t="str">
            <v>323.302604</v>
          </cell>
          <cell r="N1265">
            <v>3122.322663766106</v>
          </cell>
        </row>
        <row r="1266">
          <cell r="A1266" t="str">
            <v>323.302701</v>
          </cell>
          <cell r="N1266">
            <v>4163.1669012993616</v>
          </cell>
        </row>
        <row r="1267">
          <cell r="A1267" t="str">
            <v>323.302702</v>
          </cell>
          <cell r="N1267">
            <v>339.1368088722229</v>
          </cell>
        </row>
        <row r="1268">
          <cell r="A1268" t="str">
            <v>323.302902</v>
          </cell>
          <cell r="N1268">
            <v>42.605415344238281</v>
          </cell>
        </row>
        <row r="1269">
          <cell r="A1269" t="str">
            <v>323.303002</v>
          </cell>
          <cell r="N1269">
            <v>120045.6207</v>
          </cell>
        </row>
        <row r="1270">
          <cell r="A1270" t="str">
            <v>323.303101</v>
          </cell>
          <cell r="N1270">
            <v>0</v>
          </cell>
        </row>
        <row r="1271">
          <cell r="A1271" t="str">
            <v>323.303102</v>
          </cell>
          <cell r="N1271">
            <v>1.2858314514160156</v>
          </cell>
        </row>
        <row r="1272">
          <cell r="A1272" t="str">
            <v>323.303107</v>
          </cell>
          <cell r="N1272">
            <v>0</v>
          </cell>
        </row>
        <row r="1273">
          <cell r="A1273" t="str">
            <v>323.303111</v>
          </cell>
          <cell r="N1273">
            <v>0</v>
          </cell>
        </row>
        <row r="1274">
          <cell r="A1274" t="str">
            <v>323.303401</v>
          </cell>
          <cell r="N1274">
            <v>0</v>
          </cell>
        </row>
        <row r="1275">
          <cell r="A1275" t="str">
            <v>323.303409</v>
          </cell>
          <cell r="N1275">
            <v>1074.3477783203125</v>
          </cell>
        </row>
        <row r="1276">
          <cell r="A1276" t="str">
            <v>323.303500</v>
          </cell>
          <cell r="N1276">
            <v>104726.38810000001</v>
          </cell>
        </row>
        <row r="1277">
          <cell r="A1277" t="str">
            <v>323.306103</v>
          </cell>
          <cell r="N1277">
            <v>219.19523549079895</v>
          </cell>
        </row>
        <row r="1278">
          <cell r="A1278" t="str">
            <v>323.306104</v>
          </cell>
          <cell r="N1278">
            <v>130.84978628158569</v>
          </cell>
        </row>
        <row r="1279">
          <cell r="A1279" t="str">
            <v>323.307101</v>
          </cell>
          <cell r="N1279">
            <v>0</v>
          </cell>
        </row>
        <row r="1280">
          <cell r="A1280" t="str">
            <v>323.307206</v>
          </cell>
          <cell r="N1280">
            <v>0</v>
          </cell>
        </row>
        <row r="1281">
          <cell r="A1281" t="str">
            <v>323.308000</v>
          </cell>
          <cell r="N1281">
            <v>0</v>
          </cell>
        </row>
        <row r="1282">
          <cell r="A1282" t="str">
            <v>323.309902</v>
          </cell>
          <cell r="N1282">
            <v>41641.03</v>
          </cell>
        </row>
        <row r="1283">
          <cell r="A1283" t="str">
            <v>323.309905</v>
          </cell>
          <cell r="N1283">
            <v>29685.8145</v>
          </cell>
        </row>
        <row r="1284">
          <cell r="A1284" t="str">
            <v>401.101001</v>
          </cell>
          <cell r="N1284">
            <v>200550.9506393832</v>
          </cell>
        </row>
        <row r="1285">
          <cell r="A1285" t="str">
            <v>401.101002</v>
          </cell>
          <cell r="N1285">
            <v>559341.85970107408</v>
          </cell>
        </row>
        <row r="1286">
          <cell r="A1286" t="str">
            <v>401.101004</v>
          </cell>
          <cell r="N1286">
            <v>46446.084973287871</v>
          </cell>
        </row>
        <row r="1287">
          <cell r="A1287" t="str">
            <v>401.101005</v>
          </cell>
          <cell r="N1287">
            <v>-5467.3415992499995</v>
          </cell>
        </row>
        <row r="1288">
          <cell r="A1288" t="str">
            <v>401.101007</v>
          </cell>
          <cell r="N1288">
            <v>3877.0682874800004</v>
          </cell>
        </row>
        <row r="1289">
          <cell r="A1289" t="str">
            <v>401.101008</v>
          </cell>
          <cell r="N1289">
            <v>71711.685254415788</v>
          </cell>
        </row>
        <row r="1290">
          <cell r="A1290" t="str">
            <v>401.101012</v>
          </cell>
          <cell r="N1290">
            <v>1307.95784291</v>
          </cell>
        </row>
        <row r="1291">
          <cell r="A1291" t="str">
            <v>401.101016</v>
          </cell>
          <cell r="N1291">
            <v>209.98869392540615</v>
          </cell>
        </row>
        <row r="1292">
          <cell r="A1292" t="str">
            <v>401.101020</v>
          </cell>
          <cell r="N1292">
            <v>959.69441309477781</v>
          </cell>
        </row>
        <row r="1293">
          <cell r="A1293" t="str">
            <v>401.101026</v>
          </cell>
          <cell r="N1293">
            <v>7887.5161142200004</v>
          </cell>
        </row>
        <row r="1294">
          <cell r="A1294" t="str">
            <v>401.101101</v>
          </cell>
          <cell r="N1294">
            <v>1222884.4631999999</v>
          </cell>
        </row>
        <row r="1295">
          <cell r="A1295" t="str">
            <v>401.101102</v>
          </cell>
          <cell r="N1295">
            <v>105670.37499999997</v>
          </cell>
        </row>
        <row r="1296">
          <cell r="A1296" t="str">
            <v>401.101103</v>
          </cell>
          <cell r="N1296">
            <v>165044.46020592999</v>
          </cell>
        </row>
        <row r="1297">
          <cell r="A1297" t="str">
            <v>401.101104</v>
          </cell>
          <cell r="N1297">
            <v>4854.4879999999994</v>
          </cell>
        </row>
        <row r="1298">
          <cell r="A1298" t="str">
            <v>401.101108</v>
          </cell>
          <cell r="N1298">
            <v>0</v>
          </cell>
        </row>
        <row r="1299">
          <cell r="A1299" t="str">
            <v>401.101110</v>
          </cell>
          <cell r="N1299">
            <v>0</v>
          </cell>
        </row>
        <row r="1300">
          <cell r="A1300" t="str">
            <v>401.101111</v>
          </cell>
          <cell r="N1300">
            <v>0</v>
          </cell>
        </row>
        <row r="1301">
          <cell r="A1301" t="str">
            <v>401.101113</v>
          </cell>
          <cell r="N1301">
            <v>0</v>
          </cell>
        </row>
        <row r="1302">
          <cell r="A1302" t="str">
            <v>401.101201</v>
          </cell>
          <cell r="N1302">
            <v>282.5611264389687</v>
          </cell>
        </row>
        <row r="1303">
          <cell r="A1303" t="str">
            <v>401.101401</v>
          </cell>
          <cell r="N1303">
            <v>669.26060000000007</v>
          </cell>
        </row>
        <row r="1304">
          <cell r="A1304" t="str">
            <v>401.102302</v>
          </cell>
          <cell r="N1304">
            <v>0</v>
          </cell>
        </row>
        <row r="1305">
          <cell r="A1305" t="str">
            <v>401.102303</v>
          </cell>
          <cell r="N1305">
            <v>0</v>
          </cell>
        </row>
        <row r="1306">
          <cell r="A1306" t="str">
            <v>401.102501</v>
          </cell>
          <cell r="N1306">
            <v>8769.2423944473267</v>
          </cell>
        </row>
        <row r="1307">
          <cell r="A1307" t="str">
            <v>401.102502</v>
          </cell>
          <cell r="N1307">
            <v>0</v>
          </cell>
        </row>
        <row r="1308">
          <cell r="A1308" t="str">
            <v>401.102602</v>
          </cell>
          <cell r="N1308">
            <v>0</v>
          </cell>
        </row>
        <row r="1309">
          <cell r="A1309" t="str">
            <v>401.102701</v>
          </cell>
          <cell r="N1309">
            <v>36.569123983383179</v>
          </cell>
        </row>
        <row r="1310">
          <cell r="A1310" t="str">
            <v>401.102702</v>
          </cell>
          <cell r="N1310">
            <v>2161.0554039677322</v>
          </cell>
        </row>
        <row r="1311">
          <cell r="A1311" t="str">
            <v>401.102703</v>
          </cell>
          <cell r="N1311">
            <v>0</v>
          </cell>
        </row>
        <row r="1312">
          <cell r="A1312" t="str">
            <v>401.102802</v>
          </cell>
          <cell r="N1312">
            <v>0</v>
          </cell>
        </row>
        <row r="1313">
          <cell r="A1313" t="str">
            <v>401.103002</v>
          </cell>
          <cell r="N1313">
            <v>83084.755199999985</v>
          </cell>
        </row>
        <row r="1314">
          <cell r="A1314" t="str">
            <v>401.103111</v>
          </cell>
          <cell r="N1314">
            <v>0</v>
          </cell>
        </row>
        <row r="1315">
          <cell r="A1315" t="str">
            <v>401.103112</v>
          </cell>
          <cell r="N1315">
            <v>0</v>
          </cell>
        </row>
        <row r="1316">
          <cell r="A1316" t="str">
            <v>401.103114</v>
          </cell>
          <cell r="N1316">
            <v>1528.4666920156164</v>
          </cell>
        </row>
        <row r="1317">
          <cell r="A1317" t="str">
            <v>401.103115</v>
          </cell>
          <cell r="N1317">
            <v>0</v>
          </cell>
        </row>
        <row r="1318">
          <cell r="A1318" t="str">
            <v>401.103201</v>
          </cell>
          <cell r="N1318">
            <v>65.887500000000003</v>
          </cell>
        </row>
        <row r="1319">
          <cell r="A1319" t="str">
            <v>401.103202</v>
          </cell>
          <cell r="N1319">
            <v>0</v>
          </cell>
        </row>
        <row r="1320">
          <cell r="A1320" t="str">
            <v>401.103500</v>
          </cell>
          <cell r="N1320">
            <v>89580.747699999993</v>
          </cell>
        </row>
        <row r="1321">
          <cell r="A1321" t="str">
            <v>401.103602</v>
          </cell>
          <cell r="N1321">
            <v>590.44451548691234</v>
          </cell>
        </row>
        <row r="1322">
          <cell r="A1322" t="str">
            <v>401.104120</v>
          </cell>
          <cell r="N1322">
            <v>496.60928512580023</v>
          </cell>
        </row>
        <row r="1323">
          <cell r="A1323" t="str">
            <v>401.106103</v>
          </cell>
          <cell r="N1323">
            <v>44625.557040095329</v>
          </cell>
        </row>
        <row r="1324">
          <cell r="A1324" t="str">
            <v>401.106104</v>
          </cell>
          <cell r="N1324">
            <v>5286.7020347118378</v>
          </cell>
        </row>
        <row r="1325">
          <cell r="A1325" t="str">
            <v>401.107101</v>
          </cell>
          <cell r="N1325">
            <v>44194.299086617844</v>
          </cell>
        </row>
        <row r="1326">
          <cell r="A1326" t="str">
            <v>401.107102</v>
          </cell>
          <cell r="N1326">
            <v>193.44815063476563</v>
          </cell>
        </row>
        <row r="1327">
          <cell r="A1327" t="str">
            <v>401.107201</v>
          </cell>
          <cell r="N1327">
            <v>0</v>
          </cell>
        </row>
        <row r="1328">
          <cell r="A1328" t="str">
            <v>401.107202</v>
          </cell>
          <cell r="N1328">
            <v>0</v>
          </cell>
        </row>
        <row r="1329">
          <cell r="A1329" t="str">
            <v>401.107404</v>
          </cell>
          <cell r="N1329">
            <v>1989.168775885872</v>
          </cell>
        </row>
        <row r="1330">
          <cell r="A1330" t="str">
            <v>401.107501</v>
          </cell>
          <cell r="N1330">
            <v>0</v>
          </cell>
        </row>
        <row r="1331">
          <cell r="A1331" t="str">
            <v>401.107502</v>
          </cell>
          <cell r="N1331">
            <v>552.82915027666991</v>
          </cell>
        </row>
        <row r="1332">
          <cell r="A1332" t="str">
            <v>401.107504</v>
          </cell>
          <cell r="N1332">
            <v>0</v>
          </cell>
        </row>
        <row r="1333">
          <cell r="A1333" t="str">
            <v>401.107601</v>
          </cell>
          <cell r="N1333">
            <v>0</v>
          </cell>
        </row>
        <row r="1334">
          <cell r="A1334" t="str">
            <v>401.107602</v>
          </cell>
          <cell r="N1334">
            <v>0</v>
          </cell>
        </row>
        <row r="1335">
          <cell r="A1335" t="str">
            <v>401.107805</v>
          </cell>
          <cell r="N1335">
            <v>3326098.5400000005</v>
          </cell>
        </row>
        <row r="1336">
          <cell r="A1336" t="str">
            <v>401.107808</v>
          </cell>
          <cell r="N1336">
            <v>1285.0548685925742</v>
          </cell>
        </row>
        <row r="1337">
          <cell r="A1337" t="str">
            <v>401.107809</v>
          </cell>
          <cell r="N1337">
            <v>0</v>
          </cell>
        </row>
        <row r="1338">
          <cell r="A1338" t="str">
            <v>401.107901</v>
          </cell>
          <cell r="N1338">
            <v>303.37913358999998</v>
          </cell>
        </row>
        <row r="1339">
          <cell r="A1339" t="str">
            <v>401.107902</v>
          </cell>
          <cell r="N1339">
            <v>0</v>
          </cell>
        </row>
        <row r="1340">
          <cell r="A1340" t="str">
            <v>401.107908</v>
          </cell>
          <cell r="N1340">
            <v>0</v>
          </cell>
        </row>
        <row r="1341">
          <cell r="A1341" t="str">
            <v>401.109910</v>
          </cell>
          <cell r="N1341">
            <v>127.47</v>
          </cell>
        </row>
        <row r="1342">
          <cell r="A1342" t="str">
            <v>401.203002</v>
          </cell>
          <cell r="N1342">
            <v>4388.4488999999994</v>
          </cell>
        </row>
        <row r="1343">
          <cell r="A1343" t="str">
            <v>401.203500</v>
          </cell>
          <cell r="N1343">
            <v>14055.754499999999</v>
          </cell>
        </row>
        <row r="1344">
          <cell r="A1344" t="str">
            <v>401.203603</v>
          </cell>
          <cell r="N1344">
            <v>5636.6330884931704</v>
          </cell>
        </row>
        <row r="1345">
          <cell r="A1345" t="str">
            <v>402.102301</v>
          </cell>
          <cell r="N1345">
            <v>13899.250671386719</v>
          </cell>
        </row>
        <row r="1346">
          <cell r="A1346" t="str">
            <v>402.102302</v>
          </cell>
          <cell r="N1346">
            <v>23048.116821289063</v>
          </cell>
        </row>
        <row r="1347">
          <cell r="A1347" t="str">
            <v>402.102501</v>
          </cell>
          <cell r="N1347">
            <v>0</v>
          </cell>
        </row>
        <row r="1348">
          <cell r="A1348" t="str">
            <v>402.102701</v>
          </cell>
          <cell r="N1348">
            <v>1.9464843273162842</v>
          </cell>
        </row>
        <row r="1349">
          <cell r="A1349" t="str">
            <v>402.102702</v>
          </cell>
          <cell r="N1349">
            <v>129.29769634793217</v>
          </cell>
        </row>
        <row r="1350">
          <cell r="A1350" t="str">
            <v>402.103002</v>
          </cell>
          <cell r="N1350">
            <v>1669.4913999999999</v>
          </cell>
        </row>
        <row r="1351">
          <cell r="A1351" t="str">
            <v>402.103500</v>
          </cell>
          <cell r="N1351">
            <v>121.19539999999999</v>
          </cell>
        </row>
        <row r="1352">
          <cell r="A1352" t="str">
            <v>402.107101</v>
          </cell>
          <cell r="N1352">
            <v>106.7860107421875</v>
          </cell>
        </row>
        <row r="1353">
          <cell r="A1353" t="str">
            <v>402.202301</v>
          </cell>
          <cell r="N1353">
            <v>1494.20556640625</v>
          </cell>
        </row>
        <row r="1354">
          <cell r="A1354" t="str">
            <v>402.202302</v>
          </cell>
          <cell r="N1354">
            <v>2281.46044921875</v>
          </cell>
        </row>
        <row r="1355">
          <cell r="A1355" t="str">
            <v>402.203002</v>
          </cell>
          <cell r="N1355">
            <v>19797.495000000003</v>
          </cell>
        </row>
        <row r="1356">
          <cell r="A1356" t="str">
            <v>402.203202</v>
          </cell>
          <cell r="N1356">
            <v>0</v>
          </cell>
        </row>
        <row r="1357">
          <cell r="A1357" t="str">
            <v>402.203205</v>
          </cell>
          <cell r="N1357">
            <v>6830.9002</v>
          </cell>
        </row>
        <row r="1358">
          <cell r="A1358" t="str">
            <v>402.203500</v>
          </cell>
          <cell r="N1358">
            <v>38640.031600000002</v>
          </cell>
        </row>
        <row r="1359">
          <cell r="A1359" t="str">
            <v>402.207807</v>
          </cell>
          <cell r="N1359">
            <v>0</v>
          </cell>
        </row>
        <row r="1360">
          <cell r="A1360" t="str">
            <v>404.102403</v>
          </cell>
          <cell r="N1360">
            <v>1505269.86</v>
          </cell>
        </row>
        <row r="1361">
          <cell r="A1361" t="str">
            <v>404.102404</v>
          </cell>
          <cell r="N1361">
            <v>48489.850000000006</v>
          </cell>
        </row>
        <row r="1362">
          <cell r="A1362" t="str">
            <v>406.101005</v>
          </cell>
          <cell r="N1362">
            <v>0</v>
          </cell>
        </row>
        <row r="1363">
          <cell r="A1363" t="str">
            <v>406.101008</v>
          </cell>
          <cell r="N1363">
            <v>0</v>
          </cell>
        </row>
        <row r="1364">
          <cell r="A1364" t="str">
            <v>406.101201</v>
          </cell>
          <cell r="N1364">
            <v>0</v>
          </cell>
        </row>
        <row r="1365">
          <cell r="A1365" t="str">
            <v>406.101303</v>
          </cell>
          <cell r="N1365">
            <v>0</v>
          </cell>
        </row>
        <row r="1366">
          <cell r="A1366" t="str">
            <v>406.107404</v>
          </cell>
          <cell r="N1366">
            <v>3705.1651526529149</v>
          </cell>
        </row>
        <row r="1367">
          <cell r="A1367" t="str">
            <v>406.107808</v>
          </cell>
          <cell r="N1367">
            <v>-186.9127616555661</v>
          </cell>
        </row>
        <row r="1368">
          <cell r="A1368" t="str">
            <v>411.101001</v>
          </cell>
          <cell r="N1368">
            <v>20795.771097618643</v>
          </cell>
        </row>
        <row r="1369">
          <cell r="A1369" t="str">
            <v>411.101002</v>
          </cell>
          <cell r="N1369">
            <v>13571.905294430635</v>
          </cell>
        </row>
        <row r="1370">
          <cell r="A1370" t="str">
            <v>411.101004</v>
          </cell>
          <cell r="N1370">
            <v>4485.474265286337</v>
          </cell>
        </row>
        <row r="1371">
          <cell r="A1371" t="str">
            <v>411.101005</v>
          </cell>
          <cell r="N1371">
            <v>1743.16449588</v>
          </cell>
        </row>
        <row r="1372">
          <cell r="A1372" t="str">
            <v>411.101007</v>
          </cell>
          <cell r="N1372">
            <v>252.00544266870099</v>
          </cell>
        </row>
        <row r="1373">
          <cell r="A1373" t="str">
            <v>411.101008</v>
          </cell>
          <cell r="N1373">
            <v>8206.191836651702</v>
          </cell>
        </row>
        <row r="1374">
          <cell r="A1374" t="str">
            <v>411.101026</v>
          </cell>
          <cell r="N1374">
            <v>393.94874414999998</v>
          </cell>
        </row>
        <row r="1375">
          <cell r="A1375" t="str">
            <v>411.101110</v>
          </cell>
          <cell r="N1375">
            <v>35</v>
          </cell>
        </row>
        <row r="1376">
          <cell r="A1376" t="str">
            <v>411.101111</v>
          </cell>
          <cell r="N1376">
            <v>9778</v>
          </cell>
        </row>
        <row r="1377">
          <cell r="A1377" t="str">
            <v>411.101114</v>
          </cell>
          <cell r="N1377">
            <v>15087</v>
          </cell>
        </row>
        <row r="1378">
          <cell r="A1378" t="str">
            <v>411.101201</v>
          </cell>
          <cell r="N1378">
            <v>0</v>
          </cell>
        </row>
        <row r="1379">
          <cell r="A1379" t="str">
            <v>411.102501</v>
          </cell>
          <cell r="N1379">
            <v>2.8400392532348633</v>
          </cell>
        </row>
        <row r="1380">
          <cell r="A1380" t="str">
            <v>411.102701</v>
          </cell>
          <cell r="N1380">
            <v>0</v>
          </cell>
        </row>
        <row r="1381">
          <cell r="A1381" t="str">
            <v>411.102702</v>
          </cell>
          <cell r="N1381">
            <v>-1.22030854</v>
          </cell>
        </row>
        <row r="1382">
          <cell r="A1382" t="str">
            <v>411.104101</v>
          </cell>
          <cell r="N1382">
            <v>600</v>
          </cell>
        </row>
        <row r="1383">
          <cell r="A1383" t="str">
            <v>411.106103</v>
          </cell>
          <cell r="N1383">
            <v>23.244780540466309</v>
          </cell>
        </row>
        <row r="1384">
          <cell r="A1384" t="str">
            <v>411.107101</v>
          </cell>
          <cell r="N1384">
            <v>29.366772651672363</v>
          </cell>
        </row>
        <row r="1385">
          <cell r="A1385" t="str">
            <v>411.107501</v>
          </cell>
          <cell r="N1385">
            <v>1449041.3958125862</v>
          </cell>
        </row>
        <row r="1386">
          <cell r="A1386" t="str">
            <v>411.107502</v>
          </cell>
          <cell r="N1386">
            <v>32646.09667772664</v>
          </cell>
        </row>
        <row r="1387">
          <cell r="A1387" t="str">
            <v>411.107503</v>
          </cell>
          <cell r="N1387">
            <v>139.78426160000001</v>
          </cell>
        </row>
        <row r="1388">
          <cell r="A1388" t="str">
            <v>411.107504</v>
          </cell>
          <cell r="N1388">
            <v>4.6393020757022896E-3</v>
          </cell>
        </row>
        <row r="1389">
          <cell r="A1389" t="str">
            <v>411.107505</v>
          </cell>
          <cell r="N1389">
            <v>23617.390236492451</v>
          </cell>
        </row>
        <row r="1390">
          <cell r="A1390" t="str">
            <v>411.107506</v>
          </cell>
          <cell r="N1390">
            <v>1700.0000103303441</v>
          </cell>
        </row>
        <row r="1391">
          <cell r="A1391" t="str">
            <v>411.107805</v>
          </cell>
          <cell r="N1391">
            <v>0</v>
          </cell>
        </row>
        <row r="1392">
          <cell r="A1392" t="str">
            <v>411.107901</v>
          </cell>
          <cell r="N1392">
            <v>0</v>
          </cell>
        </row>
        <row r="1393">
          <cell r="A1393" t="str">
            <v>411.107902</v>
          </cell>
          <cell r="N1393">
            <v>106.17168219967009</v>
          </cell>
        </row>
        <row r="1394">
          <cell r="A1394" t="str">
            <v>412.101001</v>
          </cell>
          <cell r="N1394">
            <v>278008.87257776537</v>
          </cell>
        </row>
        <row r="1395">
          <cell r="A1395" t="str">
            <v>412.101002</v>
          </cell>
          <cell r="N1395">
            <v>629519.63509734219</v>
          </cell>
        </row>
        <row r="1396">
          <cell r="A1396" t="str">
            <v>412.101004</v>
          </cell>
          <cell r="N1396">
            <v>49541.905028566245</v>
          </cell>
        </row>
        <row r="1397">
          <cell r="A1397" t="str">
            <v>412.101005</v>
          </cell>
          <cell r="N1397">
            <v>-14579.731520239999</v>
          </cell>
        </row>
        <row r="1398">
          <cell r="A1398" t="str">
            <v>412.101007</v>
          </cell>
          <cell r="N1398">
            <v>5401.3636338000015</v>
          </cell>
        </row>
        <row r="1399">
          <cell r="A1399" t="str">
            <v>412.101008</v>
          </cell>
          <cell r="N1399">
            <v>84917.45832688603</v>
          </cell>
        </row>
        <row r="1400">
          <cell r="A1400" t="str">
            <v>412.101012</v>
          </cell>
          <cell r="N1400">
            <v>0</v>
          </cell>
        </row>
        <row r="1401">
          <cell r="A1401" t="str">
            <v>412.101026</v>
          </cell>
          <cell r="N1401">
            <v>9124.7393337300018</v>
          </cell>
        </row>
        <row r="1402">
          <cell r="A1402" t="str">
            <v>412.101201</v>
          </cell>
          <cell r="N1402">
            <v>4443.6658886419727</v>
          </cell>
        </row>
        <row r="1403">
          <cell r="A1403" t="str">
            <v>412.101203</v>
          </cell>
          <cell r="N1403">
            <v>0</v>
          </cell>
        </row>
        <row r="1404">
          <cell r="A1404" t="str">
            <v>412.102226</v>
          </cell>
          <cell r="N1404">
            <v>0</v>
          </cell>
        </row>
        <row r="1405">
          <cell r="A1405" t="str">
            <v>412.102301</v>
          </cell>
          <cell r="N1405">
            <v>649.28680467605591</v>
          </cell>
        </row>
        <row r="1406">
          <cell r="A1406" t="str">
            <v>412.102302</v>
          </cell>
          <cell r="N1406">
            <v>1703.8939056396484</v>
          </cell>
        </row>
        <row r="1407">
          <cell r="A1407" t="str">
            <v>412.102303</v>
          </cell>
          <cell r="N1407">
            <v>0</v>
          </cell>
        </row>
        <row r="1408">
          <cell r="A1408" t="str">
            <v>412.102401</v>
          </cell>
          <cell r="N1408">
            <v>436135.33000000007</v>
          </cell>
        </row>
        <row r="1409">
          <cell r="A1409" t="str">
            <v>412.102501</v>
          </cell>
          <cell r="N1409">
            <v>17058.34893155098</v>
          </cell>
        </row>
        <row r="1410">
          <cell r="A1410" t="str">
            <v>412.102602</v>
          </cell>
          <cell r="N1410">
            <v>3761.4132080078125</v>
          </cell>
        </row>
        <row r="1411">
          <cell r="A1411" t="str">
            <v>412.102604</v>
          </cell>
          <cell r="N1411">
            <v>-24.099763870239258</v>
          </cell>
        </row>
        <row r="1412">
          <cell r="A1412" t="str">
            <v>412.102701</v>
          </cell>
          <cell r="N1412">
            <v>1458.5209649801254</v>
          </cell>
        </row>
        <row r="1413">
          <cell r="A1413" t="str">
            <v>412.102702</v>
          </cell>
          <cell r="N1413">
            <v>5041.0978543678229</v>
          </cell>
        </row>
        <row r="1414">
          <cell r="A1414" t="str">
            <v>412.102703</v>
          </cell>
          <cell r="N1414">
            <v>28635.272769985717</v>
          </cell>
        </row>
        <row r="1415">
          <cell r="A1415" t="str">
            <v>412.102802</v>
          </cell>
          <cell r="N1415">
            <v>0</v>
          </cell>
        </row>
        <row r="1416">
          <cell r="A1416" t="str">
            <v>412.102902</v>
          </cell>
          <cell r="N1416">
            <v>0</v>
          </cell>
        </row>
        <row r="1417">
          <cell r="A1417" t="str">
            <v>412.102903</v>
          </cell>
          <cell r="N1417">
            <v>0</v>
          </cell>
        </row>
        <row r="1418">
          <cell r="A1418" t="str">
            <v>412.103001</v>
          </cell>
          <cell r="N1418">
            <v>-1584</v>
          </cell>
        </row>
        <row r="1419">
          <cell r="A1419" t="str">
            <v>412.103101</v>
          </cell>
          <cell r="N1419">
            <v>858.55256652832031</v>
          </cell>
        </row>
        <row r="1420">
          <cell r="A1420" t="str">
            <v>412.103102</v>
          </cell>
          <cell r="N1420">
            <v>1484.3859197497368</v>
          </cell>
        </row>
        <row r="1421">
          <cell r="A1421" t="str">
            <v>412.103103</v>
          </cell>
          <cell r="N1421">
            <v>5377.9120464324951</v>
          </cell>
        </row>
        <row r="1422">
          <cell r="A1422" t="str">
            <v>412.103104</v>
          </cell>
          <cell r="N1422">
            <v>9.961665153503418</v>
          </cell>
        </row>
        <row r="1423">
          <cell r="A1423" t="str">
            <v>412.103107</v>
          </cell>
          <cell r="N1423">
            <v>0</v>
          </cell>
        </row>
        <row r="1424">
          <cell r="A1424" t="str">
            <v>412.103108</v>
          </cell>
          <cell r="N1424">
            <v>0</v>
          </cell>
        </row>
        <row r="1425">
          <cell r="A1425" t="str">
            <v>412.103109</v>
          </cell>
          <cell r="N1425">
            <v>135.47492599487305</v>
          </cell>
        </row>
        <row r="1426">
          <cell r="A1426" t="str">
            <v>412.103110</v>
          </cell>
          <cell r="N1426">
            <v>312.39363431930542</v>
          </cell>
        </row>
        <row r="1427">
          <cell r="A1427" t="str">
            <v>412.103111</v>
          </cell>
          <cell r="N1427">
            <v>99105.74532351557</v>
          </cell>
        </row>
        <row r="1428">
          <cell r="A1428" t="str">
            <v>412.103112</v>
          </cell>
          <cell r="N1428">
            <v>8634.7490191934266</v>
          </cell>
        </row>
        <row r="1429">
          <cell r="A1429" t="str">
            <v>412.103113</v>
          </cell>
          <cell r="N1429">
            <v>18356.366246251931</v>
          </cell>
        </row>
        <row r="1430">
          <cell r="A1430" t="str">
            <v>412.103114</v>
          </cell>
          <cell r="N1430">
            <v>143903.93111730024</v>
          </cell>
        </row>
        <row r="1431">
          <cell r="A1431" t="str">
            <v>412.103115</v>
          </cell>
          <cell r="N1431">
            <v>8321.4123466266519</v>
          </cell>
        </row>
        <row r="1432">
          <cell r="A1432" t="str">
            <v>412.103202</v>
          </cell>
          <cell r="N1432">
            <v>34.557498931884766</v>
          </cell>
        </row>
        <row r="1433">
          <cell r="A1433" t="str">
            <v>412.103205</v>
          </cell>
          <cell r="N1433">
            <v>0</v>
          </cell>
        </row>
        <row r="1434">
          <cell r="A1434" t="str">
            <v>412.103403</v>
          </cell>
          <cell r="N1434">
            <v>1111.9949951171875</v>
          </cell>
        </row>
        <row r="1435">
          <cell r="A1435" t="str">
            <v>412.103409</v>
          </cell>
          <cell r="N1435">
            <v>0</v>
          </cell>
        </row>
        <row r="1436">
          <cell r="A1436" t="str">
            <v>412.103500</v>
          </cell>
          <cell r="N1436">
            <v>0</v>
          </cell>
        </row>
        <row r="1437">
          <cell r="A1437" t="str">
            <v>412.103603</v>
          </cell>
          <cell r="N1437">
            <v>929.35942840576172</v>
          </cell>
        </row>
        <row r="1438">
          <cell r="A1438" t="str">
            <v>412.106103</v>
          </cell>
          <cell r="N1438">
            <v>173143.15573677985</v>
          </cell>
        </row>
        <row r="1439">
          <cell r="A1439" t="str">
            <v>412.106104</v>
          </cell>
          <cell r="N1439">
            <v>6383.1984519857679</v>
          </cell>
        </row>
        <row r="1440">
          <cell r="A1440" t="str">
            <v>412.106500</v>
          </cell>
          <cell r="N1440">
            <v>0</v>
          </cell>
        </row>
        <row r="1441">
          <cell r="A1441" t="str">
            <v>412.107101</v>
          </cell>
          <cell r="N1441">
            <v>1965.5736716985703</v>
          </cell>
        </row>
        <row r="1442">
          <cell r="A1442" t="str">
            <v>412.107102</v>
          </cell>
          <cell r="N1442">
            <v>321.996337890625</v>
          </cell>
        </row>
        <row r="1443">
          <cell r="A1443" t="str">
            <v>412.107206</v>
          </cell>
          <cell r="N1443">
            <v>194.98096924294737</v>
          </cell>
        </row>
        <row r="1444">
          <cell r="A1444" t="str">
            <v>412.107502</v>
          </cell>
          <cell r="N1444">
            <v>0</v>
          </cell>
        </row>
        <row r="1445">
          <cell r="A1445" t="str">
            <v>412.107802</v>
          </cell>
          <cell r="N1445">
            <v>0</v>
          </cell>
        </row>
        <row r="1446">
          <cell r="A1446" t="str">
            <v>412.107807</v>
          </cell>
          <cell r="N1446">
            <v>0</v>
          </cell>
        </row>
        <row r="1447">
          <cell r="A1447" t="str">
            <v>412.107901</v>
          </cell>
          <cell r="N1447">
            <v>3778.26967469898</v>
          </cell>
        </row>
        <row r="1448">
          <cell r="A1448" t="str">
            <v>412.107902</v>
          </cell>
          <cell r="N1448">
            <v>0</v>
          </cell>
        </row>
        <row r="1449">
          <cell r="A1449" t="str">
            <v>412.108000</v>
          </cell>
          <cell r="N1449">
            <v>0</v>
          </cell>
        </row>
        <row r="1450">
          <cell r="A1450" t="str">
            <v>412.109902</v>
          </cell>
          <cell r="N1450">
            <v>3412.6154999999999</v>
          </cell>
        </row>
        <row r="1451">
          <cell r="A1451" t="str">
            <v>412.109910</v>
          </cell>
          <cell r="N1451">
            <v>1244.3499999999999</v>
          </cell>
        </row>
        <row r="1452">
          <cell r="A1452" t="str">
            <v>412.203500</v>
          </cell>
          <cell r="N1452">
            <v>0</v>
          </cell>
        </row>
        <row r="1453">
          <cell r="A1453" t="str">
            <v>412.207807</v>
          </cell>
          <cell r="N1453">
            <v>0</v>
          </cell>
        </row>
        <row r="1454">
          <cell r="A1454" t="str">
            <v>412.301008</v>
          </cell>
          <cell r="N1454">
            <v>199.76</v>
          </cell>
        </row>
        <row r="1455">
          <cell r="A1455" t="str">
            <v>412.301201</v>
          </cell>
          <cell r="N1455">
            <v>1.0944794740680663E-2</v>
          </cell>
        </row>
        <row r="1456">
          <cell r="A1456" t="str">
            <v>412.301203</v>
          </cell>
          <cell r="N1456">
            <v>951.25</v>
          </cell>
        </row>
        <row r="1457">
          <cell r="A1457" t="str">
            <v>412.301401</v>
          </cell>
          <cell r="N1457">
            <v>413.85680000000002</v>
          </cell>
        </row>
        <row r="1458">
          <cell r="A1458" t="str">
            <v>412.302103</v>
          </cell>
          <cell r="N1458">
            <v>0</v>
          </cell>
        </row>
        <row r="1459">
          <cell r="A1459" t="str">
            <v>412.302208</v>
          </cell>
          <cell r="N1459">
            <v>-0.01</v>
          </cell>
        </row>
        <row r="1460">
          <cell r="A1460" t="str">
            <v>412.302221</v>
          </cell>
          <cell r="N1460">
            <v>0</v>
          </cell>
        </row>
        <row r="1461">
          <cell r="A1461" t="str">
            <v>412.302223</v>
          </cell>
          <cell r="N1461">
            <v>0</v>
          </cell>
        </row>
        <row r="1462">
          <cell r="A1462" t="str">
            <v>412.302226</v>
          </cell>
          <cell r="N1462">
            <v>4383.8583068847656</v>
          </cell>
        </row>
        <row r="1463">
          <cell r="A1463" t="str">
            <v>412.302301</v>
          </cell>
          <cell r="N1463">
            <v>0</v>
          </cell>
        </row>
        <row r="1464">
          <cell r="A1464" t="str">
            <v>412.302302</v>
          </cell>
          <cell r="N1464">
            <v>2429.4151916503906</v>
          </cell>
        </row>
        <row r="1465">
          <cell r="A1465" t="str">
            <v>412.302303</v>
          </cell>
          <cell r="N1465">
            <v>19.064567565917969</v>
          </cell>
        </row>
        <row r="1466">
          <cell r="A1466" t="str">
            <v>412.302501</v>
          </cell>
          <cell r="N1466">
            <v>678.47389793395996</v>
          </cell>
        </row>
        <row r="1467">
          <cell r="A1467" t="str">
            <v>412.302604</v>
          </cell>
          <cell r="N1467">
            <v>0</v>
          </cell>
        </row>
        <row r="1468">
          <cell r="A1468" t="str">
            <v>412.302702</v>
          </cell>
          <cell r="N1468">
            <v>710.08660137653351</v>
          </cell>
        </row>
        <row r="1469">
          <cell r="A1469" t="str">
            <v>412.303002</v>
          </cell>
          <cell r="N1469">
            <v>28275.866000000002</v>
          </cell>
        </row>
        <row r="1470">
          <cell r="A1470" t="str">
            <v>412.303107</v>
          </cell>
          <cell r="N1470">
            <v>0</v>
          </cell>
        </row>
        <row r="1471">
          <cell r="A1471" t="str">
            <v>412.303500</v>
          </cell>
          <cell r="N1471">
            <v>9487.3329000000012</v>
          </cell>
        </row>
        <row r="1472">
          <cell r="A1472" t="str">
            <v>412.306103</v>
          </cell>
          <cell r="N1472">
            <v>0</v>
          </cell>
        </row>
        <row r="1473">
          <cell r="A1473" t="str">
            <v>412.306104</v>
          </cell>
          <cell r="N1473">
            <v>0</v>
          </cell>
        </row>
        <row r="1474">
          <cell r="A1474" t="str">
            <v>412.307203</v>
          </cell>
          <cell r="N1474">
            <v>0</v>
          </cell>
        </row>
        <row r="1475">
          <cell r="A1475" t="str">
            <v>412.307206</v>
          </cell>
          <cell r="N1475">
            <v>10973.498529790404</v>
          </cell>
        </row>
        <row r="1476">
          <cell r="A1476" t="str">
            <v>412.308000</v>
          </cell>
          <cell r="N1476">
            <v>12293.48</v>
          </cell>
        </row>
        <row r="1477">
          <cell r="A1477" t="str">
            <v>412.309902</v>
          </cell>
          <cell r="N1477">
            <v>1146.5899999999999</v>
          </cell>
        </row>
        <row r="1478">
          <cell r="A1478" t="str">
            <v>412.309910</v>
          </cell>
          <cell r="N1478">
            <v>971.2</v>
          </cell>
        </row>
        <row r="1479">
          <cell r="A1479" t="str">
            <v>412.401020</v>
          </cell>
          <cell r="N1479">
            <v>115.04832029452371</v>
          </cell>
        </row>
        <row r="1480">
          <cell r="A1480" t="str">
            <v>412.402703</v>
          </cell>
          <cell r="N1480">
            <v>0</v>
          </cell>
        </row>
        <row r="1481">
          <cell r="A1481" t="str">
            <v>412.403002</v>
          </cell>
          <cell r="N1481">
            <v>20709.361699999998</v>
          </cell>
        </row>
        <row r="1482">
          <cell r="A1482" t="str">
            <v>412.403114</v>
          </cell>
          <cell r="N1482">
            <v>0</v>
          </cell>
        </row>
        <row r="1483">
          <cell r="A1483" t="str">
            <v>412.403500</v>
          </cell>
          <cell r="N1483">
            <v>16588.866799999996</v>
          </cell>
        </row>
        <row r="1484">
          <cell r="A1484" t="str">
            <v>412.409910</v>
          </cell>
          <cell r="N1484">
            <v>0</v>
          </cell>
        </row>
        <row r="1485">
          <cell r="A1485" t="str">
            <v>412.503002</v>
          </cell>
          <cell r="N1485">
            <v>523.04600000000028</v>
          </cell>
        </row>
        <row r="1486">
          <cell r="A1486" t="str">
            <v>412.503500</v>
          </cell>
          <cell r="N1486">
            <v>56.822400000000243</v>
          </cell>
        </row>
        <row r="1487">
          <cell r="A1487" t="str">
            <v>415.101001</v>
          </cell>
          <cell r="N1487">
            <v>141388.43893861139</v>
          </cell>
        </row>
        <row r="1488">
          <cell r="A1488" t="str">
            <v>415.101002</v>
          </cell>
          <cell r="N1488">
            <v>296600.52543968463</v>
          </cell>
        </row>
        <row r="1489">
          <cell r="A1489" t="str">
            <v>415.101004</v>
          </cell>
          <cell r="N1489">
            <v>23731.69832484228</v>
          </cell>
        </row>
        <row r="1490">
          <cell r="A1490" t="str">
            <v>415.101005</v>
          </cell>
          <cell r="N1490">
            <v>-7824.9094770499996</v>
          </cell>
        </row>
        <row r="1491">
          <cell r="A1491" t="str">
            <v>415.101006</v>
          </cell>
          <cell r="N1491">
            <v>0</v>
          </cell>
        </row>
        <row r="1492">
          <cell r="A1492" t="str">
            <v>415.101007</v>
          </cell>
          <cell r="N1492">
            <v>4997.2887040242476</v>
          </cell>
        </row>
        <row r="1493">
          <cell r="A1493" t="str">
            <v>415.101008</v>
          </cell>
          <cell r="N1493">
            <v>40024.260872413055</v>
          </cell>
        </row>
        <row r="1494">
          <cell r="A1494" t="str">
            <v>415.101021</v>
          </cell>
          <cell r="N1494">
            <v>0</v>
          </cell>
        </row>
        <row r="1495">
          <cell r="A1495" t="str">
            <v>415.101026</v>
          </cell>
          <cell r="N1495">
            <v>4457.1672241300002</v>
          </cell>
        </row>
        <row r="1496">
          <cell r="A1496" t="str">
            <v>415.101101</v>
          </cell>
          <cell r="N1496">
            <v>264553.57439999998</v>
          </cell>
        </row>
        <row r="1497">
          <cell r="A1497" t="str">
            <v>415.101102</v>
          </cell>
          <cell r="N1497">
            <v>48257.356200000002</v>
          </cell>
        </row>
        <row r="1498">
          <cell r="A1498" t="str">
            <v>415.101103</v>
          </cell>
          <cell r="N1498">
            <v>42621.620493319999</v>
          </cell>
        </row>
        <row r="1499">
          <cell r="A1499" t="str">
            <v>415.101104</v>
          </cell>
          <cell r="N1499">
            <v>31867.972000000002</v>
          </cell>
        </row>
        <row r="1500">
          <cell r="A1500" t="str">
            <v>415.102501</v>
          </cell>
          <cell r="N1500">
            <v>119.75716328620911</v>
          </cell>
        </row>
        <row r="1501">
          <cell r="A1501" t="str">
            <v>415.102701</v>
          </cell>
          <cell r="N1501">
            <v>0</v>
          </cell>
        </row>
        <row r="1502">
          <cell r="A1502" t="str">
            <v>415.102703</v>
          </cell>
          <cell r="N1502">
            <v>0</v>
          </cell>
        </row>
        <row r="1503">
          <cell r="A1503" t="str">
            <v>415.102802</v>
          </cell>
          <cell r="N1503">
            <v>0</v>
          </cell>
        </row>
        <row r="1504">
          <cell r="A1504" t="str">
            <v>415.103102</v>
          </cell>
          <cell r="N1504">
            <v>16.205738067626953</v>
          </cell>
        </row>
        <row r="1505">
          <cell r="A1505" t="str">
            <v>415.103111</v>
          </cell>
          <cell r="N1505">
            <v>22.231792449951172</v>
          </cell>
        </row>
        <row r="1506">
          <cell r="A1506" t="str">
            <v>415.103115</v>
          </cell>
          <cell r="N1506">
            <v>0</v>
          </cell>
        </row>
        <row r="1507">
          <cell r="A1507" t="str">
            <v>415.104101</v>
          </cell>
          <cell r="N1507">
            <v>0</v>
          </cell>
        </row>
        <row r="1508">
          <cell r="A1508" t="str">
            <v>415.106103</v>
          </cell>
          <cell r="N1508">
            <v>82371.783159464598</v>
          </cell>
        </row>
        <row r="1509">
          <cell r="A1509" t="str">
            <v>415.106104</v>
          </cell>
          <cell r="N1509">
            <v>3334870.7792308768</v>
          </cell>
        </row>
        <row r="1510">
          <cell r="A1510" t="str">
            <v>415.107101</v>
          </cell>
          <cell r="N1510">
            <v>0</v>
          </cell>
        </row>
        <row r="1511">
          <cell r="A1511" t="str">
            <v>415.107807</v>
          </cell>
          <cell r="N1511">
            <v>0</v>
          </cell>
        </row>
        <row r="1512">
          <cell r="A1512" t="str">
            <v>415.107902</v>
          </cell>
          <cell r="N1512">
            <v>2865.81</v>
          </cell>
        </row>
        <row r="1513">
          <cell r="A1513" t="str">
            <v>415.109910</v>
          </cell>
          <cell r="N1513">
            <v>-758036.95860000013</v>
          </cell>
        </row>
        <row r="1514">
          <cell r="A1514" t="str">
            <v>421.101001</v>
          </cell>
          <cell r="N1514">
            <v>118261.52868081014</v>
          </cell>
        </row>
        <row r="1515">
          <cell r="A1515" t="str">
            <v>421.101002</v>
          </cell>
          <cell r="N1515">
            <v>324612.91393007082</v>
          </cell>
        </row>
        <row r="1516">
          <cell r="A1516" t="str">
            <v>421.101004</v>
          </cell>
          <cell r="N1516">
            <v>36743.87661474006</v>
          </cell>
        </row>
        <row r="1517">
          <cell r="A1517" t="str">
            <v>421.101005</v>
          </cell>
          <cell r="N1517">
            <v>-1754.4131323600002</v>
          </cell>
        </row>
        <row r="1518">
          <cell r="A1518" t="str">
            <v>421.101007</v>
          </cell>
          <cell r="N1518">
            <v>3957.5610475697981</v>
          </cell>
        </row>
        <row r="1519">
          <cell r="A1519" t="str">
            <v>421.101008</v>
          </cell>
          <cell r="N1519">
            <v>49452.701598670174</v>
          </cell>
        </row>
        <row r="1520">
          <cell r="A1520" t="str">
            <v>421.101012</v>
          </cell>
          <cell r="N1520">
            <v>2078.610926696048</v>
          </cell>
        </row>
        <row r="1521">
          <cell r="A1521" t="str">
            <v>421.101020</v>
          </cell>
          <cell r="N1521">
            <v>417.29237324066816</v>
          </cell>
        </row>
        <row r="1522">
          <cell r="A1522" t="str">
            <v>421.101022</v>
          </cell>
          <cell r="N1522">
            <v>4404.7144616892265</v>
          </cell>
        </row>
        <row r="1523">
          <cell r="A1523" t="str">
            <v>421.101025</v>
          </cell>
          <cell r="N1523">
            <v>790.51175095717804</v>
          </cell>
        </row>
        <row r="1524">
          <cell r="A1524" t="str">
            <v>421.101026</v>
          </cell>
          <cell r="N1524">
            <v>4584.5493861200002</v>
          </cell>
        </row>
        <row r="1525">
          <cell r="A1525" t="str">
            <v>421.101112</v>
          </cell>
          <cell r="N1525">
            <v>0</v>
          </cell>
        </row>
        <row r="1526">
          <cell r="A1526" t="str">
            <v>421.101114</v>
          </cell>
          <cell r="N1526">
            <v>0</v>
          </cell>
        </row>
        <row r="1527">
          <cell r="A1527" t="str">
            <v>421.101117</v>
          </cell>
          <cell r="N1527">
            <v>0</v>
          </cell>
        </row>
        <row r="1528">
          <cell r="A1528" t="str">
            <v>421.101201</v>
          </cell>
          <cell r="N1528">
            <v>249.11900620213376</v>
          </cell>
        </row>
        <row r="1529">
          <cell r="A1529" t="str">
            <v>421.101203</v>
          </cell>
          <cell r="N1529">
            <v>22999.468663959986</v>
          </cell>
        </row>
        <row r="1530">
          <cell r="A1530" t="str">
            <v>421.101303</v>
          </cell>
          <cell r="N1530">
            <v>0</v>
          </cell>
        </row>
        <row r="1531">
          <cell r="A1531" t="str">
            <v>421.102302</v>
          </cell>
          <cell r="N1531">
            <v>0</v>
          </cell>
        </row>
        <row r="1532">
          <cell r="A1532" t="str">
            <v>421.102501</v>
          </cell>
          <cell r="N1532">
            <v>19065.872121458306</v>
          </cell>
        </row>
        <row r="1533">
          <cell r="A1533" t="str">
            <v>421.102502</v>
          </cell>
          <cell r="N1533">
            <v>74118.223096842266</v>
          </cell>
        </row>
        <row r="1534">
          <cell r="A1534" t="str">
            <v>421.102503</v>
          </cell>
          <cell r="N1534">
            <v>63607.038478694616</v>
          </cell>
        </row>
        <row r="1535">
          <cell r="A1535" t="str">
            <v>421.102601</v>
          </cell>
          <cell r="N1535">
            <v>10304.286526074629</v>
          </cell>
        </row>
        <row r="1536">
          <cell r="A1536" t="str">
            <v>421.102602</v>
          </cell>
          <cell r="N1536">
            <v>11802.860577106476</v>
          </cell>
        </row>
        <row r="1537">
          <cell r="A1537" t="str">
            <v>421.102603</v>
          </cell>
          <cell r="N1537">
            <v>510.91112255521972</v>
          </cell>
        </row>
        <row r="1538">
          <cell r="A1538" t="str">
            <v>421.102604</v>
          </cell>
          <cell r="N1538">
            <v>3360.7689208984375</v>
          </cell>
        </row>
        <row r="1539">
          <cell r="A1539" t="str">
            <v>421.102701</v>
          </cell>
          <cell r="N1539">
            <v>116.76920163631439</v>
          </cell>
        </row>
        <row r="1540">
          <cell r="A1540" t="str">
            <v>421.102702</v>
          </cell>
          <cell r="N1540">
            <v>238.92947316169739</v>
          </cell>
        </row>
        <row r="1541">
          <cell r="A1541" t="str">
            <v>421.102902</v>
          </cell>
          <cell r="N1541">
            <v>-437.81318257999999</v>
          </cell>
        </row>
        <row r="1542">
          <cell r="A1542" t="str">
            <v>421.102903</v>
          </cell>
          <cell r="N1542">
            <v>5498.1191058300856</v>
          </cell>
        </row>
        <row r="1543">
          <cell r="A1543" t="str">
            <v>421.103001</v>
          </cell>
          <cell r="N1543">
            <v>100</v>
          </cell>
        </row>
        <row r="1544">
          <cell r="A1544" t="str">
            <v>421.103002</v>
          </cell>
          <cell r="N1544">
            <v>641.55060000000003</v>
          </cell>
        </row>
        <row r="1545">
          <cell r="A1545" t="str">
            <v>421.103102</v>
          </cell>
          <cell r="N1545">
            <v>0</v>
          </cell>
        </row>
        <row r="1546">
          <cell r="A1546" t="str">
            <v>421.103103</v>
          </cell>
          <cell r="N1546">
            <v>0</v>
          </cell>
        </row>
        <row r="1547">
          <cell r="A1547" t="str">
            <v>421.103110</v>
          </cell>
          <cell r="N1547">
            <v>0</v>
          </cell>
        </row>
        <row r="1548">
          <cell r="A1548" t="str">
            <v>421.103111</v>
          </cell>
          <cell r="N1548">
            <v>680.59008026123047</v>
          </cell>
        </row>
        <row r="1549">
          <cell r="A1549" t="str">
            <v>421.103112</v>
          </cell>
          <cell r="N1549">
            <v>0</v>
          </cell>
        </row>
        <row r="1550">
          <cell r="A1550" t="str">
            <v>421.103114</v>
          </cell>
          <cell r="N1550">
            <v>275.48923407327868</v>
          </cell>
        </row>
        <row r="1551">
          <cell r="A1551" t="str">
            <v>421.103115</v>
          </cell>
          <cell r="N1551">
            <v>101.40892791748047</v>
          </cell>
        </row>
        <row r="1552">
          <cell r="A1552" t="str">
            <v>421.103201</v>
          </cell>
          <cell r="N1552">
            <v>315.67200000000003</v>
          </cell>
        </row>
        <row r="1553">
          <cell r="A1553" t="str">
            <v>421.103202</v>
          </cell>
          <cell r="N1553">
            <v>6158.52414093671</v>
          </cell>
        </row>
        <row r="1554">
          <cell r="A1554" t="str">
            <v>421.103500</v>
          </cell>
          <cell r="N1554">
            <v>2430.9785999999999</v>
          </cell>
        </row>
        <row r="1555">
          <cell r="A1555" t="str">
            <v>421.103603</v>
          </cell>
          <cell r="N1555">
            <v>142.753662109375</v>
          </cell>
        </row>
        <row r="1556">
          <cell r="A1556" t="str">
            <v>421.106103</v>
          </cell>
          <cell r="N1556">
            <v>186.89358639717102</v>
          </cell>
        </row>
        <row r="1557">
          <cell r="A1557" t="str">
            <v>421.106104</v>
          </cell>
          <cell r="N1557">
            <v>156.38172471523285</v>
          </cell>
        </row>
        <row r="1558">
          <cell r="A1558" t="str">
            <v>421.107101</v>
          </cell>
          <cell r="N1558">
            <v>2665.3645601871467</v>
          </cell>
        </row>
        <row r="1559">
          <cell r="A1559" t="str">
            <v>421.107102</v>
          </cell>
          <cell r="N1559">
            <v>799.01557540893555</v>
          </cell>
        </row>
        <row r="1560">
          <cell r="A1560" t="str">
            <v>421.107201</v>
          </cell>
          <cell r="N1560">
            <v>0</v>
          </cell>
        </row>
        <row r="1561">
          <cell r="A1561" t="str">
            <v>421.107202</v>
          </cell>
          <cell r="N1561">
            <v>4.0928502082824707</v>
          </cell>
        </row>
        <row r="1562">
          <cell r="A1562" t="str">
            <v>421.107203</v>
          </cell>
          <cell r="N1562">
            <v>0</v>
          </cell>
        </row>
        <row r="1563">
          <cell r="A1563" t="str">
            <v>421.107204</v>
          </cell>
          <cell r="N1563">
            <v>0</v>
          </cell>
        </row>
        <row r="1564">
          <cell r="A1564" t="str">
            <v>421.107206</v>
          </cell>
          <cell r="N1564">
            <v>0</v>
          </cell>
        </row>
        <row r="1565">
          <cell r="A1565" t="str">
            <v>421.107302</v>
          </cell>
          <cell r="N1565">
            <v>0</v>
          </cell>
        </row>
        <row r="1566">
          <cell r="A1566" t="str">
            <v>421.107402</v>
          </cell>
          <cell r="N1566">
            <v>76.639287941733002</v>
          </cell>
        </row>
        <row r="1567">
          <cell r="A1567" t="str">
            <v>421.107404</v>
          </cell>
          <cell r="N1567">
            <v>46580.159627039691</v>
          </cell>
        </row>
        <row r="1568">
          <cell r="A1568" t="str">
            <v>421.107501</v>
          </cell>
          <cell r="N1568">
            <v>0</v>
          </cell>
        </row>
        <row r="1569">
          <cell r="A1569" t="str">
            <v>421.107502</v>
          </cell>
          <cell r="N1569">
            <v>39428.498842978719</v>
          </cell>
        </row>
        <row r="1570">
          <cell r="A1570" t="str">
            <v>421.107801</v>
          </cell>
          <cell r="N1570">
            <v>0</v>
          </cell>
        </row>
        <row r="1571">
          <cell r="A1571" t="str">
            <v>421.107807</v>
          </cell>
          <cell r="N1571">
            <v>100.8094666694353</v>
          </cell>
        </row>
        <row r="1572">
          <cell r="A1572" t="str">
            <v>421.107808</v>
          </cell>
          <cell r="N1572">
            <v>332.69407213775526</v>
          </cell>
        </row>
        <row r="1573">
          <cell r="A1573" t="str">
            <v>421.107901</v>
          </cell>
          <cell r="N1573">
            <v>348.40633406951656</v>
          </cell>
        </row>
        <row r="1574">
          <cell r="A1574" t="str">
            <v>421.107902</v>
          </cell>
          <cell r="N1574">
            <v>1780.1525033639668</v>
          </cell>
        </row>
        <row r="1575">
          <cell r="A1575" t="str">
            <v>421.107903</v>
          </cell>
          <cell r="N1575">
            <v>191.02014603572414</v>
          </cell>
        </row>
        <row r="1576">
          <cell r="A1576" t="str">
            <v>421.107905</v>
          </cell>
          <cell r="N1576">
            <v>1252.1600000000001</v>
          </cell>
        </row>
        <row r="1577">
          <cell r="A1577" t="str">
            <v>421.109590</v>
          </cell>
          <cell r="N1577">
            <v>2739.0802743254931</v>
          </cell>
        </row>
        <row r="1578">
          <cell r="A1578" t="str">
            <v>421.109902</v>
          </cell>
          <cell r="N1578">
            <v>0</v>
          </cell>
        </row>
        <row r="1579">
          <cell r="A1579" t="str">
            <v>421.109910</v>
          </cell>
          <cell r="N1579">
            <v>0</v>
          </cell>
        </row>
        <row r="1580">
          <cell r="A1580" t="str">
            <v>422.101201</v>
          </cell>
          <cell r="N1580">
            <v>0</v>
          </cell>
        </row>
        <row r="1581">
          <cell r="A1581" t="str">
            <v>422.102301</v>
          </cell>
          <cell r="N1581">
            <v>8199.9736328125</v>
          </cell>
        </row>
        <row r="1582">
          <cell r="A1582" t="str">
            <v>422.102302</v>
          </cell>
          <cell r="N1582">
            <v>6488.9856414794922</v>
          </cell>
        </row>
        <row r="1583">
          <cell r="A1583" t="str">
            <v>422.102602</v>
          </cell>
          <cell r="N1583">
            <v>0</v>
          </cell>
        </row>
        <row r="1584">
          <cell r="A1584" t="str">
            <v>422.103001</v>
          </cell>
          <cell r="N1584">
            <v>-1650</v>
          </cell>
        </row>
        <row r="1585">
          <cell r="A1585" t="str">
            <v>422.103002</v>
          </cell>
          <cell r="N1585">
            <v>3034.6614</v>
          </cell>
        </row>
        <row r="1586">
          <cell r="A1586" t="str">
            <v>422.103205</v>
          </cell>
          <cell r="N1586">
            <v>1029.2126000000001</v>
          </cell>
        </row>
        <row r="1587">
          <cell r="A1587" t="str">
            <v>422.103500</v>
          </cell>
          <cell r="N1587">
            <v>4859.6912000000011</v>
          </cell>
        </row>
        <row r="1588">
          <cell r="A1588" t="str">
            <v>422.107807</v>
          </cell>
          <cell r="N1588">
            <v>0</v>
          </cell>
        </row>
        <row r="1589">
          <cell r="A1589" t="str">
            <v>422.203002</v>
          </cell>
          <cell r="N1589">
            <v>2623.6818000000003</v>
          </cell>
        </row>
        <row r="1590">
          <cell r="A1590" t="str">
            <v>422.203201</v>
          </cell>
          <cell r="N1590">
            <v>1785.9660000000001</v>
          </cell>
        </row>
        <row r="1591">
          <cell r="A1591" t="str">
            <v>422.203205</v>
          </cell>
          <cell r="N1591">
            <v>709.69</v>
          </cell>
        </row>
        <row r="1592">
          <cell r="A1592" t="str">
            <v>422.203500</v>
          </cell>
          <cell r="N1592">
            <v>878.85509999999999</v>
          </cell>
        </row>
        <row r="1593">
          <cell r="A1593" t="str">
            <v>422.207807</v>
          </cell>
          <cell r="N1593">
            <v>0</v>
          </cell>
        </row>
        <row r="1594">
          <cell r="A1594" t="str">
            <v>422.303002</v>
          </cell>
          <cell r="N1594">
            <v>1414.0352</v>
          </cell>
        </row>
        <row r="1595">
          <cell r="A1595" t="str">
            <v>422.303205</v>
          </cell>
          <cell r="N1595">
            <v>288.26</v>
          </cell>
        </row>
        <row r="1596">
          <cell r="A1596" t="str">
            <v>422.303500</v>
          </cell>
          <cell r="N1596">
            <v>3344.4094</v>
          </cell>
        </row>
        <row r="1597">
          <cell r="A1597" t="str">
            <v>431.101001</v>
          </cell>
          <cell r="N1597">
            <v>99851.159595465462</v>
          </cell>
        </row>
        <row r="1598">
          <cell r="A1598" t="str">
            <v>431.101002</v>
          </cell>
          <cell r="N1598">
            <v>177074.79248097801</v>
          </cell>
        </row>
        <row r="1599">
          <cell r="A1599" t="str">
            <v>431.101004</v>
          </cell>
          <cell r="N1599">
            <v>12035.290663231761</v>
          </cell>
        </row>
        <row r="1600">
          <cell r="A1600" t="str">
            <v>431.101005</v>
          </cell>
          <cell r="N1600">
            <v>775.09460348999983</v>
          </cell>
        </row>
        <row r="1601">
          <cell r="A1601" t="str">
            <v>431.101007</v>
          </cell>
          <cell r="N1601">
            <v>1241.1667664500003</v>
          </cell>
        </row>
        <row r="1602">
          <cell r="A1602" t="str">
            <v>431.101008</v>
          </cell>
          <cell r="N1602">
            <v>31499.078529676313</v>
          </cell>
        </row>
        <row r="1603">
          <cell r="A1603" t="str">
            <v>431.101012</v>
          </cell>
          <cell r="N1603">
            <v>0</v>
          </cell>
        </row>
        <row r="1604">
          <cell r="A1604" t="str">
            <v>431.101026</v>
          </cell>
          <cell r="N1604">
            <v>2829.5684478700005</v>
          </cell>
        </row>
        <row r="1605">
          <cell r="A1605" t="str">
            <v>431.101113</v>
          </cell>
          <cell r="N1605">
            <v>393</v>
          </cell>
        </row>
        <row r="1606">
          <cell r="A1606" t="str">
            <v>431.101201</v>
          </cell>
          <cell r="N1606">
            <v>6606.9233574236887</v>
          </cell>
        </row>
        <row r="1607">
          <cell r="A1607" t="str">
            <v>431.101202</v>
          </cell>
          <cell r="N1607">
            <v>0</v>
          </cell>
        </row>
        <row r="1608">
          <cell r="A1608" t="str">
            <v>431.101203</v>
          </cell>
          <cell r="N1608">
            <v>2286.2924000000003</v>
          </cell>
        </row>
        <row r="1609">
          <cell r="A1609" t="str">
            <v>431.101401</v>
          </cell>
          <cell r="N1609">
            <v>0</v>
          </cell>
        </row>
        <row r="1610">
          <cell r="A1610" t="str">
            <v>431.102220</v>
          </cell>
          <cell r="N1610">
            <v>23.620174407958984</v>
          </cell>
        </row>
        <row r="1611">
          <cell r="A1611" t="str">
            <v>431.102226</v>
          </cell>
          <cell r="N1611">
            <v>95512.75</v>
          </cell>
        </row>
        <row r="1612">
          <cell r="A1612" t="str">
            <v>431.102301</v>
          </cell>
          <cell r="N1612">
            <v>3306.8828125</v>
          </cell>
        </row>
        <row r="1613">
          <cell r="A1613" t="str">
            <v>431.102302</v>
          </cell>
          <cell r="N1613">
            <v>10186.265235900879</v>
          </cell>
        </row>
        <row r="1614">
          <cell r="A1614" t="str">
            <v>431.102303</v>
          </cell>
          <cell r="N1614">
            <v>0</v>
          </cell>
        </row>
        <row r="1615">
          <cell r="A1615" t="str">
            <v>431.102402</v>
          </cell>
          <cell r="N1615">
            <v>0</v>
          </cell>
        </row>
        <row r="1616">
          <cell r="A1616" t="str">
            <v>431.102501</v>
          </cell>
          <cell r="N1616">
            <v>14697.469215811969</v>
          </cell>
        </row>
        <row r="1617">
          <cell r="A1617" t="str">
            <v>431.102602</v>
          </cell>
          <cell r="N1617">
            <v>625.16314697265625</v>
          </cell>
        </row>
        <row r="1618">
          <cell r="A1618" t="str">
            <v>431.102604</v>
          </cell>
          <cell r="N1618">
            <v>23874.84992673339</v>
          </cell>
        </row>
        <row r="1619">
          <cell r="A1619" t="str">
            <v>431.102605</v>
          </cell>
          <cell r="N1619">
            <v>0</v>
          </cell>
        </row>
        <row r="1620">
          <cell r="A1620" t="str">
            <v>431.102701</v>
          </cell>
          <cell r="N1620">
            <v>178.51959753036499</v>
          </cell>
        </row>
        <row r="1621">
          <cell r="A1621" t="str">
            <v>431.102702</v>
          </cell>
          <cell r="N1621">
            <v>2564.2223926186562</v>
          </cell>
        </row>
        <row r="1622">
          <cell r="A1622" t="str">
            <v>431.102901</v>
          </cell>
          <cell r="N1622">
            <v>764.96935917426686</v>
          </cell>
        </row>
        <row r="1623">
          <cell r="A1623" t="str">
            <v>431.102902</v>
          </cell>
          <cell r="N1623">
            <v>1511.3625092371028</v>
          </cell>
        </row>
        <row r="1624">
          <cell r="A1624" t="str">
            <v>431.102903</v>
          </cell>
          <cell r="N1624">
            <v>71844.790760793258</v>
          </cell>
        </row>
        <row r="1625">
          <cell r="A1625" t="str">
            <v>431.103001</v>
          </cell>
          <cell r="N1625">
            <v>0</v>
          </cell>
        </row>
        <row r="1626">
          <cell r="A1626" t="str">
            <v>431.103002</v>
          </cell>
          <cell r="N1626">
            <v>0</v>
          </cell>
        </row>
        <row r="1627">
          <cell r="A1627" t="str">
            <v>431.103101</v>
          </cell>
          <cell r="N1627">
            <v>0</v>
          </cell>
        </row>
        <row r="1628">
          <cell r="A1628" t="str">
            <v>431.103102</v>
          </cell>
          <cell r="N1628">
            <v>32.862866282463074</v>
          </cell>
        </row>
        <row r="1629">
          <cell r="A1629" t="str">
            <v>431.103103</v>
          </cell>
          <cell r="N1629">
            <v>168.23684692382813</v>
          </cell>
        </row>
        <row r="1630">
          <cell r="A1630" t="str">
            <v>431.103108</v>
          </cell>
          <cell r="N1630">
            <v>0</v>
          </cell>
        </row>
        <row r="1631">
          <cell r="A1631" t="str">
            <v>431.103109</v>
          </cell>
          <cell r="N1631">
            <v>0</v>
          </cell>
        </row>
        <row r="1632">
          <cell r="A1632" t="str">
            <v>431.103110</v>
          </cell>
          <cell r="N1632">
            <v>0</v>
          </cell>
        </row>
        <row r="1633">
          <cell r="A1633" t="str">
            <v>431.103111</v>
          </cell>
          <cell r="N1633">
            <v>6.7858762741088867</v>
          </cell>
        </row>
        <row r="1634">
          <cell r="A1634" t="str">
            <v>431.103114</v>
          </cell>
          <cell r="N1634">
            <v>16.720254898071289</v>
          </cell>
        </row>
        <row r="1635">
          <cell r="A1635" t="str">
            <v>431.103115</v>
          </cell>
          <cell r="N1635">
            <v>114.52121162414551</v>
          </cell>
        </row>
        <row r="1636">
          <cell r="A1636" t="str">
            <v>431.103202</v>
          </cell>
          <cell r="N1636">
            <v>0</v>
          </cell>
        </row>
        <row r="1637">
          <cell r="A1637" t="str">
            <v>431.103203</v>
          </cell>
          <cell r="N1637">
            <v>0</v>
          </cell>
        </row>
        <row r="1638">
          <cell r="A1638" t="str">
            <v>431.103301</v>
          </cell>
          <cell r="N1638">
            <v>695.1102294921875</v>
          </cell>
        </row>
        <row r="1639">
          <cell r="A1639" t="str">
            <v>431.103409</v>
          </cell>
          <cell r="N1639">
            <v>0</v>
          </cell>
        </row>
        <row r="1640">
          <cell r="A1640" t="str">
            <v>431.103500</v>
          </cell>
          <cell r="N1640">
            <v>0</v>
          </cell>
        </row>
        <row r="1641">
          <cell r="A1641" t="str">
            <v>431.106103</v>
          </cell>
          <cell r="N1641">
            <v>1411.6478860378265</v>
          </cell>
        </row>
        <row r="1642">
          <cell r="A1642" t="str">
            <v>431.106104</v>
          </cell>
          <cell r="N1642">
            <v>730.64083564281464</v>
          </cell>
        </row>
        <row r="1643">
          <cell r="A1643" t="str">
            <v>431.107101</v>
          </cell>
          <cell r="N1643">
            <v>1128.1837916831341</v>
          </cell>
        </row>
        <row r="1644">
          <cell r="A1644" t="str">
            <v>431.107102</v>
          </cell>
          <cell r="N1644">
            <v>0</v>
          </cell>
        </row>
        <row r="1645">
          <cell r="A1645" t="str">
            <v>431.107202</v>
          </cell>
          <cell r="N1645">
            <v>-2.1680569331730933E-3</v>
          </cell>
        </row>
        <row r="1646">
          <cell r="A1646" t="str">
            <v>431.107203</v>
          </cell>
          <cell r="N1646">
            <v>1243.2</v>
          </cell>
        </row>
        <row r="1647">
          <cell r="A1647" t="str">
            <v>431.107206</v>
          </cell>
          <cell r="N1647">
            <v>39010.411997481802</v>
          </cell>
        </row>
        <row r="1648">
          <cell r="A1648" t="str">
            <v>431.107404</v>
          </cell>
          <cell r="N1648">
            <v>53978.497871189247</v>
          </cell>
        </row>
        <row r="1649">
          <cell r="A1649" t="str">
            <v>431.107405</v>
          </cell>
          <cell r="N1649">
            <v>0</v>
          </cell>
        </row>
        <row r="1650">
          <cell r="A1650" t="str">
            <v>431.107501</v>
          </cell>
          <cell r="N1650">
            <v>0</v>
          </cell>
        </row>
        <row r="1651">
          <cell r="A1651" t="str">
            <v>431.107502</v>
          </cell>
          <cell r="N1651">
            <v>0</v>
          </cell>
        </row>
        <row r="1652">
          <cell r="A1652" t="str">
            <v>431.107503</v>
          </cell>
          <cell r="N1652">
            <v>0</v>
          </cell>
        </row>
        <row r="1653">
          <cell r="A1653" t="str">
            <v>431.107504</v>
          </cell>
          <cell r="N1653">
            <v>0</v>
          </cell>
        </row>
        <row r="1654">
          <cell r="A1654" t="str">
            <v>431.107601</v>
          </cell>
          <cell r="N1654">
            <v>0</v>
          </cell>
        </row>
        <row r="1655">
          <cell r="A1655" t="str">
            <v>431.107701</v>
          </cell>
          <cell r="N1655">
            <v>34007.005267018474</v>
          </cell>
        </row>
        <row r="1656">
          <cell r="A1656" t="str">
            <v>431.107805</v>
          </cell>
          <cell r="N1656">
            <v>184901.95999999996</v>
          </cell>
        </row>
        <row r="1657">
          <cell r="A1657" t="str">
            <v>431.107807</v>
          </cell>
          <cell r="N1657">
            <v>191199.94976403876</v>
          </cell>
        </row>
        <row r="1658">
          <cell r="A1658" t="str">
            <v>431.107808</v>
          </cell>
          <cell r="N1658">
            <v>0</v>
          </cell>
        </row>
        <row r="1659">
          <cell r="A1659" t="str">
            <v>431.107809</v>
          </cell>
          <cell r="N1659">
            <v>579.65608465608466</v>
          </cell>
        </row>
        <row r="1660">
          <cell r="A1660" t="str">
            <v>431.107901</v>
          </cell>
          <cell r="N1660">
            <v>101.45502645502646</v>
          </cell>
        </row>
        <row r="1661">
          <cell r="A1661" t="str">
            <v>431.107902</v>
          </cell>
          <cell r="N1661">
            <v>185.15</v>
          </cell>
        </row>
        <row r="1662">
          <cell r="A1662" t="str">
            <v>431.107903</v>
          </cell>
          <cell r="N1662">
            <v>0</v>
          </cell>
        </row>
        <row r="1663">
          <cell r="A1663" t="str">
            <v>431.108000</v>
          </cell>
          <cell r="N1663">
            <v>70</v>
          </cell>
        </row>
        <row r="1664">
          <cell r="A1664" t="str">
            <v>431.109590</v>
          </cell>
          <cell r="N1664">
            <v>0</v>
          </cell>
        </row>
        <row r="1665">
          <cell r="A1665" t="str">
            <v>431.109902</v>
          </cell>
          <cell r="N1665">
            <v>6691.0402999999997</v>
          </cell>
        </row>
        <row r="1666">
          <cell r="A1666" t="str">
            <v>431.109910</v>
          </cell>
          <cell r="N1666">
            <v>4176.16</v>
          </cell>
        </row>
        <row r="1667">
          <cell r="A1667" t="str">
            <v>431.203002</v>
          </cell>
          <cell r="N1667">
            <v>375.44</v>
          </cell>
        </row>
        <row r="1668">
          <cell r="A1668" t="str">
            <v>431.203500</v>
          </cell>
          <cell r="N1668">
            <v>2065.5751999999998</v>
          </cell>
        </row>
        <row r="1669">
          <cell r="A1669" t="str">
            <v>431.207905</v>
          </cell>
          <cell r="N1669">
            <v>40.659897012415698</v>
          </cell>
        </row>
        <row r="1670">
          <cell r="A1670" t="str">
            <v>432.102301</v>
          </cell>
          <cell r="N1670">
            <v>10286.589050292969</v>
          </cell>
        </row>
        <row r="1671">
          <cell r="A1671" t="str">
            <v>432.102302</v>
          </cell>
          <cell r="N1671">
            <v>3667.5076713562012</v>
          </cell>
        </row>
        <row r="1672">
          <cell r="A1672" t="str">
            <v>432.103002</v>
          </cell>
          <cell r="N1672">
            <v>3309.2698</v>
          </cell>
        </row>
        <row r="1673">
          <cell r="A1673" t="str">
            <v>432.103205</v>
          </cell>
          <cell r="N1673">
            <v>1837.8825999999999</v>
          </cell>
        </row>
        <row r="1674">
          <cell r="A1674" t="str">
            <v>432.103500</v>
          </cell>
          <cell r="N1674">
            <v>13829.099899999999</v>
          </cell>
        </row>
        <row r="1675">
          <cell r="A1675" t="str">
            <v>432.107807</v>
          </cell>
          <cell r="N1675">
            <v>0</v>
          </cell>
        </row>
        <row r="1676">
          <cell r="A1676" t="str">
            <v>432.203002</v>
          </cell>
          <cell r="N1676">
            <v>65.216999999999999</v>
          </cell>
        </row>
        <row r="1677">
          <cell r="A1677" t="str">
            <v>432.203500</v>
          </cell>
          <cell r="N1677">
            <v>0</v>
          </cell>
        </row>
        <row r="1678">
          <cell r="A1678" t="str">
            <v>432.302604</v>
          </cell>
          <cell r="N1678">
            <v>0</v>
          </cell>
        </row>
        <row r="1679">
          <cell r="A1679" t="str">
            <v>432.303002</v>
          </cell>
          <cell r="N1679">
            <v>260.26260000000002</v>
          </cell>
        </row>
        <row r="1680">
          <cell r="A1680" t="str">
            <v>432.303500</v>
          </cell>
          <cell r="N1680">
            <v>1.351</v>
          </cell>
        </row>
        <row r="1681">
          <cell r="A1681" t="str">
            <v>441.101001</v>
          </cell>
          <cell r="N1681">
            <v>99557.254706705644</v>
          </cell>
        </row>
        <row r="1682">
          <cell r="A1682" t="str">
            <v>441.101002</v>
          </cell>
          <cell r="N1682">
            <v>229179.26326411989</v>
          </cell>
        </row>
        <row r="1683">
          <cell r="A1683" t="str">
            <v>441.101004</v>
          </cell>
          <cell r="N1683">
            <v>11597.675887441699</v>
          </cell>
        </row>
        <row r="1684">
          <cell r="A1684" t="str">
            <v>441.101005</v>
          </cell>
          <cell r="N1684">
            <v>-3123.1938897199998</v>
          </cell>
        </row>
        <row r="1685">
          <cell r="A1685" t="str">
            <v>441.101007</v>
          </cell>
          <cell r="N1685">
            <v>2237.8373556137631</v>
          </cell>
        </row>
        <row r="1686">
          <cell r="A1686" t="str">
            <v>441.101008</v>
          </cell>
          <cell r="N1686">
            <v>30048.947659643793</v>
          </cell>
        </row>
        <row r="1687">
          <cell r="A1687" t="str">
            <v>441.101012</v>
          </cell>
          <cell r="N1687">
            <v>0</v>
          </cell>
        </row>
        <row r="1688">
          <cell r="A1688" t="str">
            <v>441.101026</v>
          </cell>
          <cell r="N1688">
            <v>3460.8697152400005</v>
          </cell>
        </row>
        <row r="1689">
          <cell r="A1689" t="str">
            <v>441.101101</v>
          </cell>
          <cell r="N1689">
            <v>479672.55117921002</v>
          </cell>
        </row>
        <row r="1690">
          <cell r="A1690" t="str">
            <v>441.101102</v>
          </cell>
          <cell r="N1690">
            <v>50470.060300000005</v>
          </cell>
        </row>
        <row r="1691">
          <cell r="A1691" t="str">
            <v>441.101103</v>
          </cell>
          <cell r="N1691">
            <v>61358.760758229997</v>
          </cell>
        </row>
        <row r="1692">
          <cell r="A1692" t="str">
            <v>441.101104</v>
          </cell>
          <cell r="N1692">
            <v>19674.884700000002</v>
          </cell>
        </row>
        <row r="1693">
          <cell r="A1693" t="str">
            <v>441.101201</v>
          </cell>
          <cell r="N1693">
            <v>1157.0291111637302</v>
          </cell>
        </row>
        <row r="1694">
          <cell r="A1694" t="str">
            <v>441.101203</v>
          </cell>
          <cell r="N1694">
            <v>0</v>
          </cell>
        </row>
        <row r="1695">
          <cell r="A1695" t="str">
            <v>441.102301</v>
          </cell>
          <cell r="N1695">
            <v>377.22306060791016</v>
          </cell>
        </row>
        <row r="1696">
          <cell r="A1696" t="str">
            <v>441.102303</v>
          </cell>
          <cell r="N1696">
            <v>36.818828582763672</v>
          </cell>
        </row>
        <row r="1697">
          <cell r="A1697" t="str">
            <v>441.102405</v>
          </cell>
          <cell r="N1697">
            <v>135.65217391304347</v>
          </cell>
        </row>
        <row r="1698">
          <cell r="A1698" t="str">
            <v>441.102501</v>
          </cell>
          <cell r="N1698">
            <v>7718.6575014102273</v>
          </cell>
        </row>
        <row r="1699">
          <cell r="A1699" t="str">
            <v>441.102602</v>
          </cell>
          <cell r="N1699">
            <v>0</v>
          </cell>
        </row>
        <row r="1700">
          <cell r="A1700" t="str">
            <v>441.102604</v>
          </cell>
          <cell r="N1700">
            <v>0</v>
          </cell>
        </row>
        <row r="1701">
          <cell r="A1701" t="str">
            <v>441.102701</v>
          </cell>
          <cell r="N1701">
            <v>250.31709222038199</v>
          </cell>
        </row>
        <row r="1702">
          <cell r="A1702" t="str">
            <v>441.102702</v>
          </cell>
          <cell r="N1702">
            <v>26054.317541337383</v>
          </cell>
        </row>
        <row r="1703">
          <cell r="A1703" t="str">
            <v>441.102703</v>
          </cell>
          <cell r="N1703">
            <v>0</v>
          </cell>
        </row>
        <row r="1704">
          <cell r="A1704" t="str">
            <v>441.102802</v>
          </cell>
          <cell r="N1704">
            <v>0</v>
          </cell>
        </row>
        <row r="1705">
          <cell r="A1705" t="str">
            <v>441.102902</v>
          </cell>
          <cell r="N1705">
            <v>0</v>
          </cell>
        </row>
        <row r="1706">
          <cell r="A1706" t="str">
            <v>441.103001</v>
          </cell>
          <cell r="N1706">
            <v>1360</v>
          </cell>
        </row>
        <row r="1707">
          <cell r="A1707" t="str">
            <v>441.103002</v>
          </cell>
          <cell r="N1707">
            <v>806.00310000000002</v>
          </cell>
        </row>
        <row r="1708">
          <cell r="A1708" t="str">
            <v>441.103101</v>
          </cell>
          <cell r="N1708">
            <v>-239.41613769531301</v>
          </cell>
        </row>
        <row r="1709">
          <cell r="A1709" t="str">
            <v>441.103103</v>
          </cell>
          <cell r="N1709">
            <v>3021.3631744384761</v>
          </cell>
        </row>
        <row r="1710">
          <cell r="A1710" t="str">
            <v>441.103110</v>
          </cell>
          <cell r="N1710">
            <v>0</v>
          </cell>
        </row>
        <row r="1711">
          <cell r="A1711" t="str">
            <v>441.103111</v>
          </cell>
          <cell r="N1711">
            <v>-19.510353326797485</v>
          </cell>
        </row>
        <row r="1712">
          <cell r="A1712" t="str">
            <v>441.103112</v>
          </cell>
          <cell r="N1712">
            <v>0</v>
          </cell>
        </row>
        <row r="1713">
          <cell r="A1713" t="str">
            <v>441.103114</v>
          </cell>
          <cell r="N1713">
            <v>8056.4668823818611</v>
          </cell>
        </row>
        <row r="1714">
          <cell r="A1714" t="str">
            <v>441.103115</v>
          </cell>
          <cell r="N1714">
            <v>206.43352508544922</v>
          </cell>
        </row>
        <row r="1715">
          <cell r="A1715" t="str">
            <v>441.103201</v>
          </cell>
          <cell r="N1715">
            <v>35.220058441162109</v>
          </cell>
        </row>
        <row r="1716">
          <cell r="A1716" t="str">
            <v>441.103202</v>
          </cell>
          <cell r="N1716">
            <v>-6199.5779275079967</v>
          </cell>
        </row>
        <row r="1717">
          <cell r="A1717" t="str">
            <v>441.103301</v>
          </cell>
          <cell r="N1717">
            <v>0</v>
          </cell>
        </row>
        <row r="1718">
          <cell r="A1718" t="str">
            <v>441.103408</v>
          </cell>
          <cell r="N1718">
            <v>0</v>
          </cell>
        </row>
        <row r="1719">
          <cell r="A1719" t="str">
            <v>441.103411</v>
          </cell>
          <cell r="N1719">
            <v>-893.73</v>
          </cell>
        </row>
        <row r="1720">
          <cell r="A1720" t="str">
            <v>441.103500</v>
          </cell>
          <cell r="N1720">
            <v>1.5196000000000001</v>
          </cell>
        </row>
        <row r="1721">
          <cell r="A1721" t="str">
            <v>441.103603</v>
          </cell>
          <cell r="N1721">
            <v>71.3768310546875</v>
          </cell>
        </row>
        <row r="1722">
          <cell r="A1722" t="str">
            <v>441.103605</v>
          </cell>
          <cell r="N1722">
            <v>-241.19476151000001</v>
          </cell>
        </row>
        <row r="1723">
          <cell r="A1723" t="str">
            <v>441.104101</v>
          </cell>
          <cell r="N1723">
            <v>0</v>
          </cell>
        </row>
        <row r="1724">
          <cell r="A1724" t="str">
            <v>441.104102</v>
          </cell>
          <cell r="N1724">
            <v>0</v>
          </cell>
        </row>
        <row r="1725">
          <cell r="A1725" t="str">
            <v>441.104103</v>
          </cell>
          <cell r="N1725">
            <v>0</v>
          </cell>
        </row>
        <row r="1726">
          <cell r="A1726" t="str">
            <v>441.104202</v>
          </cell>
          <cell r="N1726">
            <v>0</v>
          </cell>
        </row>
        <row r="1727">
          <cell r="A1727" t="str">
            <v>441.104205</v>
          </cell>
          <cell r="N1727">
            <v>-25397.884877750137</v>
          </cell>
        </row>
        <row r="1728">
          <cell r="A1728" t="str">
            <v>441.104206</v>
          </cell>
          <cell r="N1728">
            <v>70313.616624189934</v>
          </cell>
        </row>
        <row r="1729">
          <cell r="A1729" t="str">
            <v>441.104207</v>
          </cell>
          <cell r="N1729">
            <v>175326.37301106437</v>
          </cell>
        </row>
        <row r="1730">
          <cell r="A1730" t="str">
            <v>441.106103</v>
          </cell>
          <cell r="N1730">
            <v>970.59791767597198</v>
          </cell>
        </row>
        <row r="1731">
          <cell r="A1731" t="str">
            <v>441.106104</v>
          </cell>
          <cell r="N1731">
            <v>1252.0701561582089</v>
          </cell>
        </row>
        <row r="1732">
          <cell r="A1732" t="str">
            <v>441.107101</v>
          </cell>
          <cell r="N1732">
            <v>3626.8651553552841</v>
          </cell>
        </row>
        <row r="1733">
          <cell r="A1733" t="str">
            <v>441.107102</v>
          </cell>
          <cell r="N1733">
            <v>69.7716064453125</v>
          </cell>
        </row>
        <row r="1734">
          <cell r="A1734" t="str">
            <v>441.107201</v>
          </cell>
          <cell r="N1734">
            <v>467.63148193359376</v>
          </cell>
        </row>
        <row r="1735">
          <cell r="A1735" t="str">
            <v>441.107202</v>
          </cell>
          <cell r="N1735">
            <v>214.21647646028694</v>
          </cell>
        </row>
        <row r="1736">
          <cell r="A1736" t="str">
            <v>441.107205</v>
          </cell>
          <cell r="N1736">
            <v>105.70936267825242</v>
          </cell>
        </row>
        <row r="1737">
          <cell r="A1737" t="str">
            <v>441.107206</v>
          </cell>
          <cell r="N1737">
            <v>-260.80838216714369</v>
          </cell>
        </row>
        <row r="1738">
          <cell r="A1738" t="str">
            <v>441.107501</v>
          </cell>
          <cell r="N1738">
            <v>0</v>
          </cell>
        </row>
        <row r="1739">
          <cell r="A1739" t="str">
            <v>441.107502</v>
          </cell>
          <cell r="N1739">
            <v>3.7512034000001222</v>
          </cell>
        </row>
        <row r="1740">
          <cell r="A1740" t="str">
            <v>441.107503</v>
          </cell>
          <cell r="N1740">
            <v>0</v>
          </cell>
        </row>
        <row r="1741">
          <cell r="A1741" t="str">
            <v>441.107804</v>
          </cell>
          <cell r="N1741">
            <v>2437.3945252599997</v>
          </cell>
        </row>
        <row r="1742">
          <cell r="A1742" t="str">
            <v>441.107807</v>
          </cell>
          <cell r="N1742">
            <v>255.59661536523402</v>
          </cell>
        </row>
        <row r="1743">
          <cell r="A1743" t="str">
            <v>441.107901</v>
          </cell>
          <cell r="N1743">
            <v>973.28</v>
          </cell>
        </row>
        <row r="1744">
          <cell r="A1744" t="str">
            <v>441.107902</v>
          </cell>
          <cell r="N1744">
            <v>1932.0935242169617</v>
          </cell>
        </row>
        <row r="1745">
          <cell r="A1745" t="str">
            <v>441.109902</v>
          </cell>
          <cell r="N1745">
            <v>269803.12829999998</v>
          </cell>
        </row>
        <row r="1746">
          <cell r="A1746" t="str">
            <v>441.109910</v>
          </cell>
          <cell r="N1746">
            <v>103.19</v>
          </cell>
        </row>
        <row r="1747">
          <cell r="A1747" t="str">
            <v>441.201008</v>
          </cell>
          <cell r="N1747">
            <v>229.06619999999998</v>
          </cell>
        </row>
        <row r="1748">
          <cell r="A1748" t="str">
            <v>441.201203</v>
          </cell>
          <cell r="N1748">
            <v>1090.7914000000001</v>
          </cell>
        </row>
        <row r="1749">
          <cell r="A1749" t="str">
            <v>441.203002</v>
          </cell>
          <cell r="N1749">
            <v>12489.1535</v>
          </cell>
        </row>
        <row r="1750">
          <cell r="A1750" t="str">
            <v>441.203500</v>
          </cell>
          <cell r="N1750">
            <v>41579.406600000002</v>
          </cell>
        </row>
        <row r="1751">
          <cell r="A1751" t="str">
            <v>441.206103</v>
          </cell>
          <cell r="N1751">
            <v>11.619488716125488</v>
          </cell>
        </row>
        <row r="1752">
          <cell r="A1752" t="str">
            <v>441.209902</v>
          </cell>
          <cell r="N1752">
            <v>0</v>
          </cell>
        </row>
        <row r="1753">
          <cell r="A1753" t="str">
            <v>441.209910</v>
          </cell>
          <cell r="N1753">
            <v>1396.1</v>
          </cell>
        </row>
        <row r="1754">
          <cell r="A1754" t="str">
            <v>441.303002</v>
          </cell>
          <cell r="N1754">
            <v>2522.7874000000002</v>
          </cell>
        </row>
        <row r="1755">
          <cell r="A1755" t="str">
            <v>441.303500</v>
          </cell>
          <cell r="N1755">
            <v>9595.4357999999993</v>
          </cell>
        </row>
        <row r="1756">
          <cell r="A1756" t="str">
            <v>441.403002</v>
          </cell>
          <cell r="N1756">
            <v>846.399</v>
          </cell>
        </row>
        <row r="1757">
          <cell r="A1757" t="str">
            <v>441.403110</v>
          </cell>
          <cell r="N1757">
            <v>0</v>
          </cell>
        </row>
        <row r="1758">
          <cell r="A1758" t="str">
            <v>441.403500</v>
          </cell>
          <cell r="N1758">
            <v>41.1798</v>
          </cell>
        </row>
        <row r="1759">
          <cell r="A1759" t="str">
            <v>441.501001</v>
          </cell>
          <cell r="N1759">
            <v>9817.9842926962519</v>
          </cell>
        </row>
        <row r="1760">
          <cell r="A1760" t="str">
            <v>441.501002</v>
          </cell>
          <cell r="N1760">
            <v>26266.33523715469</v>
          </cell>
        </row>
        <row r="1761">
          <cell r="A1761" t="str">
            <v>441.501004</v>
          </cell>
          <cell r="N1761">
            <v>3110.0229976957953</v>
          </cell>
        </row>
        <row r="1762">
          <cell r="A1762" t="str">
            <v>441.501005</v>
          </cell>
          <cell r="N1762">
            <v>367.38613086999999</v>
          </cell>
        </row>
        <row r="1763">
          <cell r="A1763" t="str">
            <v>441.501007</v>
          </cell>
          <cell r="N1763">
            <v>0</v>
          </cell>
        </row>
        <row r="1764">
          <cell r="A1764" t="str">
            <v>441.501008</v>
          </cell>
          <cell r="N1764">
            <v>3606.794808221146</v>
          </cell>
        </row>
        <row r="1765">
          <cell r="A1765" t="str">
            <v>441.501026</v>
          </cell>
          <cell r="N1765">
            <v>208.56083470000002</v>
          </cell>
        </row>
        <row r="1766">
          <cell r="A1766" t="str">
            <v>441.501201</v>
          </cell>
          <cell r="N1766">
            <v>77.741801139267125</v>
          </cell>
        </row>
        <row r="1767">
          <cell r="A1767" t="str">
            <v>441.502501</v>
          </cell>
          <cell r="N1767">
            <v>158.65515112876892</v>
          </cell>
        </row>
        <row r="1768">
          <cell r="A1768" t="str">
            <v>441.502701</v>
          </cell>
          <cell r="N1768">
            <v>101.16272950172424</v>
          </cell>
        </row>
        <row r="1769">
          <cell r="A1769" t="str">
            <v>441.502702</v>
          </cell>
          <cell r="N1769">
            <v>173.89164531230927</v>
          </cell>
        </row>
        <row r="1770">
          <cell r="A1770" t="str">
            <v>441.503001</v>
          </cell>
          <cell r="N1770">
            <v>470</v>
          </cell>
        </row>
        <row r="1771">
          <cell r="A1771" t="str">
            <v>441.503103</v>
          </cell>
          <cell r="N1771">
            <v>152.06956481933594</v>
          </cell>
        </row>
        <row r="1772">
          <cell r="A1772" t="str">
            <v>441.506103</v>
          </cell>
          <cell r="N1772">
            <v>170.56261432170868</v>
          </cell>
        </row>
        <row r="1773">
          <cell r="A1773" t="str">
            <v>441.507101</v>
          </cell>
          <cell r="N1773">
            <v>221.19904327392578</v>
          </cell>
        </row>
        <row r="1774">
          <cell r="A1774" t="str">
            <v>441.507204</v>
          </cell>
          <cell r="N1774">
            <v>920</v>
          </cell>
        </row>
        <row r="1775">
          <cell r="A1775" t="str">
            <v>441.509910</v>
          </cell>
          <cell r="N1775">
            <v>12.14</v>
          </cell>
        </row>
        <row r="1776">
          <cell r="A1776" t="str">
            <v>442.102301</v>
          </cell>
          <cell r="N1776">
            <v>16917.835632324219</v>
          </cell>
        </row>
        <row r="1777">
          <cell r="A1777" t="str">
            <v>442.102302</v>
          </cell>
          <cell r="N1777">
            <v>43.892330169677734</v>
          </cell>
        </row>
        <row r="1778">
          <cell r="A1778" t="str">
            <v>442.103002</v>
          </cell>
          <cell r="N1778">
            <v>6218.7053000000014</v>
          </cell>
        </row>
        <row r="1779">
          <cell r="A1779" t="str">
            <v>442.103205</v>
          </cell>
          <cell r="N1779">
            <v>13487.53</v>
          </cell>
        </row>
        <row r="1780">
          <cell r="A1780" t="str">
            <v>442.103500</v>
          </cell>
          <cell r="N1780">
            <v>7943.9409000000005</v>
          </cell>
        </row>
        <row r="1781">
          <cell r="A1781" t="str">
            <v>442.107807</v>
          </cell>
          <cell r="N1781">
            <v>0</v>
          </cell>
        </row>
        <row r="1782">
          <cell r="A1782" t="str">
            <v>442.203002</v>
          </cell>
          <cell r="N1782">
            <v>1823.7275999999999</v>
          </cell>
        </row>
        <row r="1783">
          <cell r="A1783" t="str">
            <v>442.203205</v>
          </cell>
          <cell r="N1783">
            <v>777.91489999999999</v>
          </cell>
        </row>
        <row r="1784">
          <cell r="A1784" t="str">
            <v>442.203500</v>
          </cell>
          <cell r="N1784">
            <v>296.18730000000005</v>
          </cell>
        </row>
        <row r="1785">
          <cell r="A1785" t="str">
            <v>442.303002</v>
          </cell>
          <cell r="N1785">
            <v>2412.4881999999998</v>
          </cell>
        </row>
        <row r="1786">
          <cell r="A1786" t="str">
            <v>442.303205</v>
          </cell>
          <cell r="N1786">
            <v>1010.84</v>
          </cell>
        </row>
        <row r="1787">
          <cell r="A1787" t="str">
            <v>442.303500</v>
          </cell>
          <cell r="N1787">
            <v>1266.6545999999998</v>
          </cell>
        </row>
        <row r="1788">
          <cell r="A1788" t="str">
            <v>451.101001</v>
          </cell>
          <cell r="N1788">
            <v>423700.29655769613</v>
          </cell>
        </row>
        <row r="1789">
          <cell r="A1789" t="str">
            <v>451.101002</v>
          </cell>
          <cell r="N1789">
            <v>159618.10307488777</v>
          </cell>
        </row>
        <row r="1790">
          <cell r="A1790" t="str">
            <v>451.101004</v>
          </cell>
          <cell r="N1790">
            <v>20538.362506345005</v>
          </cell>
        </row>
        <row r="1791">
          <cell r="A1791" t="str">
            <v>451.101005</v>
          </cell>
          <cell r="N1791">
            <v>54140.920709329999</v>
          </cell>
        </row>
        <row r="1792">
          <cell r="A1792" t="str">
            <v>451.101006</v>
          </cell>
          <cell r="N1792">
            <v>0</v>
          </cell>
        </row>
        <row r="1793">
          <cell r="A1793" t="str">
            <v>451.101007</v>
          </cell>
          <cell r="N1793">
            <v>8559.1391449129042</v>
          </cell>
        </row>
        <row r="1794">
          <cell r="A1794" t="str">
            <v>451.101008</v>
          </cell>
          <cell r="N1794">
            <v>134014.69659944408</v>
          </cell>
        </row>
        <row r="1795">
          <cell r="A1795" t="str">
            <v>451.101012</v>
          </cell>
          <cell r="N1795">
            <v>13.838077200000001</v>
          </cell>
        </row>
        <row r="1796">
          <cell r="A1796" t="str">
            <v>451.101021</v>
          </cell>
          <cell r="N1796">
            <v>0</v>
          </cell>
        </row>
        <row r="1797">
          <cell r="A1797" t="str">
            <v>451.101026</v>
          </cell>
          <cell r="N1797">
            <v>6331.4390839000007</v>
          </cell>
        </row>
        <row r="1798">
          <cell r="A1798" t="str">
            <v>451.101201</v>
          </cell>
          <cell r="N1798">
            <v>51850.267864456502</v>
          </cell>
        </row>
        <row r="1799">
          <cell r="A1799" t="str">
            <v>451.101202</v>
          </cell>
          <cell r="N1799">
            <v>0</v>
          </cell>
        </row>
        <row r="1800">
          <cell r="A1800" t="str">
            <v>451.101203</v>
          </cell>
          <cell r="N1800">
            <v>3782.3569222300002</v>
          </cell>
        </row>
        <row r="1801">
          <cell r="A1801" t="str">
            <v>451.101303</v>
          </cell>
          <cell r="N1801">
            <v>58964.207669291543</v>
          </cell>
        </row>
        <row r="1802">
          <cell r="A1802" t="str">
            <v>451.102212</v>
          </cell>
          <cell r="N1802">
            <v>0</v>
          </cell>
        </row>
        <row r="1803">
          <cell r="A1803" t="str">
            <v>451.102220</v>
          </cell>
          <cell r="N1803">
            <v>0</v>
          </cell>
        </row>
        <row r="1804">
          <cell r="A1804" t="str">
            <v>451.102301</v>
          </cell>
          <cell r="N1804">
            <v>765690.68202991295</v>
          </cell>
        </row>
        <row r="1805">
          <cell r="A1805" t="str">
            <v>451.102302</v>
          </cell>
          <cell r="N1805">
            <v>8946.8648773070399</v>
          </cell>
        </row>
        <row r="1806">
          <cell r="A1806" t="str">
            <v>451.102303</v>
          </cell>
          <cell r="N1806">
            <v>2225.5656509399414</v>
          </cell>
        </row>
        <row r="1807">
          <cell r="A1807" t="str">
            <v>451.102401</v>
          </cell>
          <cell r="N1807">
            <v>15969.637067787608</v>
          </cell>
        </row>
        <row r="1808">
          <cell r="A1808" t="str">
            <v>451.102402</v>
          </cell>
          <cell r="N1808">
            <v>3475.3743106159736</v>
          </cell>
        </row>
        <row r="1809">
          <cell r="A1809" t="str">
            <v>451.102501</v>
          </cell>
          <cell r="N1809">
            <v>31111.748072621776</v>
          </cell>
        </row>
        <row r="1810">
          <cell r="A1810" t="str">
            <v>451.102601</v>
          </cell>
          <cell r="N1810">
            <v>2412.5936738038445</v>
          </cell>
        </row>
        <row r="1811">
          <cell r="A1811" t="str">
            <v>451.102602</v>
          </cell>
          <cell r="N1811">
            <v>7767.8419799804688</v>
          </cell>
        </row>
        <row r="1812">
          <cell r="A1812" t="str">
            <v>451.102603</v>
          </cell>
          <cell r="N1812">
            <v>718.55837319113994</v>
          </cell>
        </row>
        <row r="1813">
          <cell r="A1813" t="str">
            <v>451.102604</v>
          </cell>
          <cell r="N1813">
            <v>318.4884033203125</v>
          </cell>
        </row>
        <row r="1814">
          <cell r="A1814" t="str">
            <v>451.102605</v>
          </cell>
          <cell r="N1814">
            <v>0</v>
          </cell>
        </row>
        <row r="1815">
          <cell r="A1815" t="str">
            <v>451.102701</v>
          </cell>
          <cell r="N1815">
            <v>1513.9645871892756</v>
          </cell>
        </row>
        <row r="1816">
          <cell r="A1816" t="str">
            <v>451.102702</v>
          </cell>
          <cell r="N1816">
            <v>12954.413015094589</v>
          </cell>
        </row>
        <row r="1817">
          <cell r="A1817" t="str">
            <v>451.102703</v>
          </cell>
          <cell r="N1817">
            <v>0</v>
          </cell>
        </row>
        <row r="1818">
          <cell r="A1818" t="str">
            <v>451.102903</v>
          </cell>
          <cell r="N1818">
            <v>0</v>
          </cell>
        </row>
        <row r="1819">
          <cell r="A1819" t="str">
            <v>451.103001</v>
          </cell>
          <cell r="N1819">
            <v>1420</v>
          </cell>
        </row>
        <row r="1820">
          <cell r="A1820" t="str">
            <v>451.103002</v>
          </cell>
          <cell r="N1820">
            <v>1070.4151999999999</v>
          </cell>
        </row>
        <row r="1821">
          <cell r="A1821" t="str">
            <v>451.103101</v>
          </cell>
          <cell r="N1821">
            <v>0</v>
          </cell>
        </row>
        <row r="1822">
          <cell r="A1822" t="str">
            <v>451.103102</v>
          </cell>
          <cell r="N1822">
            <v>31.016611099243164</v>
          </cell>
        </row>
        <row r="1823">
          <cell r="A1823" t="str">
            <v>451.103103</v>
          </cell>
          <cell r="N1823">
            <v>2845.8150517414456</v>
          </cell>
        </row>
        <row r="1824">
          <cell r="A1824" t="str">
            <v>451.103108</v>
          </cell>
          <cell r="N1824">
            <v>0</v>
          </cell>
        </row>
        <row r="1825">
          <cell r="A1825" t="str">
            <v>451.103110</v>
          </cell>
          <cell r="N1825">
            <v>199.67068672180176</v>
          </cell>
        </row>
        <row r="1826">
          <cell r="A1826" t="str">
            <v>451.103111</v>
          </cell>
          <cell r="N1826">
            <v>1403.2389039936222</v>
          </cell>
        </row>
        <row r="1827">
          <cell r="A1827" t="str">
            <v>451.103112</v>
          </cell>
          <cell r="N1827">
            <v>428.81082602644949</v>
          </cell>
        </row>
        <row r="1828">
          <cell r="A1828" t="str">
            <v>451.103115</v>
          </cell>
          <cell r="N1828">
            <v>11373.670304338737</v>
          </cell>
        </row>
        <row r="1829">
          <cell r="A1829" t="str">
            <v>451.103201</v>
          </cell>
          <cell r="N1829">
            <v>4451.928466796875</v>
          </cell>
        </row>
        <row r="1830">
          <cell r="A1830" t="str">
            <v>451.103202</v>
          </cell>
          <cell r="N1830">
            <v>0</v>
          </cell>
        </row>
        <row r="1831">
          <cell r="A1831" t="str">
            <v>451.103205</v>
          </cell>
          <cell r="N1831">
            <v>7522.9789590835571</v>
          </cell>
        </row>
        <row r="1832">
          <cell r="A1832" t="str">
            <v>451.103301</v>
          </cell>
          <cell r="N1832">
            <v>2.1170043939946481E-3</v>
          </cell>
        </row>
        <row r="1833">
          <cell r="A1833" t="str">
            <v>451.103500</v>
          </cell>
          <cell r="N1833">
            <v>257.35309999999998</v>
          </cell>
        </row>
        <row r="1834">
          <cell r="A1834" t="str">
            <v>451.103602</v>
          </cell>
          <cell r="N1834">
            <v>0</v>
          </cell>
        </row>
        <row r="1835">
          <cell r="A1835" t="str">
            <v>451.103603</v>
          </cell>
          <cell r="N1835">
            <v>902.63607024790315</v>
          </cell>
        </row>
        <row r="1836">
          <cell r="A1836" t="str">
            <v>451.103605</v>
          </cell>
          <cell r="N1836">
            <v>0</v>
          </cell>
        </row>
        <row r="1837">
          <cell r="A1837" t="str">
            <v>451.103703</v>
          </cell>
          <cell r="N1837">
            <v>663.27521945415924</v>
          </cell>
        </row>
        <row r="1838">
          <cell r="A1838" t="str">
            <v>451.104101</v>
          </cell>
          <cell r="N1838">
            <v>254966.59451258171</v>
          </cell>
        </row>
        <row r="1839">
          <cell r="A1839" t="str">
            <v>451.104102</v>
          </cell>
          <cell r="N1839">
            <v>406560.609763288</v>
          </cell>
        </row>
        <row r="1840">
          <cell r="A1840" t="str">
            <v>451.104103</v>
          </cell>
          <cell r="N1840">
            <v>906674.15554525191</v>
          </cell>
        </row>
        <row r="1841">
          <cell r="A1841" t="str">
            <v>451.104104</v>
          </cell>
          <cell r="N1841">
            <v>1897083.1275997509</v>
          </cell>
        </row>
        <row r="1842">
          <cell r="A1842" t="str">
            <v>451.104105</v>
          </cell>
          <cell r="N1842">
            <v>3147431.8414088055</v>
          </cell>
        </row>
        <row r="1843">
          <cell r="A1843" t="str">
            <v>451.104106</v>
          </cell>
          <cell r="N1843">
            <v>398554.48046277364</v>
          </cell>
        </row>
        <row r="1844">
          <cell r="A1844" t="str">
            <v>451.104107</v>
          </cell>
          <cell r="N1844">
            <v>-6612716.3400000008</v>
          </cell>
        </row>
        <row r="1845">
          <cell r="A1845" t="str">
            <v>451.104205</v>
          </cell>
          <cell r="N1845">
            <v>2284.4421630513198</v>
          </cell>
        </row>
        <row r="1846">
          <cell r="A1846" t="str">
            <v>451.106101</v>
          </cell>
          <cell r="N1846">
            <v>0</v>
          </cell>
        </row>
        <row r="1847">
          <cell r="A1847" t="str">
            <v>451.106102</v>
          </cell>
          <cell r="N1847">
            <v>5.4186723112081836E-3</v>
          </cell>
        </row>
        <row r="1848">
          <cell r="A1848" t="str">
            <v>451.106103</v>
          </cell>
          <cell r="N1848">
            <v>1167.1101259885231</v>
          </cell>
        </row>
        <row r="1849">
          <cell r="A1849" t="str">
            <v>451.106104</v>
          </cell>
          <cell r="N1849">
            <v>7001.5150435420383</v>
          </cell>
        </row>
        <row r="1850">
          <cell r="A1850" t="str">
            <v>451.107101</v>
          </cell>
          <cell r="N1850">
            <v>8667.9169652173678</v>
          </cell>
        </row>
        <row r="1851">
          <cell r="A1851" t="str">
            <v>451.107102</v>
          </cell>
          <cell r="N1851">
            <v>2180.3399708508618</v>
          </cell>
        </row>
        <row r="1852">
          <cell r="A1852" t="str">
            <v>451.107201</v>
          </cell>
          <cell r="N1852">
            <v>694.62235180314565</v>
          </cell>
        </row>
        <row r="1853">
          <cell r="A1853" t="str">
            <v>451.107202</v>
          </cell>
          <cell r="N1853">
            <v>0</v>
          </cell>
        </row>
        <row r="1854">
          <cell r="A1854" t="str">
            <v>451.107206</v>
          </cell>
          <cell r="N1854">
            <v>0</v>
          </cell>
        </row>
        <row r="1855">
          <cell r="A1855" t="str">
            <v>451.107404</v>
          </cell>
          <cell r="N1855">
            <v>0</v>
          </cell>
        </row>
        <row r="1856">
          <cell r="A1856" t="str">
            <v>451.107501</v>
          </cell>
          <cell r="N1856">
            <v>0</v>
          </cell>
        </row>
        <row r="1857">
          <cell r="A1857" t="str">
            <v>451.107502</v>
          </cell>
          <cell r="N1857">
            <v>13802.686717652285</v>
          </cell>
        </row>
        <row r="1858">
          <cell r="A1858" t="str">
            <v>451.107601</v>
          </cell>
          <cell r="N1858">
            <v>5331.4971802331766</v>
          </cell>
        </row>
        <row r="1859">
          <cell r="A1859" t="str">
            <v>451.107602</v>
          </cell>
          <cell r="N1859">
            <v>0</v>
          </cell>
        </row>
        <row r="1860">
          <cell r="A1860" t="str">
            <v>451.107603</v>
          </cell>
          <cell r="N1860">
            <v>0.46484481999999999</v>
          </cell>
        </row>
        <row r="1861">
          <cell r="A1861" t="str">
            <v>451.107701</v>
          </cell>
          <cell r="N1861">
            <v>0</v>
          </cell>
        </row>
        <row r="1862">
          <cell r="A1862" t="str">
            <v>451.107801</v>
          </cell>
          <cell r="N1862">
            <v>0</v>
          </cell>
        </row>
        <row r="1863">
          <cell r="A1863" t="str">
            <v>451.107803</v>
          </cell>
          <cell r="N1863">
            <v>128637.49856200766</v>
          </cell>
        </row>
        <row r="1864">
          <cell r="A1864" t="str">
            <v>451.107807</v>
          </cell>
          <cell r="N1864">
            <v>33895.33590964308</v>
          </cell>
        </row>
        <row r="1865">
          <cell r="A1865" t="str">
            <v>451.107808</v>
          </cell>
          <cell r="N1865">
            <v>0</v>
          </cell>
        </row>
        <row r="1866">
          <cell r="A1866" t="str">
            <v>451.107809</v>
          </cell>
          <cell r="N1866">
            <v>3204.9715990899999</v>
          </cell>
        </row>
        <row r="1867">
          <cell r="A1867" t="str">
            <v>451.107901</v>
          </cell>
          <cell r="N1867">
            <v>36794.364176370305</v>
          </cell>
        </row>
        <row r="1868">
          <cell r="A1868" t="str">
            <v>451.107902</v>
          </cell>
          <cell r="N1868">
            <v>3979.5598484317252</v>
          </cell>
        </row>
        <row r="1869">
          <cell r="A1869" t="str">
            <v>451.107904</v>
          </cell>
          <cell r="N1869">
            <v>63993.636901678838</v>
          </cell>
        </row>
        <row r="1870">
          <cell r="A1870" t="str">
            <v>451.107905</v>
          </cell>
          <cell r="N1870">
            <v>0</v>
          </cell>
        </row>
        <row r="1871">
          <cell r="A1871" t="str">
            <v>451.107907</v>
          </cell>
          <cell r="N1871">
            <v>355.08767532453965</v>
          </cell>
        </row>
        <row r="1872">
          <cell r="A1872" t="str">
            <v>451.107909</v>
          </cell>
          <cell r="N1872">
            <v>0</v>
          </cell>
        </row>
        <row r="1873">
          <cell r="A1873" t="str">
            <v>451.109902</v>
          </cell>
          <cell r="N1873">
            <v>36600.001900000003</v>
          </cell>
        </row>
        <row r="1874">
          <cell r="A1874" t="str">
            <v>451.109910</v>
          </cell>
          <cell r="N1874">
            <v>36.42</v>
          </cell>
        </row>
        <row r="1875">
          <cell r="A1875" t="str">
            <v>451.201001</v>
          </cell>
          <cell r="N1875">
            <v>190.15122576146078</v>
          </cell>
        </row>
        <row r="1876">
          <cell r="A1876" t="str">
            <v>451.201002</v>
          </cell>
          <cell r="N1876">
            <v>125.67848807940445</v>
          </cell>
        </row>
        <row r="1877">
          <cell r="A1877" t="str">
            <v>451.201004</v>
          </cell>
          <cell r="N1877">
            <v>20.485997380000001</v>
          </cell>
        </row>
        <row r="1878">
          <cell r="A1878" t="str">
            <v>451.201008</v>
          </cell>
          <cell r="N1878">
            <v>48.485255575822947</v>
          </cell>
        </row>
        <row r="1879">
          <cell r="A1879" t="str">
            <v>451.203002</v>
          </cell>
          <cell r="N1879">
            <v>492833.21039999998</v>
          </cell>
        </row>
        <row r="1880">
          <cell r="A1880" t="str">
            <v>451.203202</v>
          </cell>
          <cell r="N1880">
            <v>1942.945455960127</v>
          </cell>
        </row>
        <row r="1881">
          <cell r="A1881" t="str">
            <v>451.203205</v>
          </cell>
          <cell r="N1881">
            <v>117562.17389999999</v>
          </cell>
        </row>
        <row r="1882">
          <cell r="A1882" t="str">
            <v>451.203305</v>
          </cell>
          <cell r="N1882">
            <v>101836.2</v>
          </cell>
        </row>
        <row r="1883">
          <cell r="A1883" t="str">
            <v>451.203500</v>
          </cell>
          <cell r="N1883">
            <v>550230.63449999993</v>
          </cell>
        </row>
        <row r="1884">
          <cell r="A1884" t="str">
            <v>451.207807</v>
          </cell>
          <cell r="N1884">
            <v>142.88113885000001</v>
          </cell>
        </row>
        <row r="1885">
          <cell r="A1885" t="str">
            <v>451.209910</v>
          </cell>
          <cell r="N1885">
            <v>24.28</v>
          </cell>
        </row>
        <row r="1886">
          <cell r="A1886" t="str">
            <v>451.404102</v>
          </cell>
          <cell r="N1886">
            <v>-2.7514476437318081E-4</v>
          </cell>
        </row>
        <row r="1887">
          <cell r="A1887" t="str">
            <v>451.501201</v>
          </cell>
          <cell r="N1887">
            <v>0</v>
          </cell>
        </row>
        <row r="1888">
          <cell r="A1888" t="str">
            <v>451.503002</v>
          </cell>
          <cell r="N1888">
            <v>156091.62339999995</v>
          </cell>
        </row>
        <row r="1889">
          <cell r="A1889" t="str">
            <v>451.503205</v>
          </cell>
          <cell r="N1889">
            <v>191179.82880000002</v>
          </cell>
        </row>
        <row r="1890">
          <cell r="A1890" t="str">
            <v>451.503500</v>
          </cell>
          <cell r="N1890">
            <v>83441.374699999986</v>
          </cell>
        </row>
        <row r="1891">
          <cell r="A1891" t="str">
            <v>451.507807</v>
          </cell>
          <cell r="N1891">
            <v>432.70542022000001</v>
          </cell>
        </row>
        <row r="1892">
          <cell r="A1892" t="str">
            <v>451.509910</v>
          </cell>
          <cell r="N1892">
            <v>84.98</v>
          </cell>
        </row>
        <row r="1893">
          <cell r="A1893" t="str">
            <v>451.603002</v>
          </cell>
          <cell r="N1893">
            <v>22573.735399999998</v>
          </cell>
        </row>
        <row r="1894">
          <cell r="A1894" t="str">
            <v>451.603205</v>
          </cell>
          <cell r="N1894">
            <v>0</v>
          </cell>
        </row>
        <row r="1895">
          <cell r="A1895" t="str">
            <v>451.603500</v>
          </cell>
          <cell r="N1895">
            <v>22765.425900000002</v>
          </cell>
        </row>
        <row r="1896">
          <cell r="A1896" t="str">
            <v>451.703002</v>
          </cell>
          <cell r="N1896">
            <v>5376.3742000000002</v>
          </cell>
        </row>
        <row r="1897">
          <cell r="A1897" t="str">
            <v>451.703205</v>
          </cell>
          <cell r="N1897">
            <v>0</v>
          </cell>
        </row>
        <row r="1898">
          <cell r="A1898" t="str">
            <v>451.703500</v>
          </cell>
          <cell r="N1898">
            <v>37580.271700000005</v>
          </cell>
        </row>
        <row r="1899">
          <cell r="A1899" t="str">
            <v>451.709910</v>
          </cell>
          <cell r="N1899">
            <v>0</v>
          </cell>
        </row>
        <row r="1900">
          <cell r="A1900" t="str">
            <v>461.101008</v>
          </cell>
          <cell r="N1900">
            <v>3186.317</v>
          </cell>
        </row>
        <row r="1901">
          <cell r="A1901" t="str">
            <v>461.101201</v>
          </cell>
          <cell r="N1901">
            <v>103528.65572873576</v>
          </cell>
        </row>
        <row r="1902">
          <cell r="A1902" t="str">
            <v>461.101203</v>
          </cell>
          <cell r="N1902">
            <v>15166.3958</v>
          </cell>
        </row>
        <row r="1903">
          <cell r="A1903" t="str">
            <v>461.102301</v>
          </cell>
          <cell r="N1903">
            <v>88023.108009338379</v>
          </cell>
        </row>
        <row r="1904">
          <cell r="A1904" t="str">
            <v>461.102302</v>
          </cell>
          <cell r="N1904">
            <v>21723.059173583984</v>
          </cell>
        </row>
        <row r="1905">
          <cell r="A1905" t="str">
            <v>461.102501</v>
          </cell>
          <cell r="N1905">
            <v>0</v>
          </cell>
        </row>
        <row r="1906">
          <cell r="A1906" t="str">
            <v>461.102604</v>
          </cell>
          <cell r="N1906">
            <v>69.69989013671875</v>
          </cell>
        </row>
        <row r="1907">
          <cell r="A1907" t="str">
            <v>461.106103</v>
          </cell>
          <cell r="N1907">
            <v>32.025592803955078</v>
          </cell>
        </row>
        <row r="1908">
          <cell r="A1908" t="str">
            <v>461.107206</v>
          </cell>
          <cell r="N1908">
            <v>318189.1377715437</v>
          </cell>
        </row>
        <row r="1909">
          <cell r="A1909" t="str">
            <v>461.107502</v>
          </cell>
          <cell r="N1909">
            <v>0</v>
          </cell>
        </row>
        <row r="1910">
          <cell r="A1910" t="str">
            <v>461.107902</v>
          </cell>
          <cell r="N1910">
            <v>0</v>
          </cell>
        </row>
        <row r="1911">
          <cell r="A1911" t="str">
            <v>461.108000</v>
          </cell>
          <cell r="N1911">
            <v>12158.300000000001</v>
          </cell>
        </row>
        <row r="1912">
          <cell r="A1912" t="str">
            <v>461.109902</v>
          </cell>
          <cell r="N1912">
            <v>491999.63250000001</v>
          </cell>
        </row>
        <row r="1913">
          <cell r="A1913" t="str">
            <v>461.109910</v>
          </cell>
          <cell r="N1913">
            <v>45670.679999999993</v>
          </cell>
        </row>
        <row r="1914">
          <cell r="A1914" t="str">
            <v>461.109911</v>
          </cell>
          <cell r="N1914">
            <v>99618.049999999945</v>
          </cell>
        </row>
        <row r="1915">
          <cell r="A1915" t="str">
            <v>462.101008</v>
          </cell>
          <cell r="N1915">
            <v>3234.2664000000004</v>
          </cell>
        </row>
        <row r="1916">
          <cell r="A1916" t="str">
            <v>462.101201</v>
          </cell>
          <cell r="N1916">
            <v>433957.95938893507</v>
          </cell>
        </row>
        <row r="1917">
          <cell r="A1917" t="str">
            <v>462.101203</v>
          </cell>
          <cell r="N1917">
            <v>15384.886800000002</v>
          </cell>
        </row>
        <row r="1918">
          <cell r="A1918" t="str">
            <v>462.102301</v>
          </cell>
          <cell r="N1918">
            <v>17736.204543590546</v>
          </cell>
        </row>
        <row r="1919">
          <cell r="A1919" t="str">
            <v>462.102501</v>
          </cell>
          <cell r="N1919">
            <v>2644.5060367584229</v>
          </cell>
        </row>
        <row r="1920">
          <cell r="A1920" t="str">
            <v>462.102604</v>
          </cell>
          <cell r="N1920">
            <v>16167.65</v>
          </cell>
        </row>
        <row r="1921">
          <cell r="A1921" t="str">
            <v>462.102701</v>
          </cell>
          <cell r="N1921">
            <v>2.8539779186248779</v>
          </cell>
        </row>
        <row r="1922">
          <cell r="A1922" t="str">
            <v>462.103001</v>
          </cell>
          <cell r="N1922">
            <v>550</v>
          </cell>
        </row>
        <row r="1923">
          <cell r="A1923" t="str">
            <v>462.103101</v>
          </cell>
          <cell r="N1923">
            <v>0</v>
          </cell>
        </row>
        <row r="1924">
          <cell r="A1924" t="str">
            <v>462.103103</v>
          </cell>
          <cell r="N1924">
            <v>672.54104232788086</v>
          </cell>
        </row>
        <row r="1925">
          <cell r="A1925" t="str">
            <v>462.103110</v>
          </cell>
          <cell r="N1925">
            <v>57.68878173828125</v>
          </cell>
        </row>
        <row r="1926">
          <cell r="A1926" t="str">
            <v>462.106104</v>
          </cell>
          <cell r="N1926">
            <v>0</v>
          </cell>
        </row>
        <row r="1927">
          <cell r="A1927" t="str">
            <v>462.107101</v>
          </cell>
          <cell r="N1927">
            <v>0</v>
          </cell>
        </row>
        <row r="1928">
          <cell r="A1928" t="str">
            <v>462.107203</v>
          </cell>
          <cell r="N1928">
            <v>0</v>
          </cell>
        </row>
        <row r="1929">
          <cell r="A1929" t="str">
            <v>462.107206</v>
          </cell>
          <cell r="N1929">
            <v>47702.000986408566</v>
          </cell>
        </row>
        <row r="1930">
          <cell r="A1930" t="str">
            <v>462.107813</v>
          </cell>
          <cell r="N1930">
            <v>4303.6693361486732</v>
          </cell>
        </row>
        <row r="1931">
          <cell r="A1931" t="str">
            <v>462.107814</v>
          </cell>
          <cell r="N1931">
            <v>0</v>
          </cell>
        </row>
        <row r="1932">
          <cell r="A1932" t="str">
            <v>462.109902</v>
          </cell>
          <cell r="N1932">
            <v>235517.61870000005</v>
          </cell>
        </row>
        <row r="1933">
          <cell r="A1933" t="str">
            <v>462.109910</v>
          </cell>
          <cell r="N1933">
            <v>4273.2800000000007</v>
          </cell>
        </row>
        <row r="1934">
          <cell r="A1934" t="str">
            <v>462.201008</v>
          </cell>
          <cell r="N1934">
            <v>0</v>
          </cell>
        </row>
        <row r="1935">
          <cell r="A1935" t="str">
            <v>462.201201</v>
          </cell>
          <cell r="N1935">
            <v>5070.5375799972016</v>
          </cell>
        </row>
        <row r="1936">
          <cell r="A1936" t="str">
            <v>462.201203</v>
          </cell>
          <cell r="N1936">
            <v>0</v>
          </cell>
        </row>
        <row r="1937">
          <cell r="A1937" t="str">
            <v>462.202501</v>
          </cell>
          <cell r="N1937">
            <v>0</v>
          </cell>
        </row>
        <row r="1938">
          <cell r="A1938" t="str">
            <v>462.202701</v>
          </cell>
          <cell r="N1938">
            <v>0</v>
          </cell>
        </row>
        <row r="1939">
          <cell r="A1939" t="str">
            <v>462.202702</v>
          </cell>
          <cell r="N1939">
            <v>0</v>
          </cell>
        </row>
        <row r="1940">
          <cell r="A1940" t="str">
            <v>462.203001</v>
          </cell>
          <cell r="N1940">
            <v>0</v>
          </cell>
        </row>
        <row r="1941">
          <cell r="A1941" t="str">
            <v>462.203101</v>
          </cell>
          <cell r="N1941">
            <v>0</v>
          </cell>
        </row>
        <row r="1942">
          <cell r="A1942" t="str">
            <v>462.203103</v>
          </cell>
          <cell r="N1942">
            <v>0</v>
          </cell>
        </row>
        <row r="1943">
          <cell r="A1943" t="str">
            <v>462.203110</v>
          </cell>
          <cell r="N1943">
            <v>0</v>
          </cell>
        </row>
        <row r="1944">
          <cell r="A1944" t="str">
            <v>462.203603</v>
          </cell>
          <cell r="N1944">
            <v>0</v>
          </cell>
        </row>
        <row r="1945">
          <cell r="A1945" t="str">
            <v>462.207101</v>
          </cell>
          <cell r="N1945">
            <v>0</v>
          </cell>
        </row>
        <row r="1946">
          <cell r="A1946" t="str">
            <v>462.207206</v>
          </cell>
          <cell r="N1946">
            <v>156.83431670709561</v>
          </cell>
        </row>
        <row r="1947">
          <cell r="A1947" t="str">
            <v>462.207404</v>
          </cell>
          <cell r="N1947">
            <v>0</v>
          </cell>
        </row>
        <row r="1948">
          <cell r="A1948" t="str">
            <v>462.209590</v>
          </cell>
          <cell r="N1948">
            <v>0</v>
          </cell>
        </row>
        <row r="1949">
          <cell r="A1949" t="str">
            <v>462.209902</v>
          </cell>
          <cell r="N1949">
            <v>0</v>
          </cell>
        </row>
        <row r="1950">
          <cell r="A1950" t="str">
            <v>462.209910</v>
          </cell>
          <cell r="N1950">
            <v>952.99</v>
          </cell>
        </row>
        <row r="1951">
          <cell r="A1951" t="str">
            <v>471.101001</v>
          </cell>
          <cell r="N1951">
            <v>60498.349906420015</v>
          </cell>
        </row>
        <row r="1952">
          <cell r="A1952" t="str">
            <v>471.101002</v>
          </cell>
          <cell r="N1952">
            <v>188160.11472458791</v>
          </cell>
        </row>
        <row r="1953">
          <cell r="A1953" t="str">
            <v>471.101004</v>
          </cell>
          <cell r="N1953">
            <v>13721.932234938995</v>
          </cell>
        </row>
        <row r="1954">
          <cell r="A1954" t="str">
            <v>471.101005</v>
          </cell>
          <cell r="N1954">
            <v>-711.60269533000019</v>
          </cell>
        </row>
        <row r="1955">
          <cell r="A1955" t="str">
            <v>471.101007</v>
          </cell>
          <cell r="N1955">
            <v>3183.6081098400009</v>
          </cell>
        </row>
        <row r="1956">
          <cell r="A1956" t="str">
            <v>471.101008</v>
          </cell>
          <cell r="N1956">
            <v>22965.574454015932</v>
          </cell>
        </row>
        <row r="1957">
          <cell r="A1957" t="str">
            <v>471.101012</v>
          </cell>
          <cell r="N1957">
            <v>0</v>
          </cell>
        </row>
        <row r="1958">
          <cell r="A1958" t="str">
            <v>471.101026</v>
          </cell>
          <cell r="N1958">
            <v>2596.0845055</v>
          </cell>
        </row>
        <row r="1959">
          <cell r="A1959" t="str">
            <v>471.101113</v>
          </cell>
          <cell r="N1959">
            <v>0</v>
          </cell>
        </row>
        <row r="1960">
          <cell r="A1960" t="str">
            <v>471.102501</v>
          </cell>
          <cell r="N1960">
            <v>561.66509699821472</v>
          </cell>
        </row>
        <row r="1961">
          <cell r="A1961" t="str">
            <v>471.102702</v>
          </cell>
          <cell r="N1961">
            <v>0</v>
          </cell>
        </row>
        <row r="1962">
          <cell r="A1962" t="str">
            <v>471.103111</v>
          </cell>
          <cell r="N1962">
            <v>0</v>
          </cell>
        </row>
        <row r="1963">
          <cell r="A1963" t="str">
            <v>471.106103</v>
          </cell>
          <cell r="N1963">
            <v>3.0900778770446777</v>
          </cell>
        </row>
        <row r="1964">
          <cell r="A1964" t="str">
            <v>471.107101</v>
          </cell>
          <cell r="N1964">
            <v>533.64693737403081</v>
          </cell>
        </row>
        <row r="1965">
          <cell r="A1965" t="str">
            <v>471.107102</v>
          </cell>
          <cell r="N1965">
            <v>0</v>
          </cell>
        </row>
        <row r="1966">
          <cell r="A1966" t="str">
            <v>471.107205</v>
          </cell>
          <cell r="N1966">
            <v>0</v>
          </cell>
        </row>
        <row r="1967">
          <cell r="A1967" t="str">
            <v>471.107307</v>
          </cell>
          <cell r="N1967">
            <v>428</v>
          </cell>
        </row>
        <row r="1968">
          <cell r="A1968" t="str">
            <v>471.107502</v>
          </cell>
          <cell r="N1968">
            <v>4648.82</v>
          </cell>
        </row>
        <row r="1969">
          <cell r="A1969" t="str">
            <v>471.107808</v>
          </cell>
          <cell r="N1969">
            <v>0</v>
          </cell>
        </row>
        <row r="1970">
          <cell r="A1970" t="str">
            <v>472.101001</v>
          </cell>
          <cell r="N1970">
            <v>78451.766367985518</v>
          </cell>
        </row>
        <row r="1971">
          <cell r="A1971" t="str">
            <v>472.101002</v>
          </cell>
          <cell r="N1971">
            <v>44456.198604640886</v>
          </cell>
        </row>
        <row r="1972">
          <cell r="A1972" t="str">
            <v>472.101004</v>
          </cell>
          <cell r="N1972">
            <v>4928.703994102576</v>
          </cell>
        </row>
        <row r="1973">
          <cell r="A1973" t="str">
            <v>472.101005</v>
          </cell>
          <cell r="N1973">
            <v>3691.8136607500001</v>
          </cell>
        </row>
        <row r="1974">
          <cell r="A1974" t="str">
            <v>472.101007</v>
          </cell>
          <cell r="N1974">
            <v>738.77355692999993</v>
          </cell>
        </row>
        <row r="1975">
          <cell r="A1975" t="str">
            <v>472.101008</v>
          </cell>
          <cell r="N1975">
            <v>26148.607827449759</v>
          </cell>
        </row>
        <row r="1976">
          <cell r="A1976" t="str">
            <v>472.101012</v>
          </cell>
          <cell r="N1976">
            <v>0</v>
          </cell>
        </row>
        <row r="1977">
          <cell r="A1977" t="str">
            <v>472.101026</v>
          </cell>
          <cell r="N1977">
            <v>1312.3842181699999</v>
          </cell>
        </row>
        <row r="1978">
          <cell r="A1978" t="str">
            <v>472.107101</v>
          </cell>
          <cell r="N1978">
            <v>0</v>
          </cell>
        </row>
        <row r="1979">
          <cell r="A1979" t="str">
            <v>472.107102</v>
          </cell>
          <cell r="N1979">
            <v>409.6237803782281</v>
          </cell>
        </row>
        <row r="1980">
          <cell r="A1980" t="str">
            <v>472.107503</v>
          </cell>
          <cell r="N1980">
            <v>0</v>
          </cell>
        </row>
        <row r="1981">
          <cell r="A1981" t="str">
            <v>472.107808</v>
          </cell>
          <cell r="N1981">
            <v>0</v>
          </cell>
        </row>
        <row r="1982">
          <cell r="A1982" t="str">
            <v>472.107809</v>
          </cell>
          <cell r="N1982">
            <v>0</v>
          </cell>
        </row>
        <row r="1983">
          <cell r="A1983" t="str">
            <v>472.107902</v>
          </cell>
          <cell r="N1983">
            <v>0</v>
          </cell>
        </row>
        <row r="1984">
          <cell r="A1984" t="str">
            <v>472.107905</v>
          </cell>
          <cell r="N1984">
            <v>72</v>
          </cell>
        </row>
        <row r="1985">
          <cell r="A1985" t="str">
            <v>472.203500</v>
          </cell>
          <cell r="N1985">
            <v>0</v>
          </cell>
        </row>
        <row r="1986">
          <cell r="A1986" t="str">
            <v>473.101001</v>
          </cell>
          <cell r="N1986">
            <v>58157.798966884664</v>
          </cell>
        </row>
        <row r="1987">
          <cell r="A1987" t="str">
            <v>473.101002</v>
          </cell>
          <cell r="N1987">
            <v>150297.03641257883</v>
          </cell>
        </row>
        <row r="1988">
          <cell r="A1988" t="str">
            <v>473.101004</v>
          </cell>
          <cell r="N1988">
            <v>16816.381055104197</v>
          </cell>
        </row>
        <row r="1989">
          <cell r="A1989" t="str">
            <v>473.101005</v>
          </cell>
          <cell r="N1989">
            <v>-1102.0007071200002</v>
          </cell>
        </row>
        <row r="1990">
          <cell r="A1990" t="str">
            <v>473.101007</v>
          </cell>
          <cell r="N1990">
            <v>1271.6085184913618</v>
          </cell>
        </row>
        <row r="1991">
          <cell r="A1991" t="str">
            <v>473.101008</v>
          </cell>
          <cell r="N1991">
            <v>20645.237697681929</v>
          </cell>
        </row>
        <row r="1992">
          <cell r="A1992" t="str">
            <v>473.101026</v>
          </cell>
          <cell r="N1992">
            <v>2176.2272521300001</v>
          </cell>
        </row>
        <row r="1993">
          <cell r="A1993" t="str">
            <v>473.101201</v>
          </cell>
          <cell r="N1993">
            <v>1371.3065740297698</v>
          </cell>
        </row>
        <row r="1994">
          <cell r="A1994" t="str">
            <v>473.102501</v>
          </cell>
          <cell r="N1994">
            <v>1464.9957036972046</v>
          </cell>
        </row>
        <row r="1995">
          <cell r="A1995" t="str">
            <v>473.102701</v>
          </cell>
          <cell r="N1995">
            <v>57.921142935752869</v>
          </cell>
        </row>
        <row r="1996">
          <cell r="A1996" t="str">
            <v>473.102702</v>
          </cell>
          <cell r="N1996">
            <v>1483.457402512061</v>
          </cell>
        </row>
        <row r="1997">
          <cell r="A1997" t="str">
            <v>473.103001</v>
          </cell>
          <cell r="N1997">
            <v>40</v>
          </cell>
        </row>
        <row r="1998">
          <cell r="A1998" t="str">
            <v>473.103002</v>
          </cell>
          <cell r="N1998">
            <v>1358.9626000000001</v>
          </cell>
        </row>
        <row r="1999">
          <cell r="A1999" t="str">
            <v>473.103103</v>
          </cell>
          <cell r="N1999">
            <v>60.012935638427734</v>
          </cell>
        </row>
        <row r="2000">
          <cell r="A2000" t="str">
            <v>473.103111</v>
          </cell>
          <cell r="N2000">
            <v>384.4816951751709</v>
          </cell>
        </row>
        <row r="2001">
          <cell r="A2001" t="str">
            <v>473.103115</v>
          </cell>
          <cell r="N2001">
            <v>0</v>
          </cell>
        </row>
        <row r="2002">
          <cell r="A2002" t="str">
            <v>473.103201</v>
          </cell>
          <cell r="N2002">
            <v>0</v>
          </cell>
        </row>
        <row r="2003">
          <cell r="A2003" t="str">
            <v>473.103203</v>
          </cell>
          <cell r="N2003">
            <v>0</v>
          </cell>
        </row>
        <row r="2004">
          <cell r="A2004" t="str">
            <v>473.103500</v>
          </cell>
          <cell r="N2004">
            <v>0</v>
          </cell>
        </row>
        <row r="2005">
          <cell r="A2005" t="str">
            <v>473.103601</v>
          </cell>
          <cell r="N2005">
            <v>0</v>
          </cell>
        </row>
        <row r="2006">
          <cell r="A2006" t="str">
            <v>473.103602</v>
          </cell>
          <cell r="N2006">
            <v>1187.3139554776178</v>
          </cell>
        </row>
        <row r="2007">
          <cell r="A2007" t="str">
            <v>473.103603</v>
          </cell>
          <cell r="N2007">
            <v>129.17315068647309</v>
          </cell>
        </row>
        <row r="2008">
          <cell r="A2008" t="str">
            <v>473.103604</v>
          </cell>
          <cell r="N2008">
            <v>0</v>
          </cell>
        </row>
        <row r="2009">
          <cell r="A2009" t="str">
            <v>473.106103</v>
          </cell>
          <cell r="N2009">
            <v>0</v>
          </cell>
        </row>
        <row r="2010">
          <cell r="A2010" t="str">
            <v>473.106104</v>
          </cell>
          <cell r="N2010">
            <v>67.897118628025055</v>
          </cell>
        </row>
        <row r="2011">
          <cell r="A2011" t="str">
            <v>473.107101</v>
          </cell>
          <cell r="N2011">
            <v>1725.2812004685106</v>
          </cell>
        </row>
        <row r="2012">
          <cell r="A2012" t="str">
            <v>473.107102</v>
          </cell>
          <cell r="N2012">
            <v>6727.3664987555258</v>
          </cell>
        </row>
        <row r="2013">
          <cell r="A2013" t="str">
            <v>473.107201</v>
          </cell>
          <cell r="N2013">
            <v>0</v>
          </cell>
        </row>
        <row r="2014">
          <cell r="A2014" t="str">
            <v>473.107202</v>
          </cell>
          <cell r="N2014">
            <v>2177.3462337334608</v>
          </cell>
        </row>
        <row r="2015">
          <cell r="A2015" t="str">
            <v>473.107203</v>
          </cell>
          <cell r="N2015">
            <v>0</v>
          </cell>
        </row>
        <row r="2016">
          <cell r="A2016" t="str">
            <v>473.107205</v>
          </cell>
          <cell r="N2016">
            <v>16616.069754309829</v>
          </cell>
        </row>
        <row r="2017">
          <cell r="A2017" t="str">
            <v>473.107403</v>
          </cell>
          <cell r="N2017">
            <v>0</v>
          </cell>
        </row>
        <row r="2018">
          <cell r="A2018" t="str">
            <v>473.107404</v>
          </cell>
          <cell r="N2018">
            <v>1216.175876619855</v>
          </cell>
        </row>
        <row r="2019">
          <cell r="A2019" t="str">
            <v>473.107406</v>
          </cell>
          <cell r="N2019">
            <v>0</v>
          </cell>
        </row>
        <row r="2020">
          <cell r="A2020" t="str">
            <v>473.107504</v>
          </cell>
          <cell r="N2020">
            <v>0</v>
          </cell>
        </row>
        <row r="2021">
          <cell r="A2021" t="str">
            <v>473.107601</v>
          </cell>
          <cell r="N2021">
            <v>0</v>
          </cell>
        </row>
        <row r="2022">
          <cell r="A2022" t="str">
            <v>473.107604</v>
          </cell>
          <cell r="N2022">
            <v>71075</v>
          </cell>
        </row>
        <row r="2023">
          <cell r="A2023" t="str">
            <v>473.107605</v>
          </cell>
          <cell r="N2023">
            <v>0</v>
          </cell>
        </row>
        <row r="2024">
          <cell r="A2024" t="str">
            <v>473.107807</v>
          </cell>
          <cell r="N2024">
            <v>2766.5907787350216</v>
          </cell>
        </row>
        <row r="2025">
          <cell r="A2025" t="str">
            <v>473.107902</v>
          </cell>
          <cell r="N2025">
            <v>0</v>
          </cell>
        </row>
        <row r="2026">
          <cell r="A2026" t="str">
            <v>473.107903</v>
          </cell>
          <cell r="N2026">
            <v>0</v>
          </cell>
        </row>
        <row r="2027">
          <cell r="A2027" t="str">
            <v>473.107904</v>
          </cell>
          <cell r="N2027">
            <v>157.39314972548013</v>
          </cell>
        </row>
        <row r="2028">
          <cell r="A2028" t="str">
            <v>481.101001</v>
          </cell>
          <cell r="N2028">
            <v>90921.526110494335</v>
          </cell>
        </row>
        <row r="2029">
          <cell r="A2029" t="str">
            <v>481.101002</v>
          </cell>
          <cell r="N2029">
            <v>232021.98776701049</v>
          </cell>
        </row>
        <row r="2030">
          <cell r="A2030" t="str">
            <v>481.101004</v>
          </cell>
          <cell r="N2030">
            <v>15179.624364756593</v>
          </cell>
        </row>
        <row r="2031">
          <cell r="A2031" t="str">
            <v>481.101005</v>
          </cell>
          <cell r="N2031">
            <v>-1099.4132586000005</v>
          </cell>
        </row>
        <row r="2032">
          <cell r="A2032" t="str">
            <v>481.101006</v>
          </cell>
          <cell r="N2032">
            <v>0</v>
          </cell>
        </row>
        <row r="2033">
          <cell r="A2033" t="str">
            <v>481.101007</v>
          </cell>
          <cell r="N2033">
            <v>820.09538977</v>
          </cell>
        </row>
        <row r="2034">
          <cell r="A2034" t="str">
            <v>481.101008</v>
          </cell>
          <cell r="N2034">
            <v>32519.395811043749</v>
          </cell>
        </row>
        <row r="2035">
          <cell r="A2035" t="str">
            <v>481.101010</v>
          </cell>
          <cell r="N2035">
            <v>39436.767486175908</v>
          </cell>
        </row>
        <row r="2036">
          <cell r="A2036" t="str">
            <v>481.101012</v>
          </cell>
          <cell r="N2036">
            <v>102264.57875236378</v>
          </cell>
        </row>
        <row r="2037">
          <cell r="A2037" t="str">
            <v>481.101013</v>
          </cell>
          <cell r="N2037">
            <v>221.78262823260835</v>
          </cell>
        </row>
        <row r="2038">
          <cell r="A2038" t="str">
            <v>481.101014</v>
          </cell>
          <cell r="N2038">
            <v>57948.103809402921</v>
          </cell>
        </row>
        <row r="2039">
          <cell r="A2039" t="str">
            <v>481.101016</v>
          </cell>
          <cell r="N2039">
            <v>1078.7261092560823</v>
          </cell>
        </row>
        <row r="2040">
          <cell r="A2040" t="str">
            <v>481.101020</v>
          </cell>
          <cell r="N2040">
            <v>47808.635352732992</v>
          </cell>
        </row>
        <row r="2041">
          <cell r="A2041" t="str">
            <v>481.101021</v>
          </cell>
          <cell r="N2041">
            <v>137.56613756613757</v>
          </cell>
        </row>
        <row r="2042">
          <cell r="A2042" t="str">
            <v>481.101026</v>
          </cell>
          <cell r="N2042">
            <v>3297.2070469700002</v>
          </cell>
        </row>
        <row r="2043">
          <cell r="A2043" t="str">
            <v>481.101101</v>
          </cell>
          <cell r="N2043">
            <v>59678.100000000006</v>
          </cell>
        </row>
        <row r="2044">
          <cell r="A2044" t="str">
            <v>481.101103</v>
          </cell>
          <cell r="N2044">
            <v>1.8189894035458565E-12</v>
          </cell>
        </row>
        <row r="2045">
          <cell r="A2045" t="str">
            <v>481.101108</v>
          </cell>
          <cell r="N2045">
            <v>20569.940842414318</v>
          </cell>
        </row>
        <row r="2046">
          <cell r="A2046" t="str">
            <v>481.101109</v>
          </cell>
          <cell r="N2046">
            <v>21678.42643597781</v>
          </cell>
        </row>
        <row r="2047">
          <cell r="A2047" t="str">
            <v>481.101110</v>
          </cell>
          <cell r="N2047">
            <v>239014.93953888246</v>
          </cell>
        </row>
        <row r="2048">
          <cell r="A2048" t="str">
            <v>481.101111</v>
          </cell>
          <cell r="N2048">
            <v>61404.77</v>
          </cell>
        </row>
        <row r="2049">
          <cell r="A2049" t="str">
            <v>481.101114</v>
          </cell>
          <cell r="N2049">
            <v>1302</v>
          </cell>
        </row>
        <row r="2050">
          <cell r="A2050" t="str">
            <v>481.101201</v>
          </cell>
          <cell r="N2050">
            <v>167.5389127</v>
          </cell>
        </row>
        <row r="2051">
          <cell r="A2051" t="str">
            <v>481.102301</v>
          </cell>
          <cell r="N2051">
            <v>53.491436100000001</v>
          </cell>
        </row>
        <row r="2052">
          <cell r="A2052" t="str">
            <v>481.102302</v>
          </cell>
          <cell r="N2052">
            <v>0</v>
          </cell>
        </row>
        <row r="2053">
          <cell r="A2053" t="str">
            <v>481.102501</v>
          </cell>
          <cell r="N2053">
            <v>589.03406023979187</v>
          </cell>
        </row>
        <row r="2054">
          <cell r="A2054" t="str">
            <v>481.102503</v>
          </cell>
          <cell r="N2054">
            <v>806.52453322999997</v>
          </cell>
        </row>
        <row r="2055">
          <cell r="A2055" t="str">
            <v>481.102701</v>
          </cell>
          <cell r="N2055">
            <v>4.1495466232299805</v>
          </cell>
        </row>
        <row r="2056">
          <cell r="A2056" t="str">
            <v>481.102702</v>
          </cell>
          <cell r="N2056">
            <v>39.103733777999878</v>
          </cell>
        </row>
        <row r="2057">
          <cell r="A2057" t="str">
            <v>481.103001</v>
          </cell>
          <cell r="N2057">
            <v>0</v>
          </cell>
        </row>
        <row r="2058">
          <cell r="A2058" t="str">
            <v>481.103111</v>
          </cell>
          <cell r="N2058">
            <v>0</v>
          </cell>
        </row>
        <row r="2059">
          <cell r="A2059" t="str">
            <v>481.103114</v>
          </cell>
          <cell r="N2059">
            <v>0</v>
          </cell>
        </row>
        <row r="2060">
          <cell r="A2060" t="str">
            <v>481.103203</v>
          </cell>
          <cell r="N2060">
            <v>16.434722900390625</v>
          </cell>
        </row>
        <row r="2061">
          <cell r="A2061" t="str">
            <v>481.104106</v>
          </cell>
          <cell r="N2061">
            <v>0</v>
          </cell>
        </row>
        <row r="2062">
          <cell r="A2062" t="str">
            <v>481.106103</v>
          </cell>
          <cell r="N2062">
            <v>2.9330613613128662</v>
          </cell>
        </row>
        <row r="2063">
          <cell r="A2063" t="str">
            <v>481.106104</v>
          </cell>
          <cell r="N2063">
            <v>0</v>
          </cell>
        </row>
        <row r="2064">
          <cell r="A2064" t="str">
            <v>481.107101</v>
          </cell>
          <cell r="N2064">
            <v>928.03598747760032</v>
          </cell>
        </row>
        <row r="2065">
          <cell r="A2065" t="str">
            <v>481.107102</v>
          </cell>
          <cell r="N2065">
            <v>119.5882600746734</v>
          </cell>
        </row>
        <row r="2066">
          <cell r="A2066" t="str">
            <v>481.107201</v>
          </cell>
          <cell r="N2066">
            <v>888.46855163574219</v>
          </cell>
        </row>
        <row r="2067">
          <cell r="A2067" t="str">
            <v>481.107202</v>
          </cell>
          <cell r="N2067">
            <v>48.187696143769138</v>
          </cell>
        </row>
        <row r="2068">
          <cell r="A2068" t="str">
            <v>481.107301</v>
          </cell>
          <cell r="N2068">
            <v>600</v>
          </cell>
        </row>
        <row r="2069">
          <cell r="A2069" t="str">
            <v>481.107303</v>
          </cell>
          <cell r="N2069">
            <v>0</v>
          </cell>
        </row>
        <row r="2070">
          <cell r="A2070" t="str">
            <v>481.107304</v>
          </cell>
          <cell r="N2070">
            <v>1953.4262015356906</v>
          </cell>
        </row>
        <row r="2071">
          <cell r="A2071" t="str">
            <v>481.107307</v>
          </cell>
          <cell r="N2071">
            <v>24441.913032390494</v>
          </cell>
        </row>
        <row r="2072">
          <cell r="A2072" t="str">
            <v>481.107401</v>
          </cell>
          <cell r="N2072">
            <v>0</v>
          </cell>
        </row>
        <row r="2073">
          <cell r="A2073" t="str">
            <v>481.107403</v>
          </cell>
          <cell r="N2073">
            <v>0</v>
          </cell>
        </row>
        <row r="2074">
          <cell r="A2074" t="str">
            <v>481.107404</v>
          </cell>
          <cell r="N2074">
            <v>0</v>
          </cell>
        </row>
        <row r="2075">
          <cell r="A2075" t="str">
            <v>481.107405</v>
          </cell>
          <cell r="N2075">
            <v>0</v>
          </cell>
        </row>
        <row r="2076">
          <cell r="A2076" t="str">
            <v>481.107501</v>
          </cell>
          <cell r="N2076">
            <v>5672.2276274772958</v>
          </cell>
        </row>
        <row r="2077">
          <cell r="A2077" t="str">
            <v>481.107502</v>
          </cell>
          <cell r="N2077">
            <v>3187.5591457800001</v>
          </cell>
        </row>
        <row r="2078">
          <cell r="A2078" t="str">
            <v>481.107503</v>
          </cell>
          <cell r="N2078">
            <v>2126.2751322751324</v>
          </cell>
        </row>
        <row r="2079">
          <cell r="A2079" t="str">
            <v>481.107506</v>
          </cell>
          <cell r="N2079">
            <v>0</v>
          </cell>
        </row>
        <row r="2080">
          <cell r="A2080" t="str">
            <v>481.107602</v>
          </cell>
          <cell r="N2080">
            <v>1593.98</v>
          </cell>
        </row>
        <row r="2081">
          <cell r="A2081" t="str">
            <v>481.107703</v>
          </cell>
          <cell r="N2081">
            <v>0</v>
          </cell>
        </row>
        <row r="2082">
          <cell r="A2082" t="str">
            <v>481.107801</v>
          </cell>
          <cell r="N2082">
            <v>0</v>
          </cell>
        </row>
        <row r="2083">
          <cell r="A2083" t="str">
            <v>481.107805</v>
          </cell>
          <cell r="N2083">
            <v>-166511.14715267363</v>
          </cell>
        </row>
        <row r="2084">
          <cell r="A2084" t="str">
            <v>481.107807</v>
          </cell>
          <cell r="N2084">
            <v>0</v>
          </cell>
        </row>
        <row r="2085">
          <cell r="A2085" t="str">
            <v>481.107809</v>
          </cell>
          <cell r="N2085">
            <v>963.66450179000003</v>
          </cell>
        </row>
        <row r="2086">
          <cell r="A2086" t="str">
            <v>481.107901</v>
          </cell>
          <cell r="N2086">
            <v>0</v>
          </cell>
        </row>
        <row r="2087">
          <cell r="A2087" t="str">
            <v>481.107902</v>
          </cell>
          <cell r="N2087">
            <v>0</v>
          </cell>
        </row>
        <row r="2088">
          <cell r="A2088" t="str">
            <v>481.109100</v>
          </cell>
          <cell r="N2088">
            <v>0</v>
          </cell>
        </row>
        <row r="2089">
          <cell r="A2089" t="str">
            <v>482.101001</v>
          </cell>
          <cell r="N2089">
            <v>49557.408190479829</v>
          </cell>
        </row>
        <row r="2090">
          <cell r="A2090" t="str">
            <v>482.101002</v>
          </cell>
          <cell r="N2090">
            <v>128510.15901884009</v>
          </cell>
        </row>
        <row r="2091">
          <cell r="A2091" t="str">
            <v>482.101004</v>
          </cell>
          <cell r="N2091">
            <v>10373.692346995616</v>
          </cell>
        </row>
        <row r="2092">
          <cell r="A2092" t="str">
            <v>482.101005</v>
          </cell>
          <cell r="N2092">
            <v>71.343942559999959</v>
          </cell>
        </row>
        <row r="2093">
          <cell r="A2093" t="str">
            <v>482.101007</v>
          </cell>
          <cell r="N2093">
            <v>146.69595236999999</v>
          </cell>
        </row>
        <row r="2094">
          <cell r="A2094" t="str">
            <v>482.101008</v>
          </cell>
          <cell r="N2094">
            <v>20078.612343948964</v>
          </cell>
        </row>
        <row r="2095">
          <cell r="A2095" t="str">
            <v>482.101017</v>
          </cell>
          <cell r="N2095">
            <v>27186.885540254367</v>
          </cell>
        </row>
        <row r="2096">
          <cell r="A2096" t="str">
            <v>482.101026</v>
          </cell>
          <cell r="N2096">
            <v>1819.8355290499999</v>
          </cell>
        </row>
        <row r="2097">
          <cell r="A2097" t="str">
            <v>482.101101</v>
          </cell>
          <cell r="N2097">
            <v>197046.12659999999</v>
          </cell>
        </row>
        <row r="2098">
          <cell r="A2098" t="str">
            <v>482.101102</v>
          </cell>
          <cell r="N2098">
            <v>692.80560000000003</v>
          </cell>
        </row>
        <row r="2099">
          <cell r="A2099" t="str">
            <v>482.101103</v>
          </cell>
          <cell r="N2099">
            <v>17193.932104700001</v>
          </cell>
        </row>
        <row r="2100">
          <cell r="A2100" t="str">
            <v>482.101113</v>
          </cell>
          <cell r="N2100">
            <v>0</v>
          </cell>
        </row>
        <row r="2101">
          <cell r="A2101" t="str">
            <v>482.101114</v>
          </cell>
          <cell r="N2101">
            <v>11956.755053690782</v>
          </cell>
        </row>
        <row r="2102">
          <cell r="A2102" t="str">
            <v>482.101201</v>
          </cell>
          <cell r="N2102">
            <v>382.91846450741218</v>
          </cell>
        </row>
        <row r="2103">
          <cell r="A2103" t="str">
            <v>482.101202</v>
          </cell>
          <cell r="N2103">
            <v>0</v>
          </cell>
        </row>
        <row r="2104">
          <cell r="A2104" t="str">
            <v>482.101203</v>
          </cell>
          <cell r="N2104">
            <v>0</v>
          </cell>
        </row>
        <row r="2105">
          <cell r="A2105" t="str">
            <v>482.102302</v>
          </cell>
          <cell r="N2105">
            <v>0</v>
          </cell>
        </row>
        <row r="2106">
          <cell r="A2106" t="str">
            <v>482.102501</v>
          </cell>
          <cell r="N2106">
            <v>63.801994323730469</v>
          </cell>
        </row>
        <row r="2107">
          <cell r="A2107" t="str">
            <v>482.102701</v>
          </cell>
          <cell r="N2107">
            <v>52.138022422790527</v>
          </cell>
        </row>
        <row r="2108">
          <cell r="A2108" t="str">
            <v>482.102702</v>
          </cell>
          <cell r="N2108">
            <v>64.005501270294189</v>
          </cell>
        </row>
        <row r="2109">
          <cell r="A2109" t="str">
            <v>482.103001</v>
          </cell>
          <cell r="N2109">
            <v>0</v>
          </cell>
        </row>
        <row r="2110">
          <cell r="A2110" t="str">
            <v>482.103103</v>
          </cell>
          <cell r="N2110">
            <v>0</v>
          </cell>
        </row>
        <row r="2111">
          <cell r="A2111" t="str">
            <v>482.103111</v>
          </cell>
          <cell r="N2111">
            <v>330.1162109375</v>
          </cell>
        </row>
        <row r="2112">
          <cell r="A2112" t="str">
            <v>482.103112</v>
          </cell>
          <cell r="N2112">
            <v>0</v>
          </cell>
        </row>
        <row r="2113">
          <cell r="A2113" t="str">
            <v>482.103115</v>
          </cell>
          <cell r="N2113">
            <v>177.23497247695923</v>
          </cell>
        </row>
        <row r="2114">
          <cell r="A2114" t="str">
            <v>482.103202</v>
          </cell>
          <cell r="N2114">
            <v>160.4160792054391</v>
          </cell>
        </row>
        <row r="2115">
          <cell r="A2115" t="str">
            <v>482.103301</v>
          </cell>
          <cell r="N2115">
            <v>0</v>
          </cell>
        </row>
        <row r="2116">
          <cell r="A2116" t="str">
            <v>482.103409</v>
          </cell>
          <cell r="N2116">
            <v>0</v>
          </cell>
        </row>
        <row r="2117">
          <cell r="A2117" t="str">
            <v>482.103500</v>
          </cell>
          <cell r="N2117">
            <v>0</v>
          </cell>
        </row>
        <row r="2118">
          <cell r="A2118" t="str">
            <v>482.106103</v>
          </cell>
          <cell r="N2118">
            <v>87.305045604705811</v>
          </cell>
        </row>
        <row r="2119">
          <cell r="A2119" t="str">
            <v>482.106104</v>
          </cell>
          <cell r="N2119">
            <v>302.15067684650421</v>
          </cell>
        </row>
        <row r="2120">
          <cell r="A2120" t="str">
            <v>482.107101</v>
          </cell>
          <cell r="N2120">
            <v>1063.2547044754028</v>
          </cell>
        </row>
        <row r="2121">
          <cell r="A2121" t="str">
            <v>482.107102</v>
          </cell>
          <cell r="N2121">
            <v>247.58227157592773</v>
          </cell>
        </row>
        <row r="2122">
          <cell r="A2122" t="str">
            <v>482.107201</v>
          </cell>
          <cell r="N2122">
            <v>0</v>
          </cell>
        </row>
        <row r="2123">
          <cell r="A2123" t="str">
            <v>482.107202</v>
          </cell>
          <cell r="N2123">
            <v>744.63956715157235</v>
          </cell>
        </row>
        <row r="2124">
          <cell r="A2124" t="str">
            <v>482.107404</v>
          </cell>
          <cell r="N2124">
            <v>205800</v>
          </cell>
        </row>
        <row r="2125">
          <cell r="A2125" t="str">
            <v>482.107501</v>
          </cell>
          <cell r="N2125">
            <v>0</v>
          </cell>
        </row>
        <row r="2126">
          <cell r="A2126" t="str">
            <v>482.107502</v>
          </cell>
          <cell r="N2126">
            <v>0</v>
          </cell>
        </row>
        <row r="2127">
          <cell r="A2127" t="str">
            <v>482.107503</v>
          </cell>
          <cell r="N2127">
            <v>1545</v>
          </cell>
        </row>
        <row r="2128">
          <cell r="A2128" t="str">
            <v>482.107504</v>
          </cell>
          <cell r="N2128">
            <v>5159.6349675033052</v>
          </cell>
        </row>
        <row r="2129">
          <cell r="A2129" t="str">
            <v>482.107801</v>
          </cell>
          <cell r="N2129">
            <v>98031.756029494587</v>
          </cell>
        </row>
        <row r="2130">
          <cell r="A2130" t="str">
            <v>482.107802</v>
          </cell>
          <cell r="N2130">
            <v>0</v>
          </cell>
        </row>
        <row r="2131">
          <cell r="A2131" t="str">
            <v>482.107807</v>
          </cell>
          <cell r="N2131">
            <v>0</v>
          </cell>
        </row>
        <row r="2132">
          <cell r="A2132" t="str">
            <v>482.107808</v>
          </cell>
          <cell r="N2132">
            <v>0</v>
          </cell>
        </row>
        <row r="2133">
          <cell r="A2133" t="str">
            <v>482.107810</v>
          </cell>
          <cell r="N2133">
            <v>0</v>
          </cell>
        </row>
        <row r="2134">
          <cell r="A2134" t="str">
            <v>482.107901</v>
          </cell>
          <cell r="N2134">
            <v>624.23676734306912</v>
          </cell>
        </row>
        <row r="2135">
          <cell r="A2135" t="str">
            <v>482.109100</v>
          </cell>
          <cell r="N2135">
            <v>-38631.71</v>
          </cell>
        </row>
        <row r="2136">
          <cell r="A2136" t="str">
            <v>483.101001</v>
          </cell>
          <cell r="N2136">
            <v>23190.000953357569</v>
          </cell>
        </row>
        <row r="2137">
          <cell r="A2137" t="str">
            <v>483.101002</v>
          </cell>
          <cell r="N2137">
            <v>11703.727455508963</v>
          </cell>
        </row>
        <row r="2138">
          <cell r="A2138" t="str">
            <v>483.101004</v>
          </cell>
          <cell r="N2138">
            <v>1154.0417743986952</v>
          </cell>
        </row>
        <row r="2139">
          <cell r="A2139" t="str">
            <v>483.101005</v>
          </cell>
          <cell r="N2139">
            <v>2872.1094731100002</v>
          </cell>
        </row>
        <row r="2140">
          <cell r="A2140" t="str">
            <v>483.101007</v>
          </cell>
          <cell r="N2140">
            <v>422.15715961000001</v>
          </cell>
        </row>
        <row r="2141">
          <cell r="A2141" t="str">
            <v>483.101008</v>
          </cell>
          <cell r="N2141">
            <v>9094.4085318441084</v>
          </cell>
        </row>
        <row r="2142">
          <cell r="A2142" t="str">
            <v>483.101010</v>
          </cell>
          <cell r="N2142">
            <v>203.14041273999999</v>
          </cell>
        </row>
        <row r="2143">
          <cell r="A2143" t="str">
            <v>483.101012</v>
          </cell>
          <cell r="N2143">
            <v>635.22587126516919</v>
          </cell>
        </row>
        <row r="2144">
          <cell r="A2144" t="str">
            <v>483.101020</v>
          </cell>
          <cell r="N2144">
            <v>0</v>
          </cell>
        </row>
        <row r="2145">
          <cell r="A2145" t="str">
            <v>483.101026</v>
          </cell>
          <cell r="N2145">
            <v>375.98172915999993</v>
          </cell>
        </row>
        <row r="2146">
          <cell r="A2146" t="str">
            <v>483.101201</v>
          </cell>
          <cell r="N2146">
            <v>4737.7124053078605</v>
          </cell>
        </row>
        <row r="2147">
          <cell r="A2147" t="str">
            <v>483.102301</v>
          </cell>
          <cell r="N2147">
            <v>345.63725645</v>
          </cell>
        </row>
        <row r="2148">
          <cell r="A2148" t="str">
            <v>483.102302</v>
          </cell>
          <cell r="N2148">
            <v>2730.3377493500002</v>
          </cell>
        </row>
        <row r="2149">
          <cell r="A2149" t="str">
            <v>483.102401</v>
          </cell>
          <cell r="N2149">
            <v>3018.8655613110936</v>
          </cell>
        </row>
        <row r="2150">
          <cell r="A2150" t="str">
            <v>483.102402</v>
          </cell>
          <cell r="N2150">
            <v>394.86824131985873</v>
          </cell>
        </row>
        <row r="2151">
          <cell r="A2151" t="str">
            <v>483.102501</v>
          </cell>
          <cell r="N2151">
            <v>0</v>
          </cell>
        </row>
        <row r="2152">
          <cell r="A2152" t="str">
            <v>483.102702</v>
          </cell>
          <cell r="N2152">
            <v>0</v>
          </cell>
        </row>
        <row r="2153">
          <cell r="A2153" t="str">
            <v>483.102801</v>
          </cell>
          <cell r="N2153">
            <v>0</v>
          </cell>
        </row>
        <row r="2154">
          <cell r="A2154" t="str">
            <v>483.102802</v>
          </cell>
          <cell r="N2154">
            <v>0</v>
          </cell>
        </row>
        <row r="2155">
          <cell r="A2155" t="str">
            <v>483.103002</v>
          </cell>
          <cell r="N2155">
            <v>0</v>
          </cell>
        </row>
        <row r="2156">
          <cell r="A2156" t="str">
            <v>483.103111</v>
          </cell>
          <cell r="N2156">
            <v>200.4557709311963</v>
          </cell>
        </row>
        <row r="2157">
          <cell r="A2157" t="str">
            <v>483.103112</v>
          </cell>
          <cell r="N2157">
            <v>0</v>
          </cell>
        </row>
        <row r="2158">
          <cell r="A2158" t="str">
            <v>483.103114</v>
          </cell>
          <cell r="N2158">
            <v>14.95234922</v>
          </cell>
        </row>
        <row r="2159">
          <cell r="A2159" t="str">
            <v>483.103115</v>
          </cell>
          <cell r="N2159">
            <v>0</v>
          </cell>
        </row>
        <row r="2160">
          <cell r="A2160" t="str">
            <v>483.103500</v>
          </cell>
          <cell r="N2160">
            <v>522.375</v>
          </cell>
        </row>
        <row r="2161">
          <cell r="A2161" t="str">
            <v>483.103703</v>
          </cell>
          <cell r="N2161">
            <v>771.27412946000004</v>
          </cell>
        </row>
        <row r="2162">
          <cell r="A2162" t="str">
            <v>483.104101</v>
          </cell>
          <cell r="N2162">
            <v>9235.1446788100002</v>
          </cell>
        </row>
        <row r="2163">
          <cell r="A2163" t="str">
            <v>483.106103</v>
          </cell>
          <cell r="N2163">
            <v>343.71822420366453</v>
          </cell>
        </row>
        <row r="2164">
          <cell r="A2164" t="str">
            <v>483.106104</v>
          </cell>
          <cell r="N2164">
            <v>2797.7870034500002</v>
          </cell>
        </row>
        <row r="2165">
          <cell r="A2165" t="str">
            <v>483.107101</v>
          </cell>
          <cell r="N2165">
            <v>683.52333022000005</v>
          </cell>
        </row>
        <row r="2166">
          <cell r="A2166" t="str">
            <v>483.107502</v>
          </cell>
          <cell r="N2166">
            <v>0</v>
          </cell>
        </row>
        <row r="2167">
          <cell r="A2167" t="str">
            <v>483.107601</v>
          </cell>
          <cell r="N2167">
            <v>8185.1567152918133</v>
          </cell>
        </row>
        <row r="2168">
          <cell r="A2168" t="str">
            <v>483.107701</v>
          </cell>
          <cell r="N2168">
            <v>0</v>
          </cell>
        </row>
        <row r="2169">
          <cell r="A2169" t="str">
            <v>483.107802</v>
          </cell>
          <cell r="N2169">
            <v>0</v>
          </cell>
        </row>
        <row r="2170">
          <cell r="A2170" t="str">
            <v>483.107803</v>
          </cell>
          <cell r="N2170">
            <v>8294.9614325622242</v>
          </cell>
        </row>
        <row r="2171">
          <cell r="A2171" t="str">
            <v>483.107807</v>
          </cell>
          <cell r="N2171">
            <v>0</v>
          </cell>
        </row>
        <row r="2172">
          <cell r="A2172" t="str">
            <v>483.107901</v>
          </cell>
          <cell r="N2172">
            <v>882.82413209433082</v>
          </cell>
        </row>
        <row r="2173">
          <cell r="A2173" t="str">
            <v>483.107908</v>
          </cell>
          <cell r="N2173">
            <v>0</v>
          </cell>
        </row>
        <row r="2174">
          <cell r="A2174" t="str">
            <v>491.101001</v>
          </cell>
          <cell r="N2174">
            <v>234082.8986677003</v>
          </cell>
        </row>
        <row r="2175">
          <cell r="A2175" t="str">
            <v>491.101002</v>
          </cell>
          <cell r="N2175">
            <v>636066.15717909939</v>
          </cell>
        </row>
        <row r="2176">
          <cell r="A2176" t="str">
            <v>491.101004</v>
          </cell>
          <cell r="N2176">
            <v>57003.380524680979</v>
          </cell>
        </row>
        <row r="2177">
          <cell r="A2177" t="str">
            <v>491.101005</v>
          </cell>
          <cell r="N2177">
            <v>-7388.1483654200001</v>
          </cell>
        </row>
        <row r="2178">
          <cell r="A2178" t="str">
            <v>491.101007</v>
          </cell>
          <cell r="N2178">
            <v>6193.877462133968</v>
          </cell>
        </row>
        <row r="2179">
          <cell r="A2179" t="str">
            <v>491.101008</v>
          </cell>
          <cell r="N2179">
            <v>83391.343809117039</v>
          </cell>
        </row>
        <row r="2180">
          <cell r="A2180" t="str">
            <v>491.101012</v>
          </cell>
          <cell r="N2180">
            <v>0</v>
          </cell>
        </row>
        <row r="2181">
          <cell r="A2181" t="str">
            <v>491.101015</v>
          </cell>
          <cell r="N2181">
            <v>0</v>
          </cell>
        </row>
        <row r="2182">
          <cell r="A2182" t="str">
            <v>491.101017</v>
          </cell>
          <cell r="N2182">
            <v>499.99999999999994</v>
          </cell>
        </row>
        <row r="2183">
          <cell r="A2183" t="str">
            <v>491.101026</v>
          </cell>
          <cell r="N2183">
            <v>8849.9559763799989</v>
          </cell>
        </row>
        <row r="2184">
          <cell r="A2184" t="str">
            <v>491.101113</v>
          </cell>
          <cell r="N2184">
            <v>0</v>
          </cell>
        </row>
        <row r="2185">
          <cell r="A2185" t="str">
            <v>491.101201</v>
          </cell>
          <cell r="N2185">
            <v>5070.0695037349724</v>
          </cell>
        </row>
        <row r="2186">
          <cell r="A2186" t="str">
            <v>491.101202</v>
          </cell>
          <cell r="N2186">
            <v>5496.6066875924043</v>
          </cell>
        </row>
        <row r="2187">
          <cell r="A2187" t="str">
            <v>491.102226</v>
          </cell>
          <cell r="N2187">
            <v>1.59177742590988</v>
          </cell>
        </row>
        <row r="2188">
          <cell r="A2188" t="str">
            <v>491.102501</v>
          </cell>
          <cell r="N2188">
            <v>14463.777269662189</v>
          </cell>
        </row>
        <row r="2189">
          <cell r="A2189" t="str">
            <v>491.102601</v>
          </cell>
          <cell r="N2189">
            <v>0</v>
          </cell>
        </row>
        <row r="2190">
          <cell r="A2190" t="str">
            <v>491.102602</v>
          </cell>
          <cell r="N2190">
            <v>0</v>
          </cell>
        </row>
        <row r="2191">
          <cell r="A2191" t="str">
            <v>491.102604</v>
          </cell>
          <cell r="N2191">
            <v>207.70967102050781</v>
          </cell>
        </row>
        <row r="2192">
          <cell r="A2192" t="str">
            <v>491.102701</v>
          </cell>
          <cell r="N2192">
            <v>326.14272524050705</v>
          </cell>
        </row>
        <row r="2193">
          <cell r="A2193" t="str">
            <v>491.102702</v>
          </cell>
          <cell r="N2193">
            <v>152.87807416915894</v>
          </cell>
        </row>
        <row r="2194">
          <cell r="A2194" t="str">
            <v>491.102802</v>
          </cell>
          <cell r="N2194">
            <v>0</v>
          </cell>
        </row>
        <row r="2195">
          <cell r="A2195" t="str">
            <v>491.103001</v>
          </cell>
          <cell r="N2195">
            <v>0</v>
          </cell>
        </row>
        <row r="2196">
          <cell r="A2196" t="str">
            <v>491.103002</v>
          </cell>
          <cell r="N2196">
            <v>900.73</v>
          </cell>
        </row>
        <row r="2197">
          <cell r="A2197" t="str">
            <v>491.103103</v>
          </cell>
          <cell r="N2197">
            <v>208.22837829589844</v>
          </cell>
        </row>
        <row r="2198">
          <cell r="A2198" t="str">
            <v>491.103111</v>
          </cell>
          <cell r="N2198">
            <v>629.57400615986796</v>
          </cell>
        </row>
        <row r="2199">
          <cell r="A2199" t="str">
            <v>491.103114</v>
          </cell>
          <cell r="N2199">
            <v>0</v>
          </cell>
        </row>
        <row r="2200">
          <cell r="A2200" t="str">
            <v>491.103115</v>
          </cell>
          <cell r="N2200">
            <v>210.27667236328125</v>
          </cell>
        </row>
        <row r="2201">
          <cell r="A2201" t="str">
            <v>491.103201</v>
          </cell>
          <cell r="N2201">
            <v>122.85</v>
          </cell>
        </row>
        <row r="2202">
          <cell r="A2202" t="str">
            <v>491.103203</v>
          </cell>
          <cell r="N2202">
            <v>63.329288482666016</v>
          </cell>
        </row>
        <row r="2203">
          <cell r="A2203" t="str">
            <v>491.103500</v>
          </cell>
          <cell r="N2203">
            <v>785.01499999999999</v>
          </cell>
        </row>
        <row r="2204">
          <cell r="A2204" t="str">
            <v>491.103603</v>
          </cell>
          <cell r="N2204">
            <v>0</v>
          </cell>
        </row>
        <row r="2205">
          <cell r="A2205" t="str">
            <v>491.106102</v>
          </cell>
          <cell r="N2205">
            <v>3.6294899103950229E-3</v>
          </cell>
        </row>
        <row r="2206">
          <cell r="A2206" t="str">
            <v>491.106103</v>
          </cell>
          <cell r="N2206">
            <v>3128.6028884649277</v>
          </cell>
        </row>
        <row r="2207">
          <cell r="A2207" t="str">
            <v>491.106104</v>
          </cell>
          <cell r="N2207">
            <v>3308.8778999364376</v>
          </cell>
        </row>
        <row r="2208">
          <cell r="A2208" t="str">
            <v>491.107101</v>
          </cell>
          <cell r="N2208">
            <v>4580.5336136817932</v>
          </cell>
        </row>
        <row r="2209">
          <cell r="A2209" t="str">
            <v>491.107102</v>
          </cell>
          <cell r="N2209">
            <v>128.77595901489258</v>
          </cell>
        </row>
        <row r="2210">
          <cell r="A2210" t="str">
            <v>491.107201</v>
          </cell>
          <cell r="N2210">
            <v>0</v>
          </cell>
        </row>
        <row r="2211">
          <cell r="A2211" t="str">
            <v>491.107202</v>
          </cell>
          <cell r="N2211">
            <v>491.04406143203721</v>
          </cell>
        </row>
        <row r="2212">
          <cell r="A2212" t="str">
            <v>491.107203</v>
          </cell>
          <cell r="N2212">
            <v>9071.7052124049333</v>
          </cell>
        </row>
        <row r="2213">
          <cell r="A2213" t="str">
            <v>491.107404</v>
          </cell>
          <cell r="N2213">
            <v>0</v>
          </cell>
        </row>
        <row r="2214">
          <cell r="A2214" t="str">
            <v>491.107502</v>
          </cell>
          <cell r="N2214">
            <v>0</v>
          </cell>
        </row>
        <row r="2215">
          <cell r="A2215" t="str">
            <v>491.107504</v>
          </cell>
          <cell r="N2215">
            <v>0</v>
          </cell>
        </row>
        <row r="2216">
          <cell r="A2216" t="str">
            <v>491.107601</v>
          </cell>
          <cell r="N2216">
            <v>0</v>
          </cell>
        </row>
        <row r="2217">
          <cell r="A2217" t="str">
            <v>491.107808</v>
          </cell>
          <cell r="N2217">
            <v>0</v>
          </cell>
        </row>
        <row r="2218">
          <cell r="A2218" t="str">
            <v>491.107901</v>
          </cell>
          <cell r="N2218">
            <v>530.53396109020275</v>
          </cell>
        </row>
        <row r="2219">
          <cell r="A2219" t="str">
            <v>491.107902</v>
          </cell>
          <cell r="N2219">
            <v>8.6750033016803609</v>
          </cell>
        </row>
        <row r="2220">
          <cell r="A2220" t="str">
            <v>491.107903</v>
          </cell>
          <cell r="N2220">
            <v>155.00003884</v>
          </cell>
        </row>
        <row r="2221">
          <cell r="A2221" t="str">
            <v>491.108000</v>
          </cell>
          <cell r="N2221">
            <v>0</v>
          </cell>
        </row>
        <row r="2222">
          <cell r="A2222" t="str">
            <v>492.101201</v>
          </cell>
          <cell r="N2222">
            <v>28.674283925496951</v>
          </cell>
        </row>
        <row r="2223">
          <cell r="A2223" t="str">
            <v>492.102301</v>
          </cell>
          <cell r="N2223">
            <v>69522.2373046875</v>
          </cell>
        </row>
        <row r="2224">
          <cell r="A2224" t="str">
            <v>492.102302</v>
          </cell>
          <cell r="N2224">
            <v>8153.3217033222481</v>
          </cell>
        </row>
        <row r="2225">
          <cell r="A2225" t="str">
            <v>492.103002</v>
          </cell>
          <cell r="N2225">
            <v>15164.727099999998</v>
          </cell>
        </row>
        <row r="2226">
          <cell r="A2226" t="str">
            <v>492.103115</v>
          </cell>
          <cell r="N2226">
            <v>0</v>
          </cell>
        </row>
        <row r="2227">
          <cell r="A2227" t="str">
            <v>492.103205</v>
          </cell>
          <cell r="N2227">
            <v>10585.378499999999</v>
          </cell>
        </row>
        <row r="2228">
          <cell r="A2228" t="str">
            <v>492.103500</v>
          </cell>
          <cell r="N2228">
            <v>61118.037900000003</v>
          </cell>
        </row>
        <row r="2229">
          <cell r="A2229" t="str">
            <v>492.103703</v>
          </cell>
          <cell r="N2229">
            <v>932.88594006999995</v>
          </cell>
        </row>
        <row r="2230">
          <cell r="A2230" t="str">
            <v>492.107502</v>
          </cell>
          <cell r="N2230">
            <v>181.70529909999999</v>
          </cell>
        </row>
        <row r="2231">
          <cell r="A2231" t="str">
            <v>492.107601</v>
          </cell>
          <cell r="N2231">
            <v>65.35190231</v>
          </cell>
        </row>
        <row r="2232">
          <cell r="A2232" t="str">
            <v>492.107807</v>
          </cell>
          <cell r="N2232">
            <v>0</v>
          </cell>
        </row>
        <row r="2233">
          <cell r="A2233" t="str">
            <v>492.107901</v>
          </cell>
          <cell r="N2233">
            <v>86.166007910000005</v>
          </cell>
        </row>
        <row r="2234">
          <cell r="A2234" t="str">
            <v>492.109910</v>
          </cell>
          <cell r="N2234">
            <v>6.07</v>
          </cell>
        </row>
        <row r="2235">
          <cell r="A2235" t="str">
            <v>501.101001</v>
          </cell>
          <cell r="N2235">
            <v>33773.190235305636</v>
          </cell>
        </row>
        <row r="2236">
          <cell r="A2236" t="str">
            <v>501.101002</v>
          </cell>
          <cell r="N2236">
            <v>83773.464131301371</v>
          </cell>
        </row>
        <row r="2237">
          <cell r="A2237" t="str">
            <v>501.101004</v>
          </cell>
          <cell r="N2237">
            <v>7680.7089184711049</v>
          </cell>
        </row>
        <row r="2238">
          <cell r="A2238" t="str">
            <v>501.101005</v>
          </cell>
          <cell r="N2238">
            <v>-721.03921705000005</v>
          </cell>
        </row>
        <row r="2239">
          <cell r="A2239" t="str">
            <v>501.101007</v>
          </cell>
          <cell r="N2239">
            <v>1149.69452357</v>
          </cell>
        </row>
        <row r="2240">
          <cell r="A2240" t="str">
            <v>501.101008</v>
          </cell>
          <cell r="N2240">
            <v>12100.957105192274</v>
          </cell>
        </row>
        <row r="2241">
          <cell r="A2241" t="str">
            <v>501.101012</v>
          </cell>
          <cell r="N2241">
            <v>0</v>
          </cell>
        </row>
        <row r="2242">
          <cell r="A2242" t="str">
            <v>501.101026</v>
          </cell>
          <cell r="N2242">
            <v>1209.2663883200003</v>
          </cell>
        </row>
        <row r="2243">
          <cell r="A2243" t="str">
            <v>501.101101</v>
          </cell>
          <cell r="N2243">
            <v>400788.46390000003</v>
          </cell>
        </row>
        <row r="2244">
          <cell r="A2244" t="str">
            <v>501.101102</v>
          </cell>
          <cell r="N2244">
            <v>100493.2885</v>
          </cell>
        </row>
        <row r="2245">
          <cell r="A2245" t="str">
            <v>501.101103</v>
          </cell>
          <cell r="N2245">
            <v>38149.386350560002</v>
          </cell>
        </row>
        <row r="2246">
          <cell r="A2246" t="str">
            <v>501.101104</v>
          </cell>
          <cell r="N2246">
            <v>15563.495699999998</v>
          </cell>
        </row>
        <row r="2247">
          <cell r="A2247" t="str">
            <v>501.101109</v>
          </cell>
          <cell r="N2247">
            <v>0</v>
          </cell>
        </row>
        <row r="2248">
          <cell r="A2248" t="str">
            <v>501.101201</v>
          </cell>
          <cell r="N2248">
            <v>900.3693206218328</v>
          </cell>
        </row>
        <row r="2249">
          <cell r="A2249" t="str">
            <v>501.101202</v>
          </cell>
          <cell r="N2249">
            <v>609.77193284542921</v>
          </cell>
        </row>
        <row r="2250">
          <cell r="A2250" t="str">
            <v>501.102501</v>
          </cell>
          <cell r="N2250">
            <v>3914.133128163779</v>
          </cell>
        </row>
        <row r="2251">
          <cell r="A2251" t="str">
            <v>501.102602</v>
          </cell>
          <cell r="N2251">
            <v>312.58157348632813</v>
          </cell>
        </row>
        <row r="2252">
          <cell r="A2252" t="str">
            <v>501.102701</v>
          </cell>
          <cell r="N2252">
            <v>127.67985367774963</v>
          </cell>
        </row>
        <row r="2253">
          <cell r="A2253" t="str">
            <v>501.102702</v>
          </cell>
          <cell r="N2253">
            <v>330.04554319381714</v>
          </cell>
        </row>
        <row r="2254">
          <cell r="A2254" t="str">
            <v>501.102802</v>
          </cell>
          <cell r="N2254">
            <v>0</v>
          </cell>
        </row>
        <row r="2255">
          <cell r="A2255" t="str">
            <v>501.103103</v>
          </cell>
          <cell r="N2255">
            <v>271.53280639648438</v>
          </cell>
        </row>
        <row r="2256">
          <cell r="A2256" t="str">
            <v>501.103108</v>
          </cell>
          <cell r="N2256">
            <v>0</v>
          </cell>
        </row>
        <row r="2257">
          <cell r="A2257" t="str">
            <v>501.103110</v>
          </cell>
          <cell r="N2257">
            <v>2.560495138168335</v>
          </cell>
        </row>
        <row r="2258">
          <cell r="A2258" t="str">
            <v>501.103111</v>
          </cell>
          <cell r="N2258">
            <v>0</v>
          </cell>
        </row>
        <row r="2259">
          <cell r="A2259" t="str">
            <v>501.103201</v>
          </cell>
          <cell r="N2259">
            <v>0</v>
          </cell>
        </row>
        <row r="2260">
          <cell r="A2260" t="str">
            <v>501.103202</v>
          </cell>
          <cell r="N2260">
            <v>0</v>
          </cell>
        </row>
        <row r="2261">
          <cell r="A2261" t="str">
            <v>501.103203</v>
          </cell>
          <cell r="N2261">
            <v>9.2715568542480469</v>
          </cell>
        </row>
        <row r="2262">
          <cell r="A2262" t="str">
            <v>501.103500</v>
          </cell>
          <cell r="N2262">
            <v>1743.4470951314427</v>
          </cell>
        </row>
        <row r="2263">
          <cell r="A2263" t="str">
            <v>501.103603</v>
          </cell>
          <cell r="N2263">
            <v>315.16798400878906</v>
          </cell>
        </row>
        <row r="2264">
          <cell r="A2264" t="str">
            <v>501.106103</v>
          </cell>
          <cell r="N2264">
            <v>19.228004932403564</v>
          </cell>
        </row>
        <row r="2265">
          <cell r="A2265" t="str">
            <v>501.106104</v>
          </cell>
          <cell r="N2265">
            <v>0</v>
          </cell>
        </row>
        <row r="2266">
          <cell r="A2266" t="str">
            <v>501.107101</v>
          </cell>
          <cell r="N2266">
            <v>4222.7514516682068</v>
          </cell>
        </row>
        <row r="2267">
          <cell r="A2267" t="str">
            <v>501.107102</v>
          </cell>
          <cell r="N2267">
            <v>129.01914978027344</v>
          </cell>
        </row>
        <row r="2268">
          <cell r="A2268" t="str">
            <v>501.107201</v>
          </cell>
          <cell r="N2268">
            <v>0</v>
          </cell>
        </row>
        <row r="2269">
          <cell r="A2269" t="str">
            <v>501.107202</v>
          </cell>
          <cell r="N2269">
            <v>9042.0372381696088</v>
          </cell>
        </row>
        <row r="2270">
          <cell r="A2270" t="str">
            <v>501.107205</v>
          </cell>
          <cell r="N2270">
            <v>5122.88</v>
          </cell>
        </row>
        <row r="2271">
          <cell r="A2271" t="str">
            <v>501.107404</v>
          </cell>
          <cell r="N2271">
            <v>0</v>
          </cell>
        </row>
        <row r="2272">
          <cell r="A2272" t="str">
            <v>501.107502</v>
          </cell>
          <cell r="N2272">
            <v>4459.3</v>
          </cell>
        </row>
        <row r="2273">
          <cell r="A2273" t="str">
            <v>501.107503</v>
          </cell>
          <cell r="N2273">
            <v>493</v>
          </cell>
        </row>
        <row r="2274">
          <cell r="A2274" t="str">
            <v>501.107807</v>
          </cell>
          <cell r="N2274">
            <v>3729.4399721147124</v>
          </cell>
        </row>
        <row r="2275">
          <cell r="A2275" t="str">
            <v>501.107808</v>
          </cell>
          <cell r="N2275">
            <v>0</v>
          </cell>
        </row>
        <row r="2276">
          <cell r="A2276" t="str">
            <v>501.107809</v>
          </cell>
          <cell r="N2276">
            <v>35.89449724</v>
          </cell>
        </row>
        <row r="2277">
          <cell r="A2277" t="str">
            <v>502.101008</v>
          </cell>
          <cell r="N2277">
            <v>266.61306191999995</v>
          </cell>
        </row>
        <row r="2278">
          <cell r="A2278" t="str">
            <v>502.102301</v>
          </cell>
          <cell r="N2278">
            <v>107399.26040649414</v>
          </cell>
        </row>
        <row r="2279">
          <cell r="A2279" t="str">
            <v>502.102302</v>
          </cell>
          <cell r="N2279">
            <v>9075.5384140014648</v>
          </cell>
        </row>
        <row r="2280">
          <cell r="A2280" t="str">
            <v>502.102702</v>
          </cell>
          <cell r="N2280">
            <v>0</v>
          </cell>
        </row>
        <row r="2281">
          <cell r="A2281" t="str">
            <v>502.103002</v>
          </cell>
          <cell r="N2281">
            <v>72962</v>
          </cell>
        </row>
        <row r="2282">
          <cell r="A2282" t="str">
            <v>502.103205</v>
          </cell>
          <cell r="N2282">
            <v>39697.818800000001</v>
          </cell>
        </row>
        <row r="2283">
          <cell r="A2283" t="str">
            <v>502.103500</v>
          </cell>
          <cell r="N2283">
            <v>236869.9252</v>
          </cell>
        </row>
        <row r="2284">
          <cell r="A2284" t="str">
            <v>502.107807</v>
          </cell>
          <cell r="N2284">
            <v>936.67984189723313</v>
          </cell>
        </row>
        <row r="2285">
          <cell r="A2285" t="str">
            <v>502.107808</v>
          </cell>
          <cell r="N2285">
            <v>1269.5860091600005</v>
          </cell>
        </row>
        <row r="2286">
          <cell r="A2286" t="str">
            <v>502.109910</v>
          </cell>
          <cell r="N2286">
            <v>18.21</v>
          </cell>
        </row>
        <row r="2287">
          <cell r="A2287" t="str">
            <v>510.101001</v>
          </cell>
          <cell r="N2287">
            <v>50475.450791622563</v>
          </cell>
        </row>
        <row r="2288">
          <cell r="A2288" t="str">
            <v>510.101002</v>
          </cell>
          <cell r="N2288">
            <v>113389.03156387043</v>
          </cell>
        </row>
        <row r="2289">
          <cell r="A2289" t="str">
            <v>510.101004</v>
          </cell>
          <cell r="N2289">
            <v>22363.50850443196</v>
          </cell>
        </row>
        <row r="2290">
          <cell r="A2290" t="str">
            <v>510.101005</v>
          </cell>
          <cell r="N2290">
            <v>213.03317572000014</v>
          </cell>
        </row>
        <row r="2291">
          <cell r="A2291" t="str">
            <v>510.101007</v>
          </cell>
          <cell r="N2291">
            <v>2677.406836443763</v>
          </cell>
        </row>
        <row r="2292">
          <cell r="A2292" t="str">
            <v>510.101008</v>
          </cell>
          <cell r="N2292">
            <v>18559.663621512816</v>
          </cell>
        </row>
        <row r="2293">
          <cell r="A2293" t="str">
            <v>510.101026</v>
          </cell>
          <cell r="N2293">
            <v>1850.8748912700003</v>
          </cell>
        </row>
        <row r="2294">
          <cell r="A2294" t="str">
            <v>510.101101</v>
          </cell>
          <cell r="N2294">
            <v>0</v>
          </cell>
        </row>
        <row r="2295">
          <cell r="A2295" t="str">
            <v>510.101102</v>
          </cell>
          <cell r="N2295">
            <v>0</v>
          </cell>
        </row>
        <row r="2296">
          <cell r="A2296" t="str">
            <v>510.101103</v>
          </cell>
          <cell r="N2296">
            <v>0</v>
          </cell>
        </row>
        <row r="2297">
          <cell r="A2297" t="str">
            <v>510.101104</v>
          </cell>
          <cell r="N2297">
            <v>0</v>
          </cell>
        </row>
        <row r="2298">
          <cell r="A2298" t="str">
            <v>510.102303</v>
          </cell>
          <cell r="N2298">
            <v>64.023099899291992</v>
          </cell>
        </row>
        <row r="2299">
          <cell r="A2299" t="str">
            <v>510.102501</v>
          </cell>
          <cell r="N2299">
            <v>6732.7139186859131</v>
          </cell>
        </row>
        <row r="2300">
          <cell r="A2300" t="str">
            <v>510.102604</v>
          </cell>
          <cell r="N2300">
            <v>-3.0517578125E-5</v>
          </cell>
        </row>
        <row r="2301">
          <cell r="A2301" t="str">
            <v>510.102701</v>
          </cell>
          <cell r="N2301">
            <v>677.65458595752716</v>
          </cell>
        </row>
        <row r="2302">
          <cell r="A2302" t="str">
            <v>510.102702</v>
          </cell>
          <cell r="N2302">
            <v>2677.6881529566463</v>
          </cell>
        </row>
        <row r="2303">
          <cell r="A2303" t="str">
            <v>510.103001</v>
          </cell>
          <cell r="N2303">
            <v>-357065</v>
          </cell>
        </row>
        <row r="2304">
          <cell r="A2304" t="str">
            <v>510.103002</v>
          </cell>
          <cell r="N2304">
            <v>84249.581799999985</v>
          </cell>
        </row>
        <row r="2305">
          <cell r="A2305" t="str">
            <v>510.103101</v>
          </cell>
          <cell r="N2305">
            <v>66.239936828613281</v>
          </cell>
        </row>
        <row r="2306">
          <cell r="A2306" t="str">
            <v>510.103102</v>
          </cell>
          <cell r="N2306">
            <v>4.5336943864822388</v>
          </cell>
        </row>
        <row r="2307">
          <cell r="A2307" t="str">
            <v>510.103103</v>
          </cell>
          <cell r="N2307">
            <v>59.211666107177734</v>
          </cell>
        </row>
        <row r="2308">
          <cell r="A2308" t="str">
            <v>510.103107</v>
          </cell>
          <cell r="N2308">
            <v>29.457714080810547</v>
          </cell>
        </row>
        <row r="2309">
          <cell r="A2309" t="str">
            <v>510.103108</v>
          </cell>
          <cell r="N2309">
            <v>0</v>
          </cell>
        </row>
        <row r="2310">
          <cell r="A2310" t="str">
            <v>510.103110</v>
          </cell>
          <cell r="N2310">
            <v>0</v>
          </cell>
        </row>
        <row r="2311">
          <cell r="A2311" t="str">
            <v>510.103111</v>
          </cell>
          <cell r="N2311">
            <v>3.432790994644165</v>
          </cell>
        </row>
        <row r="2312">
          <cell r="A2312" t="str">
            <v>510.103114</v>
          </cell>
          <cell r="N2312">
            <v>0</v>
          </cell>
        </row>
        <row r="2313">
          <cell r="A2313" t="str">
            <v>510.103115</v>
          </cell>
          <cell r="N2313">
            <v>254.54998397827148</v>
          </cell>
        </row>
        <row r="2314">
          <cell r="A2314" t="str">
            <v>510.103201</v>
          </cell>
          <cell r="N2314">
            <v>0</v>
          </cell>
        </row>
        <row r="2315">
          <cell r="A2315" t="str">
            <v>510.103202</v>
          </cell>
          <cell r="N2315">
            <v>4350.5235775917499</v>
          </cell>
        </row>
        <row r="2316">
          <cell r="A2316" t="str">
            <v>510.103203</v>
          </cell>
          <cell r="N2316">
            <v>337.44637107849121</v>
          </cell>
        </row>
        <row r="2317">
          <cell r="A2317" t="str">
            <v>510.103205</v>
          </cell>
          <cell r="N2317">
            <v>0</v>
          </cell>
        </row>
        <row r="2318">
          <cell r="A2318" t="str">
            <v>510.103301</v>
          </cell>
          <cell r="N2318">
            <v>6899.9177093505859</v>
          </cell>
        </row>
        <row r="2319">
          <cell r="A2319" t="str">
            <v>510.103305</v>
          </cell>
          <cell r="N2319">
            <v>-9211.3300000000017</v>
          </cell>
        </row>
        <row r="2320">
          <cell r="A2320" t="str">
            <v>510.103500</v>
          </cell>
          <cell r="N2320">
            <v>3300.576</v>
          </cell>
        </row>
        <row r="2321">
          <cell r="A2321" t="str">
            <v>510.103603</v>
          </cell>
          <cell r="N2321">
            <v>0</v>
          </cell>
        </row>
        <row r="2322">
          <cell r="A2322" t="str">
            <v>510.103604</v>
          </cell>
          <cell r="N2322">
            <v>0</v>
          </cell>
        </row>
        <row r="2323">
          <cell r="A2323" t="str">
            <v>510.106103</v>
          </cell>
          <cell r="N2323">
            <v>1757.2847865819931</v>
          </cell>
        </row>
        <row r="2324">
          <cell r="A2324" t="str">
            <v>510.107101</v>
          </cell>
          <cell r="N2324">
            <v>48.615160346031189</v>
          </cell>
        </row>
        <row r="2325">
          <cell r="A2325" t="str">
            <v>510.107601</v>
          </cell>
          <cell r="N2325">
            <v>0</v>
          </cell>
        </row>
        <row r="2326">
          <cell r="A2326" t="str">
            <v>510.107807</v>
          </cell>
          <cell r="N2326">
            <v>456.23579190812211</v>
          </cell>
        </row>
        <row r="2327">
          <cell r="A2327" t="str">
            <v>510.107901</v>
          </cell>
          <cell r="N2327">
            <v>140.04699918147494</v>
          </cell>
        </row>
        <row r="2328">
          <cell r="A2328" t="str">
            <v>510.109902</v>
          </cell>
          <cell r="N2328">
            <v>2381.0299999999997</v>
          </cell>
        </row>
        <row r="2329">
          <cell r="A2329" t="str">
            <v>511.101001</v>
          </cell>
          <cell r="N2329">
            <v>781126.63440752134</v>
          </cell>
        </row>
        <row r="2330">
          <cell r="A2330" t="str">
            <v>511.101002</v>
          </cell>
          <cell r="N2330">
            <v>1997000.6168915322</v>
          </cell>
        </row>
        <row r="2331">
          <cell r="A2331" t="str">
            <v>511.101004</v>
          </cell>
          <cell r="N2331">
            <v>193103.90882576595</v>
          </cell>
        </row>
        <row r="2332">
          <cell r="A2332" t="str">
            <v>511.101005</v>
          </cell>
          <cell r="N2332">
            <v>-10815.245594379998</v>
          </cell>
        </row>
        <row r="2333">
          <cell r="A2333" t="str">
            <v>511.101006</v>
          </cell>
          <cell r="N2333">
            <v>1475.4987652900002</v>
          </cell>
        </row>
        <row r="2334">
          <cell r="A2334" t="str">
            <v>511.101007</v>
          </cell>
          <cell r="N2334">
            <v>27262.7883499743</v>
          </cell>
        </row>
        <row r="2335">
          <cell r="A2335" t="str">
            <v>511.101008</v>
          </cell>
          <cell r="N2335">
            <v>262935.88352040801</v>
          </cell>
        </row>
        <row r="2336">
          <cell r="A2336" t="str">
            <v>511.101026</v>
          </cell>
          <cell r="N2336">
            <v>28842.305680310004</v>
          </cell>
        </row>
        <row r="2337">
          <cell r="A2337" t="str">
            <v>511.101101</v>
          </cell>
          <cell r="N2337">
            <v>1487751.8758999999</v>
          </cell>
        </row>
        <row r="2338">
          <cell r="A2338" t="str">
            <v>511.101102</v>
          </cell>
          <cell r="N2338">
            <v>98911.260200000019</v>
          </cell>
        </row>
        <row r="2339">
          <cell r="A2339" t="str">
            <v>511.101103</v>
          </cell>
          <cell r="N2339">
            <v>106051.24318289</v>
          </cell>
        </row>
        <row r="2340">
          <cell r="A2340" t="str">
            <v>511.101104</v>
          </cell>
          <cell r="N2340">
            <v>211700.91630000001</v>
          </cell>
        </row>
        <row r="2341">
          <cell r="A2341" t="str">
            <v>511.101109</v>
          </cell>
          <cell r="N2341">
            <v>6199.9188165606847</v>
          </cell>
        </row>
        <row r="2342">
          <cell r="A2342" t="str">
            <v>511.101201</v>
          </cell>
          <cell r="N2342">
            <v>16140.411287942445</v>
          </cell>
        </row>
        <row r="2343">
          <cell r="A2343" t="str">
            <v>511.101202</v>
          </cell>
          <cell r="N2343">
            <v>8898.8304819603891</v>
          </cell>
        </row>
        <row r="2344">
          <cell r="A2344" t="str">
            <v>511.101203</v>
          </cell>
          <cell r="N2344">
            <v>0</v>
          </cell>
        </row>
        <row r="2345">
          <cell r="A2345" t="str">
            <v>511.101401</v>
          </cell>
          <cell r="N2345">
            <v>225.36670000000001</v>
          </cell>
        </row>
        <row r="2346">
          <cell r="A2346" t="str">
            <v>511.102102</v>
          </cell>
          <cell r="N2346">
            <v>0</v>
          </cell>
        </row>
        <row r="2347">
          <cell r="A2347" t="str">
            <v>511.102301</v>
          </cell>
          <cell r="N2347">
            <v>73535.29370880127</v>
          </cell>
        </row>
        <row r="2348">
          <cell r="A2348" t="str">
            <v>511.102302</v>
          </cell>
          <cell r="N2348">
            <v>2041.3012084960938</v>
          </cell>
        </row>
        <row r="2349">
          <cell r="A2349" t="str">
            <v>511.102303</v>
          </cell>
          <cell r="N2349">
            <v>9647.726505279541</v>
          </cell>
        </row>
        <row r="2350">
          <cell r="A2350" t="str">
            <v>511.102501</v>
          </cell>
          <cell r="N2350">
            <v>303154.45223155618</v>
          </cell>
        </row>
        <row r="2351">
          <cell r="A2351" t="str">
            <v>511.102601</v>
          </cell>
          <cell r="N2351">
            <v>0</v>
          </cell>
        </row>
        <row r="2352">
          <cell r="A2352" t="str">
            <v>511.102602</v>
          </cell>
          <cell r="N2352">
            <v>815.38970947265625</v>
          </cell>
        </row>
        <row r="2353">
          <cell r="A2353" t="str">
            <v>511.102603</v>
          </cell>
          <cell r="N2353">
            <v>18.051385402679443</v>
          </cell>
        </row>
        <row r="2354">
          <cell r="A2354" t="str">
            <v>511.102604</v>
          </cell>
          <cell r="N2354">
            <v>172.51222229003906</v>
          </cell>
        </row>
        <row r="2355">
          <cell r="A2355" t="str">
            <v>511.102605</v>
          </cell>
          <cell r="N2355">
            <v>-84.571064949035645</v>
          </cell>
        </row>
        <row r="2356">
          <cell r="A2356" t="str">
            <v>511.102701</v>
          </cell>
          <cell r="N2356">
            <v>79587.522406392454</v>
          </cell>
        </row>
        <row r="2357">
          <cell r="A2357" t="str">
            <v>511.102702</v>
          </cell>
          <cell r="N2357">
            <v>34327.773036062717</v>
          </cell>
        </row>
        <row r="2358">
          <cell r="A2358" t="str">
            <v>511.102802</v>
          </cell>
          <cell r="N2358">
            <v>0</v>
          </cell>
        </row>
        <row r="2359">
          <cell r="A2359" t="str">
            <v>511.103001</v>
          </cell>
          <cell r="N2359">
            <v>-5510936.9000000004</v>
          </cell>
        </row>
        <row r="2360">
          <cell r="A2360" t="str">
            <v>511.103002</v>
          </cell>
          <cell r="N2360">
            <v>-1934701.2105000003</v>
          </cell>
        </row>
        <row r="2361">
          <cell r="A2361" t="str">
            <v>511.103101</v>
          </cell>
          <cell r="N2361">
            <v>205.22258567810059</v>
          </cell>
        </row>
        <row r="2362">
          <cell r="A2362" t="str">
            <v>511.103102</v>
          </cell>
          <cell r="N2362">
            <v>1159.8896654732525</v>
          </cell>
        </row>
        <row r="2363">
          <cell r="A2363" t="str">
            <v>511.103103</v>
          </cell>
          <cell r="N2363">
            <v>5462.1221463531256</v>
          </cell>
        </row>
        <row r="2364">
          <cell r="A2364" t="str">
            <v>511.103107</v>
          </cell>
          <cell r="N2364">
            <v>18609.968218564987</v>
          </cell>
        </row>
        <row r="2365">
          <cell r="A2365" t="str">
            <v>511.103108</v>
          </cell>
          <cell r="N2365">
            <v>14973.439042410851</v>
          </cell>
        </row>
        <row r="2366">
          <cell r="A2366" t="str">
            <v>511.103109</v>
          </cell>
          <cell r="N2366">
            <v>144.48068809509277</v>
          </cell>
        </row>
        <row r="2367">
          <cell r="A2367" t="str">
            <v>511.103110</v>
          </cell>
          <cell r="N2367">
            <v>18056.597489918458</v>
          </cell>
        </row>
        <row r="2368">
          <cell r="A2368" t="str">
            <v>511.103111</v>
          </cell>
          <cell r="N2368">
            <v>1396.5368151813745</v>
          </cell>
        </row>
        <row r="2369">
          <cell r="A2369" t="str">
            <v>511.103112</v>
          </cell>
          <cell r="N2369">
            <v>1303.1210963847423</v>
          </cell>
        </row>
        <row r="2370">
          <cell r="A2370" t="str">
            <v>511.103114</v>
          </cell>
          <cell r="N2370">
            <v>71.338726184512481</v>
          </cell>
        </row>
        <row r="2371">
          <cell r="A2371" t="str">
            <v>511.103115</v>
          </cell>
          <cell r="N2371">
            <v>9907.3133126522152</v>
          </cell>
        </row>
        <row r="2372">
          <cell r="A2372" t="str">
            <v>511.103201</v>
          </cell>
          <cell r="N2372">
            <v>1404.9</v>
          </cell>
        </row>
        <row r="2373">
          <cell r="A2373" t="str">
            <v>511.103202</v>
          </cell>
          <cell r="N2373">
            <v>86319.671728874557</v>
          </cell>
        </row>
        <row r="2374">
          <cell r="A2374" t="str">
            <v>511.103203</v>
          </cell>
          <cell r="N2374">
            <v>385.56132805347443</v>
          </cell>
        </row>
        <row r="2375">
          <cell r="A2375" t="str">
            <v>511.103204</v>
          </cell>
          <cell r="N2375">
            <v>0</v>
          </cell>
        </row>
        <row r="2376">
          <cell r="A2376" t="str">
            <v>511.103205</v>
          </cell>
          <cell r="N2376">
            <v>15170.84980528183</v>
          </cell>
        </row>
        <row r="2377">
          <cell r="A2377" t="str">
            <v>511.103301</v>
          </cell>
          <cell r="N2377">
            <v>4297963.8553550653</v>
          </cell>
        </row>
        <row r="2378">
          <cell r="A2378" t="str">
            <v>511.103303</v>
          </cell>
          <cell r="N2378">
            <v>-8.5449218545363692E-6</v>
          </cell>
        </row>
        <row r="2379">
          <cell r="A2379" t="str">
            <v>511.103305</v>
          </cell>
          <cell r="N2379">
            <v>-4357848.78</v>
          </cell>
        </row>
        <row r="2380">
          <cell r="A2380" t="str">
            <v>511.103405</v>
          </cell>
          <cell r="N2380">
            <v>0</v>
          </cell>
        </row>
        <row r="2381">
          <cell r="A2381" t="str">
            <v>511.103409</v>
          </cell>
          <cell r="N2381">
            <v>28.718870162963867</v>
          </cell>
        </row>
        <row r="2382">
          <cell r="A2382" t="str">
            <v>511.103500</v>
          </cell>
          <cell r="N2382">
            <v>521152.45829999994</v>
          </cell>
        </row>
        <row r="2383">
          <cell r="A2383" t="str">
            <v>511.103603</v>
          </cell>
          <cell r="N2383">
            <v>993.88795471191406</v>
          </cell>
        </row>
        <row r="2384">
          <cell r="A2384" t="str">
            <v>511.103604</v>
          </cell>
          <cell r="N2384">
            <v>0</v>
          </cell>
        </row>
        <row r="2385">
          <cell r="A2385" t="str">
            <v>511.104104</v>
          </cell>
          <cell r="N2385">
            <v>11289.96</v>
          </cell>
        </row>
        <row r="2386">
          <cell r="A2386" t="str">
            <v>511.106102</v>
          </cell>
          <cell r="N2386">
            <v>-1.4060418452572776E-3</v>
          </cell>
        </row>
        <row r="2387">
          <cell r="A2387" t="str">
            <v>511.106103</v>
          </cell>
          <cell r="N2387">
            <v>48810.141026854515</v>
          </cell>
        </row>
        <row r="2388">
          <cell r="A2388" t="str">
            <v>511.106104</v>
          </cell>
          <cell r="N2388">
            <v>9896.1234293699272</v>
          </cell>
        </row>
        <row r="2389">
          <cell r="A2389" t="str">
            <v>511.107101</v>
          </cell>
          <cell r="N2389">
            <v>7089.8246986606709</v>
          </cell>
        </row>
        <row r="2390">
          <cell r="A2390" t="str">
            <v>511.107102</v>
          </cell>
          <cell r="N2390">
            <v>2224.7228913454128</v>
          </cell>
        </row>
        <row r="2391">
          <cell r="A2391" t="str">
            <v>511.107201</v>
          </cell>
          <cell r="N2391">
            <v>1124.9464416503906</v>
          </cell>
        </row>
        <row r="2392">
          <cell r="A2392" t="str">
            <v>511.107202</v>
          </cell>
          <cell r="N2392">
            <v>4870.8965050055176</v>
          </cell>
        </row>
        <row r="2393">
          <cell r="A2393" t="str">
            <v>511.107206</v>
          </cell>
          <cell r="N2393">
            <v>4936.8754230370669</v>
          </cell>
        </row>
        <row r="2394">
          <cell r="A2394" t="str">
            <v>511.107402</v>
          </cell>
          <cell r="N2394">
            <v>76.415934566879741</v>
          </cell>
        </row>
        <row r="2395">
          <cell r="A2395" t="str">
            <v>511.107404</v>
          </cell>
          <cell r="N2395">
            <v>0</v>
          </cell>
        </row>
        <row r="2396">
          <cell r="A2396" t="str">
            <v>511.107501</v>
          </cell>
          <cell r="N2396">
            <v>6221.3589992110774</v>
          </cell>
        </row>
        <row r="2397">
          <cell r="A2397" t="str">
            <v>511.107502</v>
          </cell>
          <cell r="N2397">
            <v>93761.735533723389</v>
          </cell>
        </row>
        <row r="2398">
          <cell r="A2398" t="str">
            <v>511.107503</v>
          </cell>
          <cell r="N2398">
            <v>0</v>
          </cell>
        </row>
        <row r="2399">
          <cell r="A2399" t="str">
            <v>511.107807</v>
          </cell>
          <cell r="N2399">
            <v>894.55103566412947</v>
          </cell>
        </row>
        <row r="2400">
          <cell r="A2400" t="str">
            <v>511.107901</v>
          </cell>
          <cell r="N2400">
            <v>854.70760863999999</v>
          </cell>
        </row>
        <row r="2401">
          <cell r="A2401" t="str">
            <v>511.107903</v>
          </cell>
          <cell r="N2401">
            <v>2496.0581982106487</v>
          </cell>
        </row>
        <row r="2402">
          <cell r="A2402" t="str">
            <v>511.107905</v>
          </cell>
          <cell r="N2402">
            <v>122.54079963676327</v>
          </cell>
        </row>
        <row r="2403">
          <cell r="A2403" t="str">
            <v>511.107908</v>
          </cell>
          <cell r="N2403">
            <v>0</v>
          </cell>
        </row>
        <row r="2404">
          <cell r="A2404" t="str">
            <v>511.109902</v>
          </cell>
          <cell r="N2404">
            <v>244930.40580000001</v>
          </cell>
        </row>
        <row r="2405">
          <cell r="A2405" t="str">
            <v>511.109910</v>
          </cell>
          <cell r="N2405">
            <v>2604.0300000000002</v>
          </cell>
        </row>
        <row r="2406">
          <cell r="A2406" t="str">
            <v>511.201008</v>
          </cell>
          <cell r="N2406">
            <v>115.88429438999998</v>
          </cell>
        </row>
        <row r="2407">
          <cell r="A2407" t="str">
            <v>511.201201</v>
          </cell>
          <cell r="N2407">
            <v>698.82965351160226</v>
          </cell>
        </row>
        <row r="2408">
          <cell r="A2408" t="str">
            <v>511.202501</v>
          </cell>
          <cell r="N2408">
            <v>0</v>
          </cell>
        </row>
        <row r="2409">
          <cell r="A2409" t="str">
            <v>511.202701</v>
          </cell>
          <cell r="N2409">
            <v>0</v>
          </cell>
        </row>
        <row r="2410">
          <cell r="A2410" t="str">
            <v>511.202702</v>
          </cell>
          <cell r="N2410">
            <v>0.1320109043897062</v>
          </cell>
        </row>
        <row r="2411">
          <cell r="A2411" t="str">
            <v>511.203001</v>
          </cell>
          <cell r="N2411">
            <v>0</v>
          </cell>
        </row>
        <row r="2412">
          <cell r="A2412" t="str">
            <v>511.203108</v>
          </cell>
          <cell r="N2412">
            <v>0</v>
          </cell>
        </row>
        <row r="2413">
          <cell r="A2413" t="str">
            <v>511.203202</v>
          </cell>
          <cell r="N2413">
            <v>0</v>
          </cell>
        </row>
        <row r="2414">
          <cell r="A2414" t="str">
            <v>511.203500</v>
          </cell>
          <cell r="N2414">
            <v>0</v>
          </cell>
        </row>
        <row r="2415">
          <cell r="A2415" t="str">
            <v>511.203603</v>
          </cell>
          <cell r="N2415">
            <v>0</v>
          </cell>
        </row>
        <row r="2416">
          <cell r="A2416" t="str">
            <v>511.206104</v>
          </cell>
          <cell r="N2416">
            <v>0</v>
          </cell>
        </row>
        <row r="2417">
          <cell r="A2417" t="str">
            <v>511.207202</v>
          </cell>
          <cell r="N2417">
            <v>0</v>
          </cell>
        </row>
        <row r="2418">
          <cell r="A2418" t="str">
            <v>511.207205</v>
          </cell>
          <cell r="N2418">
            <v>0</v>
          </cell>
        </row>
        <row r="2419">
          <cell r="A2419" t="str">
            <v>511.207404</v>
          </cell>
          <cell r="N2419">
            <v>0</v>
          </cell>
        </row>
        <row r="2420">
          <cell r="A2420" t="str">
            <v>511.207502</v>
          </cell>
          <cell r="N2420">
            <v>86.876150512799981</v>
          </cell>
        </row>
        <row r="2421">
          <cell r="A2421" t="str">
            <v>511.207905</v>
          </cell>
          <cell r="N2421">
            <v>0</v>
          </cell>
        </row>
        <row r="2422">
          <cell r="A2422" t="str">
            <v>511.207908</v>
          </cell>
          <cell r="N2422">
            <v>0</v>
          </cell>
        </row>
        <row r="2423">
          <cell r="A2423" t="str">
            <v>511.209910</v>
          </cell>
          <cell r="N2423">
            <v>30.35</v>
          </cell>
        </row>
        <row r="2424">
          <cell r="A2424" t="str">
            <v>512.101001</v>
          </cell>
          <cell r="N2424">
            <v>136930.14656859331</v>
          </cell>
        </row>
        <row r="2425">
          <cell r="A2425" t="str">
            <v>512.101002</v>
          </cell>
          <cell r="N2425">
            <v>302009.57188153168</v>
          </cell>
        </row>
        <row r="2426">
          <cell r="A2426" t="str">
            <v>512.101004</v>
          </cell>
          <cell r="N2426">
            <v>29883.509703015607</v>
          </cell>
        </row>
        <row r="2427">
          <cell r="A2427" t="str">
            <v>512.101005</v>
          </cell>
          <cell r="N2427">
            <v>-1632.7744890200001</v>
          </cell>
        </row>
        <row r="2428">
          <cell r="A2428" t="str">
            <v>512.101007</v>
          </cell>
          <cell r="N2428">
            <v>4989.7373867899996</v>
          </cell>
        </row>
        <row r="2429">
          <cell r="A2429" t="str">
            <v>512.101008</v>
          </cell>
          <cell r="N2429">
            <v>42779.585260985958</v>
          </cell>
        </row>
        <row r="2430">
          <cell r="A2430" t="str">
            <v>512.101026</v>
          </cell>
          <cell r="N2430">
            <v>4572.1926450300007</v>
          </cell>
        </row>
        <row r="2431">
          <cell r="A2431" t="str">
            <v>512.101101</v>
          </cell>
          <cell r="N2431">
            <v>385101.11489999993</v>
          </cell>
        </row>
        <row r="2432">
          <cell r="A2432" t="str">
            <v>512.101102</v>
          </cell>
          <cell r="N2432">
            <v>72919.833799999993</v>
          </cell>
        </row>
        <row r="2433">
          <cell r="A2433" t="str">
            <v>512.101103</v>
          </cell>
          <cell r="N2433">
            <v>34380.930519889997</v>
          </cell>
        </row>
        <row r="2434">
          <cell r="A2434" t="str">
            <v>512.101104</v>
          </cell>
          <cell r="N2434">
            <v>34586.253700000001</v>
          </cell>
        </row>
        <row r="2435">
          <cell r="A2435" t="str">
            <v>512.101401</v>
          </cell>
          <cell r="N2435">
            <v>399.15780000000001</v>
          </cell>
        </row>
        <row r="2436">
          <cell r="A2436" t="str">
            <v>512.102501</v>
          </cell>
          <cell r="N2436">
            <v>13055.086575031281</v>
          </cell>
        </row>
        <row r="2437">
          <cell r="A2437" t="str">
            <v>512.102602</v>
          </cell>
          <cell r="N2437">
            <v>0</v>
          </cell>
        </row>
        <row r="2438">
          <cell r="A2438" t="str">
            <v>512.102701</v>
          </cell>
          <cell r="N2438">
            <v>11487.793428716153</v>
          </cell>
        </row>
        <row r="2439">
          <cell r="A2439" t="str">
            <v>512.102702</v>
          </cell>
          <cell r="N2439">
            <v>1508.6412788629532</v>
          </cell>
        </row>
        <row r="2440">
          <cell r="A2440" t="str">
            <v>512.102802</v>
          </cell>
          <cell r="N2440">
            <v>0</v>
          </cell>
        </row>
        <row r="2441">
          <cell r="A2441" t="str">
            <v>512.103001</v>
          </cell>
          <cell r="N2441">
            <v>-873538</v>
          </cell>
        </row>
        <row r="2442">
          <cell r="A2442" t="str">
            <v>512.103002</v>
          </cell>
          <cell r="N2442">
            <v>-346835.24130000005</v>
          </cell>
        </row>
        <row r="2443">
          <cell r="A2443" t="str">
            <v>512.103102</v>
          </cell>
          <cell r="N2443">
            <v>7.9991112947463989</v>
          </cell>
        </row>
        <row r="2444">
          <cell r="A2444" t="str">
            <v>512.103103</v>
          </cell>
          <cell r="N2444">
            <v>0</v>
          </cell>
        </row>
        <row r="2445">
          <cell r="A2445" t="str">
            <v>512.103107</v>
          </cell>
          <cell r="N2445">
            <v>348.75894165039063</v>
          </cell>
        </row>
        <row r="2446">
          <cell r="A2446" t="str">
            <v>512.103108</v>
          </cell>
          <cell r="N2446">
            <v>172.26849794387817</v>
          </cell>
        </row>
        <row r="2447">
          <cell r="A2447" t="str">
            <v>512.103109</v>
          </cell>
          <cell r="N2447">
            <v>0</v>
          </cell>
        </row>
        <row r="2448">
          <cell r="A2448" t="str">
            <v>512.103110</v>
          </cell>
          <cell r="N2448">
            <v>1411.4698011875153</v>
          </cell>
        </row>
        <row r="2449">
          <cell r="A2449" t="str">
            <v>512.103111</v>
          </cell>
          <cell r="N2449">
            <v>11.767059557139874</v>
          </cell>
        </row>
        <row r="2450">
          <cell r="A2450" t="str">
            <v>512.103115</v>
          </cell>
          <cell r="N2450">
            <v>196.96292042732239</v>
          </cell>
        </row>
        <row r="2451">
          <cell r="A2451" t="str">
            <v>512.103202</v>
          </cell>
          <cell r="N2451">
            <v>2417.7619181939926</v>
          </cell>
        </row>
        <row r="2452">
          <cell r="A2452" t="str">
            <v>512.103203</v>
          </cell>
          <cell r="N2452">
            <v>8.6238431930541992</v>
          </cell>
        </row>
        <row r="2453">
          <cell r="A2453" t="str">
            <v>512.103205</v>
          </cell>
          <cell r="N2453">
            <v>484.75135278701782</v>
          </cell>
        </row>
        <row r="2454">
          <cell r="A2454" t="str">
            <v>512.103301</v>
          </cell>
          <cell r="N2454">
            <v>101798.68412796021</v>
          </cell>
        </row>
        <row r="2455">
          <cell r="A2455" t="str">
            <v>512.103305</v>
          </cell>
          <cell r="N2455">
            <v>-101836.2</v>
          </cell>
        </row>
        <row r="2456">
          <cell r="A2456" t="str">
            <v>512.103500</v>
          </cell>
          <cell r="N2456">
            <v>38161.997499999998</v>
          </cell>
        </row>
        <row r="2457">
          <cell r="A2457" t="str">
            <v>512.103603</v>
          </cell>
          <cell r="N2457">
            <v>509.0400390625</v>
          </cell>
        </row>
        <row r="2458">
          <cell r="A2458" t="str">
            <v>512.103604</v>
          </cell>
          <cell r="N2458">
            <v>0</v>
          </cell>
        </row>
        <row r="2459">
          <cell r="A2459" t="str">
            <v>512.106103</v>
          </cell>
          <cell r="N2459">
            <v>865.51540625095367</v>
          </cell>
        </row>
        <row r="2460">
          <cell r="A2460" t="str">
            <v>512.106104</v>
          </cell>
          <cell r="N2460">
            <v>828.38568618893623</v>
          </cell>
        </row>
        <row r="2461">
          <cell r="A2461" t="str">
            <v>512.107101</v>
          </cell>
          <cell r="N2461">
            <v>886.0448742210865</v>
          </cell>
        </row>
        <row r="2462">
          <cell r="A2462" t="str">
            <v>512.107807</v>
          </cell>
          <cell r="N2462">
            <v>343.83256940789386</v>
          </cell>
        </row>
        <row r="2463">
          <cell r="A2463" t="str">
            <v>512.109902</v>
          </cell>
          <cell r="N2463">
            <v>3912.41</v>
          </cell>
        </row>
        <row r="2464">
          <cell r="A2464" t="str">
            <v>512.202501</v>
          </cell>
          <cell r="N2464">
            <v>77.366918563842773</v>
          </cell>
        </row>
        <row r="2465">
          <cell r="A2465" t="str">
            <v>513.101001</v>
          </cell>
          <cell r="N2465">
            <v>32610.557790445513</v>
          </cell>
        </row>
        <row r="2466">
          <cell r="A2466" t="str">
            <v>513.101002</v>
          </cell>
          <cell r="N2466">
            <v>74678.603125377835</v>
          </cell>
        </row>
        <row r="2467">
          <cell r="A2467" t="str">
            <v>513.101004</v>
          </cell>
          <cell r="N2467">
            <v>8971.0695394324557</v>
          </cell>
        </row>
        <row r="2468">
          <cell r="A2468" t="str">
            <v>513.101005</v>
          </cell>
          <cell r="N2468">
            <v>-632.80627292999998</v>
          </cell>
        </row>
        <row r="2469">
          <cell r="A2469" t="str">
            <v>513.101007</v>
          </cell>
          <cell r="N2469">
            <v>1755.448299982108</v>
          </cell>
        </row>
        <row r="2470">
          <cell r="A2470" t="str">
            <v>513.101008</v>
          </cell>
          <cell r="N2470">
            <v>10108.014251333903</v>
          </cell>
        </row>
        <row r="2471">
          <cell r="A2471" t="str">
            <v>513.101026</v>
          </cell>
          <cell r="N2471">
            <v>1258.9512439999999</v>
          </cell>
        </row>
        <row r="2472">
          <cell r="A2472" t="str">
            <v>513.101401</v>
          </cell>
          <cell r="N2472">
            <v>0</v>
          </cell>
        </row>
        <row r="2473">
          <cell r="A2473" t="str">
            <v>513.102501</v>
          </cell>
          <cell r="N2473">
            <v>0</v>
          </cell>
        </row>
        <row r="2474">
          <cell r="A2474" t="str">
            <v>513.102701</v>
          </cell>
          <cell r="N2474">
            <v>191.13587385019713</v>
          </cell>
        </row>
        <row r="2475">
          <cell r="A2475" t="str">
            <v>513.102702</v>
          </cell>
          <cell r="N2475">
            <v>75.870025634765625</v>
          </cell>
        </row>
        <row r="2476">
          <cell r="A2476" t="str">
            <v>513.103001</v>
          </cell>
          <cell r="N2476">
            <v>-247400</v>
          </cell>
        </row>
        <row r="2477">
          <cell r="A2477" t="str">
            <v>513.103002</v>
          </cell>
          <cell r="N2477">
            <v>0</v>
          </cell>
        </row>
        <row r="2478">
          <cell r="A2478" t="str">
            <v>513.107101</v>
          </cell>
          <cell r="N2478">
            <v>0</v>
          </cell>
        </row>
        <row r="2479">
          <cell r="A2479" t="str">
            <v>514.101001</v>
          </cell>
          <cell r="N2479">
            <v>247318.79592187717</v>
          </cell>
        </row>
        <row r="2480">
          <cell r="A2480" t="str">
            <v>514.101002</v>
          </cell>
          <cell r="N2480">
            <v>570085.66183024785</v>
          </cell>
        </row>
        <row r="2481">
          <cell r="A2481" t="str">
            <v>514.101004</v>
          </cell>
          <cell r="N2481">
            <v>54642.069211986287</v>
          </cell>
        </row>
        <row r="2482">
          <cell r="A2482" t="str">
            <v>514.101005</v>
          </cell>
          <cell r="N2482">
            <v>-7626.7331301100003</v>
          </cell>
        </row>
        <row r="2483">
          <cell r="A2483" t="str">
            <v>514.101007</v>
          </cell>
          <cell r="N2483">
            <v>13505.438501500001</v>
          </cell>
        </row>
        <row r="2484">
          <cell r="A2484" t="str">
            <v>514.101008</v>
          </cell>
          <cell r="N2484">
            <v>76610.983581487875</v>
          </cell>
        </row>
        <row r="2485">
          <cell r="A2485" t="str">
            <v>514.101021</v>
          </cell>
          <cell r="N2485">
            <v>0</v>
          </cell>
        </row>
        <row r="2486">
          <cell r="A2486" t="str">
            <v>514.101026</v>
          </cell>
          <cell r="N2486">
            <v>8346.0252329499999</v>
          </cell>
        </row>
        <row r="2487">
          <cell r="A2487" t="str">
            <v>514.101101</v>
          </cell>
          <cell r="N2487">
            <v>507759.58099999995</v>
          </cell>
        </row>
        <row r="2488">
          <cell r="A2488" t="str">
            <v>514.101102</v>
          </cell>
          <cell r="N2488">
            <v>89690.172399999981</v>
          </cell>
        </row>
        <row r="2489">
          <cell r="A2489" t="str">
            <v>514.101103</v>
          </cell>
          <cell r="N2489">
            <v>84548.947544469993</v>
          </cell>
        </row>
        <row r="2490">
          <cell r="A2490" t="str">
            <v>514.101104</v>
          </cell>
          <cell r="N2490">
            <v>30937.0363</v>
          </cell>
        </row>
        <row r="2491">
          <cell r="A2491" t="str">
            <v>514.101109</v>
          </cell>
          <cell r="N2491">
            <v>0</v>
          </cell>
        </row>
        <row r="2492">
          <cell r="A2492" t="str">
            <v>514.101201</v>
          </cell>
          <cell r="N2492">
            <v>0</v>
          </cell>
        </row>
        <row r="2493">
          <cell r="A2493" t="str">
            <v>514.101401</v>
          </cell>
          <cell r="N2493">
            <v>940.33619999999996</v>
          </cell>
        </row>
        <row r="2494">
          <cell r="A2494" t="str">
            <v>514.102301</v>
          </cell>
          <cell r="N2494">
            <v>0</v>
          </cell>
        </row>
        <row r="2495">
          <cell r="A2495" t="str">
            <v>514.102302</v>
          </cell>
          <cell r="N2495">
            <v>1527.3385620117188</v>
          </cell>
        </row>
        <row r="2496">
          <cell r="A2496" t="str">
            <v>514.102303</v>
          </cell>
          <cell r="N2496">
            <v>1805.3651123046875</v>
          </cell>
        </row>
        <row r="2497">
          <cell r="A2497" t="str">
            <v>514.102501</v>
          </cell>
          <cell r="N2497">
            <v>34801.420088171959</v>
          </cell>
        </row>
        <row r="2498">
          <cell r="A2498" t="str">
            <v>514.102601</v>
          </cell>
          <cell r="N2498">
            <v>0</v>
          </cell>
        </row>
        <row r="2499">
          <cell r="A2499" t="str">
            <v>514.102602</v>
          </cell>
          <cell r="N2499">
            <v>3835.1341552734375</v>
          </cell>
        </row>
        <row r="2500">
          <cell r="A2500" t="str">
            <v>514.102604</v>
          </cell>
          <cell r="N2500">
            <v>3427.5207748413086</v>
          </cell>
        </row>
        <row r="2501">
          <cell r="A2501" t="str">
            <v>514.102605</v>
          </cell>
          <cell r="N2501">
            <v>0</v>
          </cell>
        </row>
        <row r="2502">
          <cell r="A2502" t="str">
            <v>514.102701</v>
          </cell>
          <cell r="N2502">
            <v>33901.523002050402</v>
          </cell>
        </row>
        <row r="2503">
          <cell r="A2503" t="str">
            <v>514.102702</v>
          </cell>
          <cell r="N2503">
            <v>9997.1590734124184</v>
          </cell>
        </row>
        <row r="2504">
          <cell r="A2504" t="str">
            <v>514.102802</v>
          </cell>
          <cell r="N2504">
            <v>0</v>
          </cell>
        </row>
        <row r="2505">
          <cell r="A2505" t="str">
            <v>514.102902</v>
          </cell>
          <cell r="N2505">
            <v>109.89510345458984</v>
          </cell>
        </row>
        <row r="2506">
          <cell r="A2506" t="str">
            <v>514.103001</v>
          </cell>
          <cell r="N2506">
            <v>-1457288</v>
          </cell>
        </row>
        <row r="2507">
          <cell r="A2507" t="str">
            <v>514.103002</v>
          </cell>
          <cell r="N2507">
            <v>-537523.56219999993</v>
          </cell>
        </row>
        <row r="2508">
          <cell r="A2508" t="str">
            <v>514.103101</v>
          </cell>
          <cell r="N2508">
            <v>69.214332580566406</v>
          </cell>
        </row>
        <row r="2509">
          <cell r="A2509" t="str">
            <v>514.103102</v>
          </cell>
          <cell r="N2509">
            <v>852.62092800438404</v>
          </cell>
        </row>
        <row r="2510">
          <cell r="A2510" t="str">
            <v>514.103103</v>
          </cell>
          <cell r="N2510">
            <v>381.60928344726563</v>
          </cell>
        </row>
        <row r="2511">
          <cell r="A2511" t="str">
            <v>514.103104</v>
          </cell>
          <cell r="N2511">
            <v>0</v>
          </cell>
        </row>
        <row r="2512">
          <cell r="A2512" t="str">
            <v>514.103107</v>
          </cell>
          <cell r="N2512">
            <v>1795.6302356719971</v>
          </cell>
        </row>
        <row r="2513">
          <cell r="A2513" t="str">
            <v>514.103108</v>
          </cell>
          <cell r="N2513">
            <v>0</v>
          </cell>
        </row>
        <row r="2514">
          <cell r="A2514" t="str">
            <v>514.103109</v>
          </cell>
          <cell r="N2514">
            <v>97.699573516845703</v>
          </cell>
        </row>
        <row r="2515">
          <cell r="A2515" t="str">
            <v>514.103110</v>
          </cell>
          <cell r="N2515">
            <v>1802.3803062140942</v>
          </cell>
        </row>
        <row r="2516">
          <cell r="A2516" t="str">
            <v>514.103111</v>
          </cell>
          <cell r="N2516">
            <v>140.10739135742188</v>
          </cell>
        </row>
        <row r="2517">
          <cell r="A2517" t="str">
            <v>514.103115</v>
          </cell>
          <cell r="N2517">
            <v>3109.5434608459473</v>
          </cell>
        </row>
        <row r="2518">
          <cell r="A2518" t="str">
            <v>514.103201</v>
          </cell>
          <cell r="N2518">
            <v>0</v>
          </cell>
        </row>
        <row r="2519">
          <cell r="A2519" t="str">
            <v>514.103202</v>
          </cell>
          <cell r="N2519">
            <v>4504.848751764971</v>
          </cell>
        </row>
        <row r="2520">
          <cell r="A2520" t="str">
            <v>514.103301</v>
          </cell>
          <cell r="N2520">
            <v>61804.927662469447</v>
          </cell>
        </row>
        <row r="2521">
          <cell r="A2521" t="str">
            <v>514.103305</v>
          </cell>
          <cell r="N2521">
            <v>-83110.219999999987</v>
          </cell>
        </row>
        <row r="2522">
          <cell r="A2522" t="str">
            <v>514.103403</v>
          </cell>
          <cell r="N2522">
            <v>0</v>
          </cell>
        </row>
        <row r="2523">
          <cell r="A2523" t="str">
            <v>514.103404</v>
          </cell>
          <cell r="N2523">
            <v>85.275001525878906</v>
          </cell>
        </row>
        <row r="2524">
          <cell r="A2524" t="str">
            <v>514.103408</v>
          </cell>
          <cell r="N2524">
            <v>0</v>
          </cell>
        </row>
        <row r="2525">
          <cell r="A2525" t="str">
            <v>514.103409</v>
          </cell>
          <cell r="N2525">
            <v>185.32301330566406</v>
          </cell>
        </row>
        <row r="2526">
          <cell r="A2526" t="str">
            <v>514.103410</v>
          </cell>
          <cell r="N2526">
            <v>0</v>
          </cell>
        </row>
        <row r="2527">
          <cell r="A2527" t="str">
            <v>514.103411</v>
          </cell>
          <cell r="N2527">
            <v>661.02996826171875</v>
          </cell>
        </row>
        <row r="2528">
          <cell r="A2528" t="str">
            <v>514.103500</v>
          </cell>
          <cell r="N2528">
            <v>17.024699999999999</v>
          </cell>
        </row>
        <row r="2529">
          <cell r="A2529" t="str">
            <v>514.103601</v>
          </cell>
          <cell r="N2529">
            <v>6.4686436653137207</v>
          </cell>
        </row>
        <row r="2530">
          <cell r="A2530" t="str">
            <v>514.103603</v>
          </cell>
          <cell r="N2530">
            <v>2651.9360000000001</v>
          </cell>
        </row>
        <row r="2531">
          <cell r="A2531" t="str">
            <v>514.103604</v>
          </cell>
          <cell r="N2531">
            <v>5.6814508438110352</v>
          </cell>
        </row>
        <row r="2532">
          <cell r="A2532" t="str">
            <v>514.103703</v>
          </cell>
          <cell r="N2532">
            <v>0</v>
          </cell>
        </row>
        <row r="2533">
          <cell r="A2533" t="str">
            <v>514.103704</v>
          </cell>
          <cell r="N2533">
            <v>0</v>
          </cell>
        </row>
        <row r="2534">
          <cell r="A2534" t="str">
            <v>514.106103</v>
          </cell>
          <cell r="N2534">
            <v>3488.9966799020767</v>
          </cell>
        </row>
        <row r="2535">
          <cell r="A2535" t="str">
            <v>514.106104</v>
          </cell>
          <cell r="N2535">
            <v>1377.0774693489075</v>
          </cell>
        </row>
        <row r="2536">
          <cell r="A2536" t="str">
            <v>514.107101</v>
          </cell>
          <cell r="N2536">
            <v>1991.026319302583</v>
          </cell>
        </row>
        <row r="2537">
          <cell r="A2537" t="str">
            <v>514.107102</v>
          </cell>
          <cell r="N2537">
            <v>309.59413146972656</v>
          </cell>
        </row>
        <row r="2538">
          <cell r="A2538" t="str">
            <v>514.107201</v>
          </cell>
          <cell r="N2538">
            <v>713.38109489109206</v>
          </cell>
        </row>
        <row r="2539">
          <cell r="A2539" t="str">
            <v>514.107202</v>
          </cell>
          <cell r="N2539">
            <v>0</v>
          </cell>
        </row>
        <row r="2540">
          <cell r="A2540" t="str">
            <v>514.107206</v>
          </cell>
          <cell r="N2540">
            <v>0</v>
          </cell>
        </row>
        <row r="2541">
          <cell r="A2541" t="str">
            <v>514.107402</v>
          </cell>
          <cell r="N2541">
            <v>268.62763045157772</v>
          </cell>
        </row>
        <row r="2542">
          <cell r="A2542" t="str">
            <v>514.107502</v>
          </cell>
          <cell r="N2542">
            <v>38.359788359788361</v>
          </cell>
        </row>
        <row r="2543">
          <cell r="A2543" t="str">
            <v>514.107807</v>
          </cell>
          <cell r="N2543">
            <v>0</v>
          </cell>
        </row>
        <row r="2544">
          <cell r="A2544" t="str">
            <v>514.107808</v>
          </cell>
          <cell r="N2544">
            <v>116.21120482612221</v>
          </cell>
        </row>
        <row r="2545">
          <cell r="A2545" t="str">
            <v>514.107901</v>
          </cell>
          <cell r="N2545">
            <v>450.34037053999998</v>
          </cell>
        </row>
        <row r="2546">
          <cell r="A2546" t="str">
            <v>514.107903</v>
          </cell>
          <cell r="N2546">
            <v>0</v>
          </cell>
        </row>
        <row r="2547">
          <cell r="A2547" t="str">
            <v>514.107905</v>
          </cell>
          <cell r="N2547">
            <v>0</v>
          </cell>
        </row>
        <row r="2548">
          <cell r="A2548" t="str">
            <v>514.109902</v>
          </cell>
          <cell r="N2548">
            <v>33316.44</v>
          </cell>
        </row>
        <row r="2549">
          <cell r="A2549" t="str">
            <v>514.109910</v>
          </cell>
          <cell r="N2549">
            <v>0</v>
          </cell>
        </row>
        <row r="2550">
          <cell r="A2550" t="str">
            <v>514.202501</v>
          </cell>
          <cell r="N2550">
            <v>0</v>
          </cell>
        </row>
        <row r="2551">
          <cell r="A2551" t="str">
            <v>514.203001</v>
          </cell>
          <cell r="N2551">
            <v>63</v>
          </cell>
        </row>
        <row r="2552">
          <cell r="A2552" t="str">
            <v>514.203110</v>
          </cell>
          <cell r="N2552">
            <v>0</v>
          </cell>
        </row>
        <row r="2553">
          <cell r="A2553" t="str">
            <v>514.203111</v>
          </cell>
          <cell r="N2553">
            <v>0</v>
          </cell>
        </row>
        <row r="2554">
          <cell r="A2554" t="str">
            <v>515.101001</v>
          </cell>
          <cell r="N2554">
            <v>118595.18089374223</v>
          </cell>
        </row>
        <row r="2555">
          <cell r="A2555" t="str">
            <v>515.101002</v>
          </cell>
          <cell r="N2555">
            <v>285658.81180748425</v>
          </cell>
        </row>
        <row r="2556">
          <cell r="A2556" t="str">
            <v>515.101004</v>
          </cell>
          <cell r="N2556">
            <v>27638.954686440349</v>
          </cell>
        </row>
        <row r="2557">
          <cell r="A2557" t="str">
            <v>515.101005</v>
          </cell>
          <cell r="N2557">
            <v>-2221.8226541500007</v>
          </cell>
        </row>
        <row r="2558">
          <cell r="A2558" t="str">
            <v>515.101007</v>
          </cell>
          <cell r="N2558">
            <v>2269.3743282208088</v>
          </cell>
        </row>
        <row r="2559">
          <cell r="A2559" t="str">
            <v>515.101008</v>
          </cell>
          <cell r="N2559">
            <v>37844.395763447341</v>
          </cell>
        </row>
        <row r="2560">
          <cell r="A2560" t="str">
            <v>515.101026</v>
          </cell>
          <cell r="N2560">
            <v>4108.4325058500008</v>
          </cell>
        </row>
        <row r="2561">
          <cell r="A2561" t="str">
            <v>515.101101</v>
          </cell>
          <cell r="N2561">
            <v>388914.7267</v>
          </cell>
        </row>
        <row r="2562">
          <cell r="A2562" t="str">
            <v>515.101102</v>
          </cell>
          <cell r="N2562">
            <v>69360.458599999984</v>
          </cell>
        </row>
        <row r="2563">
          <cell r="A2563" t="str">
            <v>515.101103</v>
          </cell>
          <cell r="N2563">
            <v>43095.422609300003</v>
          </cell>
        </row>
        <row r="2564">
          <cell r="A2564" t="str">
            <v>515.101104</v>
          </cell>
          <cell r="N2564">
            <v>62965.912900000003</v>
          </cell>
        </row>
        <row r="2565">
          <cell r="A2565" t="str">
            <v>515.101109</v>
          </cell>
          <cell r="N2565">
            <v>0</v>
          </cell>
        </row>
        <row r="2566">
          <cell r="A2566" t="str">
            <v>515.101201</v>
          </cell>
          <cell r="N2566">
            <v>35.274109223759638</v>
          </cell>
        </row>
        <row r="2567">
          <cell r="A2567" t="str">
            <v>515.101202</v>
          </cell>
          <cell r="N2567">
            <v>0</v>
          </cell>
        </row>
        <row r="2568">
          <cell r="A2568" t="str">
            <v>515.102301</v>
          </cell>
          <cell r="N2568">
            <v>0</v>
          </cell>
        </row>
        <row r="2569">
          <cell r="A2569" t="str">
            <v>515.102302</v>
          </cell>
          <cell r="N2569">
            <v>0</v>
          </cell>
        </row>
        <row r="2570">
          <cell r="A2570" t="str">
            <v>515.102303</v>
          </cell>
          <cell r="N2570">
            <v>35.249031066894531</v>
          </cell>
        </row>
        <row r="2571">
          <cell r="A2571" t="str">
            <v>515.102501</v>
          </cell>
          <cell r="N2571">
            <v>18321.116863846779</v>
          </cell>
        </row>
        <row r="2572">
          <cell r="A2572" t="str">
            <v>515.102701</v>
          </cell>
          <cell r="N2572">
            <v>2738.5124043730793</v>
          </cell>
        </row>
        <row r="2573">
          <cell r="A2573" t="str">
            <v>515.102702</v>
          </cell>
          <cell r="N2573">
            <v>315.07127630710602</v>
          </cell>
        </row>
        <row r="2574">
          <cell r="A2574" t="str">
            <v>515.102802</v>
          </cell>
          <cell r="N2574">
            <v>0</v>
          </cell>
        </row>
        <row r="2575">
          <cell r="A2575" t="str">
            <v>515.103001</v>
          </cell>
          <cell r="N2575">
            <v>-927189</v>
          </cell>
        </row>
        <row r="2576">
          <cell r="A2576" t="str">
            <v>515.103002</v>
          </cell>
          <cell r="N2576">
            <v>-299036.1066</v>
          </cell>
        </row>
        <row r="2577">
          <cell r="A2577" t="str">
            <v>515.103102</v>
          </cell>
          <cell r="N2577">
            <v>0</v>
          </cell>
        </row>
        <row r="2578">
          <cell r="A2578" t="str">
            <v>515.103103</v>
          </cell>
          <cell r="N2578">
            <v>185.43009948730469</v>
          </cell>
        </row>
        <row r="2579">
          <cell r="A2579" t="str">
            <v>515.103108</v>
          </cell>
          <cell r="N2579">
            <v>349.61969184875488</v>
          </cell>
        </row>
        <row r="2580">
          <cell r="A2580" t="str">
            <v>515.103110</v>
          </cell>
          <cell r="N2580">
            <v>0</v>
          </cell>
        </row>
        <row r="2581">
          <cell r="A2581" t="str">
            <v>515.103111</v>
          </cell>
          <cell r="N2581">
            <v>1186.1532463860578</v>
          </cell>
        </row>
        <row r="2582">
          <cell r="A2582" t="str">
            <v>515.103112</v>
          </cell>
          <cell r="N2582">
            <v>14813.373378197739</v>
          </cell>
        </row>
        <row r="2583">
          <cell r="A2583" t="str">
            <v>515.103114</v>
          </cell>
          <cell r="N2583">
            <v>403.5626386083527</v>
          </cell>
        </row>
        <row r="2584">
          <cell r="A2584" t="str">
            <v>515.103115</v>
          </cell>
          <cell r="N2584">
            <v>104.0723934173584</v>
          </cell>
        </row>
        <row r="2585">
          <cell r="A2585" t="str">
            <v>515.103203</v>
          </cell>
          <cell r="N2585">
            <v>0</v>
          </cell>
        </row>
        <row r="2586">
          <cell r="A2586" t="str">
            <v>515.103305</v>
          </cell>
          <cell r="N2586">
            <v>-445.08000000000004</v>
          </cell>
        </row>
        <row r="2587">
          <cell r="A2587" t="str">
            <v>515.103601</v>
          </cell>
          <cell r="N2587">
            <v>27222.642961464124</v>
          </cell>
        </row>
        <row r="2588">
          <cell r="A2588" t="str">
            <v>515.103603</v>
          </cell>
          <cell r="N2588">
            <v>8385.1099202211462</v>
          </cell>
        </row>
        <row r="2589">
          <cell r="A2589" t="str">
            <v>515.103604</v>
          </cell>
          <cell r="N2589">
            <v>11.164444446563721</v>
          </cell>
        </row>
        <row r="2590">
          <cell r="A2590" t="str">
            <v>515.103704</v>
          </cell>
          <cell r="N2590">
            <v>0</v>
          </cell>
        </row>
        <row r="2591">
          <cell r="A2591" t="str">
            <v>515.104103</v>
          </cell>
          <cell r="N2591">
            <v>183.24</v>
          </cell>
        </row>
        <row r="2592">
          <cell r="A2592" t="str">
            <v>515.106103</v>
          </cell>
          <cell r="N2592">
            <v>1089.7569992542267</v>
          </cell>
        </row>
        <row r="2593">
          <cell r="A2593" t="str">
            <v>515.106104</v>
          </cell>
          <cell r="N2593">
            <v>1486.4427328705788</v>
          </cell>
        </row>
        <row r="2594">
          <cell r="A2594" t="str">
            <v>515.107101</v>
          </cell>
          <cell r="N2594">
            <v>1171.7250909805298</v>
          </cell>
        </row>
        <row r="2595">
          <cell r="A2595" t="str">
            <v>515.107102</v>
          </cell>
          <cell r="N2595">
            <v>161.29153060913086</v>
          </cell>
        </row>
        <row r="2596">
          <cell r="A2596" t="str">
            <v>515.107206</v>
          </cell>
          <cell r="N2596">
            <v>507.24370359049487</v>
          </cell>
        </row>
        <row r="2597">
          <cell r="A2597" t="str">
            <v>515.107502</v>
          </cell>
          <cell r="N2597">
            <v>5988.0733853666998</v>
          </cell>
        </row>
        <row r="2598">
          <cell r="A2598" t="str">
            <v>515.107807</v>
          </cell>
          <cell r="N2598">
            <v>0</v>
          </cell>
        </row>
        <row r="2599">
          <cell r="A2599" t="str">
            <v>515.109910</v>
          </cell>
          <cell r="N2599">
            <v>0</v>
          </cell>
        </row>
        <row r="2600">
          <cell r="A2600" t="str">
            <v>515.209910</v>
          </cell>
          <cell r="N2600">
            <v>0</v>
          </cell>
        </row>
        <row r="2601">
          <cell r="A2601" t="str">
            <v>521.303001</v>
          </cell>
          <cell r="N2601">
            <v>0</v>
          </cell>
        </row>
        <row r="2602">
          <cell r="A2602" t="str">
            <v>601.101001</v>
          </cell>
          <cell r="N2602">
            <v>93364.493984831992</v>
          </cell>
        </row>
        <row r="2603">
          <cell r="A2603" t="str">
            <v>601.101002</v>
          </cell>
          <cell r="N2603">
            <v>58793.089346682958</v>
          </cell>
        </row>
        <row r="2604">
          <cell r="A2604" t="str">
            <v>601.101004</v>
          </cell>
          <cell r="N2604">
            <v>3265.9378276928774</v>
          </cell>
        </row>
        <row r="2605">
          <cell r="A2605" t="str">
            <v>601.101005</v>
          </cell>
          <cell r="N2605">
            <v>6929.5064119496355</v>
          </cell>
        </row>
        <row r="2606">
          <cell r="A2606" t="str">
            <v>601.101007</v>
          </cell>
          <cell r="N2606">
            <v>1541.4598738700001</v>
          </cell>
        </row>
        <row r="2607">
          <cell r="A2607" t="str">
            <v>601.101008</v>
          </cell>
          <cell r="N2607">
            <v>39612.569852146386</v>
          </cell>
        </row>
        <row r="2608">
          <cell r="A2608" t="str">
            <v>601.101011</v>
          </cell>
          <cell r="N2608">
            <v>285.75184167061957</v>
          </cell>
        </row>
        <row r="2609">
          <cell r="A2609" t="str">
            <v>601.101015</v>
          </cell>
          <cell r="N2609">
            <v>53.060772040568239</v>
          </cell>
        </row>
        <row r="2610">
          <cell r="A2610" t="str">
            <v>601.101017</v>
          </cell>
          <cell r="N2610">
            <v>0</v>
          </cell>
        </row>
        <row r="2611">
          <cell r="A2611" t="str">
            <v>601.101020</v>
          </cell>
          <cell r="N2611">
            <v>0</v>
          </cell>
        </row>
        <row r="2612">
          <cell r="A2612" t="str">
            <v>601.101026</v>
          </cell>
          <cell r="N2612">
            <v>1684.2837823000002</v>
          </cell>
        </row>
        <row r="2613">
          <cell r="A2613" t="str">
            <v>601.101101</v>
          </cell>
          <cell r="N2613">
            <v>2261067.98811829</v>
          </cell>
        </row>
        <row r="2614">
          <cell r="A2614" t="str">
            <v>601.101102</v>
          </cell>
          <cell r="N2614">
            <v>705153.05149999994</v>
          </cell>
        </row>
        <row r="2615">
          <cell r="A2615" t="str">
            <v>601.101103</v>
          </cell>
          <cell r="N2615">
            <v>146126.09518703001</v>
          </cell>
        </row>
        <row r="2616">
          <cell r="A2616" t="str">
            <v>601.101104</v>
          </cell>
          <cell r="N2616">
            <v>0</v>
          </cell>
        </row>
        <row r="2617">
          <cell r="A2617" t="str">
            <v>601.101109</v>
          </cell>
          <cell r="N2617">
            <v>0</v>
          </cell>
        </row>
        <row r="2618">
          <cell r="A2618" t="str">
            <v>601.101110</v>
          </cell>
          <cell r="N2618">
            <v>0</v>
          </cell>
        </row>
        <row r="2619">
          <cell r="A2619" t="str">
            <v>601.101111</v>
          </cell>
          <cell r="N2619">
            <v>80</v>
          </cell>
        </row>
        <row r="2620">
          <cell r="A2620" t="str">
            <v>601.101114</v>
          </cell>
          <cell r="N2620">
            <v>0</v>
          </cell>
        </row>
        <row r="2621">
          <cell r="A2621" t="str">
            <v>601.101201</v>
          </cell>
          <cell r="N2621">
            <v>8552.62340036143</v>
          </cell>
        </row>
        <row r="2622">
          <cell r="A2622" t="str">
            <v>601.101202</v>
          </cell>
          <cell r="N2622">
            <v>0</v>
          </cell>
        </row>
        <row r="2623">
          <cell r="A2623" t="str">
            <v>601.101203</v>
          </cell>
          <cell r="N2623">
            <v>0</v>
          </cell>
        </row>
        <row r="2624">
          <cell r="A2624" t="str">
            <v>601.102302</v>
          </cell>
          <cell r="N2624">
            <v>14.844207190876521</v>
          </cell>
        </row>
        <row r="2625">
          <cell r="A2625" t="str">
            <v>601.102401</v>
          </cell>
          <cell r="N2625">
            <v>-1.246803549292963E-9</v>
          </cell>
        </row>
        <row r="2626">
          <cell r="A2626" t="str">
            <v>601.102405</v>
          </cell>
          <cell r="N2626">
            <v>0</v>
          </cell>
        </row>
        <row r="2627">
          <cell r="A2627" t="str">
            <v>601.102501</v>
          </cell>
          <cell r="N2627">
            <v>92.870613098144531</v>
          </cell>
        </row>
        <row r="2628">
          <cell r="A2628" t="str">
            <v>601.102503</v>
          </cell>
          <cell r="N2628">
            <v>0</v>
          </cell>
        </row>
        <row r="2629">
          <cell r="A2629" t="str">
            <v>601.102701</v>
          </cell>
          <cell r="N2629">
            <v>0</v>
          </cell>
        </row>
        <row r="2630">
          <cell r="A2630" t="str">
            <v>601.102702</v>
          </cell>
          <cell r="N2630">
            <v>-1.540301E-2</v>
          </cell>
        </row>
        <row r="2631">
          <cell r="A2631" t="str">
            <v>601.103001</v>
          </cell>
          <cell r="N2631">
            <v>0</v>
          </cell>
        </row>
        <row r="2632">
          <cell r="A2632" t="str">
            <v>601.103114</v>
          </cell>
          <cell r="N2632">
            <v>0</v>
          </cell>
        </row>
        <row r="2633">
          <cell r="A2633" t="str">
            <v>601.103500</v>
          </cell>
          <cell r="N2633">
            <v>663.05120771436827</v>
          </cell>
        </row>
        <row r="2634">
          <cell r="A2634" t="str">
            <v>601.103602</v>
          </cell>
          <cell r="N2634">
            <v>0</v>
          </cell>
        </row>
        <row r="2635">
          <cell r="A2635" t="str">
            <v>601.104101</v>
          </cell>
          <cell r="N2635">
            <v>841.10339486138196</v>
          </cell>
        </row>
        <row r="2636">
          <cell r="A2636" t="str">
            <v>601.106103</v>
          </cell>
          <cell r="N2636">
            <v>0</v>
          </cell>
        </row>
        <row r="2637">
          <cell r="A2637" t="str">
            <v>601.106104</v>
          </cell>
          <cell r="N2637">
            <v>51.134693438232233</v>
          </cell>
        </row>
        <row r="2638">
          <cell r="A2638" t="str">
            <v>601.107101</v>
          </cell>
          <cell r="N2638">
            <v>27323.769130801527</v>
          </cell>
        </row>
        <row r="2639">
          <cell r="A2639" t="str">
            <v>601.107201</v>
          </cell>
          <cell r="N2639">
            <v>3728.3609126983183</v>
          </cell>
        </row>
        <row r="2640">
          <cell r="A2640" t="str">
            <v>601.107202</v>
          </cell>
          <cell r="N2640">
            <v>-13.217895991110538</v>
          </cell>
        </row>
        <row r="2641">
          <cell r="A2641" t="str">
            <v>601.107301</v>
          </cell>
          <cell r="N2641">
            <v>0</v>
          </cell>
        </row>
        <row r="2642">
          <cell r="A2642" t="str">
            <v>601.107307</v>
          </cell>
          <cell r="N2642">
            <v>714.60422359680308</v>
          </cell>
        </row>
        <row r="2643">
          <cell r="A2643" t="str">
            <v>601.107401</v>
          </cell>
          <cell r="N2643">
            <v>49749.099090063348</v>
          </cell>
        </row>
        <row r="2644">
          <cell r="A2644" t="str">
            <v>601.107402</v>
          </cell>
          <cell r="N2644">
            <v>0</v>
          </cell>
        </row>
        <row r="2645">
          <cell r="A2645" t="str">
            <v>601.107403</v>
          </cell>
          <cell r="N2645">
            <v>29052.463557159419</v>
          </cell>
        </row>
        <row r="2646">
          <cell r="A2646" t="str">
            <v>601.107404</v>
          </cell>
          <cell r="N2646">
            <v>7488.6039223301595</v>
          </cell>
        </row>
        <row r="2647">
          <cell r="A2647" t="str">
            <v>601.107502</v>
          </cell>
          <cell r="N2647">
            <v>4704.5924440862873</v>
          </cell>
        </row>
        <row r="2648">
          <cell r="A2648" t="str">
            <v>601.107503</v>
          </cell>
          <cell r="N2648">
            <v>113.76280104495144</v>
          </cell>
        </row>
        <row r="2649">
          <cell r="A2649" t="str">
            <v>601.107504</v>
          </cell>
          <cell r="N2649">
            <v>667.85098906210123</v>
          </cell>
        </row>
        <row r="2650">
          <cell r="A2650" t="str">
            <v>601.107505</v>
          </cell>
          <cell r="N2650">
            <v>20</v>
          </cell>
        </row>
        <row r="2651">
          <cell r="A2651" t="str">
            <v>601.107601</v>
          </cell>
          <cell r="N2651">
            <v>643441.99624952872</v>
          </cell>
        </row>
        <row r="2652">
          <cell r="A2652" t="str">
            <v>601.107602</v>
          </cell>
          <cell r="N2652">
            <v>7436.7560554730353</v>
          </cell>
        </row>
        <row r="2653">
          <cell r="A2653" t="str">
            <v>601.107701</v>
          </cell>
          <cell r="N2653">
            <v>10.535687005810431</v>
          </cell>
        </row>
        <row r="2654">
          <cell r="A2654" t="str">
            <v>601.107801</v>
          </cell>
          <cell r="N2654">
            <v>26.987042540723628</v>
          </cell>
        </row>
        <row r="2655">
          <cell r="A2655" t="str">
            <v>601.107803</v>
          </cell>
          <cell r="N2655">
            <v>696.52860428433746</v>
          </cell>
        </row>
        <row r="2656">
          <cell r="A2656" t="str">
            <v>601.107804</v>
          </cell>
          <cell r="N2656">
            <v>-2.0642315428034408E-3</v>
          </cell>
        </row>
        <row r="2657">
          <cell r="A2657" t="str">
            <v>601.107805</v>
          </cell>
          <cell r="N2657">
            <v>1205</v>
          </cell>
        </row>
        <row r="2658">
          <cell r="A2658" t="str">
            <v>601.107807</v>
          </cell>
          <cell r="N2658">
            <v>920.37868945239711</v>
          </cell>
        </row>
        <row r="2659">
          <cell r="A2659" t="str">
            <v>601.107808</v>
          </cell>
          <cell r="N2659">
            <v>1444.5623214446241</v>
          </cell>
        </row>
        <row r="2660">
          <cell r="A2660" t="str">
            <v>601.107809</v>
          </cell>
          <cell r="N2660">
            <v>13091.095931413303</v>
          </cell>
        </row>
        <row r="2661">
          <cell r="A2661" t="str">
            <v>601.107901</v>
          </cell>
          <cell r="N2661">
            <v>22396.861347412192</v>
          </cell>
        </row>
        <row r="2662">
          <cell r="A2662" t="str">
            <v>601.107902</v>
          </cell>
          <cell r="N2662">
            <v>7141.3042071959262</v>
          </cell>
        </row>
        <row r="2663">
          <cell r="A2663" t="str">
            <v>601.107904</v>
          </cell>
          <cell r="N2663">
            <v>0</v>
          </cell>
        </row>
        <row r="2664">
          <cell r="A2664" t="str">
            <v>602.101001</v>
          </cell>
          <cell r="N2664">
            <v>124402.84664919873</v>
          </cell>
        </row>
        <row r="2665">
          <cell r="A2665" t="str">
            <v>602.101002</v>
          </cell>
          <cell r="N2665">
            <v>66827.820557787825</v>
          </cell>
        </row>
        <row r="2666">
          <cell r="A2666" t="str">
            <v>602.101004</v>
          </cell>
          <cell r="N2666">
            <v>24255.829683525568</v>
          </cell>
        </row>
        <row r="2667">
          <cell r="A2667" t="str">
            <v>602.101005</v>
          </cell>
          <cell r="N2667">
            <v>18216.560068010003</v>
          </cell>
        </row>
        <row r="2668">
          <cell r="A2668" t="str">
            <v>602.101006</v>
          </cell>
          <cell r="N2668">
            <v>0</v>
          </cell>
        </row>
        <row r="2669">
          <cell r="A2669" t="str">
            <v>602.101007</v>
          </cell>
          <cell r="N2669">
            <v>1933.3701308227458</v>
          </cell>
        </row>
        <row r="2670">
          <cell r="A2670" t="str">
            <v>602.101008</v>
          </cell>
          <cell r="N2670">
            <v>49311.138033812866</v>
          </cell>
        </row>
        <row r="2671">
          <cell r="A2671" t="str">
            <v>602.101012</v>
          </cell>
          <cell r="N2671">
            <v>131.75230566534913</v>
          </cell>
        </row>
        <row r="2672">
          <cell r="A2672" t="str">
            <v>602.101020</v>
          </cell>
          <cell r="N2672">
            <v>390.71962740976329</v>
          </cell>
        </row>
        <row r="2673">
          <cell r="A2673" t="str">
            <v>602.101026</v>
          </cell>
          <cell r="N2673">
            <v>2253.5834739299999</v>
          </cell>
        </row>
        <row r="2674">
          <cell r="A2674" t="str">
            <v>602.101201</v>
          </cell>
          <cell r="N2674">
            <v>9542.7752936432335</v>
          </cell>
        </row>
        <row r="2675">
          <cell r="A2675" t="str">
            <v>602.101202</v>
          </cell>
          <cell r="N2675">
            <v>0</v>
          </cell>
        </row>
        <row r="2676">
          <cell r="A2676" t="str">
            <v>602.102301</v>
          </cell>
          <cell r="N2676">
            <v>118953.34202589629</v>
          </cell>
        </row>
        <row r="2677">
          <cell r="A2677" t="str">
            <v>602.102302</v>
          </cell>
          <cell r="N2677">
            <v>83779.382692270068</v>
          </cell>
        </row>
        <row r="2678">
          <cell r="A2678" t="str">
            <v>602.102501</v>
          </cell>
          <cell r="N2678">
            <v>115.89244617764139</v>
          </cell>
        </row>
        <row r="2679">
          <cell r="A2679" t="str">
            <v>602.102601</v>
          </cell>
          <cell r="N2679">
            <v>0</v>
          </cell>
        </row>
        <row r="2680">
          <cell r="A2680" t="str">
            <v>602.102602</v>
          </cell>
          <cell r="N2680">
            <v>0</v>
          </cell>
        </row>
        <row r="2681">
          <cell r="A2681" t="str">
            <v>602.102701</v>
          </cell>
          <cell r="N2681">
            <v>0</v>
          </cell>
        </row>
        <row r="2682">
          <cell r="A2682" t="str">
            <v>602.102702</v>
          </cell>
          <cell r="N2682">
            <v>15673.303147730521</v>
          </cell>
        </row>
        <row r="2683">
          <cell r="A2683" t="str">
            <v>602.103001</v>
          </cell>
          <cell r="N2683">
            <v>1057.2818141812925</v>
          </cell>
        </row>
        <row r="2684">
          <cell r="A2684" t="str">
            <v>602.103002</v>
          </cell>
          <cell r="N2684">
            <v>115758.89492719264</v>
          </cell>
        </row>
        <row r="2685">
          <cell r="A2685" t="str">
            <v>602.103115</v>
          </cell>
          <cell r="N2685">
            <v>0</v>
          </cell>
        </row>
        <row r="2686">
          <cell r="A2686" t="str">
            <v>602.103202</v>
          </cell>
          <cell r="N2686">
            <v>0</v>
          </cell>
        </row>
        <row r="2687">
          <cell r="A2687" t="str">
            <v>602.103205</v>
          </cell>
          <cell r="N2687">
            <v>8422.3685999999998</v>
          </cell>
        </row>
        <row r="2688">
          <cell r="A2688" t="str">
            <v>602.103301</v>
          </cell>
          <cell r="N2688">
            <v>0</v>
          </cell>
        </row>
        <row r="2689">
          <cell r="A2689" t="str">
            <v>602.103305</v>
          </cell>
          <cell r="N2689">
            <v>9211.3300000000017</v>
          </cell>
        </row>
        <row r="2690">
          <cell r="A2690" t="str">
            <v>602.103500</v>
          </cell>
          <cell r="N2690">
            <v>114177.30975102232</v>
          </cell>
        </row>
        <row r="2691">
          <cell r="A2691" t="str">
            <v>602.103603</v>
          </cell>
          <cell r="N2691">
            <v>0</v>
          </cell>
        </row>
        <row r="2692">
          <cell r="A2692" t="str">
            <v>602.103703</v>
          </cell>
          <cell r="N2692">
            <v>86.286240220892779</v>
          </cell>
        </row>
        <row r="2693">
          <cell r="A2693" t="str">
            <v>602.103704</v>
          </cell>
          <cell r="N2693">
            <v>0</v>
          </cell>
        </row>
        <row r="2694">
          <cell r="A2694" t="str">
            <v>602.104101</v>
          </cell>
          <cell r="N2694">
            <v>0</v>
          </cell>
        </row>
        <row r="2695">
          <cell r="A2695" t="str">
            <v>602.106103</v>
          </cell>
          <cell r="N2695">
            <v>0</v>
          </cell>
        </row>
        <row r="2696">
          <cell r="A2696" t="str">
            <v>602.107101</v>
          </cell>
          <cell r="N2696">
            <v>488.51894450187683</v>
          </cell>
        </row>
        <row r="2697">
          <cell r="A2697" t="str">
            <v>602.107203</v>
          </cell>
          <cell r="N2697">
            <v>0</v>
          </cell>
        </row>
        <row r="2698">
          <cell r="A2698" t="str">
            <v>602.107301</v>
          </cell>
          <cell r="N2698">
            <v>0</v>
          </cell>
        </row>
        <row r="2699">
          <cell r="A2699" t="str">
            <v>602.107502</v>
          </cell>
          <cell r="N2699">
            <v>2991.4528248077545</v>
          </cell>
        </row>
        <row r="2700">
          <cell r="A2700" t="str">
            <v>602.107505</v>
          </cell>
          <cell r="N2700">
            <v>0</v>
          </cell>
        </row>
        <row r="2701">
          <cell r="A2701" t="str">
            <v>602.107803</v>
          </cell>
          <cell r="N2701">
            <v>153.18157079734027</v>
          </cell>
        </row>
        <row r="2702">
          <cell r="A2702" t="str">
            <v>602.107807</v>
          </cell>
          <cell r="N2702">
            <v>2149.4147804374343</v>
          </cell>
        </row>
        <row r="2703">
          <cell r="A2703" t="str">
            <v>602.107809</v>
          </cell>
          <cell r="N2703">
            <v>9</v>
          </cell>
        </row>
        <row r="2704">
          <cell r="A2704" t="str">
            <v>602.107901</v>
          </cell>
          <cell r="N2704">
            <v>27931.335146758895</v>
          </cell>
        </row>
        <row r="2705">
          <cell r="A2705" t="str">
            <v>602.107902</v>
          </cell>
          <cell r="N2705">
            <v>0</v>
          </cell>
        </row>
        <row r="2706">
          <cell r="A2706" t="str">
            <v>602.107903</v>
          </cell>
          <cell r="N2706">
            <v>0</v>
          </cell>
        </row>
        <row r="2707">
          <cell r="A2707" t="str">
            <v>602.203002</v>
          </cell>
          <cell r="N2707">
            <v>4271.5645000000004</v>
          </cell>
        </row>
        <row r="2708">
          <cell r="A2708" t="str">
            <v>602.203205</v>
          </cell>
          <cell r="N2708">
            <v>206.35</v>
          </cell>
        </row>
        <row r="2709">
          <cell r="A2709" t="str">
            <v>602.203500</v>
          </cell>
          <cell r="N2709">
            <v>3508.3187000000003</v>
          </cell>
        </row>
        <row r="2710">
          <cell r="A2710" t="str">
            <v>602.204101</v>
          </cell>
          <cell r="N2710">
            <v>0</v>
          </cell>
        </row>
        <row r="2711">
          <cell r="A2711" t="str">
            <v>602.207807</v>
          </cell>
          <cell r="N2711">
            <v>0</v>
          </cell>
        </row>
        <row r="2712">
          <cell r="A2712" t="str">
            <v>602.303002</v>
          </cell>
          <cell r="N2712">
            <v>4892.7177000000001</v>
          </cell>
        </row>
        <row r="2713">
          <cell r="A2713" t="str">
            <v>602.303205</v>
          </cell>
          <cell r="N2713">
            <v>3218.6822000000002</v>
          </cell>
        </row>
        <row r="2714">
          <cell r="A2714" t="str">
            <v>602.303500</v>
          </cell>
          <cell r="N2714">
            <v>13732.175700000002</v>
          </cell>
        </row>
        <row r="2715">
          <cell r="A2715" t="str">
            <v>602.403002</v>
          </cell>
          <cell r="N2715">
            <v>5849.9215000000004</v>
          </cell>
        </row>
        <row r="2716">
          <cell r="A2716" t="str">
            <v>602.403205</v>
          </cell>
          <cell r="N2716">
            <v>0</v>
          </cell>
        </row>
        <row r="2717">
          <cell r="A2717" t="str">
            <v>602.403500</v>
          </cell>
          <cell r="N2717">
            <v>1592.078</v>
          </cell>
        </row>
        <row r="2718">
          <cell r="A2718" t="str">
            <v>602.502702</v>
          </cell>
          <cell r="N2718">
            <v>0</v>
          </cell>
        </row>
        <row r="2719">
          <cell r="A2719" t="str">
            <v>602.503002</v>
          </cell>
          <cell r="N2719">
            <v>2791.9601000000002</v>
          </cell>
        </row>
        <row r="2720">
          <cell r="A2720" t="str">
            <v>602.503205</v>
          </cell>
          <cell r="N2720">
            <v>217.04999999999998</v>
          </cell>
        </row>
        <row r="2721">
          <cell r="A2721" t="str">
            <v>602.503500</v>
          </cell>
          <cell r="N2721">
            <v>3060.4566</v>
          </cell>
        </row>
        <row r="2722">
          <cell r="A2722" t="str">
            <v>602.504101</v>
          </cell>
          <cell r="N2722">
            <v>0</v>
          </cell>
        </row>
        <row r="2723">
          <cell r="A2723" t="str">
            <v>602.507101</v>
          </cell>
          <cell r="N2723">
            <v>-0.31490589964406684</v>
          </cell>
        </row>
        <row r="2724">
          <cell r="A2724" t="str">
            <v>602.513002</v>
          </cell>
          <cell r="N2724">
            <v>1555.2085000000002</v>
          </cell>
        </row>
        <row r="2725">
          <cell r="A2725" t="str">
            <v>602.513205</v>
          </cell>
          <cell r="N2725">
            <v>803.6588999999999</v>
          </cell>
        </row>
        <row r="2726">
          <cell r="A2726" t="str">
            <v>602.513500</v>
          </cell>
          <cell r="N2726">
            <v>4458.6246000000001</v>
          </cell>
        </row>
        <row r="2727">
          <cell r="A2727" t="str">
            <v>602.603002</v>
          </cell>
          <cell r="N2727">
            <v>0</v>
          </cell>
        </row>
        <row r="2728">
          <cell r="A2728" t="str">
            <v>602.603500</v>
          </cell>
          <cell r="N2728">
            <v>76.017700000000005</v>
          </cell>
        </row>
        <row r="2729">
          <cell r="A2729" t="str">
            <v>602.703002</v>
          </cell>
          <cell r="N2729">
            <v>1094.989</v>
          </cell>
        </row>
        <row r="2730">
          <cell r="A2730" t="str">
            <v>602.703205</v>
          </cell>
          <cell r="N2730">
            <v>0</v>
          </cell>
        </row>
        <row r="2731">
          <cell r="A2731" t="str">
            <v>602.703500</v>
          </cell>
          <cell r="N2731">
            <v>7361.2088000000003</v>
          </cell>
        </row>
        <row r="2732">
          <cell r="A2732" t="str">
            <v>602.803002</v>
          </cell>
          <cell r="N2732">
            <v>17043.070299999999</v>
          </cell>
        </row>
        <row r="2733">
          <cell r="A2733" t="str">
            <v>602.803202</v>
          </cell>
          <cell r="N2733">
            <v>0</v>
          </cell>
        </row>
        <row r="2734">
          <cell r="A2734" t="str">
            <v>602.803205</v>
          </cell>
          <cell r="N2734">
            <v>3339.4238</v>
          </cell>
        </row>
        <row r="2735">
          <cell r="A2735" t="str">
            <v>602.803500</v>
          </cell>
          <cell r="N2735">
            <v>13310.452300000003</v>
          </cell>
        </row>
        <row r="2736">
          <cell r="A2736" t="str">
            <v>602.807901</v>
          </cell>
          <cell r="N2736">
            <v>0</v>
          </cell>
        </row>
        <row r="2737">
          <cell r="A2737" t="str">
            <v>603.101001</v>
          </cell>
          <cell r="N2737">
            <v>47247.948713113343</v>
          </cell>
        </row>
        <row r="2738">
          <cell r="A2738" t="str">
            <v>603.101002</v>
          </cell>
          <cell r="N2738">
            <v>24046.392006265349</v>
          </cell>
        </row>
        <row r="2739">
          <cell r="A2739" t="str">
            <v>603.101004</v>
          </cell>
          <cell r="N2739">
            <v>4325.9692335054324</v>
          </cell>
        </row>
        <row r="2740">
          <cell r="A2740" t="str">
            <v>603.101005</v>
          </cell>
          <cell r="N2740">
            <v>1684.8947053799998</v>
          </cell>
        </row>
        <row r="2741">
          <cell r="A2741" t="str">
            <v>603.101007</v>
          </cell>
          <cell r="N2741">
            <v>-350.01698455888123</v>
          </cell>
        </row>
        <row r="2742">
          <cell r="A2742" t="str">
            <v>603.101008</v>
          </cell>
          <cell r="N2742">
            <v>18226.434835004002</v>
          </cell>
        </row>
        <row r="2743">
          <cell r="A2743" t="str">
            <v>603.101026</v>
          </cell>
          <cell r="N2743">
            <v>606.78255695999997</v>
          </cell>
        </row>
        <row r="2744">
          <cell r="A2744" t="str">
            <v>603.101201</v>
          </cell>
          <cell r="N2744">
            <v>12941.628582376616</v>
          </cell>
        </row>
        <row r="2745">
          <cell r="A2745" t="str">
            <v>603.101203</v>
          </cell>
          <cell r="N2745">
            <v>0</v>
          </cell>
        </row>
        <row r="2746">
          <cell r="A2746" t="str">
            <v>603.102301</v>
          </cell>
          <cell r="N2746">
            <v>167.56611980925433</v>
          </cell>
        </row>
        <row r="2747">
          <cell r="A2747" t="str">
            <v>603.102302</v>
          </cell>
          <cell r="N2747">
            <v>222.7035833270011</v>
          </cell>
        </row>
        <row r="2748">
          <cell r="A2748" t="str">
            <v>603.102501</v>
          </cell>
          <cell r="N2748">
            <v>10.588302612304688</v>
          </cell>
        </row>
        <row r="2749">
          <cell r="A2749" t="str">
            <v>603.104101</v>
          </cell>
          <cell r="N2749">
            <v>1208.9078658123717</v>
          </cell>
        </row>
        <row r="2750">
          <cell r="A2750" t="str">
            <v>603.107101</v>
          </cell>
          <cell r="N2750">
            <v>12.617834887687989</v>
          </cell>
        </row>
        <row r="2751">
          <cell r="A2751" t="str">
            <v>603.107102</v>
          </cell>
          <cell r="N2751">
            <v>107.67085266113281</v>
          </cell>
        </row>
        <row r="2752">
          <cell r="A2752" t="str">
            <v>603.107201</v>
          </cell>
          <cell r="N2752">
            <v>0</v>
          </cell>
        </row>
        <row r="2753">
          <cell r="A2753" t="str">
            <v>603.107202</v>
          </cell>
          <cell r="N2753">
            <v>974.16551263072438</v>
          </cell>
        </row>
        <row r="2754">
          <cell r="A2754" t="str">
            <v>603.107203</v>
          </cell>
          <cell r="N2754">
            <v>0</v>
          </cell>
        </row>
        <row r="2755">
          <cell r="A2755" t="str">
            <v>603.107205</v>
          </cell>
          <cell r="N2755">
            <v>4107.9955734666919</v>
          </cell>
        </row>
        <row r="2756">
          <cell r="A2756" t="str">
            <v>603.107302</v>
          </cell>
          <cell r="N2756">
            <v>0</v>
          </cell>
        </row>
        <row r="2757">
          <cell r="A2757" t="str">
            <v>603.107405</v>
          </cell>
          <cell r="N2757">
            <v>0</v>
          </cell>
        </row>
        <row r="2758">
          <cell r="A2758" t="str">
            <v>603.107501</v>
          </cell>
          <cell r="N2758">
            <v>0</v>
          </cell>
        </row>
        <row r="2759">
          <cell r="A2759" t="str">
            <v>603.107502</v>
          </cell>
          <cell r="N2759">
            <v>4580.0527170065316</v>
          </cell>
        </row>
        <row r="2760">
          <cell r="A2760" t="str">
            <v>603.107601</v>
          </cell>
          <cell r="N2760">
            <v>0</v>
          </cell>
        </row>
        <row r="2761">
          <cell r="A2761" t="str">
            <v>603.107701</v>
          </cell>
          <cell r="N2761">
            <v>355597.19570427365</v>
          </cell>
        </row>
        <row r="2762">
          <cell r="A2762" t="str">
            <v>603.107702</v>
          </cell>
          <cell r="N2762">
            <v>749.97763620446858</v>
          </cell>
        </row>
        <row r="2763">
          <cell r="A2763" t="str">
            <v>603.107703</v>
          </cell>
          <cell r="N2763">
            <v>0</v>
          </cell>
        </row>
        <row r="2764">
          <cell r="A2764" t="str">
            <v>603.107704</v>
          </cell>
          <cell r="N2764">
            <v>0</v>
          </cell>
        </row>
        <row r="2765">
          <cell r="A2765" t="str">
            <v>603.107808</v>
          </cell>
          <cell r="N2765">
            <v>2042.6438864351132</v>
          </cell>
        </row>
        <row r="2766">
          <cell r="A2766" t="str">
            <v>603.107809</v>
          </cell>
          <cell r="N2766">
            <v>232.11032123133882</v>
          </cell>
        </row>
        <row r="2767">
          <cell r="A2767" t="str">
            <v>603.107901</v>
          </cell>
          <cell r="N2767">
            <v>6658.4593681762135</v>
          </cell>
        </row>
        <row r="2768">
          <cell r="A2768" t="str">
            <v>603.107902</v>
          </cell>
          <cell r="N2768">
            <v>0</v>
          </cell>
        </row>
        <row r="2769">
          <cell r="A2769" t="str">
            <v>603.108000</v>
          </cell>
          <cell r="N2769">
            <v>227202.42419999998</v>
          </cell>
        </row>
        <row r="2770">
          <cell r="A2770" t="str">
            <v>603.109902</v>
          </cell>
          <cell r="N2770">
            <v>60.007886750830117</v>
          </cell>
        </row>
        <row r="2771">
          <cell r="A2771" t="str">
            <v>603.201008</v>
          </cell>
          <cell r="N2771">
            <v>0</v>
          </cell>
        </row>
        <row r="2772">
          <cell r="A2772" t="str">
            <v>603.207702</v>
          </cell>
          <cell r="N2772">
            <v>0</v>
          </cell>
        </row>
        <row r="2773">
          <cell r="A2773" t="str">
            <v>603.301001</v>
          </cell>
          <cell r="N2773">
            <v>32107.56987711</v>
          </cell>
        </row>
        <row r="2774">
          <cell r="A2774" t="str">
            <v>603.301002</v>
          </cell>
          <cell r="N2774">
            <v>11838.498703560001</v>
          </cell>
        </row>
        <row r="2775">
          <cell r="A2775" t="str">
            <v>603.301004</v>
          </cell>
          <cell r="N2775">
            <v>3180.3813068999998</v>
          </cell>
        </row>
        <row r="2776">
          <cell r="A2776" t="str">
            <v>603.301005</v>
          </cell>
          <cell r="N2776">
            <v>2359.9085675000001</v>
          </cell>
        </row>
        <row r="2777">
          <cell r="A2777" t="str">
            <v>603.301007</v>
          </cell>
          <cell r="N2777">
            <v>140.00062775999999</v>
          </cell>
        </row>
        <row r="2778">
          <cell r="A2778" t="str">
            <v>603.301008</v>
          </cell>
          <cell r="N2778">
            <v>17858.366656909999</v>
          </cell>
        </row>
        <row r="2779">
          <cell r="A2779" t="str">
            <v>603.301026</v>
          </cell>
          <cell r="N2779">
            <v>613.65955738000002</v>
          </cell>
        </row>
        <row r="2780">
          <cell r="A2780" t="str">
            <v>603.301201</v>
          </cell>
          <cell r="N2780">
            <v>48998.774884814527</v>
          </cell>
        </row>
        <row r="2781">
          <cell r="A2781" t="str">
            <v>603.304101</v>
          </cell>
          <cell r="N2781">
            <v>104.63106579241293</v>
          </cell>
        </row>
        <row r="2782">
          <cell r="A2782" t="str">
            <v>603.307502</v>
          </cell>
          <cell r="N2782">
            <v>9368.0436799261133</v>
          </cell>
        </row>
        <row r="2783">
          <cell r="A2783" t="str">
            <v>603.307702</v>
          </cell>
          <cell r="N2783">
            <v>266873.76618160354</v>
          </cell>
        </row>
        <row r="2784">
          <cell r="A2784" t="str">
            <v>603.307703</v>
          </cell>
          <cell r="N2784">
            <v>157.68103754122703</v>
          </cell>
        </row>
        <row r="2785">
          <cell r="A2785" t="str">
            <v>603.307808</v>
          </cell>
          <cell r="N2785">
            <v>2586.9066622173264</v>
          </cell>
        </row>
        <row r="2786">
          <cell r="A2786" t="str">
            <v>603.307809</v>
          </cell>
          <cell r="N2786">
            <v>2436.3804433269693</v>
          </cell>
        </row>
        <row r="2787">
          <cell r="A2787" t="str">
            <v>603.307901</v>
          </cell>
          <cell r="N2787">
            <v>5647.950465968881</v>
          </cell>
        </row>
        <row r="2788">
          <cell r="A2788" t="str">
            <v>604.101001</v>
          </cell>
          <cell r="N2788">
            <v>60587.634730542304</v>
          </cell>
        </row>
        <row r="2789">
          <cell r="A2789" t="str">
            <v>604.101002</v>
          </cell>
          <cell r="N2789">
            <v>33304.54886371491</v>
          </cell>
        </row>
        <row r="2790">
          <cell r="A2790" t="str">
            <v>604.101004</v>
          </cell>
          <cell r="N2790">
            <v>4962.1492357632405</v>
          </cell>
        </row>
        <row r="2791">
          <cell r="A2791" t="str">
            <v>604.101005</v>
          </cell>
          <cell r="N2791">
            <v>12763.16028292</v>
          </cell>
        </row>
        <row r="2792">
          <cell r="A2792" t="str">
            <v>604.101007</v>
          </cell>
          <cell r="N2792">
            <v>848.90076361856802</v>
          </cell>
        </row>
        <row r="2793">
          <cell r="A2793" t="str">
            <v>604.101008</v>
          </cell>
          <cell r="N2793">
            <v>26011.71196862706</v>
          </cell>
        </row>
        <row r="2794">
          <cell r="A2794" t="str">
            <v>604.101015</v>
          </cell>
          <cell r="N2794">
            <v>530.32620018016814</v>
          </cell>
        </row>
        <row r="2795">
          <cell r="A2795" t="str">
            <v>604.101017</v>
          </cell>
          <cell r="N2795">
            <v>0</v>
          </cell>
        </row>
        <row r="2796">
          <cell r="A2796" t="str">
            <v>604.101020</v>
          </cell>
          <cell r="N2796">
            <v>0</v>
          </cell>
        </row>
        <row r="2797">
          <cell r="A2797" t="str">
            <v>604.101026</v>
          </cell>
          <cell r="N2797">
            <v>1090.7538377999999</v>
          </cell>
        </row>
        <row r="2798">
          <cell r="A2798" t="str">
            <v>604.101201</v>
          </cell>
          <cell r="N2798">
            <v>13657.084295445711</v>
          </cell>
        </row>
        <row r="2799">
          <cell r="A2799" t="str">
            <v>604.101203</v>
          </cell>
          <cell r="N2799">
            <v>2199.9499999999998</v>
          </cell>
        </row>
        <row r="2800">
          <cell r="A2800" t="str">
            <v>604.102101</v>
          </cell>
          <cell r="N2800">
            <v>0</v>
          </cell>
        </row>
        <row r="2801">
          <cell r="A2801" t="str">
            <v>604.102301</v>
          </cell>
          <cell r="N2801">
            <v>657.38228328709806</v>
          </cell>
        </row>
        <row r="2802">
          <cell r="A2802" t="str">
            <v>604.102302</v>
          </cell>
          <cell r="N2802">
            <v>3948.1891605743035</v>
          </cell>
        </row>
        <row r="2803">
          <cell r="A2803" t="str">
            <v>604.102303</v>
          </cell>
          <cell r="N2803">
            <v>0</v>
          </cell>
        </row>
        <row r="2804">
          <cell r="A2804" t="str">
            <v>604.102401</v>
          </cell>
          <cell r="N2804">
            <v>29424.295113512399</v>
          </cell>
        </row>
        <row r="2805">
          <cell r="A2805" t="str">
            <v>604.102402</v>
          </cell>
          <cell r="N2805">
            <v>1771.818661155949</v>
          </cell>
        </row>
        <row r="2806">
          <cell r="A2806" t="str">
            <v>604.102404</v>
          </cell>
          <cell r="N2806">
            <v>0</v>
          </cell>
        </row>
        <row r="2807">
          <cell r="A2807" t="str">
            <v>604.102405</v>
          </cell>
          <cell r="N2807">
            <v>4220.2644680504118</v>
          </cell>
        </row>
        <row r="2808">
          <cell r="A2808" t="str">
            <v>604.102501</v>
          </cell>
          <cell r="N2808">
            <v>459.78209762573238</v>
          </cell>
        </row>
        <row r="2809">
          <cell r="A2809" t="str">
            <v>604.102502</v>
          </cell>
          <cell r="N2809">
            <v>0</v>
          </cell>
        </row>
        <row r="2810">
          <cell r="A2810" t="str">
            <v>604.102602</v>
          </cell>
          <cell r="N2810">
            <v>1562.9078369140625</v>
          </cell>
        </row>
        <row r="2811">
          <cell r="A2811" t="str">
            <v>604.102702</v>
          </cell>
          <cell r="N2811">
            <v>461.22028541564941</v>
          </cell>
        </row>
        <row r="2812">
          <cell r="A2812" t="str">
            <v>604.103002</v>
          </cell>
          <cell r="N2812">
            <v>8906.4484000000011</v>
          </cell>
        </row>
        <row r="2813">
          <cell r="A2813" t="str">
            <v>604.103111</v>
          </cell>
          <cell r="N2813">
            <v>80.448572259945678</v>
          </cell>
        </row>
        <row r="2814">
          <cell r="A2814" t="str">
            <v>604.103114</v>
          </cell>
          <cell r="N2814">
            <v>19974.477619456964</v>
          </cell>
        </row>
        <row r="2815">
          <cell r="A2815" t="str">
            <v>604.103115</v>
          </cell>
          <cell r="N2815">
            <v>0</v>
          </cell>
        </row>
        <row r="2816">
          <cell r="A2816" t="str">
            <v>604.103203</v>
          </cell>
          <cell r="N2816">
            <v>5.200838565826416</v>
          </cell>
        </row>
        <row r="2817">
          <cell r="A2817" t="str">
            <v>604.103500</v>
          </cell>
          <cell r="N2817">
            <v>8374.4126939972102</v>
          </cell>
        </row>
        <row r="2818">
          <cell r="A2818" t="str">
            <v>604.103603</v>
          </cell>
          <cell r="N2818">
            <v>0</v>
          </cell>
        </row>
        <row r="2819">
          <cell r="A2819" t="str">
            <v>604.104101</v>
          </cell>
          <cell r="N2819">
            <v>0</v>
          </cell>
        </row>
        <row r="2820">
          <cell r="A2820" t="str">
            <v>604.106103</v>
          </cell>
          <cell r="N2820">
            <v>0</v>
          </cell>
        </row>
        <row r="2821">
          <cell r="A2821" t="str">
            <v>604.107101</v>
          </cell>
          <cell r="N2821">
            <v>722.91000366210938</v>
          </cell>
        </row>
        <row r="2822">
          <cell r="A2822" t="str">
            <v>604.107201</v>
          </cell>
          <cell r="N2822">
            <v>24590.61989454184</v>
          </cell>
        </row>
        <row r="2823">
          <cell r="A2823" t="str">
            <v>604.107202</v>
          </cell>
          <cell r="N2823">
            <v>0</v>
          </cell>
        </row>
        <row r="2824">
          <cell r="A2824" t="str">
            <v>604.107206</v>
          </cell>
          <cell r="N2824">
            <v>1019.7917374883427</v>
          </cell>
        </row>
        <row r="2825">
          <cell r="A2825" t="str">
            <v>604.107401</v>
          </cell>
          <cell r="N2825">
            <v>4.4408920985006262E-16</v>
          </cell>
        </row>
        <row r="2826">
          <cell r="A2826" t="str">
            <v>604.107406</v>
          </cell>
          <cell r="N2826">
            <v>0</v>
          </cell>
        </row>
        <row r="2827">
          <cell r="A2827" t="str">
            <v>604.107502</v>
          </cell>
          <cell r="N2827">
            <v>0</v>
          </cell>
        </row>
        <row r="2828">
          <cell r="A2828" t="str">
            <v>604.107503</v>
          </cell>
          <cell r="N2828">
            <v>284.32308246226648</v>
          </cell>
        </row>
        <row r="2829">
          <cell r="A2829" t="str">
            <v>604.107601</v>
          </cell>
          <cell r="N2829">
            <v>238.55139879896453</v>
          </cell>
        </row>
        <row r="2830">
          <cell r="A2830" t="str">
            <v>604.107701</v>
          </cell>
          <cell r="N2830">
            <v>0</v>
          </cell>
        </row>
        <row r="2831">
          <cell r="A2831" t="str">
            <v>604.107803</v>
          </cell>
          <cell r="N2831">
            <v>645099.943247088</v>
          </cell>
        </row>
        <row r="2832">
          <cell r="A2832" t="str">
            <v>604.107809</v>
          </cell>
          <cell r="N2832">
            <v>0</v>
          </cell>
        </row>
        <row r="2833">
          <cell r="A2833" t="str">
            <v>604.107901</v>
          </cell>
          <cell r="N2833">
            <v>27898.472041042933</v>
          </cell>
        </row>
        <row r="2834">
          <cell r="A2834" t="str">
            <v>605.107401</v>
          </cell>
          <cell r="N2834">
            <v>0</v>
          </cell>
        </row>
        <row r="2835">
          <cell r="A2835" t="str">
            <v>605.107404</v>
          </cell>
          <cell r="N2835">
            <v>0</v>
          </cell>
        </row>
        <row r="2836">
          <cell r="A2836" t="str">
            <v>605.107502</v>
          </cell>
          <cell r="N2836">
            <v>86324.155307785521</v>
          </cell>
        </row>
        <row r="2837">
          <cell r="A2837" t="str">
            <v>605.107504</v>
          </cell>
          <cell r="N2837">
            <v>0</v>
          </cell>
        </row>
        <row r="2838">
          <cell r="A2838" t="str">
            <v>605.107505</v>
          </cell>
          <cell r="N2838">
            <v>0</v>
          </cell>
        </row>
        <row r="2839">
          <cell r="A2839" t="str">
            <v>605.107701</v>
          </cell>
          <cell r="N2839">
            <v>0</v>
          </cell>
        </row>
        <row r="2840">
          <cell r="A2840" t="str">
            <v>605.107808</v>
          </cell>
          <cell r="N2840">
            <v>138.64590963947489</v>
          </cell>
        </row>
        <row r="2841">
          <cell r="A2841" t="str">
            <v>605.107902</v>
          </cell>
          <cell r="N2841">
            <v>0</v>
          </cell>
        </row>
        <row r="2842">
          <cell r="A2842" t="str">
            <v>606.101001</v>
          </cell>
          <cell r="N2842">
            <v>218592.34088436427</v>
          </cell>
        </row>
        <row r="2843">
          <cell r="A2843" t="str">
            <v>606.101002</v>
          </cell>
          <cell r="N2843">
            <v>121888.4056588027</v>
          </cell>
        </row>
        <row r="2844">
          <cell r="A2844" t="str">
            <v>606.101004</v>
          </cell>
          <cell r="N2844">
            <v>11980.982014749228</v>
          </cell>
        </row>
        <row r="2845">
          <cell r="A2845" t="str">
            <v>606.101005</v>
          </cell>
          <cell r="N2845">
            <v>12791.128691670001</v>
          </cell>
        </row>
        <row r="2846">
          <cell r="A2846" t="str">
            <v>606.101007</v>
          </cell>
          <cell r="N2846">
            <v>3379.5856008083447</v>
          </cell>
        </row>
        <row r="2847">
          <cell r="A2847" t="str">
            <v>606.101008</v>
          </cell>
          <cell r="N2847">
            <v>74026.793085359692</v>
          </cell>
        </row>
        <row r="2848">
          <cell r="A2848" t="str">
            <v>606.101012</v>
          </cell>
          <cell r="N2848">
            <v>1598.1249047940471</v>
          </cell>
        </row>
        <row r="2849">
          <cell r="A2849" t="str">
            <v>606.101016</v>
          </cell>
          <cell r="N2849">
            <v>0</v>
          </cell>
        </row>
        <row r="2850">
          <cell r="A2850" t="str">
            <v>606.101021</v>
          </cell>
          <cell r="N2850">
            <v>0</v>
          </cell>
        </row>
        <row r="2851">
          <cell r="A2851" t="str">
            <v>606.101026</v>
          </cell>
          <cell r="N2851">
            <v>3572.9437412600005</v>
          </cell>
        </row>
        <row r="2852">
          <cell r="A2852" t="str">
            <v>606.101101</v>
          </cell>
          <cell r="N2852">
            <v>0</v>
          </cell>
        </row>
        <row r="2853">
          <cell r="A2853" t="str">
            <v>606.101103</v>
          </cell>
          <cell r="N2853">
            <v>0</v>
          </cell>
        </row>
        <row r="2854">
          <cell r="A2854" t="str">
            <v>606.101109</v>
          </cell>
          <cell r="N2854">
            <v>0</v>
          </cell>
        </row>
        <row r="2855">
          <cell r="A2855" t="str">
            <v>606.101113</v>
          </cell>
          <cell r="N2855">
            <v>1115.9638272132652</v>
          </cell>
        </row>
        <row r="2856">
          <cell r="A2856" t="str">
            <v>606.101201</v>
          </cell>
          <cell r="N2856">
            <v>120.59771068999999</v>
          </cell>
        </row>
        <row r="2857">
          <cell r="A2857" t="str">
            <v>606.102302</v>
          </cell>
          <cell r="N2857">
            <v>0</v>
          </cell>
        </row>
        <row r="2858">
          <cell r="A2858" t="str">
            <v>606.102501</v>
          </cell>
          <cell r="N2858">
            <v>2246.5429561138153</v>
          </cell>
        </row>
        <row r="2859">
          <cell r="A2859" t="str">
            <v>606.103115</v>
          </cell>
          <cell r="N2859">
            <v>110.23728942871094</v>
          </cell>
        </row>
        <row r="2860">
          <cell r="A2860" t="str">
            <v>606.106103</v>
          </cell>
          <cell r="N2860">
            <v>0</v>
          </cell>
        </row>
        <row r="2861">
          <cell r="A2861" t="str">
            <v>606.107101</v>
          </cell>
          <cell r="N2861">
            <v>73.577224731445313</v>
          </cell>
        </row>
        <row r="2862">
          <cell r="A2862" t="str">
            <v>606.107301</v>
          </cell>
          <cell r="N2862">
            <v>24364.5</v>
          </cell>
        </row>
        <row r="2863">
          <cell r="A2863" t="str">
            <v>606.107302</v>
          </cell>
          <cell r="N2863">
            <v>165141.24704308002</v>
          </cell>
        </row>
        <row r="2864">
          <cell r="A2864" t="str">
            <v>606.107304</v>
          </cell>
          <cell r="N2864">
            <v>38781.949675505195</v>
          </cell>
        </row>
        <row r="2865">
          <cell r="A2865" t="str">
            <v>606.107305</v>
          </cell>
          <cell r="N2865">
            <v>15510.634078500001</v>
          </cell>
        </row>
        <row r="2866">
          <cell r="A2866" t="str">
            <v>606.107306</v>
          </cell>
          <cell r="N2866">
            <v>37038.770000000019</v>
          </cell>
        </row>
        <row r="2867">
          <cell r="A2867" t="str">
            <v>606.107401</v>
          </cell>
          <cell r="N2867">
            <v>15.810276679841897</v>
          </cell>
        </row>
        <row r="2868">
          <cell r="A2868" t="str">
            <v>606.107402</v>
          </cell>
          <cell r="N2868">
            <v>150191.56</v>
          </cell>
        </row>
        <row r="2869">
          <cell r="A2869" t="str">
            <v>606.107403</v>
          </cell>
          <cell r="N2869">
            <v>0</v>
          </cell>
        </row>
        <row r="2870">
          <cell r="A2870" t="str">
            <v>606.107404</v>
          </cell>
          <cell r="N2870">
            <v>0</v>
          </cell>
        </row>
        <row r="2871">
          <cell r="A2871" t="str">
            <v>606.107405</v>
          </cell>
          <cell r="N2871">
            <v>0</v>
          </cell>
        </row>
        <row r="2872">
          <cell r="A2872" t="str">
            <v>606.107406</v>
          </cell>
          <cell r="N2872">
            <v>23459.03266081107</v>
          </cell>
        </row>
        <row r="2873">
          <cell r="A2873" t="str">
            <v>606.107502</v>
          </cell>
          <cell r="N2873">
            <v>12824.12036488</v>
          </cell>
        </row>
        <row r="2874">
          <cell r="A2874" t="str">
            <v>606.107503</v>
          </cell>
          <cell r="N2874">
            <v>0</v>
          </cell>
        </row>
        <row r="2875">
          <cell r="A2875" t="str">
            <v>606.107504</v>
          </cell>
          <cell r="N2875">
            <v>2060.4651929979327</v>
          </cell>
        </row>
        <row r="2876">
          <cell r="A2876" t="str">
            <v>606.107505</v>
          </cell>
          <cell r="N2876">
            <v>7.1573763921097076</v>
          </cell>
        </row>
        <row r="2877">
          <cell r="A2877" t="str">
            <v>606.107506</v>
          </cell>
          <cell r="N2877">
            <v>0</v>
          </cell>
        </row>
        <row r="2878">
          <cell r="A2878" t="str">
            <v>606.107804</v>
          </cell>
          <cell r="N2878">
            <v>8723.8614816099998</v>
          </cell>
        </row>
        <row r="2879">
          <cell r="A2879" t="str">
            <v>606.107807</v>
          </cell>
          <cell r="N2879">
            <v>1.4381040036815462</v>
          </cell>
        </row>
        <row r="2880">
          <cell r="A2880" t="str">
            <v>606.107808</v>
          </cell>
          <cell r="N2880">
            <v>1263.9142715188077</v>
          </cell>
        </row>
        <row r="2881">
          <cell r="A2881" t="str">
            <v>606.107809</v>
          </cell>
          <cell r="N2881">
            <v>3556.1243310777832</v>
          </cell>
        </row>
        <row r="2882">
          <cell r="A2882" t="str">
            <v>606.107901</v>
          </cell>
          <cell r="N2882">
            <v>2.1164021164021167</v>
          </cell>
        </row>
        <row r="2883">
          <cell r="A2883" t="str">
            <v>606.107902</v>
          </cell>
          <cell r="N2883">
            <v>927.31597982570929</v>
          </cell>
        </row>
        <row r="2884">
          <cell r="A2884" t="str">
            <v>606.107903</v>
          </cell>
          <cell r="N2884">
            <v>57.142857142857146</v>
          </cell>
        </row>
        <row r="2885">
          <cell r="A2885" t="str">
            <v>606.107906</v>
          </cell>
          <cell r="N2885">
            <v>73.850728294082273</v>
          </cell>
        </row>
        <row r="2886">
          <cell r="A2886" t="str">
            <v>607.101001</v>
          </cell>
          <cell r="N2886">
            <v>45710.222100237443</v>
          </cell>
        </row>
        <row r="2887">
          <cell r="A2887" t="str">
            <v>607.101002</v>
          </cell>
          <cell r="N2887">
            <v>36768.498835917257</v>
          </cell>
        </row>
        <row r="2888">
          <cell r="A2888" t="str">
            <v>607.101004</v>
          </cell>
          <cell r="N2888">
            <v>12632.725698747861</v>
          </cell>
        </row>
        <row r="2889">
          <cell r="A2889" t="str">
            <v>607.101005</v>
          </cell>
          <cell r="N2889">
            <v>2767.65498518</v>
          </cell>
        </row>
        <row r="2890">
          <cell r="A2890" t="str">
            <v>607.101007</v>
          </cell>
          <cell r="N2890">
            <v>67.442557129999997</v>
          </cell>
        </row>
        <row r="2891">
          <cell r="A2891" t="str">
            <v>607.101008</v>
          </cell>
          <cell r="N2891">
            <v>20243.916739647142</v>
          </cell>
        </row>
        <row r="2892">
          <cell r="A2892" t="str">
            <v>607.101012</v>
          </cell>
          <cell r="N2892">
            <v>0</v>
          </cell>
        </row>
        <row r="2893">
          <cell r="A2893" t="str">
            <v>607.101021</v>
          </cell>
          <cell r="N2893">
            <v>0</v>
          </cell>
        </row>
        <row r="2894">
          <cell r="A2894" t="str">
            <v>607.101026</v>
          </cell>
          <cell r="N2894">
            <v>855.00575997999988</v>
          </cell>
        </row>
        <row r="2895">
          <cell r="A2895" t="str">
            <v>607.101201</v>
          </cell>
          <cell r="N2895">
            <v>17881.962833972251</v>
          </cell>
        </row>
        <row r="2896">
          <cell r="A2896" t="str">
            <v>607.101202</v>
          </cell>
          <cell r="N2896">
            <v>0</v>
          </cell>
        </row>
        <row r="2897">
          <cell r="A2897" t="str">
            <v>607.101303</v>
          </cell>
          <cell r="N2897">
            <v>0</v>
          </cell>
        </row>
        <row r="2898">
          <cell r="A2898" t="str">
            <v>607.102501</v>
          </cell>
          <cell r="N2898">
            <v>2014.9328368920189</v>
          </cell>
        </row>
        <row r="2899">
          <cell r="A2899" t="str">
            <v>607.102701</v>
          </cell>
          <cell r="N2899">
            <v>25.553503036499023</v>
          </cell>
        </row>
        <row r="2900">
          <cell r="A2900" t="str">
            <v>607.102702</v>
          </cell>
          <cell r="N2900">
            <v>387.4509910430308</v>
          </cell>
        </row>
        <row r="2901">
          <cell r="A2901" t="str">
            <v>607.103110</v>
          </cell>
          <cell r="N2901">
            <v>70.473625183105469</v>
          </cell>
        </row>
        <row r="2902">
          <cell r="A2902" t="str">
            <v>607.103111</v>
          </cell>
          <cell r="N2902">
            <v>649.5828857421875</v>
          </cell>
        </row>
        <row r="2903">
          <cell r="A2903" t="str">
            <v>607.103115</v>
          </cell>
          <cell r="N2903">
            <v>554.86272430419922</v>
          </cell>
        </row>
        <row r="2904">
          <cell r="A2904" t="str">
            <v>607.103202</v>
          </cell>
          <cell r="N2904">
            <v>0</v>
          </cell>
        </row>
        <row r="2905">
          <cell r="A2905" t="str">
            <v>607.103403</v>
          </cell>
          <cell r="N2905">
            <v>0</v>
          </cell>
        </row>
        <row r="2906">
          <cell r="A2906" t="str">
            <v>607.103500</v>
          </cell>
          <cell r="N2906">
            <v>0</v>
          </cell>
        </row>
        <row r="2907">
          <cell r="A2907" t="str">
            <v>607.103602</v>
          </cell>
          <cell r="N2907">
            <v>25677.343567440839</v>
          </cell>
        </row>
        <row r="2908">
          <cell r="A2908" t="str">
            <v>607.103603</v>
          </cell>
          <cell r="N2908">
            <v>190.77934319652127</v>
          </cell>
        </row>
        <row r="2909">
          <cell r="A2909" t="str">
            <v>607.106500</v>
          </cell>
          <cell r="N2909">
            <v>0</v>
          </cell>
        </row>
        <row r="2910">
          <cell r="A2910" t="str">
            <v>607.107101</v>
          </cell>
          <cell r="N2910">
            <v>7019.8300990328325</v>
          </cell>
        </row>
        <row r="2911">
          <cell r="A2911" t="str">
            <v>607.107102</v>
          </cell>
          <cell r="N2911">
            <v>4539.9867103404649</v>
          </cell>
        </row>
        <row r="2912">
          <cell r="A2912" t="str">
            <v>607.107201</v>
          </cell>
          <cell r="N2912">
            <v>0</v>
          </cell>
        </row>
        <row r="2913">
          <cell r="A2913" t="str">
            <v>607.107202</v>
          </cell>
          <cell r="N2913">
            <v>939.30554578328258</v>
          </cell>
        </row>
        <row r="2914">
          <cell r="A2914" t="str">
            <v>607.107203</v>
          </cell>
          <cell r="N2914">
            <v>76.817644907805686</v>
          </cell>
        </row>
        <row r="2915">
          <cell r="A2915" t="str">
            <v>607.107204</v>
          </cell>
          <cell r="N2915">
            <v>17101.885264867386</v>
          </cell>
        </row>
        <row r="2916">
          <cell r="A2916" t="str">
            <v>607.107205</v>
          </cell>
          <cell r="N2916">
            <v>17516.146343787055</v>
          </cell>
        </row>
        <row r="2917">
          <cell r="A2917" t="str">
            <v>607.107207</v>
          </cell>
          <cell r="N2917">
            <v>148.71096883968613</v>
          </cell>
        </row>
        <row r="2918">
          <cell r="A2918" t="str">
            <v>607.107403</v>
          </cell>
          <cell r="N2918">
            <v>0</v>
          </cell>
        </row>
        <row r="2919">
          <cell r="A2919" t="str">
            <v>607.107404</v>
          </cell>
          <cell r="N2919">
            <v>14423.958168791843</v>
          </cell>
        </row>
        <row r="2920">
          <cell r="A2920" t="str">
            <v>607.107406</v>
          </cell>
          <cell r="N2920">
            <v>0</v>
          </cell>
        </row>
        <row r="2921">
          <cell r="A2921" t="str">
            <v>607.107502</v>
          </cell>
          <cell r="N2921">
            <v>14512.178419590524</v>
          </cell>
        </row>
        <row r="2922">
          <cell r="A2922" t="str">
            <v>607.107503</v>
          </cell>
          <cell r="N2922">
            <v>802.16376971512159</v>
          </cell>
        </row>
        <row r="2923">
          <cell r="A2923" t="str">
            <v>607.107504</v>
          </cell>
          <cell r="N2923">
            <v>0</v>
          </cell>
        </row>
        <row r="2924">
          <cell r="A2924" t="str">
            <v>607.107505</v>
          </cell>
          <cell r="N2924">
            <v>0</v>
          </cell>
        </row>
        <row r="2925">
          <cell r="A2925" t="str">
            <v>607.107601</v>
          </cell>
          <cell r="N2925">
            <v>0</v>
          </cell>
        </row>
        <row r="2926">
          <cell r="A2926" t="str">
            <v>607.107604</v>
          </cell>
          <cell r="N2926">
            <v>74651.08706419167</v>
          </cell>
        </row>
        <row r="2927">
          <cell r="A2927" t="str">
            <v>607.107605</v>
          </cell>
          <cell r="N2927">
            <v>9338.3472735449741</v>
          </cell>
        </row>
        <row r="2928">
          <cell r="A2928" t="str">
            <v>607.107803</v>
          </cell>
          <cell r="N2928">
            <v>0</v>
          </cell>
        </row>
        <row r="2929">
          <cell r="A2929" t="str">
            <v>607.107804</v>
          </cell>
          <cell r="N2929">
            <v>0</v>
          </cell>
        </row>
        <row r="2930">
          <cell r="A2930" t="str">
            <v>607.107807</v>
          </cell>
          <cell r="N2930">
            <v>35701.871470778176</v>
          </cell>
        </row>
        <row r="2931">
          <cell r="A2931" t="str">
            <v>607.107808</v>
          </cell>
          <cell r="N2931">
            <v>0</v>
          </cell>
        </row>
        <row r="2932">
          <cell r="A2932" t="str">
            <v>607.107809</v>
          </cell>
          <cell r="N2932">
            <v>98.988535133669217</v>
          </cell>
        </row>
        <row r="2933">
          <cell r="A2933" t="str">
            <v>607.107811</v>
          </cell>
          <cell r="N2933">
            <v>0</v>
          </cell>
        </row>
        <row r="2934">
          <cell r="A2934" t="str">
            <v>607.107901</v>
          </cell>
          <cell r="N2934">
            <v>0</v>
          </cell>
        </row>
        <row r="2935">
          <cell r="A2935" t="str">
            <v>607.107902</v>
          </cell>
          <cell r="N2935">
            <v>0</v>
          </cell>
        </row>
        <row r="2936">
          <cell r="A2936" t="str">
            <v>607.107904</v>
          </cell>
          <cell r="N2936">
            <v>380.62414790490584</v>
          </cell>
        </row>
        <row r="2937">
          <cell r="A2937" t="str">
            <v>607.108000</v>
          </cell>
          <cell r="N2937">
            <v>0</v>
          </cell>
        </row>
        <row r="2938">
          <cell r="A2938" t="str">
            <v>608.101001</v>
          </cell>
          <cell r="N2938">
            <v>107005.84925930563</v>
          </cell>
        </row>
        <row r="2939">
          <cell r="A2939" t="str">
            <v>608.101002</v>
          </cell>
          <cell r="N2939">
            <v>57666.447284474678</v>
          </cell>
        </row>
        <row r="2940">
          <cell r="A2940" t="str">
            <v>608.101004</v>
          </cell>
          <cell r="N2940">
            <v>8212.9995752977575</v>
          </cell>
        </row>
        <row r="2941">
          <cell r="A2941" t="str">
            <v>608.101005</v>
          </cell>
          <cell r="N2941">
            <v>11028.358882069999</v>
          </cell>
        </row>
        <row r="2942">
          <cell r="A2942" t="str">
            <v>608.101007</v>
          </cell>
          <cell r="N2942">
            <v>2114.7887890798575</v>
          </cell>
        </row>
        <row r="2943">
          <cell r="A2943" t="str">
            <v>608.101008</v>
          </cell>
          <cell r="N2943">
            <v>39714.626014917114</v>
          </cell>
        </row>
        <row r="2944">
          <cell r="A2944" t="str">
            <v>608.101012</v>
          </cell>
          <cell r="N2944">
            <v>0</v>
          </cell>
        </row>
        <row r="2945">
          <cell r="A2945" t="str">
            <v>608.101015</v>
          </cell>
          <cell r="N2945">
            <v>105.82010582010582</v>
          </cell>
        </row>
        <row r="2946">
          <cell r="A2946" t="str">
            <v>608.101026</v>
          </cell>
          <cell r="N2946">
            <v>1792.5968869399999</v>
          </cell>
        </row>
        <row r="2947">
          <cell r="A2947" t="str">
            <v>608.101101</v>
          </cell>
          <cell r="N2947">
            <v>0</v>
          </cell>
        </row>
        <row r="2948">
          <cell r="A2948" t="str">
            <v>608.101102</v>
          </cell>
          <cell r="N2948">
            <v>0</v>
          </cell>
        </row>
        <row r="2949">
          <cell r="A2949" t="str">
            <v>608.101201</v>
          </cell>
          <cell r="N2949">
            <v>10788.671478079092</v>
          </cell>
        </row>
        <row r="2950">
          <cell r="A2950" t="str">
            <v>608.101301</v>
          </cell>
          <cell r="N2950">
            <v>110.69208835394137</v>
          </cell>
        </row>
        <row r="2951">
          <cell r="A2951" t="str">
            <v>608.102301</v>
          </cell>
          <cell r="N2951">
            <v>0</v>
          </cell>
        </row>
        <row r="2952">
          <cell r="A2952" t="str">
            <v>608.102501</v>
          </cell>
          <cell r="N2952">
            <v>1119.5055406630204</v>
          </cell>
        </row>
        <row r="2953">
          <cell r="A2953" t="str">
            <v>608.102601</v>
          </cell>
          <cell r="N2953">
            <v>0</v>
          </cell>
        </row>
        <row r="2954">
          <cell r="A2954" t="str">
            <v>608.102602</v>
          </cell>
          <cell r="N2954">
            <v>0</v>
          </cell>
        </row>
        <row r="2955">
          <cell r="A2955" t="str">
            <v>608.102701</v>
          </cell>
          <cell r="N2955">
            <v>0</v>
          </cell>
        </row>
        <row r="2956">
          <cell r="A2956" t="str">
            <v>608.102702</v>
          </cell>
          <cell r="N2956">
            <v>263.28642559051514</v>
          </cell>
        </row>
        <row r="2957">
          <cell r="A2957" t="str">
            <v>608.103111</v>
          </cell>
          <cell r="N2957">
            <v>0</v>
          </cell>
        </row>
        <row r="2958">
          <cell r="A2958" t="str">
            <v>608.103114</v>
          </cell>
          <cell r="N2958">
            <v>16.720254898071289</v>
          </cell>
        </row>
        <row r="2959">
          <cell r="A2959" t="str">
            <v>608.103115</v>
          </cell>
          <cell r="N2959">
            <v>110.23728179931641</v>
          </cell>
        </row>
        <row r="2960">
          <cell r="A2960" t="str">
            <v>608.104106</v>
          </cell>
          <cell r="N2960">
            <v>0</v>
          </cell>
        </row>
        <row r="2961">
          <cell r="A2961" t="str">
            <v>608.106103</v>
          </cell>
          <cell r="N2961">
            <v>0</v>
          </cell>
        </row>
        <row r="2962">
          <cell r="A2962" t="str">
            <v>608.106104</v>
          </cell>
          <cell r="N2962">
            <v>0</v>
          </cell>
        </row>
        <row r="2963">
          <cell r="A2963" t="str">
            <v>608.107101</v>
          </cell>
          <cell r="N2963">
            <v>1153.5090616768875</v>
          </cell>
        </row>
        <row r="2964">
          <cell r="A2964" t="str">
            <v>608.107102</v>
          </cell>
          <cell r="N2964">
            <v>0</v>
          </cell>
        </row>
        <row r="2965">
          <cell r="A2965" t="str">
            <v>608.107201</v>
          </cell>
          <cell r="N2965">
            <v>0</v>
          </cell>
        </row>
        <row r="2966">
          <cell r="A2966" t="str">
            <v>608.107202</v>
          </cell>
          <cell r="N2966">
            <v>0</v>
          </cell>
        </row>
        <row r="2967">
          <cell r="A2967" t="str">
            <v>608.107203</v>
          </cell>
          <cell r="N2967">
            <v>122</v>
          </cell>
        </row>
        <row r="2968">
          <cell r="A2968" t="str">
            <v>608.107205</v>
          </cell>
          <cell r="N2968">
            <v>0</v>
          </cell>
        </row>
        <row r="2969">
          <cell r="A2969" t="str">
            <v>608.107206</v>
          </cell>
          <cell r="N2969">
            <v>0</v>
          </cell>
        </row>
        <row r="2970">
          <cell r="A2970" t="str">
            <v>608.107404</v>
          </cell>
          <cell r="N2970">
            <v>77.531099118564143</v>
          </cell>
        </row>
        <row r="2971">
          <cell r="A2971" t="str">
            <v>608.107502</v>
          </cell>
          <cell r="N2971">
            <v>6629.2905987343474</v>
          </cell>
        </row>
        <row r="2972">
          <cell r="A2972" t="str">
            <v>608.107503</v>
          </cell>
          <cell r="N2972">
            <v>0</v>
          </cell>
        </row>
        <row r="2973">
          <cell r="A2973" t="str">
            <v>608.107602</v>
          </cell>
          <cell r="N2973">
            <v>0</v>
          </cell>
        </row>
        <row r="2974">
          <cell r="A2974" t="str">
            <v>608.107801</v>
          </cell>
          <cell r="N2974">
            <v>0</v>
          </cell>
        </row>
        <row r="2975">
          <cell r="A2975" t="str">
            <v>608.107804</v>
          </cell>
          <cell r="N2975">
            <v>-2453.3800000000024</v>
          </cell>
        </row>
        <row r="2976">
          <cell r="A2976" t="str">
            <v>608.107807</v>
          </cell>
          <cell r="N2976">
            <v>4440.7798895801816</v>
          </cell>
        </row>
        <row r="2977">
          <cell r="A2977" t="str">
            <v>608.107808</v>
          </cell>
          <cell r="N2977">
            <v>0</v>
          </cell>
        </row>
        <row r="2978">
          <cell r="A2978" t="str">
            <v>608.107809</v>
          </cell>
          <cell r="N2978">
            <v>1187.9497190334209</v>
          </cell>
        </row>
        <row r="2979">
          <cell r="A2979" t="str">
            <v>608.107901</v>
          </cell>
          <cell r="N2979">
            <v>1574.2046542004027</v>
          </cell>
        </row>
        <row r="2980">
          <cell r="A2980" t="str">
            <v>608.107902</v>
          </cell>
          <cell r="N2980">
            <v>501.74719377019841</v>
          </cell>
        </row>
        <row r="2981">
          <cell r="A2981" t="str">
            <v>609.101001</v>
          </cell>
          <cell r="N2981">
            <v>25571.655817962521</v>
          </cell>
        </row>
        <row r="2982">
          <cell r="A2982" t="str">
            <v>609.101002</v>
          </cell>
          <cell r="N2982">
            <v>13023.943633911391</v>
          </cell>
        </row>
        <row r="2983">
          <cell r="A2983" t="str">
            <v>609.101004</v>
          </cell>
          <cell r="N2983">
            <v>649.41167788000007</v>
          </cell>
        </row>
        <row r="2984">
          <cell r="A2984" t="str">
            <v>609.101005</v>
          </cell>
          <cell r="N2984">
            <v>1729.5380924399999</v>
          </cell>
        </row>
        <row r="2985">
          <cell r="A2985" t="str">
            <v>609.101007</v>
          </cell>
          <cell r="N2985">
            <v>716.8917041599999</v>
          </cell>
        </row>
        <row r="2986">
          <cell r="A2986" t="str">
            <v>609.101008</v>
          </cell>
          <cell r="N2986">
            <v>8365.9261622687718</v>
          </cell>
        </row>
        <row r="2987">
          <cell r="A2987" t="str">
            <v>609.101012</v>
          </cell>
          <cell r="N2987">
            <v>0</v>
          </cell>
        </row>
        <row r="2988">
          <cell r="A2988" t="str">
            <v>609.101013</v>
          </cell>
          <cell r="N2988">
            <v>10614.153513360205</v>
          </cell>
        </row>
        <row r="2989">
          <cell r="A2989" t="str">
            <v>609.101017</v>
          </cell>
          <cell r="N2989">
            <v>0</v>
          </cell>
        </row>
        <row r="2990">
          <cell r="A2990" t="str">
            <v>609.101020</v>
          </cell>
          <cell r="N2990">
            <v>10030.970699218182</v>
          </cell>
        </row>
        <row r="2991">
          <cell r="A2991" t="str">
            <v>609.101026</v>
          </cell>
          <cell r="N2991">
            <v>419.05380488999998</v>
          </cell>
        </row>
        <row r="2992">
          <cell r="A2992" t="str">
            <v>609.101108</v>
          </cell>
          <cell r="N2992">
            <v>12041.831110977322</v>
          </cell>
        </row>
        <row r="2993">
          <cell r="A2993" t="str">
            <v>609.101109</v>
          </cell>
          <cell r="N2993">
            <v>45026.17</v>
          </cell>
        </row>
        <row r="2994">
          <cell r="A2994" t="str">
            <v>609.101110</v>
          </cell>
          <cell r="N2994">
            <v>1061.975264584248</v>
          </cell>
        </row>
        <row r="2995">
          <cell r="A2995" t="str">
            <v>609.101111</v>
          </cell>
          <cell r="N2995">
            <v>106468.12060125353</v>
          </cell>
        </row>
        <row r="2996">
          <cell r="A2996" t="str">
            <v>609.101201</v>
          </cell>
          <cell r="N2996">
            <v>206.40865062999998</v>
          </cell>
        </row>
        <row r="2997">
          <cell r="A2997" t="str">
            <v>609.107101</v>
          </cell>
          <cell r="N2997">
            <v>155.26943397521973</v>
          </cell>
        </row>
        <row r="2998">
          <cell r="A2998" t="str">
            <v>609.107201</v>
          </cell>
          <cell r="N2998">
            <v>0</v>
          </cell>
        </row>
        <row r="2999">
          <cell r="A2999" t="str">
            <v>609.107204</v>
          </cell>
          <cell r="N2999">
            <v>3193.1872000000003</v>
          </cell>
        </row>
        <row r="3000">
          <cell r="A3000" t="str">
            <v>609.107403</v>
          </cell>
          <cell r="N3000">
            <v>0</v>
          </cell>
        </row>
        <row r="3001">
          <cell r="A3001" t="str">
            <v>609.107502</v>
          </cell>
          <cell r="N3001">
            <v>9151.9208021211216</v>
          </cell>
        </row>
        <row r="3002">
          <cell r="A3002" t="str">
            <v>609.107503</v>
          </cell>
          <cell r="N3002">
            <v>408.90139170094812</v>
          </cell>
        </row>
        <row r="3003">
          <cell r="A3003" t="str">
            <v>609.107504</v>
          </cell>
          <cell r="N3003">
            <v>13766.889173893282</v>
          </cell>
        </row>
        <row r="3004">
          <cell r="A3004" t="str">
            <v>609.107702</v>
          </cell>
          <cell r="N3004">
            <v>0</v>
          </cell>
        </row>
        <row r="3005">
          <cell r="A3005" t="str">
            <v>609.107803</v>
          </cell>
          <cell r="N3005">
            <v>0</v>
          </cell>
        </row>
        <row r="3006">
          <cell r="A3006" t="str">
            <v>609.107808</v>
          </cell>
          <cell r="N3006">
            <v>87.69841269841271</v>
          </cell>
        </row>
        <row r="3007">
          <cell r="A3007" t="str">
            <v>609.107809</v>
          </cell>
          <cell r="N3007">
            <v>244.44664833994267</v>
          </cell>
        </row>
        <row r="3008">
          <cell r="A3008" t="str">
            <v>609.107901</v>
          </cell>
          <cell r="N3008">
            <v>108.34330158917419</v>
          </cell>
        </row>
        <row r="3009">
          <cell r="A3009" t="str">
            <v>609.107902</v>
          </cell>
          <cell r="N3009">
            <v>0</v>
          </cell>
        </row>
        <row r="3010">
          <cell r="A3010" t="str">
            <v>610.101001</v>
          </cell>
          <cell r="N3010">
            <v>21907.578040685628</v>
          </cell>
        </row>
        <row r="3011">
          <cell r="A3011" t="str">
            <v>610.101002</v>
          </cell>
          <cell r="N3011">
            <v>10884.137963005676</v>
          </cell>
        </row>
        <row r="3012">
          <cell r="A3012" t="str">
            <v>610.101004</v>
          </cell>
          <cell r="N3012">
            <v>680.835836883497</v>
          </cell>
        </row>
        <row r="3013">
          <cell r="A3013" t="str">
            <v>610.101005</v>
          </cell>
          <cell r="N3013">
            <v>2437.71088689</v>
          </cell>
        </row>
        <row r="3014">
          <cell r="A3014" t="str">
            <v>610.101007</v>
          </cell>
          <cell r="N3014">
            <v>1234.0591014787979</v>
          </cell>
        </row>
        <row r="3015">
          <cell r="A3015" t="str">
            <v>610.101008</v>
          </cell>
          <cell r="N3015">
            <v>15256.251169899679</v>
          </cell>
        </row>
        <row r="3016">
          <cell r="A3016" t="str">
            <v>610.101017</v>
          </cell>
          <cell r="N3016">
            <v>112759.78847234944</v>
          </cell>
        </row>
        <row r="3017">
          <cell r="A3017" t="str">
            <v>610.101026</v>
          </cell>
          <cell r="N3017">
            <v>364.08847456999996</v>
          </cell>
        </row>
        <row r="3018">
          <cell r="A3018" t="str">
            <v>610.101114</v>
          </cell>
          <cell r="N3018">
            <v>7866.2031036415628</v>
          </cell>
        </row>
        <row r="3019">
          <cell r="A3019" t="str">
            <v>610.101117</v>
          </cell>
          <cell r="N3019">
            <v>0</v>
          </cell>
        </row>
        <row r="3020">
          <cell r="A3020" t="str">
            <v>610.101201</v>
          </cell>
          <cell r="N3020">
            <v>-27552.574903061672</v>
          </cell>
        </row>
        <row r="3021">
          <cell r="A3021" t="str">
            <v>610.102501</v>
          </cell>
          <cell r="N3021">
            <v>0</v>
          </cell>
        </row>
        <row r="3022">
          <cell r="A3022" t="str">
            <v>610.102701</v>
          </cell>
          <cell r="N3022">
            <v>0</v>
          </cell>
        </row>
        <row r="3023">
          <cell r="A3023" t="str">
            <v>610.103114</v>
          </cell>
          <cell r="N3023">
            <v>0</v>
          </cell>
        </row>
        <row r="3024">
          <cell r="A3024" t="str">
            <v>610.106103</v>
          </cell>
          <cell r="N3024">
            <v>0</v>
          </cell>
        </row>
        <row r="3025">
          <cell r="A3025" t="str">
            <v>610.107101</v>
          </cell>
          <cell r="N3025">
            <v>0</v>
          </cell>
        </row>
        <row r="3026">
          <cell r="A3026" t="str">
            <v>610.107502</v>
          </cell>
          <cell r="N3026">
            <v>1674.739207529155</v>
          </cell>
        </row>
        <row r="3027">
          <cell r="A3027" t="str">
            <v>610.107503</v>
          </cell>
          <cell r="N3027">
            <v>0</v>
          </cell>
        </row>
        <row r="3028">
          <cell r="A3028" t="str">
            <v>610.107504</v>
          </cell>
          <cell r="N3028">
            <v>1545.7178189765148</v>
          </cell>
        </row>
        <row r="3029">
          <cell r="A3029" t="str">
            <v>610.107602</v>
          </cell>
          <cell r="N3029">
            <v>0</v>
          </cell>
        </row>
        <row r="3030">
          <cell r="A3030" t="str">
            <v>610.107801</v>
          </cell>
          <cell r="N3030">
            <v>20426.68370045584</v>
          </cell>
        </row>
        <row r="3031">
          <cell r="A3031" t="str">
            <v>610.107807</v>
          </cell>
          <cell r="N3031">
            <v>28.530505512411136</v>
          </cell>
        </row>
        <row r="3032">
          <cell r="A3032" t="str">
            <v>610.107808</v>
          </cell>
          <cell r="N3032">
            <v>0</v>
          </cell>
        </row>
        <row r="3033">
          <cell r="A3033" t="str">
            <v>610.107901</v>
          </cell>
          <cell r="N3033">
            <v>395.73018228245826</v>
          </cell>
        </row>
        <row r="3034">
          <cell r="A3034" t="str">
            <v>610.107903</v>
          </cell>
          <cell r="N3034">
            <v>0</v>
          </cell>
        </row>
        <row r="3035">
          <cell r="A3035" t="str">
            <v>611.101001</v>
          </cell>
          <cell r="N3035">
            <v>182914.41638469894</v>
          </cell>
        </row>
        <row r="3036">
          <cell r="A3036" t="str">
            <v>611.101002</v>
          </cell>
          <cell r="N3036">
            <v>128668.92581962256</v>
          </cell>
        </row>
        <row r="3037">
          <cell r="A3037" t="str">
            <v>611.101004</v>
          </cell>
          <cell r="N3037">
            <v>55143.513260337655</v>
          </cell>
        </row>
        <row r="3038">
          <cell r="A3038" t="str">
            <v>611.101005</v>
          </cell>
          <cell r="N3038">
            <v>34051.775678670005</v>
          </cell>
        </row>
        <row r="3039">
          <cell r="A3039" t="str">
            <v>611.101006</v>
          </cell>
          <cell r="N3039">
            <v>0</v>
          </cell>
        </row>
        <row r="3040">
          <cell r="A3040" t="str">
            <v>611.101007</v>
          </cell>
          <cell r="N3040">
            <v>4935.8298116577116</v>
          </cell>
        </row>
        <row r="3041">
          <cell r="A3041" t="str">
            <v>611.101008</v>
          </cell>
          <cell r="N3041">
            <v>86526.671391610536</v>
          </cell>
        </row>
        <row r="3042">
          <cell r="A3042" t="str">
            <v>611.101012</v>
          </cell>
          <cell r="N3042">
            <v>0</v>
          </cell>
        </row>
        <row r="3043">
          <cell r="A3043" t="str">
            <v>611.101021</v>
          </cell>
          <cell r="N3043">
            <v>0</v>
          </cell>
        </row>
        <row r="3044">
          <cell r="A3044" t="str">
            <v>611.101026</v>
          </cell>
          <cell r="N3044">
            <v>3891.9485369899999</v>
          </cell>
        </row>
        <row r="3045">
          <cell r="A3045" t="str">
            <v>611.101101</v>
          </cell>
          <cell r="N3045">
            <v>0</v>
          </cell>
        </row>
        <row r="3046">
          <cell r="A3046" t="str">
            <v>611.101117</v>
          </cell>
          <cell r="N3046">
            <v>0</v>
          </cell>
        </row>
        <row r="3047">
          <cell r="A3047" t="str">
            <v>611.101201</v>
          </cell>
          <cell r="N3047">
            <v>73771.198783684507</v>
          </cell>
        </row>
        <row r="3048">
          <cell r="A3048" t="str">
            <v>611.101202</v>
          </cell>
          <cell r="N3048">
            <v>0</v>
          </cell>
        </row>
        <row r="3049">
          <cell r="A3049" t="str">
            <v>611.101203</v>
          </cell>
          <cell r="N3049">
            <v>95.096397229999994</v>
          </cell>
        </row>
        <row r="3050">
          <cell r="A3050" t="str">
            <v>611.101303</v>
          </cell>
          <cell r="N3050">
            <v>-16.322707546286178</v>
          </cell>
        </row>
        <row r="3051">
          <cell r="A3051" t="str">
            <v>611.102301</v>
          </cell>
          <cell r="N3051">
            <v>47.306176089999994</v>
          </cell>
        </row>
        <row r="3052">
          <cell r="A3052" t="str">
            <v>611.102302</v>
          </cell>
          <cell r="N3052">
            <v>586.98038804999999</v>
          </cell>
        </row>
        <row r="3053">
          <cell r="A3053" t="str">
            <v>611.102501</v>
          </cell>
          <cell r="N3053">
            <v>4655.5590273058424</v>
          </cell>
        </row>
        <row r="3054">
          <cell r="A3054" t="str">
            <v>611.102602</v>
          </cell>
          <cell r="N3054">
            <v>0</v>
          </cell>
        </row>
        <row r="3055">
          <cell r="A3055" t="str">
            <v>611.102701</v>
          </cell>
          <cell r="N3055">
            <v>217.72552837793972</v>
          </cell>
        </row>
        <row r="3056">
          <cell r="A3056" t="str">
            <v>611.102702</v>
          </cell>
          <cell r="N3056">
            <v>423.37517785026188</v>
          </cell>
        </row>
        <row r="3057">
          <cell r="A3057" t="str">
            <v>611.102703</v>
          </cell>
          <cell r="N3057">
            <v>0</v>
          </cell>
        </row>
        <row r="3058">
          <cell r="A3058" t="str">
            <v>611.103002</v>
          </cell>
          <cell r="N3058">
            <v>12.973197374224851</v>
          </cell>
        </row>
        <row r="3059">
          <cell r="A3059" t="str">
            <v>611.103103</v>
          </cell>
          <cell r="N3059">
            <v>86.251444129999996</v>
          </cell>
        </row>
        <row r="3060">
          <cell r="A3060" t="str">
            <v>611.103111</v>
          </cell>
          <cell r="N3060">
            <v>111.61074782692125</v>
          </cell>
        </row>
        <row r="3061">
          <cell r="A3061" t="str">
            <v>611.103112</v>
          </cell>
          <cell r="N3061">
            <v>0</v>
          </cell>
        </row>
        <row r="3062">
          <cell r="A3062" t="str">
            <v>611.103115</v>
          </cell>
          <cell r="N3062">
            <v>126.98246204492187</v>
          </cell>
        </row>
        <row r="3063">
          <cell r="A3063" t="str">
            <v>611.103205</v>
          </cell>
          <cell r="N3063">
            <v>129.42300796508789</v>
          </cell>
        </row>
        <row r="3064">
          <cell r="A3064" t="str">
            <v>611.103603</v>
          </cell>
          <cell r="N3064">
            <v>2450.480836412657</v>
          </cell>
        </row>
        <row r="3065">
          <cell r="A3065" t="str">
            <v>611.103703</v>
          </cell>
          <cell r="N3065">
            <v>0</v>
          </cell>
        </row>
        <row r="3066">
          <cell r="A3066" t="str">
            <v>611.104101</v>
          </cell>
          <cell r="N3066">
            <v>50.632213770000007</v>
          </cell>
        </row>
        <row r="3067">
          <cell r="A3067" t="str">
            <v>611.106102</v>
          </cell>
          <cell r="N3067">
            <v>0</v>
          </cell>
        </row>
        <row r="3068">
          <cell r="A3068" t="str">
            <v>611.106104</v>
          </cell>
          <cell r="N3068">
            <v>296.65606303999999</v>
          </cell>
        </row>
        <row r="3069">
          <cell r="A3069" t="str">
            <v>611.107101</v>
          </cell>
          <cell r="N3069">
            <v>86.289383714988574</v>
          </cell>
        </row>
        <row r="3070">
          <cell r="A3070" t="str">
            <v>611.107102</v>
          </cell>
          <cell r="N3070">
            <v>26.448659185222606</v>
          </cell>
        </row>
        <row r="3071">
          <cell r="A3071" t="str">
            <v>611.107201</v>
          </cell>
          <cell r="N3071">
            <v>131.64416367583848</v>
          </cell>
        </row>
        <row r="3072">
          <cell r="A3072" t="str">
            <v>611.107203</v>
          </cell>
          <cell r="N3072">
            <v>81573.694062663184</v>
          </cell>
        </row>
        <row r="3073">
          <cell r="A3073" t="str">
            <v>611.107402</v>
          </cell>
          <cell r="N3073">
            <v>0</v>
          </cell>
        </row>
        <row r="3074">
          <cell r="A3074" t="str">
            <v>611.107404</v>
          </cell>
          <cell r="N3074">
            <v>0</v>
          </cell>
        </row>
        <row r="3075">
          <cell r="A3075" t="str">
            <v>611.107502</v>
          </cell>
          <cell r="N3075">
            <v>2459.7519654027014</v>
          </cell>
        </row>
        <row r="3076">
          <cell r="A3076" t="str">
            <v>611.107503</v>
          </cell>
          <cell r="N3076">
            <v>0</v>
          </cell>
        </row>
        <row r="3077">
          <cell r="A3077" t="str">
            <v>611.107504</v>
          </cell>
          <cell r="N3077">
            <v>263.99</v>
          </cell>
        </row>
        <row r="3078">
          <cell r="A3078" t="str">
            <v>611.107701</v>
          </cell>
          <cell r="N3078">
            <v>0</v>
          </cell>
        </row>
        <row r="3079">
          <cell r="A3079" t="str">
            <v>611.107803</v>
          </cell>
          <cell r="N3079">
            <v>1669.7936004439396</v>
          </cell>
        </row>
        <row r="3080">
          <cell r="A3080" t="str">
            <v>611.107804</v>
          </cell>
          <cell r="N3080">
            <v>0</v>
          </cell>
        </row>
        <row r="3081">
          <cell r="A3081" t="str">
            <v>611.107807</v>
          </cell>
          <cell r="N3081">
            <v>864.4723339790711</v>
          </cell>
        </row>
        <row r="3082">
          <cell r="A3082" t="str">
            <v>611.107808</v>
          </cell>
          <cell r="N3082">
            <v>0</v>
          </cell>
        </row>
        <row r="3083">
          <cell r="A3083" t="str">
            <v>611.107809</v>
          </cell>
          <cell r="N3083">
            <v>4.20499343</v>
          </cell>
        </row>
        <row r="3084">
          <cell r="A3084" t="str">
            <v>611.107901</v>
          </cell>
          <cell r="N3084">
            <v>363.99476553443748</v>
          </cell>
        </row>
        <row r="3085">
          <cell r="A3085" t="str">
            <v>611.107902</v>
          </cell>
          <cell r="N3085">
            <v>8034.5689515558815</v>
          </cell>
        </row>
        <row r="3086">
          <cell r="A3086" t="str">
            <v>611.107903</v>
          </cell>
          <cell r="N3086">
            <v>221.97794469121021</v>
          </cell>
        </row>
        <row r="3087">
          <cell r="A3087" t="str">
            <v>611.108000</v>
          </cell>
          <cell r="N3087">
            <v>0</v>
          </cell>
        </row>
        <row r="3088">
          <cell r="A3088" t="str">
            <v>612.101001</v>
          </cell>
          <cell r="N3088">
            <v>25102.558129490892</v>
          </cell>
        </row>
        <row r="3089">
          <cell r="A3089" t="str">
            <v>612.101002</v>
          </cell>
          <cell r="N3089">
            <v>2345.0035374537811</v>
          </cell>
        </row>
        <row r="3090">
          <cell r="A3090" t="str">
            <v>612.101004</v>
          </cell>
          <cell r="N3090">
            <v>348.01144523948005</v>
          </cell>
        </row>
        <row r="3091">
          <cell r="A3091" t="str">
            <v>612.101005</v>
          </cell>
          <cell r="N3091">
            <v>1175.9872672399999</v>
          </cell>
        </row>
        <row r="3092">
          <cell r="A3092" t="str">
            <v>612.101006</v>
          </cell>
          <cell r="N3092">
            <v>0</v>
          </cell>
        </row>
        <row r="3093">
          <cell r="A3093" t="str">
            <v>612.101007</v>
          </cell>
          <cell r="N3093">
            <v>3991.7777777800002</v>
          </cell>
        </row>
        <row r="3094">
          <cell r="A3094" t="str">
            <v>612.101008</v>
          </cell>
          <cell r="N3094">
            <v>6791.247886323521</v>
          </cell>
        </row>
        <row r="3095">
          <cell r="A3095" t="str">
            <v>612.101026</v>
          </cell>
          <cell r="N3095">
            <v>321.13594970999998</v>
          </cell>
        </row>
        <row r="3096">
          <cell r="A3096" t="str">
            <v>612.102302</v>
          </cell>
          <cell r="N3096">
            <v>290.04967358485351</v>
          </cell>
        </row>
        <row r="3097">
          <cell r="A3097" t="str">
            <v>612.102702</v>
          </cell>
          <cell r="N3097">
            <v>839.60777908330749</v>
          </cell>
        </row>
        <row r="3098">
          <cell r="A3098" t="str">
            <v>612.107502</v>
          </cell>
          <cell r="N3098">
            <v>693.60694499036845</v>
          </cell>
        </row>
        <row r="3099">
          <cell r="A3099" t="str">
            <v>612.107601</v>
          </cell>
          <cell r="N3099">
            <v>0</v>
          </cell>
        </row>
        <row r="3100">
          <cell r="A3100" t="str">
            <v>612.107808</v>
          </cell>
          <cell r="N3100">
            <v>145.94328118107987</v>
          </cell>
        </row>
        <row r="3101">
          <cell r="A3101" t="str">
            <v>612.107901</v>
          </cell>
          <cell r="N3101">
            <v>0</v>
          </cell>
        </row>
        <row r="3102">
          <cell r="A3102" t="str">
            <v>612.107902</v>
          </cell>
          <cell r="N3102">
            <v>0</v>
          </cell>
        </row>
        <row r="3103">
          <cell r="A3103" t="str">
            <v>701.104202</v>
          </cell>
          <cell r="N3103">
            <v>363056.53</v>
          </cell>
        </row>
        <row r="3104">
          <cell r="A3104" t="str">
            <v>701.105101</v>
          </cell>
          <cell r="N3104">
            <v>4061417.5553999995</v>
          </cell>
        </row>
        <row r="3105">
          <cell r="A3105" t="str">
            <v>701.105102</v>
          </cell>
          <cell r="N3105">
            <v>18791097.237</v>
          </cell>
        </row>
        <row r="3106">
          <cell r="A3106" t="str">
            <v>701.105103</v>
          </cell>
          <cell r="N3106">
            <v>0</v>
          </cell>
        </row>
        <row r="3107">
          <cell r="A3107" t="str">
            <v>701.105104</v>
          </cell>
          <cell r="N3107">
            <v>3123261.5261000004</v>
          </cell>
        </row>
        <row r="3108">
          <cell r="A3108" t="str">
            <v>701.105105</v>
          </cell>
          <cell r="N3108">
            <v>0</v>
          </cell>
        </row>
        <row r="3109">
          <cell r="A3109" t="str">
            <v>701.109904</v>
          </cell>
          <cell r="N3109">
            <v>-4270628.0699999994</v>
          </cell>
        </row>
        <row r="3110">
          <cell r="A3110" t="str">
            <v>701.109912</v>
          </cell>
          <cell r="N3110">
            <v>0</v>
          </cell>
        </row>
        <row r="3111">
          <cell r="A3111" t="str">
            <v>801.101001</v>
          </cell>
          <cell r="N3111">
            <v>24214.176102932401</v>
          </cell>
        </row>
        <row r="3112">
          <cell r="A3112" t="str">
            <v>801.101002</v>
          </cell>
          <cell r="N3112">
            <v>212401.89577937225</v>
          </cell>
        </row>
        <row r="3113">
          <cell r="A3113" t="str">
            <v>801.101004</v>
          </cell>
          <cell r="N3113">
            <v>3320.0110158311209</v>
          </cell>
        </row>
        <row r="3114">
          <cell r="A3114" t="str">
            <v>801.101005</v>
          </cell>
          <cell r="N3114">
            <v>-10314.738515149998</v>
          </cell>
        </row>
        <row r="3115">
          <cell r="A3115" t="str">
            <v>801.101007</v>
          </cell>
          <cell r="N3115">
            <v>1514.7630082413616</v>
          </cell>
        </row>
        <row r="3116">
          <cell r="A3116" t="str">
            <v>801.101008</v>
          </cell>
          <cell r="N3116">
            <v>9458.6909342196777</v>
          </cell>
        </row>
        <row r="3117">
          <cell r="A3117" t="str">
            <v>801.101026</v>
          </cell>
          <cell r="N3117">
            <v>6697.0086687599996</v>
          </cell>
        </row>
        <row r="3118">
          <cell r="A3118" t="str">
            <v>801.101101</v>
          </cell>
          <cell r="N3118">
            <v>2146228.5602000002</v>
          </cell>
        </row>
        <row r="3119">
          <cell r="A3119" t="str">
            <v>801.101102</v>
          </cell>
          <cell r="N3119">
            <v>758210.18030000012</v>
          </cell>
        </row>
        <row r="3120">
          <cell r="A3120" t="str">
            <v>801.101103</v>
          </cell>
          <cell r="N3120">
            <v>181149.34081281</v>
          </cell>
        </row>
        <row r="3121">
          <cell r="A3121" t="str">
            <v>801.101104</v>
          </cell>
          <cell r="N3121">
            <v>353416.69770000008</v>
          </cell>
        </row>
        <row r="3122">
          <cell r="A3122" t="str">
            <v>801.101110</v>
          </cell>
          <cell r="N3122">
            <v>0</v>
          </cell>
        </row>
        <row r="3123">
          <cell r="A3123" t="str">
            <v>801.101113</v>
          </cell>
          <cell r="N3123">
            <v>0</v>
          </cell>
        </row>
        <row r="3124">
          <cell r="A3124" t="str">
            <v>801.101114</v>
          </cell>
          <cell r="N3124">
            <v>0</v>
          </cell>
        </row>
        <row r="3125">
          <cell r="A3125" t="str">
            <v>801.101201</v>
          </cell>
          <cell r="N3125">
            <v>185.64341473460274</v>
          </cell>
        </row>
        <row r="3126">
          <cell r="A3126" t="str">
            <v>801.101202</v>
          </cell>
          <cell r="N3126">
            <v>0</v>
          </cell>
        </row>
        <row r="3127">
          <cell r="A3127" t="str">
            <v>801.101203</v>
          </cell>
          <cell r="N3127">
            <v>0</v>
          </cell>
        </row>
        <row r="3128">
          <cell r="A3128" t="str">
            <v>801.101401</v>
          </cell>
          <cell r="N3128">
            <v>-1871243.8800000001</v>
          </cell>
        </row>
        <row r="3129">
          <cell r="A3129" t="str">
            <v>801.102103</v>
          </cell>
          <cell r="N3129">
            <v>0</v>
          </cell>
        </row>
        <row r="3130">
          <cell r="A3130" t="str">
            <v>801.102104</v>
          </cell>
          <cell r="N3130">
            <v>1010.8396565465615</v>
          </cell>
        </row>
        <row r="3131">
          <cell r="A3131" t="str">
            <v>801.102204</v>
          </cell>
          <cell r="N3131">
            <v>0</v>
          </cell>
        </row>
        <row r="3132">
          <cell r="A3132" t="str">
            <v>801.102226</v>
          </cell>
          <cell r="N3132">
            <v>581.75200653076172</v>
          </cell>
        </row>
        <row r="3133">
          <cell r="A3133" t="str">
            <v>801.102301</v>
          </cell>
          <cell r="N3133">
            <v>0</v>
          </cell>
        </row>
        <row r="3134">
          <cell r="A3134" t="str">
            <v>801.102302</v>
          </cell>
          <cell r="N3134">
            <v>0</v>
          </cell>
        </row>
        <row r="3135">
          <cell r="A3135" t="str">
            <v>801.102303</v>
          </cell>
          <cell r="N3135">
            <v>3936.9079761505127</v>
          </cell>
        </row>
        <row r="3136">
          <cell r="A3136" t="str">
            <v>801.102501</v>
          </cell>
          <cell r="N3136">
            <v>4756.7644750701402</v>
          </cell>
        </row>
        <row r="3137">
          <cell r="A3137" t="str">
            <v>801.102601</v>
          </cell>
          <cell r="N3137">
            <v>104.64898681640625</v>
          </cell>
        </row>
        <row r="3138">
          <cell r="A3138" t="str">
            <v>801.102602</v>
          </cell>
          <cell r="N3138">
            <v>1757.99658203125</v>
          </cell>
        </row>
        <row r="3139">
          <cell r="A3139" t="str">
            <v>801.102604</v>
          </cell>
          <cell r="N3139">
            <v>1411.7330474853516</v>
          </cell>
        </row>
        <row r="3140">
          <cell r="A3140" t="str">
            <v>801.102605</v>
          </cell>
          <cell r="N3140">
            <v>2156496.299026995</v>
          </cell>
        </row>
        <row r="3141">
          <cell r="A3141" t="str">
            <v>801.102701</v>
          </cell>
          <cell r="N3141">
            <v>2348.7999321818352</v>
          </cell>
        </row>
        <row r="3142">
          <cell r="A3142" t="str">
            <v>801.102702</v>
          </cell>
          <cell r="N3142">
            <v>6561.7090357244015</v>
          </cell>
        </row>
        <row r="3143">
          <cell r="A3143" t="str">
            <v>801.102903</v>
          </cell>
          <cell r="N3143">
            <v>0</v>
          </cell>
        </row>
        <row r="3144">
          <cell r="A3144" t="str">
            <v>801.103001</v>
          </cell>
          <cell r="N3144">
            <v>15782</v>
          </cell>
        </row>
        <row r="3145">
          <cell r="A3145" t="str">
            <v>801.103002</v>
          </cell>
          <cell r="N3145">
            <v>207633.08480000004</v>
          </cell>
        </row>
        <row r="3146">
          <cell r="A3146" t="str">
            <v>801.103101</v>
          </cell>
          <cell r="N3146">
            <v>5446.3214268684387</v>
          </cell>
        </row>
        <row r="3147">
          <cell r="A3147" t="str">
            <v>801.103102</v>
          </cell>
          <cell r="N3147">
            <v>1595.499109422788</v>
          </cell>
        </row>
        <row r="3148">
          <cell r="A3148" t="str">
            <v>801.103103</v>
          </cell>
          <cell r="N3148">
            <v>23046.155705168843</v>
          </cell>
        </row>
        <row r="3149">
          <cell r="A3149" t="str">
            <v>801.103104</v>
          </cell>
          <cell r="N3149">
            <v>33.408962249755859</v>
          </cell>
        </row>
        <row r="3150">
          <cell r="A3150" t="str">
            <v>801.103107</v>
          </cell>
          <cell r="N3150">
            <v>1287.5598449707031</v>
          </cell>
        </row>
        <row r="3151">
          <cell r="A3151" t="str">
            <v>801.103108</v>
          </cell>
          <cell r="N3151">
            <v>0</v>
          </cell>
        </row>
        <row r="3152">
          <cell r="A3152" t="str">
            <v>801.103109</v>
          </cell>
          <cell r="N3152">
            <v>916.51823806762695</v>
          </cell>
        </row>
        <row r="3153">
          <cell r="A3153" t="str">
            <v>801.103110</v>
          </cell>
          <cell r="N3153">
            <v>2569.3577457666397</v>
          </cell>
        </row>
        <row r="3154">
          <cell r="A3154" t="str">
            <v>801.103111</v>
          </cell>
          <cell r="N3154">
            <v>36.804132774472237</v>
          </cell>
        </row>
        <row r="3155">
          <cell r="A3155" t="str">
            <v>801.103112</v>
          </cell>
          <cell r="N3155">
            <v>4010.0269603729248</v>
          </cell>
        </row>
        <row r="3156">
          <cell r="A3156" t="str">
            <v>801.103115</v>
          </cell>
          <cell r="N3156">
            <v>-1451.9064113497734</v>
          </cell>
        </row>
        <row r="3157">
          <cell r="A3157" t="str">
            <v>801.103201</v>
          </cell>
          <cell r="N3157">
            <v>32350.274048339841</v>
          </cell>
        </row>
        <row r="3158">
          <cell r="A3158" t="str">
            <v>801.103202</v>
          </cell>
          <cell r="N3158">
            <v>1987.3712026481628</v>
          </cell>
        </row>
        <row r="3159">
          <cell r="A3159" t="str">
            <v>801.103203</v>
          </cell>
          <cell r="N3159">
            <v>530.56622695922852</v>
          </cell>
        </row>
        <row r="3160">
          <cell r="A3160" t="str">
            <v>801.103205</v>
          </cell>
          <cell r="N3160">
            <v>4300.6596743038172</v>
          </cell>
        </row>
        <row r="3161">
          <cell r="A3161" t="str">
            <v>801.103301</v>
          </cell>
          <cell r="N3161">
            <v>2863.8283805847168</v>
          </cell>
        </row>
        <row r="3162">
          <cell r="A3162" t="str">
            <v>801.103402</v>
          </cell>
          <cell r="N3162">
            <v>0</v>
          </cell>
        </row>
        <row r="3163">
          <cell r="A3163" t="str">
            <v>801.103500</v>
          </cell>
          <cell r="N3163">
            <v>224733.03460000001</v>
          </cell>
        </row>
        <row r="3164">
          <cell r="A3164" t="str">
            <v>801.103603</v>
          </cell>
          <cell r="N3164">
            <v>0</v>
          </cell>
        </row>
        <row r="3165">
          <cell r="A3165" t="str">
            <v>801.106103</v>
          </cell>
          <cell r="N3165">
            <v>6932.9408371448517</v>
          </cell>
        </row>
        <row r="3166">
          <cell r="A3166" t="str">
            <v>801.106104</v>
          </cell>
          <cell r="N3166">
            <v>0</v>
          </cell>
        </row>
        <row r="3167">
          <cell r="A3167" t="str">
            <v>801.107101</v>
          </cell>
          <cell r="N3167">
            <v>386.23705942066817</v>
          </cell>
        </row>
        <row r="3168">
          <cell r="A3168" t="str">
            <v>801.107102</v>
          </cell>
          <cell r="N3168">
            <v>0</v>
          </cell>
        </row>
        <row r="3169">
          <cell r="A3169" t="str">
            <v>801.107202</v>
          </cell>
          <cell r="N3169">
            <v>0</v>
          </cell>
        </row>
        <row r="3170">
          <cell r="A3170" t="str">
            <v>801.107204</v>
          </cell>
          <cell r="N3170">
            <v>2160</v>
          </cell>
        </row>
        <row r="3171">
          <cell r="A3171" t="str">
            <v>801.107205</v>
          </cell>
          <cell r="N3171">
            <v>183.94332443398011</v>
          </cell>
        </row>
        <row r="3172">
          <cell r="A3172" t="str">
            <v>801.107206</v>
          </cell>
          <cell r="N3172">
            <v>0</v>
          </cell>
        </row>
        <row r="3173">
          <cell r="A3173" t="str">
            <v>801.107400</v>
          </cell>
          <cell r="N3173">
            <v>0</v>
          </cell>
        </row>
        <row r="3174">
          <cell r="A3174" t="str">
            <v>801.107404</v>
          </cell>
          <cell r="N3174">
            <v>66933.288853505263</v>
          </cell>
        </row>
        <row r="3175">
          <cell r="A3175" t="str">
            <v>801.107405</v>
          </cell>
          <cell r="N3175">
            <v>0</v>
          </cell>
        </row>
        <row r="3176">
          <cell r="A3176" t="str">
            <v>801.107501</v>
          </cell>
          <cell r="N3176">
            <v>0</v>
          </cell>
        </row>
        <row r="3177">
          <cell r="A3177" t="str">
            <v>801.107502</v>
          </cell>
          <cell r="N3177">
            <v>344509.11776879639</v>
          </cell>
        </row>
        <row r="3178">
          <cell r="A3178" t="str">
            <v>801.107504</v>
          </cell>
          <cell r="N3178">
            <v>368</v>
          </cell>
        </row>
        <row r="3179">
          <cell r="A3179" t="str">
            <v>801.107505</v>
          </cell>
          <cell r="N3179">
            <v>0</v>
          </cell>
        </row>
        <row r="3180">
          <cell r="A3180" t="str">
            <v>801.107807</v>
          </cell>
          <cell r="N3180">
            <v>0</v>
          </cell>
        </row>
        <row r="3181">
          <cell r="A3181" t="str">
            <v>801.107808</v>
          </cell>
          <cell r="N3181">
            <v>0</v>
          </cell>
        </row>
        <row r="3182">
          <cell r="A3182" t="str">
            <v>801.107901</v>
          </cell>
          <cell r="N3182">
            <v>51</v>
          </cell>
        </row>
        <row r="3183">
          <cell r="A3183" t="str">
            <v>801.107902</v>
          </cell>
          <cell r="N3183">
            <v>0</v>
          </cell>
        </row>
        <row r="3184">
          <cell r="A3184" t="str">
            <v>801.107905</v>
          </cell>
          <cell r="N3184">
            <v>0</v>
          </cell>
        </row>
        <row r="3185">
          <cell r="A3185" t="str">
            <v>801.107906</v>
          </cell>
          <cell r="N3185">
            <v>115276.58966262465</v>
          </cell>
        </row>
        <row r="3186">
          <cell r="A3186" t="str">
            <v>801.108000</v>
          </cell>
          <cell r="N3186">
            <v>67035.850000000006</v>
          </cell>
        </row>
        <row r="3187">
          <cell r="A3187" t="str">
            <v>801.109902</v>
          </cell>
          <cell r="N3187">
            <v>16356.939999999999</v>
          </cell>
        </row>
        <row r="3188">
          <cell r="A3188" t="str">
            <v>801.109905</v>
          </cell>
          <cell r="N3188">
            <v>0</v>
          </cell>
        </row>
        <row r="3189">
          <cell r="A3189" t="str">
            <v>801.109910</v>
          </cell>
          <cell r="N3189">
            <v>18.21</v>
          </cell>
        </row>
        <row r="3190">
          <cell r="A3190" t="str">
            <v>801.109912</v>
          </cell>
          <cell r="N3190">
            <v>-5142088.49</v>
          </cell>
        </row>
        <row r="3191">
          <cell r="A3191" t="str">
            <v>801.201001</v>
          </cell>
          <cell r="N3191">
            <v>90603.697480798597</v>
          </cell>
        </row>
        <row r="3192">
          <cell r="A3192" t="str">
            <v>801.201002</v>
          </cell>
          <cell r="N3192">
            <v>201010.71253280313</v>
          </cell>
        </row>
        <row r="3193">
          <cell r="A3193" t="str">
            <v>801.201004</v>
          </cell>
          <cell r="N3193">
            <v>23680.366013416231</v>
          </cell>
        </row>
        <row r="3194">
          <cell r="A3194" t="str">
            <v>801.201005</v>
          </cell>
          <cell r="N3194">
            <v>4667.7377921999996</v>
          </cell>
        </row>
        <row r="3195">
          <cell r="A3195" t="str">
            <v>801.201006</v>
          </cell>
          <cell r="N3195">
            <v>0</v>
          </cell>
        </row>
        <row r="3196">
          <cell r="A3196" t="str">
            <v>801.201007</v>
          </cell>
          <cell r="N3196">
            <v>5381.6882722999999</v>
          </cell>
        </row>
        <row r="3197">
          <cell r="A3197" t="str">
            <v>801.201008</v>
          </cell>
          <cell r="N3197">
            <v>38919.311941288652</v>
          </cell>
        </row>
        <row r="3198">
          <cell r="A3198" t="str">
            <v>801.201026</v>
          </cell>
          <cell r="N3198">
            <v>1886.6917860000001</v>
          </cell>
        </row>
        <row r="3199">
          <cell r="A3199" t="str">
            <v>801.201101</v>
          </cell>
          <cell r="N3199">
            <v>0</v>
          </cell>
        </row>
        <row r="3200">
          <cell r="A3200" t="str">
            <v>801.201114</v>
          </cell>
          <cell r="N3200">
            <v>0</v>
          </cell>
        </row>
        <row r="3201">
          <cell r="A3201" t="str">
            <v>801.201201</v>
          </cell>
          <cell r="N3201">
            <v>452382.15203242336</v>
          </cell>
        </row>
        <row r="3202">
          <cell r="A3202" t="str">
            <v>801.201202</v>
          </cell>
          <cell r="N3202">
            <v>3749.9552735756079</v>
          </cell>
        </row>
        <row r="3203">
          <cell r="A3203" t="str">
            <v>801.201203</v>
          </cell>
          <cell r="N3203">
            <v>36721.142800000001</v>
          </cell>
        </row>
        <row r="3204">
          <cell r="A3204" t="str">
            <v>801.201401</v>
          </cell>
          <cell r="N3204">
            <v>6528.3743000000004</v>
          </cell>
        </row>
        <row r="3205">
          <cell r="A3205" t="str">
            <v>801.202101</v>
          </cell>
          <cell r="N3205">
            <v>0</v>
          </cell>
        </row>
        <row r="3206">
          <cell r="A3206" t="str">
            <v>801.202103</v>
          </cell>
          <cell r="N3206">
            <v>963.36</v>
          </cell>
        </row>
        <row r="3207">
          <cell r="A3207" t="str">
            <v>801.202104</v>
          </cell>
          <cell r="N3207">
            <v>1454.8055261334973</v>
          </cell>
        </row>
        <row r="3208">
          <cell r="A3208" t="str">
            <v>801.202226</v>
          </cell>
          <cell r="N3208">
            <v>0</v>
          </cell>
        </row>
        <row r="3209">
          <cell r="A3209" t="str">
            <v>801.202301</v>
          </cell>
          <cell r="N3209">
            <v>216886.82327301026</v>
          </cell>
        </row>
        <row r="3210">
          <cell r="A3210" t="str">
            <v>801.202302</v>
          </cell>
          <cell r="N3210">
            <v>126546.6213684082</v>
          </cell>
        </row>
        <row r="3211">
          <cell r="A3211" t="str">
            <v>801.202303</v>
          </cell>
          <cell r="N3211">
            <v>517.67694664001465</v>
          </cell>
        </row>
        <row r="3212">
          <cell r="A3212" t="str">
            <v>801.202501</v>
          </cell>
          <cell r="N3212">
            <v>97618.990494548387</v>
          </cell>
        </row>
        <row r="3213">
          <cell r="A3213" t="str">
            <v>801.202601</v>
          </cell>
          <cell r="N3213">
            <v>442.17916870117188</v>
          </cell>
        </row>
        <row r="3214">
          <cell r="A3214" t="str">
            <v>801.202602</v>
          </cell>
          <cell r="N3214">
            <v>769.50675964355469</v>
          </cell>
        </row>
        <row r="3215">
          <cell r="A3215" t="str">
            <v>801.202603</v>
          </cell>
          <cell r="N3215">
            <v>0</v>
          </cell>
        </row>
        <row r="3216">
          <cell r="A3216" t="str">
            <v>801.202604</v>
          </cell>
          <cell r="N3216">
            <v>1461.37109375</v>
          </cell>
        </row>
        <row r="3217">
          <cell r="A3217" t="str">
            <v>801.202605</v>
          </cell>
          <cell r="N3217">
            <v>126454.55818069304</v>
          </cell>
        </row>
        <row r="3218">
          <cell r="A3218" t="str">
            <v>801.202701</v>
          </cell>
          <cell r="N3218">
            <v>4059.1385624408722</v>
          </cell>
        </row>
        <row r="3219">
          <cell r="A3219" t="str">
            <v>801.202702</v>
          </cell>
          <cell r="N3219">
            <v>28720.961042284966</v>
          </cell>
        </row>
        <row r="3220">
          <cell r="A3220" t="str">
            <v>801.202802</v>
          </cell>
          <cell r="N3220">
            <v>0</v>
          </cell>
        </row>
        <row r="3221">
          <cell r="A3221" t="str">
            <v>801.202902</v>
          </cell>
          <cell r="N3221">
            <v>56.37037467956543</v>
          </cell>
        </row>
        <row r="3222">
          <cell r="A3222" t="str">
            <v>801.202903</v>
          </cell>
          <cell r="N3222">
            <v>4663.5339627575395</v>
          </cell>
        </row>
        <row r="3223">
          <cell r="A3223" t="str">
            <v>801.203001</v>
          </cell>
          <cell r="N3223">
            <v>450</v>
          </cell>
        </row>
        <row r="3224">
          <cell r="A3224" t="str">
            <v>801.203101</v>
          </cell>
          <cell r="N3224">
            <v>2619.8138523101807</v>
          </cell>
        </row>
        <row r="3225">
          <cell r="A3225" t="str">
            <v>801.203102</v>
          </cell>
          <cell r="N3225">
            <v>560.6087539345026</v>
          </cell>
        </row>
        <row r="3226">
          <cell r="A3226" t="str">
            <v>801.203103</v>
          </cell>
          <cell r="N3226">
            <v>15626.358671009541</v>
          </cell>
        </row>
        <row r="3227">
          <cell r="A3227" t="str">
            <v>801.203104</v>
          </cell>
          <cell r="N3227">
            <v>0.45679000020027161</v>
          </cell>
        </row>
        <row r="3228">
          <cell r="A3228" t="str">
            <v>801.203107</v>
          </cell>
          <cell r="N3228">
            <v>0</v>
          </cell>
        </row>
        <row r="3229">
          <cell r="A3229" t="str">
            <v>801.203108</v>
          </cell>
          <cell r="N3229">
            <v>41.66159200668335</v>
          </cell>
        </row>
        <row r="3230">
          <cell r="A3230" t="str">
            <v>801.203109</v>
          </cell>
          <cell r="N3230">
            <v>596.8389892578125</v>
          </cell>
        </row>
        <row r="3231">
          <cell r="A3231" t="str">
            <v>801.203110</v>
          </cell>
          <cell r="N3231">
            <v>1820.4081220626831</v>
          </cell>
        </row>
        <row r="3232">
          <cell r="A3232" t="str">
            <v>801.203111</v>
          </cell>
          <cell r="N3232">
            <v>869.47305870056152</v>
          </cell>
        </row>
        <row r="3233">
          <cell r="A3233" t="str">
            <v>801.203112</v>
          </cell>
          <cell r="N3233">
            <v>50457.761395883528</v>
          </cell>
        </row>
        <row r="3234">
          <cell r="A3234" t="str">
            <v>801.203114</v>
          </cell>
          <cell r="N3234">
            <v>28.660390853881836</v>
          </cell>
        </row>
        <row r="3235">
          <cell r="A3235" t="str">
            <v>801.203115</v>
          </cell>
          <cell r="N3235">
            <v>6021.5171456336975</v>
          </cell>
        </row>
        <row r="3236">
          <cell r="A3236" t="str">
            <v>801.203201</v>
          </cell>
          <cell r="N3236">
            <v>89.801628112792969</v>
          </cell>
        </row>
        <row r="3237">
          <cell r="A3237" t="str">
            <v>801.203202</v>
          </cell>
          <cell r="N3237">
            <v>884.74673080444336</v>
          </cell>
        </row>
        <row r="3238">
          <cell r="A3238" t="str">
            <v>801.203203</v>
          </cell>
          <cell r="N3238">
            <v>4.4632613658905029</v>
          </cell>
        </row>
        <row r="3239">
          <cell r="A3239" t="str">
            <v>801.203204</v>
          </cell>
          <cell r="N3239">
            <v>15</v>
          </cell>
        </row>
        <row r="3240">
          <cell r="A3240" t="str">
            <v>801.203205</v>
          </cell>
          <cell r="N3240">
            <v>0</v>
          </cell>
        </row>
        <row r="3241">
          <cell r="A3241" t="str">
            <v>801.203301</v>
          </cell>
          <cell r="N3241">
            <v>1981.3711688751355</v>
          </cell>
        </row>
        <row r="3242">
          <cell r="A3242" t="str">
            <v>801.203404</v>
          </cell>
          <cell r="N3242">
            <v>0</v>
          </cell>
        </row>
        <row r="3243">
          <cell r="A3243" t="str">
            <v>801.203409</v>
          </cell>
          <cell r="N3243">
            <v>0</v>
          </cell>
        </row>
        <row r="3244">
          <cell r="A3244" t="str">
            <v>801.203601</v>
          </cell>
          <cell r="N3244">
            <v>0</v>
          </cell>
        </row>
        <row r="3245">
          <cell r="A3245" t="str">
            <v>801.203603</v>
          </cell>
          <cell r="N3245">
            <v>0</v>
          </cell>
        </row>
        <row r="3246">
          <cell r="A3246" t="str">
            <v>801.203604</v>
          </cell>
          <cell r="N3246">
            <v>0</v>
          </cell>
        </row>
        <row r="3247">
          <cell r="A3247" t="str">
            <v>801.204103</v>
          </cell>
          <cell r="N3247">
            <v>15387.31</v>
          </cell>
        </row>
        <row r="3248">
          <cell r="A3248" t="str">
            <v>801.206103</v>
          </cell>
          <cell r="N3248">
            <v>1915.1541113853455</v>
          </cell>
        </row>
        <row r="3249">
          <cell r="A3249" t="str">
            <v>801.206104</v>
          </cell>
          <cell r="N3249">
            <v>2384.2372554838657</v>
          </cell>
        </row>
        <row r="3250">
          <cell r="A3250" t="str">
            <v>801.207101</v>
          </cell>
          <cell r="N3250">
            <v>5796.6382184651993</v>
          </cell>
        </row>
        <row r="3251">
          <cell r="A3251" t="str">
            <v>801.207102</v>
          </cell>
          <cell r="N3251">
            <v>0</v>
          </cell>
        </row>
        <row r="3252">
          <cell r="A3252" t="str">
            <v>801.207202</v>
          </cell>
          <cell r="N3252">
            <v>0</v>
          </cell>
        </row>
        <row r="3253">
          <cell r="A3253" t="str">
            <v>801.207204</v>
          </cell>
          <cell r="N3253">
            <v>2185</v>
          </cell>
        </row>
        <row r="3254">
          <cell r="A3254" t="str">
            <v>801.207205</v>
          </cell>
          <cell r="N3254">
            <v>240.94612352168201</v>
          </cell>
        </row>
        <row r="3255">
          <cell r="A3255" t="str">
            <v>801.207206</v>
          </cell>
          <cell r="N3255">
            <v>330345.56153156329</v>
          </cell>
        </row>
        <row r="3256">
          <cell r="A3256" t="str">
            <v>801.207400</v>
          </cell>
          <cell r="N3256">
            <v>20852.930354799999</v>
          </cell>
        </row>
        <row r="3257">
          <cell r="A3257" t="str">
            <v>801.207404</v>
          </cell>
          <cell r="N3257">
            <v>77396.39000326932</v>
          </cell>
        </row>
        <row r="3258">
          <cell r="A3258" t="str">
            <v>801.207501</v>
          </cell>
          <cell r="N3258">
            <v>60</v>
          </cell>
        </row>
        <row r="3259">
          <cell r="A3259" t="str">
            <v>801.207502</v>
          </cell>
          <cell r="N3259">
            <v>9.5693170442245901E-4</v>
          </cell>
        </row>
        <row r="3260">
          <cell r="A3260" t="str">
            <v>801.207505</v>
          </cell>
          <cell r="N3260">
            <v>262.59705285764755</v>
          </cell>
        </row>
        <row r="3261">
          <cell r="A3261" t="str">
            <v>801.207506</v>
          </cell>
          <cell r="N3261">
            <v>2423</v>
          </cell>
        </row>
        <row r="3262">
          <cell r="A3262" t="str">
            <v>801.207807</v>
          </cell>
          <cell r="N3262">
            <v>26.099691351544294</v>
          </cell>
        </row>
        <row r="3263">
          <cell r="A3263" t="str">
            <v>801.207901</v>
          </cell>
          <cell r="N3263">
            <v>332.52</v>
          </cell>
        </row>
        <row r="3264">
          <cell r="A3264" t="str">
            <v>801.207902</v>
          </cell>
          <cell r="N3264">
            <v>0</v>
          </cell>
        </row>
        <row r="3265">
          <cell r="A3265" t="str">
            <v>801.207903</v>
          </cell>
          <cell r="N3265">
            <v>0</v>
          </cell>
        </row>
        <row r="3266">
          <cell r="A3266" t="str">
            <v>801.207906</v>
          </cell>
          <cell r="N3266">
            <v>237313.21008527328</v>
          </cell>
        </row>
        <row r="3267">
          <cell r="A3267" t="str">
            <v>801.209902</v>
          </cell>
          <cell r="N3267">
            <v>158800.4241</v>
          </cell>
        </row>
        <row r="3268">
          <cell r="A3268" t="str">
            <v>801.209905</v>
          </cell>
          <cell r="N3268">
            <v>26700.268899999995</v>
          </cell>
        </row>
        <row r="3269">
          <cell r="A3269" t="str">
            <v>801.209910</v>
          </cell>
          <cell r="N3269">
            <v>74902.59</v>
          </cell>
        </row>
        <row r="3270">
          <cell r="A3270" t="str">
            <v>801.209912</v>
          </cell>
          <cell r="N3270">
            <v>-2515541.5700000008</v>
          </cell>
        </row>
        <row r="3271">
          <cell r="A3271" t="str">
            <v>801.301001</v>
          </cell>
          <cell r="N3271">
            <v>0</v>
          </cell>
        </row>
        <row r="3272">
          <cell r="A3272" t="str">
            <v>801.301002</v>
          </cell>
          <cell r="N3272">
            <v>0</v>
          </cell>
        </row>
        <row r="3273">
          <cell r="A3273" t="str">
            <v>801.301004</v>
          </cell>
          <cell r="N3273">
            <v>0</v>
          </cell>
        </row>
        <row r="3274">
          <cell r="A3274" t="str">
            <v>801.301005</v>
          </cell>
          <cell r="N3274">
            <v>0</v>
          </cell>
        </row>
        <row r="3275">
          <cell r="A3275" t="str">
            <v>801.301008</v>
          </cell>
          <cell r="N3275">
            <v>0</v>
          </cell>
        </row>
        <row r="3276">
          <cell r="A3276" t="str">
            <v>801.302501</v>
          </cell>
          <cell r="N3276">
            <v>0</v>
          </cell>
        </row>
        <row r="3277">
          <cell r="A3277" t="str">
            <v>801.302605</v>
          </cell>
          <cell r="N3277">
            <v>0</v>
          </cell>
        </row>
        <row r="3278">
          <cell r="A3278" t="str">
            <v>801.302701</v>
          </cell>
          <cell r="N3278">
            <v>0</v>
          </cell>
        </row>
        <row r="3279">
          <cell r="A3279" t="str">
            <v>801.302702</v>
          </cell>
          <cell r="N3279">
            <v>0</v>
          </cell>
        </row>
        <row r="3280">
          <cell r="A3280" t="str">
            <v>801.302903</v>
          </cell>
          <cell r="N3280">
            <v>0</v>
          </cell>
        </row>
        <row r="3281">
          <cell r="A3281" t="str">
            <v>801.303102</v>
          </cell>
          <cell r="N3281">
            <v>0</v>
          </cell>
        </row>
        <row r="3282">
          <cell r="A3282" t="str">
            <v>801.309912</v>
          </cell>
          <cell r="N3282">
            <v>0</v>
          </cell>
        </row>
        <row r="3283">
          <cell r="A3283" t="str">
            <v>801.401001</v>
          </cell>
          <cell r="N3283">
            <v>39767.522972503866</v>
          </cell>
        </row>
        <row r="3284">
          <cell r="A3284" t="str">
            <v>801.401002</v>
          </cell>
          <cell r="N3284">
            <v>17977.933413588631</v>
          </cell>
        </row>
        <row r="3285">
          <cell r="A3285" t="str">
            <v>801.401004</v>
          </cell>
          <cell r="N3285">
            <v>10690.853200820931</v>
          </cell>
        </row>
        <row r="3286">
          <cell r="A3286" t="str">
            <v>801.401005</v>
          </cell>
          <cell r="N3286">
            <v>-500</v>
          </cell>
        </row>
        <row r="3287">
          <cell r="A3287" t="str">
            <v>801.401008</v>
          </cell>
          <cell r="N3287">
            <v>20620.757088242164</v>
          </cell>
        </row>
        <row r="3288">
          <cell r="A3288" t="str">
            <v>801.401201</v>
          </cell>
          <cell r="N3288">
            <v>496733.31190511625</v>
          </cell>
        </row>
        <row r="3289">
          <cell r="A3289" t="str">
            <v>801.401202</v>
          </cell>
          <cell r="N3289">
            <v>0</v>
          </cell>
        </row>
        <row r="3290">
          <cell r="A3290" t="str">
            <v>801.401203</v>
          </cell>
          <cell r="N3290">
            <v>44366.255600000004</v>
          </cell>
        </row>
        <row r="3291">
          <cell r="A3291" t="str">
            <v>801.401401</v>
          </cell>
          <cell r="N3291">
            <v>0</v>
          </cell>
        </row>
        <row r="3292">
          <cell r="A3292" t="str">
            <v>801.402104</v>
          </cell>
          <cell r="N3292">
            <v>0</v>
          </cell>
        </row>
        <row r="3293">
          <cell r="A3293" t="str">
            <v>801.402226</v>
          </cell>
          <cell r="N3293">
            <v>0</v>
          </cell>
        </row>
        <row r="3294">
          <cell r="A3294" t="str">
            <v>801.402301</v>
          </cell>
          <cell r="N3294">
            <v>219397.95752929687</v>
          </cell>
        </row>
        <row r="3295">
          <cell r="A3295" t="str">
            <v>801.402302</v>
          </cell>
          <cell r="N3295">
            <v>88144.954116821289</v>
          </cell>
        </row>
        <row r="3296">
          <cell r="A3296" t="str">
            <v>801.402303</v>
          </cell>
          <cell r="N3296">
            <v>55.689929962158203</v>
          </cell>
        </row>
        <row r="3297">
          <cell r="A3297" t="str">
            <v>801.402501</v>
          </cell>
          <cell r="N3297">
            <v>302.85398864746094</v>
          </cell>
        </row>
        <row r="3298">
          <cell r="A3298" t="str">
            <v>801.402604</v>
          </cell>
          <cell r="N3298">
            <v>0</v>
          </cell>
        </row>
        <row r="3299">
          <cell r="A3299" t="str">
            <v>801.402605</v>
          </cell>
          <cell r="N3299">
            <v>59129.240832328796</v>
          </cell>
        </row>
        <row r="3300">
          <cell r="A3300" t="str">
            <v>801.402701</v>
          </cell>
          <cell r="N3300">
            <v>0</v>
          </cell>
        </row>
        <row r="3301">
          <cell r="A3301" t="str">
            <v>801.402702</v>
          </cell>
          <cell r="N3301">
            <v>230.65139651298523</v>
          </cell>
        </row>
        <row r="3302">
          <cell r="A3302" t="str">
            <v>801.402903</v>
          </cell>
          <cell r="N3302">
            <v>4217.1034493933303</v>
          </cell>
        </row>
        <row r="3303">
          <cell r="A3303" t="str">
            <v>801.403102</v>
          </cell>
          <cell r="N3303">
            <v>6.7871966361999512</v>
          </cell>
        </row>
        <row r="3304">
          <cell r="A3304" t="str">
            <v>801.403103</v>
          </cell>
          <cell r="N3304">
            <v>16.924985885620117</v>
          </cell>
        </row>
        <row r="3305">
          <cell r="A3305" t="str">
            <v>801.403109</v>
          </cell>
          <cell r="N3305">
            <v>34.190258026123047</v>
          </cell>
        </row>
        <row r="3306">
          <cell r="A3306" t="str">
            <v>801.403110</v>
          </cell>
          <cell r="N3306">
            <v>0</v>
          </cell>
        </row>
        <row r="3307">
          <cell r="A3307" t="str">
            <v>801.403115</v>
          </cell>
          <cell r="N3307">
            <v>3.3150708675384521</v>
          </cell>
        </row>
        <row r="3308">
          <cell r="A3308" t="str">
            <v>801.403201</v>
          </cell>
          <cell r="N3308">
            <v>113.77800000000001</v>
          </cell>
        </row>
        <row r="3309">
          <cell r="A3309" t="str">
            <v>801.403202</v>
          </cell>
          <cell r="N3309">
            <v>0</v>
          </cell>
        </row>
        <row r="3310">
          <cell r="A3310" t="str">
            <v>801.403203</v>
          </cell>
          <cell r="N3310">
            <v>31.603481292724609</v>
          </cell>
        </row>
        <row r="3311">
          <cell r="A3311" t="str">
            <v>801.403301</v>
          </cell>
          <cell r="N3311">
            <v>124.87933731079102</v>
          </cell>
        </row>
        <row r="3312">
          <cell r="A3312" t="str">
            <v>801.403603</v>
          </cell>
          <cell r="N3312">
            <v>0</v>
          </cell>
        </row>
        <row r="3313">
          <cell r="A3313" t="str">
            <v>801.406103</v>
          </cell>
          <cell r="N3313">
            <v>200.92176723480225</v>
          </cell>
        </row>
        <row r="3314">
          <cell r="A3314" t="str">
            <v>801.406104</v>
          </cell>
          <cell r="N3314">
            <v>0</v>
          </cell>
        </row>
        <row r="3315">
          <cell r="A3315" t="str">
            <v>801.407101</v>
          </cell>
          <cell r="N3315">
            <v>0</v>
          </cell>
        </row>
        <row r="3316">
          <cell r="A3316" t="str">
            <v>801.407102</v>
          </cell>
          <cell r="N3316">
            <v>0</v>
          </cell>
        </row>
        <row r="3317">
          <cell r="A3317" t="str">
            <v>801.407204</v>
          </cell>
          <cell r="N3317">
            <v>625</v>
          </cell>
        </row>
        <row r="3318">
          <cell r="A3318" t="str">
            <v>801.407206</v>
          </cell>
          <cell r="N3318">
            <v>451776.53259942273</v>
          </cell>
        </row>
        <row r="3319">
          <cell r="A3319" t="str">
            <v>801.407400</v>
          </cell>
          <cell r="N3319">
            <v>0</v>
          </cell>
        </row>
        <row r="3320">
          <cell r="A3320" t="str">
            <v>801.407404</v>
          </cell>
          <cell r="N3320">
            <v>24168.07225690972</v>
          </cell>
        </row>
        <row r="3321">
          <cell r="A3321" t="str">
            <v>801.407406</v>
          </cell>
          <cell r="N3321">
            <v>0</v>
          </cell>
        </row>
        <row r="3322">
          <cell r="A3322" t="str">
            <v>801.407501</v>
          </cell>
          <cell r="N3322">
            <v>0</v>
          </cell>
        </row>
        <row r="3323">
          <cell r="A3323" t="str">
            <v>801.407502</v>
          </cell>
          <cell r="N3323">
            <v>1000</v>
          </cell>
        </row>
        <row r="3324">
          <cell r="A3324" t="str">
            <v>801.407505</v>
          </cell>
          <cell r="N3324">
            <v>0</v>
          </cell>
        </row>
        <row r="3325">
          <cell r="A3325" t="str">
            <v>801.407807</v>
          </cell>
          <cell r="N3325">
            <v>0</v>
          </cell>
        </row>
        <row r="3326">
          <cell r="A3326" t="str">
            <v>801.407808</v>
          </cell>
          <cell r="N3326">
            <v>0</v>
          </cell>
        </row>
        <row r="3327">
          <cell r="A3327" t="str">
            <v>801.407901</v>
          </cell>
          <cell r="N3327">
            <v>0</v>
          </cell>
        </row>
        <row r="3328">
          <cell r="A3328" t="str">
            <v>801.407906</v>
          </cell>
          <cell r="N3328">
            <v>-236595.34908014169</v>
          </cell>
        </row>
        <row r="3329">
          <cell r="A3329" t="str">
            <v>801.409902</v>
          </cell>
          <cell r="N3329">
            <v>93139.386000000013</v>
          </cell>
        </row>
        <row r="3330">
          <cell r="A3330" t="str">
            <v>801.409905</v>
          </cell>
          <cell r="N3330">
            <v>67924.872399999993</v>
          </cell>
        </row>
        <row r="3331">
          <cell r="A3331" t="str">
            <v>801.409910</v>
          </cell>
          <cell r="N3331">
            <v>84676.499999999985</v>
          </cell>
        </row>
        <row r="3332">
          <cell r="A3332" t="str">
            <v>801.409912</v>
          </cell>
          <cell r="N3332">
            <v>-1488382.51</v>
          </cell>
        </row>
        <row r="3333">
          <cell r="A3333" t="str">
            <v>801.501001</v>
          </cell>
          <cell r="N3333">
            <v>49636.389680455672</v>
          </cell>
        </row>
        <row r="3334">
          <cell r="A3334" t="str">
            <v>801.501002</v>
          </cell>
          <cell r="N3334">
            <v>77480.156814460628</v>
          </cell>
        </row>
        <row r="3335">
          <cell r="A3335" t="str">
            <v>801.501004</v>
          </cell>
          <cell r="N3335">
            <v>15745.284622510513</v>
          </cell>
        </row>
        <row r="3336">
          <cell r="A3336" t="str">
            <v>801.501008</v>
          </cell>
          <cell r="N3336">
            <v>22403.199510265014</v>
          </cell>
        </row>
        <row r="3337">
          <cell r="A3337" t="str">
            <v>801.501101</v>
          </cell>
          <cell r="N3337">
            <v>0</v>
          </cell>
        </row>
        <row r="3338">
          <cell r="A3338" t="str">
            <v>801.501201</v>
          </cell>
          <cell r="N3338">
            <v>60532.374515166215</v>
          </cell>
        </row>
        <row r="3339">
          <cell r="A3339" t="str">
            <v>801.501203</v>
          </cell>
          <cell r="N3339">
            <v>36822.289999999994</v>
          </cell>
        </row>
        <row r="3340">
          <cell r="A3340" t="str">
            <v>801.501401</v>
          </cell>
          <cell r="N3340">
            <v>0</v>
          </cell>
        </row>
        <row r="3341">
          <cell r="A3341" t="str">
            <v>801.502104</v>
          </cell>
          <cell r="N3341">
            <v>0</v>
          </cell>
        </row>
        <row r="3342">
          <cell r="A3342" t="str">
            <v>801.502226</v>
          </cell>
          <cell r="N3342">
            <v>0</v>
          </cell>
        </row>
        <row r="3343">
          <cell r="A3343" t="str">
            <v>801.502301</v>
          </cell>
          <cell r="N3343">
            <v>330877.57826171874</v>
          </cell>
        </row>
        <row r="3344">
          <cell r="A3344" t="str">
            <v>801.502302</v>
          </cell>
          <cell r="N3344">
            <v>95815.174743652344</v>
          </cell>
        </row>
        <row r="3345">
          <cell r="A3345" t="str">
            <v>801.502303</v>
          </cell>
          <cell r="N3345">
            <v>279.25144958496094</v>
          </cell>
        </row>
        <row r="3346">
          <cell r="A3346" t="str">
            <v>801.502501</v>
          </cell>
          <cell r="N3346">
            <v>160.82396697998047</v>
          </cell>
        </row>
        <row r="3347">
          <cell r="A3347" t="str">
            <v>801.502601</v>
          </cell>
          <cell r="N3347">
            <v>0</v>
          </cell>
        </row>
        <row r="3348">
          <cell r="A3348" t="str">
            <v>801.502602</v>
          </cell>
          <cell r="N3348">
            <v>0</v>
          </cell>
        </row>
        <row r="3349">
          <cell r="A3349" t="str">
            <v>801.502604</v>
          </cell>
          <cell r="N3349">
            <v>0</v>
          </cell>
        </row>
        <row r="3350">
          <cell r="A3350" t="str">
            <v>801.502605</v>
          </cell>
          <cell r="N3350">
            <v>11192.265121459961</v>
          </cell>
        </row>
        <row r="3351">
          <cell r="A3351" t="str">
            <v>801.502701</v>
          </cell>
          <cell r="N3351">
            <v>686.55477142333984</v>
          </cell>
        </row>
        <row r="3352">
          <cell r="A3352" t="str">
            <v>801.502702</v>
          </cell>
          <cell r="N3352">
            <v>497.15546029806137</v>
          </cell>
        </row>
        <row r="3353">
          <cell r="A3353" t="str">
            <v>801.502903</v>
          </cell>
          <cell r="N3353">
            <v>11357.533981527056</v>
          </cell>
        </row>
        <row r="3354">
          <cell r="A3354" t="str">
            <v>801.503001</v>
          </cell>
          <cell r="N3354">
            <v>110</v>
          </cell>
        </row>
        <row r="3355">
          <cell r="A3355" t="str">
            <v>801.503101</v>
          </cell>
          <cell r="N3355">
            <v>0</v>
          </cell>
        </row>
        <row r="3356">
          <cell r="A3356" t="str">
            <v>801.503102</v>
          </cell>
          <cell r="N3356">
            <v>0</v>
          </cell>
        </row>
        <row r="3357">
          <cell r="A3357" t="str">
            <v>801.503103</v>
          </cell>
          <cell r="N3357">
            <v>0</v>
          </cell>
        </row>
        <row r="3358">
          <cell r="A3358" t="str">
            <v>801.503104</v>
          </cell>
          <cell r="N3358">
            <v>0</v>
          </cell>
        </row>
        <row r="3359">
          <cell r="A3359" t="str">
            <v>801.503109</v>
          </cell>
          <cell r="N3359">
            <v>0</v>
          </cell>
        </row>
        <row r="3360">
          <cell r="A3360" t="str">
            <v>801.503110</v>
          </cell>
          <cell r="N3360">
            <v>0</v>
          </cell>
        </row>
        <row r="3361">
          <cell r="A3361" t="str">
            <v>801.503111</v>
          </cell>
          <cell r="N3361">
            <v>0</v>
          </cell>
        </row>
        <row r="3362">
          <cell r="A3362" t="str">
            <v>801.503115</v>
          </cell>
          <cell r="N3362">
            <v>454.93435668945313</v>
          </cell>
        </row>
        <row r="3363">
          <cell r="A3363" t="str">
            <v>801.503202</v>
          </cell>
          <cell r="N3363">
            <v>380.57003784179688</v>
          </cell>
        </row>
        <row r="3364">
          <cell r="A3364" t="str">
            <v>801.503203</v>
          </cell>
          <cell r="N3364">
            <v>0</v>
          </cell>
        </row>
        <row r="3365">
          <cell r="A3365" t="str">
            <v>801.503301</v>
          </cell>
          <cell r="N3365">
            <v>51.300212860107422</v>
          </cell>
        </row>
        <row r="3366">
          <cell r="A3366" t="str">
            <v>801.503411</v>
          </cell>
          <cell r="N3366">
            <v>0</v>
          </cell>
        </row>
        <row r="3367">
          <cell r="A3367" t="str">
            <v>801.503603</v>
          </cell>
          <cell r="N3367">
            <v>0</v>
          </cell>
        </row>
        <row r="3368">
          <cell r="A3368" t="str">
            <v>801.506103</v>
          </cell>
          <cell r="N3368">
            <v>223.99906921386719</v>
          </cell>
        </row>
        <row r="3369">
          <cell r="A3369" t="str">
            <v>801.506104</v>
          </cell>
          <cell r="N3369">
            <v>293.48254013061523</v>
          </cell>
        </row>
        <row r="3370">
          <cell r="A3370" t="str">
            <v>801.507101</v>
          </cell>
          <cell r="N3370">
            <v>0</v>
          </cell>
        </row>
        <row r="3371">
          <cell r="A3371" t="str">
            <v>801.507102</v>
          </cell>
          <cell r="N3371">
            <v>0</v>
          </cell>
        </row>
        <row r="3372">
          <cell r="A3372" t="str">
            <v>801.507206</v>
          </cell>
          <cell r="N3372">
            <v>674181.3663052019</v>
          </cell>
        </row>
        <row r="3373">
          <cell r="A3373" t="str">
            <v>801.507400</v>
          </cell>
          <cell r="N3373">
            <v>0</v>
          </cell>
        </row>
        <row r="3374">
          <cell r="A3374" t="str">
            <v>801.507906</v>
          </cell>
          <cell r="N3374">
            <v>0</v>
          </cell>
        </row>
        <row r="3375">
          <cell r="A3375" t="str">
            <v>801.509902</v>
          </cell>
          <cell r="N3375">
            <v>0</v>
          </cell>
        </row>
        <row r="3376">
          <cell r="A3376" t="str">
            <v>801.509905</v>
          </cell>
          <cell r="N3376">
            <v>56363.6276</v>
          </cell>
        </row>
        <row r="3377">
          <cell r="A3377" t="str">
            <v>801.509910</v>
          </cell>
          <cell r="N3377">
            <v>95097.48000000001</v>
          </cell>
        </row>
        <row r="3378">
          <cell r="A3378" t="str">
            <v>801.509912</v>
          </cell>
          <cell r="N3378">
            <v>-1540642.7899999998</v>
          </cell>
        </row>
      </sheetData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YTD Trial Balance"/>
      <sheetName val="Adjustments"/>
      <sheetName val="Upload"/>
      <sheetName val="KGC Operations Costs"/>
      <sheetName val="KGC - Centerra GL Code Mapping"/>
    </sheetNames>
    <sheetDataSet>
      <sheetData sheetId="0" refreshError="1">
        <row r="12">
          <cell r="D12">
            <v>39141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A3" t="str">
            <v>Account Number</v>
          </cell>
          <cell r="B3" t="str">
            <v>CGI CODE</v>
          </cell>
          <cell r="D3" t="str">
            <v>Opening Balance</v>
          </cell>
          <cell r="H3" t="str">
            <v>Closing Balance</v>
          </cell>
        </row>
        <row r="4">
          <cell r="A4" t="str">
            <v>2</v>
          </cell>
          <cell r="D4">
            <v>11225921.675000001</v>
          </cell>
          <cell r="H4">
            <v>17245762.700599998</v>
          </cell>
        </row>
        <row r="5">
          <cell r="A5" t="str">
            <v>3</v>
          </cell>
          <cell r="D5">
            <v>5894518.4544000002</v>
          </cell>
          <cell r="H5">
            <v>8848386.3048999999</v>
          </cell>
        </row>
        <row r="6">
          <cell r="A6" t="str">
            <v>4</v>
          </cell>
          <cell r="D6">
            <v>5860559.8553999998</v>
          </cell>
          <cell r="H6">
            <v>8728280.4535000008</v>
          </cell>
        </row>
        <row r="7">
          <cell r="A7" t="str">
            <v>5</v>
          </cell>
          <cell r="D7">
            <v>8.5000000000000006E-3</v>
          </cell>
          <cell r="H7">
            <v>1.0200000000000001E-2</v>
          </cell>
        </row>
        <row r="8">
          <cell r="A8" t="str">
            <v>6</v>
          </cell>
          <cell r="D8">
            <v>1808714.1532999999</v>
          </cell>
          <cell r="H8">
            <v>2572213.5112000001</v>
          </cell>
        </row>
        <row r="9">
          <cell r="A9" t="str">
            <v>7</v>
          </cell>
          <cell r="D9">
            <v>3128113.9249</v>
          </cell>
          <cell r="H9">
            <v>5418941.4422000004</v>
          </cell>
        </row>
        <row r="10">
          <cell r="A10" t="str">
            <v>8</v>
          </cell>
          <cell r="D10">
            <v>6.7999999999999996E-3</v>
          </cell>
          <cell r="H10">
            <v>-7.7999999999999996E-3</v>
          </cell>
        </row>
        <row r="11">
          <cell r="A11" t="str">
            <v>25010</v>
          </cell>
          <cell r="D11">
            <v>-24789714.120000001</v>
          </cell>
          <cell r="H11">
            <v>-37394642.899999999</v>
          </cell>
        </row>
        <row r="12">
          <cell r="A12" t="str">
            <v>25020</v>
          </cell>
          <cell r="D12">
            <v>-3128113.93</v>
          </cell>
          <cell r="H12">
            <v>-5418941.4500000002</v>
          </cell>
        </row>
        <row r="13">
          <cell r="D13">
            <v>2.8299994301050901E-2</v>
          </cell>
          <cell r="H13">
            <v>6.4800004474818707E-2</v>
          </cell>
        </row>
        <row r="15">
          <cell r="A15" t="str">
            <v>11110</v>
          </cell>
          <cell r="D15">
            <v>8786.7088000000003</v>
          </cell>
          <cell r="H15">
            <v>12683.726500000001</v>
          </cell>
        </row>
        <row r="16">
          <cell r="A16" t="str">
            <v>11120</v>
          </cell>
          <cell r="D16">
            <v>9388.9056</v>
          </cell>
          <cell r="H16">
            <v>3713.9000999999998</v>
          </cell>
        </row>
        <row r="17">
          <cell r="A17" t="str">
            <v>11130</v>
          </cell>
          <cell r="D17">
            <v>3830.5972999999999</v>
          </cell>
          <cell r="H17">
            <v>8014.5432000000001</v>
          </cell>
        </row>
        <row r="18">
          <cell r="A18" t="str">
            <v>11140</v>
          </cell>
          <cell r="D18">
            <v>406.07279999999997</v>
          </cell>
          <cell r="H18">
            <v>265.65100000000001</v>
          </cell>
        </row>
        <row r="19">
          <cell r="A19" t="str">
            <v>11150</v>
          </cell>
          <cell r="D19">
            <v>444.0659</v>
          </cell>
          <cell r="H19">
            <v>6.4123999999999999</v>
          </cell>
        </row>
        <row r="20">
          <cell r="A20" t="str">
            <v>11310</v>
          </cell>
          <cell r="D20">
            <v>71343.660099999994</v>
          </cell>
          <cell r="H20">
            <v>22417.660100000001</v>
          </cell>
        </row>
        <row r="21">
          <cell r="A21" t="str">
            <v>11320</v>
          </cell>
          <cell r="D21">
            <v>0</v>
          </cell>
          <cell r="H21">
            <v>0</v>
          </cell>
        </row>
        <row r="22">
          <cell r="A22" t="str">
            <v>11330</v>
          </cell>
          <cell r="D22">
            <v>3878</v>
          </cell>
          <cell r="H22">
            <v>9723</v>
          </cell>
        </row>
        <row r="23">
          <cell r="A23" t="str">
            <v>12000</v>
          </cell>
          <cell r="D23">
            <v>20898566.9749</v>
          </cell>
          <cell r="H23">
            <v>13923096.9496</v>
          </cell>
        </row>
        <row r="24">
          <cell r="A24" t="str">
            <v>12340</v>
          </cell>
          <cell r="D24">
            <v>4675683.3499999996</v>
          </cell>
          <cell r="H24">
            <v>4778241.3499999996</v>
          </cell>
        </row>
        <row r="25">
          <cell r="A25" t="str">
            <v>12350</v>
          </cell>
          <cell r="D25">
            <v>127000</v>
          </cell>
          <cell r="H25">
            <v>67350</v>
          </cell>
        </row>
        <row r="26">
          <cell r="A26" t="str">
            <v>12360</v>
          </cell>
          <cell r="D26">
            <v>0</v>
          </cell>
          <cell r="H26">
            <v>0</v>
          </cell>
        </row>
        <row r="27">
          <cell r="A27" t="str">
            <v>14110</v>
          </cell>
          <cell r="D27">
            <v>4.0000000000000002E-4</v>
          </cell>
          <cell r="H27">
            <v>4.0000000000000002E-4</v>
          </cell>
        </row>
        <row r="28">
          <cell r="A28" t="str">
            <v>14120</v>
          </cell>
          <cell r="D28">
            <v>270627.30690000003</v>
          </cell>
          <cell r="H28">
            <v>6992.6000999999997</v>
          </cell>
        </row>
        <row r="29">
          <cell r="A29" t="str">
            <v>14130</v>
          </cell>
          <cell r="D29">
            <v>4.4999999999999997E-3</v>
          </cell>
          <cell r="H29">
            <v>4.4999999999999997E-3</v>
          </cell>
        </row>
        <row r="30">
          <cell r="A30" t="str">
            <v>14140</v>
          </cell>
          <cell r="D30">
            <v>10157.2631</v>
          </cell>
          <cell r="H30">
            <v>10247.8073</v>
          </cell>
        </row>
        <row r="31">
          <cell r="A31" t="str">
            <v>14150</v>
          </cell>
          <cell r="D31">
            <v>0</v>
          </cell>
          <cell r="H31">
            <v>0</v>
          </cell>
        </row>
        <row r="32">
          <cell r="A32" t="str">
            <v>14160</v>
          </cell>
          <cell r="D32">
            <v>0</v>
          </cell>
          <cell r="H32">
            <v>107526.24</v>
          </cell>
        </row>
        <row r="33">
          <cell r="A33" t="str">
            <v>14165</v>
          </cell>
          <cell r="D33">
            <v>0</v>
          </cell>
          <cell r="H33">
            <v>0</v>
          </cell>
        </row>
        <row r="34">
          <cell r="A34" t="str">
            <v>14170</v>
          </cell>
          <cell r="D34">
            <v>229591.7683</v>
          </cell>
          <cell r="H34">
            <v>231638.4032</v>
          </cell>
        </row>
        <row r="35">
          <cell r="A35" t="str">
            <v>14180</v>
          </cell>
          <cell r="D35">
            <v>208383.80129999999</v>
          </cell>
          <cell r="H35">
            <v>183961.21049999999</v>
          </cell>
        </row>
        <row r="36">
          <cell r="A36" t="str">
            <v>14181</v>
          </cell>
          <cell r="D36">
            <v>0</v>
          </cell>
          <cell r="H36">
            <v>0</v>
          </cell>
        </row>
        <row r="37">
          <cell r="A37" t="str">
            <v>14185</v>
          </cell>
          <cell r="D37">
            <v>72579.843099999998</v>
          </cell>
          <cell r="H37">
            <v>73226.836800000005</v>
          </cell>
        </row>
        <row r="38">
          <cell r="A38" t="str">
            <v>14186</v>
          </cell>
          <cell r="D38">
            <v>-71906.837899999999</v>
          </cell>
          <cell r="H38">
            <v>-72547.832299999995</v>
          </cell>
        </row>
        <row r="39">
          <cell r="A39" t="str">
            <v>14190</v>
          </cell>
          <cell r="D39">
            <v>0</v>
          </cell>
          <cell r="H39">
            <v>0</v>
          </cell>
        </row>
        <row r="40">
          <cell r="A40" t="str">
            <v>14205</v>
          </cell>
          <cell r="D40">
            <v>7647657.96</v>
          </cell>
          <cell r="H40">
            <v>0.01</v>
          </cell>
        </row>
        <row r="41">
          <cell r="A41" t="str">
            <v>14210</v>
          </cell>
          <cell r="D41">
            <v>59603.94</v>
          </cell>
          <cell r="H41">
            <v>59603.94</v>
          </cell>
        </row>
        <row r="42">
          <cell r="A42" t="str">
            <v>14211</v>
          </cell>
          <cell r="D42">
            <v>465656.4</v>
          </cell>
          <cell r="H42">
            <v>482699.93</v>
          </cell>
        </row>
        <row r="43">
          <cell r="A43" t="str">
            <v>14215</v>
          </cell>
          <cell r="D43">
            <v>0</v>
          </cell>
          <cell r="H43">
            <v>0</v>
          </cell>
        </row>
        <row r="44">
          <cell r="A44" t="str">
            <v>14220</v>
          </cell>
          <cell r="D44">
            <v>-2.5000000000000001E-3</v>
          </cell>
          <cell r="H44">
            <v>-2.5000000000000001E-3</v>
          </cell>
        </row>
        <row r="45">
          <cell r="A45" t="str">
            <v>14225</v>
          </cell>
          <cell r="D45">
            <v>1.5E-3</v>
          </cell>
          <cell r="H45">
            <v>1.5E-3</v>
          </cell>
        </row>
        <row r="46">
          <cell r="A46" t="str">
            <v>14230</v>
          </cell>
          <cell r="D46">
            <v>11072.73</v>
          </cell>
          <cell r="H46">
            <v>6692.81</v>
          </cell>
        </row>
        <row r="47">
          <cell r="A47" t="str">
            <v>14235</v>
          </cell>
          <cell r="D47">
            <v>0</v>
          </cell>
          <cell r="H47">
            <v>0</v>
          </cell>
        </row>
        <row r="48">
          <cell r="A48" t="str">
            <v>14240</v>
          </cell>
          <cell r="D48">
            <v>22247.71</v>
          </cell>
          <cell r="H48">
            <v>22247.71</v>
          </cell>
        </row>
        <row r="49">
          <cell r="A49" t="str">
            <v>14245</v>
          </cell>
          <cell r="D49">
            <v>808226</v>
          </cell>
          <cell r="H49">
            <v>808226</v>
          </cell>
        </row>
        <row r="50">
          <cell r="A50" t="str">
            <v>14250</v>
          </cell>
          <cell r="D50">
            <v>0</v>
          </cell>
          <cell r="H50">
            <v>0</v>
          </cell>
        </row>
        <row r="51">
          <cell r="A51" t="str">
            <v>14255</v>
          </cell>
          <cell r="D51">
            <v>21.404599999999999</v>
          </cell>
          <cell r="H51">
            <v>3.3999999999999998E-3</v>
          </cell>
        </row>
        <row r="52">
          <cell r="A52" t="str">
            <v>14260</v>
          </cell>
          <cell r="D52">
            <v>0</v>
          </cell>
          <cell r="H52">
            <v>0</v>
          </cell>
        </row>
        <row r="53">
          <cell r="A53" t="str">
            <v>14265</v>
          </cell>
          <cell r="D53">
            <v>-3.0000000000000001E-3</v>
          </cell>
          <cell r="H53">
            <v>-3.0000000000000001E-3</v>
          </cell>
        </row>
        <row r="54">
          <cell r="A54" t="str">
            <v>14270</v>
          </cell>
          <cell r="D54">
            <v>2.3E-3</v>
          </cell>
          <cell r="H54">
            <v>2.3E-3</v>
          </cell>
        </row>
        <row r="55">
          <cell r="A55" t="str">
            <v>14950</v>
          </cell>
          <cell r="D55">
            <v>-239749.03140000001</v>
          </cell>
          <cell r="H55">
            <v>-241886.21049999999</v>
          </cell>
        </row>
        <row r="56">
          <cell r="A56" t="str">
            <v>14955</v>
          </cell>
          <cell r="D56">
            <v>-1055987.72</v>
          </cell>
          <cell r="H56">
            <v>-1055987.72</v>
          </cell>
        </row>
        <row r="57">
          <cell r="A57" t="str">
            <v>15210</v>
          </cell>
          <cell r="D57">
            <v>0</v>
          </cell>
          <cell r="H57">
            <v>0</v>
          </cell>
        </row>
        <row r="58">
          <cell r="A58" t="str">
            <v>15220</v>
          </cell>
          <cell r="D58">
            <v>0</v>
          </cell>
          <cell r="H58">
            <v>0</v>
          </cell>
        </row>
        <row r="59">
          <cell r="A59" t="str">
            <v>15230</v>
          </cell>
          <cell r="D59">
            <v>0</v>
          </cell>
          <cell r="H59">
            <v>0</v>
          </cell>
        </row>
        <row r="60">
          <cell r="A60" t="str">
            <v>15240</v>
          </cell>
          <cell r="D60">
            <v>-2.8999999999999998E-3</v>
          </cell>
          <cell r="H60">
            <v>-2.8999999999999998E-3</v>
          </cell>
        </row>
        <row r="61">
          <cell r="A61" t="str">
            <v>15250</v>
          </cell>
          <cell r="D61">
            <v>4.7000000000000002E-3</v>
          </cell>
          <cell r="H61">
            <v>4.7000000000000002E-3</v>
          </cell>
        </row>
        <row r="62">
          <cell r="A62" t="str">
            <v>15260</v>
          </cell>
          <cell r="D62">
            <v>229268.66940000001</v>
          </cell>
          <cell r="H62">
            <v>250968.25159999999</v>
          </cell>
        </row>
        <row r="63">
          <cell r="A63" t="str">
            <v>15270</v>
          </cell>
          <cell r="D63">
            <v>1.5E-3</v>
          </cell>
          <cell r="H63">
            <v>1.5E-3</v>
          </cell>
        </row>
        <row r="64">
          <cell r="A64" t="str">
            <v>15300</v>
          </cell>
          <cell r="D64">
            <v>99866.550700000007</v>
          </cell>
          <cell r="H64">
            <v>145503.1807</v>
          </cell>
        </row>
        <row r="65">
          <cell r="A65" t="str">
            <v>15360</v>
          </cell>
          <cell r="D65">
            <v>0.01</v>
          </cell>
          <cell r="H65">
            <v>0.01</v>
          </cell>
        </row>
        <row r="66">
          <cell r="A66" t="str">
            <v>15370</v>
          </cell>
          <cell r="D66">
            <v>0</v>
          </cell>
          <cell r="H66">
            <v>0</v>
          </cell>
        </row>
        <row r="67">
          <cell r="A67" t="str">
            <v>15410</v>
          </cell>
          <cell r="D67">
            <v>0</v>
          </cell>
          <cell r="H67">
            <v>0</v>
          </cell>
        </row>
        <row r="68">
          <cell r="A68" t="str">
            <v>15420</v>
          </cell>
          <cell r="D68">
            <v>193711.83</v>
          </cell>
          <cell r="H68">
            <v>196671.83</v>
          </cell>
        </row>
        <row r="69">
          <cell r="A69" t="str">
            <v>15430</v>
          </cell>
          <cell r="D69">
            <v>77212.338799999998</v>
          </cell>
          <cell r="H69">
            <v>111075.3668</v>
          </cell>
        </row>
        <row r="70">
          <cell r="A70" t="str">
            <v>15440</v>
          </cell>
          <cell r="D70">
            <v>511628</v>
          </cell>
          <cell r="H70">
            <v>511628</v>
          </cell>
        </row>
        <row r="71">
          <cell r="A71" t="str">
            <v>16100</v>
          </cell>
          <cell r="D71">
            <v>56658596.871799998</v>
          </cell>
          <cell r="H71">
            <v>57003490.339100003</v>
          </cell>
        </row>
        <row r="72">
          <cell r="A72" t="str">
            <v>16101</v>
          </cell>
          <cell r="D72">
            <v>-2.8999999999999998E-3</v>
          </cell>
          <cell r="H72">
            <v>-328752.3529</v>
          </cell>
        </row>
        <row r="73">
          <cell r="A73" t="str">
            <v>16102</v>
          </cell>
          <cell r="D73">
            <v>-2.0999999999999999E-3</v>
          </cell>
          <cell r="H73">
            <v>-2.0999999999999999E-3</v>
          </cell>
        </row>
        <row r="74">
          <cell r="A74" t="str">
            <v>16103</v>
          </cell>
          <cell r="D74">
            <v>-4.1000000000000003E-3</v>
          </cell>
          <cell r="H74">
            <v>-4.1000000000000003E-3</v>
          </cell>
        </row>
        <row r="75">
          <cell r="A75" t="str">
            <v>16105</v>
          </cell>
          <cell r="D75">
            <v>-4812428.09</v>
          </cell>
          <cell r="H75">
            <v>-4854602.33</v>
          </cell>
        </row>
        <row r="76">
          <cell r="A76" t="str">
            <v>16110</v>
          </cell>
          <cell r="D76">
            <v>2312.0857999999998</v>
          </cell>
          <cell r="H76">
            <v>2312.0857999999998</v>
          </cell>
        </row>
        <row r="77">
          <cell r="A77" t="str">
            <v>16120</v>
          </cell>
          <cell r="D77">
            <v>5321272.9305999996</v>
          </cell>
          <cell r="H77">
            <v>8341392.3687000005</v>
          </cell>
        </row>
        <row r="78">
          <cell r="A78" t="str">
            <v>16150</v>
          </cell>
          <cell r="D78">
            <v>0</v>
          </cell>
          <cell r="H78">
            <v>0</v>
          </cell>
        </row>
        <row r="79">
          <cell r="A79" t="str">
            <v>16160</v>
          </cell>
          <cell r="D79">
            <v>0</v>
          </cell>
          <cell r="H79">
            <v>0</v>
          </cell>
        </row>
        <row r="80">
          <cell r="A80" t="str">
            <v>16170</v>
          </cell>
          <cell r="D80">
            <v>-1.1000000000000001E-3</v>
          </cell>
          <cell r="H80">
            <v>-1.1000000000000001E-3</v>
          </cell>
        </row>
        <row r="81">
          <cell r="A81" t="str">
            <v>16200</v>
          </cell>
          <cell r="D81">
            <v>-123288.092</v>
          </cell>
          <cell r="H81">
            <v>4.0000000000000001E-3</v>
          </cell>
        </row>
        <row r="82">
          <cell r="A82" t="str">
            <v>17100</v>
          </cell>
          <cell r="D82">
            <v>-4953082.0599999996</v>
          </cell>
          <cell r="H82">
            <v>-1192271.57</v>
          </cell>
        </row>
        <row r="83">
          <cell r="A83" t="str">
            <v>17110</v>
          </cell>
          <cell r="D83">
            <v>3817484.7160999998</v>
          </cell>
          <cell r="H83">
            <v>3056242.0405999999</v>
          </cell>
        </row>
        <row r="84">
          <cell r="A84" t="str">
            <v>17115</v>
          </cell>
          <cell r="D84">
            <v>483528.69520000002</v>
          </cell>
          <cell r="H84">
            <v>519753.54239999998</v>
          </cell>
        </row>
        <row r="85">
          <cell r="A85" t="str">
            <v>17120</v>
          </cell>
          <cell r="D85">
            <v>4932981.2655999996</v>
          </cell>
          <cell r="H85">
            <v>4502315.4397</v>
          </cell>
        </row>
        <row r="86">
          <cell r="A86" t="str">
            <v>17125</v>
          </cell>
          <cell r="D86">
            <v>617341.49210000003</v>
          </cell>
          <cell r="H86">
            <v>724978.21230000001</v>
          </cell>
        </row>
        <row r="87">
          <cell r="A87" t="str">
            <v>17130</v>
          </cell>
          <cell r="D87">
            <v>6219312.4742999999</v>
          </cell>
          <cell r="H87">
            <v>7329713.0795999998</v>
          </cell>
        </row>
        <row r="88">
          <cell r="A88" t="str">
            <v>17135</v>
          </cell>
          <cell r="D88">
            <v>775332.62690000003</v>
          </cell>
          <cell r="H88">
            <v>1068651.7993000001</v>
          </cell>
        </row>
        <row r="89">
          <cell r="A89" t="str">
            <v>17140</v>
          </cell>
          <cell r="D89">
            <v>77165.157900000006</v>
          </cell>
          <cell r="H89">
            <v>5.1999999999999998E-3</v>
          </cell>
        </row>
        <row r="90">
          <cell r="A90" t="str">
            <v>17145</v>
          </cell>
          <cell r="D90">
            <v>7250.8464000000004</v>
          </cell>
          <cell r="H90">
            <v>2.0000000000000001E-4</v>
          </cell>
        </row>
        <row r="91">
          <cell r="A91" t="str">
            <v>18100</v>
          </cell>
          <cell r="D91">
            <v>8.9999999999999998E-4</v>
          </cell>
          <cell r="H91">
            <v>1E-3</v>
          </cell>
        </row>
        <row r="92">
          <cell r="A92" t="str">
            <v>18210</v>
          </cell>
          <cell r="D92">
            <v>2213866.5469999998</v>
          </cell>
          <cell r="H92">
            <v>1509824.9469999997</v>
          </cell>
        </row>
        <row r="93">
          <cell r="A93" t="str">
            <v>18215</v>
          </cell>
          <cell r="D93">
            <v>0</v>
          </cell>
          <cell r="H93">
            <v>0</v>
          </cell>
        </row>
        <row r="94">
          <cell r="A94" t="str">
            <v>18220</v>
          </cell>
          <cell r="D94">
            <v>0</v>
          </cell>
          <cell r="H94">
            <v>0</v>
          </cell>
        </row>
        <row r="95">
          <cell r="A95" t="str">
            <v>18300</v>
          </cell>
          <cell r="D95">
            <v>0</v>
          </cell>
          <cell r="H95">
            <v>0</v>
          </cell>
        </row>
        <row r="96">
          <cell r="A96" t="str">
            <v>18305</v>
          </cell>
          <cell r="D96">
            <v>4.0000000000000001E-3</v>
          </cell>
          <cell r="H96">
            <v>4.0000000000000001E-3</v>
          </cell>
        </row>
        <row r="97">
          <cell r="A97" t="str">
            <v>18310</v>
          </cell>
          <cell r="D97">
            <v>7763962.4296000004</v>
          </cell>
          <cell r="H97">
            <v>6556702.3844999997</v>
          </cell>
        </row>
        <row r="98">
          <cell r="A98" t="str">
            <v>18312</v>
          </cell>
          <cell r="D98">
            <v>0</v>
          </cell>
          <cell r="H98">
            <v>0</v>
          </cell>
        </row>
        <row r="99">
          <cell r="A99" t="str">
            <v>18313</v>
          </cell>
          <cell r="D99">
            <v>0</v>
          </cell>
          <cell r="H99">
            <v>0</v>
          </cell>
        </row>
        <row r="100">
          <cell r="A100" t="str">
            <v>18315</v>
          </cell>
          <cell r="D100">
            <v>20838.380099999998</v>
          </cell>
          <cell r="H100">
            <v>0</v>
          </cell>
        </row>
        <row r="101">
          <cell r="A101" t="str">
            <v>18320</v>
          </cell>
          <cell r="D101">
            <v>480.32459999999998</v>
          </cell>
          <cell r="H101">
            <v>1817.8448000000001</v>
          </cell>
        </row>
        <row r="102">
          <cell r="A102" t="str">
            <v>18330</v>
          </cell>
          <cell r="D102">
            <v>156535.99239999999</v>
          </cell>
          <cell r="H102">
            <v>174282.99239999999</v>
          </cell>
        </row>
        <row r="103">
          <cell r="A103" t="str">
            <v>18910</v>
          </cell>
          <cell r="D103">
            <v>0</v>
          </cell>
          <cell r="H103">
            <v>0</v>
          </cell>
        </row>
        <row r="104">
          <cell r="A104" t="str">
            <v>23110</v>
          </cell>
          <cell r="D104">
            <v>21325235.829999998</v>
          </cell>
          <cell r="H104">
            <v>21325235.829999998</v>
          </cell>
        </row>
        <row r="105">
          <cell r="A105" t="str">
            <v>23115</v>
          </cell>
          <cell r="D105">
            <v>-17763199.663800001</v>
          </cell>
          <cell r="H105">
            <v>-17790968.568300001</v>
          </cell>
        </row>
        <row r="106">
          <cell r="A106" t="str">
            <v>23120</v>
          </cell>
          <cell r="D106">
            <v>14255975.369999999</v>
          </cell>
          <cell r="H106">
            <v>14255975.369999999</v>
          </cell>
        </row>
        <row r="107">
          <cell r="A107" t="str">
            <v>23125</v>
          </cell>
          <cell r="D107">
            <v>-10218532.890799999</v>
          </cell>
          <cell r="H107">
            <v>-10250007.965600001</v>
          </cell>
        </row>
        <row r="108">
          <cell r="A108" t="str">
            <v>23130</v>
          </cell>
          <cell r="D108">
            <v>2467038.4</v>
          </cell>
          <cell r="H108">
            <v>2467038.4</v>
          </cell>
        </row>
        <row r="109">
          <cell r="A109" t="str">
            <v>23135</v>
          </cell>
          <cell r="D109">
            <v>-1995214.0467999999</v>
          </cell>
          <cell r="H109">
            <v>-1999213.8174000001</v>
          </cell>
        </row>
        <row r="110">
          <cell r="A110" t="str">
            <v>23140</v>
          </cell>
          <cell r="D110">
            <v>1075211.8700000001</v>
          </cell>
          <cell r="H110">
            <v>1075211.8700000001</v>
          </cell>
        </row>
        <row r="111">
          <cell r="A111" t="str">
            <v>23145</v>
          </cell>
          <cell r="D111">
            <v>-803523.44830000005</v>
          </cell>
          <cell r="H111">
            <v>-805641.47560000001</v>
          </cell>
        </row>
        <row r="112">
          <cell r="A112" t="str">
            <v>23210</v>
          </cell>
          <cell r="D112">
            <v>29640247.559999999</v>
          </cell>
          <cell r="H112">
            <v>29640247.559999999</v>
          </cell>
        </row>
        <row r="113">
          <cell r="A113" t="str">
            <v>23215</v>
          </cell>
          <cell r="D113">
            <v>-24825778.751200002</v>
          </cell>
          <cell r="H113">
            <v>-24866592.182</v>
          </cell>
        </row>
        <row r="114">
          <cell r="A114" t="str">
            <v>23220</v>
          </cell>
          <cell r="D114">
            <v>7358846.6277000001</v>
          </cell>
          <cell r="H114">
            <v>7358846.6277000001</v>
          </cell>
        </row>
        <row r="115">
          <cell r="A115" t="str">
            <v>23225</v>
          </cell>
          <cell r="D115">
            <v>-6058434.3613999998</v>
          </cell>
          <cell r="H115">
            <v>-6068572.1091</v>
          </cell>
        </row>
        <row r="116">
          <cell r="A116" t="str">
            <v>23230</v>
          </cell>
          <cell r="D116">
            <v>599586.04</v>
          </cell>
          <cell r="H116">
            <v>599586.04</v>
          </cell>
        </row>
        <row r="117">
          <cell r="A117" t="str">
            <v>23235</v>
          </cell>
          <cell r="D117">
            <v>-500114.72350000002</v>
          </cell>
          <cell r="H117">
            <v>-500873.1568</v>
          </cell>
        </row>
        <row r="118">
          <cell r="A118" t="str">
            <v>23240</v>
          </cell>
          <cell r="D118">
            <v>15692511.560000001</v>
          </cell>
          <cell r="H118">
            <v>15692511.560000001</v>
          </cell>
        </row>
        <row r="119">
          <cell r="A119" t="str">
            <v>23245</v>
          </cell>
          <cell r="D119">
            <v>-13222398.547900001</v>
          </cell>
          <cell r="H119">
            <v>-13241655.043099999</v>
          </cell>
        </row>
        <row r="120">
          <cell r="A120" t="str">
            <v>23250</v>
          </cell>
          <cell r="D120">
            <v>-12365411.731799999</v>
          </cell>
          <cell r="H120">
            <v>-12383380.064099999</v>
          </cell>
        </row>
        <row r="121">
          <cell r="A121" t="str">
            <v>23255</v>
          </cell>
          <cell r="D121">
            <v>14670286.58</v>
          </cell>
          <cell r="H121">
            <v>14670286.58</v>
          </cell>
        </row>
        <row r="122">
          <cell r="A122" t="str">
            <v>23310</v>
          </cell>
          <cell r="D122">
            <v>205753093.5</v>
          </cell>
          <cell r="H122">
            <v>205753093.5</v>
          </cell>
        </row>
        <row r="123">
          <cell r="A123" t="str">
            <v>23315</v>
          </cell>
          <cell r="D123">
            <v>-162952741.09040001</v>
          </cell>
          <cell r="H123">
            <v>-163279078.4955</v>
          </cell>
        </row>
        <row r="124">
          <cell r="A124" t="str">
            <v>23320</v>
          </cell>
          <cell r="D124">
            <v>30179491.16</v>
          </cell>
          <cell r="H124">
            <v>30179491.16</v>
          </cell>
        </row>
        <row r="125">
          <cell r="A125" t="str">
            <v>23325</v>
          </cell>
          <cell r="D125">
            <v>-25036347.080800001</v>
          </cell>
          <cell r="H125">
            <v>-25075561.717999998</v>
          </cell>
        </row>
        <row r="126">
          <cell r="A126" t="str">
            <v>23330</v>
          </cell>
          <cell r="D126">
            <v>29088916.100000001</v>
          </cell>
          <cell r="H126">
            <v>29088916.100000001</v>
          </cell>
        </row>
        <row r="127">
          <cell r="A127" t="str">
            <v>23335</v>
          </cell>
          <cell r="D127">
            <v>-24184864.1633</v>
          </cell>
          <cell r="H127">
            <v>-24222255.8083</v>
          </cell>
        </row>
        <row r="128">
          <cell r="A128" t="str">
            <v>23340</v>
          </cell>
          <cell r="D128">
            <v>17126623.949999999</v>
          </cell>
          <cell r="H128">
            <v>17126623.949999999</v>
          </cell>
        </row>
        <row r="129">
          <cell r="A129" t="str">
            <v>23345</v>
          </cell>
          <cell r="D129">
            <v>-14435483.742000001</v>
          </cell>
          <cell r="H129">
            <v>-14456463.32</v>
          </cell>
        </row>
        <row r="130">
          <cell r="A130" t="str">
            <v>23399</v>
          </cell>
          <cell r="D130">
            <v>0</v>
          </cell>
          <cell r="H130">
            <v>0</v>
          </cell>
        </row>
        <row r="131">
          <cell r="A131" t="str">
            <v>23410</v>
          </cell>
          <cell r="D131">
            <v>22925744.629999999</v>
          </cell>
          <cell r="H131">
            <v>22925744.629999999</v>
          </cell>
        </row>
        <row r="132">
          <cell r="A132" t="str">
            <v>23415</v>
          </cell>
          <cell r="D132">
            <v>-22505189.260899998</v>
          </cell>
          <cell r="H132">
            <v>-22520555.4793</v>
          </cell>
        </row>
        <row r="133">
          <cell r="A133" t="str">
            <v>23420</v>
          </cell>
          <cell r="D133">
            <v>0</v>
          </cell>
          <cell r="H133">
            <v>0</v>
          </cell>
        </row>
        <row r="134">
          <cell r="A134" t="str">
            <v>23425</v>
          </cell>
          <cell r="D134">
            <v>0.09</v>
          </cell>
          <cell r="H134">
            <v>0.09</v>
          </cell>
        </row>
        <row r="135">
          <cell r="A135" t="str">
            <v>23430</v>
          </cell>
          <cell r="D135">
            <v>2647729.27</v>
          </cell>
          <cell r="H135">
            <v>2647729.27</v>
          </cell>
        </row>
        <row r="136">
          <cell r="A136" t="str">
            <v>23435</v>
          </cell>
          <cell r="D136">
            <v>-2620263.0299999998</v>
          </cell>
          <cell r="H136">
            <v>-2621095.3402999998</v>
          </cell>
        </row>
        <row r="137">
          <cell r="A137" t="str">
            <v>23440</v>
          </cell>
          <cell r="D137">
            <v>657916.52</v>
          </cell>
          <cell r="H137">
            <v>657916.52</v>
          </cell>
        </row>
        <row r="138">
          <cell r="A138" t="str">
            <v>23445</v>
          </cell>
          <cell r="D138">
            <v>-639001.29920000001</v>
          </cell>
          <cell r="H138">
            <v>-639499.83959999995</v>
          </cell>
        </row>
        <row r="139">
          <cell r="A139" t="str">
            <v>23450</v>
          </cell>
          <cell r="D139">
            <v>3184516.08</v>
          </cell>
          <cell r="H139">
            <v>3184516.08</v>
          </cell>
        </row>
        <row r="140">
          <cell r="A140" t="str">
            <v>23455</v>
          </cell>
          <cell r="D140">
            <v>-2431931.1913999999</v>
          </cell>
          <cell r="H140">
            <v>-2460698.6049000002</v>
          </cell>
        </row>
        <row r="141">
          <cell r="A141" t="str">
            <v>23460</v>
          </cell>
          <cell r="D141">
            <v>5288863.7671999997</v>
          </cell>
          <cell r="H141">
            <v>5288863.7671999997</v>
          </cell>
        </row>
        <row r="142">
          <cell r="A142" t="str">
            <v>23465</v>
          </cell>
          <cell r="D142">
            <v>-4107850.1916</v>
          </cell>
          <cell r="H142">
            <v>-4153658.6220999998</v>
          </cell>
        </row>
        <row r="143">
          <cell r="A143" t="str">
            <v>23470</v>
          </cell>
          <cell r="D143">
            <v>100733968.79449999</v>
          </cell>
          <cell r="H143">
            <v>120694938.0645</v>
          </cell>
        </row>
        <row r="144">
          <cell r="A144" t="str">
            <v>23475</v>
          </cell>
          <cell r="D144">
            <v>-45121311.489200003</v>
          </cell>
          <cell r="H144">
            <v>-46219415.239200003</v>
          </cell>
        </row>
        <row r="145">
          <cell r="A145" t="str">
            <v>23480</v>
          </cell>
          <cell r="D145">
            <v>37159270.962899998</v>
          </cell>
          <cell r="H145">
            <v>37457000.926700003</v>
          </cell>
        </row>
        <row r="146">
          <cell r="A146" t="str">
            <v>23485</v>
          </cell>
          <cell r="D146">
            <v>-29407655.512800001</v>
          </cell>
          <cell r="H146">
            <v>-29470494.3114</v>
          </cell>
        </row>
        <row r="147">
          <cell r="A147" t="str">
            <v>23490</v>
          </cell>
          <cell r="D147">
            <v>8111959.7599999998</v>
          </cell>
          <cell r="H147">
            <v>8302088.1399999997</v>
          </cell>
        </row>
        <row r="148">
          <cell r="A148" t="str">
            <v>23495</v>
          </cell>
          <cell r="D148">
            <v>-7942234.9455000004</v>
          </cell>
          <cell r="H148">
            <v>-7950471.2654999997</v>
          </cell>
        </row>
        <row r="149">
          <cell r="A149" t="str">
            <v>23500</v>
          </cell>
          <cell r="D149">
            <v>2191623.17</v>
          </cell>
          <cell r="H149">
            <v>2270738.17</v>
          </cell>
        </row>
        <row r="150">
          <cell r="A150" t="str">
            <v>23505</v>
          </cell>
          <cell r="D150">
            <v>-1997142.2165000001</v>
          </cell>
          <cell r="H150">
            <v>-2006577.9125999999</v>
          </cell>
        </row>
        <row r="151">
          <cell r="A151" t="str">
            <v>23510</v>
          </cell>
          <cell r="D151">
            <v>2571810.7400000002</v>
          </cell>
          <cell r="H151">
            <v>2571810.7400000002</v>
          </cell>
        </row>
        <row r="152">
          <cell r="A152" t="str">
            <v>23515</v>
          </cell>
          <cell r="D152">
            <v>-2436425.1537000001</v>
          </cell>
          <cell r="H152">
            <v>-2439896.5695000002</v>
          </cell>
        </row>
        <row r="153">
          <cell r="A153" t="str">
            <v>23520</v>
          </cell>
          <cell r="D153">
            <v>7871518.04</v>
          </cell>
          <cell r="H153">
            <v>7871518.04</v>
          </cell>
        </row>
        <row r="154">
          <cell r="A154" t="str">
            <v>23525</v>
          </cell>
          <cell r="D154">
            <v>-7871518.0400999999</v>
          </cell>
          <cell r="H154">
            <v>-7871518.0400999999</v>
          </cell>
        </row>
        <row r="155">
          <cell r="A155" t="str">
            <v>23530</v>
          </cell>
          <cell r="D155">
            <v>3623621.38</v>
          </cell>
          <cell r="H155">
            <v>3709348.18</v>
          </cell>
        </row>
        <row r="156">
          <cell r="A156" t="str">
            <v>23535</v>
          </cell>
          <cell r="D156">
            <v>-1363398.3374000001</v>
          </cell>
          <cell r="H156">
            <v>-1432628.8744000001</v>
          </cell>
        </row>
        <row r="157">
          <cell r="A157" t="str">
            <v>23540</v>
          </cell>
          <cell r="D157">
            <v>5333308.3899999997</v>
          </cell>
          <cell r="H157">
            <v>5333308.3899999997</v>
          </cell>
        </row>
        <row r="158">
          <cell r="A158" t="str">
            <v>23545</v>
          </cell>
          <cell r="D158">
            <v>-1613360.5312999999</v>
          </cell>
          <cell r="H158">
            <v>-2123125.5277999998</v>
          </cell>
        </row>
        <row r="159">
          <cell r="A159" t="str">
            <v>23550</v>
          </cell>
          <cell r="D159">
            <v>8153544.8899999997</v>
          </cell>
          <cell r="H159">
            <v>8153544.8899999997</v>
          </cell>
        </row>
        <row r="160">
          <cell r="A160" t="str">
            <v>23555</v>
          </cell>
          <cell r="D160">
            <v>-7176911.4699999997</v>
          </cell>
          <cell r="H160">
            <v>-7454669.5999999996</v>
          </cell>
        </row>
        <row r="161">
          <cell r="A161" t="str">
            <v>23560</v>
          </cell>
          <cell r="D161">
            <v>1330502</v>
          </cell>
          <cell r="H161">
            <v>1330502</v>
          </cell>
        </row>
        <row r="162">
          <cell r="A162" t="str">
            <v>23570</v>
          </cell>
          <cell r="D162">
            <v>0</v>
          </cell>
          <cell r="H162">
            <v>0</v>
          </cell>
        </row>
        <row r="163">
          <cell r="A163" t="str">
            <v>23575</v>
          </cell>
          <cell r="D163">
            <v>0</v>
          </cell>
          <cell r="H163">
            <v>0</v>
          </cell>
        </row>
        <row r="164">
          <cell r="A164" t="str">
            <v>23590</v>
          </cell>
          <cell r="D164">
            <v>0</v>
          </cell>
          <cell r="H164">
            <v>0</v>
          </cell>
        </row>
        <row r="165">
          <cell r="A165" t="str">
            <v>23591</v>
          </cell>
          <cell r="D165">
            <v>0</v>
          </cell>
          <cell r="H165">
            <v>0</v>
          </cell>
        </row>
        <row r="166">
          <cell r="A166" t="str">
            <v>23610</v>
          </cell>
          <cell r="D166">
            <v>60589428.8116</v>
          </cell>
          <cell r="H166">
            <v>45170028.160499997</v>
          </cell>
        </row>
        <row r="167">
          <cell r="A167" t="str">
            <v>23611</v>
          </cell>
          <cell r="D167">
            <v>0</v>
          </cell>
          <cell r="H167">
            <v>0</v>
          </cell>
        </row>
        <row r="168">
          <cell r="A168" t="str">
            <v>24999</v>
          </cell>
          <cell r="D168">
            <v>0</v>
          </cell>
          <cell r="H168">
            <v>0</v>
          </cell>
        </row>
        <row r="169">
          <cell r="A169" t="str">
            <v>26000</v>
          </cell>
          <cell r="D169">
            <v>2588608.2999999998</v>
          </cell>
          <cell r="H169">
            <v>2588608.2999999998</v>
          </cell>
        </row>
        <row r="170">
          <cell r="A170" t="str">
            <v>31100</v>
          </cell>
          <cell r="D170">
            <v>6040036.784</v>
          </cell>
          <cell r="H170">
            <v>6971743.4900000002</v>
          </cell>
        </row>
        <row r="171">
          <cell r="A171" t="str">
            <v>31300</v>
          </cell>
          <cell r="D171">
            <v>-20729163.053300001</v>
          </cell>
          <cell r="H171">
            <v>-6390468.2637999998</v>
          </cell>
        </row>
        <row r="172">
          <cell r="A172" t="str">
            <v>31310</v>
          </cell>
          <cell r="D172">
            <v>2.3999999999999998E-3</v>
          </cell>
          <cell r="H172">
            <v>2.3999999999999998E-3</v>
          </cell>
        </row>
        <row r="173">
          <cell r="A173" t="str">
            <v>31320</v>
          </cell>
          <cell r="D173">
            <v>0</v>
          </cell>
          <cell r="H173">
            <v>0</v>
          </cell>
        </row>
        <row r="174">
          <cell r="A174" t="str">
            <v>31400</v>
          </cell>
          <cell r="D174">
            <v>3.4773000000000001</v>
          </cell>
          <cell r="H174">
            <v>3.4788999999999999</v>
          </cell>
        </row>
        <row r="175">
          <cell r="A175" t="str">
            <v>31405</v>
          </cell>
          <cell r="D175">
            <v>0</v>
          </cell>
          <cell r="H175">
            <v>0</v>
          </cell>
        </row>
        <row r="176">
          <cell r="A176" t="str">
            <v>31410</v>
          </cell>
          <cell r="D176">
            <v>0</v>
          </cell>
          <cell r="H176">
            <v>0</v>
          </cell>
        </row>
        <row r="177">
          <cell r="A177" t="str">
            <v>31415</v>
          </cell>
          <cell r="D177">
            <v>-26013.72</v>
          </cell>
          <cell r="H177">
            <v>-16917.07</v>
          </cell>
        </row>
        <row r="178">
          <cell r="A178" t="str">
            <v>31420</v>
          </cell>
          <cell r="D178">
            <v>0</v>
          </cell>
          <cell r="H178">
            <v>0</v>
          </cell>
        </row>
        <row r="179">
          <cell r="A179" t="str">
            <v>31423</v>
          </cell>
          <cell r="D179">
            <v>1E-4</v>
          </cell>
          <cell r="H179">
            <v>1E-4</v>
          </cell>
        </row>
        <row r="180">
          <cell r="A180" t="str">
            <v>31425</v>
          </cell>
          <cell r="D180">
            <v>0</v>
          </cell>
          <cell r="H180">
            <v>0</v>
          </cell>
        </row>
        <row r="181">
          <cell r="A181" t="str">
            <v>31430</v>
          </cell>
          <cell r="D181">
            <v>0</v>
          </cell>
          <cell r="H181">
            <v>0</v>
          </cell>
        </row>
        <row r="182">
          <cell r="A182" t="str">
            <v>31435</v>
          </cell>
          <cell r="D182">
            <v>0</v>
          </cell>
          <cell r="H182">
            <v>0</v>
          </cell>
        </row>
        <row r="183">
          <cell r="A183" t="str">
            <v>31440</v>
          </cell>
          <cell r="D183">
            <v>99038.257700000002</v>
          </cell>
          <cell r="H183">
            <v>109256.2934</v>
          </cell>
        </row>
        <row r="184">
          <cell r="A184" t="str">
            <v>31445</v>
          </cell>
          <cell r="D184">
            <v>-15576232.687999999</v>
          </cell>
          <cell r="H184">
            <v>-15989233.168</v>
          </cell>
        </row>
        <row r="185">
          <cell r="A185" t="str">
            <v>31450</v>
          </cell>
          <cell r="D185">
            <v>1880667.5836</v>
          </cell>
          <cell r="H185">
            <v>1897432.2956999999</v>
          </cell>
        </row>
        <row r="186">
          <cell r="A186" t="str">
            <v>31455</v>
          </cell>
          <cell r="D186">
            <v>-3846000</v>
          </cell>
          <cell r="H186">
            <v>-3846000</v>
          </cell>
        </row>
        <row r="187">
          <cell r="A187" t="str">
            <v>31460</v>
          </cell>
          <cell r="D187">
            <v>-22270.97</v>
          </cell>
          <cell r="H187">
            <v>-23976.3</v>
          </cell>
        </row>
        <row r="188">
          <cell r="A188" t="str">
            <v>31465</v>
          </cell>
          <cell r="D188">
            <v>-106000000</v>
          </cell>
          <cell r="H188">
            <v>-116000000</v>
          </cell>
        </row>
        <row r="189">
          <cell r="A189" t="str">
            <v>31470</v>
          </cell>
          <cell r="D189">
            <v>0</v>
          </cell>
          <cell r="H189">
            <v>0</v>
          </cell>
        </row>
        <row r="190">
          <cell r="A190" t="str">
            <v>33200</v>
          </cell>
          <cell r="D190">
            <v>-1651779</v>
          </cell>
          <cell r="H190">
            <v>-1660726.53</v>
          </cell>
        </row>
        <row r="191">
          <cell r="A191" t="str">
            <v>33210</v>
          </cell>
          <cell r="D191">
            <v>0</v>
          </cell>
          <cell r="H191">
            <v>0</v>
          </cell>
        </row>
        <row r="192">
          <cell r="A192" t="str">
            <v>33220</v>
          </cell>
          <cell r="D192">
            <v>0</v>
          </cell>
          <cell r="H192">
            <v>0</v>
          </cell>
        </row>
        <row r="193">
          <cell r="A193" t="str">
            <v>33230</v>
          </cell>
          <cell r="D193">
            <v>0</v>
          </cell>
          <cell r="H193">
            <v>0</v>
          </cell>
        </row>
        <row r="194">
          <cell r="A194" t="str">
            <v>33240</v>
          </cell>
          <cell r="D194">
            <v>0</v>
          </cell>
          <cell r="H194">
            <v>0</v>
          </cell>
        </row>
        <row r="195">
          <cell r="A195" t="str">
            <v>33250</v>
          </cell>
          <cell r="D195">
            <v>0</v>
          </cell>
          <cell r="H195">
            <v>0</v>
          </cell>
        </row>
        <row r="196">
          <cell r="A196" t="str">
            <v>33260</v>
          </cell>
          <cell r="D196">
            <v>0</v>
          </cell>
          <cell r="H196">
            <v>0</v>
          </cell>
        </row>
        <row r="197">
          <cell r="A197" t="str">
            <v>33270</v>
          </cell>
          <cell r="D197">
            <v>0</v>
          </cell>
          <cell r="H197">
            <v>0</v>
          </cell>
        </row>
        <row r="198">
          <cell r="A198" t="str">
            <v>33280</v>
          </cell>
          <cell r="D198">
            <v>0</v>
          </cell>
          <cell r="H198">
            <v>0</v>
          </cell>
        </row>
        <row r="199">
          <cell r="A199" t="str">
            <v>33410</v>
          </cell>
          <cell r="D199">
            <v>0</v>
          </cell>
          <cell r="H199">
            <v>0</v>
          </cell>
        </row>
        <row r="200">
          <cell r="A200" t="str">
            <v>33420</v>
          </cell>
          <cell r="D200">
            <v>0</v>
          </cell>
          <cell r="H200">
            <v>0</v>
          </cell>
        </row>
        <row r="201">
          <cell r="A201" t="str">
            <v>33430</v>
          </cell>
          <cell r="D201">
            <v>0</v>
          </cell>
          <cell r="H201">
            <v>0</v>
          </cell>
        </row>
        <row r="202">
          <cell r="A202" t="str">
            <v>33440</v>
          </cell>
          <cell r="D202">
            <v>0</v>
          </cell>
          <cell r="H202">
            <v>0</v>
          </cell>
        </row>
        <row r="203">
          <cell r="A203" t="str">
            <v>33450</v>
          </cell>
          <cell r="D203">
            <v>0</v>
          </cell>
          <cell r="H203">
            <v>0</v>
          </cell>
        </row>
        <row r="204">
          <cell r="A204" t="str">
            <v>33460</v>
          </cell>
          <cell r="D204">
            <v>-5000000</v>
          </cell>
          <cell r="H204">
            <v>-5000000</v>
          </cell>
        </row>
        <row r="205">
          <cell r="A205" t="str">
            <v>34210</v>
          </cell>
          <cell r="D205">
            <v>38.4208</v>
          </cell>
          <cell r="H205">
            <v>-22976.5452</v>
          </cell>
        </row>
        <row r="206">
          <cell r="A206" t="str">
            <v>34220</v>
          </cell>
          <cell r="D206">
            <v>4370.2761</v>
          </cell>
          <cell r="H206">
            <v>4415.5794999999998</v>
          </cell>
        </row>
        <row r="207">
          <cell r="A207" t="str">
            <v>34230</v>
          </cell>
          <cell r="D207">
            <v>1.8200000000000001E-2</v>
          </cell>
          <cell r="H207">
            <v>-133955.18590000001</v>
          </cell>
        </row>
        <row r="208">
          <cell r="A208" t="str">
            <v>34235</v>
          </cell>
          <cell r="D208">
            <v>8.6E-3</v>
          </cell>
          <cell r="H208">
            <v>8.6E-3</v>
          </cell>
        </row>
        <row r="209">
          <cell r="A209" t="str">
            <v>34310</v>
          </cell>
          <cell r="D209">
            <v>0</v>
          </cell>
          <cell r="H209">
            <v>-121927.3067</v>
          </cell>
        </row>
        <row r="210">
          <cell r="A210" t="str">
            <v>34410</v>
          </cell>
          <cell r="D210">
            <v>0</v>
          </cell>
          <cell r="H210">
            <v>0</v>
          </cell>
        </row>
        <row r="211">
          <cell r="A211" t="str">
            <v>34420</v>
          </cell>
          <cell r="D211">
            <v>-106.7863</v>
          </cell>
          <cell r="H211">
            <v>-456.96089999999998</v>
          </cell>
        </row>
        <row r="212">
          <cell r="A212" t="str">
            <v>34430</v>
          </cell>
          <cell r="D212">
            <v>0</v>
          </cell>
          <cell r="H212">
            <v>0</v>
          </cell>
        </row>
        <row r="213">
          <cell r="A213" t="str">
            <v>34510</v>
          </cell>
          <cell r="D213">
            <v>-819.92700000000002</v>
          </cell>
          <cell r="H213">
            <v>0</v>
          </cell>
        </row>
        <row r="214">
          <cell r="A214" t="str">
            <v>34610</v>
          </cell>
          <cell r="D214">
            <v>-2.9999999999999997E-4</v>
          </cell>
          <cell r="H214">
            <v>-46614.772299999997</v>
          </cell>
        </row>
        <row r="215">
          <cell r="A215" t="str">
            <v>34710</v>
          </cell>
          <cell r="D215">
            <v>4.1999999999999997E-3</v>
          </cell>
          <cell r="H215">
            <v>4.1999999999999997E-3</v>
          </cell>
        </row>
        <row r="216">
          <cell r="A216" t="str">
            <v>34720</v>
          </cell>
          <cell r="D216">
            <v>3.3999999999999998E-3</v>
          </cell>
          <cell r="H216">
            <v>1507.4675999999999</v>
          </cell>
        </row>
        <row r="217">
          <cell r="A217" t="str">
            <v>34910</v>
          </cell>
          <cell r="D217">
            <v>0</v>
          </cell>
          <cell r="H217">
            <v>0</v>
          </cell>
        </row>
        <row r="218">
          <cell r="A218" t="str">
            <v>34920</v>
          </cell>
          <cell r="D218">
            <v>-407677.15010000003</v>
          </cell>
          <cell r="H218">
            <v>-495263.65010000003</v>
          </cell>
        </row>
        <row r="219">
          <cell r="A219" t="str">
            <v>34930</v>
          </cell>
          <cell r="D219">
            <v>851.28660000000002</v>
          </cell>
          <cell r="H219">
            <v>3732.2869999999998</v>
          </cell>
        </row>
        <row r="220">
          <cell r="A220" t="str">
            <v>34940</v>
          </cell>
          <cell r="D220">
            <v>1E-4</v>
          </cell>
          <cell r="H220">
            <v>1E-4</v>
          </cell>
        </row>
        <row r="221">
          <cell r="A221" t="str">
            <v>34950</v>
          </cell>
          <cell r="D221">
            <v>-1.5E-3</v>
          </cell>
          <cell r="H221">
            <v>-1.5E-3</v>
          </cell>
        </row>
        <row r="222">
          <cell r="A222" t="str">
            <v>34960</v>
          </cell>
          <cell r="D222">
            <v>-393987.02029999997</v>
          </cell>
          <cell r="H222">
            <v>-885.31330000000003</v>
          </cell>
        </row>
        <row r="223">
          <cell r="A223" t="str">
            <v>34970</v>
          </cell>
          <cell r="D223">
            <v>2.0799999999999999E-2</v>
          </cell>
          <cell r="H223">
            <v>2.1000000000000001E-2</v>
          </cell>
        </row>
        <row r="224">
          <cell r="A224" t="str">
            <v>34980</v>
          </cell>
          <cell r="D224">
            <v>-1235416.0181</v>
          </cell>
          <cell r="H224">
            <v>-1068759.8100999999</v>
          </cell>
        </row>
        <row r="225">
          <cell r="A225" t="str">
            <v>34990</v>
          </cell>
          <cell r="D225">
            <v>0</v>
          </cell>
          <cell r="H225">
            <v>0</v>
          </cell>
        </row>
        <row r="226">
          <cell r="A226" t="str">
            <v>35000</v>
          </cell>
          <cell r="D226">
            <v>-7062.9934000000003</v>
          </cell>
          <cell r="H226">
            <v>-4438.2089999999998</v>
          </cell>
        </row>
        <row r="227">
          <cell r="A227" t="str">
            <v>35010</v>
          </cell>
          <cell r="D227">
            <v>-7297.6935000000003</v>
          </cell>
          <cell r="H227">
            <v>-17696.058300000001</v>
          </cell>
        </row>
        <row r="228">
          <cell r="A228" t="str">
            <v>35015</v>
          </cell>
          <cell r="D228">
            <v>602.04679999999996</v>
          </cell>
          <cell r="H228">
            <v>607.41359999999997</v>
          </cell>
        </row>
        <row r="229">
          <cell r="A229" t="str">
            <v>35020</v>
          </cell>
          <cell r="D229">
            <v>0</v>
          </cell>
          <cell r="H229">
            <v>-2463.8451</v>
          </cell>
        </row>
        <row r="230">
          <cell r="A230" t="str">
            <v>35025</v>
          </cell>
          <cell r="D230">
            <v>0</v>
          </cell>
          <cell r="H230">
            <v>0</v>
          </cell>
        </row>
        <row r="231">
          <cell r="A231" t="str">
            <v>35030</v>
          </cell>
          <cell r="D231">
            <v>0</v>
          </cell>
          <cell r="H231">
            <v>-29617.289199999999</v>
          </cell>
        </row>
        <row r="232">
          <cell r="A232" t="str">
            <v>35040</v>
          </cell>
          <cell r="D232">
            <v>0</v>
          </cell>
          <cell r="H232">
            <v>0</v>
          </cell>
        </row>
        <row r="233">
          <cell r="A233" t="str">
            <v>35050</v>
          </cell>
          <cell r="D233">
            <v>0</v>
          </cell>
          <cell r="H233">
            <v>0</v>
          </cell>
        </row>
        <row r="234">
          <cell r="A234" t="str">
            <v>35060</v>
          </cell>
          <cell r="D234">
            <v>4.8999999999999998E-3</v>
          </cell>
          <cell r="H234">
            <v>4.8999999999999998E-3</v>
          </cell>
        </row>
        <row r="235">
          <cell r="A235" t="str">
            <v>35070</v>
          </cell>
          <cell r="D235">
            <v>1.9E-3</v>
          </cell>
          <cell r="H235">
            <v>1.9E-3</v>
          </cell>
        </row>
        <row r="236">
          <cell r="A236" t="str">
            <v>35080</v>
          </cell>
          <cell r="D236">
            <v>-21064.847099999999</v>
          </cell>
          <cell r="H236">
            <v>-21252.624</v>
          </cell>
        </row>
        <row r="237">
          <cell r="A237" t="str">
            <v>35090</v>
          </cell>
          <cell r="D237">
            <v>0</v>
          </cell>
          <cell r="H237">
            <v>0</v>
          </cell>
        </row>
        <row r="238">
          <cell r="A238" t="str">
            <v>35105</v>
          </cell>
          <cell r="D238">
            <v>0</v>
          </cell>
          <cell r="H238">
            <v>0</v>
          </cell>
        </row>
        <row r="239">
          <cell r="A239" t="str">
            <v>35110</v>
          </cell>
          <cell r="D239">
            <v>-1227660</v>
          </cell>
          <cell r="H239">
            <v>-1441596</v>
          </cell>
        </row>
        <row r="240">
          <cell r="A240" t="str">
            <v>35115</v>
          </cell>
          <cell r="D240">
            <v>0</v>
          </cell>
          <cell r="H240">
            <v>0</v>
          </cell>
        </row>
        <row r="241">
          <cell r="A241" t="str">
            <v>35120</v>
          </cell>
          <cell r="D241">
            <v>0</v>
          </cell>
          <cell r="H241">
            <v>0</v>
          </cell>
        </row>
        <row r="242">
          <cell r="A242" t="str">
            <v>35125</v>
          </cell>
          <cell r="D242">
            <v>0</v>
          </cell>
          <cell r="H242">
            <v>0</v>
          </cell>
        </row>
        <row r="243">
          <cell r="A243" t="str">
            <v>35130</v>
          </cell>
          <cell r="D243">
            <v>0</v>
          </cell>
          <cell r="H243">
            <v>0</v>
          </cell>
        </row>
        <row r="244">
          <cell r="A244" t="str">
            <v>35135</v>
          </cell>
          <cell r="D244">
            <v>0</v>
          </cell>
          <cell r="H244">
            <v>0</v>
          </cell>
        </row>
        <row r="245">
          <cell r="A245" t="str">
            <v>35210</v>
          </cell>
          <cell r="D245">
            <v>0</v>
          </cell>
          <cell r="H245">
            <v>0</v>
          </cell>
        </row>
        <row r="246">
          <cell r="A246" t="str">
            <v>35220</v>
          </cell>
          <cell r="D246">
            <v>-691216.19149999996</v>
          </cell>
          <cell r="H246">
            <v>-526357.9399</v>
          </cell>
        </row>
        <row r="247">
          <cell r="A247" t="str">
            <v>35410</v>
          </cell>
          <cell r="D247">
            <v>-291864.64</v>
          </cell>
          <cell r="H247">
            <v>-438473.08</v>
          </cell>
        </row>
        <row r="248">
          <cell r="A248" t="str">
            <v>35420</v>
          </cell>
          <cell r="D248">
            <v>-1647881.6102</v>
          </cell>
          <cell r="H248">
            <v>-745770.8602</v>
          </cell>
        </row>
        <row r="249">
          <cell r="A249" t="str">
            <v>35710</v>
          </cell>
          <cell r="D249">
            <v>0</v>
          </cell>
          <cell r="H249">
            <v>0</v>
          </cell>
        </row>
        <row r="250">
          <cell r="A250" t="str">
            <v>35720</v>
          </cell>
          <cell r="D250">
            <v>0</v>
          </cell>
          <cell r="H250">
            <v>0</v>
          </cell>
        </row>
        <row r="251">
          <cell r="A251" t="str">
            <v>35905</v>
          </cell>
          <cell r="D251">
            <v>0</v>
          </cell>
          <cell r="H251">
            <v>0</v>
          </cell>
        </row>
        <row r="252">
          <cell r="A252" t="str">
            <v>35910</v>
          </cell>
          <cell r="D252">
            <v>0</v>
          </cell>
          <cell r="H252">
            <v>0</v>
          </cell>
        </row>
        <row r="253">
          <cell r="A253" t="str">
            <v>35920</v>
          </cell>
          <cell r="D253">
            <v>-10289208.407</v>
          </cell>
          <cell r="H253">
            <v>-9674001.1698000003</v>
          </cell>
        </row>
        <row r="254">
          <cell r="A254" t="str">
            <v>35925</v>
          </cell>
          <cell r="D254">
            <v>0</v>
          </cell>
          <cell r="H254">
            <v>0</v>
          </cell>
        </row>
        <row r="255">
          <cell r="A255" t="str">
            <v>35930</v>
          </cell>
          <cell r="D255">
            <v>-648573.88870000001</v>
          </cell>
          <cell r="H255">
            <v>-648573.88870000001</v>
          </cell>
        </row>
        <row r="256">
          <cell r="A256" t="str">
            <v>35940</v>
          </cell>
          <cell r="D256">
            <v>0</v>
          </cell>
          <cell r="H256">
            <v>0</v>
          </cell>
        </row>
        <row r="257">
          <cell r="A257" t="str">
            <v>35950</v>
          </cell>
          <cell r="D257">
            <v>-385766.14880000002</v>
          </cell>
          <cell r="H257">
            <v>-389765.09879999998</v>
          </cell>
        </row>
        <row r="258">
          <cell r="A258" t="str">
            <v>36105</v>
          </cell>
          <cell r="D258">
            <v>-1627853.8744999999</v>
          </cell>
          <cell r="H258">
            <v>-1653250.5859000001</v>
          </cell>
        </row>
        <row r="259">
          <cell r="A259" t="str">
            <v>36110</v>
          </cell>
          <cell r="D259">
            <v>19.617699999999999</v>
          </cell>
          <cell r="H259">
            <v>738.91200000000003</v>
          </cell>
        </row>
        <row r="260">
          <cell r="A260" t="str">
            <v>36115</v>
          </cell>
          <cell r="D260">
            <v>0</v>
          </cell>
          <cell r="H260">
            <v>0</v>
          </cell>
        </row>
        <row r="261">
          <cell r="A261" t="str">
            <v>36120</v>
          </cell>
          <cell r="D261">
            <v>0</v>
          </cell>
          <cell r="H261">
            <v>0</v>
          </cell>
        </row>
        <row r="262">
          <cell r="A262" t="str">
            <v>36125</v>
          </cell>
          <cell r="D262">
            <v>19927.9797</v>
          </cell>
          <cell r="H262">
            <v>-13220.739299999999</v>
          </cell>
        </row>
        <row r="263">
          <cell r="A263" t="str">
            <v>36130</v>
          </cell>
          <cell r="D263">
            <v>-3.5000000000000001E-3</v>
          </cell>
          <cell r="H263">
            <v>-3.5999999999999999E-3</v>
          </cell>
        </row>
        <row r="264">
          <cell r="A264" t="str">
            <v>36310</v>
          </cell>
          <cell r="D264">
            <v>-2.5000000000000001E-3</v>
          </cell>
          <cell r="H264">
            <v>-2.5000000000000001E-3</v>
          </cell>
        </row>
        <row r="265">
          <cell r="A265" t="str">
            <v>36320</v>
          </cell>
          <cell r="D265">
            <v>0</v>
          </cell>
          <cell r="H265">
            <v>0</v>
          </cell>
        </row>
        <row r="266">
          <cell r="A266" t="str">
            <v>36330</v>
          </cell>
          <cell r="D266">
            <v>-10656627.59</v>
          </cell>
          <cell r="H266">
            <v>-10656627.59</v>
          </cell>
        </row>
        <row r="267">
          <cell r="A267" t="str">
            <v>36340</v>
          </cell>
          <cell r="D267">
            <v>0</v>
          </cell>
          <cell r="H267">
            <v>0</v>
          </cell>
        </row>
        <row r="268">
          <cell r="A268" t="str">
            <v>36350</v>
          </cell>
          <cell r="D268">
            <v>-85899.857499999998</v>
          </cell>
          <cell r="H268">
            <v>-1.4E-3</v>
          </cell>
        </row>
        <row r="269">
          <cell r="A269" t="str">
            <v>36905</v>
          </cell>
          <cell r="D269">
            <v>-8.6E-3</v>
          </cell>
          <cell r="H269">
            <v>-8.6999999999999994E-3</v>
          </cell>
        </row>
        <row r="270">
          <cell r="A270" t="str">
            <v>36910</v>
          </cell>
          <cell r="D270">
            <v>0</v>
          </cell>
          <cell r="H270">
            <v>0</v>
          </cell>
        </row>
        <row r="271">
          <cell r="A271" t="str">
            <v>36915</v>
          </cell>
          <cell r="D271">
            <v>0</v>
          </cell>
          <cell r="H271">
            <v>0</v>
          </cell>
        </row>
        <row r="272">
          <cell r="A272" t="str">
            <v>36920</v>
          </cell>
          <cell r="D272">
            <v>-0.1013</v>
          </cell>
          <cell r="H272">
            <v>-0.1038</v>
          </cell>
        </row>
        <row r="273">
          <cell r="A273" t="str">
            <v>36925</v>
          </cell>
          <cell r="D273">
            <v>0</v>
          </cell>
          <cell r="H273">
            <v>0</v>
          </cell>
        </row>
        <row r="274">
          <cell r="A274" t="str">
            <v>36930</v>
          </cell>
          <cell r="D274">
            <v>0</v>
          </cell>
          <cell r="H274">
            <v>0</v>
          </cell>
        </row>
        <row r="275">
          <cell r="A275" t="str">
            <v>36935</v>
          </cell>
          <cell r="D275">
            <v>0</v>
          </cell>
          <cell r="H275">
            <v>0</v>
          </cell>
        </row>
        <row r="276">
          <cell r="A276" t="str">
            <v>36940</v>
          </cell>
          <cell r="D276">
            <v>-586.81889999999999</v>
          </cell>
          <cell r="H276">
            <v>-592.90200000000004</v>
          </cell>
        </row>
        <row r="277">
          <cell r="A277" t="str">
            <v>36945</v>
          </cell>
          <cell r="D277">
            <v>0</v>
          </cell>
          <cell r="H277">
            <v>0</v>
          </cell>
        </row>
        <row r="278">
          <cell r="A278" t="str">
            <v>36950</v>
          </cell>
          <cell r="D278">
            <v>0</v>
          </cell>
          <cell r="H278">
            <v>0</v>
          </cell>
        </row>
        <row r="279">
          <cell r="A279" t="str">
            <v>36955</v>
          </cell>
          <cell r="D279">
            <v>0</v>
          </cell>
          <cell r="H279">
            <v>0</v>
          </cell>
        </row>
        <row r="280">
          <cell r="A280" t="str">
            <v>36960</v>
          </cell>
          <cell r="D280">
            <v>0</v>
          </cell>
          <cell r="H280">
            <v>0</v>
          </cell>
        </row>
        <row r="281">
          <cell r="A281" t="str">
            <v>37110</v>
          </cell>
          <cell r="D281">
            <v>0</v>
          </cell>
          <cell r="H281">
            <v>0</v>
          </cell>
        </row>
        <row r="282">
          <cell r="A282" t="str">
            <v>37120</v>
          </cell>
          <cell r="D282">
            <v>0</v>
          </cell>
          <cell r="H282">
            <v>0</v>
          </cell>
        </row>
        <row r="283">
          <cell r="A283" t="str">
            <v>37130</v>
          </cell>
          <cell r="D283">
            <v>0</v>
          </cell>
          <cell r="H283">
            <v>0</v>
          </cell>
        </row>
        <row r="284">
          <cell r="A284" t="str">
            <v>37135</v>
          </cell>
          <cell r="D284">
            <v>0</v>
          </cell>
          <cell r="H284">
            <v>0</v>
          </cell>
        </row>
        <row r="285">
          <cell r="A285" t="str">
            <v>37140</v>
          </cell>
          <cell r="D285">
            <v>-13233562.289999999</v>
          </cell>
          <cell r="H285">
            <v>-13321786.039999999</v>
          </cell>
        </row>
        <row r="286">
          <cell r="A286" t="str">
            <v>37145</v>
          </cell>
          <cell r="D286">
            <v>-129600.33</v>
          </cell>
          <cell r="H286">
            <v>-130464.33</v>
          </cell>
        </row>
        <row r="287">
          <cell r="A287" t="str">
            <v>41205</v>
          </cell>
          <cell r="D287">
            <v>0</v>
          </cell>
          <cell r="H287">
            <v>0</v>
          </cell>
        </row>
        <row r="288">
          <cell r="A288" t="str">
            <v>41210</v>
          </cell>
          <cell r="D288">
            <v>0</v>
          </cell>
          <cell r="H288">
            <v>0</v>
          </cell>
        </row>
        <row r="289">
          <cell r="A289" t="str">
            <v>41215</v>
          </cell>
          <cell r="D289">
            <v>0</v>
          </cell>
          <cell r="H289">
            <v>0</v>
          </cell>
        </row>
        <row r="290">
          <cell r="A290" t="str">
            <v>41220</v>
          </cell>
          <cell r="D290">
            <v>0</v>
          </cell>
          <cell r="H290">
            <v>0</v>
          </cell>
        </row>
        <row r="291">
          <cell r="A291" t="str">
            <v>41225</v>
          </cell>
          <cell r="D291">
            <v>-15000000</v>
          </cell>
          <cell r="H291">
            <v>-15000000</v>
          </cell>
        </row>
        <row r="292">
          <cell r="A292" t="str">
            <v>41230</v>
          </cell>
          <cell r="D292">
            <v>0</v>
          </cell>
          <cell r="H292">
            <v>0</v>
          </cell>
        </row>
        <row r="293">
          <cell r="A293" t="str">
            <v>41410</v>
          </cell>
          <cell r="D293">
            <v>0</v>
          </cell>
          <cell r="H293">
            <v>0</v>
          </cell>
        </row>
        <row r="294">
          <cell r="A294" t="str">
            <v>41420</v>
          </cell>
          <cell r="D294">
            <v>0</v>
          </cell>
          <cell r="H294">
            <v>0</v>
          </cell>
        </row>
        <row r="295">
          <cell r="A295" t="str">
            <v>41610</v>
          </cell>
          <cell r="D295">
            <v>0</v>
          </cell>
          <cell r="H295">
            <v>0</v>
          </cell>
        </row>
        <row r="296">
          <cell r="A296" t="str">
            <v>41620</v>
          </cell>
          <cell r="D296">
            <v>0</v>
          </cell>
          <cell r="H296">
            <v>0</v>
          </cell>
        </row>
        <row r="297">
          <cell r="A297" t="str">
            <v>41630</v>
          </cell>
          <cell r="D297">
            <v>0</v>
          </cell>
          <cell r="H297">
            <v>0</v>
          </cell>
        </row>
        <row r="298">
          <cell r="A298" t="str">
            <v>41640</v>
          </cell>
          <cell r="D298">
            <v>0</v>
          </cell>
          <cell r="H298">
            <v>0</v>
          </cell>
        </row>
        <row r="299">
          <cell r="A299" t="str">
            <v>41650</v>
          </cell>
          <cell r="D299">
            <v>0</v>
          </cell>
          <cell r="H299">
            <v>0</v>
          </cell>
        </row>
        <row r="300">
          <cell r="A300" t="str">
            <v>41660</v>
          </cell>
          <cell r="D300">
            <v>0</v>
          </cell>
          <cell r="H300">
            <v>0</v>
          </cell>
        </row>
        <row r="301">
          <cell r="A301" t="str">
            <v>41670</v>
          </cell>
          <cell r="D301">
            <v>0</v>
          </cell>
          <cell r="H301">
            <v>0</v>
          </cell>
        </row>
        <row r="302">
          <cell r="A302" t="str">
            <v>41680</v>
          </cell>
          <cell r="D302">
            <v>0</v>
          </cell>
          <cell r="H302">
            <v>0</v>
          </cell>
        </row>
        <row r="303">
          <cell r="A303" t="str">
            <v>43410</v>
          </cell>
          <cell r="D303">
            <v>0.3</v>
          </cell>
          <cell r="H303">
            <v>0.3</v>
          </cell>
        </row>
        <row r="304">
          <cell r="A304" t="str">
            <v>43510</v>
          </cell>
          <cell r="D304">
            <v>0</v>
          </cell>
          <cell r="H304">
            <v>0</v>
          </cell>
        </row>
        <row r="305">
          <cell r="A305" t="str">
            <v>43610</v>
          </cell>
          <cell r="D305">
            <v>0</v>
          </cell>
          <cell r="H305">
            <v>0</v>
          </cell>
        </row>
        <row r="306">
          <cell r="A306" t="str">
            <v>43620</v>
          </cell>
          <cell r="D306">
            <v>0</v>
          </cell>
          <cell r="H306">
            <v>0</v>
          </cell>
        </row>
        <row r="307">
          <cell r="A307" t="str">
            <v>43630</v>
          </cell>
          <cell r="D307">
            <v>0</v>
          </cell>
          <cell r="H307">
            <v>0</v>
          </cell>
        </row>
        <row r="308">
          <cell r="A308" t="str">
            <v>43640</v>
          </cell>
          <cell r="D308">
            <v>0</v>
          </cell>
          <cell r="H308">
            <v>0</v>
          </cell>
        </row>
        <row r="309">
          <cell r="A309" t="str">
            <v>43650</v>
          </cell>
          <cell r="D309">
            <v>0</v>
          </cell>
          <cell r="H309">
            <v>0</v>
          </cell>
        </row>
        <row r="310">
          <cell r="A310" t="str">
            <v>43660</v>
          </cell>
          <cell r="D310">
            <v>0</v>
          </cell>
          <cell r="H310">
            <v>0</v>
          </cell>
        </row>
        <row r="311">
          <cell r="A311" t="str">
            <v>43670</v>
          </cell>
          <cell r="D311">
            <v>0</v>
          </cell>
          <cell r="H311">
            <v>0</v>
          </cell>
        </row>
        <row r="312">
          <cell r="A312" t="str">
            <v>43680</v>
          </cell>
          <cell r="D312">
            <v>0</v>
          </cell>
          <cell r="H312">
            <v>0</v>
          </cell>
        </row>
        <row r="313">
          <cell r="A313" t="str">
            <v>59005</v>
          </cell>
          <cell r="D313">
            <v>-18556748.27</v>
          </cell>
          <cell r="H313">
            <v>-18556748.27</v>
          </cell>
        </row>
        <row r="314">
          <cell r="A314" t="str">
            <v>59010</v>
          </cell>
          <cell r="D314">
            <v>-2194446.92</v>
          </cell>
          <cell r="H314">
            <v>-2194446.92</v>
          </cell>
        </row>
        <row r="315">
          <cell r="A315" t="str">
            <v>59015</v>
          </cell>
          <cell r="D315">
            <v>7562241.4400000004</v>
          </cell>
          <cell r="H315">
            <v>7562241.4400000004</v>
          </cell>
        </row>
        <row r="316">
          <cell r="A316" t="str">
            <v>59020</v>
          </cell>
          <cell r="D316">
            <v>-14193669.1204</v>
          </cell>
          <cell r="H316">
            <v>-14193669.1204</v>
          </cell>
        </row>
        <row r="317">
          <cell r="A317" t="str">
            <v>59025</v>
          </cell>
          <cell r="D317">
            <v>-23545677.969500002</v>
          </cell>
          <cell r="H317">
            <v>-23545677.969500002</v>
          </cell>
        </row>
        <row r="318">
          <cell r="A318" t="str">
            <v>59035</v>
          </cell>
          <cell r="D318">
            <v>17857730.827599999</v>
          </cell>
          <cell r="H318">
            <v>17857730.827599999</v>
          </cell>
        </row>
        <row r="319">
          <cell r="A319" t="str">
            <v>59045</v>
          </cell>
          <cell r="D319">
            <v>-8387400.3326000003</v>
          </cell>
          <cell r="H319">
            <v>-8387400.3326000003</v>
          </cell>
        </row>
        <row r="320">
          <cell r="A320" t="str">
            <v>59055</v>
          </cell>
          <cell r="D320">
            <v>-41703367.0264</v>
          </cell>
          <cell r="H320">
            <v>-41703367.0264</v>
          </cell>
        </row>
        <row r="321">
          <cell r="A321" t="str">
            <v>59065</v>
          </cell>
          <cell r="D321">
            <v>-22616510.2392</v>
          </cell>
          <cell r="H321">
            <v>-22616510.2392</v>
          </cell>
        </row>
        <row r="322">
          <cell r="A322" t="str">
            <v>59075</v>
          </cell>
          <cell r="D322">
            <v>14655705.365599999</v>
          </cell>
          <cell r="H322">
            <v>14655705.365599999</v>
          </cell>
        </row>
        <row r="323">
          <cell r="A323" t="str">
            <v>59100</v>
          </cell>
          <cell r="D323">
            <v>-1350</v>
          </cell>
          <cell r="H323">
            <v>-1350</v>
          </cell>
        </row>
        <row r="324">
          <cell r="A324" t="str">
            <v>59110</v>
          </cell>
          <cell r="D324">
            <v>-45000000</v>
          </cell>
          <cell r="H324">
            <v>-45000000</v>
          </cell>
        </row>
        <row r="325">
          <cell r="A325" t="str">
            <v>59200</v>
          </cell>
          <cell r="D325">
            <v>285325.14</v>
          </cell>
          <cell r="H325">
            <v>342977.14</v>
          </cell>
        </row>
        <row r="326">
          <cell r="A326" t="str">
            <v>59210</v>
          </cell>
          <cell r="D326">
            <v>0</v>
          </cell>
          <cell r="H326">
            <v>0</v>
          </cell>
        </row>
        <row r="327">
          <cell r="A327" t="str">
            <v>59220</v>
          </cell>
          <cell r="D327">
            <v>0</v>
          </cell>
          <cell r="H327">
            <v>0</v>
          </cell>
        </row>
        <row r="328">
          <cell r="A328" t="str">
            <v>59230</v>
          </cell>
          <cell r="D328">
            <v>-30035.27</v>
          </cell>
          <cell r="H328">
            <v>-30035.27</v>
          </cell>
        </row>
        <row r="329">
          <cell r="A329" t="str">
            <v>59240</v>
          </cell>
          <cell r="D329">
            <v>0</v>
          </cell>
          <cell r="H329">
            <v>0</v>
          </cell>
        </row>
        <row r="331">
          <cell r="A331" t="str">
            <v>61110</v>
          </cell>
          <cell r="B331" t="str">
            <v>0110</v>
          </cell>
          <cell r="D331">
            <v>-23127350.010000002</v>
          </cell>
          <cell r="H331">
            <v>-37338558.729999997</v>
          </cell>
        </row>
        <row r="332">
          <cell r="A332" t="str">
            <v>61120</v>
          </cell>
          <cell r="B332" t="str">
            <v>0120</v>
          </cell>
          <cell r="D332">
            <v>15026</v>
          </cell>
          <cell r="H332">
            <v>-42626</v>
          </cell>
        </row>
        <row r="333">
          <cell r="A333" t="str">
            <v>61125</v>
          </cell>
          <cell r="B333" t="str">
            <v>0120</v>
          </cell>
          <cell r="D333">
            <v>0</v>
          </cell>
          <cell r="H333">
            <v>0</v>
          </cell>
        </row>
        <row r="334">
          <cell r="A334" t="str">
            <v>71010</v>
          </cell>
          <cell r="B334" t="str">
            <v>0401</v>
          </cell>
          <cell r="D334">
            <v>23223001.460000001</v>
          </cell>
          <cell r="H334">
            <v>35986603.288900003</v>
          </cell>
        </row>
        <row r="335">
          <cell r="A335" t="str">
            <v>71020</v>
          </cell>
          <cell r="B335" t="str">
            <v>0601</v>
          </cell>
          <cell r="D335">
            <v>2983424.26</v>
          </cell>
          <cell r="H335">
            <v>4844321.8865</v>
          </cell>
        </row>
        <row r="336">
          <cell r="A336" t="str">
            <v>91310</v>
          </cell>
          <cell r="B336" t="str">
            <v>0200</v>
          </cell>
          <cell r="D336">
            <v>-137740.43160000001</v>
          </cell>
          <cell r="H336">
            <v>-205867.52100000001</v>
          </cell>
        </row>
        <row r="337">
          <cell r="A337" t="str">
            <v>91320</v>
          </cell>
          <cell r="B337" t="str">
            <v>0200</v>
          </cell>
          <cell r="D337">
            <v>-5554.13</v>
          </cell>
          <cell r="H337">
            <v>-8514.1299999999992</v>
          </cell>
        </row>
        <row r="338">
          <cell r="A338" t="str">
            <v>91910</v>
          </cell>
          <cell r="B338" t="str">
            <v>8430</v>
          </cell>
          <cell r="D338">
            <v>-7658.6095999999998</v>
          </cell>
          <cell r="H338">
            <v>-10019.6201</v>
          </cell>
        </row>
        <row r="339">
          <cell r="A339" t="str">
            <v>91920</v>
          </cell>
          <cell r="B339" t="str">
            <v>8430</v>
          </cell>
          <cell r="D339">
            <v>0</v>
          </cell>
          <cell r="H339">
            <v>0</v>
          </cell>
        </row>
        <row r="340">
          <cell r="A340" t="str">
            <v>91930</v>
          </cell>
          <cell r="B340">
            <v>8430</v>
          </cell>
          <cell r="D340">
            <v>0</v>
          </cell>
          <cell r="H340">
            <v>0</v>
          </cell>
        </row>
        <row r="341">
          <cell r="A341" t="str">
            <v>95105</v>
          </cell>
          <cell r="B341" t="str">
            <v>0500</v>
          </cell>
          <cell r="D341">
            <v>0</v>
          </cell>
          <cell r="H341">
            <v>0</v>
          </cell>
        </row>
        <row r="342">
          <cell r="A342" t="str">
            <v>95110</v>
          </cell>
          <cell r="B342" t="str">
            <v>0500</v>
          </cell>
          <cell r="D342">
            <v>0</v>
          </cell>
          <cell r="H342">
            <v>0</v>
          </cell>
        </row>
        <row r="343">
          <cell r="A343" t="str">
            <v>95115</v>
          </cell>
          <cell r="B343" t="str">
            <v>0500</v>
          </cell>
          <cell r="D343">
            <v>0</v>
          </cell>
          <cell r="H343">
            <v>0</v>
          </cell>
        </row>
        <row r="344">
          <cell r="A344" t="str">
            <v>95120</v>
          </cell>
          <cell r="B344" t="str">
            <v>0500</v>
          </cell>
          <cell r="D344">
            <v>0</v>
          </cell>
          <cell r="H344">
            <v>0</v>
          </cell>
        </row>
        <row r="345">
          <cell r="A345" t="str">
            <v>95125</v>
          </cell>
          <cell r="B345" t="str">
            <v>0510</v>
          </cell>
          <cell r="D345">
            <v>415314</v>
          </cell>
          <cell r="H345">
            <v>629250</v>
          </cell>
        </row>
        <row r="346">
          <cell r="A346" t="str">
            <v>95130</v>
          </cell>
          <cell r="B346" t="str">
            <v>0500</v>
          </cell>
          <cell r="D346">
            <v>0</v>
          </cell>
          <cell r="H346">
            <v>0</v>
          </cell>
        </row>
        <row r="347">
          <cell r="A347" t="str">
            <v>95135</v>
          </cell>
          <cell r="B347" t="str">
            <v>0560</v>
          </cell>
          <cell r="D347">
            <v>165088.20000000001</v>
          </cell>
          <cell r="H347">
            <v>254175.95</v>
          </cell>
        </row>
        <row r="348">
          <cell r="A348" t="str">
            <v>95140</v>
          </cell>
          <cell r="B348" t="str">
            <v>0570</v>
          </cell>
          <cell r="D348">
            <v>0</v>
          </cell>
          <cell r="H348">
            <v>0</v>
          </cell>
        </row>
        <row r="349">
          <cell r="A349" t="str">
            <v>95145</v>
          </cell>
          <cell r="B349" t="e">
            <v>#N/A</v>
          </cell>
          <cell r="D349">
            <v>0</v>
          </cell>
          <cell r="H349">
            <v>0</v>
          </cell>
        </row>
        <row r="350">
          <cell r="A350" t="str">
            <v>95210</v>
          </cell>
          <cell r="B350" t="str">
            <v>8430</v>
          </cell>
          <cell r="D350">
            <v>0</v>
          </cell>
          <cell r="H350">
            <v>0</v>
          </cell>
        </row>
        <row r="351">
          <cell r="A351" t="str">
            <v>95220</v>
          </cell>
          <cell r="B351" t="str">
            <v>8430</v>
          </cell>
          <cell r="D351">
            <v>0</v>
          </cell>
          <cell r="H351">
            <v>0</v>
          </cell>
        </row>
        <row r="352">
          <cell r="A352" t="str">
            <v>95230</v>
          </cell>
          <cell r="B352" t="str">
            <v>8430</v>
          </cell>
          <cell r="D352">
            <v>0</v>
          </cell>
          <cell r="H352">
            <v>0</v>
          </cell>
        </row>
        <row r="353">
          <cell r="A353" t="str">
            <v>95240</v>
          </cell>
          <cell r="B353" t="str">
            <v>8430</v>
          </cell>
          <cell r="D353">
            <v>0</v>
          </cell>
          <cell r="H353">
            <v>0</v>
          </cell>
        </row>
        <row r="354">
          <cell r="A354" t="str">
            <v>95250</v>
          </cell>
          <cell r="B354" t="str">
            <v>8430</v>
          </cell>
          <cell r="D354">
            <v>0</v>
          </cell>
          <cell r="H354">
            <v>0</v>
          </cell>
        </row>
        <row r="355">
          <cell r="A355" t="str">
            <v>95260</v>
          </cell>
          <cell r="B355" t="str">
            <v>8430</v>
          </cell>
          <cell r="D355">
            <v>0</v>
          </cell>
          <cell r="H355">
            <v>0</v>
          </cell>
        </row>
        <row r="356">
          <cell r="A356" t="str">
            <v>95270</v>
          </cell>
          <cell r="B356" t="str">
            <v>8430</v>
          </cell>
          <cell r="D356">
            <v>0</v>
          </cell>
          <cell r="H356">
            <v>0</v>
          </cell>
        </row>
        <row r="357">
          <cell r="A357" t="str">
            <v>95280</v>
          </cell>
          <cell r="B357" t="str">
            <v>8430</v>
          </cell>
          <cell r="D357">
            <v>0</v>
          </cell>
          <cell r="H357">
            <v>0</v>
          </cell>
        </row>
        <row r="358">
          <cell r="A358" t="str">
            <v>95290</v>
          </cell>
          <cell r="B358" t="str">
            <v>0500</v>
          </cell>
          <cell r="D358">
            <v>-33112.67</v>
          </cell>
          <cell r="H358">
            <v>-63609.41</v>
          </cell>
        </row>
        <row r="359">
          <cell r="A359" t="str">
            <v>95410</v>
          </cell>
          <cell r="B359" t="str">
            <v>0511</v>
          </cell>
          <cell r="D359">
            <v>0</v>
          </cell>
          <cell r="H359">
            <v>0</v>
          </cell>
        </row>
        <row r="360">
          <cell r="A360" t="str">
            <v>95510</v>
          </cell>
          <cell r="B360" t="str">
            <v>0650</v>
          </cell>
          <cell r="D360">
            <v>0</v>
          </cell>
          <cell r="H360">
            <v>0</v>
          </cell>
        </row>
        <row r="361">
          <cell r="A361" t="str">
            <v>95520</v>
          </cell>
          <cell r="B361" t="str">
            <v>0650</v>
          </cell>
          <cell r="D361">
            <v>0</v>
          </cell>
          <cell r="H361">
            <v>0</v>
          </cell>
        </row>
        <row r="362">
          <cell r="A362" t="str">
            <v>95605</v>
          </cell>
          <cell r="B362" t="str">
            <v>0320</v>
          </cell>
          <cell r="D362">
            <v>0</v>
          </cell>
          <cell r="H362">
            <v>0</v>
          </cell>
        </row>
        <row r="363">
          <cell r="A363" t="str">
            <v>95610</v>
          </cell>
          <cell r="B363" t="str">
            <v>0320</v>
          </cell>
          <cell r="D363">
            <v>0</v>
          </cell>
          <cell r="H363">
            <v>0</v>
          </cell>
        </row>
        <row r="364">
          <cell r="A364" t="str">
            <v>95615</v>
          </cell>
          <cell r="B364" t="str">
            <v>0320</v>
          </cell>
          <cell r="D364">
            <v>0</v>
          </cell>
          <cell r="H364">
            <v>0</v>
          </cell>
        </row>
        <row r="365">
          <cell r="A365" t="str">
            <v>95620</v>
          </cell>
          <cell r="B365" t="str">
            <v>0320</v>
          </cell>
          <cell r="D365">
            <v>137083.64569999999</v>
          </cell>
          <cell r="H365">
            <v>163021.53760000001</v>
          </cell>
        </row>
        <row r="366">
          <cell r="A366" t="str">
            <v>95625</v>
          </cell>
          <cell r="B366" t="str">
            <v>0320</v>
          </cell>
          <cell r="D366">
            <v>25278.119200000001</v>
          </cell>
          <cell r="H366">
            <v>49219.414100000002</v>
          </cell>
        </row>
        <row r="367">
          <cell r="A367" t="str">
            <v>95630</v>
          </cell>
          <cell r="B367" t="str">
            <v>0320</v>
          </cell>
          <cell r="D367">
            <v>0</v>
          </cell>
          <cell r="H367">
            <v>0</v>
          </cell>
        </row>
        <row r="368">
          <cell r="A368" t="str">
            <v>95705</v>
          </cell>
          <cell r="B368" t="str">
            <v>8430</v>
          </cell>
          <cell r="D368">
            <v>190.4597</v>
          </cell>
          <cell r="H368">
            <v>285.96899999999999</v>
          </cell>
        </row>
        <row r="369">
          <cell r="A369" t="str">
            <v>95710</v>
          </cell>
          <cell r="B369" t="str">
            <v>8430</v>
          </cell>
          <cell r="D369">
            <v>0</v>
          </cell>
          <cell r="H369">
            <v>0</v>
          </cell>
        </row>
        <row r="370">
          <cell r="A370" t="str">
            <v>95715</v>
          </cell>
          <cell r="B370" t="str">
            <v>0440</v>
          </cell>
          <cell r="D370">
            <v>0</v>
          </cell>
          <cell r="H370">
            <v>0</v>
          </cell>
        </row>
        <row r="371">
          <cell r="A371" t="str">
            <v>95720</v>
          </cell>
          <cell r="B371" t="str">
            <v>0440</v>
          </cell>
          <cell r="D371">
            <v>0</v>
          </cell>
          <cell r="H371">
            <v>0</v>
          </cell>
        </row>
        <row r="372">
          <cell r="A372" t="str">
            <v>95725</v>
          </cell>
          <cell r="B372" t="str">
            <v>0440</v>
          </cell>
          <cell r="D372">
            <v>0</v>
          </cell>
          <cell r="H372">
            <v>0</v>
          </cell>
        </row>
        <row r="373">
          <cell r="A373" t="str">
            <v>95730</v>
          </cell>
          <cell r="B373" t="str">
            <v>0440</v>
          </cell>
          <cell r="D373">
            <v>0</v>
          </cell>
          <cell r="H373">
            <v>0</v>
          </cell>
        </row>
        <row r="374">
          <cell r="A374" t="str">
            <v>95735</v>
          </cell>
          <cell r="B374" t="str">
            <v>8430</v>
          </cell>
          <cell r="D374">
            <v>9096.65</v>
          </cell>
          <cell r="H374">
            <v>9096.65</v>
          </cell>
        </row>
        <row r="375">
          <cell r="A375" t="str">
            <v>95740</v>
          </cell>
          <cell r="B375" t="str">
            <v>9996</v>
          </cell>
          <cell r="D375">
            <v>430645.13</v>
          </cell>
          <cell r="H375">
            <v>657129.15</v>
          </cell>
        </row>
        <row r="376">
          <cell r="A376" t="str">
            <v>95742</v>
          </cell>
          <cell r="B376" t="str">
            <v>9996</v>
          </cell>
          <cell r="D376">
            <v>0</v>
          </cell>
          <cell r="H376">
            <v>0</v>
          </cell>
        </row>
        <row r="377">
          <cell r="A377" t="str">
            <v>95745</v>
          </cell>
          <cell r="B377" t="str">
            <v>8430</v>
          </cell>
          <cell r="D377">
            <v>0</v>
          </cell>
          <cell r="H377">
            <v>0</v>
          </cell>
        </row>
        <row r="378">
          <cell r="A378" t="str">
            <v>95750</v>
          </cell>
          <cell r="B378" t="str">
            <v>9995</v>
          </cell>
          <cell r="D378">
            <v>2459028.11</v>
          </cell>
          <cell r="H378">
            <v>3785192.43</v>
          </cell>
        </row>
        <row r="379">
          <cell r="A379" t="str">
            <v>95751</v>
          </cell>
          <cell r="B379" t="str">
            <v>9994</v>
          </cell>
          <cell r="D379">
            <v>134756.98000000001</v>
          </cell>
          <cell r="H379">
            <v>203987.51</v>
          </cell>
        </row>
        <row r="380">
          <cell r="A380" t="str">
            <v>95755</v>
          </cell>
          <cell r="B380" t="str">
            <v>9997</v>
          </cell>
          <cell r="D380">
            <v>0</v>
          </cell>
          <cell r="H380">
            <v>0</v>
          </cell>
        </row>
        <row r="381">
          <cell r="A381" t="str">
            <v>95760</v>
          </cell>
          <cell r="B381" t="str">
            <v>9997</v>
          </cell>
          <cell r="D381">
            <v>0</v>
          </cell>
          <cell r="H381">
            <v>0</v>
          </cell>
        </row>
        <row r="382">
          <cell r="A382" t="str">
            <v>95761</v>
          </cell>
          <cell r="B382" t="str">
            <v>9997</v>
          </cell>
          <cell r="D382">
            <v>0</v>
          </cell>
          <cell r="H382">
            <v>0</v>
          </cell>
        </row>
        <row r="383">
          <cell r="A383" t="str">
            <v>95762</v>
          </cell>
          <cell r="B383" t="str">
            <v>9997</v>
          </cell>
          <cell r="D383">
            <v>0</v>
          </cell>
          <cell r="H383">
            <v>0</v>
          </cell>
        </row>
        <row r="384">
          <cell r="A384" t="str">
            <v>95763</v>
          </cell>
          <cell r="B384" t="str">
            <v>9997</v>
          </cell>
          <cell r="D384">
            <v>0</v>
          </cell>
          <cell r="H384">
            <v>0</v>
          </cell>
        </row>
        <row r="385">
          <cell r="A385" t="str">
            <v>95764</v>
          </cell>
          <cell r="B385" t="str">
            <v>9997</v>
          </cell>
          <cell r="D385">
            <v>0</v>
          </cell>
          <cell r="H385">
            <v>0</v>
          </cell>
        </row>
        <row r="386">
          <cell r="A386" t="str">
            <v>95765</v>
          </cell>
          <cell r="B386" t="str">
            <v>9997</v>
          </cell>
          <cell r="D386">
            <v>359.13720000000001</v>
          </cell>
          <cell r="H386">
            <v>359.13720000000001</v>
          </cell>
        </row>
        <row r="387">
          <cell r="A387" t="str">
            <v>95770</v>
          </cell>
          <cell r="B387" t="str">
            <v>9997</v>
          </cell>
          <cell r="D387">
            <v>0</v>
          </cell>
          <cell r="H387">
            <v>0</v>
          </cell>
        </row>
        <row r="388">
          <cell r="A388" t="str">
            <v>95775</v>
          </cell>
          <cell r="B388" t="str">
            <v>8430</v>
          </cell>
          <cell r="D388">
            <v>0</v>
          </cell>
          <cell r="H388">
            <v>0</v>
          </cell>
        </row>
        <row r="389">
          <cell r="A389" t="str">
            <v>95780</v>
          </cell>
          <cell r="B389" t="str">
            <v>6500</v>
          </cell>
          <cell r="D389">
            <v>0</v>
          </cell>
          <cell r="H389">
            <v>0</v>
          </cell>
        </row>
        <row r="390">
          <cell r="A390" t="str">
            <v>95810</v>
          </cell>
          <cell r="B390" t="str">
            <v>8430</v>
          </cell>
          <cell r="D390">
            <v>-151381.85550000001</v>
          </cell>
          <cell r="H390">
            <v>-151381.85550000001</v>
          </cell>
        </row>
        <row r="391">
          <cell r="A391" t="str">
            <v>95820</v>
          </cell>
          <cell r="B391" t="str">
            <v>0315</v>
          </cell>
          <cell r="D391">
            <v>0</v>
          </cell>
          <cell r="H391">
            <v>0</v>
          </cell>
        </row>
        <row r="392">
          <cell r="A392" t="str">
            <v>95830</v>
          </cell>
          <cell r="B392" t="str">
            <v>0315</v>
          </cell>
          <cell r="D392">
            <v>0</v>
          </cell>
          <cell r="H392">
            <v>0</v>
          </cell>
        </row>
        <row r="393">
          <cell r="A393" t="str">
            <v>96110</v>
          </cell>
          <cell r="B393" t="str">
            <v>0512</v>
          </cell>
          <cell r="D393">
            <v>0</v>
          </cell>
          <cell r="H393">
            <v>0</v>
          </cell>
        </row>
        <row r="394">
          <cell r="A394" t="str">
            <v>96120</v>
          </cell>
          <cell r="B394" t="str">
            <v>0515</v>
          </cell>
          <cell r="D394">
            <v>0</v>
          </cell>
          <cell r="H394">
            <v>0</v>
          </cell>
        </row>
        <row r="395">
          <cell r="A395" t="str">
            <v>96130</v>
          </cell>
          <cell r="B395" t="str">
            <v>0515</v>
          </cell>
          <cell r="D395">
            <v>0</v>
          </cell>
          <cell r="H395">
            <v>0</v>
          </cell>
        </row>
        <row r="396">
          <cell r="A396" t="str">
            <v>96140</v>
          </cell>
          <cell r="B396" t="str">
            <v>0515</v>
          </cell>
          <cell r="D396">
            <v>53799.3</v>
          </cell>
          <cell r="H396">
            <v>86644.24</v>
          </cell>
        </row>
        <row r="397">
          <cell r="A397" t="str">
            <v>96210</v>
          </cell>
          <cell r="B397" t="str">
            <v>8430</v>
          </cell>
          <cell r="D397">
            <v>0</v>
          </cell>
          <cell r="H397">
            <v>0</v>
          </cell>
        </row>
        <row r="398">
          <cell r="A398" t="str">
            <v>96220</v>
          </cell>
          <cell r="B398" t="str">
            <v>8430</v>
          </cell>
          <cell r="D398">
            <v>0</v>
          </cell>
          <cell r="H398">
            <v>0</v>
          </cell>
        </row>
        <row r="399">
          <cell r="A399" t="str">
            <v>96230</v>
          </cell>
          <cell r="B399" t="str">
            <v>9997</v>
          </cell>
          <cell r="D399">
            <v>0</v>
          </cell>
          <cell r="H399">
            <v>0</v>
          </cell>
        </row>
        <row r="400">
          <cell r="A400" t="str">
            <v>96240</v>
          </cell>
          <cell r="B400" t="str">
            <v>8430</v>
          </cell>
          <cell r="D400">
            <v>0</v>
          </cell>
          <cell r="H400">
            <v>0</v>
          </cell>
        </row>
        <row r="401">
          <cell r="A401" t="str">
            <v>96250</v>
          </cell>
          <cell r="B401" t="str">
            <v>8430</v>
          </cell>
          <cell r="D401">
            <v>0</v>
          </cell>
          <cell r="H401">
            <v>0</v>
          </cell>
        </row>
        <row r="402">
          <cell r="A402" t="str">
            <v>96260</v>
          </cell>
          <cell r="B402" t="str">
            <v>8430</v>
          </cell>
          <cell r="D402">
            <v>-2593.6043</v>
          </cell>
          <cell r="H402">
            <v>-2593.6043</v>
          </cell>
        </row>
        <row r="403">
          <cell r="A403" t="str">
            <v>96310</v>
          </cell>
          <cell r="B403" t="str">
            <v>9999</v>
          </cell>
          <cell r="D403">
            <v>143464.79</v>
          </cell>
          <cell r="H403">
            <v>231051.29</v>
          </cell>
        </row>
        <row r="404">
          <cell r="A404" t="str">
            <v>96320</v>
          </cell>
          <cell r="B404" t="str">
            <v>9999</v>
          </cell>
          <cell r="D404">
            <v>0</v>
          </cell>
          <cell r="H404">
            <v>0</v>
          </cell>
        </row>
        <row r="405">
          <cell r="A405" t="str">
            <v>96330</v>
          </cell>
          <cell r="B405" t="str">
            <v>9997</v>
          </cell>
          <cell r="D405">
            <v>0</v>
          </cell>
          <cell r="H405">
            <v>0</v>
          </cell>
        </row>
        <row r="406">
          <cell r="A406" t="str">
            <v>96340</v>
          </cell>
          <cell r="B406" t="str">
            <v>9999</v>
          </cell>
          <cell r="D406">
            <v>186537.80739999999</v>
          </cell>
          <cell r="H406">
            <v>296600.55959999998</v>
          </cell>
        </row>
        <row r="407">
          <cell r="A407" t="str">
            <v>96350</v>
          </cell>
          <cell r="B407" t="str">
            <v>9997</v>
          </cell>
          <cell r="D407">
            <v>0</v>
          </cell>
          <cell r="H407">
            <v>0</v>
          </cell>
        </row>
        <row r="408">
          <cell r="A408" t="str">
            <v>96360</v>
          </cell>
          <cell r="B408" t="str">
            <v>9998</v>
          </cell>
          <cell r="D408">
            <v>1156367.5003</v>
          </cell>
          <cell r="H408">
            <v>1838908.1561</v>
          </cell>
        </row>
        <row r="409">
          <cell r="A409" t="str">
            <v>96370</v>
          </cell>
          <cell r="B409" t="str">
            <v>9997</v>
          </cell>
          <cell r="D409">
            <v>17260.5046</v>
          </cell>
          <cell r="H409">
            <v>40630.824500000002</v>
          </cell>
        </row>
        <row r="410">
          <cell r="A410" t="str">
            <v>96380</v>
          </cell>
          <cell r="B410" t="str">
            <v>9998</v>
          </cell>
          <cell r="D410">
            <v>347067.57630000002</v>
          </cell>
          <cell r="H410">
            <v>551864.61010000005</v>
          </cell>
        </row>
        <row r="411">
          <cell r="A411" t="str">
            <v>96390</v>
          </cell>
          <cell r="B411" t="str">
            <v>9997</v>
          </cell>
          <cell r="D411">
            <v>141341.8175</v>
          </cell>
          <cell r="H411">
            <v>230081.7359</v>
          </cell>
        </row>
        <row r="412">
          <cell r="A412" t="str">
            <v>96400</v>
          </cell>
          <cell r="B412" t="str">
            <v>6415</v>
          </cell>
          <cell r="D412">
            <v>0</v>
          </cell>
          <cell r="H412">
            <v>0</v>
          </cell>
        </row>
        <row r="413">
          <cell r="A413" t="str">
            <v>96410</v>
          </cell>
          <cell r="B413" t="str">
            <v>9997</v>
          </cell>
          <cell r="D413">
            <v>5396.9844000000003</v>
          </cell>
          <cell r="H413">
            <v>7953.0677999999998</v>
          </cell>
        </row>
        <row r="414">
          <cell r="A414" t="str">
            <v>96415</v>
          </cell>
          <cell r="B414" t="str">
            <v>9997</v>
          </cell>
          <cell r="D414">
            <v>0</v>
          </cell>
          <cell r="H414">
            <v>0</v>
          </cell>
        </row>
        <row r="415">
          <cell r="A415" t="str">
            <v>96420</v>
          </cell>
          <cell r="B415" t="str">
            <v>9997</v>
          </cell>
          <cell r="D415">
            <v>0</v>
          </cell>
          <cell r="H415">
            <v>29617.289199999999</v>
          </cell>
        </row>
        <row r="416">
          <cell r="A416" t="str">
            <v>96430</v>
          </cell>
          <cell r="B416" t="str">
            <v>6501</v>
          </cell>
          <cell r="D416">
            <v>0</v>
          </cell>
          <cell r="H416">
            <v>0</v>
          </cell>
        </row>
        <row r="417">
          <cell r="A417" t="str">
            <v>96435</v>
          </cell>
          <cell r="B417" t="str">
            <v>6500</v>
          </cell>
          <cell r="D417">
            <v>0</v>
          </cell>
          <cell r="H417">
            <v>0</v>
          </cell>
        </row>
        <row r="418">
          <cell r="A418" t="str">
            <v>96440</v>
          </cell>
          <cell r="B418" t="str">
            <v>9997</v>
          </cell>
          <cell r="D418">
            <v>50553.550900000002</v>
          </cell>
          <cell r="H418">
            <v>75505.337700000004</v>
          </cell>
        </row>
        <row r="419">
          <cell r="A419" t="str">
            <v>96450</v>
          </cell>
          <cell r="B419" t="str">
            <v>9997</v>
          </cell>
          <cell r="D419">
            <v>358158.72240000003</v>
          </cell>
          <cell r="H419">
            <v>559586.59120000002</v>
          </cell>
        </row>
        <row r="420">
          <cell r="A420" t="str">
            <v>96460</v>
          </cell>
          <cell r="D420">
            <v>4263.5918000000001</v>
          </cell>
          <cell r="H420">
            <v>4263.5918000000001</v>
          </cell>
        </row>
        <row r="421">
          <cell r="A421" t="str">
            <v>96500</v>
          </cell>
          <cell r="B421" t="str">
            <v>9997</v>
          </cell>
          <cell r="D421">
            <v>0</v>
          </cell>
          <cell r="H421">
            <v>0</v>
          </cell>
        </row>
        <row r="422">
          <cell r="A422" t="str">
            <v>96510</v>
          </cell>
          <cell r="B422" t="str">
            <v>9997</v>
          </cell>
          <cell r="D422">
            <v>0</v>
          </cell>
          <cell r="H422">
            <v>0</v>
          </cell>
        </row>
        <row r="423">
          <cell r="A423" t="str">
            <v>96520</v>
          </cell>
          <cell r="B423" t="str">
            <v>9997</v>
          </cell>
          <cell r="D423">
            <v>0</v>
          </cell>
          <cell r="H423">
            <v>0</v>
          </cell>
        </row>
        <row r="424">
          <cell r="A424" t="str">
            <v>96530</v>
          </cell>
          <cell r="B424" t="str">
            <v>9997</v>
          </cell>
          <cell r="D424">
            <v>0</v>
          </cell>
          <cell r="H424">
            <v>0</v>
          </cell>
        </row>
        <row r="425">
          <cell r="A425" t="str">
            <v>96540</v>
          </cell>
          <cell r="B425" t="str">
            <v>9997</v>
          </cell>
          <cell r="D425">
            <v>0</v>
          </cell>
          <cell r="H425">
            <v>0</v>
          </cell>
        </row>
        <row r="426">
          <cell r="A426" t="str">
            <v>96550</v>
          </cell>
          <cell r="B426" t="str">
            <v>9997</v>
          </cell>
          <cell r="D426">
            <v>0</v>
          </cell>
          <cell r="H426">
            <v>0</v>
          </cell>
        </row>
        <row r="427">
          <cell r="A427" t="str">
            <v>96560</v>
          </cell>
          <cell r="B427" t="str">
            <v>9997</v>
          </cell>
          <cell r="D427">
            <v>0</v>
          </cell>
          <cell r="H427">
            <v>0</v>
          </cell>
        </row>
        <row r="428">
          <cell r="A428" t="str">
            <v>96570</v>
          </cell>
          <cell r="B428" t="str">
            <v>9997</v>
          </cell>
          <cell r="D428">
            <v>0</v>
          </cell>
          <cell r="H428">
            <v>0</v>
          </cell>
        </row>
        <row r="429">
          <cell r="A429" t="str">
            <v>96580</v>
          </cell>
          <cell r="B429" t="str">
            <v>9997</v>
          </cell>
          <cell r="D429">
            <v>0</v>
          </cell>
          <cell r="H429">
            <v>0</v>
          </cell>
        </row>
        <row r="430">
          <cell r="A430" t="str">
            <v>96590</v>
          </cell>
          <cell r="B430" t="str">
            <v>9997</v>
          </cell>
          <cell r="D430">
            <v>46518.683900000004</v>
          </cell>
          <cell r="H430">
            <v>46518.683900000004</v>
          </cell>
        </row>
        <row r="431">
          <cell r="A431" t="str">
            <v>97100</v>
          </cell>
          <cell r="B431" t="str">
            <v>0651</v>
          </cell>
          <cell r="D431">
            <v>2490785.48</v>
          </cell>
          <cell r="H431">
            <v>-1270025.01</v>
          </cell>
        </row>
        <row r="432">
          <cell r="A432" t="str">
            <v>97110</v>
          </cell>
          <cell r="B432">
            <v>652</v>
          </cell>
          <cell r="D432">
            <v>0</v>
          </cell>
          <cell r="H432">
            <v>0</v>
          </cell>
        </row>
        <row r="433">
          <cell r="A433" t="str">
            <v>97115</v>
          </cell>
          <cell r="D433">
            <v>0</v>
          </cell>
          <cell r="H433">
            <v>700000</v>
          </cell>
        </row>
        <row r="434">
          <cell r="D434">
            <v>11534417.150300004</v>
          </cell>
          <cell r="H434">
            <v>12188673.020200005</v>
          </cell>
        </row>
        <row r="436">
          <cell r="D436">
            <v>3.3668998242355883</v>
          </cell>
          <cell r="H436">
            <v>3.3864999416982755</v>
          </cell>
        </row>
      </sheetData>
      <sheetData sheetId="15" refreshError="1"/>
      <sheetData sheetId="16" refreshError="1"/>
      <sheetData sheetId="17" refreshError="1">
        <row r="1">
          <cell r="A1" t="str">
            <v>COST_CODE</v>
          </cell>
          <cell r="O1" t="str">
            <v>YTD - Previous Period (A)</v>
          </cell>
        </row>
        <row r="2">
          <cell r="O2">
            <v>39592.659261890934</v>
          </cell>
        </row>
        <row r="3">
          <cell r="O3">
            <v>73290.480678585678</v>
          </cell>
        </row>
        <row r="4">
          <cell r="O4">
            <v>11960.97589674455</v>
          </cell>
        </row>
        <row r="5">
          <cell r="O5">
            <v>-3519.3852823699999</v>
          </cell>
        </row>
        <row r="6">
          <cell r="O6">
            <v>0</v>
          </cell>
        </row>
        <row r="7">
          <cell r="O7">
            <v>16389.835858733499</v>
          </cell>
        </row>
        <row r="8">
          <cell r="O8">
            <v>102434.77189999999</v>
          </cell>
        </row>
        <row r="9">
          <cell r="O9">
            <v>32391.662600000011</v>
          </cell>
        </row>
        <row r="10">
          <cell r="O10">
            <v>6194.9928659899997</v>
          </cell>
        </row>
        <row r="11">
          <cell r="O11">
            <v>5548.1943000000001</v>
          </cell>
        </row>
        <row r="12">
          <cell r="O12">
            <v>0</v>
          </cell>
        </row>
        <row r="13">
          <cell r="O13">
            <v>4463.4966886043549</v>
          </cell>
        </row>
        <row r="14">
          <cell r="O14">
            <v>0</v>
          </cell>
        </row>
        <row r="15">
          <cell r="O15">
            <v>1513.0147705078125</v>
          </cell>
        </row>
        <row r="16">
          <cell r="O16">
            <v>0</v>
          </cell>
        </row>
        <row r="17">
          <cell r="O17">
            <v>0</v>
          </cell>
        </row>
        <row r="18">
          <cell r="O18">
            <v>348.78174817562103</v>
          </cell>
        </row>
        <row r="19">
          <cell r="O19">
            <v>129.03340911865234</v>
          </cell>
        </row>
        <row r="20">
          <cell r="O20">
            <v>0</v>
          </cell>
        </row>
        <row r="21">
          <cell r="O21">
            <v>0</v>
          </cell>
        </row>
        <row r="22">
          <cell r="O22">
            <v>353.92199999999997</v>
          </cell>
        </row>
        <row r="23">
          <cell r="O23">
            <v>0</v>
          </cell>
        </row>
        <row r="24">
          <cell r="O24">
            <v>10.965936660766602</v>
          </cell>
        </row>
        <row r="25">
          <cell r="O25">
            <v>0</v>
          </cell>
        </row>
        <row r="26">
          <cell r="O26">
            <v>0</v>
          </cell>
        </row>
        <row r="27">
          <cell r="O27">
            <v>0</v>
          </cell>
        </row>
        <row r="28">
          <cell r="O28">
            <v>0</v>
          </cell>
        </row>
        <row r="29">
          <cell r="O29">
            <v>0</v>
          </cell>
        </row>
        <row r="30">
          <cell r="O30">
            <v>0</v>
          </cell>
        </row>
        <row r="31">
          <cell r="O31">
            <v>0</v>
          </cell>
        </row>
        <row r="32">
          <cell r="O32">
            <v>0</v>
          </cell>
        </row>
        <row r="33">
          <cell r="O33">
            <v>1367.0225097148023</v>
          </cell>
        </row>
        <row r="34">
          <cell r="O34">
            <v>1823.517377614975</v>
          </cell>
        </row>
        <row r="35">
          <cell r="O35">
            <v>242.9590058028698</v>
          </cell>
        </row>
        <row r="36">
          <cell r="O36">
            <v>475.29445135593414</v>
          </cell>
        </row>
        <row r="37">
          <cell r="O37">
            <v>79.410606384277344</v>
          </cell>
        </row>
        <row r="38">
          <cell r="O38">
            <v>0</v>
          </cell>
        </row>
        <row r="39">
          <cell r="O39">
            <v>0</v>
          </cell>
        </row>
        <row r="40">
          <cell r="O40">
            <v>0</v>
          </cell>
        </row>
        <row r="41">
          <cell r="O41">
            <v>0</v>
          </cell>
        </row>
        <row r="42">
          <cell r="O42">
            <v>0</v>
          </cell>
        </row>
        <row r="43">
          <cell r="O43">
            <v>0</v>
          </cell>
        </row>
        <row r="44">
          <cell r="O44">
            <v>0</v>
          </cell>
        </row>
        <row r="45">
          <cell r="O45">
            <v>0</v>
          </cell>
        </row>
        <row r="46">
          <cell r="O46">
            <v>0</v>
          </cell>
        </row>
        <row r="47">
          <cell r="O47">
            <v>-55768.744999999995</v>
          </cell>
        </row>
        <row r="48">
          <cell r="O48">
            <v>42352.1796875</v>
          </cell>
        </row>
        <row r="49">
          <cell r="O49">
            <v>0</v>
          </cell>
        </row>
        <row r="50">
          <cell r="O50">
            <v>14819.462</v>
          </cell>
        </row>
        <row r="51">
          <cell r="O51">
            <v>5489.8809000000001</v>
          </cell>
        </row>
        <row r="52">
          <cell r="O52">
            <v>25265.965700000001</v>
          </cell>
        </row>
        <row r="53">
          <cell r="O53">
            <v>0</v>
          </cell>
        </row>
        <row r="54">
          <cell r="O54">
            <v>0</v>
          </cell>
        </row>
        <row r="55">
          <cell r="O55">
            <v>-15947.507899999999</v>
          </cell>
        </row>
        <row r="56">
          <cell r="O56">
            <v>173.88299999999998</v>
          </cell>
        </row>
        <row r="57">
          <cell r="O57">
            <v>74.619</v>
          </cell>
        </row>
        <row r="58">
          <cell r="O58">
            <v>145.62919999999997</v>
          </cell>
        </row>
        <row r="59">
          <cell r="O59">
            <v>0</v>
          </cell>
        </row>
        <row r="60">
          <cell r="O60">
            <v>0</v>
          </cell>
        </row>
        <row r="61">
          <cell r="O61">
            <v>-73.759800000000013</v>
          </cell>
        </row>
        <row r="62">
          <cell r="O62">
            <v>19484.803603203436</v>
          </cell>
        </row>
        <row r="63">
          <cell r="O63">
            <v>57540.232210828093</v>
          </cell>
        </row>
        <row r="64">
          <cell r="O64">
            <v>4443.8978934392599</v>
          </cell>
        </row>
        <row r="65">
          <cell r="O65">
            <v>9.5885850300001039</v>
          </cell>
        </row>
        <row r="66">
          <cell r="O66">
            <v>0</v>
          </cell>
        </row>
        <row r="67">
          <cell r="O67">
            <v>8977.4282283453249</v>
          </cell>
        </row>
        <row r="68">
          <cell r="O68">
            <v>0</v>
          </cell>
        </row>
        <row r="69">
          <cell r="O69">
            <v>0</v>
          </cell>
        </row>
        <row r="70">
          <cell r="O70">
            <v>639.54177474975586</v>
          </cell>
        </row>
        <row r="71">
          <cell r="O71">
            <v>0</v>
          </cell>
        </row>
        <row r="72">
          <cell r="O72">
            <v>0</v>
          </cell>
        </row>
        <row r="73">
          <cell r="O73">
            <v>0</v>
          </cell>
        </row>
        <row r="74">
          <cell r="O74">
            <v>0</v>
          </cell>
        </row>
        <row r="75">
          <cell r="O75">
            <v>0</v>
          </cell>
        </row>
        <row r="76">
          <cell r="O76">
            <v>0</v>
          </cell>
        </row>
        <row r="77">
          <cell r="O77">
            <v>0</v>
          </cell>
        </row>
        <row r="78">
          <cell r="O78">
            <v>0</v>
          </cell>
        </row>
        <row r="79">
          <cell r="O79">
            <v>189.49967193603516</v>
          </cell>
        </row>
        <row r="80">
          <cell r="O80">
            <v>157.9227192401886</v>
          </cell>
        </row>
        <row r="81">
          <cell r="O81">
            <v>292.45601558685303</v>
          </cell>
        </row>
        <row r="82">
          <cell r="O82">
            <v>321.41578674316406</v>
          </cell>
        </row>
        <row r="83">
          <cell r="O83">
            <v>0</v>
          </cell>
        </row>
        <row r="84">
          <cell r="O84">
            <v>0</v>
          </cell>
        </row>
        <row r="85">
          <cell r="O85">
            <v>20.985753299999999</v>
          </cell>
        </row>
        <row r="86">
          <cell r="O86">
            <v>0</v>
          </cell>
        </row>
        <row r="87">
          <cell r="O87">
            <v>0</v>
          </cell>
        </row>
        <row r="88">
          <cell r="O88">
            <v>3503.9924999999994</v>
          </cell>
        </row>
        <row r="89">
          <cell r="O89">
            <v>0</v>
          </cell>
        </row>
        <row r="90">
          <cell r="O90">
            <v>-18382.524599999997</v>
          </cell>
        </row>
        <row r="91">
          <cell r="O91">
            <v>0</v>
          </cell>
        </row>
        <row r="92">
          <cell r="O92">
            <v>0</v>
          </cell>
        </row>
        <row r="93">
          <cell r="O93">
            <v>0</v>
          </cell>
        </row>
        <row r="94">
          <cell r="O94">
            <v>316.63130950927734</v>
          </cell>
        </row>
        <row r="95">
          <cell r="O95">
            <v>0</v>
          </cell>
        </row>
        <row r="96">
          <cell r="O96">
            <v>5255.151123046875</v>
          </cell>
        </row>
        <row r="97">
          <cell r="O97">
            <v>0</v>
          </cell>
        </row>
        <row r="98">
          <cell r="O98">
            <v>32.398441314697266</v>
          </cell>
        </row>
        <row r="99">
          <cell r="O99">
            <v>0</v>
          </cell>
        </row>
        <row r="100">
          <cell r="O100">
            <v>46.764432907104492</v>
          </cell>
        </row>
        <row r="101">
          <cell r="O101">
            <v>0</v>
          </cell>
        </row>
        <row r="102">
          <cell r="O102">
            <v>0</v>
          </cell>
        </row>
        <row r="103">
          <cell r="O103">
            <v>0</v>
          </cell>
        </row>
        <row r="104">
          <cell r="O104">
            <v>0</v>
          </cell>
        </row>
        <row r="105">
          <cell r="O105">
            <v>0</v>
          </cell>
        </row>
        <row r="106">
          <cell r="O106">
            <v>0</v>
          </cell>
        </row>
        <row r="107">
          <cell r="O107">
            <v>0</v>
          </cell>
        </row>
        <row r="108">
          <cell r="O108">
            <v>0</v>
          </cell>
        </row>
        <row r="109">
          <cell r="O109">
            <v>0</v>
          </cell>
        </row>
        <row r="110">
          <cell r="O110">
            <v>0</v>
          </cell>
        </row>
        <row r="111">
          <cell r="O111">
            <v>10416.641799999999</v>
          </cell>
        </row>
        <row r="112">
          <cell r="O112">
            <v>-3001.2982999999999</v>
          </cell>
        </row>
        <row r="113">
          <cell r="O113">
            <v>0</v>
          </cell>
        </row>
        <row r="114">
          <cell r="O114">
            <v>0</v>
          </cell>
        </row>
        <row r="115">
          <cell r="O115">
            <v>5144.8879999999999</v>
          </cell>
        </row>
        <row r="116">
          <cell r="O116">
            <v>5687.3218999999999</v>
          </cell>
        </row>
        <row r="117">
          <cell r="O117">
            <v>0</v>
          </cell>
        </row>
        <row r="118">
          <cell r="O118">
            <v>-1636.4834000000001</v>
          </cell>
        </row>
        <row r="119">
          <cell r="O119">
            <v>47244.683375053515</v>
          </cell>
        </row>
        <row r="120">
          <cell r="O120">
            <v>107306.76868563882</v>
          </cell>
        </row>
        <row r="121">
          <cell r="O121">
            <v>8085.7907410292219</v>
          </cell>
        </row>
        <row r="122">
          <cell r="O122">
            <v>2281.0455324699992</v>
          </cell>
        </row>
        <row r="123">
          <cell r="O123">
            <v>0</v>
          </cell>
        </row>
        <row r="124">
          <cell r="O124">
            <v>-69.442622290785863</v>
          </cell>
        </row>
        <row r="125">
          <cell r="O125">
            <v>19675.909216247303</v>
          </cell>
        </row>
        <row r="126">
          <cell r="O126">
            <v>107.2634315379147</v>
          </cell>
        </row>
        <row r="127">
          <cell r="O127">
            <v>0</v>
          </cell>
        </row>
        <row r="128">
          <cell r="O128">
            <v>0</v>
          </cell>
        </row>
        <row r="129">
          <cell r="O129">
            <v>130272.65625</v>
          </cell>
        </row>
        <row r="130">
          <cell r="O130">
            <v>640.4942684173584</v>
          </cell>
        </row>
        <row r="131">
          <cell r="O131">
            <v>23684.039652822161</v>
          </cell>
        </row>
        <row r="132">
          <cell r="O132">
            <v>0</v>
          </cell>
        </row>
        <row r="133">
          <cell r="O133">
            <v>0</v>
          </cell>
        </row>
        <row r="134">
          <cell r="O134">
            <v>0</v>
          </cell>
        </row>
        <row r="135">
          <cell r="O135">
            <v>304.61134791374207</v>
          </cell>
        </row>
        <row r="136">
          <cell r="O136">
            <v>900.41110864281654</v>
          </cell>
        </row>
        <row r="137">
          <cell r="O137">
            <v>0</v>
          </cell>
        </row>
        <row r="138">
          <cell r="O138">
            <v>40</v>
          </cell>
        </row>
        <row r="139">
          <cell r="O139">
            <v>38102.690999999999</v>
          </cell>
        </row>
        <row r="140">
          <cell r="O140">
            <v>1308.7043762207031</v>
          </cell>
        </row>
        <row r="141">
          <cell r="O141">
            <v>16.4283447265625</v>
          </cell>
        </row>
        <row r="142">
          <cell r="O142">
            <v>0</v>
          </cell>
        </row>
        <row r="143">
          <cell r="O143">
            <v>0</v>
          </cell>
        </row>
        <row r="144">
          <cell r="O144">
            <v>13.529816627502441</v>
          </cell>
        </row>
        <row r="145">
          <cell r="O145">
            <v>0</v>
          </cell>
        </row>
        <row r="146">
          <cell r="O146">
            <v>0</v>
          </cell>
        </row>
        <row r="147">
          <cell r="O147">
            <v>197.12459999999999</v>
          </cell>
        </row>
        <row r="148">
          <cell r="O148">
            <v>10912.21</v>
          </cell>
        </row>
        <row r="149">
          <cell r="O149">
            <v>0</v>
          </cell>
        </row>
        <row r="150">
          <cell r="O150">
            <v>107027.9362</v>
          </cell>
        </row>
        <row r="151">
          <cell r="O151">
            <v>0</v>
          </cell>
        </row>
        <row r="152">
          <cell r="O152">
            <v>0</v>
          </cell>
        </row>
        <row r="153">
          <cell r="O153">
            <v>0</v>
          </cell>
        </row>
        <row r="154">
          <cell r="O154">
            <v>794.20431470870972</v>
          </cell>
        </row>
        <row r="155">
          <cell r="O155">
            <v>308.63231420516968</v>
          </cell>
        </row>
        <row r="156">
          <cell r="O156">
            <v>0</v>
          </cell>
        </row>
        <row r="157">
          <cell r="O157">
            <v>0</v>
          </cell>
        </row>
        <row r="158">
          <cell r="O158">
            <v>0</v>
          </cell>
        </row>
        <row r="159">
          <cell r="O159">
            <v>0</v>
          </cell>
        </row>
        <row r="160">
          <cell r="O160">
            <v>0</v>
          </cell>
        </row>
        <row r="161">
          <cell r="O161">
            <v>0</v>
          </cell>
        </row>
        <row r="162">
          <cell r="O162">
            <v>0</v>
          </cell>
        </row>
        <row r="163">
          <cell r="O163">
            <v>-511381.94</v>
          </cell>
        </row>
        <row r="164">
          <cell r="O164">
            <v>18.21</v>
          </cell>
        </row>
        <row r="165">
          <cell r="O165">
            <v>24683.692999999999</v>
          </cell>
        </row>
        <row r="166">
          <cell r="O166">
            <v>20173.9473</v>
          </cell>
        </row>
        <row r="167">
          <cell r="O167">
            <v>16368.32</v>
          </cell>
        </row>
        <row r="168">
          <cell r="O168">
            <v>23640.756100000002</v>
          </cell>
        </row>
        <row r="169">
          <cell r="O169">
            <v>-165150</v>
          </cell>
        </row>
        <row r="170">
          <cell r="O170">
            <v>12.14</v>
          </cell>
        </row>
        <row r="171">
          <cell r="O171">
            <v>98.170745849609375</v>
          </cell>
        </row>
        <row r="172">
          <cell r="O172">
            <v>25965.376</v>
          </cell>
        </row>
        <row r="173">
          <cell r="O173">
            <v>4571.3873000000003</v>
          </cell>
        </row>
        <row r="174">
          <cell r="O174">
            <v>34984.871699999996</v>
          </cell>
        </row>
        <row r="175">
          <cell r="O175">
            <v>1307.0341354919401</v>
          </cell>
        </row>
        <row r="176">
          <cell r="O176">
            <v>242.68774207999999</v>
          </cell>
        </row>
        <row r="177">
          <cell r="O177">
            <v>0</v>
          </cell>
        </row>
        <row r="178">
          <cell r="O178">
            <v>0</v>
          </cell>
        </row>
        <row r="179">
          <cell r="O179">
            <v>0</v>
          </cell>
        </row>
        <row r="180">
          <cell r="O180">
            <v>0</v>
          </cell>
        </row>
        <row r="181">
          <cell r="O181">
            <v>11625.912</v>
          </cell>
        </row>
        <row r="182">
          <cell r="O182">
            <v>0</v>
          </cell>
        </row>
        <row r="183">
          <cell r="O183">
            <v>0</v>
          </cell>
        </row>
        <row r="184">
          <cell r="O184">
            <v>0</v>
          </cell>
        </row>
        <row r="185">
          <cell r="O185">
            <v>0</v>
          </cell>
        </row>
        <row r="186">
          <cell r="O186">
            <v>0</v>
          </cell>
        </row>
        <row r="187">
          <cell r="O187">
            <v>0</v>
          </cell>
        </row>
        <row r="188">
          <cell r="O188">
            <v>0</v>
          </cell>
        </row>
        <row r="189">
          <cell r="O189">
            <v>0</v>
          </cell>
        </row>
        <row r="190">
          <cell r="O190">
            <v>0</v>
          </cell>
        </row>
        <row r="191">
          <cell r="O191">
            <v>0</v>
          </cell>
        </row>
        <row r="192">
          <cell r="O192">
            <v>11565.378000000001</v>
          </cell>
        </row>
        <row r="193">
          <cell r="O193">
            <v>0</v>
          </cell>
        </row>
        <row r="194">
          <cell r="O194">
            <v>-2.9103830456733704E-11</v>
          </cell>
        </row>
        <row r="195">
          <cell r="O195">
            <v>0</v>
          </cell>
        </row>
        <row r="196">
          <cell r="O196">
            <v>462.39</v>
          </cell>
        </row>
        <row r="197">
          <cell r="O197">
            <v>0</v>
          </cell>
        </row>
        <row r="198">
          <cell r="O198">
            <v>235.82259999999999</v>
          </cell>
        </row>
        <row r="199">
          <cell r="O199">
            <v>6930.8269999999993</v>
          </cell>
        </row>
        <row r="200">
          <cell r="O200">
            <v>0</v>
          </cell>
        </row>
        <row r="201">
          <cell r="O201">
            <v>4279.4321</v>
          </cell>
        </row>
        <row r="202">
          <cell r="O202">
            <v>0</v>
          </cell>
        </row>
        <row r="203">
          <cell r="O203">
            <v>-9790.0999999999985</v>
          </cell>
        </row>
        <row r="204">
          <cell r="O204">
            <v>90420.844078319496</v>
          </cell>
        </row>
        <row r="205">
          <cell r="O205">
            <v>120251.1973349414</v>
          </cell>
        </row>
        <row r="206">
          <cell r="O206">
            <v>34662.703102566244</v>
          </cell>
        </row>
        <row r="207">
          <cell r="O207">
            <v>3990.9881166699993</v>
          </cell>
        </row>
        <row r="208">
          <cell r="O208">
            <v>265.34407391999997</v>
          </cell>
        </row>
        <row r="209">
          <cell r="O209">
            <v>38548.211023226802</v>
          </cell>
        </row>
        <row r="210">
          <cell r="O210">
            <v>0</v>
          </cell>
        </row>
        <row r="211">
          <cell r="O211">
            <v>2786.5593410914435</v>
          </cell>
        </row>
        <row r="212">
          <cell r="O212">
            <v>0</v>
          </cell>
        </row>
        <row r="213">
          <cell r="O213">
            <v>0</v>
          </cell>
        </row>
        <row r="214">
          <cell r="O214">
            <v>0</v>
          </cell>
        </row>
        <row r="215">
          <cell r="O215">
            <v>0</v>
          </cell>
        </row>
        <row r="216">
          <cell r="O216">
            <v>60066.598565142747</v>
          </cell>
        </row>
        <row r="217">
          <cell r="O217">
            <v>3590.1514877616687</v>
          </cell>
        </row>
        <row r="218">
          <cell r="O218">
            <v>-47228.84</v>
          </cell>
        </row>
        <row r="219">
          <cell r="O219">
            <v>0</v>
          </cell>
        </row>
        <row r="220">
          <cell r="O220">
            <v>0</v>
          </cell>
        </row>
        <row r="221">
          <cell r="O221">
            <v>0</v>
          </cell>
        </row>
        <row r="222">
          <cell r="O222">
            <v>1248.8590087890625</v>
          </cell>
        </row>
        <row r="223">
          <cell r="O223">
            <v>10632.704099795003</v>
          </cell>
        </row>
        <row r="224">
          <cell r="O224">
            <v>0</v>
          </cell>
        </row>
        <row r="225">
          <cell r="O225">
            <v>1535.3706689999485</v>
          </cell>
        </row>
        <row r="226">
          <cell r="O226">
            <v>34605.945833438258</v>
          </cell>
        </row>
        <row r="227">
          <cell r="O227">
            <v>0</v>
          </cell>
        </row>
        <row r="228">
          <cell r="O228">
            <v>0</v>
          </cell>
        </row>
        <row r="229">
          <cell r="O229">
            <v>0</v>
          </cell>
        </row>
        <row r="230">
          <cell r="O230">
            <v>0</v>
          </cell>
        </row>
        <row r="231">
          <cell r="O231">
            <v>0</v>
          </cell>
        </row>
        <row r="232">
          <cell r="O232">
            <v>0</v>
          </cell>
        </row>
        <row r="233">
          <cell r="O233">
            <v>0</v>
          </cell>
        </row>
        <row r="234">
          <cell r="O234">
            <v>0</v>
          </cell>
        </row>
        <row r="235">
          <cell r="O235">
            <v>34.812863349914551</v>
          </cell>
        </row>
        <row r="236">
          <cell r="O236">
            <v>0</v>
          </cell>
        </row>
        <row r="237">
          <cell r="O237">
            <v>0</v>
          </cell>
        </row>
        <row r="238">
          <cell r="O238">
            <v>0</v>
          </cell>
        </row>
        <row r="239">
          <cell r="O239">
            <v>0</v>
          </cell>
        </row>
        <row r="240">
          <cell r="O240">
            <v>0</v>
          </cell>
        </row>
        <row r="241">
          <cell r="O241">
            <v>0</v>
          </cell>
        </row>
        <row r="242">
          <cell r="O242">
            <v>0</v>
          </cell>
        </row>
        <row r="243">
          <cell r="O243">
            <v>380.56</v>
          </cell>
        </row>
        <row r="244">
          <cell r="O244">
            <v>0</v>
          </cell>
        </row>
        <row r="245">
          <cell r="O245">
            <v>584.99932479858398</v>
          </cell>
        </row>
        <row r="246">
          <cell r="O246">
            <v>254.8062561750412</v>
          </cell>
        </row>
        <row r="247">
          <cell r="O247">
            <v>3371.6822195053101</v>
          </cell>
        </row>
        <row r="248">
          <cell r="O248">
            <v>464.57814025878906</v>
          </cell>
        </row>
        <row r="249">
          <cell r="O249">
            <v>0</v>
          </cell>
        </row>
        <row r="250">
          <cell r="O250">
            <v>0</v>
          </cell>
        </row>
        <row r="251">
          <cell r="O251">
            <v>0</v>
          </cell>
        </row>
        <row r="252">
          <cell r="O252">
            <v>0</v>
          </cell>
        </row>
        <row r="253">
          <cell r="O253">
            <v>0</v>
          </cell>
        </row>
        <row r="254">
          <cell r="O254">
            <v>11071.421431257522</v>
          </cell>
        </row>
        <row r="255">
          <cell r="O255">
            <v>0</v>
          </cell>
        </row>
        <row r="256">
          <cell r="O256">
            <v>0</v>
          </cell>
        </row>
        <row r="257">
          <cell r="O257">
            <v>0</v>
          </cell>
        </row>
        <row r="258">
          <cell r="O258">
            <v>1319.6187141832418</v>
          </cell>
        </row>
        <row r="259">
          <cell r="O259">
            <v>80.151129810975192</v>
          </cell>
        </row>
        <row r="260">
          <cell r="O260">
            <v>0</v>
          </cell>
        </row>
        <row r="261">
          <cell r="O261">
            <v>0</v>
          </cell>
        </row>
        <row r="262">
          <cell r="O262">
            <v>0</v>
          </cell>
        </row>
        <row r="263">
          <cell r="O263">
            <v>0</v>
          </cell>
        </row>
        <row r="264">
          <cell r="O264">
            <v>-84967.734800000006</v>
          </cell>
        </row>
        <row r="265">
          <cell r="O265">
            <v>88627.829999999987</v>
          </cell>
        </row>
        <row r="266">
          <cell r="O266">
            <v>0</v>
          </cell>
        </row>
        <row r="267">
          <cell r="O267">
            <v>-1151.4070087499999</v>
          </cell>
        </row>
        <row r="268">
          <cell r="O268">
            <v>0</v>
          </cell>
        </row>
        <row r="269">
          <cell r="O269">
            <v>163.52282871</v>
          </cell>
        </row>
        <row r="270">
          <cell r="O270">
            <v>0</v>
          </cell>
        </row>
        <row r="271">
          <cell r="O271">
            <v>1646.0671104820995</v>
          </cell>
        </row>
        <row r="272">
          <cell r="O272">
            <v>0</v>
          </cell>
        </row>
        <row r="273">
          <cell r="O273">
            <v>0</v>
          </cell>
        </row>
        <row r="274">
          <cell r="O274">
            <v>0</v>
          </cell>
        </row>
        <row r="275">
          <cell r="O275">
            <v>0</v>
          </cell>
        </row>
        <row r="276">
          <cell r="O276">
            <v>0</v>
          </cell>
        </row>
        <row r="277">
          <cell r="O277">
            <v>0</v>
          </cell>
        </row>
        <row r="278">
          <cell r="O278">
            <v>39.185329437255859</v>
          </cell>
        </row>
        <row r="279">
          <cell r="O279">
            <v>0</v>
          </cell>
        </row>
        <row r="280">
          <cell r="O280">
            <v>0</v>
          </cell>
        </row>
        <row r="281">
          <cell r="O281">
            <v>14524.688086722465</v>
          </cell>
        </row>
        <row r="282">
          <cell r="O282">
            <v>0</v>
          </cell>
        </row>
        <row r="283">
          <cell r="O283">
            <v>0</v>
          </cell>
        </row>
        <row r="284">
          <cell r="O284">
            <v>0</v>
          </cell>
        </row>
        <row r="285">
          <cell r="O285">
            <v>0</v>
          </cell>
        </row>
        <row r="286">
          <cell r="O286">
            <v>0</v>
          </cell>
        </row>
        <row r="287">
          <cell r="O287">
            <v>0</v>
          </cell>
        </row>
        <row r="288">
          <cell r="O288">
            <v>0</v>
          </cell>
        </row>
        <row r="289">
          <cell r="O289">
            <v>0</v>
          </cell>
        </row>
        <row r="290">
          <cell r="O290">
            <v>0</v>
          </cell>
        </row>
        <row r="291">
          <cell r="O291">
            <v>0</v>
          </cell>
        </row>
        <row r="292">
          <cell r="O292">
            <v>0</v>
          </cell>
        </row>
        <row r="293">
          <cell r="O293">
            <v>216600.74</v>
          </cell>
        </row>
        <row r="294">
          <cell r="O294">
            <v>0</v>
          </cell>
        </row>
        <row r="295">
          <cell r="O295">
            <v>-36308.1849</v>
          </cell>
        </row>
        <row r="296">
          <cell r="O296">
            <v>0</v>
          </cell>
        </row>
        <row r="297">
          <cell r="O297">
            <v>23479.177437756218</v>
          </cell>
        </row>
        <row r="298">
          <cell r="O298">
            <v>52027.348320049401</v>
          </cell>
        </row>
        <row r="299">
          <cell r="O299">
            <v>3953.0440488484533</v>
          </cell>
        </row>
        <row r="300">
          <cell r="O300">
            <v>37.249196219999931</v>
          </cell>
        </row>
        <row r="301">
          <cell r="O301">
            <v>16.452189969999999</v>
          </cell>
        </row>
        <row r="302">
          <cell r="O302">
            <v>10893.493723330204</v>
          </cell>
        </row>
        <row r="303">
          <cell r="O303">
            <v>0</v>
          </cell>
        </row>
        <row r="304">
          <cell r="O304">
            <v>168252.63324989995</v>
          </cell>
        </row>
        <row r="305">
          <cell r="O305">
            <v>0</v>
          </cell>
        </row>
        <row r="306">
          <cell r="O306">
            <v>10166.630000000001</v>
          </cell>
        </row>
        <row r="307">
          <cell r="O307">
            <v>14600.434326171875</v>
          </cell>
        </row>
        <row r="308">
          <cell r="O308">
            <v>1369.0255737304688</v>
          </cell>
        </row>
        <row r="309">
          <cell r="O309">
            <v>54.795627593994141</v>
          </cell>
        </row>
        <row r="310">
          <cell r="O310">
            <v>12346.921620607376</v>
          </cell>
        </row>
        <row r="311">
          <cell r="O311">
            <v>645.0675048828125</v>
          </cell>
        </row>
        <row r="312">
          <cell r="O312">
            <v>3026.029541015625</v>
          </cell>
        </row>
        <row r="313">
          <cell r="O313">
            <v>6406.3628532067951</v>
          </cell>
        </row>
        <row r="314">
          <cell r="O314">
            <v>4845.1545286178589</v>
          </cell>
        </row>
        <row r="315">
          <cell r="O315">
            <v>10305.387000000001</v>
          </cell>
        </row>
        <row r="316">
          <cell r="O316">
            <v>0</v>
          </cell>
        </row>
        <row r="317">
          <cell r="O317">
            <v>0</v>
          </cell>
        </row>
        <row r="318">
          <cell r="O318">
            <v>0</v>
          </cell>
        </row>
        <row r="319">
          <cell r="O319">
            <v>31435.533708885632</v>
          </cell>
        </row>
        <row r="320">
          <cell r="O320">
            <v>0</v>
          </cell>
        </row>
        <row r="321">
          <cell r="O321">
            <v>0</v>
          </cell>
        </row>
        <row r="322">
          <cell r="O322">
            <v>0</v>
          </cell>
        </row>
        <row r="323">
          <cell r="O323">
            <v>0</v>
          </cell>
        </row>
        <row r="324">
          <cell r="O324">
            <v>0</v>
          </cell>
        </row>
        <row r="325">
          <cell r="O325">
            <v>0</v>
          </cell>
        </row>
        <row r="326">
          <cell r="O326">
            <v>0</v>
          </cell>
        </row>
        <row r="327">
          <cell r="O327">
            <v>0</v>
          </cell>
        </row>
        <row r="328">
          <cell r="O328">
            <v>0</v>
          </cell>
        </row>
        <row r="329">
          <cell r="O329">
            <v>0</v>
          </cell>
        </row>
        <row r="330">
          <cell r="O330">
            <v>22954.935700000002</v>
          </cell>
        </row>
        <row r="331">
          <cell r="O331">
            <v>0</v>
          </cell>
        </row>
        <row r="332">
          <cell r="O332">
            <v>0</v>
          </cell>
        </row>
        <row r="333">
          <cell r="O333">
            <v>73.730295181274414</v>
          </cell>
        </row>
        <row r="334">
          <cell r="O334">
            <v>418.41490888595581</v>
          </cell>
        </row>
        <row r="335">
          <cell r="O335">
            <v>449.50074005126953</v>
          </cell>
        </row>
        <row r="336">
          <cell r="O336">
            <v>0</v>
          </cell>
        </row>
        <row r="337">
          <cell r="O337">
            <v>0</v>
          </cell>
        </row>
        <row r="338">
          <cell r="O338">
            <v>219.02441171999999</v>
          </cell>
        </row>
        <row r="339">
          <cell r="O339">
            <v>13071.873272972372</v>
          </cell>
        </row>
        <row r="340">
          <cell r="O340">
            <v>-167346.42000000001</v>
          </cell>
        </row>
        <row r="341">
          <cell r="O341">
            <v>8740.7999999999993</v>
          </cell>
        </row>
        <row r="342">
          <cell r="O342">
            <v>-232442.59999999998</v>
          </cell>
        </row>
        <row r="343">
          <cell r="O343">
            <v>6233.4338757368096</v>
          </cell>
        </row>
        <row r="344">
          <cell r="O344">
            <v>11252.842966030878</v>
          </cell>
        </row>
        <row r="345">
          <cell r="O345">
            <v>1415.1202834987782</v>
          </cell>
        </row>
        <row r="346">
          <cell r="O346">
            <v>389.43063493</v>
          </cell>
        </row>
        <row r="347">
          <cell r="O347">
            <v>0</v>
          </cell>
        </row>
        <row r="348">
          <cell r="O348">
            <v>2630.70452873657</v>
          </cell>
        </row>
        <row r="349">
          <cell r="O349">
            <v>0</v>
          </cell>
        </row>
        <row r="350">
          <cell r="O350">
            <v>0</v>
          </cell>
        </row>
        <row r="351">
          <cell r="O351">
            <v>559.72980403900146</v>
          </cell>
        </row>
        <row r="352">
          <cell r="O352">
            <v>2.8759181499481201</v>
          </cell>
        </row>
        <row r="353">
          <cell r="O353">
            <v>76.410636901855469</v>
          </cell>
        </row>
        <row r="354">
          <cell r="O354">
            <v>0</v>
          </cell>
        </row>
        <row r="355">
          <cell r="O355">
            <v>-22560.55</v>
          </cell>
        </row>
        <row r="356">
          <cell r="O356">
            <v>0</v>
          </cell>
        </row>
        <row r="357">
          <cell r="O357">
            <v>-22.90587176</v>
          </cell>
        </row>
        <row r="358">
          <cell r="O358">
            <v>0</v>
          </cell>
        </row>
        <row r="359">
          <cell r="O359">
            <v>0</v>
          </cell>
        </row>
        <row r="360">
          <cell r="O360">
            <v>0</v>
          </cell>
        </row>
        <row r="361">
          <cell r="O361">
            <v>839637.42760000005</v>
          </cell>
        </row>
        <row r="362">
          <cell r="O362">
            <v>0</v>
          </cell>
        </row>
        <row r="363">
          <cell r="O363">
            <v>9420.4971093312051</v>
          </cell>
        </row>
        <row r="364">
          <cell r="O364">
            <v>24271.779666532479</v>
          </cell>
        </row>
        <row r="365">
          <cell r="O365">
            <v>1419.2489343369241</v>
          </cell>
        </row>
        <row r="366">
          <cell r="O366">
            <v>710.15876551000019</v>
          </cell>
        </row>
        <row r="367">
          <cell r="O367">
            <v>0</v>
          </cell>
        </row>
        <row r="368">
          <cell r="O368">
            <v>3909.5774769768104</v>
          </cell>
        </row>
        <row r="369">
          <cell r="O369">
            <v>102458.578125</v>
          </cell>
        </row>
        <row r="370">
          <cell r="O370">
            <v>1077.9236831665039</v>
          </cell>
        </row>
        <row r="371">
          <cell r="O371">
            <v>0</v>
          </cell>
        </row>
        <row r="372">
          <cell r="O372">
            <v>0</v>
          </cell>
        </row>
        <row r="373">
          <cell r="O373">
            <v>52101.523999999998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16368.32</v>
          </cell>
        </row>
        <row r="377">
          <cell r="O377">
            <v>52037.936299999994</v>
          </cell>
        </row>
        <row r="378">
          <cell r="O378">
            <v>0</v>
          </cell>
        </row>
        <row r="379">
          <cell r="O379">
            <v>0</v>
          </cell>
        </row>
        <row r="380">
          <cell r="O380">
            <v>0</v>
          </cell>
        </row>
        <row r="381">
          <cell r="O381">
            <v>-121208.7175</v>
          </cell>
        </row>
        <row r="382">
          <cell r="O382">
            <v>-27190.927600000003</v>
          </cell>
        </row>
        <row r="383">
          <cell r="O383">
            <v>48.56</v>
          </cell>
        </row>
        <row r="384">
          <cell r="O384">
            <v>103980.8853018449</v>
          </cell>
        </row>
        <row r="385">
          <cell r="O385">
            <v>237439.85513376631</v>
          </cell>
        </row>
        <row r="386">
          <cell r="O386">
            <v>11432.239863132438</v>
          </cell>
        </row>
        <row r="387">
          <cell r="O387">
            <v>8023.290622970002</v>
          </cell>
        </row>
        <row r="388">
          <cell r="O388">
            <v>0</v>
          </cell>
        </row>
        <row r="389">
          <cell r="O389">
            <v>469.75221404530623</v>
          </cell>
        </row>
        <row r="390">
          <cell r="O390">
            <v>44774.395678634144</v>
          </cell>
        </row>
        <row r="391">
          <cell r="O391">
            <v>0</v>
          </cell>
        </row>
        <row r="392">
          <cell r="O392">
            <v>968627.40625</v>
          </cell>
        </row>
        <row r="393">
          <cell r="O393">
            <v>15532.200492620468</v>
          </cell>
        </row>
        <row r="394">
          <cell r="O394">
            <v>302.59957885742188</v>
          </cell>
        </row>
        <row r="395">
          <cell r="O395">
            <v>0</v>
          </cell>
        </row>
        <row r="396">
          <cell r="O396">
            <v>307.21928864717484</v>
          </cell>
        </row>
        <row r="397">
          <cell r="O397">
            <v>60.117921352386475</v>
          </cell>
        </row>
        <row r="398">
          <cell r="O398">
            <v>0</v>
          </cell>
        </row>
        <row r="399">
          <cell r="O399">
            <v>296695.304</v>
          </cell>
        </row>
        <row r="400">
          <cell r="O400">
            <v>126.59123992919922</v>
          </cell>
        </row>
        <row r="401">
          <cell r="O401">
            <v>31.629030227661133</v>
          </cell>
        </row>
        <row r="402">
          <cell r="O402">
            <v>0</v>
          </cell>
        </row>
        <row r="403">
          <cell r="O403">
            <v>247160.03710000002</v>
          </cell>
        </row>
        <row r="404">
          <cell r="O404">
            <v>197413.68</v>
          </cell>
        </row>
        <row r="405">
          <cell r="O405">
            <v>1646614.4216999998</v>
          </cell>
        </row>
        <row r="406">
          <cell r="O406">
            <v>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734.18653202056885</v>
          </cell>
        </row>
        <row r="410">
          <cell r="O410">
            <v>0</v>
          </cell>
        </row>
        <row r="411">
          <cell r="O411">
            <v>0</v>
          </cell>
        </row>
        <row r="412">
          <cell r="O412">
            <v>-497327.10560000001</v>
          </cell>
        </row>
        <row r="413">
          <cell r="O413">
            <v>-622377.61049999995</v>
          </cell>
        </row>
        <row r="414">
          <cell r="O414">
            <v>643.42000000000007</v>
          </cell>
        </row>
        <row r="415">
          <cell r="O415">
            <v>684954.125</v>
          </cell>
        </row>
        <row r="416">
          <cell r="O416">
            <v>7084.4723279872678</v>
          </cell>
        </row>
        <row r="417">
          <cell r="O417">
            <v>53460.855000000003</v>
          </cell>
        </row>
        <row r="418">
          <cell r="O418">
            <v>54786.537100000001</v>
          </cell>
        </row>
        <row r="419">
          <cell r="O419">
            <v>94141.119999999995</v>
          </cell>
        </row>
        <row r="420">
          <cell r="O420">
            <v>-87317.481400000019</v>
          </cell>
        </row>
        <row r="421">
          <cell r="O421">
            <v>0</v>
          </cell>
        </row>
        <row r="422">
          <cell r="O422">
            <v>-147980.78539999999</v>
          </cell>
        </row>
        <row r="423">
          <cell r="O423">
            <v>54.63</v>
          </cell>
        </row>
        <row r="424">
          <cell r="O424">
            <v>52406.826991925991</v>
          </cell>
        </row>
        <row r="425">
          <cell r="O425">
            <v>172654.72710724195</v>
          </cell>
        </row>
        <row r="426">
          <cell r="O426">
            <v>23756.984817906898</v>
          </cell>
        </row>
        <row r="427">
          <cell r="O427">
            <v>6402.9875416600007</v>
          </cell>
        </row>
        <row r="428">
          <cell r="O428">
            <v>0</v>
          </cell>
        </row>
        <row r="429">
          <cell r="O429">
            <v>247.82709163999999</v>
          </cell>
        </row>
        <row r="430">
          <cell r="O430">
            <v>27713.680849283493</v>
          </cell>
        </row>
        <row r="431">
          <cell r="O431">
            <v>0</v>
          </cell>
        </row>
        <row r="432">
          <cell r="O432">
            <v>157854.86334721372</v>
          </cell>
        </row>
        <row r="433">
          <cell r="O433">
            <v>77937.962158203125</v>
          </cell>
        </row>
        <row r="434">
          <cell r="O434">
            <v>0</v>
          </cell>
        </row>
        <row r="435">
          <cell r="O435">
            <v>0</v>
          </cell>
        </row>
        <row r="436">
          <cell r="O436">
            <v>402948.609375</v>
          </cell>
        </row>
        <row r="437">
          <cell r="O437">
            <v>36.530418395996094</v>
          </cell>
        </row>
        <row r="438">
          <cell r="O438">
            <v>18484.926515579224</v>
          </cell>
        </row>
        <row r="439">
          <cell r="O439">
            <v>0</v>
          </cell>
        </row>
        <row r="440">
          <cell r="O440">
            <v>441.28490710258484</v>
          </cell>
        </row>
        <row r="441">
          <cell r="O441">
            <v>389.26159524917603</v>
          </cell>
        </row>
        <row r="442">
          <cell r="O442">
            <v>0</v>
          </cell>
        </row>
        <row r="443">
          <cell r="O443">
            <v>0</v>
          </cell>
        </row>
        <row r="444">
          <cell r="O444">
            <v>118240.92499999999</v>
          </cell>
        </row>
        <row r="445">
          <cell r="O445">
            <v>0</v>
          </cell>
        </row>
        <row r="446">
          <cell r="O446">
            <v>0</v>
          </cell>
        </row>
        <row r="447">
          <cell r="O447">
            <v>352.59930419921875</v>
          </cell>
        </row>
        <row r="448">
          <cell r="O448">
            <v>0</v>
          </cell>
        </row>
        <row r="449">
          <cell r="O449">
            <v>0</v>
          </cell>
        </row>
        <row r="450">
          <cell r="O450">
            <v>0</v>
          </cell>
        </row>
        <row r="451">
          <cell r="O451">
            <v>0</v>
          </cell>
        </row>
        <row r="452">
          <cell r="O452">
            <v>0</v>
          </cell>
        </row>
        <row r="453">
          <cell r="O453">
            <v>56942.27</v>
          </cell>
        </row>
        <row r="454">
          <cell r="O454">
            <v>159428.06570000001</v>
          </cell>
        </row>
        <row r="455">
          <cell r="O455">
            <v>1602.6299057006836</v>
          </cell>
        </row>
        <row r="456">
          <cell r="O456">
            <v>101.87083721160889</v>
          </cell>
        </row>
        <row r="457">
          <cell r="O457">
            <v>68.737773895263672</v>
          </cell>
        </row>
        <row r="458">
          <cell r="O458">
            <v>0</v>
          </cell>
        </row>
        <row r="459">
          <cell r="O459">
            <v>0</v>
          </cell>
        </row>
        <row r="460">
          <cell r="O460">
            <v>0</v>
          </cell>
        </row>
        <row r="461">
          <cell r="O461">
            <v>-241752.09669999999</v>
          </cell>
        </row>
        <row r="462">
          <cell r="O462">
            <v>139.61000000000001</v>
          </cell>
        </row>
        <row r="463">
          <cell r="O463">
            <v>0</v>
          </cell>
        </row>
        <row r="464">
          <cell r="O464">
            <v>0</v>
          </cell>
        </row>
        <row r="465">
          <cell r="O465">
            <v>0</v>
          </cell>
        </row>
        <row r="466">
          <cell r="O466">
            <v>0</v>
          </cell>
        </row>
        <row r="467">
          <cell r="O467">
            <v>57564.42492683309</v>
          </cell>
        </row>
        <row r="468">
          <cell r="O468">
            <v>170784.5211130997</v>
          </cell>
        </row>
        <row r="469">
          <cell r="O469">
            <v>16147.015444915294</v>
          </cell>
        </row>
        <row r="470">
          <cell r="O470">
            <v>5096.6969354900011</v>
          </cell>
        </row>
        <row r="471">
          <cell r="O471">
            <v>-16.685385358327025</v>
          </cell>
        </row>
        <row r="472">
          <cell r="O472">
            <v>28190.019623671396</v>
          </cell>
        </row>
        <row r="473">
          <cell r="O473">
            <v>0</v>
          </cell>
        </row>
        <row r="474">
          <cell r="O474">
            <v>2335.0142686219497</v>
          </cell>
        </row>
        <row r="475">
          <cell r="O475">
            <v>0</v>
          </cell>
        </row>
        <row r="476">
          <cell r="O476">
            <v>0</v>
          </cell>
        </row>
        <row r="477">
          <cell r="O477">
            <v>896248.63783431123</v>
          </cell>
        </row>
        <row r="478">
          <cell r="O478">
            <v>397731.83840267942</v>
          </cell>
        </row>
        <row r="479">
          <cell r="O479">
            <v>0</v>
          </cell>
        </row>
        <row r="480">
          <cell r="O480">
            <v>0</v>
          </cell>
        </row>
        <row r="481">
          <cell r="O481">
            <v>122385.33557891846</v>
          </cell>
        </row>
        <row r="482">
          <cell r="O482">
            <v>683.792236328125</v>
          </cell>
        </row>
        <row r="483">
          <cell r="O483">
            <v>27717.363457618034</v>
          </cell>
        </row>
        <row r="484">
          <cell r="O484">
            <v>0</v>
          </cell>
        </row>
        <row r="485">
          <cell r="O485">
            <v>0</v>
          </cell>
        </row>
        <row r="486">
          <cell r="O486">
            <v>0</v>
          </cell>
        </row>
        <row r="487">
          <cell r="O487">
            <v>354.79458522796631</v>
          </cell>
        </row>
        <row r="488">
          <cell r="O488">
            <v>1185.2643177509308</v>
          </cell>
        </row>
        <row r="489">
          <cell r="O489">
            <v>0</v>
          </cell>
        </row>
        <row r="490">
          <cell r="O490">
            <v>2462</v>
          </cell>
        </row>
        <row r="491">
          <cell r="O491">
            <v>13193.766</v>
          </cell>
        </row>
        <row r="492">
          <cell r="O492">
            <v>0</v>
          </cell>
        </row>
        <row r="493">
          <cell r="O493">
            <v>0</v>
          </cell>
        </row>
        <row r="494">
          <cell r="O494">
            <v>938.6824779510498</v>
          </cell>
        </row>
        <row r="495">
          <cell r="O495">
            <v>0</v>
          </cell>
        </row>
        <row r="496">
          <cell r="O496">
            <v>124.10152435302734</v>
          </cell>
        </row>
        <row r="497">
          <cell r="O497">
            <v>0</v>
          </cell>
        </row>
        <row r="498">
          <cell r="O498">
            <v>0</v>
          </cell>
        </row>
        <row r="499">
          <cell r="O499">
            <v>0</v>
          </cell>
        </row>
        <row r="500">
          <cell r="O500">
            <v>0</v>
          </cell>
        </row>
        <row r="501">
          <cell r="O501">
            <v>23173.04296875</v>
          </cell>
        </row>
        <row r="502">
          <cell r="O502">
            <v>0</v>
          </cell>
        </row>
        <row r="503">
          <cell r="O503">
            <v>1499.3232421875</v>
          </cell>
        </row>
        <row r="504">
          <cell r="O504">
            <v>89.488700866699219</v>
          </cell>
        </row>
        <row r="505">
          <cell r="O505">
            <v>0</v>
          </cell>
        </row>
        <row r="506">
          <cell r="O506">
            <v>695.52001953125</v>
          </cell>
        </row>
        <row r="507">
          <cell r="O507">
            <v>13021.288700000001</v>
          </cell>
        </row>
        <row r="508">
          <cell r="O508">
            <v>0</v>
          </cell>
        </row>
        <row r="509">
          <cell r="O509">
            <v>756.74504280090332</v>
          </cell>
        </row>
        <row r="510">
          <cell r="O510">
            <v>323.11469268798828</v>
          </cell>
        </row>
        <row r="511">
          <cell r="O511">
            <v>690.01866619447514</v>
          </cell>
        </row>
        <row r="512">
          <cell r="O512">
            <v>0</v>
          </cell>
        </row>
        <row r="513">
          <cell r="O513">
            <v>0</v>
          </cell>
        </row>
        <row r="514">
          <cell r="O514">
            <v>3425.4</v>
          </cell>
        </row>
        <row r="515">
          <cell r="O515">
            <v>0</v>
          </cell>
        </row>
        <row r="516">
          <cell r="O516">
            <v>0</v>
          </cell>
        </row>
        <row r="517">
          <cell r="O517">
            <v>21.951005356045307</v>
          </cell>
        </row>
        <row r="518">
          <cell r="O518">
            <v>563.99211984963711</v>
          </cell>
        </row>
        <row r="519">
          <cell r="O519">
            <v>300</v>
          </cell>
        </row>
        <row r="520">
          <cell r="O520">
            <v>-343503.70400000003</v>
          </cell>
        </row>
        <row r="521">
          <cell r="O521">
            <v>1390.03</v>
          </cell>
        </row>
        <row r="522">
          <cell r="O522">
            <v>0</v>
          </cell>
        </row>
        <row r="523">
          <cell r="O523">
            <v>16370.688999999998</v>
          </cell>
        </row>
        <row r="524">
          <cell r="O524">
            <v>7821.2080000000005</v>
          </cell>
        </row>
        <row r="525">
          <cell r="O525">
            <v>12670.216000000004</v>
          </cell>
        </row>
        <row r="526">
          <cell r="O526">
            <v>0</v>
          </cell>
        </row>
        <row r="527">
          <cell r="O527">
            <v>0</v>
          </cell>
        </row>
        <row r="528">
          <cell r="O528">
            <v>-6481.3014000000003</v>
          </cell>
        </row>
        <row r="529">
          <cell r="O529">
            <v>0</v>
          </cell>
        </row>
        <row r="530">
          <cell r="O530">
            <v>172.80709999999999</v>
          </cell>
        </row>
        <row r="531">
          <cell r="O531">
            <v>6227.77239378583</v>
          </cell>
        </row>
        <row r="532">
          <cell r="O532">
            <v>822.8907999999999</v>
          </cell>
        </row>
        <row r="533">
          <cell r="O533">
            <v>0</v>
          </cell>
        </row>
        <row r="534">
          <cell r="O534">
            <v>42120.46974257812</v>
          </cell>
        </row>
        <row r="535">
          <cell r="O535">
            <v>0</v>
          </cell>
        </row>
        <row r="536">
          <cell r="O536">
            <v>0</v>
          </cell>
        </row>
        <row r="537">
          <cell r="O537">
            <v>0</v>
          </cell>
        </row>
        <row r="538">
          <cell r="O538">
            <v>604.03520679473877</v>
          </cell>
        </row>
        <row r="539">
          <cell r="O539">
            <v>0</v>
          </cell>
        </row>
        <row r="540">
          <cell r="O540">
            <v>0</v>
          </cell>
        </row>
        <row r="541">
          <cell r="O541">
            <v>0</v>
          </cell>
        </row>
        <row r="542">
          <cell r="O542">
            <v>9.1628966331481934</v>
          </cell>
        </row>
        <row r="543">
          <cell r="O543">
            <v>163.86212253570557</v>
          </cell>
        </row>
        <row r="544">
          <cell r="O544">
            <v>0</v>
          </cell>
        </row>
        <row r="545">
          <cell r="O545">
            <v>0</v>
          </cell>
        </row>
        <row r="546">
          <cell r="O546">
            <v>0</v>
          </cell>
        </row>
        <row r="547">
          <cell r="O547">
            <v>9574.6530000000002</v>
          </cell>
        </row>
        <row r="548">
          <cell r="O548">
            <v>0</v>
          </cell>
        </row>
        <row r="549">
          <cell r="O549">
            <v>5.2262392044067383</v>
          </cell>
        </row>
        <row r="550">
          <cell r="O550">
            <v>0</v>
          </cell>
        </row>
        <row r="551">
          <cell r="O551">
            <v>35.632156372070313</v>
          </cell>
        </row>
        <row r="552">
          <cell r="O552">
            <v>0</v>
          </cell>
        </row>
        <row r="553">
          <cell r="O553">
            <v>0</v>
          </cell>
        </row>
        <row r="554">
          <cell r="O554">
            <v>55.439998626708984</v>
          </cell>
        </row>
        <row r="555">
          <cell r="O555">
            <v>0</v>
          </cell>
        </row>
        <row r="556">
          <cell r="O556">
            <v>0</v>
          </cell>
        </row>
        <row r="557">
          <cell r="O557">
            <v>295.60186767578125</v>
          </cell>
        </row>
        <row r="558">
          <cell r="O558">
            <v>1499.3232421875</v>
          </cell>
        </row>
        <row r="559">
          <cell r="O559">
            <v>1464.3897999999999</v>
          </cell>
        </row>
        <row r="560">
          <cell r="O560">
            <v>0</v>
          </cell>
        </row>
        <row r="561">
          <cell r="O561">
            <v>0</v>
          </cell>
        </row>
        <row r="562">
          <cell r="O562">
            <v>286.80083656311035</v>
          </cell>
        </row>
        <row r="563">
          <cell r="O563">
            <v>38.124000310897827</v>
          </cell>
        </row>
        <row r="564">
          <cell r="O564">
            <v>19.928592681884766</v>
          </cell>
        </row>
        <row r="565">
          <cell r="O565">
            <v>0</v>
          </cell>
        </row>
        <row r="566">
          <cell r="O566">
            <v>0</v>
          </cell>
        </row>
        <row r="567">
          <cell r="O567">
            <v>0</v>
          </cell>
        </row>
        <row r="568">
          <cell r="O568">
            <v>0</v>
          </cell>
        </row>
        <row r="569">
          <cell r="O569">
            <v>0</v>
          </cell>
        </row>
        <row r="570">
          <cell r="O570">
            <v>0</v>
          </cell>
        </row>
        <row r="571">
          <cell r="O571">
            <v>0</v>
          </cell>
        </row>
        <row r="572">
          <cell r="O572">
            <v>0</v>
          </cell>
        </row>
        <row r="573">
          <cell r="O573">
            <v>0</v>
          </cell>
        </row>
        <row r="574">
          <cell r="O574">
            <v>-11907.788399999999</v>
          </cell>
        </row>
        <row r="575">
          <cell r="O575">
            <v>2214.9397954073502</v>
          </cell>
        </row>
        <row r="576">
          <cell r="O576">
            <v>9567.4083557588565</v>
          </cell>
        </row>
        <row r="577">
          <cell r="O577">
            <v>343.61973697292382</v>
          </cell>
        </row>
        <row r="578">
          <cell r="O578">
            <v>542.54936335999992</v>
          </cell>
        </row>
        <row r="579">
          <cell r="O579">
            <v>34.447772780000001</v>
          </cell>
        </row>
        <row r="580">
          <cell r="O580">
            <v>2342.7541187792258</v>
          </cell>
        </row>
        <row r="581">
          <cell r="O581">
            <v>77355.911686450854</v>
          </cell>
        </row>
        <row r="582">
          <cell r="O582">
            <v>5745.4384</v>
          </cell>
        </row>
        <row r="583">
          <cell r="O583">
            <v>64320.9033203125</v>
          </cell>
        </row>
        <row r="584">
          <cell r="O584">
            <v>2376.9186401367188</v>
          </cell>
        </row>
        <row r="585">
          <cell r="O585">
            <v>704.1517333984375</v>
          </cell>
        </row>
        <row r="586">
          <cell r="O586">
            <v>153.78605651855469</v>
          </cell>
        </row>
        <row r="587">
          <cell r="O587">
            <v>0</v>
          </cell>
        </row>
        <row r="588">
          <cell r="O588">
            <v>76.105502009391785</v>
          </cell>
        </row>
        <row r="589">
          <cell r="O589">
            <v>440</v>
          </cell>
        </row>
        <row r="590">
          <cell r="O590">
            <v>448.42899999999997</v>
          </cell>
        </row>
        <row r="591">
          <cell r="O591">
            <v>218.15283393859863</v>
          </cell>
        </row>
        <row r="592">
          <cell r="O592">
            <v>46.151027679443359</v>
          </cell>
        </row>
        <row r="593">
          <cell r="O593">
            <v>571.08649999999989</v>
          </cell>
        </row>
        <row r="594">
          <cell r="O594">
            <v>0</v>
          </cell>
        </row>
        <row r="595">
          <cell r="O595">
            <v>571464.45449999999</v>
          </cell>
        </row>
        <row r="596">
          <cell r="O596">
            <v>-141688.50890000002</v>
          </cell>
        </row>
        <row r="597">
          <cell r="O597">
            <v>8819.7100000000009</v>
          </cell>
        </row>
        <row r="598">
          <cell r="O598">
            <v>584.39499999999998</v>
          </cell>
        </row>
        <row r="599">
          <cell r="O599">
            <v>0</v>
          </cell>
        </row>
        <row r="600">
          <cell r="O600">
            <v>5456.11</v>
          </cell>
        </row>
        <row r="601">
          <cell r="O601">
            <v>1615.6329000000001</v>
          </cell>
        </row>
        <row r="602">
          <cell r="O602">
            <v>0</v>
          </cell>
        </row>
        <row r="603">
          <cell r="O603">
            <v>-1422.8733</v>
          </cell>
        </row>
        <row r="604">
          <cell r="O604">
            <v>0</v>
          </cell>
        </row>
        <row r="605">
          <cell r="O605">
            <v>5622.9039999999995</v>
          </cell>
        </row>
        <row r="606">
          <cell r="O606">
            <v>1803.7743000000003</v>
          </cell>
        </row>
        <row r="607">
          <cell r="O607">
            <v>0</v>
          </cell>
        </row>
        <row r="608">
          <cell r="O608">
            <v>-1226.4951000000001</v>
          </cell>
        </row>
        <row r="609">
          <cell r="O609">
            <v>3425.5019999999995</v>
          </cell>
        </row>
        <row r="610">
          <cell r="O610">
            <v>2960.9576000000006</v>
          </cell>
        </row>
        <row r="611">
          <cell r="O611">
            <v>0</v>
          </cell>
        </row>
        <row r="612">
          <cell r="O612">
            <v>-1836.0362</v>
          </cell>
        </row>
        <row r="613">
          <cell r="O613">
            <v>0</v>
          </cell>
        </row>
        <row r="614">
          <cell r="O614">
            <v>32023.568412321456</v>
          </cell>
        </row>
        <row r="615">
          <cell r="O615">
            <v>75604.776286260792</v>
          </cell>
        </row>
        <row r="616">
          <cell r="O616">
            <v>4160.2589890045219</v>
          </cell>
        </row>
        <row r="617">
          <cell r="O617">
            <v>1862.7396696200003</v>
          </cell>
        </row>
        <row r="618">
          <cell r="O618">
            <v>0</v>
          </cell>
        </row>
        <row r="619">
          <cell r="O619">
            <v>184.70227710574738</v>
          </cell>
        </row>
        <row r="620">
          <cell r="O620">
            <v>13185.176109375119</v>
          </cell>
        </row>
        <row r="621">
          <cell r="O621">
            <v>283778.328125</v>
          </cell>
        </row>
        <row r="622">
          <cell r="O622">
            <v>2120.8911905288696</v>
          </cell>
        </row>
        <row r="623">
          <cell r="O623">
            <v>0</v>
          </cell>
        </row>
        <row r="624">
          <cell r="O624">
            <v>21.853983879089355</v>
          </cell>
        </row>
        <row r="625">
          <cell r="O625">
            <v>0</v>
          </cell>
        </row>
        <row r="626">
          <cell r="O626">
            <v>0</v>
          </cell>
        </row>
        <row r="627">
          <cell r="O627">
            <v>0</v>
          </cell>
        </row>
        <row r="628">
          <cell r="O628">
            <v>0</v>
          </cell>
        </row>
        <row r="629">
          <cell r="O629">
            <v>0</v>
          </cell>
        </row>
        <row r="630">
          <cell r="O630">
            <v>0</v>
          </cell>
        </row>
        <row r="631">
          <cell r="O631">
            <v>0</v>
          </cell>
        </row>
        <row r="632">
          <cell r="O632">
            <v>-75942.036399999997</v>
          </cell>
        </row>
        <row r="633">
          <cell r="O633">
            <v>0</v>
          </cell>
        </row>
        <row r="634">
          <cell r="O634">
            <v>0</v>
          </cell>
        </row>
        <row r="635">
          <cell r="O635">
            <v>212592.772</v>
          </cell>
        </row>
        <row r="636">
          <cell r="O636">
            <v>0</v>
          </cell>
        </row>
        <row r="637">
          <cell r="O637">
            <v>67854.490000000005</v>
          </cell>
        </row>
        <row r="638">
          <cell r="O638">
            <v>624167.48820000002</v>
          </cell>
        </row>
        <row r="639">
          <cell r="O639">
            <v>-324189.56079999998</v>
          </cell>
        </row>
        <row r="640">
          <cell r="O640">
            <v>-113238.0531</v>
          </cell>
        </row>
        <row r="641">
          <cell r="O641">
            <v>261.01</v>
          </cell>
        </row>
        <row r="642">
          <cell r="O642">
            <v>18860.027237892922</v>
          </cell>
        </row>
        <row r="643">
          <cell r="O643">
            <v>51702.755551647409</v>
          </cell>
        </row>
        <row r="644">
          <cell r="O644">
            <v>2193.1002495252169</v>
          </cell>
        </row>
        <row r="645">
          <cell r="O645">
            <v>1166.9937099799999</v>
          </cell>
        </row>
        <row r="646">
          <cell r="O646">
            <v>145.27453483188143</v>
          </cell>
        </row>
        <row r="647">
          <cell r="O647">
            <v>7733.0844911607801</v>
          </cell>
        </row>
        <row r="648">
          <cell r="O648">
            <v>66825.185546875</v>
          </cell>
        </row>
        <row r="649">
          <cell r="O649">
            <v>1856.1105141639709</v>
          </cell>
        </row>
        <row r="650">
          <cell r="O650">
            <v>0</v>
          </cell>
        </row>
        <row r="651">
          <cell r="O651">
            <v>10.888059616088867</v>
          </cell>
        </row>
        <row r="652">
          <cell r="O652">
            <v>44102.929000000004</v>
          </cell>
        </row>
        <row r="653">
          <cell r="O653">
            <v>16500.828099999999</v>
          </cell>
        </row>
        <row r="654">
          <cell r="O654">
            <v>41267.620000000003</v>
          </cell>
        </row>
        <row r="655">
          <cell r="O655">
            <v>142995.20409999997</v>
          </cell>
        </row>
        <row r="656">
          <cell r="O656">
            <v>-59075.31</v>
          </cell>
        </row>
        <row r="657">
          <cell r="O657">
            <v>-63710.185599999997</v>
          </cell>
        </row>
        <row r="658">
          <cell r="O658">
            <v>42.49</v>
          </cell>
        </row>
        <row r="659">
          <cell r="O659">
            <v>37400.165965212407</v>
          </cell>
        </row>
        <row r="660">
          <cell r="O660">
            <v>110423.32618789641</v>
          </cell>
        </row>
        <row r="661">
          <cell r="O661">
            <v>4171.9108508724512</v>
          </cell>
        </row>
        <row r="662">
          <cell r="O662">
            <v>2902.5384872300001</v>
          </cell>
        </row>
        <row r="663">
          <cell r="O663">
            <v>-25.404488989249636</v>
          </cell>
        </row>
        <row r="664">
          <cell r="O664">
            <v>17160.671855187171</v>
          </cell>
        </row>
        <row r="665">
          <cell r="O665">
            <v>504853.79749999999</v>
          </cell>
        </row>
        <row r="666">
          <cell r="O666">
            <v>2299.4541501998901</v>
          </cell>
        </row>
        <row r="667">
          <cell r="O667">
            <v>2.8759181499481201</v>
          </cell>
        </row>
        <row r="668">
          <cell r="O668">
            <v>0</v>
          </cell>
        </row>
        <row r="669">
          <cell r="O669">
            <v>254310.43900000001</v>
          </cell>
        </row>
        <row r="670">
          <cell r="O670">
            <v>0</v>
          </cell>
        </row>
        <row r="671">
          <cell r="O671">
            <v>51486.17</v>
          </cell>
        </row>
        <row r="672">
          <cell r="O672">
            <v>545609.40969999996</v>
          </cell>
        </row>
        <row r="673">
          <cell r="O673">
            <v>0</v>
          </cell>
        </row>
        <row r="674">
          <cell r="O674">
            <v>0</v>
          </cell>
        </row>
        <row r="675">
          <cell r="O675">
            <v>207000</v>
          </cell>
        </row>
        <row r="676">
          <cell r="O676">
            <v>-75163.97</v>
          </cell>
        </row>
        <row r="677">
          <cell r="O677">
            <v>-303525.71610000002</v>
          </cell>
        </row>
        <row r="678">
          <cell r="O678">
            <v>267.08000000000004</v>
          </cell>
        </row>
        <row r="679">
          <cell r="O679">
            <v>320281.56187500001</v>
          </cell>
        </row>
        <row r="680">
          <cell r="O680">
            <v>1639.3820263111033</v>
          </cell>
        </row>
        <row r="681">
          <cell r="O681">
            <v>16821.584999999999</v>
          </cell>
        </row>
        <row r="682">
          <cell r="O682">
            <v>19996.947060239803</v>
          </cell>
        </row>
        <row r="683">
          <cell r="O683">
            <v>16368.32</v>
          </cell>
        </row>
        <row r="684">
          <cell r="O684">
            <v>50075.137700000007</v>
          </cell>
        </row>
        <row r="685">
          <cell r="O685">
            <v>-80510.132400000002</v>
          </cell>
        </row>
        <row r="686">
          <cell r="O686">
            <v>0</v>
          </cell>
        </row>
        <row r="687">
          <cell r="O687">
            <v>0</v>
          </cell>
        </row>
        <row r="688">
          <cell r="O688">
            <v>0</v>
          </cell>
        </row>
        <row r="689">
          <cell r="O689">
            <v>0</v>
          </cell>
        </row>
        <row r="690">
          <cell r="O690">
            <v>0</v>
          </cell>
        </row>
        <row r="691">
          <cell r="O691">
            <v>0</v>
          </cell>
        </row>
        <row r="692">
          <cell r="O692">
            <v>0</v>
          </cell>
        </row>
        <row r="693">
          <cell r="O693">
            <v>0</v>
          </cell>
        </row>
        <row r="694">
          <cell r="O694">
            <v>0</v>
          </cell>
        </row>
        <row r="695">
          <cell r="O695">
            <v>3.8253880396936779E-3</v>
          </cell>
        </row>
        <row r="696">
          <cell r="O696">
            <v>0</v>
          </cell>
        </row>
        <row r="697">
          <cell r="O697">
            <v>0</v>
          </cell>
        </row>
        <row r="698">
          <cell r="O698">
            <v>0</v>
          </cell>
        </row>
        <row r="699">
          <cell r="O699">
            <v>19602.463270632648</v>
          </cell>
        </row>
        <row r="700">
          <cell r="O700">
            <v>14184.572281131663</v>
          </cell>
        </row>
        <row r="701">
          <cell r="O701">
            <v>4688.1865383025797</v>
          </cell>
        </row>
        <row r="702">
          <cell r="O702">
            <v>103.88705848999984</v>
          </cell>
        </row>
        <row r="703">
          <cell r="O703">
            <v>0</v>
          </cell>
        </row>
        <row r="704">
          <cell r="O704">
            <v>7983.7849805619635</v>
          </cell>
        </row>
        <row r="705">
          <cell r="O705">
            <v>0</v>
          </cell>
        </row>
        <row r="706">
          <cell r="O706">
            <v>199.35053693493302</v>
          </cell>
        </row>
        <row r="707">
          <cell r="O707">
            <v>110923.3766</v>
          </cell>
        </row>
        <row r="708">
          <cell r="O708">
            <v>41256.408600000017</v>
          </cell>
        </row>
        <row r="709">
          <cell r="O709">
            <v>11383.53042232</v>
          </cell>
        </row>
        <row r="710">
          <cell r="O710">
            <v>7153.8684000000003</v>
          </cell>
        </row>
        <row r="711">
          <cell r="O711">
            <v>0</v>
          </cell>
        </row>
        <row r="712">
          <cell r="O712">
            <v>0</v>
          </cell>
        </row>
        <row r="713">
          <cell r="O713">
            <v>0</v>
          </cell>
        </row>
        <row r="714">
          <cell r="O714">
            <v>0</v>
          </cell>
        </row>
        <row r="715">
          <cell r="O715">
            <v>9997.335666179657</v>
          </cell>
        </row>
        <row r="716">
          <cell r="O716">
            <v>0</v>
          </cell>
        </row>
        <row r="717">
          <cell r="O717">
            <v>260.03338623046875</v>
          </cell>
        </row>
        <row r="718">
          <cell r="O718">
            <v>0</v>
          </cell>
        </row>
        <row r="719">
          <cell r="O719">
            <v>0</v>
          </cell>
        </row>
        <row r="720">
          <cell r="O720">
            <v>215.23555302619934</v>
          </cell>
        </row>
        <row r="721">
          <cell r="O721">
            <v>120.68245124816895</v>
          </cell>
        </row>
        <row r="722">
          <cell r="O722">
            <v>0</v>
          </cell>
        </row>
        <row r="723">
          <cell r="O723">
            <v>878.81297302246094</v>
          </cell>
        </row>
        <row r="724">
          <cell r="O724">
            <v>0</v>
          </cell>
        </row>
        <row r="725">
          <cell r="O725">
            <v>0</v>
          </cell>
        </row>
        <row r="726">
          <cell r="O726">
            <v>0</v>
          </cell>
        </row>
        <row r="727">
          <cell r="O727">
            <v>0</v>
          </cell>
        </row>
        <row r="728">
          <cell r="O728">
            <v>0</v>
          </cell>
        </row>
        <row r="729">
          <cell r="O729">
            <v>0</v>
          </cell>
        </row>
        <row r="730">
          <cell r="O730">
            <v>0</v>
          </cell>
        </row>
        <row r="731">
          <cell r="O731">
            <v>0</v>
          </cell>
        </row>
        <row r="732">
          <cell r="O732">
            <v>0</v>
          </cell>
        </row>
        <row r="733">
          <cell r="O733">
            <v>0</v>
          </cell>
        </row>
        <row r="734">
          <cell r="O734">
            <v>100.70638275146484</v>
          </cell>
        </row>
        <row r="735">
          <cell r="O735">
            <v>0</v>
          </cell>
        </row>
        <row r="736">
          <cell r="O736">
            <v>0</v>
          </cell>
        </row>
        <row r="737">
          <cell r="O737">
            <v>0</v>
          </cell>
        </row>
        <row r="738">
          <cell r="O738">
            <v>0</v>
          </cell>
        </row>
        <row r="739">
          <cell r="O739">
            <v>5089.6890009641647</v>
          </cell>
        </row>
        <row r="740">
          <cell r="O740">
            <v>1040.3688611984253</v>
          </cell>
        </row>
        <row r="741">
          <cell r="O741">
            <v>169.44182777404785</v>
          </cell>
        </row>
        <row r="742">
          <cell r="O742">
            <v>192.70420837402344</v>
          </cell>
        </row>
        <row r="743">
          <cell r="O743">
            <v>0</v>
          </cell>
        </row>
        <row r="744">
          <cell r="O744">
            <v>0</v>
          </cell>
        </row>
        <row r="745">
          <cell r="O745">
            <v>0</v>
          </cell>
        </row>
        <row r="746">
          <cell r="O746">
            <v>0</v>
          </cell>
        </row>
        <row r="747">
          <cell r="O747">
            <v>0</v>
          </cell>
        </row>
        <row r="748">
          <cell r="O748">
            <v>0</v>
          </cell>
        </row>
        <row r="749">
          <cell r="O749">
            <v>0</v>
          </cell>
        </row>
        <row r="750">
          <cell r="O750">
            <v>0</v>
          </cell>
        </row>
        <row r="751">
          <cell r="O751">
            <v>97.91622842000001</v>
          </cell>
        </row>
        <row r="752">
          <cell r="O752">
            <v>0</v>
          </cell>
        </row>
        <row r="753">
          <cell r="O753">
            <v>8065.39013671875</v>
          </cell>
        </row>
        <row r="754">
          <cell r="O754">
            <v>7906.6949999999997</v>
          </cell>
        </row>
        <row r="755">
          <cell r="O755">
            <v>0</v>
          </cell>
        </row>
        <row r="756">
          <cell r="O756">
            <v>23620.404499999997</v>
          </cell>
        </row>
        <row r="757">
          <cell r="O757">
            <v>0</v>
          </cell>
        </row>
        <row r="758">
          <cell r="O758">
            <v>0</v>
          </cell>
        </row>
        <row r="759">
          <cell r="O759">
            <v>205.89017630655988</v>
          </cell>
        </row>
        <row r="760">
          <cell r="O760">
            <v>0</v>
          </cell>
        </row>
        <row r="761">
          <cell r="O761">
            <v>0</v>
          </cell>
        </row>
        <row r="762">
          <cell r="O762">
            <v>0</v>
          </cell>
        </row>
        <row r="763">
          <cell r="O763">
            <v>0</v>
          </cell>
        </row>
        <row r="764">
          <cell r="O764">
            <v>0</v>
          </cell>
        </row>
        <row r="765">
          <cell r="O765">
            <v>0</v>
          </cell>
        </row>
        <row r="766">
          <cell r="O766">
            <v>12835.8279</v>
          </cell>
        </row>
        <row r="767">
          <cell r="O767">
            <v>0</v>
          </cell>
        </row>
        <row r="768">
          <cell r="O768">
            <v>2423.08349609375</v>
          </cell>
        </row>
        <row r="769">
          <cell r="O769">
            <v>6917.0223999999998</v>
          </cell>
        </row>
        <row r="770">
          <cell r="O770">
            <v>0</v>
          </cell>
        </row>
        <row r="771">
          <cell r="O771">
            <v>0</v>
          </cell>
        </row>
        <row r="772">
          <cell r="O772">
            <v>0</v>
          </cell>
        </row>
        <row r="773">
          <cell r="O773">
            <v>818.59749999999997</v>
          </cell>
        </row>
        <row r="774">
          <cell r="O774">
            <v>6.07</v>
          </cell>
        </row>
        <row r="775">
          <cell r="O775">
            <v>670.56500000000005</v>
          </cell>
        </row>
        <row r="776">
          <cell r="O776">
            <v>469.67579999999998</v>
          </cell>
        </row>
        <row r="777">
          <cell r="O777">
            <v>0</v>
          </cell>
        </row>
        <row r="778">
          <cell r="O778">
            <v>0</v>
          </cell>
        </row>
        <row r="779">
          <cell r="O779">
            <v>751.67499999999995</v>
          </cell>
        </row>
        <row r="780">
          <cell r="O780">
            <v>0</v>
          </cell>
        </row>
        <row r="781">
          <cell r="O781">
            <v>33758.834710418247</v>
          </cell>
        </row>
        <row r="782">
          <cell r="O782">
            <v>93720.793079371942</v>
          </cell>
        </row>
        <row r="783">
          <cell r="O783">
            <v>3369.427682010285</v>
          </cell>
        </row>
        <row r="784">
          <cell r="O784">
            <v>-147.75177671999973</v>
          </cell>
        </row>
        <row r="785">
          <cell r="O785">
            <v>0</v>
          </cell>
        </row>
        <row r="786">
          <cell r="O786">
            <v>91.974310016112156</v>
          </cell>
        </row>
        <row r="787">
          <cell r="O787">
            <v>15275.546271366722</v>
          </cell>
        </row>
        <row r="788">
          <cell r="O788">
            <v>0</v>
          </cell>
        </row>
        <row r="789">
          <cell r="O789">
            <v>64.273399353027344</v>
          </cell>
        </row>
        <row r="790">
          <cell r="O790">
            <v>0</v>
          </cell>
        </row>
        <row r="791">
          <cell r="O791">
            <v>0</v>
          </cell>
        </row>
        <row r="792">
          <cell r="O792">
            <v>0</v>
          </cell>
        </row>
        <row r="793">
          <cell r="O793">
            <v>2961.0215873718262</v>
          </cell>
        </row>
        <row r="794">
          <cell r="O794">
            <v>0</v>
          </cell>
        </row>
        <row r="795">
          <cell r="O795">
            <v>34.206590414047241</v>
          </cell>
        </row>
        <row r="796">
          <cell r="O796">
            <v>14.190577507019043</v>
          </cell>
        </row>
        <row r="797">
          <cell r="O797">
            <v>0</v>
          </cell>
        </row>
        <row r="798">
          <cell r="O798">
            <v>45886.943902709849</v>
          </cell>
        </row>
        <row r="799">
          <cell r="O799">
            <v>13352.073</v>
          </cell>
        </row>
        <row r="800">
          <cell r="O800">
            <v>0</v>
          </cell>
        </row>
        <row r="801">
          <cell r="O801">
            <v>0</v>
          </cell>
        </row>
        <row r="802">
          <cell r="O802">
            <v>0</v>
          </cell>
        </row>
        <row r="803">
          <cell r="O803">
            <v>0</v>
          </cell>
        </row>
        <row r="804">
          <cell r="O804">
            <v>0</v>
          </cell>
        </row>
        <row r="805">
          <cell r="O805">
            <v>3267.3773498535156</v>
          </cell>
        </row>
        <row r="806">
          <cell r="O806">
            <v>0</v>
          </cell>
        </row>
        <row r="807">
          <cell r="O807">
            <v>6472.8024000000005</v>
          </cell>
        </row>
        <row r="808">
          <cell r="O808">
            <v>0</v>
          </cell>
        </row>
        <row r="809">
          <cell r="O809">
            <v>141.51262283325195</v>
          </cell>
        </row>
        <row r="810">
          <cell r="O810">
            <v>187.3468542098999</v>
          </cell>
        </row>
        <row r="811">
          <cell r="O811">
            <v>25.859251976013184</v>
          </cell>
        </row>
        <row r="812">
          <cell r="O812">
            <v>0</v>
          </cell>
        </row>
        <row r="813">
          <cell r="O813">
            <v>0</v>
          </cell>
        </row>
        <row r="814">
          <cell r="O814">
            <v>0</v>
          </cell>
        </row>
        <row r="815">
          <cell r="O815">
            <v>-126617.83</v>
          </cell>
        </row>
        <row r="816">
          <cell r="O816">
            <v>0</v>
          </cell>
        </row>
        <row r="817">
          <cell r="O817">
            <v>8901.8533280073898</v>
          </cell>
        </row>
        <row r="818">
          <cell r="O818">
            <v>-2323.8846358874289</v>
          </cell>
        </row>
        <row r="819">
          <cell r="O819">
            <v>4499.0327084556493</v>
          </cell>
        </row>
        <row r="820">
          <cell r="O820">
            <v>117.02263122999994</v>
          </cell>
        </row>
        <row r="821">
          <cell r="O821">
            <v>0</v>
          </cell>
        </row>
        <row r="822">
          <cell r="O822">
            <v>3926.4052749471407</v>
          </cell>
        </row>
        <row r="823">
          <cell r="O823">
            <v>0</v>
          </cell>
        </row>
        <row r="824">
          <cell r="O824">
            <v>10610.107796947859</v>
          </cell>
        </row>
        <row r="825">
          <cell r="O825">
            <v>532.55542373657227</v>
          </cell>
        </row>
        <row r="826">
          <cell r="O826">
            <v>0</v>
          </cell>
        </row>
        <row r="827">
          <cell r="O827">
            <v>14.190577507019043</v>
          </cell>
        </row>
        <row r="828">
          <cell r="O828">
            <v>5919.7281869368016</v>
          </cell>
        </row>
        <row r="829">
          <cell r="O829">
            <v>0</v>
          </cell>
        </row>
        <row r="830">
          <cell r="O830">
            <v>3372.1390000000001</v>
          </cell>
        </row>
        <row r="831">
          <cell r="O831">
            <v>155.97706604003906</v>
          </cell>
        </row>
        <row r="832">
          <cell r="O832">
            <v>0</v>
          </cell>
        </row>
        <row r="833">
          <cell r="O833">
            <v>16.403326034545898</v>
          </cell>
        </row>
        <row r="834">
          <cell r="O834">
            <v>2907.6448822021484</v>
          </cell>
        </row>
        <row r="835">
          <cell r="O835">
            <v>836.63919999999996</v>
          </cell>
        </row>
        <row r="836">
          <cell r="O836">
            <v>0</v>
          </cell>
        </row>
        <row r="837">
          <cell r="O837">
            <v>0</v>
          </cell>
        </row>
        <row r="838">
          <cell r="O838">
            <v>0</v>
          </cell>
        </row>
        <row r="839">
          <cell r="O839">
            <v>106.65919137001038</v>
          </cell>
        </row>
        <row r="840">
          <cell r="O840">
            <v>19.928592681884766</v>
          </cell>
        </row>
        <row r="841">
          <cell r="O841">
            <v>160.80868530273438</v>
          </cell>
        </row>
        <row r="842">
          <cell r="O842">
            <v>0</v>
          </cell>
        </row>
        <row r="843">
          <cell r="O843">
            <v>0</v>
          </cell>
        </row>
        <row r="844">
          <cell r="O844">
            <v>0</v>
          </cell>
        </row>
        <row r="845">
          <cell r="O845">
            <v>0</v>
          </cell>
        </row>
        <row r="846">
          <cell r="O846">
            <v>39479.637999999999</v>
          </cell>
        </row>
        <row r="847">
          <cell r="O847">
            <v>0</v>
          </cell>
        </row>
        <row r="848">
          <cell r="O848">
            <v>83526.799200000009</v>
          </cell>
        </row>
        <row r="849">
          <cell r="O849">
            <v>0</v>
          </cell>
        </row>
        <row r="850">
          <cell r="O850">
            <v>0</v>
          </cell>
        </row>
        <row r="851">
          <cell r="O851">
            <v>25335.550000000003</v>
          </cell>
        </row>
        <row r="852">
          <cell r="O852">
            <v>134.96700000000001</v>
          </cell>
        </row>
        <row r="853">
          <cell r="O853">
            <v>0</v>
          </cell>
        </row>
        <row r="854">
          <cell r="O854">
            <v>10902.59</v>
          </cell>
        </row>
        <row r="855">
          <cell r="O855">
            <v>9157.4683000000005</v>
          </cell>
        </row>
        <row r="856">
          <cell r="O856">
            <v>0</v>
          </cell>
        </row>
        <row r="857">
          <cell r="O857">
            <v>0</v>
          </cell>
        </row>
        <row r="858">
          <cell r="O858">
            <v>2719.2739999999999</v>
          </cell>
        </row>
        <row r="859">
          <cell r="O859">
            <v>9282.5087000000021</v>
          </cell>
        </row>
        <row r="860">
          <cell r="O860">
            <v>18548.641</v>
          </cell>
        </row>
        <row r="861">
          <cell r="O861">
            <v>30903.759900000001</v>
          </cell>
        </row>
        <row r="862">
          <cell r="O862">
            <v>6.07</v>
          </cell>
        </row>
        <row r="863">
          <cell r="O863">
            <v>6625.6149999999998</v>
          </cell>
        </row>
        <row r="864">
          <cell r="O864">
            <v>4400.6159000000007</v>
          </cell>
        </row>
        <row r="865">
          <cell r="O865">
            <v>0</v>
          </cell>
        </row>
        <row r="866">
          <cell r="O866">
            <v>0</v>
          </cell>
        </row>
        <row r="867">
          <cell r="O867">
            <v>0</v>
          </cell>
        </row>
        <row r="868">
          <cell r="O868">
            <v>20910.332305221578</v>
          </cell>
        </row>
        <row r="869">
          <cell r="O869">
            <v>52757.450036869966</v>
          </cell>
        </row>
        <row r="870">
          <cell r="O870">
            <v>1980.1268020339899</v>
          </cell>
        </row>
        <row r="871">
          <cell r="O871">
            <v>397.43841394999981</v>
          </cell>
        </row>
        <row r="872">
          <cell r="O872">
            <v>0</v>
          </cell>
        </row>
        <row r="873">
          <cell r="O873">
            <v>8076.48494457794</v>
          </cell>
        </row>
        <row r="874">
          <cell r="O874">
            <v>0</v>
          </cell>
        </row>
        <row r="875">
          <cell r="O875">
            <v>0</v>
          </cell>
        </row>
        <row r="876">
          <cell r="O876">
            <v>2911.9343428400002</v>
          </cell>
        </row>
        <row r="877">
          <cell r="O877">
            <v>0</v>
          </cell>
        </row>
        <row r="878">
          <cell r="O878">
            <v>327588.78125</v>
          </cell>
        </row>
        <row r="879">
          <cell r="O879">
            <v>366226.8037109375</v>
          </cell>
        </row>
        <row r="880">
          <cell r="O880">
            <v>89304.2109375</v>
          </cell>
        </row>
        <row r="881">
          <cell r="O881">
            <v>56430.96484375</v>
          </cell>
        </row>
        <row r="882">
          <cell r="O882">
            <v>165559.453125</v>
          </cell>
        </row>
        <row r="883">
          <cell r="O883">
            <v>94.719207763671875</v>
          </cell>
        </row>
        <row r="884">
          <cell r="O884">
            <v>0</v>
          </cell>
        </row>
        <row r="885">
          <cell r="O885">
            <v>0</v>
          </cell>
        </row>
        <row r="886">
          <cell r="O886">
            <v>-593.46</v>
          </cell>
        </row>
        <row r="887">
          <cell r="O887">
            <v>0</v>
          </cell>
        </row>
        <row r="888">
          <cell r="O888">
            <v>-18773.8662</v>
          </cell>
        </row>
        <row r="889">
          <cell r="O889">
            <v>2935.6099999999997</v>
          </cell>
        </row>
        <row r="890">
          <cell r="O890">
            <v>0</v>
          </cell>
        </row>
        <row r="891">
          <cell r="O891">
            <v>2457.8028999999997</v>
          </cell>
        </row>
        <row r="892">
          <cell r="O892">
            <v>0</v>
          </cell>
        </row>
        <row r="893">
          <cell r="O893">
            <v>0</v>
          </cell>
        </row>
        <row r="894">
          <cell r="O894">
            <v>0</v>
          </cell>
        </row>
        <row r="895">
          <cell r="O895">
            <v>17980.900000000001</v>
          </cell>
        </row>
        <row r="896">
          <cell r="O896">
            <v>0</v>
          </cell>
        </row>
        <row r="897">
          <cell r="O897">
            <v>2537.1388502433742</v>
          </cell>
        </row>
        <row r="898">
          <cell r="O898">
            <v>18178.430700000001</v>
          </cell>
        </row>
        <row r="899">
          <cell r="O899">
            <v>17867.57</v>
          </cell>
        </row>
        <row r="900">
          <cell r="O900">
            <v>0</v>
          </cell>
        </row>
        <row r="901">
          <cell r="O901">
            <v>6915.4425999999994</v>
          </cell>
        </row>
        <row r="902">
          <cell r="O902">
            <v>0</v>
          </cell>
        </row>
        <row r="903">
          <cell r="O903">
            <v>5718.7939999999999</v>
          </cell>
        </row>
        <row r="904">
          <cell r="O904">
            <v>16738.915400000002</v>
          </cell>
        </row>
        <row r="905">
          <cell r="O905">
            <v>11553.019</v>
          </cell>
        </row>
        <row r="906">
          <cell r="O906">
            <v>58277.340199999991</v>
          </cell>
        </row>
        <row r="907">
          <cell r="O907">
            <v>3108.8150000000001</v>
          </cell>
        </row>
        <row r="908">
          <cell r="O908">
            <v>6506.2170999999998</v>
          </cell>
        </row>
        <row r="909">
          <cell r="O909">
            <v>0</v>
          </cell>
        </row>
        <row r="910">
          <cell r="O910">
            <v>0</v>
          </cell>
        </row>
        <row r="911">
          <cell r="O911">
            <v>0</v>
          </cell>
        </row>
        <row r="912">
          <cell r="O912">
            <v>45466.330999999998</v>
          </cell>
        </row>
        <row r="913">
          <cell r="O913">
            <v>16324.460000000001</v>
          </cell>
        </row>
        <row r="914">
          <cell r="O914">
            <v>0</v>
          </cell>
        </row>
        <row r="915">
          <cell r="O915">
            <v>36415.565400000007</v>
          </cell>
        </row>
        <row r="916">
          <cell r="O916">
            <v>0</v>
          </cell>
        </row>
        <row r="917">
          <cell r="O917">
            <v>0</v>
          </cell>
        </row>
        <row r="918">
          <cell r="O918">
            <v>0</v>
          </cell>
        </row>
        <row r="919">
          <cell r="O919">
            <v>17845.131999999998</v>
          </cell>
        </row>
        <row r="920">
          <cell r="O920">
            <v>0</v>
          </cell>
        </row>
        <row r="921">
          <cell r="O921">
            <v>38898.994099999996</v>
          </cell>
        </row>
        <row r="922">
          <cell r="O922">
            <v>17070.067802742709</v>
          </cell>
        </row>
        <row r="923">
          <cell r="O923">
            <v>45643.252959101024</v>
          </cell>
        </row>
        <row r="924">
          <cell r="O924">
            <v>2050.0685165499999</v>
          </cell>
        </row>
        <row r="925">
          <cell r="O925">
            <v>-1286.0329339399996</v>
          </cell>
        </row>
        <row r="926">
          <cell r="O926">
            <v>0</v>
          </cell>
        </row>
        <row r="927">
          <cell r="O927">
            <v>7296.6421053137874</v>
          </cell>
        </row>
        <row r="928">
          <cell r="O928">
            <v>27986.260399999999</v>
          </cell>
        </row>
        <row r="929">
          <cell r="O929">
            <v>8079.3145999999979</v>
          </cell>
        </row>
        <row r="930">
          <cell r="O930">
            <v>2929.07950501</v>
          </cell>
        </row>
        <row r="931">
          <cell r="O931">
            <v>661.67399999999998</v>
          </cell>
        </row>
        <row r="932">
          <cell r="O932">
            <v>0</v>
          </cell>
        </row>
        <row r="933">
          <cell r="O933">
            <v>0</v>
          </cell>
        </row>
        <row r="934">
          <cell r="O934">
            <v>126361.55</v>
          </cell>
        </row>
        <row r="935">
          <cell r="O935">
            <v>113084</v>
          </cell>
        </row>
        <row r="936">
          <cell r="O936">
            <v>51070.11328125</v>
          </cell>
        </row>
        <row r="937">
          <cell r="O937">
            <v>72683.55859375</v>
          </cell>
        </row>
        <row r="938">
          <cell r="O938">
            <v>0</v>
          </cell>
        </row>
        <row r="939">
          <cell r="O939">
            <v>0</v>
          </cell>
        </row>
        <row r="940">
          <cell r="O940">
            <v>93657.19921875</v>
          </cell>
        </row>
        <row r="941">
          <cell r="O941">
            <v>-3.125000002910383E-3</v>
          </cell>
        </row>
        <row r="942">
          <cell r="O942">
            <v>177.24588775634766</v>
          </cell>
        </row>
        <row r="943">
          <cell r="O943">
            <v>0</v>
          </cell>
        </row>
        <row r="944">
          <cell r="O944">
            <v>0</v>
          </cell>
        </row>
        <row r="945">
          <cell r="O945">
            <v>23740.071</v>
          </cell>
        </row>
        <row r="946">
          <cell r="O946">
            <v>2187.2649999999999</v>
          </cell>
        </row>
        <row r="947">
          <cell r="O947">
            <v>0</v>
          </cell>
        </row>
        <row r="948">
          <cell r="O948">
            <v>0</v>
          </cell>
        </row>
        <row r="949">
          <cell r="O949">
            <v>1488.5949999999998</v>
          </cell>
        </row>
        <row r="950">
          <cell r="O950">
            <v>402.18610000000001</v>
          </cell>
        </row>
        <row r="951">
          <cell r="O951">
            <v>4762.0769999999993</v>
          </cell>
        </row>
        <row r="952">
          <cell r="O952">
            <v>0</v>
          </cell>
        </row>
        <row r="953">
          <cell r="O953">
            <v>0</v>
          </cell>
        </row>
        <row r="954">
          <cell r="O954">
            <v>30362.291999999994</v>
          </cell>
        </row>
        <row r="955">
          <cell r="O955">
            <v>5561.5019999999995</v>
          </cell>
        </row>
        <row r="956">
          <cell r="O956">
            <v>22197.726500000001</v>
          </cell>
        </row>
        <row r="957">
          <cell r="O957">
            <v>12.14</v>
          </cell>
        </row>
        <row r="958">
          <cell r="O958">
            <v>3775.9949196978764</v>
          </cell>
        </row>
        <row r="959">
          <cell r="O959">
            <v>11060.098273110802</v>
          </cell>
        </row>
        <row r="960">
          <cell r="O960">
            <v>676.51932054999997</v>
          </cell>
        </row>
        <row r="961">
          <cell r="O961">
            <v>76.404042809999964</v>
          </cell>
        </row>
        <row r="962">
          <cell r="O962">
            <v>57.466989120000008</v>
          </cell>
        </row>
        <row r="963">
          <cell r="O963">
            <v>1941.1315912188425</v>
          </cell>
        </row>
        <row r="964">
          <cell r="O964">
            <v>0</v>
          </cell>
        </row>
        <row r="965">
          <cell r="O965">
            <v>1440.5670350540777</v>
          </cell>
        </row>
        <row r="966">
          <cell r="O966">
            <v>249382.890625</v>
          </cell>
        </row>
        <row r="967">
          <cell r="O967">
            <v>153059.3671875</v>
          </cell>
        </row>
        <row r="968">
          <cell r="O968">
            <v>0</v>
          </cell>
        </row>
        <row r="969">
          <cell r="O969">
            <v>705836.21875</v>
          </cell>
        </row>
        <row r="970">
          <cell r="O970">
            <v>2800.308349609375</v>
          </cell>
        </row>
        <row r="971">
          <cell r="O971">
            <v>0</v>
          </cell>
        </row>
        <row r="972">
          <cell r="O972">
            <v>0</v>
          </cell>
        </row>
        <row r="973">
          <cell r="O973">
            <v>20614.39</v>
          </cell>
        </row>
        <row r="974">
          <cell r="O974">
            <v>2092.7769000000003</v>
          </cell>
        </row>
        <row r="975">
          <cell r="O975">
            <v>0</v>
          </cell>
        </row>
        <row r="976">
          <cell r="O976">
            <v>4968.5752000000002</v>
          </cell>
        </row>
        <row r="977">
          <cell r="O977">
            <v>0</v>
          </cell>
        </row>
        <row r="978">
          <cell r="O978">
            <v>11444.512000000001</v>
          </cell>
        </row>
        <row r="979">
          <cell r="O979">
            <v>11376.0535</v>
          </cell>
        </row>
        <row r="980">
          <cell r="O980">
            <v>0</v>
          </cell>
        </row>
        <row r="981">
          <cell r="O981">
            <v>9068.902</v>
          </cell>
        </row>
        <row r="982">
          <cell r="O982">
            <v>13194.644900000003</v>
          </cell>
        </row>
        <row r="983">
          <cell r="O983">
            <v>9478.268</v>
          </cell>
        </row>
        <row r="984">
          <cell r="O984">
            <v>23064.832399999999</v>
          </cell>
        </row>
        <row r="985">
          <cell r="O985">
            <v>21472.546999999999</v>
          </cell>
        </row>
        <row r="986">
          <cell r="O986">
            <v>0</v>
          </cell>
        </row>
        <row r="987">
          <cell r="O987">
            <v>128974.5733</v>
          </cell>
        </row>
        <row r="988">
          <cell r="O988">
            <v>150.89100000000002</v>
          </cell>
        </row>
        <row r="989">
          <cell r="O989">
            <v>0</v>
          </cell>
        </row>
        <row r="990">
          <cell r="O990">
            <v>7489.7780000000002</v>
          </cell>
        </row>
        <row r="991">
          <cell r="O991">
            <v>5037.8384000000005</v>
          </cell>
        </row>
        <row r="992">
          <cell r="O992">
            <v>7420.5376157530463</v>
          </cell>
        </row>
        <row r="993">
          <cell r="O993">
            <v>14262.67838769616</v>
          </cell>
        </row>
        <row r="994">
          <cell r="O994">
            <v>965.02274147000003</v>
          </cell>
        </row>
        <row r="995">
          <cell r="O995">
            <v>458.04931544999999</v>
          </cell>
        </row>
        <row r="996">
          <cell r="O996">
            <v>0</v>
          </cell>
        </row>
        <row r="997">
          <cell r="O997">
            <v>2983.2647560018004</v>
          </cell>
        </row>
        <row r="998">
          <cell r="O998">
            <v>19908.992399999999</v>
          </cell>
        </row>
        <row r="999">
          <cell r="O999">
            <v>3831.8377999999984</v>
          </cell>
        </row>
        <row r="1000">
          <cell r="O1000">
            <v>2913.1002138600002</v>
          </cell>
        </row>
        <row r="1001">
          <cell r="O1001">
            <v>3698.2927</v>
          </cell>
        </row>
        <row r="1002">
          <cell r="O1002">
            <v>0</v>
          </cell>
        </row>
        <row r="1003">
          <cell r="O1003">
            <v>0</v>
          </cell>
        </row>
        <row r="1004">
          <cell r="O1004">
            <v>13753.03076171875</v>
          </cell>
        </row>
        <row r="1005">
          <cell r="O1005">
            <v>0</v>
          </cell>
        </row>
        <row r="1006">
          <cell r="O1006">
            <v>11087.7861328125</v>
          </cell>
        </row>
        <row r="1007">
          <cell r="O1007">
            <v>0</v>
          </cell>
        </row>
        <row r="1008">
          <cell r="O1008">
            <v>24206.53515625</v>
          </cell>
        </row>
        <row r="1009">
          <cell r="O1009">
            <v>0</v>
          </cell>
        </row>
        <row r="1010">
          <cell r="O1010">
            <v>0</v>
          </cell>
        </row>
        <row r="1011">
          <cell r="O1011">
            <v>0</v>
          </cell>
        </row>
        <row r="1012">
          <cell r="O1012">
            <v>0</v>
          </cell>
        </row>
        <row r="1013">
          <cell r="O1013">
            <v>0</v>
          </cell>
        </row>
        <row r="1014">
          <cell r="O1014">
            <v>0</v>
          </cell>
        </row>
        <row r="1015">
          <cell r="O1015">
            <v>2305</v>
          </cell>
        </row>
        <row r="1016">
          <cell r="O1016">
            <v>15025.174999999999</v>
          </cell>
        </row>
        <row r="1017">
          <cell r="O1017">
            <v>0</v>
          </cell>
        </row>
        <row r="1018">
          <cell r="O1018">
            <v>0</v>
          </cell>
        </row>
        <row r="1019">
          <cell r="O1019">
            <v>0</v>
          </cell>
        </row>
        <row r="1020">
          <cell r="O1020">
            <v>0</v>
          </cell>
        </row>
        <row r="1021">
          <cell r="O1021">
            <v>0</v>
          </cell>
        </row>
        <row r="1022">
          <cell r="O1022">
            <v>0</v>
          </cell>
        </row>
        <row r="1023">
          <cell r="O1023">
            <v>0</v>
          </cell>
        </row>
        <row r="1024">
          <cell r="O1024">
            <v>0</v>
          </cell>
        </row>
        <row r="1025">
          <cell r="O1025">
            <v>0</v>
          </cell>
        </row>
        <row r="1026">
          <cell r="O1026">
            <v>0</v>
          </cell>
        </row>
        <row r="1027">
          <cell r="O1027">
            <v>0</v>
          </cell>
        </row>
        <row r="1028">
          <cell r="O1028">
            <v>0</v>
          </cell>
        </row>
        <row r="1029">
          <cell r="O1029">
            <v>0</v>
          </cell>
        </row>
        <row r="1030">
          <cell r="O1030">
            <v>22958.909499999998</v>
          </cell>
        </row>
        <row r="1031">
          <cell r="O1031">
            <v>53.796064376831055</v>
          </cell>
        </row>
        <row r="1032">
          <cell r="O1032">
            <v>60.865734577178955</v>
          </cell>
        </row>
        <row r="1033">
          <cell r="O1033">
            <v>0</v>
          </cell>
        </row>
        <row r="1034">
          <cell r="O1034">
            <v>0</v>
          </cell>
        </row>
        <row r="1035">
          <cell r="O1035">
            <v>111.25424701999999</v>
          </cell>
        </row>
        <row r="1036">
          <cell r="O1036">
            <v>881.51499999999999</v>
          </cell>
        </row>
        <row r="1037">
          <cell r="O1037">
            <v>980.19719999999995</v>
          </cell>
        </row>
        <row r="1038">
          <cell r="O1038">
            <v>1850.1219999999998</v>
          </cell>
        </row>
        <row r="1039">
          <cell r="O1039">
            <v>10587.108100000001</v>
          </cell>
        </row>
        <row r="1040">
          <cell r="O1040">
            <v>0</v>
          </cell>
        </row>
        <row r="1041">
          <cell r="O1041">
            <v>3979.692</v>
          </cell>
        </row>
        <row r="1042">
          <cell r="O1042">
            <v>0</v>
          </cell>
        </row>
        <row r="1043">
          <cell r="O1043">
            <v>8355.5953000000009</v>
          </cell>
        </row>
        <row r="1044">
          <cell r="O1044">
            <v>0</v>
          </cell>
        </row>
        <row r="1045">
          <cell r="O1045">
            <v>267.334</v>
          </cell>
        </row>
        <row r="1046">
          <cell r="O1046">
            <v>0</v>
          </cell>
        </row>
        <row r="1047">
          <cell r="O1047">
            <v>3113.2374999999997</v>
          </cell>
        </row>
        <row r="1048">
          <cell r="O1048">
            <v>7392.7910000000002</v>
          </cell>
        </row>
        <row r="1049">
          <cell r="O1049">
            <v>2177.1040000000003</v>
          </cell>
        </row>
        <row r="1050">
          <cell r="O1050">
            <v>5562.0129999999999</v>
          </cell>
        </row>
        <row r="1051">
          <cell r="O1051">
            <v>20934.853899999998</v>
          </cell>
        </row>
        <row r="1052">
          <cell r="O1052">
            <v>0</v>
          </cell>
        </row>
        <row r="1053">
          <cell r="O1053">
            <v>1089.8876442584897</v>
          </cell>
        </row>
        <row r="1054">
          <cell r="O1054">
            <v>0</v>
          </cell>
        </row>
        <row r="1055">
          <cell r="O1055">
            <v>22421.654199999997</v>
          </cell>
        </row>
        <row r="1056">
          <cell r="O1056">
            <v>0</v>
          </cell>
        </row>
        <row r="1057">
          <cell r="O1057">
            <v>0</v>
          </cell>
        </row>
        <row r="1058">
          <cell r="O1058">
            <v>102.65329551696777</v>
          </cell>
        </row>
        <row r="1059">
          <cell r="O1059">
            <v>0</v>
          </cell>
        </row>
        <row r="1060">
          <cell r="O1060">
            <v>0</v>
          </cell>
        </row>
        <row r="1061">
          <cell r="O1061">
            <v>27.632198333740234</v>
          </cell>
        </row>
        <row r="1062">
          <cell r="O1062">
            <v>0</v>
          </cell>
        </row>
        <row r="1063">
          <cell r="O1063">
            <v>20887.118000000002</v>
          </cell>
        </row>
        <row r="1064">
          <cell r="O1064">
            <v>0</v>
          </cell>
        </row>
        <row r="1065">
          <cell r="O1065">
            <v>0</v>
          </cell>
        </row>
        <row r="1066">
          <cell r="O1066">
            <v>0</v>
          </cell>
        </row>
        <row r="1067">
          <cell r="O1067">
            <v>0</v>
          </cell>
        </row>
        <row r="1068">
          <cell r="O1068">
            <v>0</v>
          </cell>
        </row>
        <row r="1069">
          <cell r="O1069">
            <v>0</v>
          </cell>
        </row>
        <row r="1070">
          <cell r="O1070">
            <v>19522.232</v>
          </cell>
        </row>
        <row r="1071">
          <cell r="O1071">
            <v>0</v>
          </cell>
        </row>
        <row r="1072">
          <cell r="O1072">
            <v>0</v>
          </cell>
        </row>
        <row r="1073">
          <cell r="O1073">
            <v>0</v>
          </cell>
        </row>
        <row r="1074">
          <cell r="O1074">
            <v>0</v>
          </cell>
        </row>
        <row r="1075">
          <cell r="O1075">
            <v>0</v>
          </cell>
        </row>
        <row r="1076">
          <cell r="O1076">
            <v>0</v>
          </cell>
        </row>
        <row r="1077">
          <cell r="O1077">
            <v>0</v>
          </cell>
        </row>
        <row r="1078">
          <cell r="O1078">
            <v>0</v>
          </cell>
        </row>
        <row r="1079">
          <cell r="O1079">
            <v>54751.28</v>
          </cell>
        </row>
        <row r="1080">
          <cell r="O1080">
            <v>13678.5543</v>
          </cell>
        </row>
        <row r="1081">
          <cell r="O1081">
            <v>0</v>
          </cell>
        </row>
        <row r="1082">
          <cell r="O1082">
            <v>4241.1702900725704</v>
          </cell>
        </row>
        <row r="1083">
          <cell r="O1083">
            <v>9429.823121809166</v>
          </cell>
        </row>
        <row r="1084">
          <cell r="O1084">
            <v>511.48716648999999</v>
          </cell>
        </row>
        <row r="1085">
          <cell r="O1085">
            <v>16.256826710000041</v>
          </cell>
        </row>
        <row r="1086">
          <cell r="O1086">
            <v>0</v>
          </cell>
        </row>
        <row r="1087">
          <cell r="O1087">
            <v>1618.7201140115189</v>
          </cell>
        </row>
        <row r="1088">
          <cell r="O1088">
            <v>0</v>
          </cell>
        </row>
        <row r="1089">
          <cell r="O1089">
            <v>0</v>
          </cell>
        </row>
        <row r="1090">
          <cell r="O1090">
            <v>11438.848140716553</v>
          </cell>
        </row>
        <row r="1091">
          <cell r="O1091">
            <v>1189024.6299999999</v>
          </cell>
        </row>
        <row r="1092">
          <cell r="O1092">
            <v>16268.366000000002</v>
          </cell>
        </row>
        <row r="1093">
          <cell r="O1093">
            <v>879.40520000000004</v>
          </cell>
        </row>
        <row r="1094">
          <cell r="O1094">
            <v>0</v>
          </cell>
        </row>
        <row r="1095">
          <cell r="O1095">
            <v>2027.2</v>
          </cell>
        </row>
        <row r="1096">
          <cell r="O1096">
            <v>0</v>
          </cell>
        </row>
        <row r="1097">
          <cell r="O1097">
            <v>5031.3419999999996</v>
          </cell>
        </row>
        <row r="1098">
          <cell r="O1098">
            <v>10343.715899999999</v>
          </cell>
        </row>
        <row r="1099">
          <cell r="O1099">
            <v>0</v>
          </cell>
        </row>
        <row r="1100">
          <cell r="O1100">
            <v>-2492.4151081800001</v>
          </cell>
        </row>
        <row r="1101">
          <cell r="O1101">
            <v>0</v>
          </cell>
        </row>
        <row r="1102">
          <cell r="O1102">
            <v>0</v>
          </cell>
        </row>
        <row r="1103">
          <cell r="O1103">
            <v>0</v>
          </cell>
        </row>
        <row r="1104">
          <cell r="O1104">
            <v>0</v>
          </cell>
        </row>
        <row r="1105">
          <cell r="O1105">
            <v>95668.64</v>
          </cell>
        </row>
        <row r="1106">
          <cell r="O1106">
            <v>0</v>
          </cell>
        </row>
        <row r="1107">
          <cell r="O1107">
            <v>7434.7139999999999</v>
          </cell>
        </row>
        <row r="1108">
          <cell r="O1108">
            <v>16320.317599999998</v>
          </cell>
        </row>
        <row r="1109">
          <cell r="O1109">
            <v>0</v>
          </cell>
        </row>
        <row r="1110">
          <cell r="O1110">
            <v>1417.1111999999998</v>
          </cell>
        </row>
        <row r="1111">
          <cell r="O1111">
            <v>0</v>
          </cell>
        </row>
        <row r="1112">
          <cell r="O1112">
            <v>0</v>
          </cell>
        </row>
        <row r="1113">
          <cell r="O1113">
            <v>0</v>
          </cell>
        </row>
        <row r="1114">
          <cell r="O1114">
            <v>0</v>
          </cell>
        </row>
        <row r="1115">
          <cell r="O1115">
            <v>0</v>
          </cell>
        </row>
        <row r="1116">
          <cell r="O1116">
            <v>0</v>
          </cell>
        </row>
        <row r="1117">
          <cell r="O1117">
            <v>0</v>
          </cell>
        </row>
        <row r="1118">
          <cell r="O1118">
            <v>0</v>
          </cell>
        </row>
        <row r="1119">
          <cell r="O1119">
            <v>0</v>
          </cell>
        </row>
        <row r="1120">
          <cell r="O1120">
            <v>669.83800000000008</v>
          </cell>
        </row>
        <row r="1121">
          <cell r="O1121">
            <v>0</v>
          </cell>
        </row>
        <row r="1122">
          <cell r="O1122">
            <v>1117.0599</v>
          </cell>
        </row>
        <row r="1123">
          <cell r="O1123">
            <v>0</v>
          </cell>
        </row>
        <row r="1124">
          <cell r="O1124">
            <v>0</v>
          </cell>
        </row>
        <row r="1125">
          <cell r="O1125">
            <v>0</v>
          </cell>
        </row>
        <row r="1126">
          <cell r="O1126">
            <v>0</v>
          </cell>
        </row>
        <row r="1127">
          <cell r="O1127">
            <v>0</v>
          </cell>
        </row>
        <row r="1128">
          <cell r="O1128">
            <v>16.806200426240459</v>
          </cell>
        </row>
        <row r="1129">
          <cell r="O1129">
            <v>0</v>
          </cell>
        </row>
        <row r="1130">
          <cell r="O1130">
            <v>0</v>
          </cell>
        </row>
        <row r="1131">
          <cell r="O1131">
            <v>0</v>
          </cell>
        </row>
        <row r="1132">
          <cell r="O1132">
            <v>0</v>
          </cell>
        </row>
        <row r="1133">
          <cell r="O1133">
            <v>0</v>
          </cell>
        </row>
        <row r="1134">
          <cell r="O1134">
            <v>0</v>
          </cell>
        </row>
        <row r="1135">
          <cell r="O1135">
            <v>0</v>
          </cell>
        </row>
        <row r="1136">
          <cell r="O1136">
            <v>0</v>
          </cell>
        </row>
        <row r="1137">
          <cell r="O1137">
            <v>47.94000244140625</v>
          </cell>
        </row>
        <row r="1138">
          <cell r="O1138">
            <v>0</v>
          </cell>
        </row>
        <row r="1139">
          <cell r="O1139">
            <v>0</v>
          </cell>
        </row>
        <row r="1140">
          <cell r="O1140">
            <v>4128.3523375481409</v>
          </cell>
        </row>
        <row r="1141">
          <cell r="O1141">
            <v>0</v>
          </cell>
        </row>
        <row r="1142">
          <cell r="O1142">
            <v>0</v>
          </cell>
        </row>
        <row r="1143">
          <cell r="O1143">
            <v>30234.851000000002</v>
          </cell>
        </row>
        <row r="1144">
          <cell r="O1144">
            <v>0</v>
          </cell>
        </row>
        <row r="1145">
          <cell r="O1145">
            <v>0</v>
          </cell>
        </row>
        <row r="1146">
          <cell r="O1146">
            <v>0</v>
          </cell>
        </row>
        <row r="1147">
          <cell r="O1147">
            <v>0</v>
          </cell>
        </row>
        <row r="1148">
          <cell r="O1148">
            <v>0</v>
          </cell>
        </row>
        <row r="1149">
          <cell r="O1149">
            <v>15191.822099999998</v>
          </cell>
        </row>
        <row r="1150">
          <cell r="O1150">
            <v>0</v>
          </cell>
        </row>
        <row r="1151">
          <cell r="O1151">
            <v>0</v>
          </cell>
        </row>
        <row r="1152">
          <cell r="O1152">
            <v>0</v>
          </cell>
        </row>
        <row r="1153">
          <cell r="O1153">
            <v>0</v>
          </cell>
        </row>
        <row r="1154">
          <cell r="O1154">
            <v>0</v>
          </cell>
        </row>
        <row r="1155">
          <cell r="O1155">
            <v>411.03</v>
          </cell>
        </row>
        <row r="1156">
          <cell r="O1156">
            <v>654.91000000000008</v>
          </cell>
        </row>
        <row r="1157">
          <cell r="O1157">
            <v>37702.551283113193</v>
          </cell>
        </row>
        <row r="1158">
          <cell r="O1158">
            <v>71226.40102516413</v>
          </cell>
        </row>
        <row r="1159">
          <cell r="O1159">
            <v>9179.9888524578673</v>
          </cell>
        </row>
        <row r="1160">
          <cell r="O1160">
            <v>40.658400750000055</v>
          </cell>
        </row>
        <row r="1161">
          <cell r="O1161">
            <v>0.52215279999999997</v>
          </cell>
        </row>
        <row r="1162">
          <cell r="O1162">
            <v>17227.895723305792</v>
          </cell>
        </row>
        <row r="1163">
          <cell r="O1163">
            <v>1268.5360295099999</v>
          </cell>
        </row>
        <row r="1164">
          <cell r="O1164">
            <v>209.98869392540615</v>
          </cell>
        </row>
        <row r="1165">
          <cell r="O1165">
            <v>217751.24069999999</v>
          </cell>
        </row>
        <row r="1166">
          <cell r="O1166">
            <v>-913.24930000001041</v>
          </cell>
        </row>
        <row r="1167">
          <cell r="O1167">
            <v>24486.652029569999</v>
          </cell>
        </row>
        <row r="1168">
          <cell r="O1168">
            <v>0</v>
          </cell>
        </row>
        <row r="1169">
          <cell r="O1169">
            <v>0</v>
          </cell>
        </row>
        <row r="1170">
          <cell r="O1170">
            <v>0</v>
          </cell>
        </row>
        <row r="1171">
          <cell r="O1171">
            <v>0</v>
          </cell>
        </row>
        <row r="1172">
          <cell r="O1172">
            <v>0</v>
          </cell>
        </row>
        <row r="1173">
          <cell r="O1173">
            <v>0</v>
          </cell>
        </row>
        <row r="1174">
          <cell r="O1174">
            <v>0</v>
          </cell>
        </row>
        <row r="1175">
          <cell r="O1175">
            <v>0</v>
          </cell>
        </row>
        <row r="1176">
          <cell r="O1176">
            <v>1867.6323134899139</v>
          </cell>
        </row>
        <row r="1177">
          <cell r="O1177">
            <v>0</v>
          </cell>
        </row>
        <row r="1178">
          <cell r="O1178">
            <v>0</v>
          </cell>
        </row>
        <row r="1179">
          <cell r="O1179">
            <v>3.9503045082092285</v>
          </cell>
        </row>
        <row r="1180">
          <cell r="O1180">
            <v>17.696372032165527</v>
          </cell>
        </row>
        <row r="1181">
          <cell r="O1181">
            <v>0</v>
          </cell>
        </row>
        <row r="1182">
          <cell r="O1182">
            <v>0</v>
          </cell>
        </row>
        <row r="1183">
          <cell r="O1183">
            <v>13240.063499999998</v>
          </cell>
        </row>
        <row r="1184">
          <cell r="O1184">
            <v>0</v>
          </cell>
        </row>
        <row r="1185">
          <cell r="O1185">
            <v>0</v>
          </cell>
        </row>
        <row r="1186">
          <cell r="O1186">
            <v>0</v>
          </cell>
        </row>
        <row r="1187">
          <cell r="O1187">
            <v>0</v>
          </cell>
        </row>
        <row r="1188">
          <cell r="O1188">
            <v>0</v>
          </cell>
        </row>
        <row r="1189">
          <cell r="O1189">
            <v>32363.820800000001</v>
          </cell>
        </row>
        <row r="1190">
          <cell r="O1190">
            <v>0</v>
          </cell>
        </row>
        <row r="1191">
          <cell r="O1191">
            <v>6551.2276554107666</v>
          </cell>
        </row>
        <row r="1192">
          <cell r="O1192">
            <v>878.46199035644531</v>
          </cell>
        </row>
        <row r="1193">
          <cell r="O1193">
            <v>9927.1803838124069</v>
          </cell>
        </row>
        <row r="1194">
          <cell r="O1194">
            <v>32.121421813964844</v>
          </cell>
        </row>
        <row r="1195">
          <cell r="O1195">
            <v>0</v>
          </cell>
        </row>
        <row r="1196">
          <cell r="O1196">
            <v>0</v>
          </cell>
        </row>
        <row r="1197">
          <cell r="O1197">
            <v>0</v>
          </cell>
        </row>
        <row r="1198">
          <cell r="O1198">
            <v>0</v>
          </cell>
        </row>
        <row r="1199">
          <cell r="O1199">
            <v>0</v>
          </cell>
        </row>
        <row r="1200">
          <cell r="O1200">
            <v>0</v>
          </cell>
        </row>
        <row r="1201">
          <cell r="O1201">
            <v>0</v>
          </cell>
        </row>
        <row r="1202">
          <cell r="O1202">
            <v>603325.10000000009</v>
          </cell>
        </row>
        <row r="1203">
          <cell r="O1203">
            <v>0</v>
          </cell>
        </row>
        <row r="1204">
          <cell r="O1204">
            <v>0</v>
          </cell>
        </row>
        <row r="1205">
          <cell r="O1205">
            <v>22.270157730000001</v>
          </cell>
        </row>
        <row r="1206">
          <cell r="O1206">
            <v>0</v>
          </cell>
        </row>
        <row r="1207">
          <cell r="O1207">
            <v>0</v>
          </cell>
        </row>
        <row r="1208">
          <cell r="O1208">
            <v>0</v>
          </cell>
        </row>
        <row r="1209">
          <cell r="O1209">
            <v>0</v>
          </cell>
        </row>
        <row r="1210">
          <cell r="O1210">
            <v>0</v>
          </cell>
        </row>
        <row r="1211">
          <cell r="O1211">
            <v>2963.1287841796875</v>
          </cell>
        </row>
        <row r="1212">
          <cell r="O1212">
            <v>4163.545166015625</v>
          </cell>
        </row>
        <row r="1213">
          <cell r="O1213">
            <v>0</v>
          </cell>
        </row>
        <row r="1214">
          <cell r="O1214">
            <v>1.9464843273162842</v>
          </cell>
        </row>
        <row r="1215">
          <cell r="O1215">
            <v>5.348541259765625</v>
          </cell>
        </row>
        <row r="1216">
          <cell r="O1216">
            <v>235.81799999999998</v>
          </cell>
        </row>
        <row r="1217">
          <cell r="O1217">
            <v>0</v>
          </cell>
        </row>
        <row r="1218">
          <cell r="O1218">
            <v>0</v>
          </cell>
        </row>
        <row r="1219">
          <cell r="O1219">
            <v>0</v>
          </cell>
        </row>
        <row r="1220">
          <cell r="O1220">
            <v>4532.4030000000002</v>
          </cell>
        </row>
        <row r="1221">
          <cell r="O1221">
            <v>0</v>
          </cell>
        </row>
        <row r="1222">
          <cell r="O1222">
            <v>284.51</v>
          </cell>
        </row>
        <row r="1223">
          <cell r="O1223">
            <v>5662.2371999999996</v>
          </cell>
        </row>
        <row r="1224">
          <cell r="O1224">
            <v>0</v>
          </cell>
        </row>
        <row r="1225">
          <cell r="O1225">
            <v>528636.43999999994</v>
          </cell>
        </row>
        <row r="1226">
          <cell r="O1226">
            <v>17029.170000000002</v>
          </cell>
        </row>
        <row r="1227">
          <cell r="O1227">
            <v>0</v>
          </cell>
        </row>
        <row r="1228">
          <cell r="O1228">
            <v>0</v>
          </cell>
        </row>
        <row r="1229">
          <cell r="O1229">
            <v>0</v>
          </cell>
        </row>
        <row r="1230">
          <cell r="O1230">
            <v>0</v>
          </cell>
        </row>
        <row r="1231">
          <cell r="O1231">
            <v>3048.6675590586401</v>
          </cell>
        </row>
        <row r="1232">
          <cell r="O1232">
            <v>3790.2513692806347</v>
          </cell>
        </row>
        <row r="1233">
          <cell r="O1233">
            <v>618.97056773633676</v>
          </cell>
        </row>
        <row r="1234">
          <cell r="O1234">
            <v>166.40447268000003</v>
          </cell>
        </row>
        <row r="1235">
          <cell r="O1235">
            <v>-93.597729141299027</v>
          </cell>
        </row>
        <row r="1236">
          <cell r="O1236">
            <v>1633.6186675017022</v>
          </cell>
        </row>
        <row r="1237">
          <cell r="O1237">
            <v>0</v>
          </cell>
        </row>
        <row r="1238">
          <cell r="O1238">
            <v>0</v>
          </cell>
        </row>
        <row r="1239">
          <cell r="O1239">
            <v>0</v>
          </cell>
        </row>
        <row r="1240">
          <cell r="O1240">
            <v>0</v>
          </cell>
        </row>
        <row r="1241">
          <cell r="O1241">
            <v>400</v>
          </cell>
        </row>
        <row r="1242">
          <cell r="O1242">
            <v>23.244780540466309</v>
          </cell>
        </row>
        <row r="1243">
          <cell r="O1243">
            <v>10.521524429321289</v>
          </cell>
        </row>
        <row r="1244">
          <cell r="O1244">
            <v>177842.18015089579</v>
          </cell>
        </row>
        <row r="1245">
          <cell r="O1245">
            <v>175</v>
          </cell>
        </row>
        <row r="1246">
          <cell r="O1246">
            <v>3400</v>
          </cell>
        </row>
        <row r="1247">
          <cell r="O1247">
            <v>179.0746393020757</v>
          </cell>
        </row>
        <row r="1248">
          <cell r="O1248">
            <v>2926.5528471930916</v>
          </cell>
        </row>
        <row r="1249">
          <cell r="O1249">
            <v>183</v>
          </cell>
        </row>
        <row r="1250">
          <cell r="O1250">
            <v>0</v>
          </cell>
        </row>
        <row r="1251">
          <cell r="O1251">
            <v>0</v>
          </cell>
        </row>
        <row r="1252">
          <cell r="O1252">
            <v>106.17168219967009</v>
          </cell>
        </row>
        <row r="1253">
          <cell r="O1253">
            <v>52232.433998735316</v>
          </cell>
        </row>
        <row r="1254">
          <cell r="O1254">
            <v>149153.16580532218</v>
          </cell>
        </row>
        <row r="1255">
          <cell r="O1255">
            <v>8204.2451202062457</v>
          </cell>
        </row>
        <row r="1256">
          <cell r="O1256">
            <v>1334.6574854300015</v>
          </cell>
        </row>
        <row r="1257">
          <cell r="O1257">
            <v>128.41763996</v>
          </cell>
        </row>
        <row r="1258">
          <cell r="O1258">
            <v>24620.583063586018</v>
          </cell>
        </row>
        <row r="1259">
          <cell r="O1259">
            <v>0</v>
          </cell>
        </row>
        <row r="1260">
          <cell r="O1260">
            <v>1425.6659719318773</v>
          </cell>
        </row>
        <row r="1261">
          <cell r="O1261">
            <v>0</v>
          </cell>
        </row>
        <row r="1262">
          <cell r="O1262">
            <v>0</v>
          </cell>
        </row>
        <row r="1263">
          <cell r="O1263">
            <v>0</v>
          </cell>
        </row>
        <row r="1264">
          <cell r="O1264">
            <v>224.43263244628906</v>
          </cell>
        </row>
        <row r="1265">
          <cell r="O1265">
            <v>0</v>
          </cell>
        </row>
        <row r="1266">
          <cell r="O1266">
            <v>82001.69</v>
          </cell>
        </row>
        <row r="1267">
          <cell r="O1267">
            <v>4939.8269238471985</v>
          </cell>
        </row>
        <row r="1268">
          <cell r="O1268">
            <v>1372.531494140625</v>
          </cell>
        </row>
        <row r="1269">
          <cell r="O1269">
            <v>-24.099763870239258</v>
          </cell>
        </row>
        <row r="1270">
          <cell r="O1270">
            <v>271.21867775917053</v>
          </cell>
        </row>
        <row r="1271">
          <cell r="O1271">
            <v>807.73534250259399</v>
          </cell>
        </row>
        <row r="1272">
          <cell r="O1272">
            <v>6010.7460414635379</v>
          </cell>
        </row>
        <row r="1273">
          <cell r="O1273">
            <v>0</v>
          </cell>
        </row>
        <row r="1274">
          <cell r="O1274">
            <v>0</v>
          </cell>
        </row>
        <row r="1275">
          <cell r="O1275">
            <v>0</v>
          </cell>
        </row>
        <row r="1276">
          <cell r="O1276">
            <v>0</v>
          </cell>
        </row>
        <row r="1277">
          <cell r="O1277">
            <v>123.57594299316406</v>
          </cell>
        </row>
        <row r="1278">
          <cell r="O1278">
            <v>206.27417945861816</v>
          </cell>
        </row>
        <row r="1279">
          <cell r="O1279">
            <v>1300.590633392334</v>
          </cell>
        </row>
        <row r="1280">
          <cell r="O1280">
            <v>0</v>
          </cell>
        </row>
        <row r="1281">
          <cell r="O1281">
            <v>0</v>
          </cell>
        </row>
        <row r="1282">
          <cell r="O1282">
            <v>0</v>
          </cell>
        </row>
        <row r="1283">
          <cell r="O1283">
            <v>34.557460784912109</v>
          </cell>
        </row>
        <row r="1284">
          <cell r="O1284">
            <v>32.731094360351563</v>
          </cell>
        </row>
        <row r="1285">
          <cell r="O1285">
            <v>57616.021114318792</v>
          </cell>
        </row>
        <row r="1286">
          <cell r="O1286">
            <v>893.58010864257813</v>
          </cell>
        </row>
        <row r="1287">
          <cell r="O1287">
            <v>18228.990112094751</v>
          </cell>
        </row>
        <row r="1288">
          <cell r="O1288">
            <v>7854.5145515505737</v>
          </cell>
        </row>
        <row r="1289">
          <cell r="O1289">
            <v>121.01052588494998</v>
          </cell>
        </row>
        <row r="1290">
          <cell r="O1290">
            <v>0</v>
          </cell>
        </row>
        <row r="1291">
          <cell r="O1291">
            <v>0</v>
          </cell>
        </row>
        <row r="1292">
          <cell r="O1292">
            <v>822.414794921875</v>
          </cell>
        </row>
        <row r="1293">
          <cell r="O1293">
            <v>0</v>
          </cell>
        </row>
        <row r="1294">
          <cell r="O1294">
            <v>0</v>
          </cell>
        </row>
        <row r="1295">
          <cell r="O1295">
            <v>80.959465026855469</v>
          </cell>
        </row>
        <row r="1296">
          <cell r="O1296">
            <v>30243.752553880215</v>
          </cell>
        </row>
        <row r="1297">
          <cell r="O1297">
            <v>2494.7775519490242</v>
          </cell>
        </row>
        <row r="1298">
          <cell r="O1298">
            <v>0</v>
          </cell>
        </row>
        <row r="1299">
          <cell r="O1299">
            <v>454.79107284545898</v>
          </cell>
        </row>
        <row r="1300">
          <cell r="O1300">
            <v>128.36204528808594</v>
          </cell>
        </row>
        <row r="1301">
          <cell r="O1301">
            <v>0</v>
          </cell>
        </row>
        <row r="1302">
          <cell r="O1302">
            <v>0</v>
          </cell>
        </row>
        <row r="1303">
          <cell r="O1303">
            <v>0</v>
          </cell>
        </row>
        <row r="1304">
          <cell r="O1304">
            <v>0</v>
          </cell>
        </row>
        <row r="1305">
          <cell r="O1305">
            <v>2651.98753970898</v>
          </cell>
        </row>
        <row r="1306">
          <cell r="O1306">
            <v>0</v>
          </cell>
        </row>
        <row r="1307">
          <cell r="O1307">
            <v>0</v>
          </cell>
        </row>
        <row r="1308">
          <cell r="O1308">
            <v>1402.6155000000001</v>
          </cell>
        </row>
        <row r="1309">
          <cell r="O1309">
            <v>564.51</v>
          </cell>
        </row>
        <row r="1310">
          <cell r="O1310">
            <v>0</v>
          </cell>
        </row>
        <row r="1311">
          <cell r="O1311">
            <v>0</v>
          </cell>
        </row>
        <row r="1312">
          <cell r="O1312">
            <v>215.232</v>
          </cell>
        </row>
        <row r="1313">
          <cell r="O1313">
            <v>1570.362683449378</v>
          </cell>
        </row>
        <row r="1314">
          <cell r="O1314">
            <v>1024.9141999999999</v>
          </cell>
        </row>
        <row r="1315">
          <cell r="O1315">
            <v>0</v>
          </cell>
        </row>
        <row r="1316">
          <cell r="O1316">
            <v>0</v>
          </cell>
        </row>
        <row r="1317">
          <cell r="O1317">
            <v>0</v>
          </cell>
        </row>
        <row r="1318">
          <cell r="O1318">
            <v>0</v>
          </cell>
        </row>
        <row r="1319">
          <cell r="O1319">
            <v>0</v>
          </cell>
        </row>
        <row r="1320">
          <cell r="O1320">
            <v>370.49789428710938</v>
          </cell>
        </row>
        <row r="1321">
          <cell r="O1321">
            <v>0</v>
          </cell>
        </row>
        <row r="1322">
          <cell r="O1322">
            <v>0</v>
          </cell>
        </row>
        <row r="1323">
          <cell r="O1323">
            <v>0</v>
          </cell>
        </row>
        <row r="1324">
          <cell r="O1324">
            <v>1584.4369999999999</v>
          </cell>
        </row>
        <row r="1325">
          <cell r="O1325">
            <v>0</v>
          </cell>
        </row>
        <row r="1326">
          <cell r="O1326">
            <v>1622.5929000000001</v>
          </cell>
        </row>
        <row r="1327">
          <cell r="O1327">
            <v>0</v>
          </cell>
        </row>
        <row r="1328">
          <cell r="O1328">
            <v>0</v>
          </cell>
        </row>
        <row r="1329">
          <cell r="O1329">
            <v>0</v>
          </cell>
        </row>
        <row r="1330">
          <cell r="O1330">
            <v>0</v>
          </cell>
        </row>
        <row r="1331">
          <cell r="O1331">
            <v>12293.48</v>
          </cell>
        </row>
        <row r="1332">
          <cell r="O1332">
            <v>0</v>
          </cell>
        </row>
        <row r="1333">
          <cell r="O1333">
            <v>0</v>
          </cell>
        </row>
        <row r="1334">
          <cell r="O1334">
            <v>0</v>
          </cell>
        </row>
        <row r="1335">
          <cell r="O1335">
            <v>6607.6730000000007</v>
          </cell>
        </row>
        <row r="1336">
          <cell r="O1336">
            <v>0</v>
          </cell>
        </row>
        <row r="1337">
          <cell r="O1337">
            <v>2533.1733999999997</v>
          </cell>
        </row>
        <row r="1338">
          <cell r="O1338">
            <v>0</v>
          </cell>
        </row>
        <row r="1339">
          <cell r="O1339">
            <v>261.68900000000002</v>
          </cell>
        </row>
        <row r="1340">
          <cell r="O1340">
            <v>374.40309999999999</v>
          </cell>
        </row>
        <row r="1341">
          <cell r="O1341">
            <v>26780.715747791375</v>
          </cell>
        </row>
        <row r="1342">
          <cell r="O1342">
            <v>32517.44386593462</v>
          </cell>
        </row>
        <row r="1343">
          <cell r="O1343">
            <v>3208.9401699722794</v>
          </cell>
        </row>
        <row r="1344">
          <cell r="O1344">
            <v>-339.29848271999936</v>
          </cell>
        </row>
        <row r="1345">
          <cell r="O1345">
            <v>0</v>
          </cell>
        </row>
        <row r="1346">
          <cell r="O1346">
            <v>194.85592538424672</v>
          </cell>
        </row>
        <row r="1347">
          <cell r="O1347">
            <v>8782.2434050430602</v>
          </cell>
        </row>
        <row r="1348">
          <cell r="O1348">
            <v>0</v>
          </cell>
        </row>
        <row r="1349">
          <cell r="O1349">
            <v>59349.585000000006</v>
          </cell>
        </row>
        <row r="1350">
          <cell r="O1350">
            <v>20759.374000000003</v>
          </cell>
        </row>
        <row r="1351">
          <cell r="O1351">
            <v>6323.5130016100002</v>
          </cell>
        </row>
        <row r="1352">
          <cell r="O1352">
            <v>5888.6574999999993</v>
          </cell>
        </row>
        <row r="1353">
          <cell r="O1353">
            <v>0</v>
          </cell>
        </row>
        <row r="1354">
          <cell r="O1354">
            <v>0</v>
          </cell>
        </row>
        <row r="1355">
          <cell r="O1355">
            <v>0</v>
          </cell>
        </row>
        <row r="1356">
          <cell r="O1356">
            <v>0</v>
          </cell>
        </row>
        <row r="1357">
          <cell r="O1357">
            <v>16.205738067626953</v>
          </cell>
        </row>
        <row r="1358">
          <cell r="O1358">
            <v>22.231792449951172</v>
          </cell>
        </row>
        <row r="1359">
          <cell r="O1359">
            <v>0</v>
          </cell>
        </row>
        <row r="1360">
          <cell r="O1360">
            <v>0</v>
          </cell>
        </row>
        <row r="1361">
          <cell r="O1361">
            <v>6790.3661673069</v>
          </cell>
        </row>
        <row r="1362">
          <cell r="O1362">
            <v>524947.75435113907</v>
          </cell>
        </row>
        <row r="1363">
          <cell r="O1363">
            <v>0</v>
          </cell>
        </row>
        <row r="1364">
          <cell r="O1364">
            <v>0</v>
          </cell>
        </row>
        <row r="1365">
          <cell r="O1365">
            <v>0</v>
          </cell>
        </row>
        <row r="1366">
          <cell r="O1366">
            <v>-116349.76000000001</v>
          </cell>
        </row>
        <row r="1367">
          <cell r="O1367">
            <v>23814.70584429014</v>
          </cell>
        </row>
        <row r="1368">
          <cell r="O1368">
            <v>49743.060959180861</v>
          </cell>
        </row>
        <row r="1369">
          <cell r="O1369">
            <v>4701.4715672100656</v>
          </cell>
        </row>
        <row r="1370">
          <cell r="O1370">
            <v>-34.257433350000156</v>
          </cell>
        </row>
        <row r="1371">
          <cell r="O1371">
            <v>10.190806219798517</v>
          </cell>
        </row>
        <row r="1372">
          <cell r="O1372">
            <v>9389.6517143601723</v>
          </cell>
        </row>
        <row r="1373">
          <cell r="O1373">
            <v>0</v>
          </cell>
        </row>
        <row r="1374">
          <cell r="O1374">
            <v>0</v>
          </cell>
        </row>
        <row r="1375">
          <cell r="O1375">
            <v>-247.33999277077442</v>
          </cell>
        </row>
        <row r="1376">
          <cell r="O1376">
            <v>0</v>
          </cell>
        </row>
        <row r="1377">
          <cell r="O1377">
            <v>0</v>
          </cell>
        </row>
        <row r="1378">
          <cell r="O1378">
            <v>18011</v>
          </cell>
        </row>
        <row r="1379">
          <cell r="O1379">
            <v>33.58370181398562</v>
          </cell>
        </row>
        <row r="1380">
          <cell r="O1380">
            <v>2.6808499969774857E-3</v>
          </cell>
        </row>
        <row r="1381">
          <cell r="O1381">
            <v>0</v>
          </cell>
        </row>
        <row r="1382">
          <cell r="O1382">
            <v>0</v>
          </cell>
        </row>
        <row r="1383">
          <cell r="O1383">
            <v>5193.9009561538696</v>
          </cell>
        </row>
        <row r="1384">
          <cell r="O1384">
            <v>21303.197389654601</v>
          </cell>
        </row>
        <row r="1385">
          <cell r="O1385">
            <v>15620.542617700696</v>
          </cell>
        </row>
        <row r="1386">
          <cell r="O1386">
            <v>5395.1800807621285</v>
          </cell>
        </row>
        <row r="1387">
          <cell r="O1387">
            <v>200.80726623535156</v>
          </cell>
        </row>
        <row r="1388">
          <cell r="O1388">
            <v>0</v>
          </cell>
        </row>
        <row r="1389">
          <cell r="O1389">
            <v>0</v>
          </cell>
        </row>
        <row r="1390">
          <cell r="O1390">
            <v>9.5496615171432495</v>
          </cell>
        </row>
        <row r="1391">
          <cell r="O1391">
            <v>9.6939430236816406</v>
          </cell>
        </row>
        <row r="1392">
          <cell r="O1392">
            <v>0</v>
          </cell>
        </row>
        <row r="1393">
          <cell r="O1393">
            <v>1596.8399682002864</v>
          </cell>
        </row>
        <row r="1394">
          <cell r="O1394">
            <v>0</v>
          </cell>
        </row>
        <row r="1395">
          <cell r="O1395">
            <v>245.28399999999999</v>
          </cell>
        </row>
        <row r="1396">
          <cell r="O1396">
            <v>0</v>
          </cell>
        </row>
        <row r="1397">
          <cell r="O1397">
            <v>0</v>
          </cell>
        </row>
        <row r="1398">
          <cell r="O1398">
            <v>0</v>
          </cell>
        </row>
        <row r="1399">
          <cell r="O1399">
            <v>0</v>
          </cell>
        </row>
        <row r="1400">
          <cell r="O1400">
            <v>0</v>
          </cell>
        </row>
        <row r="1401">
          <cell r="O1401">
            <v>0</v>
          </cell>
        </row>
        <row r="1402">
          <cell r="O1402">
            <v>0</v>
          </cell>
        </row>
        <row r="1403">
          <cell r="O1403">
            <v>0</v>
          </cell>
        </row>
        <row r="1404">
          <cell r="O1404">
            <v>0</v>
          </cell>
        </row>
        <row r="1405">
          <cell r="O1405">
            <v>0</v>
          </cell>
        </row>
        <row r="1406">
          <cell r="O1406">
            <v>129.25961875915527</v>
          </cell>
        </row>
        <row r="1407">
          <cell r="O1407">
            <v>97.935789108276367</v>
          </cell>
        </row>
        <row r="1408">
          <cell r="O1408">
            <v>459.16766691207886</v>
          </cell>
        </row>
        <row r="1409">
          <cell r="O1409">
            <v>409.57178497314453</v>
          </cell>
        </row>
        <row r="1410">
          <cell r="O1410">
            <v>0</v>
          </cell>
        </row>
        <row r="1411">
          <cell r="O1411">
            <v>0</v>
          </cell>
        </row>
        <row r="1412">
          <cell r="O1412">
            <v>0</v>
          </cell>
        </row>
        <row r="1413">
          <cell r="O1413">
            <v>0</v>
          </cell>
        </row>
        <row r="1414">
          <cell r="O1414">
            <v>0</v>
          </cell>
        </row>
        <row r="1415">
          <cell r="O1415">
            <v>0</v>
          </cell>
        </row>
        <row r="1416">
          <cell r="O1416">
            <v>0</v>
          </cell>
        </row>
        <row r="1417">
          <cell r="O1417">
            <v>0</v>
          </cell>
        </row>
        <row r="1418">
          <cell r="O1418">
            <v>0</v>
          </cell>
        </row>
        <row r="1419">
          <cell r="O1419">
            <v>3650.73</v>
          </cell>
        </row>
        <row r="1420">
          <cell r="O1420">
            <v>0</v>
          </cell>
        </row>
        <row r="1421">
          <cell r="O1421">
            <v>100.8094666694353</v>
          </cell>
        </row>
        <row r="1422">
          <cell r="O1422">
            <v>177.49067400019607</v>
          </cell>
        </row>
        <row r="1423">
          <cell r="O1423">
            <v>0</v>
          </cell>
        </row>
        <row r="1424">
          <cell r="O1424">
            <v>0</v>
          </cell>
        </row>
        <row r="1425">
          <cell r="O1425">
            <v>0</v>
          </cell>
        </row>
        <row r="1426">
          <cell r="O1426">
            <v>0</v>
          </cell>
        </row>
        <row r="1427">
          <cell r="O1427">
            <v>0</v>
          </cell>
        </row>
        <row r="1428">
          <cell r="O1428">
            <v>0</v>
          </cell>
        </row>
        <row r="1429">
          <cell r="O1429">
            <v>0</v>
          </cell>
        </row>
        <row r="1430">
          <cell r="O1430">
            <v>1945.1998901367188</v>
          </cell>
        </row>
        <row r="1431">
          <cell r="O1431">
            <v>1331.6419677734375</v>
          </cell>
        </row>
        <row r="1432">
          <cell r="O1432">
            <v>0</v>
          </cell>
        </row>
        <row r="1433">
          <cell r="O1433">
            <v>0</v>
          </cell>
        </row>
        <row r="1434">
          <cell r="O1434">
            <v>535.60400000000004</v>
          </cell>
        </row>
        <row r="1435">
          <cell r="O1435">
            <v>0</v>
          </cell>
        </row>
        <row r="1436">
          <cell r="O1436">
            <v>265.15260000000001</v>
          </cell>
        </row>
        <row r="1437">
          <cell r="O1437">
            <v>0</v>
          </cell>
        </row>
        <row r="1438">
          <cell r="O1438">
            <v>240.90300000000002</v>
          </cell>
        </row>
        <row r="1439">
          <cell r="O1439">
            <v>0</v>
          </cell>
        </row>
        <row r="1440">
          <cell r="O1440">
            <v>0</v>
          </cell>
        </row>
        <row r="1441">
          <cell r="O1441">
            <v>0</v>
          </cell>
        </row>
        <row r="1442">
          <cell r="O1442">
            <v>187.739</v>
          </cell>
        </row>
        <row r="1443">
          <cell r="O1443">
            <v>0</v>
          </cell>
        </row>
        <row r="1444">
          <cell r="O1444">
            <v>60.481300000000005</v>
          </cell>
        </row>
        <row r="1445">
          <cell r="O1445">
            <v>13514.739183945458</v>
          </cell>
        </row>
        <row r="1446">
          <cell r="O1446">
            <v>22596.488123018011</v>
          </cell>
        </row>
        <row r="1447">
          <cell r="O1447">
            <v>1528.5985070317624</v>
          </cell>
        </row>
        <row r="1448">
          <cell r="O1448">
            <v>855.90759231999982</v>
          </cell>
        </row>
        <row r="1449">
          <cell r="O1449">
            <v>56.131078219999992</v>
          </cell>
        </row>
        <row r="1450">
          <cell r="O1450">
            <v>5539.4729136863125</v>
          </cell>
        </row>
        <row r="1451">
          <cell r="O1451">
            <v>0</v>
          </cell>
        </row>
        <row r="1452">
          <cell r="O1452">
            <v>0</v>
          </cell>
        </row>
        <row r="1453">
          <cell r="O1453">
            <v>-35.111870000131319</v>
          </cell>
        </row>
        <row r="1454">
          <cell r="O1454">
            <v>0</v>
          </cell>
        </row>
        <row r="1455">
          <cell r="O1455">
            <v>104.7109999999999</v>
          </cell>
        </row>
        <row r="1456">
          <cell r="O1456">
            <v>0</v>
          </cell>
        </row>
        <row r="1457">
          <cell r="O1457">
            <v>0</v>
          </cell>
        </row>
        <row r="1458">
          <cell r="O1458">
            <v>0</v>
          </cell>
        </row>
        <row r="1459">
          <cell r="O1459">
            <v>0</v>
          </cell>
        </row>
        <row r="1460">
          <cell r="O1460">
            <v>0</v>
          </cell>
        </row>
        <row r="1461">
          <cell r="O1461">
            <v>2360.5497148649711</v>
          </cell>
        </row>
        <row r="1462">
          <cell r="O1462">
            <v>0</v>
          </cell>
        </row>
        <row r="1463">
          <cell r="O1463">
            <v>10416.217242160012</v>
          </cell>
        </row>
        <row r="1464">
          <cell r="O1464">
            <v>0</v>
          </cell>
        </row>
        <row r="1465">
          <cell r="O1465">
            <v>8.1521378755569458</v>
          </cell>
        </row>
        <row r="1466">
          <cell r="O1466">
            <v>25.818310737609863</v>
          </cell>
        </row>
        <row r="1467">
          <cell r="O1467">
            <v>0</v>
          </cell>
        </row>
        <row r="1468">
          <cell r="O1468">
            <v>22.347451686859131</v>
          </cell>
        </row>
        <row r="1469">
          <cell r="O1469">
            <v>7882.3504181650387</v>
          </cell>
        </row>
        <row r="1470">
          <cell r="O1470">
            <v>0</v>
          </cell>
        </row>
        <row r="1471">
          <cell r="O1471">
            <v>0</v>
          </cell>
        </row>
        <row r="1472">
          <cell r="O1472">
            <v>0</v>
          </cell>
        </row>
        <row r="1473">
          <cell r="O1473">
            <v>0</v>
          </cell>
        </row>
        <row r="1474">
          <cell r="O1474">
            <v>0</v>
          </cell>
        </row>
        <row r="1475">
          <cell r="O1475">
            <v>0</v>
          </cell>
        </row>
        <row r="1476">
          <cell r="O1476">
            <v>0</v>
          </cell>
        </row>
        <row r="1477">
          <cell r="O1477">
            <v>0</v>
          </cell>
        </row>
        <row r="1478">
          <cell r="O1478">
            <v>0</v>
          </cell>
        </row>
        <row r="1479">
          <cell r="O1479">
            <v>25.196344375610352</v>
          </cell>
        </row>
        <row r="1480">
          <cell r="O1480">
            <v>0</v>
          </cell>
        </row>
        <row r="1481">
          <cell r="O1481">
            <v>0</v>
          </cell>
        </row>
        <row r="1482">
          <cell r="O1482">
            <v>0</v>
          </cell>
        </row>
        <row r="1483">
          <cell r="O1483">
            <v>0</v>
          </cell>
        </row>
        <row r="1484">
          <cell r="O1484">
            <v>120.63046598434448</v>
          </cell>
        </row>
        <row r="1485">
          <cell r="O1485">
            <v>107.70183372497559</v>
          </cell>
        </row>
        <row r="1486">
          <cell r="O1486">
            <v>0</v>
          </cell>
        </row>
        <row r="1487">
          <cell r="O1487">
            <v>0</v>
          </cell>
        </row>
        <row r="1488">
          <cell r="O1488">
            <v>0</v>
          </cell>
        </row>
        <row r="1489">
          <cell r="O1489">
            <v>0</v>
          </cell>
        </row>
        <row r="1490">
          <cell r="O1490">
            <v>129.99927325015597</v>
          </cell>
        </row>
        <row r="1491">
          <cell r="O1491">
            <v>0</v>
          </cell>
        </row>
        <row r="1492">
          <cell r="O1492">
            <v>0</v>
          </cell>
        </row>
        <row r="1493">
          <cell r="O1493">
            <v>0</v>
          </cell>
        </row>
        <row r="1494">
          <cell r="O1494">
            <v>0</v>
          </cell>
        </row>
        <row r="1495">
          <cell r="O1495">
            <v>0</v>
          </cell>
        </row>
        <row r="1496">
          <cell r="O1496">
            <v>0</v>
          </cell>
        </row>
        <row r="1497">
          <cell r="O1497">
            <v>16701.504805579912</v>
          </cell>
        </row>
        <row r="1498">
          <cell r="O1498">
            <v>32662.32</v>
          </cell>
        </row>
        <row r="1499">
          <cell r="O1499">
            <v>38660.239538576629</v>
          </cell>
        </row>
        <row r="1500">
          <cell r="O1500">
            <v>0</v>
          </cell>
        </row>
        <row r="1501">
          <cell r="O1501">
            <v>0</v>
          </cell>
        </row>
        <row r="1502">
          <cell r="O1502">
            <v>0</v>
          </cell>
        </row>
        <row r="1503">
          <cell r="O1503">
            <v>0</v>
          </cell>
        </row>
        <row r="1504">
          <cell r="O1504">
            <v>0</v>
          </cell>
        </row>
        <row r="1505">
          <cell r="O1505">
            <v>0</v>
          </cell>
        </row>
        <row r="1506">
          <cell r="O1506">
            <v>1233.08</v>
          </cell>
        </row>
        <row r="1507">
          <cell r="O1507">
            <v>0</v>
          </cell>
        </row>
        <row r="1508">
          <cell r="O1508">
            <v>0</v>
          </cell>
        </row>
        <row r="1509">
          <cell r="O1509">
            <v>0</v>
          </cell>
        </row>
        <row r="1510">
          <cell r="O1510">
            <v>40.659897012415698</v>
          </cell>
        </row>
        <row r="1511">
          <cell r="O1511">
            <v>1838.1119384765625</v>
          </cell>
        </row>
        <row r="1512">
          <cell r="O1512">
            <v>604.57717895507813</v>
          </cell>
        </row>
        <row r="1513">
          <cell r="O1513">
            <v>763.17</v>
          </cell>
        </row>
        <row r="1514">
          <cell r="O1514">
            <v>106.90260000000001</v>
          </cell>
        </row>
        <row r="1515">
          <cell r="O1515">
            <v>6421.6363999999994</v>
          </cell>
        </row>
        <row r="1516">
          <cell r="O1516">
            <v>0</v>
          </cell>
        </row>
        <row r="1517">
          <cell r="O1517">
            <v>65.216999999999999</v>
          </cell>
        </row>
        <row r="1518">
          <cell r="O1518">
            <v>0</v>
          </cell>
        </row>
        <row r="1519">
          <cell r="O1519">
            <v>0</v>
          </cell>
        </row>
        <row r="1520">
          <cell r="O1520">
            <v>199.75</v>
          </cell>
        </row>
        <row r="1521">
          <cell r="O1521">
            <v>0</v>
          </cell>
        </row>
        <row r="1522">
          <cell r="O1522">
            <v>16997.014169975628</v>
          </cell>
        </row>
        <row r="1523">
          <cell r="O1523">
            <v>41735.757823519911</v>
          </cell>
        </row>
        <row r="1524">
          <cell r="O1524">
            <v>1796.7926717316991</v>
          </cell>
        </row>
        <row r="1525">
          <cell r="O1525">
            <v>-10.786089049999646</v>
          </cell>
        </row>
        <row r="1526">
          <cell r="O1526">
            <v>61.882608713762849</v>
          </cell>
        </row>
        <row r="1527">
          <cell r="O1527">
            <v>7112.63143793379</v>
          </cell>
        </row>
        <row r="1528">
          <cell r="O1528">
            <v>0</v>
          </cell>
        </row>
        <row r="1529">
          <cell r="O1529">
            <v>105599.4283</v>
          </cell>
        </row>
        <row r="1530">
          <cell r="O1530">
            <v>15231.242699999995</v>
          </cell>
        </row>
        <row r="1531">
          <cell r="O1531">
            <v>9103.4295957499999</v>
          </cell>
        </row>
        <row r="1532">
          <cell r="O1532">
            <v>4342.9295000000002</v>
          </cell>
        </row>
        <row r="1533">
          <cell r="O1533">
            <v>279.85738830728587</v>
          </cell>
        </row>
        <row r="1534">
          <cell r="O1534">
            <v>0</v>
          </cell>
        </row>
        <row r="1535">
          <cell r="O1535">
            <v>105.08426666259766</v>
          </cell>
        </row>
        <row r="1536">
          <cell r="O1536">
            <v>18.261497497558594</v>
          </cell>
        </row>
        <row r="1537">
          <cell r="O1537">
            <v>1372.9524565478332</v>
          </cell>
        </row>
        <row r="1538">
          <cell r="O1538">
            <v>0</v>
          </cell>
        </row>
        <row r="1539">
          <cell r="O1539">
            <v>0</v>
          </cell>
        </row>
        <row r="1540">
          <cell r="O1540">
            <v>12.531104922294617</v>
          </cell>
        </row>
        <row r="1541">
          <cell r="O1541">
            <v>12262.052427320479</v>
          </cell>
        </row>
        <row r="1542">
          <cell r="O1542">
            <v>0</v>
          </cell>
        </row>
        <row r="1543">
          <cell r="O1543">
            <v>0</v>
          </cell>
        </row>
        <row r="1544">
          <cell r="O1544">
            <v>-210</v>
          </cell>
        </row>
        <row r="1545">
          <cell r="O1545">
            <v>84.941000000000003</v>
          </cell>
        </row>
        <row r="1546">
          <cell r="O1546">
            <v>-239.41613769531301</v>
          </cell>
        </row>
        <row r="1547">
          <cell r="O1547">
            <v>43.898242950439453</v>
          </cell>
        </row>
        <row r="1548">
          <cell r="O1548">
            <v>0</v>
          </cell>
        </row>
        <row r="1549">
          <cell r="O1549">
            <v>2.9297182559967041</v>
          </cell>
        </row>
        <row r="1550">
          <cell r="O1550">
            <v>0</v>
          </cell>
        </row>
        <row r="1551">
          <cell r="O1551">
            <v>79115</v>
          </cell>
        </row>
        <row r="1552">
          <cell r="O1552">
            <v>0</v>
          </cell>
        </row>
        <row r="1553">
          <cell r="O1553">
            <v>0</v>
          </cell>
        </row>
        <row r="1554">
          <cell r="O1554">
            <v>0</v>
          </cell>
        </row>
        <row r="1555">
          <cell r="O1555">
            <v>0</v>
          </cell>
        </row>
        <row r="1556">
          <cell r="O1556">
            <v>0</v>
          </cell>
        </row>
        <row r="1557">
          <cell r="O1557">
            <v>0</v>
          </cell>
        </row>
        <row r="1558">
          <cell r="O1558">
            <v>0</v>
          </cell>
        </row>
        <row r="1559">
          <cell r="O1559">
            <v>0</v>
          </cell>
        </row>
        <row r="1560">
          <cell r="O1560">
            <v>0</v>
          </cell>
        </row>
        <row r="1561">
          <cell r="O1561">
            <v>0</v>
          </cell>
        </row>
        <row r="1562">
          <cell r="O1562">
            <v>0</v>
          </cell>
        </row>
        <row r="1563">
          <cell r="O1563">
            <v>0</v>
          </cell>
        </row>
        <row r="1564">
          <cell r="O1564">
            <v>0</v>
          </cell>
        </row>
        <row r="1565">
          <cell r="O1565">
            <v>7608.4311410306073</v>
          </cell>
        </row>
        <row r="1566">
          <cell r="O1566">
            <v>13947.905670170001</v>
          </cell>
        </row>
        <row r="1567">
          <cell r="O1567">
            <v>63.328159332275391</v>
          </cell>
        </row>
        <row r="1568">
          <cell r="O1568">
            <v>81.814720273017883</v>
          </cell>
        </row>
        <row r="1569">
          <cell r="O1569">
            <v>780.47013481905265</v>
          </cell>
        </row>
        <row r="1570">
          <cell r="O1570">
            <v>69.7716064453125</v>
          </cell>
        </row>
        <row r="1571">
          <cell r="O1571">
            <v>140.97146606445313</v>
          </cell>
        </row>
        <row r="1572">
          <cell r="O1572">
            <v>0</v>
          </cell>
        </row>
        <row r="1573">
          <cell r="O1573">
            <v>0</v>
          </cell>
        </row>
        <row r="1574">
          <cell r="O1574">
            <v>0</v>
          </cell>
        </row>
        <row r="1575">
          <cell r="O1575">
            <v>3.7512034000000001</v>
          </cell>
        </row>
        <row r="1576">
          <cell r="O1576">
            <v>0</v>
          </cell>
        </row>
        <row r="1577">
          <cell r="O1577">
            <v>0</v>
          </cell>
        </row>
        <row r="1578">
          <cell r="O1578">
            <v>0</v>
          </cell>
        </row>
        <row r="1579">
          <cell r="O1579">
            <v>103.4936881786922</v>
          </cell>
        </row>
        <row r="1580">
          <cell r="O1580">
            <v>28831.657999999999</v>
          </cell>
        </row>
        <row r="1581">
          <cell r="O1581">
            <v>24.28</v>
          </cell>
        </row>
        <row r="1582">
          <cell r="O1582">
            <v>0</v>
          </cell>
        </row>
        <row r="1583">
          <cell r="O1583">
            <v>1066.9411</v>
          </cell>
        </row>
        <row r="1584">
          <cell r="O1584">
            <v>11.619488716125488</v>
          </cell>
        </row>
        <row r="1585">
          <cell r="O1585">
            <v>0</v>
          </cell>
        </row>
        <row r="1586">
          <cell r="O1586">
            <v>0</v>
          </cell>
        </row>
        <row r="1587">
          <cell r="O1587">
            <v>0</v>
          </cell>
        </row>
        <row r="1588">
          <cell r="O1588">
            <v>846.399</v>
          </cell>
        </row>
        <row r="1589">
          <cell r="O1589">
            <v>0</v>
          </cell>
        </row>
        <row r="1590">
          <cell r="O1590">
            <v>41.1798</v>
          </cell>
        </row>
        <row r="1591">
          <cell r="O1591">
            <v>1338.3544134862518</v>
          </cell>
        </row>
        <row r="1592">
          <cell r="O1592">
            <v>4226.0589624146924</v>
          </cell>
        </row>
        <row r="1593">
          <cell r="O1593">
            <v>679.98391806579582</v>
          </cell>
        </row>
        <row r="1594">
          <cell r="O1594">
            <v>367.38613086999999</v>
          </cell>
        </row>
        <row r="1595">
          <cell r="O1595">
            <v>0</v>
          </cell>
        </row>
        <row r="1596">
          <cell r="O1596">
            <v>731.58949002114616</v>
          </cell>
        </row>
        <row r="1597">
          <cell r="O1597">
            <v>0</v>
          </cell>
        </row>
        <row r="1598">
          <cell r="O1598">
            <v>0</v>
          </cell>
        </row>
        <row r="1599">
          <cell r="O1599">
            <v>4201.0390625</v>
          </cell>
        </row>
        <row r="1600">
          <cell r="O1600">
            <v>0</v>
          </cell>
        </row>
        <row r="1601">
          <cell r="O1601">
            <v>1327.5140000000001</v>
          </cell>
        </row>
        <row r="1602">
          <cell r="O1602">
            <v>0</v>
          </cell>
        </row>
        <row r="1603">
          <cell r="O1603">
            <v>991.81479999999999</v>
          </cell>
        </row>
        <row r="1604">
          <cell r="O1604">
            <v>0</v>
          </cell>
        </row>
        <row r="1605">
          <cell r="O1605">
            <v>261.34899999999999</v>
          </cell>
        </row>
        <row r="1606">
          <cell r="O1606">
            <v>0</v>
          </cell>
        </row>
        <row r="1607">
          <cell r="O1607">
            <v>69.4422</v>
          </cell>
        </row>
        <row r="1608">
          <cell r="O1608">
            <v>563.57799999999997</v>
          </cell>
        </row>
        <row r="1609">
          <cell r="O1609">
            <v>0</v>
          </cell>
        </row>
        <row r="1610">
          <cell r="O1610">
            <v>482.24579999999997</v>
          </cell>
        </row>
        <row r="1611">
          <cell r="O1611">
            <v>75446.0364060961</v>
          </cell>
        </row>
        <row r="1612">
          <cell r="O1612">
            <v>66062.698838877783</v>
          </cell>
        </row>
        <row r="1613">
          <cell r="O1613">
            <v>2935.9506398050053</v>
          </cell>
        </row>
        <row r="1614">
          <cell r="O1614">
            <v>5853.0425541299992</v>
          </cell>
        </row>
        <row r="1615">
          <cell r="O1615">
            <v>0</v>
          </cell>
        </row>
        <row r="1616">
          <cell r="O1616">
            <v>-34.298909237095515</v>
          </cell>
        </row>
        <row r="1617">
          <cell r="O1617">
            <v>32725.111887794086</v>
          </cell>
        </row>
        <row r="1618">
          <cell r="O1618">
            <v>0</v>
          </cell>
        </row>
        <row r="1619">
          <cell r="O1619">
            <v>0</v>
          </cell>
        </row>
        <row r="1620">
          <cell r="O1620">
            <v>5999.3638203610635</v>
          </cell>
        </row>
        <row r="1621">
          <cell r="O1621">
            <v>0</v>
          </cell>
        </row>
        <row r="1622">
          <cell r="O1622">
            <v>1645.7815999999998</v>
          </cell>
        </row>
        <row r="1623">
          <cell r="O1623">
            <v>-855.59137876252134</v>
          </cell>
        </row>
        <row r="1624">
          <cell r="O1624">
            <v>0</v>
          </cell>
        </row>
        <row r="1625">
          <cell r="O1625">
            <v>0</v>
          </cell>
        </row>
        <row r="1626">
          <cell r="O1626">
            <v>146865.16768101146</v>
          </cell>
        </row>
        <row r="1627">
          <cell r="O1627">
            <v>1063.7031616728809</v>
          </cell>
        </row>
        <row r="1628">
          <cell r="O1628">
            <v>128.07085227966309</v>
          </cell>
        </row>
        <row r="1629">
          <cell r="O1629">
            <v>4410.5164221131272</v>
          </cell>
        </row>
        <row r="1630">
          <cell r="O1630">
            <v>402.46292312656863</v>
          </cell>
        </row>
        <row r="1631">
          <cell r="O1631">
            <v>10060.980409026146</v>
          </cell>
        </row>
        <row r="1632">
          <cell r="O1632">
            <v>0</v>
          </cell>
        </row>
        <row r="1633">
          <cell r="O1633">
            <v>2058.3439331054688</v>
          </cell>
        </row>
        <row r="1634">
          <cell r="O1634">
            <v>0</v>
          </cell>
        </row>
        <row r="1635">
          <cell r="O1635">
            <v>0</v>
          </cell>
        </row>
        <row r="1636">
          <cell r="O1636">
            <v>0</v>
          </cell>
        </row>
        <row r="1637">
          <cell r="O1637">
            <v>0</v>
          </cell>
        </row>
        <row r="1638">
          <cell r="O1638">
            <v>1800.1886143684387</v>
          </cell>
        </row>
        <row r="1639">
          <cell r="O1639">
            <v>0</v>
          </cell>
        </row>
        <row r="1640">
          <cell r="O1640">
            <v>0</v>
          </cell>
        </row>
        <row r="1641">
          <cell r="O1641">
            <v>100</v>
          </cell>
        </row>
        <row r="1642">
          <cell r="O1642">
            <v>0</v>
          </cell>
        </row>
        <row r="1643">
          <cell r="O1643">
            <v>0</v>
          </cell>
        </row>
        <row r="1644">
          <cell r="O1644">
            <v>0</v>
          </cell>
        </row>
        <row r="1645">
          <cell r="O1645">
            <v>1298.78492441</v>
          </cell>
        </row>
        <row r="1646">
          <cell r="O1646">
            <v>0</v>
          </cell>
        </row>
        <row r="1647">
          <cell r="O1647">
            <v>0</v>
          </cell>
        </row>
        <row r="1648">
          <cell r="O1648">
            <v>269.96360049070313</v>
          </cell>
        </row>
        <row r="1649">
          <cell r="O1649">
            <v>0</v>
          </cell>
        </row>
        <row r="1650">
          <cell r="O1650">
            <v>477.55017248000001</v>
          </cell>
        </row>
        <row r="1651">
          <cell r="O1651">
            <v>1268.8238525390625</v>
          </cell>
        </row>
        <row r="1652">
          <cell r="O1652">
            <v>0</v>
          </cell>
        </row>
        <row r="1653">
          <cell r="O1653">
            <v>1589.1621770858765</v>
          </cell>
        </row>
        <row r="1654">
          <cell r="O1654">
            <v>1.215942382805224E-2</v>
          </cell>
        </row>
        <row r="1655">
          <cell r="O1655">
            <v>0</v>
          </cell>
        </row>
        <row r="1656">
          <cell r="O1656">
            <v>0</v>
          </cell>
        </row>
        <row r="1657">
          <cell r="O1657">
            <v>0</v>
          </cell>
        </row>
        <row r="1658">
          <cell r="O1658">
            <v>0</v>
          </cell>
        </row>
        <row r="1659">
          <cell r="O1659">
            <v>0</v>
          </cell>
        </row>
        <row r="1660">
          <cell r="O1660">
            <v>62913.755267088229</v>
          </cell>
        </row>
        <row r="1661">
          <cell r="O1661">
            <v>54180.721243615866</v>
          </cell>
        </row>
        <row r="1662">
          <cell r="O1662">
            <v>205026.76993752958</v>
          </cell>
        </row>
        <row r="1663">
          <cell r="O1663">
            <v>281925.90099662216</v>
          </cell>
        </row>
        <row r="1664">
          <cell r="O1664">
            <v>512775.40850217675</v>
          </cell>
        </row>
        <row r="1665">
          <cell r="O1665">
            <v>85216.80338839459</v>
          </cell>
        </row>
        <row r="1666">
          <cell r="O1666">
            <v>-1116822.56</v>
          </cell>
        </row>
        <row r="1667">
          <cell r="O1667">
            <v>1893.4329076148329</v>
          </cell>
        </row>
        <row r="1668">
          <cell r="O1668">
            <v>0</v>
          </cell>
        </row>
        <row r="1669">
          <cell r="O1669">
            <v>4.803009357033261E-3</v>
          </cell>
        </row>
        <row r="1670">
          <cell r="O1670">
            <v>243.70455213793946</v>
          </cell>
        </row>
        <row r="1671">
          <cell r="O1671">
            <v>1290.6466128098045</v>
          </cell>
        </row>
        <row r="1672">
          <cell r="O1672">
            <v>831.68025618342801</v>
          </cell>
        </row>
        <row r="1673">
          <cell r="O1673">
            <v>0</v>
          </cell>
        </row>
        <row r="1674">
          <cell r="O1674">
            <v>0</v>
          </cell>
        </row>
        <row r="1675">
          <cell r="O1675">
            <v>0</v>
          </cell>
        </row>
        <row r="1676">
          <cell r="O1676">
            <v>0</v>
          </cell>
        </row>
        <row r="1677">
          <cell r="O1677">
            <v>0</v>
          </cell>
        </row>
        <row r="1678">
          <cell r="O1678">
            <v>0</v>
          </cell>
        </row>
        <row r="1679">
          <cell r="O1679">
            <v>54.278275100000002</v>
          </cell>
        </row>
        <row r="1680">
          <cell r="O1680">
            <v>828.35349883917661</v>
          </cell>
        </row>
        <row r="1681">
          <cell r="O1681">
            <v>0</v>
          </cell>
        </row>
        <row r="1682">
          <cell r="O1682">
            <v>0.46484481999999999</v>
          </cell>
        </row>
        <row r="1683">
          <cell r="O1683">
            <v>0</v>
          </cell>
        </row>
        <row r="1684">
          <cell r="O1684">
            <v>0</v>
          </cell>
        </row>
        <row r="1685">
          <cell r="O1685">
            <v>22721.388991139836</v>
          </cell>
        </row>
        <row r="1686">
          <cell r="O1686">
            <v>11867.780049420846</v>
          </cell>
        </row>
        <row r="1687">
          <cell r="O1687">
            <v>0</v>
          </cell>
        </row>
        <row r="1688">
          <cell r="O1688">
            <v>1610.1441711200002</v>
          </cell>
        </row>
        <row r="1689">
          <cell r="O1689">
            <v>1948.5723942707025</v>
          </cell>
        </row>
        <row r="1690">
          <cell r="O1690">
            <v>79.215608099999997</v>
          </cell>
        </row>
        <row r="1691">
          <cell r="O1691">
            <v>0</v>
          </cell>
        </row>
        <row r="1692">
          <cell r="O1692">
            <v>0</v>
          </cell>
        </row>
        <row r="1693">
          <cell r="O1693">
            <v>0</v>
          </cell>
        </row>
        <row r="1694">
          <cell r="O1694">
            <v>0</v>
          </cell>
        </row>
        <row r="1695">
          <cell r="O1695">
            <v>2380.0019000000002</v>
          </cell>
        </row>
        <row r="1696">
          <cell r="O1696">
            <v>168.75447134146077</v>
          </cell>
        </row>
        <row r="1697">
          <cell r="O1697">
            <v>108.69222712940446</v>
          </cell>
        </row>
        <row r="1698">
          <cell r="O1698">
            <v>0</v>
          </cell>
        </row>
        <row r="1699">
          <cell r="O1699">
            <v>38.982334935822948</v>
          </cell>
        </row>
        <row r="1700">
          <cell r="O1700">
            <v>98042.911999999997</v>
          </cell>
        </row>
        <row r="1701">
          <cell r="O1701">
            <v>5001.9427999999998</v>
          </cell>
        </row>
        <row r="1702">
          <cell r="O1702">
            <v>14213.42</v>
          </cell>
        </row>
        <row r="1703">
          <cell r="O1703">
            <v>102953.06850000002</v>
          </cell>
        </row>
        <row r="1704">
          <cell r="O1704">
            <v>0</v>
          </cell>
        </row>
        <row r="1705">
          <cell r="O1705">
            <v>0</v>
          </cell>
        </row>
        <row r="1706">
          <cell r="O1706">
            <v>22932.190999999999</v>
          </cell>
        </row>
        <row r="1707">
          <cell r="O1707">
            <v>21108.207600000002</v>
          </cell>
        </row>
        <row r="1708">
          <cell r="O1708">
            <v>13479.792000000001</v>
          </cell>
        </row>
        <row r="1709">
          <cell r="O1709">
            <v>387.64169586000003</v>
          </cell>
        </row>
        <row r="1710">
          <cell r="O1710">
            <v>4989.1419999999998</v>
          </cell>
        </row>
        <row r="1711">
          <cell r="O1711">
            <v>0</v>
          </cell>
        </row>
        <row r="1712">
          <cell r="O1712">
            <v>8995.2867999999999</v>
          </cell>
        </row>
        <row r="1713">
          <cell r="O1713">
            <v>1028.1889999999999</v>
          </cell>
        </row>
        <row r="1714">
          <cell r="O1714">
            <v>0</v>
          </cell>
        </row>
        <row r="1715">
          <cell r="O1715">
            <v>9232.218600000002</v>
          </cell>
        </row>
        <row r="1716">
          <cell r="O1716">
            <v>0</v>
          </cell>
        </row>
        <row r="1717">
          <cell r="O1717">
            <v>711.66390000000001</v>
          </cell>
        </row>
        <row r="1718">
          <cell r="O1718">
            <v>35739.760609954057</v>
          </cell>
        </row>
        <row r="1719">
          <cell r="O1719">
            <v>3388.8755999999994</v>
          </cell>
        </row>
        <row r="1720">
          <cell r="O1720">
            <v>16686.03662109375</v>
          </cell>
        </row>
        <row r="1721">
          <cell r="O1721">
            <v>867.74542236328125</v>
          </cell>
        </row>
        <row r="1722">
          <cell r="O1722">
            <v>0</v>
          </cell>
        </row>
        <row r="1723">
          <cell r="O1723">
            <v>0</v>
          </cell>
        </row>
        <row r="1724">
          <cell r="O1724">
            <v>0</v>
          </cell>
        </row>
        <row r="1725">
          <cell r="O1725">
            <v>0</v>
          </cell>
        </row>
        <row r="1726">
          <cell r="O1726">
            <v>0</v>
          </cell>
        </row>
        <row r="1727">
          <cell r="O1727">
            <v>0</v>
          </cell>
        </row>
        <row r="1728">
          <cell r="O1728">
            <v>119491.54560000001</v>
          </cell>
        </row>
        <row r="1729">
          <cell r="O1729">
            <v>9578.4599999999991</v>
          </cell>
        </row>
        <row r="1730">
          <cell r="O1730">
            <v>232442.59999999998</v>
          </cell>
        </row>
        <row r="1731">
          <cell r="O1731">
            <v>516.86750000000006</v>
          </cell>
        </row>
        <row r="1732">
          <cell r="O1732">
            <v>86895.282618739948</v>
          </cell>
        </row>
        <row r="1733">
          <cell r="O1733">
            <v>2461.2737999999999</v>
          </cell>
        </row>
        <row r="1734">
          <cell r="O1734">
            <v>7000.63916015625</v>
          </cell>
        </row>
        <row r="1735">
          <cell r="O1735">
            <v>0</v>
          </cell>
        </row>
        <row r="1736">
          <cell r="O1736">
            <v>16167.65</v>
          </cell>
        </row>
        <row r="1737">
          <cell r="O1737">
            <v>550</v>
          </cell>
        </row>
        <row r="1738">
          <cell r="O1738">
            <v>0</v>
          </cell>
        </row>
        <row r="1739">
          <cell r="O1739">
            <v>672.54104232788086</v>
          </cell>
        </row>
        <row r="1740">
          <cell r="O1740">
            <v>57.68878173828125</v>
          </cell>
        </row>
        <row r="1741">
          <cell r="O1741">
            <v>0</v>
          </cell>
        </row>
        <row r="1742">
          <cell r="O1742">
            <v>0</v>
          </cell>
        </row>
        <row r="1743">
          <cell r="O1743">
            <v>0</v>
          </cell>
        </row>
        <row r="1744">
          <cell r="O1744">
            <v>0</v>
          </cell>
        </row>
        <row r="1745">
          <cell r="O1745">
            <v>4169.6404542386299</v>
          </cell>
        </row>
        <row r="1746">
          <cell r="O1746">
            <v>0</v>
          </cell>
        </row>
        <row r="1747">
          <cell r="O1747">
            <v>82396.147599999997</v>
          </cell>
        </row>
        <row r="1748">
          <cell r="O1748">
            <v>910.5</v>
          </cell>
        </row>
        <row r="1749">
          <cell r="O1749">
            <v>0</v>
          </cell>
        </row>
        <row r="1750">
          <cell r="O1750">
            <v>156.82981715164681</v>
          </cell>
        </row>
        <row r="1751">
          <cell r="O1751">
            <v>0</v>
          </cell>
        </row>
        <row r="1752">
          <cell r="O1752">
            <v>0</v>
          </cell>
        </row>
        <row r="1753">
          <cell r="O1753">
            <v>0</v>
          </cell>
        </row>
        <row r="1754">
          <cell r="O1754">
            <v>0</v>
          </cell>
        </row>
        <row r="1755">
          <cell r="O1755">
            <v>0</v>
          </cell>
        </row>
        <row r="1756">
          <cell r="O1756">
            <v>0</v>
          </cell>
        </row>
        <row r="1757">
          <cell r="O1757">
            <v>0</v>
          </cell>
        </row>
        <row r="1758">
          <cell r="O1758">
            <v>0</v>
          </cell>
        </row>
        <row r="1759">
          <cell r="O1759">
            <v>0</v>
          </cell>
        </row>
        <row r="1760">
          <cell r="O1760">
            <v>0</v>
          </cell>
        </row>
        <row r="1761">
          <cell r="O1761">
            <v>0</v>
          </cell>
        </row>
        <row r="1762">
          <cell r="O1762">
            <v>0</v>
          </cell>
        </row>
        <row r="1763">
          <cell r="O1763">
            <v>0</v>
          </cell>
        </row>
        <row r="1764">
          <cell r="O1764">
            <v>916.57</v>
          </cell>
        </row>
        <row r="1765">
          <cell r="O1765">
            <v>7906.5083476400177</v>
          </cell>
        </row>
        <row r="1766">
          <cell r="O1766">
            <v>11089.171830417898</v>
          </cell>
        </row>
        <row r="1767">
          <cell r="O1767">
            <v>2168.3382881889947</v>
          </cell>
        </row>
        <row r="1768">
          <cell r="O1768">
            <v>298.27551406999993</v>
          </cell>
        </row>
        <row r="1769">
          <cell r="O1769">
            <v>105.48764813999999</v>
          </cell>
        </row>
        <row r="1770">
          <cell r="O1770">
            <v>3774.8349121359288</v>
          </cell>
        </row>
        <row r="1771">
          <cell r="O1771">
            <v>0</v>
          </cell>
        </row>
        <row r="1772">
          <cell r="O1772">
            <v>0</v>
          </cell>
        </row>
        <row r="1773">
          <cell r="O1773">
            <v>143.71347045898438</v>
          </cell>
        </row>
        <row r="1774">
          <cell r="O1774">
            <v>0</v>
          </cell>
        </row>
        <row r="1775">
          <cell r="O1775">
            <v>0</v>
          </cell>
        </row>
        <row r="1776">
          <cell r="O1776">
            <v>0</v>
          </cell>
        </row>
        <row r="1777">
          <cell r="O1777">
            <v>90.893318179999994</v>
          </cell>
        </row>
        <row r="1778">
          <cell r="O1778">
            <v>0</v>
          </cell>
        </row>
        <row r="1779">
          <cell r="O1779">
            <v>0</v>
          </cell>
        </row>
        <row r="1780">
          <cell r="O1780">
            <v>0</v>
          </cell>
        </row>
        <row r="1781">
          <cell r="O1781">
            <v>0</v>
          </cell>
        </row>
        <row r="1782">
          <cell r="O1782">
            <v>17870.385702815518</v>
          </cell>
        </row>
        <row r="1783">
          <cell r="O1783">
            <v>21105.417531750878</v>
          </cell>
        </row>
        <row r="1784">
          <cell r="O1784">
            <v>2984.8554781625762</v>
          </cell>
        </row>
        <row r="1785">
          <cell r="O1785">
            <v>473.61637840999992</v>
          </cell>
        </row>
        <row r="1786">
          <cell r="O1786">
            <v>0</v>
          </cell>
        </row>
        <row r="1787">
          <cell r="O1787">
            <v>7688.9124410397599</v>
          </cell>
        </row>
        <row r="1788">
          <cell r="O1788">
            <v>0</v>
          </cell>
        </row>
        <row r="1789">
          <cell r="O1789">
            <v>0</v>
          </cell>
        </row>
        <row r="1790">
          <cell r="O1790">
            <v>0</v>
          </cell>
        </row>
        <row r="1791">
          <cell r="O1791">
            <v>0</v>
          </cell>
        </row>
        <row r="1792">
          <cell r="O1792">
            <v>0</v>
          </cell>
        </row>
        <row r="1793">
          <cell r="O1793">
            <v>0</v>
          </cell>
        </row>
        <row r="1794">
          <cell r="O1794">
            <v>0</v>
          </cell>
        </row>
        <row r="1795">
          <cell r="O1795">
            <v>0</v>
          </cell>
        </row>
        <row r="1796">
          <cell r="O1796">
            <v>11472.460076854655</v>
          </cell>
        </row>
        <row r="1797">
          <cell r="O1797">
            <v>28843.341767638827</v>
          </cell>
        </row>
        <row r="1798">
          <cell r="O1798">
            <v>2858.5735152341986</v>
          </cell>
        </row>
        <row r="1799">
          <cell r="O1799">
            <v>157.99929287999987</v>
          </cell>
        </row>
        <row r="1800">
          <cell r="O1800">
            <v>-28.897509548638212</v>
          </cell>
        </row>
        <row r="1801">
          <cell r="O1801">
            <v>4646.7505345419286</v>
          </cell>
        </row>
        <row r="1802">
          <cell r="O1802">
            <v>445.38373294455505</v>
          </cell>
        </row>
        <row r="1803">
          <cell r="O1803">
            <v>30.188055038452148</v>
          </cell>
        </row>
        <row r="1804">
          <cell r="O1804">
            <v>6.7053937911987305</v>
          </cell>
        </row>
        <row r="1805">
          <cell r="O1805">
            <v>174.52436065673828</v>
          </cell>
        </row>
        <row r="1806">
          <cell r="O1806">
            <v>0</v>
          </cell>
        </row>
        <row r="1807">
          <cell r="O1807">
            <v>0</v>
          </cell>
        </row>
        <row r="1808">
          <cell r="O1808">
            <v>0</v>
          </cell>
        </row>
        <row r="1809">
          <cell r="O1809">
            <v>0</v>
          </cell>
        </row>
        <row r="1810">
          <cell r="O1810">
            <v>0</v>
          </cell>
        </row>
        <row r="1811">
          <cell r="O1811">
            <v>0</v>
          </cell>
        </row>
        <row r="1812">
          <cell r="O1812">
            <v>0</v>
          </cell>
        </row>
        <row r="1813">
          <cell r="O1813">
            <v>0</v>
          </cell>
        </row>
        <row r="1814">
          <cell r="O1814">
            <v>0</v>
          </cell>
        </row>
        <row r="1815">
          <cell r="O1815">
            <v>0</v>
          </cell>
        </row>
        <row r="1816">
          <cell r="O1816">
            <v>129.17315068647309</v>
          </cell>
        </row>
        <row r="1817">
          <cell r="O1817">
            <v>0</v>
          </cell>
        </row>
        <row r="1818">
          <cell r="O1818">
            <v>0</v>
          </cell>
        </row>
        <row r="1819">
          <cell r="O1819">
            <v>374.5322151184082</v>
          </cell>
        </row>
        <row r="1820">
          <cell r="O1820">
            <v>888.91643422339587</v>
          </cell>
        </row>
        <row r="1821">
          <cell r="O1821">
            <v>0</v>
          </cell>
        </row>
        <row r="1822">
          <cell r="O1822">
            <v>486.41908811472757</v>
          </cell>
        </row>
        <row r="1823">
          <cell r="O1823">
            <v>0</v>
          </cell>
        </row>
        <row r="1824">
          <cell r="O1824">
            <v>1895.7217918685453</v>
          </cell>
        </row>
        <row r="1825">
          <cell r="O1825">
            <v>0</v>
          </cell>
        </row>
        <row r="1826">
          <cell r="O1826">
            <v>796.1758766198551</v>
          </cell>
        </row>
        <row r="1827">
          <cell r="O1827">
            <v>0</v>
          </cell>
        </row>
        <row r="1828">
          <cell r="O1828">
            <v>0</v>
          </cell>
        </row>
        <row r="1829">
          <cell r="O1829">
            <v>0</v>
          </cell>
        </row>
        <row r="1830">
          <cell r="O1830">
            <v>0</v>
          </cell>
        </row>
        <row r="1831">
          <cell r="O1831">
            <v>0</v>
          </cell>
        </row>
        <row r="1832">
          <cell r="O1832">
            <v>448.1035689142405</v>
          </cell>
        </row>
        <row r="1833">
          <cell r="O1833">
            <v>0</v>
          </cell>
        </row>
        <row r="1834">
          <cell r="O1834">
            <v>0</v>
          </cell>
        </row>
        <row r="1835">
          <cell r="O1835">
            <v>157.39314972548013</v>
          </cell>
        </row>
        <row r="1836">
          <cell r="O1836">
            <v>15483.264699294337</v>
          </cell>
        </row>
        <row r="1837">
          <cell r="O1837">
            <v>50725.713230520509</v>
          </cell>
        </row>
        <row r="1838">
          <cell r="O1838">
            <v>1099.581028366593</v>
          </cell>
        </row>
        <row r="1839">
          <cell r="O1839">
            <v>1444.5867413999995</v>
          </cell>
        </row>
        <row r="1840">
          <cell r="O1840">
            <v>0</v>
          </cell>
        </row>
        <row r="1841">
          <cell r="O1841">
            <v>0</v>
          </cell>
        </row>
        <row r="1842">
          <cell r="O1842">
            <v>8850.1740582437542</v>
          </cell>
        </row>
        <row r="1843">
          <cell r="O1843">
            <v>6206.298146377103</v>
          </cell>
        </row>
        <row r="1844">
          <cell r="O1844">
            <v>15390.036877973023</v>
          </cell>
        </row>
        <row r="1845">
          <cell r="O1845">
            <v>221.78262823260835</v>
          </cell>
        </row>
        <row r="1846">
          <cell r="O1846">
            <v>12799.063079441979</v>
          </cell>
        </row>
        <row r="1847">
          <cell r="O1847">
            <v>0</v>
          </cell>
        </row>
        <row r="1848">
          <cell r="O1848">
            <v>7740.1296245604153</v>
          </cell>
        </row>
        <row r="1849">
          <cell r="O1849">
            <v>57707.92</v>
          </cell>
        </row>
        <row r="1850">
          <cell r="O1850">
            <v>2550.96009852</v>
          </cell>
        </row>
        <row r="1851">
          <cell r="O1851">
            <v>9350.2308424143175</v>
          </cell>
        </row>
        <row r="1852">
          <cell r="O1852">
            <v>0</v>
          </cell>
        </row>
        <row r="1853">
          <cell r="O1853">
            <v>36721.765631721646</v>
          </cell>
        </row>
        <row r="1854">
          <cell r="O1854">
            <v>0</v>
          </cell>
        </row>
        <row r="1855">
          <cell r="O1855">
            <v>0</v>
          </cell>
        </row>
        <row r="1856">
          <cell r="O1856">
            <v>167.5389127</v>
          </cell>
        </row>
        <row r="1857">
          <cell r="O1857">
            <v>0</v>
          </cell>
        </row>
        <row r="1858">
          <cell r="O1858">
            <v>0</v>
          </cell>
        </row>
        <row r="1859">
          <cell r="O1859">
            <v>806.52453322999997</v>
          </cell>
        </row>
        <row r="1860">
          <cell r="O1860">
            <v>0</v>
          </cell>
        </row>
        <row r="1861">
          <cell r="O1861">
            <v>0</v>
          </cell>
        </row>
        <row r="1862">
          <cell r="O1862">
            <v>0</v>
          </cell>
        </row>
        <row r="1863">
          <cell r="O1863">
            <v>0</v>
          </cell>
        </row>
        <row r="1864">
          <cell r="O1864">
            <v>0</v>
          </cell>
        </row>
        <row r="1865">
          <cell r="O1865">
            <v>0</v>
          </cell>
        </row>
        <row r="1866">
          <cell r="O1866">
            <v>2.9330613613128662</v>
          </cell>
        </row>
        <row r="1867">
          <cell r="O1867">
            <v>0</v>
          </cell>
        </row>
        <row r="1868">
          <cell r="O1868">
            <v>120.45158767700195</v>
          </cell>
        </row>
        <row r="1869">
          <cell r="O1869">
            <v>0</v>
          </cell>
        </row>
        <row r="1870">
          <cell r="O1870">
            <v>140.97146606445313</v>
          </cell>
        </row>
        <row r="1871">
          <cell r="O1871">
            <v>48.187696143769138</v>
          </cell>
        </row>
        <row r="1872">
          <cell r="O1872">
            <v>0</v>
          </cell>
        </row>
        <row r="1873">
          <cell r="O1873">
            <v>1077</v>
          </cell>
        </row>
        <row r="1874">
          <cell r="O1874">
            <v>0</v>
          </cell>
        </row>
        <row r="1875">
          <cell r="O1875">
            <v>0</v>
          </cell>
        </row>
        <row r="1876">
          <cell r="O1876">
            <v>0</v>
          </cell>
        </row>
        <row r="1877">
          <cell r="O1877">
            <v>0</v>
          </cell>
        </row>
        <row r="1878">
          <cell r="O1878">
            <v>0</v>
          </cell>
        </row>
        <row r="1879">
          <cell r="O1879">
            <v>0</v>
          </cell>
        </row>
        <row r="1880">
          <cell r="O1880">
            <v>2094</v>
          </cell>
        </row>
        <row r="1881">
          <cell r="O1881">
            <v>0</v>
          </cell>
        </row>
        <row r="1882">
          <cell r="O1882">
            <v>1366.95</v>
          </cell>
        </row>
        <row r="1883">
          <cell r="O1883">
            <v>0</v>
          </cell>
        </row>
        <row r="1884">
          <cell r="O1884">
            <v>0</v>
          </cell>
        </row>
        <row r="1885">
          <cell r="O1885">
            <v>166078.26812768</v>
          </cell>
        </row>
        <row r="1886">
          <cell r="O1886">
            <v>0</v>
          </cell>
        </row>
        <row r="1887">
          <cell r="O1887">
            <v>0</v>
          </cell>
        </row>
        <row r="1888">
          <cell r="O1888">
            <v>0</v>
          </cell>
        </row>
        <row r="1889">
          <cell r="O1889">
            <v>0</v>
          </cell>
        </row>
        <row r="1890">
          <cell r="O1890">
            <v>0</v>
          </cell>
        </row>
        <row r="1891">
          <cell r="O1891">
            <v>7975.5250568131487</v>
          </cell>
        </row>
        <row r="1892">
          <cell r="O1892">
            <v>-6052.8582816799153</v>
          </cell>
        </row>
        <row r="1893">
          <cell r="O1893">
            <v>1521.9204639756188</v>
          </cell>
        </row>
        <row r="1894">
          <cell r="O1894">
            <v>236.27520973999992</v>
          </cell>
        </row>
        <row r="1895">
          <cell r="O1895">
            <v>0</v>
          </cell>
        </row>
        <row r="1896">
          <cell r="O1896">
            <v>3771.9911504489646</v>
          </cell>
        </row>
        <row r="1897">
          <cell r="O1897">
            <v>6587.6967156033415</v>
          </cell>
        </row>
        <row r="1898">
          <cell r="O1898">
            <v>26801.254200000003</v>
          </cell>
        </row>
        <row r="1899">
          <cell r="O1899">
            <v>356.15010000000001</v>
          </cell>
        </row>
        <row r="1900">
          <cell r="O1900">
            <v>0</v>
          </cell>
        </row>
        <row r="1901">
          <cell r="O1901">
            <v>0</v>
          </cell>
        </row>
        <row r="1902">
          <cell r="O1902">
            <v>3851.0107647911695</v>
          </cell>
        </row>
        <row r="1903">
          <cell r="O1903">
            <v>181.49391432741223</v>
          </cell>
        </row>
        <row r="1904">
          <cell r="O1904">
            <v>0</v>
          </cell>
        </row>
        <row r="1905">
          <cell r="O1905">
            <v>0</v>
          </cell>
        </row>
        <row r="1906">
          <cell r="O1906">
            <v>0</v>
          </cell>
        </row>
        <row r="1907">
          <cell r="O1907">
            <v>0</v>
          </cell>
        </row>
        <row r="1908">
          <cell r="O1908">
            <v>5.8556423187255859</v>
          </cell>
        </row>
        <row r="1909">
          <cell r="O1909">
            <v>0</v>
          </cell>
        </row>
        <row r="1910">
          <cell r="O1910">
            <v>0</v>
          </cell>
        </row>
        <row r="1911">
          <cell r="O1911">
            <v>0</v>
          </cell>
        </row>
        <row r="1912">
          <cell r="O1912">
            <v>0</v>
          </cell>
        </row>
        <row r="1913">
          <cell r="O1913">
            <v>0</v>
          </cell>
        </row>
        <row r="1914">
          <cell r="O1914">
            <v>20.750627517700195</v>
          </cell>
        </row>
        <row r="1915">
          <cell r="O1915">
            <v>0</v>
          </cell>
        </row>
        <row r="1916">
          <cell r="O1916">
            <v>0</v>
          </cell>
        </row>
        <row r="1917">
          <cell r="O1917">
            <v>0</v>
          </cell>
        </row>
        <row r="1918">
          <cell r="O1918">
            <v>0</v>
          </cell>
        </row>
        <row r="1919">
          <cell r="O1919">
            <v>0</v>
          </cell>
        </row>
        <row r="1920">
          <cell r="O1920">
            <v>92.675098657608032</v>
          </cell>
        </row>
        <row r="1921">
          <cell r="O1921">
            <v>202.72904586791992</v>
          </cell>
        </row>
        <row r="1922">
          <cell r="O1922">
            <v>0</v>
          </cell>
        </row>
        <row r="1923">
          <cell r="O1923">
            <v>0</v>
          </cell>
        </row>
        <row r="1924">
          <cell r="O1924">
            <v>0</v>
          </cell>
        </row>
        <row r="1925">
          <cell r="O1925">
            <v>43600</v>
          </cell>
        </row>
        <row r="1926">
          <cell r="O1926">
            <v>0</v>
          </cell>
        </row>
        <row r="1927">
          <cell r="O1927">
            <v>0</v>
          </cell>
        </row>
        <row r="1928">
          <cell r="O1928">
            <v>1545</v>
          </cell>
        </row>
        <row r="1929">
          <cell r="O1929">
            <v>1000</v>
          </cell>
        </row>
        <row r="1930">
          <cell r="O1930">
            <v>16832.373661641741</v>
          </cell>
        </row>
        <row r="1931">
          <cell r="O1931">
            <v>0</v>
          </cell>
        </row>
        <row r="1932">
          <cell r="O1932">
            <v>0</v>
          </cell>
        </row>
        <row r="1933">
          <cell r="O1933">
            <v>0</v>
          </cell>
        </row>
        <row r="1934">
          <cell r="O1934">
            <v>0</v>
          </cell>
        </row>
        <row r="1935">
          <cell r="O1935">
            <v>64.268869471237721</v>
          </cell>
        </row>
        <row r="1936">
          <cell r="O1936">
            <v>-6593.1900000000005</v>
          </cell>
        </row>
        <row r="1937">
          <cell r="O1937">
            <v>3802.4374604875647</v>
          </cell>
        </row>
        <row r="1938">
          <cell r="O1938">
            <v>3747.0604615589632</v>
          </cell>
        </row>
        <row r="1939">
          <cell r="O1939">
            <v>190.21157014869496</v>
          </cell>
        </row>
        <row r="1940">
          <cell r="O1940">
            <v>243.97112830000003</v>
          </cell>
        </row>
        <row r="1941">
          <cell r="O1941">
            <v>0</v>
          </cell>
        </row>
        <row r="1942">
          <cell r="O1942">
            <v>2029.1652207841075</v>
          </cell>
        </row>
        <row r="1943">
          <cell r="O1943">
            <v>171.71169371556135</v>
          </cell>
        </row>
        <row r="1944">
          <cell r="O1944">
            <v>0</v>
          </cell>
        </row>
        <row r="1945">
          <cell r="O1945">
            <v>-67.207515152139365</v>
          </cell>
        </row>
        <row r="1946">
          <cell r="O1946">
            <v>0</v>
          </cell>
        </row>
        <row r="1947">
          <cell r="O1947">
            <v>411.72605312999997</v>
          </cell>
        </row>
        <row r="1948">
          <cell r="O1948">
            <v>1368.2610444391503</v>
          </cell>
        </row>
        <row r="1949">
          <cell r="O1949">
            <v>115.04519486514985</v>
          </cell>
        </row>
        <row r="1950">
          <cell r="O1950">
            <v>0</v>
          </cell>
        </row>
        <row r="1951">
          <cell r="O1951">
            <v>0</v>
          </cell>
        </row>
        <row r="1952">
          <cell r="O1952">
            <v>0</v>
          </cell>
        </row>
        <row r="1953">
          <cell r="O1953">
            <v>0</v>
          </cell>
        </row>
        <row r="1954">
          <cell r="O1954">
            <v>0</v>
          </cell>
        </row>
        <row r="1955">
          <cell r="O1955">
            <v>28.432413101196289</v>
          </cell>
        </row>
        <row r="1956">
          <cell r="O1956">
            <v>0</v>
          </cell>
        </row>
        <row r="1957">
          <cell r="O1957">
            <v>14.95234922</v>
          </cell>
        </row>
        <row r="1958">
          <cell r="O1958">
            <v>0</v>
          </cell>
        </row>
        <row r="1959">
          <cell r="O1959">
            <v>0</v>
          </cell>
        </row>
        <row r="1960">
          <cell r="O1960">
            <v>206.7714756</v>
          </cell>
        </row>
        <row r="1961">
          <cell r="O1961">
            <v>1390.4978119900002</v>
          </cell>
        </row>
        <row r="1962">
          <cell r="O1962">
            <v>168.92111892</v>
          </cell>
        </row>
        <row r="1963">
          <cell r="O1963">
            <v>410.40752120000002</v>
          </cell>
        </row>
        <row r="1964">
          <cell r="O1964">
            <v>173.21206391999999</v>
          </cell>
        </row>
        <row r="1965">
          <cell r="O1965">
            <v>0</v>
          </cell>
        </row>
        <row r="1966">
          <cell r="O1966">
            <v>1504.4172770416535</v>
          </cell>
        </row>
        <row r="1967">
          <cell r="O1967">
            <v>0</v>
          </cell>
        </row>
        <row r="1968">
          <cell r="O1968">
            <v>0</v>
          </cell>
        </row>
        <row r="1969">
          <cell r="O1969">
            <v>1500</v>
          </cell>
        </row>
        <row r="1970">
          <cell r="O1970">
            <v>0</v>
          </cell>
        </row>
        <row r="1971">
          <cell r="O1971">
            <v>352.67193641433084</v>
          </cell>
        </row>
        <row r="1972">
          <cell r="O1972">
            <v>0</v>
          </cell>
        </row>
        <row r="1973">
          <cell r="O1973">
            <v>42536.740411070292</v>
          </cell>
        </row>
        <row r="1974">
          <cell r="O1974">
            <v>115949.84189142933</v>
          </cell>
        </row>
        <row r="1975">
          <cell r="O1975">
            <v>13076.443668400991</v>
          </cell>
        </row>
        <row r="1976">
          <cell r="O1976">
            <v>714.91748388999986</v>
          </cell>
        </row>
        <row r="1977">
          <cell r="O1977">
            <v>-39.571263446032546</v>
          </cell>
        </row>
        <row r="1978">
          <cell r="O1978">
            <v>20772.636962527042</v>
          </cell>
        </row>
        <row r="1979">
          <cell r="O1979">
            <v>0</v>
          </cell>
        </row>
        <row r="1980">
          <cell r="O1980">
            <v>0</v>
          </cell>
        </row>
        <row r="1981">
          <cell r="O1981">
            <v>0</v>
          </cell>
        </row>
        <row r="1982">
          <cell r="O1982">
            <v>0</v>
          </cell>
        </row>
        <row r="1983">
          <cell r="O1983">
            <v>2046.4241672549722</v>
          </cell>
        </row>
        <row r="1984">
          <cell r="O1984">
            <v>0</v>
          </cell>
        </row>
        <row r="1985">
          <cell r="O1985">
            <v>2124.8988701477911</v>
          </cell>
        </row>
        <row r="1986">
          <cell r="O1986">
            <v>0</v>
          </cell>
        </row>
        <row r="1987">
          <cell r="O1987">
            <v>0</v>
          </cell>
        </row>
        <row r="1988">
          <cell r="O1988">
            <v>0</v>
          </cell>
        </row>
        <row r="1989">
          <cell r="O1989">
            <v>0</v>
          </cell>
        </row>
        <row r="1990">
          <cell r="O1990">
            <v>105.83120250701904</v>
          </cell>
        </row>
        <row r="1991">
          <cell r="O1991">
            <v>0</v>
          </cell>
        </row>
        <row r="1992">
          <cell r="O1992">
            <v>0</v>
          </cell>
        </row>
        <row r="1993">
          <cell r="O1993">
            <v>900.73</v>
          </cell>
        </row>
        <row r="1994">
          <cell r="O1994">
            <v>0</v>
          </cell>
        </row>
        <row r="1995">
          <cell r="O1995">
            <v>0</v>
          </cell>
        </row>
        <row r="1996">
          <cell r="O1996">
            <v>0</v>
          </cell>
        </row>
        <row r="1997">
          <cell r="O1997">
            <v>0</v>
          </cell>
        </row>
        <row r="1998">
          <cell r="O1998">
            <v>785.01499999999999</v>
          </cell>
        </row>
        <row r="1999">
          <cell r="O1999">
            <v>0</v>
          </cell>
        </row>
        <row r="2000">
          <cell r="O2000">
            <v>512.64189147949219</v>
          </cell>
        </row>
        <row r="2001">
          <cell r="O2001">
            <v>487.57553559541702</v>
          </cell>
        </row>
        <row r="2002">
          <cell r="O2002">
            <v>1453.2650213241577</v>
          </cell>
        </row>
        <row r="2003">
          <cell r="O2003">
            <v>32.121421813964844</v>
          </cell>
        </row>
        <row r="2004">
          <cell r="O2004">
            <v>0</v>
          </cell>
        </row>
        <row r="2005">
          <cell r="O2005">
            <v>0</v>
          </cell>
        </row>
        <row r="2006">
          <cell r="O2006">
            <v>0</v>
          </cell>
        </row>
        <row r="2007">
          <cell r="O2007">
            <v>0</v>
          </cell>
        </row>
        <row r="2008">
          <cell r="O2008">
            <v>0</v>
          </cell>
        </row>
        <row r="2009">
          <cell r="O2009">
            <v>0</v>
          </cell>
        </row>
        <row r="2010">
          <cell r="O2010">
            <v>0</v>
          </cell>
        </row>
        <row r="2011">
          <cell r="O2011">
            <v>0</v>
          </cell>
        </row>
        <row r="2012">
          <cell r="O2012">
            <v>393.45500710842043</v>
          </cell>
        </row>
        <row r="2013">
          <cell r="O2013">
            <v>8.6750033016803609</v>
          </cell>
        </row>
        <row r="2014">
          <cell r="O2014">
            <v>155.00003884</v>
          </cell>
        </row>
        <row r="2015">
          <cell r="O2015">
            <v>0</v>
          </cell>
        </row>
        <row r="2016">
          <cell r="O2016">
            <v>16646.7119140625</v>
          </cell>
        </row>
        <row r="2017">
          <cell r="O2017">
            <v>1273.6801476101368</v>
          </cell>
        </row>
        <row r="2018">
          <cell r="O2018">
            <v>3075.8389999999999</v>
          </cell>
        </row>
        <row r="2019">
          <cell r="O2019">
            <v>0</v>
          </cell>
        </row>
        <row r="2020">
          <cell r="O2020">
            <v>1522.0777</v>
          </cell>
        </row>
        <row r="2021">
          <cell r="O2021">
            <v>8880.181300000002</v>
          </cell>
        </row>
        <row r="2022">
          <cell r="O2022">
            <v>207.50201783</v>
          </cell>
        </row>
        <row r="2023">
          <cell r="O2023">
            <v>25.895532240000001</v>
          </cell>
        </row>
        <row r="2024">
          <cell r="O2024">
            <v>0</v>
          </cell>
        </row>
        <row r="2025">
          <cell r="O2025">
            <v>0</v>
          </cell>
        </row>
        <row r="2026">
          <cell r="O2026">
            <v>6129.8570802156364</v>
          </cell>
        </row>
        <row r="2027">
          <cell r="O2027">
            <v>14139.600614421382</v>
          </cell>
        </row>
        <row r="2028">
          <cell r="O2028">
            <v>1466.4582519811051</v>
          </cell>
        </row>
        <row r="2029">
          <cell r="O2029">
            <v>-13.039217050000047</v>
          </cell>
        </row>
        <row r="2030">
          <cell r="O2030">
            <v>0</v>
          </cell>
        </row>
        <row r="2031">
          <cell r="O2031">
            <v>2639.5481682522732</v>
          </cell>
        </row>
        <row r="2032">
          <cell r="O2032">
            <v>0</v>
          </cell>
        </row>
        <row r="2033">
          <cell r="O2033">
            <v>41299.883900000001</v>
          </cell>
        </row>
        <row r="2034">
          <cell r="O2034">
            <v>16902.702400000002</v>
          </cell>
        </row>
        <row r="2035">
          <cell r="O2035">
            <v>5659.99522566</v>
          </cell>
        </row>
        <row r="2036">
          <cell r="O2036">
            <v>2861.5171999999998</v>
          </cell>
        </row>
        <row r="2037">
          <cell r="O2037">
            <v>0</v>
          </cell>
        </row>
        <row r="2038">
          <cell r="O2038">
            <v>0</v>
          </cell>
        </row>
        <row r="2039">
          <cell r="O2039">
            <v>0</v>
          </cell>
        </row>
        <row r="2040">
          <cell r="O2040">
            <v>314.91815042495728</v>
          </cell>
        </row>
        <row r="2041">
          <cell r="O2041">
            <v>51.577147483825684</v>
          </cell>
        </row>
        <row r="2042">
          <cell r="O2042">
            <v>182.88200545310974</v>
          </cell>
        </row>
        <row r="2043">
          <cell r="O2043">
            <v>0</v>
          </cell>
        </row>
        <row r="2044">
          <cell r="O2044">
            <v>0</v>
          </cell>
        </row>
        <row r="2045">
          <cell r="O2045">
            <v>0</v>
          </cell>
        </row>
        <row r="2046">
          <cell r="O2046">
            <v>0</v>
          </cell>
        </row>
        <row r="2047">
          <cell r="O2047">
            <v>0</v>
          </cell>
        </row>
        <row r="2048">
          <cell r="O2048">
            <v>0</v>
          </cell>
        </row>
        <row r="2049">
          <cell r="O2049">
            <v>9.2715568542480469</v>
          </cell>
        </row>
        <row r="2050">
          <cell r="O2050">
            <v>0</v>
          </cell>
        </row>
        <row r="2051">
          <cell r="O2051">
            <v>8.6269626617431641</v>
          </cell>
        </row>
        <row r="2052">
          <cell r="O2052">
            <v>0</v>
          </cell>
        </row>
        <row r="2053">
          <cell r="O2053">
            <v>674.98158744183388</v>
          </cell>
        </row>
        <row r="2054">
          <cell r="O2054">
            <v>0</v>
          </cell>
        </row>
        <row r="2055">
          <cell r="O2055">
            <v>0</v>
          </cell>
        </row>
        <row r="2056">
          <cell r="O2056">
            <v>9042.0372381696088</v>
          </cell>
        </row>
        <row r="2057">
          <cell r="O2057">
            <v>0</v>
          </cell>
        </row>
        <row r="2058">
          <cell r="O2058">
            <v>0</v>
          </cell>
        </row>
        <row r="2059">
          <cell r="O2059">
            <v>0</v>
          </cell>
        </row>
        <row r="2060">
          <cell r="O2060">
            <v>0</v>
          </cell>
        </row>
        <row r="2061">
          <cell r="O2061">
            <v>17796.529113769531</v>
          </cell>
        </row>
        <row r="2062">
          <cell r="O2062">
            <v>1803.1963500976563</v>
          </cell>
        </row>
        <row r="2063">
          <cell r="O2063">
            <v>0</v>
          </cell>
        </row>
        <row r="2064">
          <cell r="O2064">
            <v>9045</v>
          </cell>
        </row>
        <row r="2065">
          <cell r="O2065">
            <v>6841.3440000000001</v>
          </cell>
        </row>
        <row r="2066">
          <cell r="O2066">
            <v>17491.734800000002</v>
          </cell>
        </row>
        <row r="2067">
          <cell r="O2067">
            <v>0</v>
          </cell>
        </row>
        <row r="2068">
          <cell r="O2068">
            <v>8723.4999455725629</v>
          </cell>
        </row>
        <row r="2069">
          <cell r="O2069">
            <v>18849.269427510444</v>
          </cell>
        </row>
        <row r="2070">
          <cell r="O2070">
            <v>2773.9738594219639</v>
          </cell>
        </row>
        <row r="2071">
          <cell r="O2071">
            <v>138.8829185300001</v>
          </cell>
        </row>
        <row r="2072">
          <cell r="O2072">
            <v>53.356252613762834</v>
          </cell>
        </row>
        <row r="2073">
          <cell r="O2073">
            <v>3804.3589845428132</v>
          </cell>
        </row>
        <row r="2074">
          <cell r="O2074">
            <v>0</v>
          </cell>
        </row>
        <row r="2075">
          <cell r="O2075">
            <v>0</v>
          </cell>
        </row>
        <row r="2076">
          <cell r="O2076">
            <v>0</v>
          </cell>
        </row>
        <row r="2077">
          <cell r="O2077">
            <v>0</v>
          </cell>
        </row>
        <row r="2078">
          <cell r="O2078">
            <v>64.023099899291992</v>
          </cell>
        </row>
        <row r="2079">
          <cell r="O2079">
            <v>2447.6478109359741</v>
          </cell>
        </row>
        <row r="2080">
          <cell r="O2080">
            <v>137.41428864002228</v>
          </cell>
        </row>
        <row r="2081">
          <cell r="O2081">
            <v>621.09048466650802</v>
          </cell>
        </row>
        <row r="2082">
          <cell r="O2082">
            <v>-50880</v>
          </cell>
        </row>
        <row r="2083">
          <cell r="O2083">
            <v>3784.4189999999999</v>
          </cell>
        </row>
        <row r="2084">
          <cell r="O2084">
            <v>0</v>
          </cell>
        </row>
        <row r="2085">
          <cell r="O2085">
            <v>59.211666107177734</v>
          </cell>
        </row>
        <row r="2086">
          <cell r="O2086">
            <v>29.457714080810547</v>
          </cell>
        </row>
        <row r="2087">
          <cell r="O2087">
            <v>0</v>
          </cell>
        </row>
        <row r="2088">
          <cell r="O2088">
            <v>0</v>
          </cell>
        </row>
        <row r="2089">
          <cell r="O2089">
            <v>0</v>
          </cell>
        </row>
        <row r="2090">
          <cell r="O2090">
            <v>0</v>
          </cell>
        </row>
        <row r="2091">
          <cell r="O2091">
            <v>124.41603851318359</v>
          </cell>
        </row>
        <row r="2092">
          <cell r="O2092">
            <v>0</v>
          </cell>
        </row>
        <row r="2093">
          <cell r="O2093">
            <v>697.6053318977356</v>
          </cell>
        </row>
        <row r="2094">
          <cell r="O2094">
            <v>283.33587074279785</v>
          </cell>
        </row>
        <row r="2095">
          <cell r="O2095">
            <v>0</v>
          </cell>
        </row>
        <row r="2096">
          <cell r="O2096">
            <v>0</v>
          </cell>
        </row>
        <row r="2097">
          <cell r="O2097">
            <v>-217.08</v>
          </cell>
        </row>
        <row r="2098">
          <cell r="O2098">
            <v>2103.0974999999999</v>
          </cell>
        </row>
        <row r="2099">
          <cell r="O2099">
            <v>0</v>
          </cell>
        </row>
        <row r="2100">
          <cell r="O2100">
            <v>0</v>
          </cell>
        </row>
        <row r="2101">
          <cell r="O2101">
            <v>279.68621969223022</v>
          </cell>
        </row>
        <row r="2102">
          <cell r="O2102">
            <v>9.9934377670288086</v>
          </cell>
        </row>
        <row r="2103">
          <cell r="O2103">
            <v>0</v>
          </cell>
        </row>
        <row r="2104">
          <cell r="O2104">
            <v>411.03</v>
          </cell>
        </row>
        <row r="2105">
          <cell r="O2105">
            <v>133954.84504970131</v>
          </cell>
        </row>
        <row r="2106">
          <cell r="O2106">
            <v>325850.75194070232</v>
          </cell>
        </row>
        <row r="2107">
          <cell r="O2107">
            <v>31455.545101365962</v>
          </cell>
        </row>
        <row r="2108">
          <cell r="O2108">
            <v>7521.7882760900011</v>
          </cell>
        </row>
        <row r="2109">
          <cell r="O2109">
            <v>178.0700985</v>
          </cell>
        </row>
        <row r="2110">
          <cell r="O2110">
            <v>84.152612804305193</v>
          </cell>
        </row>
        <row r="2111">
          <cell r="O2111">
            <v>57242.445666748019</v>
          </cell>
        </row>
        <row r="2112">
          <cell r="O2112">
            <v>128140.45110000002</v>
          </cell>
        </row>
        <row r="2113">
          <cell r="O2113">
            <v>22701.917100000006</v>
          </cell>
        </row>
        <row r="2114">
          <cell r="O2114">
            <v>15734.183903429999</v>
          </cell>
        </row>
        <row r="2115">
          <cell r="O2115">
            <v>19420.5435</v>
          </cell>
        </row>
        <row r="2116">
          <cell r="O2116">
            <v>0</v>
          </cell>
        </row>
        <row r="2117">
          <cell r="O2117">
            <v>6042.2040498188826</v>
          </cell>
        </row>
        <row r="2118">
          <cell r="O2118">
            <v>0</v>
          </cell>
        </row>
        <row r="2119">
          <cell r="O2119">
            <v>0</v>
          </cell>
        </row>
        <row r="2120">
          <cell r="O2120">
            <v>0</v>
          </cell>
        </row>
        <row r="2121">
          <cell r="O2121">
            <v>10903.02587890625</v>
          </cell>
        </row>
        <row r="2122">
          <cell r="O2122">
            <v>0</v>
          </cell>
        </row>
        <row r="2123">
          <cell r="O2123">
            <v>1343.2030601501465</v>
          </cell>
        </row>
        <row r="2124">
          <cell r="O2124">
            <v>53837.269731879234</v>
          </cell>
        </row>
        <row r="2125">
          <cell r="O2125">
            <v>0</v>
          </cell>
        </row>
        <row r="2126">
          <cell r="O2126">
            <v>0</v>
          </cell>
        </row>
        <row r="2127">
          <cell r="O2127">
            <v>0</v>
          </cell>
        </row>
        <row r="2128">
          <cell r="O2128">
            <v>0</v>
          </cell>
        </row>
        <row r="2129">
          <cell r="O2129">
            <v>0</v>
          </cell>
        </row>
        <row r="2130">
          <cell r="O2130">
            <v>4141.1125073834464</v>
          </cell>
        </row>
        <row r="2131">
          <cell r="O2131">
            <v>4761.3525207042694</v>
          </cell>
        </row>
        <row r="2132">
          <cell r="O2132">
            <v>0</v>
          </cell>
        </row>
        <row r="2133">
          <cell r="O2133">
            <v>-750230</v>
          </cell>
        </row>
        <row r="2134">
          <cell r="O2134">
            <v>-422585.04099999997</v>
          </cell>
        </row>
        <row r="2135">
          <cell r="O2135">
            <v>17.653642654418945</v>
          </cell>
        </row>
        <row r="2136">
          <cell r="O2136">
            <v>56.105216289870441</v>
          </cell>
        </row>
        <row r="2137">
          <cell r="O2137">
            <v>820.84172058105469</v>
          </cell>
        </row>
        <row r="2138">
          <cell r="O2138">
            <v>3255.1068332195282</v>
          </cell>
        </row>
        <row r="2139">
          <cell r="O2139">
            <v>736.39033508300781</v>
          </cell>
        </row>
        <row r="2140">
          <cell r="O2140">
            <v>109.05428504943848</v>
          </cell>
        </row>
        <row r="2141">
          <cell r="O2141">
            <v>1864.0288805961609</v>
          </cell>
        </row>
        <row r="2142">
          <cell r="O2142">
            <v>135.96394014358521</v>
          </cell>
        </row>
        <row r="2143">
          <cell r="O2143">
            <v>0</v>
          </cell>
        </row>
        <row r="2144">
          <cell r="O2144">
            <v>38.333683013916016</v>
          </cell>
        </row>
        <row r="2145">
          <cell r="O2145">
            <v>51359.510938644409</v>
          </cell>
        </row>
        <row r="2146">
          <cell r="O2146">
            <v>0</v>
          </cell>
        </row>
        <row r="2147">
          <cell r="O2147">
            <v>29162.504621728374</v>
          </cell>
        </row>
        <row r="2148">
          <cell r="O2148">
            <v>132.11872863769531</v>
          </cell>
        </row>
        <row r="2149">
          <cell r="O2149">
            <v>0</v>
          </cell>
        </row>
        <row r="2150">
          <cell r="O2150">
            <v>1041.1322</v>
          </cell>
        </row>
        <row r="2151">
          <cell r="O2151">
            <v>574158.33753204346</v>
          </cell>
        </row>
        <row r="2152">
          <cell r="O2152">
            <v>0</v>
          </cell>
        </row>
        <row r="2153">
          <cell r="O2153">
            <v>-574578.63</v>
          </cell>
        </row>
        <row r="2154">
          <cell r="O2154">
            <v>0</v>
          </cell>
        </row>
        <row r="2155">
          <cell r="O2155">
            <v>0</v>
          </cell>
        </row>
        <row r="2156">
          <cell r="O2156">
            <v>90976.477600000013</v>
          </cell>
        </row>
        <row r="2157">
          <cell r="O2157">
            <v>0</v>
          </cell>
        </row>
        <row r="2158">
          <cell r="O2158">
            <v>0</v>
          </cell>
        </row>
        <row r="2159">
          <cell r="O2159">
            <v>-4.8959104597088299E-3</v>
          </cell>
        </row>
        <row r="2160">
          <cell r="O2160">
            <v>7640.8689132928848</v>
          </cell>
        </row>
        <row r="2161">
          <cell r="O2161">
            <v>1260.9029852747917</v>
          </cell>
        </row>
        <row r="2162">
          <cell r="O2162">
            <v>521.86642943259824</v>
          </cell>
        </row>
        <row r="2163">
          <cell r="O2163">
            <v>32.121421813964844</v>
          </cell>
        </row>
        <row r="2164">
          <cell r="O2164">
            <v>148</v>
          </cell>
        </row>
        <row r="2165">
          <cell r="O2165">
            <v>0</v>
          </cell>
        </row>
        <row r="2166">
          <cell r="O2166">
            <v>0</v>
          </cell>
        </row>
        <row r="2167">
          <cell r="O2167">
            <v>1018.22</v>
          </cell>
        </row>
        <row r="2168">
          <cell r="O2168">
            <v>2520.5454711500001</v>
          </cell>
        </row>
        <row r="2169">
          <cell r="O2169">
            <v>0</v>
          </cell>
        </row>
        <row r="2170">
          <cell r="O2170">
            <v>0</v>
          </cell>
        </row>
        <row r="2171">
          <cell r="O2171">
            <v>831.5</v>
          </cell>
        </row>
        <row r="2172">
          <cell r="O2172">
            <v>0</v>
          </cell>
        </row>
        <row r="2173">
          <cell r="O2173">
            <v>0</v>
          </cell>
        </row>
        <row r="2174">
          <cell r="O2174">
            <v>0</v>
          </cell>
        </row>
        <row r="2175">
          <cell r="O2175">
            <v>83165.405800000008</v>
          </cell>
        </row>
        <row r="2176">
          <cell r="O2176">
            <v>169.96</v>
          </cell>
        </row>
        <row r="2177">
          <cell r="O2177">
            <v>0</v>
          </cell>
        </row>
        <row r="2178">
          <cell r="O2178">
            <v>0</v>
          </cell>
        </row>
        <row r="2179">
          <cell r="O2179">
            <v>0</v>
          </cell>
        </row>
        <row r="2180">
          <cell r="O2180">
            <v>0</v>
          </cell>
        </row>
        <row r="2181">
          <cell r="O2181">
            <v>0</v>
          </cell>
        </row>
        <row r="2182">
          <cell r="O2182">
            <v>0</v>
          </cell>
        </row>
        <row r="2183">
          <cell r="O2183">
            <v>0</v>
          </cell>
        </row>
        <row r="2184">
          <cell r="O2184">
            <v>0</v>
          </cell>
        </row>
        <row r="2185">
          <cell r="O2185">
            <v>0</v>
          </cell>
        </row>
        <row r="2186">
          <cell r="O2186">
            <v>0</v>
          </cell>
        </row>
        <row r="2187">
          <cell r="O2187">
            <v>0</v>
          </cell>
        </row>
        <row r="2188">
          <cell r="O2188">
            <v>0</v>
          </cell>
        </row>
        <row r="2189">
          <cell r="O2189">
            <v>0</v>
          </cell>
        </row>
        <row r="2190">
          <cell r="O2190">
            <v>0</v>
          </cell>
        </row>
        <row r="2191">
          <cell r="O2191">
            <v>0</v>
          </cell>
        </row>
        <row r="2192">
          <cell r="O2192">
            <v>23377.88186608332</v>
          </cell>
        </row>
        <row r="2193">
          <cell r="O2193">
            <v>60896.407505681709</v>
          </cell>
        </row>
        <row r="2194">
          <cell r="O2194">
            <v>4939.245094725612</v>
          </cell>
        </row>
        <row r="2195">
          <cell r="O2195">
            <v>2009.2383025199995</v>
          </cell>
        </row>
        <row r="2196">
          <cell r="O2196">
            <v>0</v>
          </cell>
        </row>
        <row r="2197">
          <cell r="O2197">
            <v>10329.920550105964</v>
          </cell>
        </row>
        <row r="2198">
          <cell r="O2198">
            <v>71268.611899999989</v>
          </cell>
        </row>
        <row r="2199">
          <cell r="O2199">
            <v>24330.89239999999</v>
          </cell>
        </row>
        <row r="2200">
          <cell r="O2200">
            <v>5100.8914873200001</v>
          </cell>
        </row>
        <row r="2201">
          <cell r="O2201">
            <v>5959.4267</v>
          </cell>
        </row>
        <row r="2202">
          <cell r="O2202">
            <v>3291.9946637153625</v>
          </cell>
        </row>
        <row r="2203">
          <cell r="O2203">
            <v>0</v>
          </cell>
        </row>
        <row r="2204">
          <cell r="O2204">
            <v>348.10964417457581</v>
          </cell>
        </row>
        <row r="2205">
          <cell r="O2205">
            <v>110.8313102722168</v>
          </cell>
        </row>
        <row r="2206">
          <cell r="O2206">
            <v>0</v>
          </cell>
        </row>
        <row r="2207">
          <cell r="O2207">
            <v>-158406</v>
          </cell>
        </row>
        <row r="2208">
          <cell r="O2208">
            <v>-72998.062999999995</v>
          </cell>
        </row>
        <row r="2209">
          <cell r="O2209">
            <v>0</v>
          </cell>
        </row>
        <row r="2210">
          <cell r="O2210">
            <v>0</v>
          </cell>
        </row>
        <row r="2211">
          <cell r="O2211">
            <v>0</v>
          </cell>
        </row>
        <row r="2212">
          <cell r="O2212">
            <v>41.53248929977417</v>
          </cell>
        </row>
        <row r="2213">
          <cell r="O2213">
            <v>0</v>
          </cell>
        </row>
        <row r="2214">
          <cell r="O2214">
            <v>0</v>
          </cell>
        </row>
        <row r="2215">
          <cell r="O2215">
            <v>5.9816191121935844</v>
          </cell>
        </row>
        <row r="2216">
          <cell r="O2216">
            <v>86.794282913208008</v>
          </cell>
        </row>
        <row r="2217">
          <cell r="O2217">
            <v>0</v>
          </cell>
        </row>
        <row r="2218">
          <cell r="O2218">
            <v>8.6238431930541992</v>
          </cell>
        </row>
        <row r="2219">
          <cell r="O2219">
            <v>72.76700496673584</v>
          </cell>
        </row>
        <row r="2220">
          <cell r="O2220">
            <v>14183.737138671875</v>
          </cell>
        </row>
        <row r="2221">
          <cell r="O2221">
            <v>-14213.42</v>
          </cell>
        </row>
        <row r="2222">
          <cell r="O2222">
            <v>1821.0123000000001</v>
          </cell>
        </row>
        <row r="2223">
          <cell r="O2223">
            <v>0</v>
          </cell>
        </row>
        <row r="2224">
          <cell r="O2224">
            <v>0</v>
          </cell>
        </row>
        <row r="2225">
          <cell r="O2225">
            <v>266.73333930969238</v>
          </cell>
        </row>
        <row r="2226">
          <cell r="O2226">
            <v>149.38103580474854</v>
          </cell>
        </row>
        <row r="2227">
          <cell r="O2227">
            <v>35.061943054199219</v>
          </cell>
        </row>
        <row r="2228">
          <cell r="O2228">
            <v>837.41</v>
          </cell>
        </row>
        <row r="2229">
          <cell r="O2229">
            <v>77.366918563842773</v>
          </cell>
        </row>
        <row r="2230">
          <cell r="O2230">
            <v>7417.1890750055118</v>
          </cell>
        </row>
        <row r="2231">
          <cell r="O2231">
            <v>15270.879573027833</v>
          </cell>
        </row>
        <row r="2232">
          <cell r="O2232">
            <v>1550.0270289424552</v>
          </cell>
        </row>
        <row r="2233">
          <cell r="O2233">
            <v>327.19372707000002</v>
          </cell>
        </row>
        <row r="2234">
          <cell r="O2234">
            <v>-41.913057957892327</v>
          </cell>
        </row>
        <row r="2235">
          <cell r="O2235">
            <v>2716.9753671539006</v>
          </cell>
        </row>
        <row r="2236">
          <cell r="O2236">
            <v>0</v>
          </cell>
        </row>
        <row r="2237">
          <cell r="O2237">
            <v>0</v>
          </cell>
        </row>
        <row r="2238">
          <cell r="O2238">
            <v>0</v>
          </cell>
        </row>
        <row r="2239">
          <cell r="O2239">
            <v>-41140</v>
          </cell>
        </row>
        <row r="2240">
          <cell r="O2240">
            <v>0</v>
          </cell>
        </row>
        <row r="2241">
          <cell r="O2241">
            <v>0</v>
          </cell>
        </row>
        <row r="2242">
          <cell r="O2242">
            <v>49096.36026301721</v>
          </cell>
        </row>
        <row r="2243">
          <cell r="O2243">
            <v>90434.962443947778</v>
          </cell>
        </row>
        <row r="2244">
          <cell r="O2244">
            <v>13786.049433436277</v>
          </cell>
        </row>
        <row r="2245">
          <cell r="O2245">
            <v>-1506.9255451599997</v>
          </cell>
        </row>
        <row r="2246">
          <cell r="O2246">
            <v>230.69500816999999</v>
          </cell>
        </row>
        <row r="2247">
          <cell r="O2247">
            <v>19294.818791377875</v>
          </cell>
        </row>
        <row r="2248">
          <cell r="O2248">
            <v>0</v>
          </cell>
        </row>
        <row r="2249">
          <cell r="O2249">
            <v>108532.2316</v>
          </cell>
        </row>
        <row r="2250">
          <cell r="O2250">
            <v>41406.904600000002</v>
          </cell>
        </row>
        <row r="2251">
          <cell r="O2251">
            <v>12544.017868909999</v>
          </cell>
        </row>
        <row r="2252">
          <cell r="O2252">
            <v>6125.3931000000002</v>
          </cell>
        </row>
        <row r="2253">
          <cell r="O2253">
            <v>0</v>
          </cell>
        </row>
        <row r="2254">
          <cell r="O2254">
            <v>0</v>
          </cell>
        </row>
        <row r="2255">
          <cell r="O2255">
            <v>192.31920000000002</v>
          </cell>
        </row>
        <row r="2256">
          <cell r="O2256">
            <v>0</v>
          </cell>
        </row>
        <row r="2257">
          <cell r="O2257">
            <v>0</v>
          </cell>
        </row>
        <row r="2258">
          <cell r="O2258">
            <v>322.15960693359375</v>
          </cell>
        </row>
        <row r="2259">
          <cell r="O2259">
            <v>7052.9375467300415</v>
          </cell>
        </row>
        <row r="2260">
          <cell r="O2260">
            <v>0</v>
          </cell>
        </row>
        <row r="2261">
          <cell r="O2261">
            <v>686.2657470703125</v>
          </cell>
        </row>
        <row r="2262">
          <cell r="O2262">
            <v>487.58746337890625</v>
          </cell>
        </row>
        <row r="2263">
          <cell r="O2263">
            <v>0</v>
          </cell>
        </row>
        <row r="2264">
          <cell r="O2264">
            <v>1594.26238489151</v>
          </cell>
        </row>
        <row r="2265">
          <cell r="O2265">
            <v>1763.7256877422333</v>
          </cell>
        </row>
        <row r="2266">
          <cell r="O2266">
            <v>0</v>
          </cell>
        </row>
        <row r="2267">
          <cell r="O2267">
            <v>0</v>
          </cell>
        </row>
        <row r="2268">
          <cell r="O2268">
            <v>-267200</v>
          </cell>
        </row>
        <row r="2269">
          <cell r="O2269">
            <v>-116763.99799999999</v>
          </cell>
        </row>
        <row r="2270">
          <cell r="O2270">
            <v>15.504096627235413</v>
          </cell>
        </row>
        <row r="2271">
          <cell r="O2271">
            <v>381.60928344726563</v>
          </cell>
        </row>
        <row r="2272">
          <cell r="O2272">
            <v>0</v>
          </cell>
        </row>
        <row r="2273">
          <cell r="O2273">
            <v>0</v>
          </cell>
        </row>
        <row r="2274">
          <cell r="O2274">
            <v>0</v>
          </cell>
        </row>
        <row r="2275">
          <cell r="O2275">
            <v>0</v>
          </cell>
        </row>
        <row r="2276">
          <cell r="O2276">
            <v>200.658203125</v>
          </cell>
        </row>
        <row r="2277">
          <cell r="O2277">
            <v>0</v>
          </cell>
        </row>
        <row r="2278">
          <cell r="O2278">
            <v>87.224395751953125</v>
          </cell>
        </row>
        <row r="2279">
          <cell r="O2279">
            <v>0</v>
          </cell>
        </row>
        <row r="2280">
          <cell r="O2280">
            <v>3010.0908737182617</v>
          </cell>
        </row>
        <row r="2281">
          <cell r="O2281">
            <v>10777.504814147949</v>
          </cell>
        </row>
        <row r="2282">
          <cell r="O2282">
            <v>-16324.460000000001</v>
          </cell>
        </row>
        <row r="2283">
          <cell r="O2283">
            <v>0</v>
          </cell>
        </row>
        <row r="2284">
          <cell r="O2284">
            <v>0</v>
          </cell>
        </row>
        <row r="2285">
          <cell r="O2285">
            <v>0</v>
          </cell>
        </row>
        <row r="2286">
          <cell r="O2286">
            <v>0</v>
          </cell>
        </row>
        <row r="2287">
          <cell r="O2287">
            <v>0</v>
          </cell>
        </row>
        <row r="2288">
          <cell r="O2288">
            <v>17.024699999999999</v>
          </cell>
        </row>
        <row r="2289">
          <cell r="O2289">
            <v>6.4686436653137207</v>
          </cell>
        </row>
        <row r="2290">
          <cell r="O2290">
            <v>0</v>
          </cell>
        </row>
        <row r="2291">
          <cell r="O2291">
            <v>5.6814508438110352</v>
          </cell>
        </row>
        <row r="2292">
          <cell r="O2292">
            <v>0</v>
          </cell>
        </row>
        <row r="2293">
          <cell r="O2293">
            <v>0</v>
          </cell>
        </row>
        <row r="2294">
          <cell r="O2294">
            <v>655.39795112609863</v>
          </cell>
        </row>
        <row r="2295">
          <cell r="O2295">
            <v>296.45577955245972</v>
          </cell>
        </row>
        <row r="2296">
          <cell r="O2296">
            <v>257.29382705688477</v>
          </cell>
        </row>
        <row r="2297">
          <cell r="O2297">
            <v>152.06278991699219</v>
          </cell>
        </row>
        <row r="2298">
          <cell r="O2298">
            <v>0</v>
          </cell>
        </row>
        <row r="2299">
          <cell r="O2299">
            <v>0</v>
          </cell>
        </row>
        <row r="2300">
          <cell r="O2300">
            <v>0</v>
          </cell>
        </row>
        <row r="2301">
          <cell r="O2301">
            <v>0</v>
          </cell>
        </row>
        <row r="2302">
          <cell r="O2302">
            <v>116.21120482612221</v>
          </cell>
        </row>
        <row r="2303">
          <cell r="O2303">
            <v>124.86414252</v>
          </cell>
        </row>
        <row r="2304">
          <cell r="O2304">
            <v>0</v>
          </cell>
        </row>
        <row r="2305">
          <cell r="O2305">
            <v>0</v>
          </cell>
        </row>
        <row r="2306">
          <cell r="O2306">
            <v>801.44</v>
          </cell>
        </row>
        <row r="2307">
          <cell r="O2307">
            <v>0</v>
          </cell>
        </row>
        <row r="2308">
          <cell r="O2308">
            <v>0</v>
          </cell>
        </row>
        <row r="2309">
          <cell r="O2309">
            <v>0</v>
          </cell>
        </row>
        <row r="2310">
          <cell r="O2310">
            <v>0</v>
          </cell>
        </row>
        <row r="2311">
          <cell r="O2311">
            <v>0</v>
          </cell>
        </row>
        <row r="2312">
          <cell r="O2312">
            <v>23230.174505082236</v>
          </cell>
        </row>
        <row r="2313">
          <cell r="O2313">
            <v>35688.148098594247</v>
          </cell>
        </row>
        <row r="2314">
          <cell r="O2314">
            <v>1904.3074328703519</v>
          </cell>
        </row>
        <row r="2315">
          <cell r="O2315">
            <v>-116.87859544000048</v>
          </cell>
        </row>
        <row r="2316">
          <cell r="O2316">
            <v>-122.35065069919084</v>
          </cell>
        </row>
        <row r="2317">
          <cell r="O2317">
            <v>8247.0929603673339</v>
          </cell>
        </row>
        <row r="2318">
          <cell r="O2318">
            <v>66232.266600000003</v>
          </cell>
        </row>
        <row r="2319">
          <cell r="O2319">
            <v>18523.944100000008</v>
          </cell>
        </row>
        <row r="2320">
          <cell r="O2320">
            <v>6393.8081665099999</v>
          </cell>
        </row>
        <row r="2321">
          <cell r="O2321">
            <v>14800.667000000001</v>
          </cell>
        </row>
        <row r="2322">
          <cell r="O2322">
            <v>0</v>
          </cell>
        </row>
        <row r="2323">
          <cell r="O2323">
            <v>0</v>
          </cell>
        </row>
        <row r="2324">
          <cell r="O2324">
            <v>0</v>
          </cell>
        </row>
        <row r="2325">
          <cell r="O2325">
            <v>0</v>
          </cell>
        </row>
        <row r="2326">
          <cell r="O2326">
            <v>0</v>
          </cell>
        </row>
        <row r="2327">
          <cell r="O2327">
            <v>3759.8557319641113</v>
          </cell>
        </row>
        <row r="2328">
          <cell r="O2328">
            <v>1476.7613856144308</v>
          </cell>
        </row>
        <row r="2329">
          <cell r="O2329">
            <v>118.06639862060547</v>
          </cell>
        </row>
        <row r="2330">
          <cell r="O2330">
            <v>0</v>
          </cell>
        </row>
        <row r="2331">
          <cell r="O2331">
            <v>-156001</v>
          </cell>
        </row>
        <row r="2332">
          <cell r="O2332">
            <v>-46785.979999999996</v>
          </cell>
        </row>
        <row r="2333">
          <cell r="O2333">
            <v>0</v>
          </cell>
        </row>
        <row r="2334">
          <cell r="O2334">
            <v>0</v>
          </cell>
        </row>
        <row r="2335">
          <cell r="O2335">
            <v>0</v>
          </cell>
        </row>
        <row r="2336">
          <cell r="O2336">
            <v>0</v>
          </cell>
        </row>
        <row r="2337">
          <cell r="O2337">
            <v>0</v>
          </cell>
        </row>
        <row r="2338">
          <cell r="O2338">
            <v>2978.3223035106935</v>
          </cell>
        </row>
        <row r="2339">
          <cell r="O2339">
            <v>4.1907939910888672</v>
          </cell>
        </row>
        <row r="2340">
          <cell r="O2340">
            <v>0</v>
          </cell>
        </row>
        <row r="2341">
          <cell r="O2341">
            <v>0</v>
          </cell>
        </row>
        <row r="2342">
          <cell r="O2342">
            <v>3416.8394636015937</v>
          </cell>
        </row>
        <row r="2343">
          <cell r="O2343">
            <v>1575.3996866302389</v>
          </cell>
        </row>
        <row r="2344">
          <cell r="O2344">
            <v>0</v>
          </cell>
        </row>
        <row r="2345">
          <cell r="O2345">
            <v>0</v>
          </cell>
        </row>
        <row r="2346">
          <cell r="O2346">
            <v>0</v>
          </cell>
        </row>
        <row r="2347">
          <cell r="O2347">
            <v>134.13540935516357</v>
          </cell>
        </row>
        <row r="2348">
          <cell r="O2348">
            <v>109.26677227020264</v>
          </cell>
        </row>
        <row r="2349">
          <cell r="O2349">
            <v>0</v>
          </cell>
        </row>
        <row r="2350">
          <cell r="O2350">
            <v>0</v>
          </cell>
        </row>
        <row r="2351">
          <cell r="O2351">
            <v>0</v>
          </cell>
        </row>
        <row r="2352">
          <cell r="O2352">
            <v>0</v>
          </cell>
        </row>
        <row r="2353">
          <cell r="O2353">
            <v>0</v>
          </cell>
        </row>
        <row r="2354">
          <cell r="O2354">
            <v>19334.924862971973</v>
          </cell>
        </row>
        <row r="2355">
          <cell r="O2355">
            <v>18529.659090152956</v>
          </cell>
        </row>
        <row r="2356">
          <cell r="O2356">
            <v>1062.6636957128774</v>
          </cell>
        </row>
        <row r="2357">
          <cell r="O2357">
            <v>295.61117245963453</v>
          </cell>
        </row>
        <row r="2358">
          <cell r="O2358">
            <v>0</v>
          </cell>
        </row>
        <row r="2359">
          <cell r="O2359">
            <v>10319.183074976389</v>
          </cell>
        </row>
        <row r="2360">
          <cell r="O2360">
            <v>9.3880356205682354</v>
          </cell>
        </row>
        <row r="2361">
          <cell r="O2361">
            <v>0</v>
          </cell>
        </row>
        <row r="2362">
          <cell r="O2362">
            <v>0</v>
          </cell>
        </row>
        <row r="2363">
          <cell r="O2363">
            <v>433332.02309999999</v>
          </cell>
        </row>
        <row r="2364">
          <cell r="O2364">
            <v>228395.47770000005</v>
          </cell>
        </row>
        <row r="2365">
          <cell r="O2365">
            <v>22609.93112519</v>
          </cell>
        </row>
        <row r="2366">
          <cell r="O2366">
            <v>0</v>
          </cell>
        </row>
        <row r="2367">
          <cell r="O2367">
            <v>0</v>
          </cell>
        </row>
        <row r="2368">
          <cell r="O2368">
            <v>0</v>
          </cell>
        </row>
        <row r="2369">
          <cell r="O2369">
            <v>0</v>
          </cell>
        </row>
        <row r="2370">
          <cell r="O2370">
            <v>0</v>
          </cell>
        </row>
        <row r="2371">
          <cell r="O2371">
            <v>715.37866263142837</v>
          </cell>
        </row>
        <row r="2372">
          <cell r="O2372">
            <v>0</v>
          </cell>
        </row>
        <row r="2373">
          <cell r="O2373">
            <v>0</v>
          </cell>
        </row>
        <row r="2374">
          <cell r="O2374">
            <v>0</v>
          </cell>
        </row>
        <row r="2375">
          <cell r="O2375">
            <v>-1.246803549292963E-9</v>
          </cell>
        </row>
        <row r="2376">
          <cell r="O2376">
            <v>0</v>
          </cell>
        </row>
        <row r="2377">
          <cell r="O2377">
            <v>92.870613098144531</v>
          </cell>
        </row>
        <row r="2378">
          <cell r="O2378">
            <v>0</v>
          </cell>
        </row>
        <row r="2379">
          <cell r="O2379">
            <v>0</v>
          </cell>
        </row>
        <row r="2380">
          <cell r="O2380">
            <v>0</v>
          </cell>
        </row>
        <row r="2381">
          <cell r="O2381">
            <v>0</v>
          </cell>
        </row>
        <row r="2382">
          <cell r="O2382">
            <v>0</v>
          </cell>
        </row>
        <row r="2383">
          <cell r="O2383">
            <v>663.05120771436827</v>
          </cell>
        </row>
        <row r="2384">
          <cell r="O2384">
            <v>0</v>
          </cell>
        </row>
        <row r="2385">
          <cell r="O2385">
            <v>0</v>
          </cell>
        </row>
        <row r="2386">
          <cell r="O2386">
            <v>0</v>
          </cell>
        </row>
        <row r="2387">
          <cell r="O2387">
            <v>1.2451454991946775E-2</v>
          </cell>
        </row>
        <row r="2388">
          <cell r="O2388">
            <v>7421.9274076548982</v>
          </cell>
        </row>
        <row r="2389">
          <cell r="O2389">
            <v>537.18270861679275</v>
          </cell>
        </row>
        <row r="2390">
          <cell r="O2390">
            <v>0</v>
          </cell>
        </row>
        <row r="2391">
          <cell r="O2391">
            <v>0</v>
          </cell>
        </row>
        <row r="2392">
          <cell r="O2392">
            <v>-1946.8349068626139</v>
          </cell>
        </row>
        <row r="2393">
          <cell r="O2393">
            <v>0</v>
          </cell>
        </row>
        <row r="2394">
          <cell r="O2394">
            <v>8961.2017405798288</v>
          </cell>
        </row>
        <row r="2395">
          <cell r="O2395">
            <v>0</v>
          </cell>
        </row>
        <row r="2396">
          <cell r="O2396">
            <v>1227</v>
          </cell>
        </row>
        <row r="2397">
          <cell r="O2397">
            <v>0</v>
          </cell>
        </row>
        <row r="2398">
          <cell r="O2398">
            <v>0</v>
          </cell>
        </row>
        <row r="2399">
          <cell r="O2399">
            <v>20</v>
          </cell>
        </row>
        <row r="2400">
          <cell r="O2400">
            <v>85406.513532902551</v>
          </cell>
        </row>
        <row r="2401">
          <cell r="O2401">
            <v>2354.5250583036509</v>
          </cell>
        </row>
        <row r="2402">
          <cell r="O2402">
            <v>0</v>
          </cell>
        </row>
        <row r="2403">
          <cell r="O2403">
            <v>0</v>
          </cell>
        </row>
        <row r="2404">
          <cell r="O2404">
            <v>49.000060432851207</v>
          </cell>
        </row>
        <row r="2405">
          <cell r="O2405">
            <v>0</v>
          </cell>
        </row>
        <row r="2406">
          <cell r="O2406">
            <v>0</v>
          </cell>
        </row>
        <row r="2407">
          <cell r="O2407">
            <v>3227.7611254787089</v>
          </cell>
        </row>
        <row r="2408">
          <cell r="O2408">
            <v>4097.5514975749829</v>
          </cell>
        </row>
        <row r="2409">
          <cell r="O2409">
            <v>0</v>
          </cell>
        </row>
        <row r="2410">
          <cell r="O2410">
            <v>0</v>
          </cell>
        </row>
        <row r="2411">
          <cell r="O2411">
            <v>22305.468711728739</v>
          </cell>
        </row>
        <row r="2412">
          <cell r="O2412">
            <v>23906.398968677826</v>
          </cell>
        </row>
        <row r="2413">
          <cell r="O2413">
            <v>4556.6603524655657</v>
          </cell>
        </row>
        <row r="2414">
          <cell r="O2414">
            <v>1920.9664160800003</v>
          </cell>
        </row>
        <row r="2415">
          <cell r="O2415">
            <v>0</v>
          </cell>
        </row>
        <row r="2416">
          <cell r="O2416">
            <v>-31.404948117254044</v>
          </cell>
        </row>
        <row r="2417">
          <cell r="O2417">
            <v>12331.534244762863</v>
          </cell>
        </row>
        <row r="2418">
          <cell r="O2418">
            <v>390.71962740976329</v>
          </cell>
        </row>
        <row r="2419">
          <cell r="O2419">
            <v>454.01904661323158</v>
          </cell>
        </row>
        <row r="2420">
          <cell r="O2420">
            <v>0</v>
          </cell>
        </row>
        <row r="2421">
          <cell r="O2421">
            <v>14942.282136256399</v>
          </cell>
        </row>
        <row r="2422">
          <cell r="O2422">
            <v>16520.114618009386</v>
          </cell>
        </row>
        <row r="2423">
          <cell r="O2423">
            <v>0</v>
          </cell>
        </row>
        <row r="2424">
          <cell r="O2424">
            <v>0</v>
          </cell>
        </row>
        <row r="2425">
          <cell r="O2425">
            <v>0</v>
          </cell>
        </row>
        <row r="2426">
          <cell r="O2426">
            <v>0</v>
          </cell>
        </row>
        <row r="2427">
          <cell r="O2427">
            <v>1226.3818722233234</v>
          </cell>
        </row>
        <row r="2428">
          <cell r="O2428">
            <v>0</v>
          </cell>
        </row>
        <row r="2429">
          <cell r="O2429">
            <v>15802.031520359851</v>
          </cell>
        </row>
        <row r="2430">
          <cell r="O2430">
            <v>0</v>
          </cell>
        </row>
        <row r="2431">
          <cell r="O2431">
            <v>0</v>
          </cell>
        </row>
        <row r="2432">
          <cell r="O2432">
            <v>3581.8986</v>
          </cell>
        </row>
        <row r="2433">
          <cell r="O2433">
            <v>0</v>
          </cell>
        </row>
        <row r="2434">
          <cell r="O2434">
            <v>217.08</v>
          </cell>
        </row>
        <row r="2435">
          <cell r="O2435">
            <v>14621.414899999998</v>
          </cell>
        </row>
        <row r="2436">
          <cell r="O2436">
            <v>0</v>
          </cell>
        </row>
        <row r="2437">
          <cell r="O2437">
            <v>0</v>
          </cell>
        </row>
        <row r="2438">
          <cell r="O2438">
            <v>0</v>
          </cell>
        </row>
        <row r="2439">
          <cell r="O2439">
            <v>0</v>
          </cell>
        </row>
        <row r="2440">
          <cell r="O2440">
            <v>0</v>
          </cell>
        </row>
        <row r="2441">
          <cell r="O2441">
            <v>485.875</v>
          </cell>
        </row>
        <row r="2442">
          <cell r="O2442">
            <v>0</v>
          </cell>
        </row>
        <row r="2443">
          <cell r="O2443">
            <v>0</v>
          </cell>
        </row>
        <row r="2444">
          <cell r="O2444">
            <v>361.46603841728393</v>
          </cell>
        </row>
        <row r="2445">
          <cell r="O2445">
            <v>0</v>
          </cell>
        </row>
        <row r="2446">
          <cell r="O2446">
            <v>0</v>
          </cell>
        </row>
        <row r="2447">
          <cell r="O2447">
            <v>0</v>
          </cell>
        </row>
        <row r="2448">
          <cell r="O2448">
            <v>0</v>
          </cell>
        </row>
        <row r="2449">
          <cell r="O2449">
            <v>1150.3287151698623</v>
          </cell>
        </row>
        <row r="2450">
          <cell r="O2450">
            <v>0</v>
          </cell>
        </row>
        <row r="2451">
          <cell r="O2451">
            <v>0</v>
          </cell>
        </row>
        <row r="2452">
          <cell r="O2452">
            <v>849.26400000000001</v>
          </cell>
        </row>
        <row r="2453">
          <cell r="O2453">
            <v>0</v>
          </cell>
        </row>
        <row r="2454">
          <cell r="O2454">
            <v>123.29559999999999</v>
          </cell>
        </row>
        <row r="2455">
          <cell r="O2455">
            <v>0</v>
          </cell>
        </row>
        <row r="2456">
          <cell r="O2456">
            <v>0</v>
          </cell>
        </row>
        <row r="2457">
          <cell r="O2457">
            <v>593.53399999999999</v>
          </cell>
        </row>
        <row r="2458">
          <cell r="O2458">
            <v>213.80520000000001</v>
          </cell>
        </row>
        <row r="2459">
          <cell r="O2459">
            <v>1537.6912</v>
          </cell>
        </row>
        <row r="2460">
          <cell r="O2460">
            <v>1659.8579999999999</v>
          </cell>
        </row>
        <row r="2461">
          <cell r="O2461">
            <v>0</v>
          </cell>
        </row>
        <row r="2462">
          <cell r="O2462">
            <v>32.620400000000004</v>
          </cell>
        </row>
        <row r="2463">
          <cell r="O2463">
            <v>0</v>
          </cell>
        </row>
        <row r="2464">
          <cell r="O2464">
            <v>617.76300000000003</v>
          </cell>
        </row>
        <row r="2465">
          <cell r="O2465">
            <v>0</v>
          </cell>
        </row>
        <row r="2466">
          <cell r="O2466">
            <v>394.63869999999997</v>
          </cell>
        </row>
        <row r="2467">
          <cell r="O2467">
            <v>0</v>
          </cell>
        </row>
        <row r="2468">
          <cell r="O2468">
            <v>584.38200000000006</v>
          </cell>
        </row>
        <row r="2469">
          <cell r="O2469">
            <v>74.448899999999995</v>
          </cell>
        </row>
        <row r="2470">
          <cell r="O2470">
            <v>875.71679999999992</v>
          </cell>
        </row>
        <row r="2471">
          <cell r="O2471">
            <v>0</v>
          </cell>
        </row>
        <row r="2472">
          <cell r="O2472">
            <v>0</v>
          </cell>
        </row>
        <row r="2473">
          <cell r="O2473">
            <v>604.45900000000006</v>
          </cell>
        </row>
        <row r="2474">
          <cell r="O2474">
            <v>0</v>
          </cell>
        </row>
        <row r="2475">
          <cell r="O2475">
            <v>4016.3844000000004</v>
          </cell>
        </row>
        <row r="2476">
          <cell r="O2476">
            <v>2879.723</v>
          </cell>
        </row>
        <row r="2477">
          <cell r="O2477">
            <v>0</v>
          </cell>
        </row>
        <row r="2478">
          <cell r="O2478">
            <v>243.4177</v>
          </cell>
        </row>
        <row r="2479">
          <cell r="O2479">
            <v>4068.5275000000006</v>
          </cell>
        </row>
        <row r="2480">
          <cell r="O2480">
            <v>0</v>
          </cell>
        </row>
        <row r="2481">
          <cell r="O2481">
            <v>16996.889153113349</v>
          </cell>
        </row>
        <row r="2482">
          <cell r="O2482">
            <v>10268.196916845351</v>
          </cell>
        </row>
        <row r="2483">
          <cell r="O2483">
            <v>884.28362236543217</v>
          </cell>
        </row>
        <row r="2484">
          <cell r="O2484">
            <v>499.88371320999988</v>
          </cell>
        </row>
        <row r="2485">
          <cell r="O2485">
            <v>-443.28577226888126</v>
          </cell>
        </row>
        <row r="2486">
          <cell r="O2486">
            <v>7114.4180105340038</v>
          </cell>
        </row>
        <row r="2487">
          <cell r="O2487">
            <v>5242.9621730529798</v>
          </cell>
        </row>
        <row r="2488">
          <cell r="O2488">
            <v>0</v>
          </cell>
        </row>
        <row r="2489">
          <cell r="O2489">
            <v>0</v>
          </cell>
        </row>
        <row r="2490">
          <cell r="O2490">
            <v>0</v>
          </cell>
        </row>
        <row r="2491">
          <cell r="O2491">
            <v>8.5133608200000008</v>
          </cell>
        </row>
        <row r="2492">
          <cell r="O2492">
            <v>0</v>
          </cell>
        </row>
        <row r="2493">
          <cell r="O2493">
            <v>0</v>
          </cell>
        </row>
        <row r="2494">
          <cell r="O2494">
            <v>0</v>
          </cell>
        </row>
        <row r="2495">
          <cell r="O2495">
            <v>0</v>
          </cell>
        </row>
        <row r="2496">
          <cell r="O2496">
            <v>0</v>
          </cell>
        </row>
        <row r="2497">
          <cell r="O2497">
            <v>0</v>
          </cell>
        </row>
        <row r="2498">
          <cell r="O2498">
            <v>0</v>
          </cell>
        </row>
        <row r="2499">
          <cell r="O2499">
            <v>8514.5754645001962</v>
          </cell>
        </row>
        <row r="2500">
          <cell r="O2500">
            <v>7758.7597469408447</v>
          </cell>
        </row>
        <row r="2501">
          <cell r="O2501">
            <v>0</v>
          </cell>
        </row>
        <row r="2502">
          <cell r="O2502">
            <v>0</v>
          </cell>
        </row>
        <row r="2503">
          <cell r="O2503">
            <v>1812.8314788691446</v>
          </cell>
        </row>
        <row r="2504">
          <cell r="O2504">
            <v>13.569258895762713</v>
          </cell>
        </row>
        <row r="2505">
          <cell r="O2505">
            <v>1009.3967827622353</v>
          </cell>
        </row>
        <row r="2506">
          <cell r="O2506">
            <v>0</v>
          </cell>
        </row>
        <row r="2507">
          <cell r="O2507">
            <v>6603.9341999999997</v>
          </cell>
        </row>
        <row r="2508">
          <cell r="O2508">
            <v>0</v>
          </cell>
        </row>
        <row r="2509">
          <cell r="O2509">
            <v>0</v>
          </cell>
        </row>
        <row r="2510">
          <cell r="O2510">
            <v>0</v>
          </cell>
        </row>
        <row r="2511">
          <cell r="O2511">
            <v>72.372215145855634</v>
          </cell>
        </row>
        <row r="2512">
          <cell r="O2512">
            <v>806.89164737089527</v>
          </cell>
        </row>
        <row r="2513">
          <cell r="O2513">
            <v>0</v>
          </cell>
        </row>
        <row r="2514">
          <cell r="O2514">
            <v>0</v>
          </cell>
        </row>
        <row r="2515">
          <cell r="O2515">
            <v>0</v>
          </cell>
        </row>
        <row r="2516">
          <cell r="O2516">
            <v>12692.441785662295</v>
          </cell>
        </row>
        <row r="2517">
          <cell r="O2517">
            <v>15349.119591954919</v>
          </cell>
        </row>
        <row r="2518">
          <cell r="O2518">
            <v>964.37375983324046</v>
          </cell>
        </row>
        <row r="2519">
          <cell r="O2519">
            <v>1273.7148176800001</v>
          </cell>
        </row>
        <row r="2520">
          <cell r="O2520">
            <v>-20.132234881432034</v>
          </cell>
        </row>
        <row r="2521">
          <cell r="O2521">
            <v>7705.2290310570634</v>
          </cell>
        </row>
        <row r="2522">
          <cell r="O2522">
            <v>228.29018639249512</v>
          </cell>
        </row>
        <row r="2523">
          <cell r="O2523">
            <v>0</v>
          </cell>
        </row>
        <row r="2524">
          <cell r="O2524">
            <v>0</v>
          </cell>
        </row>
        <row r="2525">
          <cell r="O2525">
            <v>1616.3993941257136</v>
          </cell>
        </row>
        <row r="2526">
          <cell r="O2526">
            <v>0</v>
          </cell>
        </row>
        <row r="2527">
          <cell r="O2527">
            <v>75.469081717279693</v>
          </cell>
        </row>
        <row r="2528">
          <cell r="O2528">
            <v>630.27056206375028</v>
          </cell>
        </row>
        <row r="2529">
          <cell r="O2529">
            <v>0</v>
          </cell>
        </row>
        <row r="2530">
          <cell r="O2530">
            <v>6319.0277898888289</v>
          </cell>
        </row>
        <row r="2531">
          <cell r="O2531">
            <v>-135.92155558607712</v>
          </cell>
        </row>
        <row r="2532">
          <cell r="O2532">
            <v>0</v>
          </cell>
        </row>
        <row r="2533">
          <cell r="O2533">
            <v>1127.951410712531</v>
          </cell>
        </row>
        <row r="2534">
          <cell r="O2534">
            <v>429.1150016784668</v>
          </cell>
        </row>
        <row r="2535">
          <cell r="O2535">
            <v>0</v>
          </cell>
        </row>
        <row r="2536">
          <cell r="O2536">
            <v>615.73800000000006</v>
          </cell>
        </row>
        <row r="2537">
          <cell r="O2537">
            <v>16.817724329037482</v>
          </cell>
        </row>
        <row r="2538">
          <cell r="O2538">
            <v>2792.1508066772767</v>
          </cell>
        </row>
        <row r="2539">
          <cell r="O2539">
            <v>0</v>
          </cell>
        </row>
        <row r="2540">
          <cell r="O2540">
            <v>137.25564408934611</v>
          </cell>
        </row>
        <row r="2541">
          <cell r="O2541">
            <v>0</v>
          </cell>
        </row>
        <row r="2542">
          <cell r="O2542">
            <v>0</v>
          </cell>
        </row>
        <row r="2543">
          <cell r="O2543">
            <v>0</v>
          </cell>
        </row>
        <row r="2544">
          <cell r="O2544">
            <v>0</v>
          </cell>
        </row>
        <row r="2545">
          <cell r="O2545">
            <v>2742.1661345145885</v>
          </cell>
        </row>
        <row r="2546">
          <cell r="O2546">
            <v>0</v>
          </cell>
        </row>
        <row r="2547">
          <cell r="O2547">
            <v>0</v>
          </cell>
        </row>
        <row r="2548">
          <cell r="O2548">
            <v>0</v>
          </cell>
        </row>
        <row r="2549">
          <cell r="O2549">
            <v>0</v>
          </cell>
        </row>
        <row r="2550">
          <cell r="O2550">
            <v>0</v>
          </cell>
        </row>
        <row r="2551">
          <cell r="O2551">
            <v>0</v>
          </cell>
        </row>
        <row r="2552">
          <cell r="O2552">
            <v>0</v>
          </cell>
        </row>
        <row r="2553">
          <cell r="O2553">
            <v>129734.48339808357</v>
          </cell>
        </row>
        <row r="2554">
          <cell r="O2554">
            <v>0</v>
          </cell>
        </row>
        <row r="2555">
          <cell r="O2555">
            <v>3047.655043959368</v>
          </cell>
        </row>
        <row r="2556">
          <cell r="O2556">
            <v>0</v>
          </cell>
        </row>
        <row r="2557">
          <cell r="O2557">
            <v>0</v>
          </cell>
        </row>
        <row r="2558">
          <cell r="O2558">
            <v>11174.363391465553</v>
          </cell>
        </row>
        <row r="2559">
          <cell r="O2559">
            <v>0</v>
          </cell>
        </row>
        <row r="2560">
          <cell r="O2560">
            <v>0</v>
          </cell>
        </row>
        <row r="2561">
          <cell r="O2561">
            <v>0</v>
          </cell>
        </row>
        <row r="2562">
          <cell r="O2562">
            <v>45285.392788984245</v>
          </cell>
        </row>
        <row r="2563">
          <cell r="O2563">
            <v>32026.094453032703</v>
          </cell>
        </row>
        <row r="2564">
          <cell r="O2564">
            <v>7120.7122748192269</v>
          </cell>
        </row>
        <row r="2565">
          <cell r="O2565">
            <v>1518.1808388600002</v>
          </cell>
        </row>
        <row r="2566">
          <cell r="O2566">
            <v>37.625110368344423</v>
          </cell>
        </row>
        <row r="2567">
          <cell r="O2567">
            <v>19105.696826689695</v>
          </cell>
        </row>
        <row r="2568">
          <cell r="O2568">
            <v>217.2196911455888</v>
          </cell>
        </row>
        <row r="2569">
          <cell r="O2569">
            <v>0</v>
          </cell>
        </row>
        <row r="2570">
          <cell r="O2570">
            <v>0</v>
          </cell>
        </row>
        <row r="2571">
          <cell r="O2571">
            <v>0</v>
          </cell>
        </row>
        <row r="2572">
          <cell r="O2572">
            <v>0</v>
          </cell>
        </row>
        <row r="2573">
          <cell r="O2573">
            <v>0</v>
          </cell>
        </row>
        <row r="2574">
          <cell r="O2574">
            <v>0</v>
          </cell>
        </row>
        <row r="2575">
          <cell r="O2575">
            <v>0</v>
          </cell>
        </row>
        <row r="2576">
          <cell r="O2576">
            <v>0</v>
          </cell>
        </row>
        <row r="2577">
          <cell r="O2577">
            <v>0</v>
          </cell>
        </row>
        <row r="2578">
          <cell r="O2578">
            <v>0</v>
          </cell>
        </row>
        <row r="2579">
          <cell r="O2579">
            <v>0</v>
          </cell>
        </row>
        <row r="2580">
          <cell r="O2580">
            <v>3947.5</v>
          </cell>
        </row>
        <row r="2581">
          <cell r="O2581">
            <v>55185.334747610003</v>
          </cell>
        </row>
        <row r="2582">
          <cell r="O2582">
            <v>6894</v>
          </cell>
        </row>
        <row r="2583">
          <cell r="O2583">
            <v>2695.0596520199997</v>
          </cell>
        </row>
        <row r="2584">
          <cell r="O2584">
            <v>11238.700000000004</v>
          </cell>
        </row>
        <row r="2585">
          <cell r="O2585">
            <v>0</v>
          </cell>
        </row>
        <row r="2586">
          <cell r="O2586">
            <v>26000</v>
          </cell>
        </row>
        <row r="2587">
          <cell r="O2587">
            <v>0</v>
          </cell>
        </row>
        <row r="2588">
          <cell r="O2588">
            <v>0</v>
          </cell>
        </row>
        <row r="2589">
          <cell r="O2589">
            <v>0</v>
          </cell>
        </row>
        <row r="2590">
          <cell r="O2590">
            <v>277.29289168242133</v>
          </cell>
        </row>
        <row r="2591">
          <cell r="O2591">
            <v>494</v>
          </cell>
        </row>
        <row r="2592">
          <cell r="O2592">
            <v>0</v>
          </cell>
        </row>
        <row r="2593">
          <cell r="O2593">
            <v>0</v>
          </cell>
        </row>
        <row r="2594">
          <cell r="O2594">
            <v>0</v>
          </cell>
        </row>
        <row r="2595">
          <cell r="O2595">
            <v>0</v>
          </cell>
        </row>
        <row r="2596">
          <cell r="O2596">
            <v>0</v>
          </cell>
        </row>
        <row r="2597">
          <cell r="O2597">
            <v>143.73723371165048</v>
          </cell>
        </row>
        <row r="2598">
          <cell r="O2598">
            <v>15.019408701416744</v>
          </cell>
        </row>
        <row r="2599">
          <cell r="O2599">
            <v>0</v>
          </cell>
        </row>
        <row r="2600">
          <cell r="O2600">
            <v>28.719498469587084</v>
          </cell>
        </row>
        <row r="2601">
          <cell r="O2601">
            <v>0</v>
          </cell>
        </row>
        <row r="2602">
          <cell r="O2602">
            <v>4870.6143297474446</v>
          </cell>
        </row>
        <row r="2603">
          <cell r="O2603">
            <v>4463.3221567772562</v>
          </cell>
        </row>
        <row r="2604">
          <cell r="O2604">
            <v>1102.110164457863</v>
          </cell>
        </row>
        <row r="2605">
          <cell r="O2605">
            <v>-29.197046870000008</v>
          </cell>
        </row>
        <row r="2606">
          <cell r="O2606">
            <v>0</v>
          </cell>
        </row>
        <row r="2607">
          <cell r="O2607">
            <v>2405.5263840271427</v>
          </cell>
        </row>
        <row r="2608">
          <cell r="O2608">
            <v>0</v>
          </cell>
        </row>
        <row r="2609">
          <cell r="O2609">
            <v>0</v>
          </cell>
        </row>
        <row r="2610">
          <cell r="O2610">
            <v>-138.30603611582728</v>
          </cell>
        </row>
        <row r="2611">
          <cell r="O2611">
            <v>0</v>
          </cell>
        </row>
        <row r="2612">
          <cell r="O2612">
            <v>0</v>
          </cell>
        </row>
        <row r="2613">
          <cell r="O2613">
            <v>0</v>
          </cell>
        </row>
        <row r="2614">
          <cell r="O2614">
            <v>0</v>
          </cell>
        </row>
        <row r="2615">
          <cell r="O2615">
            <v>0</v>
          </cell>
        </row>
        <row r="2616">
          <cell r="O2616">
            <v>0</v>
          </cell>
        </row>
        <row r="2617">
          <cell r="O2617">
            <v>0</v>
          </cell>
        </row>
        <row r="2618">
          <cell r="O2618">
            <v>0</v>
          </cell>
        </row>
        <row r="2619">
          <cell r="O2619">
            <v>0</v>
          </cell>
        </row>
        <row r="2620">
          <cell r="O2620">
            <v>0</v>
          </cell>
        </row>
        <row r="2621">
          <cell r="O2621">
            <v>0</v>
          </cell>
        </row>
        <row r="2622">
          <cell r="O2622">
            <v>1137.4015964911821</v>
          </cell>
        </row>
        <row r="2623">
          <cell r="O2623">
            <v>38.843298365732956</v>
          </cell>
        </row>
        <row r="2624">
          <cell r="O2624">
            <v>0</v>
          </cell>
        </row>
        <row r="2625">
          <cell r="O2625">
            <v>2894.0236486393978</v>
          </cell>
        </row>
        <row r="2626">
          <cell r="O2626">
            <v>1578.3916168254827</v>
          </cell>
        </row>
        <row r="2627">
          <cell r="O2627">
            <v>0</v>
          </cell>
        </row>
        <row r="2628">
          <cell r="O2628">
            <v>459.16861855330399</v>
          </cell>
        </row>
        <row r="2629">
          <cell r="O2629">
            <v>0</v>
          </cell>
        </row>
        <row r="2630">
          <cell r="O2630">
            <v>150.6</v>
          </cell>
        </row>
        <row r="2631">
          <cell r="O2631">
            <v>2641.8348018857023</v>
          </cell>
        </row>
        <row r="2632">
          <cell r="O2632">
            <v>0</v>
          </cell>
        </row>
        <row r="2633">
          <cell r="O2633">
            <v>3621.75</v>
          </cell>
        </row>
        <row r="2634">
          <cell r="O2634">
            <v>0</v>
          </cell>
        </row>
        <row r="2635">
          <cell r="O2635">
            <v>6403.9610554757828</v>
          </cell>
        </row>
        <row r="2636">
          <cell r="O2636">
            <v>0</v>
          </cell>
        </row>
        <row r="2637">
          <cell r="O2637">
            <v>0</v>
          </cell>
        </row>
        <row r="2638">
          <cell r="O2638">
            <v>0</v>
          </cell>
        </row>
        <row r="2639">
          <cell r="O2639">
            <v>0</v>
          </cell>
        </row>
        <row r="2640">
          <cell r="O2640">
            <v>0</v>
          </cell>
        </row>
        <row r="2641">
          <cell r="O2641">
            <v>0</v>
          </cell>
        </row>
        <row r="2642">
          <cell r="O2642">
            <v>0</v>
          </cell>
        </row>
        <row r="2643">
          <cell r="O2643">
            <v>0</v>
          </cell>
        </row>
        <row r="2644">
          <cell r="O2644">
            <v>3158.7144289277958</v>
          </cell>
        </row>
        <row r="2645">
          <cell r="O2645">
            <v>0</v>
          </cell>
        </row>
        <row r="2646">
          <cell r="O2646">
            <v>0</v>
          </cell>
        </row>
        <row r="2647">
          <cell r="O2647">
            <v>0</v>
          </cell>
        </row>
        <row r="2648">
          <cell r="O2648">
            <v>0</v>
          </cell>
        </row>
        <row r="2649">
          <cell r="O2649">
            <v>0</v>
          </cell>
        </row>
        <row r="2650">
          <cell r="O2650">
            <v>0</v>
          </cell>
        </row>
        <row r="2651">
          <cell r="O2651">
            <v>17088.627468385635</v>
          </cell>
        </row>
        <row r="2652">
          <cell r="O2652">
            <v>15368.341585194687</v>
          </cell>
        </row>
        <row r="2653">
          <cell r="O2653">
            <v>1921.4633976277571</v>
          </cell>
        </row>
        <row r="2654">
          <cell r="O2654">
            <v>1996.7708374899998</v>
          </cell>
        </row>
        <row r="2655">
          <cell r="O2655">
            <v>35.68337542985774</v>
          </cell>
        </row>
        <row r="2656">
          <cell r="O2656">
            <v>8593.557428337117</v>
          </cell>
        </row>
        <row r="2657">
          <cell r="O2657">
            <v>0</v>
          </cell>
        </row>
        <row r="2658">
          <cell r="O2658">
            <v>0</v>
          </cell>
        </row>
        <row r="2659">
          <cell r="O2659">
            <v>0</v>
          </cell>
        </row>
        <row r="2660">
          <cell r="O2660">
            <v>1478.3959119290917</v>
          </cell>
        </row>
        <row r="2661">
          <cell r="O2661">
            <v>0</v>
          </cell>
        </row>
        <row r="2662">
          <cell r="O2662">
            <v>0</v>
          </cell>
        </row>
        <row r="2663">
          <cell r="O2663">
            <v>55.641239166259766</v>
          </cell>
        </row>
        <row r="2664">
          <cell r="O2664">
            <v>0</v>
          </cell>
        </row>
        <row r="2665">
          <cell r="O2665">
            <v>0</v>
          </cell>
        </row>
        <row r="2666">
          <cell r="O2666">
            <v>0</v>
          </cell>
        </row>
        <row r="2667">
          <cell r="O2667">
            <v>87.400001525878906</v>
          </cell>
        </row>
        <row r="2668">
          <cell r="O2668">
            <v>0</v>
          </cell>
        </row>
        <row r="2669">
          <cell r="O2669">
            <v>0</v>
          </cell>
        </row>
        <row r="2670">
          <cell r="O2670">
            <v>0</v>
          </cell>
        </row>
        <row r="2671">
          <cell r="O2671">
            <v>0</v>
          </cell>
        </row>
        <row r="2672">
          <cell r="O2672">
            <v>0</v>
          </cell>
        </row>
        <row r="2673">
          <cell r="O2673">
            <v>0</v>
          </cell>
        </row>
        <row r="2674">
          <cell r="O2674">
            <v>0</v>
          </cell>
        </row>
        <row r="2675">
          <cell r="O2675">
            <v>0</v>
          </cell>
        </row>
        <row r="2676">
          <cell r="O2676">
            <v>0</v>
          </cell>
        </row>
        <row r="2677">
          <cell r="O2677">
            <v>0</v>
          </cell>
        </row>
        <row r="2678">
          <cell r="O2678">
            <v>0</v>
          </cell>
        </row>
        <row r="2679">
          <cell r="O2679">
            <v>56.661533901172845</v>
          </cell>
        </row>
        <row r="2680">
          <cell r="O2680">
            <v>290.39999999999998</v>
          </cell>
        </row>
        <row r="2681">
          <cell r="O2681">
            <v>0</v>
          </cell>
        </row>
        <row r="2682">
          <cell r="O2682">
            <v>0</v>
          </cell>
        </row>
        <row r="2683">
          <cell r="O2683">
            <v>0</v>
          </cell>
        </row>
        <row r="2684">
          <cell r="O2684">
            <v>0</v>
          </cell>
        </row>
        <row r="2685">
          <cell r="O2685">
            <v>148.32549899395858</v>
          </cell>
        </row>
        <row r="2686">
          <cell r="O2686">
            <v>0</v>
          </cell>
        </row>
        <row r="2687">
          <cell r="O2687">
            <v>487.03366628920736</v>
          </cell>
        </row>
        <row r="2688">
          <cell r="O2688">
            <v>26</v>
          </cell>
        </row>
        <row r="2689">
          <cell r="O2689">
            <v>1516.5568718043382</v>
          </cell>
        </row>
        <row r="2690">
          <cell r="O2690">
            <v>4982.0861817825189</v>
          </cell>
        </row>
        <row r="2691">
          <cell r="O2691">
            <v>3550.4333150913913</v>
          </cell>
        </row>
        <row r="2692">
          <cell r="O2692">
            <v>173.97426279999999</v>
          </cell>
        </row>
        <row r="2693">
          <cell r="O2693">
            <v>243.64159547999998</v>
          </cell>
        </row>
        <row r="2694">
          <cell r="O2694">
            <v>74.775337190000016</v>
          </cell>
        </row>
        <row r="2695">
          <cell r="O2695">
            <v>2088.536010168772</v>
          </cell>
        </row>
        <row r="2696">
          <cell r="O2696">
            <v>0</v>
          </cell>
        </row>
        <row r="2697">
          <cell r="O2697">
            <v>1660.3103554492807</v>
          </cell>
        </row>
        <row r="2698">
          <cell r="O2698">
            <v>0</v>
          </cell>
        </row>
        <row r="2699">
          <cell r="O2699">
            <v>937.66647466346103</v>
          </cell>
        </row>
        <row r="2700">
          <cell r="O2700">
            <v>15489.44</v>
          </cell>
        </row>
        <row r="2701">
          <cell r="O2701">
            <v>0</v>
          </cell>
        </row>
        <row r="2702">
          <cell r="O2702">
            <v>14356.171923792386</v>
          </cell>
        </row>
        <row r="2703">
          <cell r="O2703">
            <v>125.46746439</v>
          </cell>
        </row>
        <row r="2704">
          <cell r="O2704">
            <v>0</v>
          </cell>
        </row>
        <row r="2705">
          <cell r="O2705">
            <v>0</v>
          </cell>
        </row>
        <row r="2706">
          <cell r="O2706">
            <v>1400</v>
          </cell>
        </row>
        <row r="2707">
          <cell r="O2707">
            <v>257.5439170536639</v>
          </cell>
        </row>
        <row r="2708">
          <cell r="O2708">
            <v>12248.889173893282</v>
          </cell>
        </row>
        <row r="2709">
          <cell r="O2709">
            <v>0</v>
          </cell>
        </row>
        <row r="2710">
          <cell r="O2710">
            <v>0</v>
          </cell>
        </row>
        <row r="2711">
          <cell r="O2711">
            <v>0</v>
          </cell>
        </row>
        <row r="2712">
          <cell r="O2712">
            <v>103.19225232569539</v>
          </cell>
        </row>
        <row r="2713">
          <cell r="O2713">
            <v>0</v>
          </cell>
        </row>
        <row r="2714">
          <cell r="O2714">
            <v>3873.4670117356281</v>
          </cell>
        </row>
        <row r="2715">
          <cell r="O2715">
            <v>3442.0474085856758</v>
          </cell>
        </row>
        <row r="2716">
          <cell r="O2716">
            <v>299.66221145349692</v>
          </cell>
        </row>
        <row r="2717">
          <cell r="O2717">
            <v>364.04256708000003</v>
          </cell>
        </row>
        <row r="2718">
          <cell r="O2718">
            <v>-50.895542581202449</v>
          </cell>
        </row>
        <row r="2719">
          <cell r="O2719">
            <v>2199.5661313996789</v>
          </cell>
        </row>
        <row r="2720">
          <cell r="O2720">
            <v>10858.48847227202</v>
          </cell>
        </row>
        <row r="2721">
          <cell r="O2721">
            <v>12.481646540000002</v>
          </cell>
        </row>
        <row r="2722">
          <cell r="O2722">
            <v>0</v>
          </cell>
        </row>
        <row r="2723">
          <cell r="O2723">
            <v>-1346.0847981516749</v>
          </cell>
        </row>
        <row r="2724">
          <cell r="O2724">
            <v>0</v>
          </cell>
        </row>
        <row r="2725">
          <cell r="O2725">
            <v>0</v>
          </cell>
        </row>
        <row r="2726">
          <cell r="O2726">
            <v>0</v>
          </cell>
        </row>
        <row r="2727">
          <cell r="O2727">
            <v>0</v>
          </cell>
        </row>
        <row r="2728">
          <cell r="O2728">
            <v>0</v>
          </cell>
        </row>
        <row r="2729">
          <cell r="O2729">
            <v>790.73920752915501</v>
          </cell>
        </row>
        <row r="2730">
          <cell r="O2730">
            <v>0</v>
          </cell>
        </row>
        <row r="2731">
          <cell r="O2731">
            <v>0</v>
          </cell>
        </row>
        <row r="2732">
          <cell r="O2732">
            <v>11435.991903450875</v>
          </cell>
        </row>
        <row r="2733">
          <cell r="O2733">
            <v>0</v>
          </cell>
        </row>
        <row r="2734">
          <cell r="O2734">
            <v>0</v>
          </cell>
        </row>
        <row r="2735">
          <cell r="O2735">
            <v>395.73018228245826</v>
          </cell>
        </row>
        <row r="2736">
          <cell r="O2736">
            <v>0</v>
          </cell>
        </row>
        <row r="2737">
          <cell r="O2737">
            <v>34755.53927975893</v>
          </cell>
        </row>
        <row r="2738">
          <cell r="O2738">
            <v>51830.100886022577</v>
          </cell>
        </row>
        <row r="2739">
          <cell r="O2739">
            <v>13082.057068147646</v>
          </cell>
        </row>
        <row r="2740">
          <cell r="O2740">
            <v>3543.1499584400008</v>
          </cell>
        </row>
        <row r="2741">
          <cell r="O2741">
            <v>0</v>
          </cell>
        </row>
        <row r="2742">
          <cell r="O2742">
            <v>1561.3703978477108</v>
          </cell>
        </row>
        <row r="2743">
          <cell r="O2743">
            <v>22782.22787279054</v>
          </cell>
        </row>
        <row r="2744">
          <cell r="O2744">
            <v>0</v>
          </cell>
        </row>
        <row r="2745">
          <cell r="O2745">
            <v>0</v>
          </cell>
        </row>
        <row r="2746">
          <cell r="O2746">
            <v>0</v>
          </cell>
        </row>
        <row r="2747">
          <cell r="O2747">
            <v>0</v>
          </cell>
        </row>
        <row r="2748">
          <cell r="O2748">
            <v>4094.3762153850544</v>
          </cell>
        </row>
        <row r="2749">
          <cell r="O2749">
            <v>0</v>
          </cell>
        </row>
        <row r="2750">
          <cell r="O2750">
            <v>-16.322707546286178</v>
          </cell>
        </row>
        <row r="2751">
          <cell r="O2751">
            <v>0</v>
          </cell>
        </row>
        <row r="2752">
          <cell r="O2752">
            <v>0</v>
          </cell>
        </row>
        <row r="2753">
          <cell r="O2753">
            <v>302.96288561820984</v>
          </cell>
        </row>
        <row r="2754">
          <cell r="O2754">
            <v>0</v>
          </cell>
        </row>
        <row r="2755">
          <cell r="O2755">
            <v>0</v>
          </cell>
        </row>
        <row r="2756">
          <cell r="O2756">
            <v>0</v>
          </cell>
        </row>
        <row r="2757">
          <cell r="O2757">
            <v>0</v>
          </cell>
        </row>
        <row r="2758">
          <cell r="O2758">
            <v>0</v>
          </cell>
        </row>
        <row r="2759">
          <cell r="O2759">
            <v>0</v>
          </cell>
        </row>
        <row r="2760">
          <cell r="O2760">
            <v>0</v>
          </cell>
        </row>
        <row r="2761">
          <cell r="O2761">
            <v>0</v>
          </cell>
        </row>
        <row r="2762">
          <cell r="O2762">
            <v>12.38307028</v>
          </cell>
        </row>
        <row r="2763">
          <cell r="O2763">
            <v>97.665054321289063</v>
          </cell>
        </row>
        <row r="2764">
          <cell r="O2764">
            <v>0</v>
          </cell>
        </row>
        <row r="2765">
          <cell r="O2765">
            <v>0</v>
          </cell>
        </row>
        <row r="2766">
          <cell r="O2766">
            <v>42.799397400000004</v>
          </cell>
        </row>
        <row r="2767">
          <cell r="O2767">
            <v>0</v>
          </cell>
        </row>
        <row r="2768">
          <cell r="O2768">
            <v>90.275404149999986</v>
          </cell>
        </row>
        <row r="2769">
          <cell r="O2769">
            <v>0</v>
          </cell>
        </row>
        <row r="2770">
          <cell r="O2770">
            <v>0</v>
          </cell>
        </row>
        <row r="2771">
          <cell r="O2771">
            <v>15092.076565933965</v>
          </cell>
        </row>
        <row r="2772">
          <cell r="O2772">
            <v>0</v>
          </cell>
        </row>
        <row r="2773">
          <cell r="O2773">
            <v>0</v>
          </cell>
        </row>
        <row r="2774">
          <cell r="O2774">
            <v>0</v>
          </cell>
        </row>
        <row r="2775">
          <cell r="O2775">
            <v>0</v>
          </cell>
        </row>
        <row r="2776">
          <cell r="O2776">
            <v>263.99</v>
          </cell>
        </row>
        <row r="2777">
          <cell r="O2777">
            <v>0</v>
          </cell>
        </row>
        <row r="2778">
          <cell r="O2778">
            <v>0</v>
          </cell>
        </row>
        <row r="2779">
          <cell r="O2779">
            <v>0</v>
          </cell>
        </row>
        <row r="2780">
          <cell r="O2780">
            <v>0</v>
          </cell>
        </row>
        <row r="2781">
          <cell r="O2781">
            <v>0</v>
          </cell>
        </row>
        <row r="2782">
          <cell r="O2782">
            <v>0</v>
          </cell>
        </row>
        <row r="2783">
          <cell r="O2783">
            <v>91.790087700000001</v>
          </cell>
        </row>
        <row r="2784">
          <cell r="O2784">
            <v>2173.0130771525082</v>
          </cell>
        </row>
        <row r="2785">
          <cell r="O2785">
            <v>116.5761001589309</v>
          </cell>
        </row>
        <row r="2786">
          <cell r="O2786">
            <v>0</v>
          </cell>
        </row>
        <row r="2787">
          <cell r="O2787">
            <v>3825.5834103608922</v>
          </cell>
        </row>
        <row r="2788">
          <cell r="O2788">
            <v>1033.3416012337809</v>
          </cell>
        </row>
        <row r="2789">
          <cell r="O2789">
            <v>36.721415659480051</v>
          </cell>
        </row>
        <row r="2790">
          <cell r="O2790">
            <v>139.15310733000001</v>
          </cell>
        </row>
        <row r="2791">
          <cell r="O2791">
            <v>0</v>
          </cell>
        </row>
        <row r="2792">
          <cell r="O2792">
            <v>0</v>
          </cell>
        </row>
        <row r="2793">
          <cell r="O2793">
            <v>1147.1162136535215</v>
          </cell>
        </row>
        <row r="2794">
          <cell r="O2794">
            <v>0</v>
          </cell>
        </row>
        <row r="2795">
          <cell r="O2795">
            <v>0</v>
          </cell>
        </row>
        <row r="2796">
          <cell r="O2796">
            <v>0</v>
          </cell>
        </row>
        <row r="2797">
          <cell r="O2797">
            <v>0</v>
          </cell>
        </row>
        <row r="2798">
          <cell r="O2798">
            <v>0</v>
          </cell>
        </row>
        <row r="2799">
          <cell r="O2799">
            <v>0</v>
          </cell>
        </row>
        <row r="2800">
          <cell r="O2800">
            <v>70995.88</v>
          </cell>
        </row>
        <row r="2801">
          <cell r="O2801">
            <v>598983.26809999999</v>
          </cell>
        </row>
        <row r="2802">
          <cell r="O2802">
            <v>2356354.307</v>
          </cell>
        </row>
        <row r="2803">
          <cell r="O2803">
            <v>0</v>
          </cell>
        </row>
        <row r="2804">
          <cell r="O2804">
            <v>458190.09609999997</v>
          </cell>
        </row>
        <row r="2805">
          <cell r="O2805">
            <v>0</v>
          </cell>
        </row>
        <row r="2806">
          <cell r="O2806">
            <v>-356409.63</v>
          </cell>
        </row>
        <row r="2807">
          <cell r="O2807">
            <v>0</v>
          </cell>
        </row>
        <row r="2808">
          <cell r="O2808">
            <v>2515.1617105624009</v>
          </cell>
        </row>
        <row r="2809">
          <cell r="O2809">
            <v>110841.13638600227</v>
          </cell>
        </row>
        <row r="2810">
          <cell r="O2810">
            <v>348.70235192112096</v>
          </cell>
        </row>
        <row r="2811">
          <cell r="O2811">
            <v>-2754.7385151499993</v>
          </cell>
        </row>
        <row r="2812">
          <cell r="O2812">
            <v>-28.897509548638212</v>
          </cell>
        </row>
        <row r="2813">
          <cell r="O2813">
            <v>2726.1850527796778</v>
          </cell>
        </row>
        <row r="2814">
          <cell r="O2814">
            <v>429433.31590000005</v>
          </cell>
        </row>
        <row r="2815">
          <cell r="O2815">
            <v>377265.11470000003</v>
          </cell>
        </row>
        <row r="2816">
          <cell r="O2816">
            <v>26876.036119820001</v>
          </cell>
        </row>
        <row r="2817">
          <cell r="O2817">
            <v>119213.78270000001</v>
          </cell>
        </row>
        <row r="2818">
          <cell r="O2818">
            <v>0</v>
          </cell>
        </row>
        <row r="2819">
          <cell r="O2819">
            <v>0</v>
          </cell>
        </row>
        <row r="2820">
          <cell r="O2820">
            <v>0</v>
          </cell>
        </row>
        <row r="2821">
          <cell r="O2821">
            <v>0</v>
          </cell>
        </row>
        <row r="2822">
          <cell r="O2822">
            <v>0</v>
          </cell>
        </row>
        <row r="2823">
          <cell r="O2823">
            <v>0</v>
          </cell>
        </row>
        <row r="2824">
          <cell r="O2824">
            <v>-56882.720000000001</v>
          </cell>
        </row>
        <row r="2825">
          <cell r="O2825">
            <v>0</v>
          </cell>
        </row>
        <row r="2826">
          <cell r="O2826">
            <v>0</v>
          </cell>
        </row>
        <row r="2827">
          <cell r="O2827">
            <v>0</v>
          </cell>
        </row>
        <row r="2828">
          <cell r="O2828">
            <v>436.31523132324219</v>
          </cell>
        </row>
        <row r="2829">
          <cell r="O2829">
            <v>0</v>
          </cell>
        </row>
        <row r="2830">
          <cell r="O2830">
            <v>0</v>
          </cell>
        </row>
        <row r="2831">
          <cell r="O2831">
            <v>1955.4435997009277</v>
          </cell>
        </row>
        <row r="2832">
          <cell r="O2832">
            <v>956.15774178504944</v>
          </cell>
        </row>
        <row r="2833">
          <cell r="O2833">
            <v>0</v>
          </cell>
        </row>
        <row r="2834">
          <cell r="O2834">
            <v>774.28887939453125</v>
          </cell>
        </row>
        <row r="2835">
          <cell r="O2835">
            <v>0</v>
          </cell>
        </row>
        <row r="2836">
          <cell r="O2836">
            <v>360338.36842680373</v>
          </cell>
        </row>
        <row r="2837">
          <cell r="O2837">
            <v>807.42802906036377</v>
          </cell>
        </row>
        <row r="2838">
          <cell r="O2838">
            <v>1987.8469293117523</v>
          </cell>
        </row>
        <row r="2839">
          <cell r="O2839">
            <v>0</v>
          </cell>
        </row>
        <row r="2840">
          <cell r="O2840">
            <v>5612</v>
          </cell>
        </row>
        <row r="2841">
          <cell r="O2841">
            <v>52127.853999999999</v>
          </cell>
        </row>
        <row r="2842">
          <cell r="O2842">
            <v>0</v>
          </cell>
        </row>
        <row r="2843">
          <cell r="O2843">
            <v>1033.5541484523565</v>
          </cell>
        </row>
        <row r="2844">
          <cell r="O2844">
            <v>4389.6341026723385</v>
          </cell>
        </row>
        <row r="2845">
          <cell r="O2845">
            <v>33.408962249755859</v>
          </cell>
        </row>
        <row r="2846">
          <cell r="O2846">
            <v>1042.83984375</v>
          </cell>
        </row>
        <row r="2847">
          <cell r="O2847">
            <v>0</v>
          </cell>
        </row>
        <row r="2848">
          <cell r="O2848">
            <v>0</v>
          </cell>
        </row>
        <row r="2849">
          <cell r="O2849">
            <v>196.08460772037506</v>
          </cell>
        </row>
        <row r="2850">
          <cell r="O2850">
            <v>29.708925247192383</v>
          </cell>
        </row>
        <row r="2851">
          <cell r="O2851">
            <v>0</v>
          </cell>
        </row>
        <row r="2852">
          <cell r="O2852">
            <v>1562.9900331497192</v>
          </cell>
        </row>
        <row r="2853">
          <cell r="O2853">
            <v>11327.683499999999</v>
          </cell>
        </row>
        <row r="2854">
          <cell r="O2854">
            <v>141.88619679260253</v>
          </cell>
        </row>
        <row r="2855">
          <cell r="O2855">
            <v>321.40284156799316</v>
          </cell>
        </row>
        <row r="2856">
          <cell r="O2856">
            <v>1028.3838000000001</v>
          </cell>
        </row>
        <row r="2857">
          <cell r="O2857">
            <v>812.1027717590332</v>
          </cell>
        </row>
        <row r="2858">
          <cell r="O2858">
            <v>0</v>
          </cell>
        </row>
        <row r="2859">
          <cell r="O2859">
            <v>40369.200599999996</v>
          </cell>
        </row>
        <row r="2860">
          <cell r="O2860">
            <v>0</v>
          </cell>
        </row>
        <row r="2861">
          <cell r="O2861">
            <v>1459.5273809432983</v>
          </cell>
        </row>
        <row r="2862">
          <cell r="O2862">
            <v>0</v>
          </cell>
        </row>
        <row r="2863">
          <cell r="O2863">
            <v>211.45063297684888</v>
          </cell>
        </row>
        <row r="2864">
          <cell r="O2864">
            <v>0</v>
          </cell>
        </row>
        <row r="2865">
          <cell r="O2865">
            <v>0</v>
          </cell>
        </row>
        <row r="2866">
          <cell r="O2866">
            <v>0</v>
          </cell>
        </row>
        <row r="2867">
          <cell r="O2867">
            <v>0</v>
          </cell>
        </row>
        <row r="2868">
          <cell r="O2868">
            <v>0</v>
          </cell>
        </row>
        <row r="2869">
          <cell r="O2869">
            <v>0</v>
          </cell>
        </row>
        <row r="2870">
          <cell r="O2870">
            <v>36884.912635514185</v>
          </cell>
        </row>
        <row r="2871">
          <cell r="O2871">
            <v>0</v>
          </cell>
        </row>
        <row r="2872">
          <cell r="O2872">
            <v>0</v>
          </cell>
        </row>
        <row r="2873">
          <cell r="O2873">
            <v>6812.73</v>
          </cell>
        </row>
        <row r="2874">
          <cell r="O2874">
            <v>368</v>
          </cell>
        </row>
        <row r="2875">
          <cell r="O2875">
            <v>0</v>
          </cell>
        </row>
        <row r="2876">
          <cell r="O2876">
            <v>0</v>
          </cell>
        </row>
        <row r="2877">
          <cell r="O2877">
            <v>0</v>
          </cell>
        </row>
        <row r="2878">
          <cell r="O2878">
            <v>51</v>
          </cell>
        </row>
        <row r="2879">
          <cell r="O2879">
            <v>0</v>
          </cell>
        </row>
        <row r="2880">
          <cell r="O2880">
            <v>0</v>
          </cell>
        </row>
        <row r="2881">
          <cell r="O2881">
            <v>769.92410359278347</v>
          </cell>
        </row>
        <row r="2882">
          <cell r="O2882">
            <v>0</v>
          </cell>
        </row>
        <row r="2883">
          <cell r="O2883">
            <v>0</v>
          </cell>
        </row>
        <row r="2884">
          <cell r="O2884">
            <v>0</v>
          </cell>
        </row>
        <row r="2885">
          <cell r="O2885">
            <v>-1543395.21</v>
          </cell>
        </row>
        <row r="2886">
          <cell r="O2886">
            <v>31073.016331978601</v>
          </cell>
        </row>
        <row r="2887">
          <cell r="O2887">
            <v>25653.971390023147</v>
          </cell>
        </row>
        <row r="2888">
          <cell r="O2888">
            <v>7672.7213609562332</v>
          </cell>
        </row>
        <row r="2889">
          <cell r="O2889">
            <v>4667.7377921999996</v>
          </cell>
        </row>
        <row r="2890">
          <cell r="O2890">
            <v>0</v>
          </cell>
        </row>
        <row r="2891">
          <cell r="O2891">
            <v>0</v>
          </cell>
        </row>
        <row r="2892">
          <cell r="O2892">
            <v>13912.444482718651</v>
          </cell>
        </row>
        <row r="2893">
          <cell r="O2893">
            <v>0</v>
          </cell>
        </row>
        <row r="2894">
          <cell r="O2894">
            <v>0</v>
          </cell>
        </row>
        <row r="2895">
          <cell r="O2895">
            <v>99139.377728783264</v>
          </cell>
        </row>
        <row r="2896">
          <cell r="O2896">
            <v>0</v>
          </cell>
        </row>
        <row r="2897">
          <cell r="O2897">
            <v>7914.7750000000005</v>
          </cell>
        </row>
        <row r="2898">
          <cell r="O2898">
            <v>990.00900000000001</v>
          </cell>
        </row>
        <row r="2899">
          <cell r="O2899">
            <v>0</v>
          </cell>
        </row>
        <row r="2900">
          <cell r="O2900">
            <v>0</v>
          </cell>
        </row>
        <row r="2901">
          <cell r="O2901">
            <v>87.420774922726267</v>
          </cell>
        </row>
        <row r="2902">
          <cell r="O2902">
            <v>0</v>
          </cell>
        </row>
        <row r="2903">
          <cell r="O2903">
            <v>96477.80712890625</v>
          </cell>
        </row>
        <row r="2904">
          <cell r="O2904">
            <v>45710.892211914063</v>
          </cell>
        </row>
        <row r="2905">
          <cell r="O2905">
            <v>238.72806930541992</v>
          </cell>
        </row>
        <row r="2906">
          <cell r="O2906">
            <v>23883.785627662251</v>
          </cell>
        </row>
        <row r="2907">
          <cell r="O2907">
            <v>65.008346557617188</v>
          </cell>
        </row>
        <row r="2908">
          <cell r="O2908">
            <v>0</v>
          </cell>
        </row>
        <row r="2909">
          <cell r="O2909">
            <v>0</v>
          </cell>
        </row>
        <row r="2910">
          <cell r="O2910">
            <v>16950.108833054299</v>
          </cell>
        </row>
        <row r="2911">
          <cell r="O2911">
            <v>803.67450141906738</v>
          </cell>
        </row>
        <row r="2912">
          <cell r="O2912">
            <v>4330.5668065547943</v>
          </cell>
        </row>
        <row r="2913">
          <cell r="O2913">
            <v>0</v>
          </cell>
        </row>
        <row r="2914">
          <cell r="O2914">
            <v>2311.4957060943561</v>
          </cell>
        </row>
        <row r="2915">
          <cell r="O2915">
            <v>1124.5706787109375</v>
          </cell>
        </row>
        <row r="2916">
          <cell r="O2916">
            <v>201.13509924709797</v>
          </cell>
        </row>
        <row r="2917">
          <cell r="O2917">
            <v>67.792495727539063</v>
          </cell>
        </row>
        <row r="2918">
          <cell r="O2918">
            <v>0</v>
          </cell>
        </row>
        <row r="2919">
          <cell r="O2919">
            <v>0</v>
          </cell>
        </row>
        <row r="2920">
          <cell r="O2920">
            <v>0</v>
          </cell>
        </row>
        <row r="2921">
          <cell r="O2921">
            <v>0</v>
          </cell>
        </row>
        <row r="2922">
          <cell r="O2922">
            <v>0</v>
          </cell>
        </row>
        <row r="2923">
          <cell r="O2923">
            <v>16.902561187744141</v>
          </cell>
        </row>
        <row r="2924">
          <cell r="O2924">
            <v>25635.892602923312</v>
          </cell>
        </row>
        <row r="2925">
          <cell r="O2925">
            <v>0</v>
          </cell>
        </row>
        <row r="2926">
          <cell r="O2926">
            <v>749.74854254722595</v>
          </cell>
        </row>
        <row r="2927">
          <cell r="O2927">
            <v>345.0355224609375</v>
          </cell>
        </row>
        <row r="2928">
          <cell r="O2928">
            <v>0</v>
          </cell>
        </row>
        <row r="2929">
          <cell r="O2929">
            <v>0</v>
          </cell>
        </row>
        <row r="2930">
          <cell r="O2930">
            <v>605.7708740234375</v>
          </cell>
        </row>
        <row r="2931">
          <cell r="O2931">
            <v>0</v>
          </cell>
        </row>
        <row r="2932">
          <cell r="O2932">
            <v>0</v>
          </cell>
        </row>
        <row r="2933">
          <cell r="O2933">
            <v>0</v>
          </cell>
        </row>
        <row r="2934">
          <cell r="O2934">
            <v>0</v>
          </cell>
        </row>
        <row r="2935">
          <cell r="O2935">
            <v>0</v>
          </cell>
        </row>
        <row r="2936">
          <cell r="O2936">
            <v>172.78187465667725</v>
          </cell>
        </row>
        <row r="2937">
          <cell r="O2937">
            <v>697.30257940292358</v>
          </cell>
        </row>
        <row r="2938">
          <cell r="O2938">
            <v>4032.282984080663</v>
          </cell>
        </row>
        <row r="2939">
          <cell r="O2939">
            <v>0</v>
          </cell>
        </row>
        <row r="2940">
          <cell r="O2940">
            <v>0</v>
          </cell>
        </row>
        <row r="2941">
          <cell r="O2941">
            <v>2185</v>
          </cell>
        </row>
        <row r="2942">
          <cell r="O2942">
            <v>0</v>
          </cell>
        </row>
        <row r="2943">
          <cell r="O2943">
            <v>0</v>
          </cell>
        </row>
        <row r="2944">
          <cell r="O2944">
            <v>7000</v>
          </cell>
        </row>
        <row r="2945">
          <cell r="O2945">
            <v>0</v>
          </cell>
        </row>
        <row r="2946">
          <cell r="O2946">
            <v>33469.259466883355</v>
          </cell>
        </row>
        <row r="2947">
          <cell r="O2947">
            <v>0</v>
          </cell>
        </row>
        <row r="2948">
          <cell r="O2948">
            <v>2423</v>
          </cell>
        </row>
        <row r="2949">
          <cell r="O2949">
            <v>0</v>
          </cell>
        </row>
        <row r="2950">
          <cell r="O2950">
            <v>332.52</v>
          </cell>
        </row>
        <row r="2951">
          <cell r="O2951">
            <v>0</v>
          </cell>
        </row>
        <row r="2952">
          <cell r="O2952">
            <v>0</v>
          </cell>
        </row>
        <row r="2953">
          <cell r="O2953">
            <v>6032.4384316813102</v>
          </cell>
        </row>
        <row r="2954">
          <cell r="O2954">
            <v>27853.550600000002</v>
          </cell>
        </row>
        <row r="2955">
          <cell r="O2955">
            <v>18271.489999999998</v>
          </cell>
        </row>
        <row r="2956">
          <cell r="O2956">
            <v>9625.81</v>
          </cell>
        </row>
        <row r="2957">
          <cell r="O2957">
            <v>-522725.83</v>
          </cell>
        </row>
        <row r="2958">
          <cell r="O2958">
            <v>0</v>
          </cell>
        </row>
        <row r="2959">
          <cell r="O2959">
            <v>0</v>
          </cell>
        </row>
        <row r="2960">
          <cell r="O2960">
            <v>0</v>
          </cell>
        </row>
        <row r="2961">
          <cell r="O2961">
            <v>0</v>
          </cell>
        </row>
        <row r="2962">
          <cell r="O2962">
            <v>0</v>
          </cell>
        </row>
        <row r="2963">
          <cell r="O2963">
            <v>0</v>
          </cell>
        </row>
        <row r="2964">
          <cell r="O2964">
            <v>0</v>
          </cell>
        </row>
        <row r="2965">
          <cell r="O2965">
            <v>0</v>
          </cell>
        </row>
        <row r="2966">
          <cell r="O2966">
            <v>0</v>
          </cell>
        </row>
        <row r="2967">
          <cell r="O2967">
            <v>0</v>
          </cell>
        </row>
        <row r="2968">
          <cell r="O2968">
            <v>0</v>
          </cell>
        </row>
        <row r="2969">
          <cell r="O2969">
            <v>0</v>
          </cell>
        </row>
        <row r="2970">
          <cell r="O2970">
            <v>6417.484488143873</v>
          </cell>
        </row>
        <row r="2971">
          <cell r="O2971">
            <v>-45721.343183591365</v>
          </cell>
        </row>
        <row r="2972">
          <cell r="O2972">
            <v>1321.1710938309313</v>
          </cell>
        </row>
        <row r="2973">
          <cell r="O2973">
            <v>-500</v>
          </cell>
        </row>
        <row r="2974">
          <cell r="O2974">
            <v>4676.0805968321647</v>
          </cell>
        </row>
        <row r="2975">
          <cell r="O2975">
            <v>208120.94965364394</v>
          </cell>
        </row>
        <row r="2976">
          <cell r="O2976">
            <v>0</v>
          </cell>
        </row>
        <row r="2977">
          <cell r="O2977">
            <v>13801.917399999998</v>
          </cell>
        </row>
        <row r="2978">
          <cell r="O2978">
            <v>0</v>
          </cell>
        </row>
        <row r="2979">
          <cell r="O2979">
            <v>0</v>
          </cell>
        </row>
        <row r="2980">
          <cell r="O2980">
            <v>0</v>
          </cell>
        </row>
        <row r="2981">
          <cell r="O2981">
            <v>63880.0478515625</v>
          </cell>
        </row>
        <row r="2982">
          <cell r="O2982">
            <v>24420.163208007813</v>
          </cell>
        </row>
        <row r="2983">
          <cell r="O2983">
            <v>18.261497497558594</v>
          </cell>
        </row>
        <row r="2984">
          <cell r="O2984">
            <v>290.59906768798828</v>
          </cell>
        </row>
        <row r="2985">
          <cell r="O2985">
            <v>0</v>
          </cell>
        </row>
        <row r="2986">
          <cell r="O2986">
            <v>53890.105143547058</v>
          </cell>
        </row>
        <row r="2987">
          <cell r="O2987">
            <v>0</v>
          </cell>
        </row>
        <row r="2988">
          <cell r="O2988">
            <v>230.65139651298523</v>
          </cell>
        </row>
        <row r="2989">
          <cell r="O2989">
            <v>-18579.475288402522</v>
          </cell>
        </row>
        <row r="2990">
          <cell r="O2990">
            <v>6.7871966361999512</v>
          </cell>
        </row>
        <row r="2991">
          <cell r="O2991">
            <v>16.924985885620117</v>
          </cell>
        </row>
        <row r="2992">
          <cell r="O2992">
            <v>34.190258026123047</v>
          </cell>
        </row>
        <row r="2993">
          <cell r="O2993">
            <v>0</v>
          </cell>
        </row>
        <row r="2994">
          <cell r="O2994">
            <v>3.3150708675384521</v>
          </cell>
        </row>
        <row r="2995">
          <cell r="O2995">
            <v>0</v>
          </cell>
        </row>
        <row r="2996">
          <cell r="O2996">
            <v>59.631000518798828</v>
          </cell>
        </row>
        <row r="2997">
          <cell r="O2997">
            <v>0</v>
          </cell>
        </row>
        <row r="2998">
          <cell r="O2998">
            <v>128.53549194335938</v>
          </cell>
        </row>
        <row r="2999">
          <cell r="O2999">
            <v>0</v>
          </cell>
        </row>
        <row r="3000">
          <cell r="O3000">
            <v>0</v>
          </cell>
        </row>
        <row r="3001">
          <cell r="O3001">
            <v>0</v>
          </cell>
        </row>
        <row r="3002">
          <cell r="O3002">
            <v>625</v>
          </cell>
        </row>
        <row r="3003">
          <cell r="O3003">
            <v>0</v>
          </cell>
        </row>
        <row r="3004">
          <cell r="O3004">
            <v>0</v>
          </cell>
        </row>
        <row r="3005">
          <cell r="O3005">
            <v>0</v>
          </cell>
        </row>
        <row r="3006">
          <cell r="O3006">
            <v>0</v>
          </cell>
        </row>
        <row r="3007">
          <cell r="O3007">
            <v>0</v>
          </cell>
        </row>
        <row r="3008">
          <cell r="O3008">
            <v>0</v>
          </cell>
        </row>
        <row r="3009">
          <cell r="O3009">
            <v>0</v>
          </cell>
        </row>
        <row r="3010">
          <cell r="O3010">
            <v>0</v>
          </cell>
        </row>
        <row r="3011">
          <cell r="O3011">
            <v>0</v>
          </cell>
        </row>
        <row r="3012">
          <cell r="O3012">
            <v>0</v>
          </cell>
        </row>
        <row r="3013">
          <cell r="O3013">
            <v>41773.258900000001</v>
          </cell>
        </row>
        <row r="3014">
          <cell r="O3014">
            <v>10793.150000000001</v>
          </cell>
        </row>
        <row r="3015">
          <cell r="O3015">
            <v>27199.67</v>
          </cell>
        </row>
        <row r="3016">
          <cell r="O3016">
            <v>-392907.06999999995</v>
          </cell>
        </row>
        <row r="3017">
          <cell r="O3017">
            <v>-160.14833842432154</v>
          </cell>
        </row>
        <row r="3018">
          <cell r="O3018">
            <v>-23614.228158829377</v>
          </cell>
        </row>
        <row r="3019">
          <cell r="O3019">
            <v>447.94543680051453</v>
          </cell>
        </row>
        <row r="3020">
          <cell r="O3020">
            <v>2742.673677755015</v>
          </cell>
        </row>
        <row r="3021">
          <cell r="O3021">
            <v>0</v>
          </cell>
        </row>
        <row r="3022">
          <cell r="O3022">
            <v>145921.43486928637</v>
          </cell>
        </row>
        <row r="3023">
          <cell r="O3023">
            <v>12747.408799999999</v>
          </cell>
        </row>
        <row r="3024">
          <cell r="O3024">
            <v>0</v>
          </cell>
        </row>
        <row r="3025">
          <cell r="O3025">
            <v>0</v>
          </cell>
        </row>
        <row r="3026">
          <cell r="O3026">
            <v>0</v>
          </cell>
        </row>
        <row r="3027">
          <cell r="O3027">
            <v>25410.369140625</v>
          </cell>
        </row>
        <row r="3028">
          <cell r="O3028">
            <v>17483.6533203125</v>
          </cell>
        </row>
        <row r="3029">
          <cell r="O3029">
            <v>0</v>
          </cell>
        </row>
        <row r="3030">
          <cell r="O3030">
            <v>0</v>
          </cell>
        </row>
        <row r="3031">
          <cell r="O3031">
            <v>0</v>
          </cell>
        </row>
        <row r="3032">
          <cell r="O3032">
            <v>0</v>
          </cell>
        </row>
        <row r="3033">
          <cell r="O3033">
            <v>0</v>
          </cell>
        </row>
        <row r="3034">
          <cell r="O3034">
            <v>0</v>
          </cell>
        </row>
        <row r="3035">
          <cell r="O3035">
            <v>0</v>
          </cell>
        </row>
        <row r="3036">
          <cell r="O3036">
            <v>0</v>
          </cell>
        </row>
        <row r="3037">
          <cell r="O3037">
            <v>0</v>
          </cell>
        </row>
        <row r="3038">
          <cell r="O3038">
            <v>0</v>
          </cell>
        </row>
        <row r="3039">
          <cell r="O3039">
            <v>0</v>
          </cell>
        </row>
        <row r="3040">
          <cell r="O3040">
            <v>0</v>
          </cell>
        </row>
        <row r="3041">
          <cell r="O3041">
            <v>0</v>
          </cell>
        </row>
        <row r="3042">
          <cell r="O3042">
            <v>0</v>
          </cell>
        </row>
        <row r="3043">
          <cell r="O3043">
            <v>0</v>
          </cell>
        </row>
        <row r="3044">
          <cell r="O3044">
            <v>0</v>
          </cell>
        </row>
        <row r="3045">
          <cell r="O3045">
            <v>0</v>
          </cell>
        </row>
        <row r="3046">
          <cell r="O3046">
            <v>0</v>
          </cell>
        </row>
        <row r="3047">
          <cell r="O3047">
            <v>0</v>
          </cell>
        </row>
        <row r="3048">
          <cell r="O3048">
            <v>0</v>
          </cell>
        </row>
        <row r="3049">
          <cell r="O3049">
            <v>0</v>
          </cell>
        </row>
        <row r="3050">
          <cell r="O3050">
            <v>0</v>
          </cell>
        </row>
        <row r="3051">
          <cell r="O3051">
            <v>0</v>
          </cell>
        </row>
        <row r="3052">
          <cell r="O3052">
            <v>0</v>
          </cell>
        </row>
        <row r="3053">
          <cell r="O3053">
            <v>0</v>
          </cell>
        </row>
        <row r="3054">
          <cell r="O3054">
            <v>0</v>
          </cell>
        </row>
        <row r="3055">
          <cell r="O3055">
            <v>0</v>
          </cell>
        </row>
        <row r="3056">
          <cell r="O3056">
            <v>0</v>
          </cell>
        </row>
        <row r="3057">
          <cell r="O3057">
            <v>0</v>
          </cell>
        </row>
        <row r="3058">
          <cell r="O3058">
            <v>0</v>
          </cell>
        </row>
        <row r="3059">
          <cell r="O3059">
            <v>0</v>
          </cell>
        </row>
        <row r="3060">
          <cell r="O3060">
            <v>14427.18</v>
          </cell>
        </row>
        <row r="3061">
          <cell r="O3061">
            <v>-195406.28</v>
          </cell>
        </row>
      </sheetData>
      <sheetData sheetId="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PNL_BSYSTEMS"/>
      <sheetName val="Оборотка"/>
      <sheetName val="форма_2"/>
      <sheetName val="форма_3"/>
      <sheetName val="форма_4"/>
      <sheetName val="форма_5"/>
      <sheetName val="форма_6"/>
      <sheetName val="форма_8"/>
      <sheetName val="test_cash"/>
      <sheetName val="PNL_2003_проверка"/>
      <sheetName val="МБК (данные ДФК)"/>
    </sheetNames>
    <sheetDataSet>
      <sheetData sheetId="0" refreshError="1">
        <row r="8">
          <cell r="C8">
            <v>2006001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БухБаланс_BSystems"/>
      <sheetName val="БухБаланс_KZT"/>
    </sheetNames>
    <sheetDataSet>
      <sheetData sheetId="0" refreshError="1">
        <row r="11">
          <cell r="E11">
            <v>2005009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еспеченность"/>
      <sheetName val="Планы"/>
      <sheetName val="параметры"/>
      <sheetName val="Выбор"/>
      <sheetName val="Links"/>
      <sheetName val="Lead"/>
      <sheetName val="Расчет_Ин"/>
      <sheetName val="PIT&amp;PP(2)"/>
      <sheetName val="Константы"/>
      <sheetName val="Статьи"/>
      <sheetName val="KGC Operations Costs"/>
      <sheetName val="July_03_Pg8"/>
      <sheetName val="CASH"/>
      <sheetName val="Work"/>
    </sheetNames>
    <sheetDataSet>
      <sheetData sheetId="0" refreshError="1"/>
      <sheetData sheetId="1" refreshError="1">
        <row r="3">
          <cell r="C3" t="str">
            <v>Киев</v>
          </cell>
          <cell r="D3" t="str">
            <v>Донецк</v>
          </cell>
          <cell r="E3" t="str">
            <v>Харьков</v>
          </cell>
          <cell r="F3" t="str">
            <v>Запад</v>
          </cell>
          <cell r="G3" t="str">
            <v>Львов</v>
          </cell>
          <cell r="H3" t="str">
            <v>Одесса</v>
          </cell>
          <cell r="I3" t="str">
            <v>Херсон-Николаев</v>
          </cell>
          <cell r="J3" t="str">
            <v>Крым</v>
          </cell>
          <cell r="K3" t="str">
            <v>Луганск</v>
          </cell>
          <cell r="L3" t="str">
            <v>Днепропетровск</v>
          </cell>
          <cell r="M3" t="str">
            <v>Запорожье</v>
          </cell>
          <cell r="N3" t="str">
            <v>Экспорт</v>
          </cell>
          <cell r="O3" t="str">
            <v>Всего</v>
          </cell>
          <cell r="P3" t="str">
            <v>Киев</v>
          </cell>
          <cell r="Q3" t="str">
            <v>Донецк</v>
          </cell>
          <cell r="R3" t="str">
            <v>Харьков</v>
          </cell>
          <cell r="S3" t="str">
            <v>Запад</v>
          </cell>
          <cell r="T3" t="str">
            <v>Львов</v>
          </cell>
          <cell r="U3" t="str">
            <v>Одесса</v>
          </cell>
          <cell r="V3" t="str">
            <v>Херсон-Николаев</v>
          </cell>
          <cell r="W3" t="str">
            <v>Крым</v>
          </cell>
          <cell r="X3" t="str">
            <v>Луганск</v>
          </cell>
          <cell r="Y3" t="str">
            <v>Днепропетровск</v>
          </cell>
          <cell r="Z3" t="str">
            <v>Запорожье</v>
          </cell>
          <cell r="AA3" t="str">
            <v>Экспорт</v>
          </cell>
          <cell r="AB3" t="str">
            <v>Всего</v>
          </cell>
        </row>
        <row r="4">
          <cell r="A4" t="str">
            <v>AAAA</v>
          </cell>
          <cell r="B4" t="str">
            <v xml:space="preserve"> Бутылочное пиво</v>
          </cell>
        </row>
        <row r="5">
          <cell r="A5">
            <v>10210</v>
          </cell>
          <cell r="B5" t="str">
            <v>Славутич Пиво бутылочн (0.5 ф)</v>
          </cell>
          <cell r="C5">
            <v>74.938550000000006</v>
          </cell>
          <cell r="D5">
            <v>17.7</v>
          </cell>
          <cell r="E5">
            <v>43.2</v>
          </cell>
          <cell r="F5">
            <v>18.309999999999999</v>
          </cell>
          <cell r="G5">
            <v>4.0810136000000004</v>
          </cell>
          <cell r="H5">
            <v>15.39</v>
          </cell>
          <cell r="I5">
            <v>10.07</v>
          </cell>
          <cell r="J5">
            <v>13.59</v>
          </cell>
          <cell r="K5">
            <v>13.5</v>
          </cell>
          <cell r="L5">
            <v>38.770000000000003</v>
          </cell>
          <cell r="M5">
            <v>33.090000000000003</v>
          </cell>
          <cell r="N5">
            <v>1.75</v>
          </cell>
          <cell r="O5">
            <v>284.38956359999997</v>
          </cell>
          <cell r="P5">
            <v>74.938550000000006</v>
          </cell>
          <cell r="Q5">
            <v>21</v>
          </cell>
          <cell r="R5">
            <v>39</v>
          </cell>
          <cell r="S5">
            <v>10.969344852843008</v>
          </cell>
          <cell r="T5">
            <v>2.9266551471569922</v>
          </cell>
          <cell r="U5">
            <v>12.311999999999999</v>
          </cell>
          <cell r="V5">
            <v>8.0560000000000009</v>
          </cell>
          <cell r="W5">
            <v>14.44</v>
          </cell>
          <cell r="X5">
            <v>12.5</v>
          </cell>
          <cell r="Y5">
            <v>40</v>
          </cell>
          <cell r="Z5">
            <v>33</v>
          </cell>
          <cell r="AA5">
            <v>3.6</v>
          </cell>
          <cell r="AB5">
            <v>272.74255000000005</v>
          </cell>
        </row>
        <row r="6">
          <cell r="A6">
            <v>12710</v>
          </cell>
          <cell r="B6" t="str">
            <v>Славутич Пшеничное бутылочн (0.5 ф)</v>
          </cell>
          <cell r="C6">
            <v>6.796797540983607</v>
          </cell>
          <cell r="D6">
            <v>2.09</v>
          </cell>
          <cell r="E6">
            <v>2.5</v>
          </cell>
          <cell r="F6">
            <v>1.68</v>
          </cell>
          <cell r="G6">
            <v>1.32</v>
          </cell>
          <cell r="H6">
            <v>1.84</v>
          </cell>
          <cell r="I6">
            <v>0.9</v>
          </cell>
          <cell r="J6">
            <v>1.61</v>
          </cell>
          <cell r="K6">
            <v>1</v>
          </cell>
          <cell r="L6">
            <v>3.2</v>
          </cell>
          <cell r="M6">
            <v>4.2</v>
          </cell>
          <cell r="N6">
            <v>0.04</v>
          </cell>
          <cell r="O6">
            <v>27.176797540983603</v>
          </cell>
          <cell r="P6">
            <v>6.796797540983607</v>
          </cell>
          <cell r="Q6">
            <v>6.3</v>
          </cell>
          <cell r="R6">
            <v>2.66</v>
          </cell>
          <cell r="S6">
            <v>5.8917804402340472</v>
          </cell>
          <cell r="T6">
            <v>3.5482195597659509</v>
          </cell>
          <cell r="U6">
            <v>1.472</v>
          </cell>
          <cell r="V6">
            <v>1.4319999999999999</v>
          </cell>
          <cell r="W6">
            <v>1.552</v>
          </cell>
          <cell r="X6">
            <v>0.9</v>
          </cell>
          <cell r="Y6">
            <v>5.2</v>
          </cell>
          <cell r="Z6">
            <v>6</v>
          </cell>
          <cell r="AA6">
            <v>0.9</v>
          </cell>
          <cell r="AB6">
            <v>42.652797540983606</v>
          </cell>
        </row>
        <row r="7">
          <cell r="A7">
            <v>10610</v>
          </cell>
          <cell r="B7" t="str">
            <v>Славутич Світле бутылочн (0.5 ф)</v>
          </cell>
          <cell r="C7">
            <v>69.099334426229504</v>
          </cell>
          <cell r="D7">
            <v>24.9</v>
          </cell>
          <cell r="E7">
            <v>29.15</v>
          </cell>
          <cell r="F7">
            <v>34.47</v>
          </cell>
          <cell r="G7">
            <v>5.9405099999999997</v>
          </cell>
          <cell r="H7">
            <v>16.12</v>
          </cell>
          <cell r="I7">
            <v>14</v>
          </cell>
          <cell r="J7">
            <v>8.15</v>
          </cell>
          <cell r="K7">
            <v>17.5</v>
          </cell>
          <cell r="L7">
            <v>45.8</v>
          </cell>
          <cell r="M7">
            <v>24.2</v>
          </cell>
          <cell r="N7">
            <v>0.95</v>
          </cell>
          <cell r="O7">
            <v>290.27984442622949</v>
          </cell>
          <cell r="P7">
            <v>66.099334426229504</v>
          </cell>
          <cell r="Q7">
            <v>21.95</v>
          </cell>
          <cell r="R7">
            <v>26</v>
          </cell>
          <cell r="S7">
            <v>30</v>
          </cell>
          <cell r="T7">
            <v>3.6990153618235877</v>
          </cell>
          <cell r="U7">
            <v>12.896000000000001</v>
          </cell>
          <cell r="V7">
            <v>11.2</v>
          </cell>
          <cell r="W7">
            <v>8.82</v>
          </cell>
          <cell r="X7">
            <v>17</v>
          </cell>
          <cell r="Y7">
            <v>50</v>
          </cell>
          <cell r="Z7">
            <v>25</v>
          </cell>
          <cell r="AA7">
            <v>1.8</v>
          </cell>
          <cell r="AB7">
            <v>274.46434978805308</v>
          </cell>
        </row>
        <row r="8">
          <cell r="A8">
            <v>10510</v>
          </cell>
          <cell r="B8" t="str">
            <v>Славутич Міцне бутылочн (0.5 ф)</v>
          </cell>
          <cell r="C8">
            <v>30.002889344262293</v>
          </cell>
          <cell r="D8">
            <v>15.83</v>
          </cell>
          <cell r="E8">
            <v>19.600000000000001</v>
          </cell>
          <cell r="F8">
            <v>8.5500000000000007</v>
          </cell>
          <cell r="G8">
            <v>2.3199999999999998</v>
          </cell>
          <cell r="H8">
            <v>3.62</v>
          </cell>
          <cell r="I8">
            <v>7.99</v>
          </cell>
          <cell r="J8">
            <v>12.15</v>
          </cell>
          <cell r="K8">
            <v>10.199999999999999</v>
          </cell>
          <cell r="L8">
            <v>26.4</v>
          </cell>
          <cell r="M8">
            <v>9.51</v>
          </cell>
          <cell r="N8">
            <v>0.7</v>
          </cell>
          <cell r="O8">
            <v>146.87288934426226</v>
          </cell>
          <cell r="P8">
            <v>30.002889344262293</v>
          </cell>
          <cell r="Q8">
            <v>26.5</v>
          </cell>
          <cell r="R8">
            <v>19.600000000000001</v>
          </cell>
          <cell r="S8">
            <v>10</v>
          </cell>
          <cell r="T8">
            <v>2</v>
          </cell>
          <cell r="U8">
            <v>2.8959999999999999</v>
          </cell>
          <cell r="V8">
            <v>6.3919999999999995</v>
          </cell>
          <cell r="W8">
            <v>11.8</v>
          </cell>
          <cell r="X8">
            <v>9.52</v>
          </cell>
          <cell r="Y8">
            <v>28</v>
          </cell>
          <cell r="Z8">
            <v>10</v>
          </cell>
          <cell r="AA8">
            <v>1.8</v>
          </cell>
          <cell r="AB8">
            <v>158.5108893442623</v>
          </cell>
        </row>
        <row r="9">
          <cell r="A9">
            <v>10410</v>
          </cell>
          <cell r="B9" t="str">
            <v>Славутич Темне бутылочн (0.5 ф)</v>
          </cell>
          <cell r="C9">
            <v>2.4955543715846993</v>
          </cell>
          <cell r="D9">
            <v>2.38</v>
          </cell>
          <cell r="E9">
            <v>0.55000000000000004</v>
          </cell>
          <cell r="F9">
            <v>1.0900000000000001</v>
          </cell>
          <cell r="G9">
            <v>0.39490600000000003</v>
          </cell>
          <cell r="H9">
            <v>0.7</v>
          </cell>
          <cell r="I9">
            <v>0.76</v>
          </cell>
          <cell r="J9">
            <v>0.33600000000000002</v>
          </cell>
          <cell r="K9">
            <v>0.99</v>
          </cell>
          <cell r="L9">
            <v>0.8</v>
          </cell>
          <cell r="M9">
            <v>0.5</v>
          </cell>
          <cell r="N9">
            <v>0.35</v>
          </cell>
          <cell r="O9">
            <v>11.346460371584699</v>
          </cell>
          <cell r="P9">
            <v>2.4955543715846993</v>
          </cell>
          <cell r="Q9">
            <v>2.65</v>
          </cell>
          <cell r="R9">
            <v>0.55000000000000004</v>
          </cell>
          <cell r="S9">
            <v>1.1858846156262504</v>
          </cell>
          <cell r="T9">
            <v>0.48133288357082521</v>
          </cell>
          <cell r="U9">
            <v>1.0880000000000001</v>
          </cell>
          <cell r="V9">
            <v>0.6080000000000001</v>
          </cell>
          <cell r="W9">
            <v>0.34</v>
          </cell>
          <cell r="X9">
            <v>0.85</v>
          </cell>
          <cell r="Y9">
            <v>1.5</v>
          </cell>
          <cell r="Z9">
            <v>1.2</v>
          </cell>
          <cell r="AA9">
            <v>0.9</v>
          </cell>
          <cell r="AB9">
            <v>13.848771870781775</v>
          </cell>
        </row>
        <row r="10">
          <cell r="A10">
            <v>10110</v>
          </cell>
          <cell r="B10" t="str">
            <v>Славутич Екстра бутылочн (0.5 ф)</v>
          </cell>
          <cell r="C10">
            <v>1.76</v>
          </cell>
          <cell r="D10">
            <v>0.47</v>
          </cell>
          <cell r="E10">
            <v>0.6</v>
          </cell>
          <cell r="F10">
            <v>0.8</v>
          </cell>
          <cell r="G10">
            <v>0.26</v>
          </cell>
          <cell r="H10">
            <v>1.32</v>
          </cell>
          <cell r="I10">
            <v>0.37</v>
          </cell>
          <cell r="J10">
            <v>0.34</v>
          </cell>
          <cell r="K10">
            <v>0.35</v>
          </cell>
          <cell r="L10">
            <v>0.6</v>
          </cell>
          <cell r="M10">
            <v>1.1100000000000001</v>
          </cell>
          <cell r="N10">
            <v>0.35</v>
          </cell>
          <cell r="O10">
            <v>8.33</v>
          </cell>
          <cell r="P10">
            <v>1.76</v>
          </cell>
          <cell r="Q10">
            <v>0.5</v>
          </cell>
          <cell r="R10">
            <v>0.69</v>
          </cell>
          <cell r="S10">
            <v>1.3743014493386922</v>
          </cell>
          <cell r="T10">
            <v>0.4350567617743038</v>
          </cell>
          <cell r="U10">
            <v>1.056</v>
          </cell>
          <cell r="V10">
            <v>0.29600000000000004</v>
          </cell>
          <cell r="W10">
            <v>0.26500000000000001</v>
          </cell>
          <cell r="X10">
            <v>0.45</v>
          </cell>
          <cell r="Y10">
            <v>1</v>
          </cell>
          <cell r="Z10">
            <v>1.1000000000000001</v>
          </cell>
          <cell r="AA10">
            <v>0.9</v>
          </cell>
          <cell r="AB10">
            <v>9.8263582111129963</v>
          </cell>
        </row>
        <row r="11">
          <cell r="A11">
            <v>11910</v>
          </cell>
          <cell r="B11" t="str">
            <v>Туборг (0.5 ф). бутылочное</v>
          </cell>
          <cell r="C11">
            <v>3.3298008196721312</v>
          </cell>
          <cell r="D11">
            <v>0.72</v>
          </cell>
          <cell r="E11">
            <v>0.76400000000000012</v>
          </cell>
          <cell r="F11">
            <v>0.47</v>
          </cell>
          <cell r="G11">
            <v>0.30431560000000002</v>
          </cell>
          <cell r="H11">
            <v>0.37</v>
          </cell>
          <cell r="I11">
            <v>0.28000000000000003</v>
          </cell>
          <cell r="J11">
            <v>0.51500000000000001</v>
          </cell>
          <cell r="K11">
            <v>0.45</v>
          </cell>
          <cell r="L11">
            <v>1.33</v>
          </cell>
          <cell r="M11">
            <v>0.61</v>
          </cell>
          <cell r="N11">
            <v>0.23</v>
          </cell>
          <cell r="O11">
            <v>9.3731164196721313</v>
          </cell>
          <cell r="P11">
            <v>3.3298008196721312</v>
          </cell>
          <cell r="Q11">
            <v>0.62</v>
          </cell>
          <cell r="R11">
            <v>0.88400000000000012</v>
          </cell>
          <cell r="S11">
            <v>0.20888905983217465</v>
          </cell>
          <cell r="T11">
            <v>0.14529369104182396</v>
          </cell>
          <cell r="U11">
            <v>0.29600000000000004</v>
          </cell>
          <cell r="V11">
            <v>0.22400000000000003</v>
          </cell>
          <cell r="W11">
            <v>0.52500000000000002</v>
          </cell>
          <cell r="X11">
            <v>0.42</v>
          </cell>
          <cell r="Y11">
            <v>1.4</v>
          </cell>
          <cell r="Z11">
            <v>0.6</v>
          </cell>
          <cell r="AA11">
            <v>0.6</v>
          </cell>
          <cell r="AB11">
            <v>9.2529835705461299</v>
          </cell>
        </row>
        <row r="12">
          <cell r="A12">
            <v>12410</v>
          </cell>
          <cell r="B12" t="str">
            <v>Славутич NA бут (0.5 ф.)</v>
          </cell>
          <cell r="C12">
            <v>0.57999999999999996</v>
          </cell>
          <cell r="D12">
            <v>2.4</v>
          </cell>
          <cell r="E12">
            <v>0.7</v>
          </cell>
          <cell r="F12">
            <v>0.62</v>
          </cell>
          <cell r="G12">
            <v>0.36</v>
          </cell>
          <cell r="H12">
            <v>1.7</v>
          </cell>
          <cell r="I12">
            <v>1.1000000000000001</v>
          </cell>
          <cell r="J12">
            <v>0.82</v>
          </cell>
          <cell r="K12">
            <v>1.5</v>
          </cell>
          <cell r="L12">
            <v>1.98</v>
          </cell>
          <cell r="M12">
            <v>0.86</v>
          </cell>
          <cell r="N12">
            <v>0.18</v>
          </cell>
          <cell r="O12">
            <v>12.8</v>
          </cell>
          <cell r="P12">
            <v>3</v>
          </cell>
          <cell r="Q12">
            <v>0.7</v>
          </cell>
          <cell r="R12">
            <v>0.7</v>
          </cell>
          <cell r="S12">
            <v>1.2</v>
          </cell>
          <cell r="T12">
            <v>0.7</v>
          </cell>
          <cell r="U12">
            <v>1.36</v>
          </cell>
          <cell r="V12">
            <v>0.88</v>
          </cell>
          <cell r="W12">
            <v>0.72</v>
          </cell>
          <cell r="X12">
            <v>0.48499999999999999</v>
          </cell>
          <cell r="Y12">
            <v>1</v>
          </cell>
          <cell r="Z12">
            <v>1</v>
          </cell>
          <cell r="AA12">
            <v>1.8</v>
          </cell>
          <cell r="AB12">
            <v>13.545</v>
          </cell>
        </row>
        <row r="13">
          <cell r="A13">
            <v>12510</v>
          </cell>
          <cell r="B13" t="str">
            <v>Славутич Красное бутылочн (0.5 ф)</v>
          </cell>
          <cell r="C13">
            <v>20.31294180327869</v>
          </cell>
          <cell r="D13">
            <v>6.5</v>
          </cell>
          <cell r="E13">
            <v>10.8</v>
          </cell>
          <cell r="F13">
            <v>11.02</v>
          </cell>
          <cell r="G13">
            <v>5.45</v>
          </cell>
          <cell r="H13">
            <v>3.2</v>
          </cell>
          <cell r="I13">
            <v>2.2000000000000002</v>
          </cell>
          <cell r="J13">
            <v>3.7</v>
          </cell>
          <cell r="K13">
            <v>6</v>
          </cell>
          <cell r="L13">
            <v>10.119999999999999</v>
          </cell>
          <cell r="M13">
            <v>14.52</v>
          </cell>
          <cell r="N13">
            <v>0.06</v>
          </cell>
          <cell r="O13">
            <v>93.882941803278698</v>
          </cell>
          <cell r="P13">
            <v>20.31294180327869</v>
          </cell>
          <cell r="Q13">
            <v>6.6</v>
          </cell>
          <cell r="R13">
            <v>11</v>
          </cell>
          <cell r="S13">
            <v>5.6193834312780702</v>
          </cell>
          <cell r="T13">
            <v>2.7167040647073057</v>
          </cell>
          <cell r="U13">
            <v>1.488</v>
          </cell>
          <cell r="V13">
            <v>1.76</v>
          </cell>
          <cell r="W13">
            <v>3.375</v>
          </cell>
          <cell r="X13">
            <v>5</v>
          </cell>
          <cell r="Y13">
            <v>11</v>
          </cell>
          <cell r="Z13">
            <v>14</v>
          </cell>
          <cell r="AA13">
            <v>1.8</v>
          </cell>
          <cell r="AB13">
            <v>84.672029299264068</v>
          </cell>
        </row>
        <row r="14">
          <cell r="A14">
            <v>12110</v>
          </cell>
          <cell r="B14" t="str">
            <v>Запорізьке Традиційне бутылочн (0.5 ст)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11.48</v>
          </cell>
          <cell r="M14">
            <v>22.85</v>
          </cell>
          <cell r="N14">
            <v>0</v>
          </cell>
          <cell r="O14">
            <v>34.33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W14">
            <v>0</v>
          </cell>
          <cell r="X14">
            <v>0</v>
          </cell>
          <cell r="Y14">
            <v>13</v>
          </cell>
          <cell r="Z14">
            <v>29</v>
          </cell>
          <cell r="AA14">
            <v>0</v>
          </cell>
          <cell r="AB14">
            <v>42</v>
          </cell>
        </row>
        <row r="15">
          <cell r="A15">
            <v>12210</v>
          </cell>
          <cell r="B15" t="str">
            <v>Запорізьке Орігінальне бутылочн (0.5 ст)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4.17</v>
          </cell>
          <cell r="M15">
            <v>11.04</v>
          </cell>
          <cell r="N15">
            <v>0</v>
          </cell>
          <cell r="O15">
            <v>15.21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W15">
            <v>0</v>
          </cell>
          <cell r="X15">
            <v>0</v>
          </cell>
          <cell r="Y15">
            <v>4</v>
          </cell>
          <cell r="Z15">
            <v>10</v>
          </cell>
          <cell r="AA15">
            <v>0</v>
          </cell>
          <cell r="AB15">
            <v>14</v>
          </cell>
        </row>
        <row r="16">
          <cell r="C16">
            <v>0</v>
          </cell>
          <cell r="P16">
            <v>0</v>
          </cell>
          <cell r="W16">
            <v>0</v>
          </cell>
        </row>
        <row r="17">
          <cell r="A17">
            <v>21310</v>
          </cell>
          <cell r="B17" t="str">
            <v>Высокий Замок</v>
          </cell>
          <cell r="C17">
            <v>1.363</v>
          </cell>
          <cell r="D17">
            <v>0</v>
          </cell>
          <cell r="E17">
            <v>0</v>
          </cell>
          <cell r="F17">
            <v>13.78</v>
          </cell>
          <cell r="G17">
            <v>10.67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25.812999999999999</v>
          </cell>
          <cell r="P17">
            <v>2.4075346452197905</v>
          </cell>
          <cell r="Q17">
            <v>0</v>
          </cell>
          <cell r="S17">
            <v>11.546239317881895</v>
          </cell>
          <cell r="T17">
            <v>9.9597402392230112</v>
          </cell>
          <cell r="W17">
            <v>0</v>
          </cell>
          <cell r="Y17">
            <v>0</v>
          </cell>
          <cell r="Z17">
            <v>0</v>
          </cell>
          <cell r="AB17">
            <v>23.913514202324698</v>
          </cell>
        </row>
        <row r="18">
          <cell r="A18">
            <v>21010</v>
          </cell>
          <cell r="B18" t="str">
            <v>Львівське Світле бутылочн (0.5 ф)</v>
          </cell>
          <cell r="C18">
            <v>5.11466931147541</v>
          </cell>
          <cell r="D18">
            <v>0</v>
          </cell>
          <cell r="E18">
            <v>0</v>
          </cell>
          <cell r="F18">
            <v>60.23</v>
          </cell>
          <cell r="G18">
            <v>81.127260000000007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146.47192931147541</v>
          </cell>
          <cell r="P18">
            <v>5.11466931147541</v>
          </cell>
          <cell r="Q18">
            <v>0</v>
          </cell>
          <cell r="S18">
            <v>50.051179118708106</v>
          </cell>
          <cell r="T18">
            <v>67.438820881291903</v>
          </cell>
          <cell r="W18">
            <v>0</v>
          </cell>
          <cell r="Y18">
            <v>0</v>
          </cell>
          <cell r="Z18">
            <v>0</v>
          </cell>
          <cell r="AA18">
            <v>1.35</v>
          </cell>
          <cell r="AB18">
            <v>123.95466931147541</v>
          </cell>
        </row>
        <row r="19">
          <cell r="A19">
            <v>21410</v>
          </cell>
          <cell r="B19" t="str">
            <v>Львівське 1715 бутылочн (0.5 ф)</v>
          </cell>
          <cell r="C19">
            <v>13.187999032786884</v>
          </cell>
          <cell r="D19">
            <v>0.35</v>
          </cell>
          <cell r="E19">
            <v>0</v>
          </cell>
          <cell r="F19">
            <v>70.3</v>
          </cell>
          <cell r="G19">
            <v>66.42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150.25799903278687</v>
          </cell>
          <cell r="P19">
            <v>13.187999032786884</v>
          </cell>
          <cell r="Q19">
            <v>0</v>
          </cell>
          <cell r="S19">
            <v>50.881853706914463</v>
          </cell>
          <cell r="T19">
            <v>56.648044078610049</v>
          </cell>
          <cell r="W19">
            <v>0</v>
          </cell>
          <cell r="Y19">
            <v>0</v>
          </cell>
          <cell r="Z19">
            <v>0</v>
          </cell>
          <cell r="AA19">
            <v>1.35</v>
          </cell>
          <cell r="AB19">
            <v>122.0678968183114</v>
          </cell>
        </row>
        <row r="20">
          <cell r="A20">
            <v>21510</v>
          </cell>
          <cell r="B20" t="str">
            <v>Львівське Міцне бутылочн (0.5 ф)</v>
          </cell>
          <cell r="C20">
            <v>3.2412010874316932</v>
          </cell>
          <cell r="E20">
            <v>0</v>
          </cell>
          <cell r="F20">
            <v>15.81</v>
          </cell>
          <cell r="G20">
            <v>11.10876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30.159961087431693</v>
          </cell>
          <cell r="P20">
            <v>3.2412010874316932</v>
          </cell>
          <cell r="Q20">
            <v>0</v>
          </cell>
          <cell r="S20">
            <v>10.706859328659828</v>
          </cell>
          <cell r="T20">
            <v>8.8048684073965404</v>
          </cell>
          <cell r="W20">
            <v>0</v>
          </cell>
          <cell r="Y20">
            <v>0</v>
          </cell>
          <cell r="Z20">
            <v>0</v>
          </cell>
          <cell r="AA20">
            <v>0.9</v>
          </cell>
          <cell r="AB20">
            <v>23.652928823488061</v>
          </cell>
        </row>
        <row r="21">
          <cell r="A21">
            <v>20910</v>
          </cell>
          <cell r="B21" t="str">
            <v>Львівське Темне бутылочн (0.5 ф)</v>
          </cell>
          <cell r="C21">
            <v>0.73774627322404374</v>
          </cell>
          <cell r="E21">
            <v>0</v>
          </cell>
          <cell r="F21">
            <v>1.85</v>
          </cell>
          <cell r="G21">
            <v>1.1499999999999999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3.7377462732240438</v>
          </cell>
          <cell r="P21">
            <v>0.73774627322404374</v>
          </cell>
          <cell r="Q21">
            <v>0</v>
          </cell>
          <cell r="S21">
            <v>1.5</v>
          </cell>
          <cell r="T21">
            <v>1.5</v>
          </cell>
          <cell r="W21">
            <v>0</v>
          </cell>
          <cell r="Y21">
            <v>0</v>
          </cell>
          <cell r="Z21">
            <v>0</v>
          </cell>
          <cell r="AA21">
            <v>0.45</v>
          </cell>
          <cell r="AB21">
            <v>4.187746273224044</v>
          </cell>
        </row>
        <row r="22">
          <cell r="A22">
            <v>20610</v>
          </cell>
          <cell r="B22" t="str">
            <v>Львівське Преміум бутылочн (0.5 ф)</v>
          </cell>
          <cell r="C22">
            <v>7.9456305601092891</v>
          </cell>
          <cell r="D22">
            <v>0.25</v>
          </cell>
          <cell r="E22">
            <v>0</v>
          </cell>
          <cell r="F22">
            <v>40.83</v>
          </cell>
          <cell r="G22">
            <v>22.84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71.865630560109295</v>
          </cell>
          <cell r="P22">
            <v>7.9456305601092891</v>
          </cell>
          <cell r="Q22">
            <v>0</v>
          </cell>
          <cell r="S22">
            <v>35.970921919662729</v>
          </cell>
          <cell r="T22">
            <v>20.923146998658293</v>
          </cell>
          <cell r="W22">
            <v>0</v>
          </cell>
          <cell r="Y22">
            <v>0</v>
          </cell>
          <cell r="Z22">
            <v>0</v>
          </cell>
          <cell r="AA22">
            <v>2.25</v>
          </cell>
          <cell r="AB22">
            <v>67.089699478430305</v>
          </cell>
        </row>
        <row r="23">
          <cell r="A23">
            <v>21210</v>
          </cell>
          <cell r="B23" t="str">
            <v>Львівське Портер бутылочн (0.5 ф)</v>
          </cell>
          <cell r="C23">
            <v>2.305720491803279</v>
          </cell>
          <cell r="D23">
            <v>0.8</v>
          </cell>
          <cell r="E23">
            <v>0</v>
          </cell>
          <cell r="F23">
            <v>2.2999999999999998</v>
          </cell>
          <cell r="G23">
            <v>1.5833800000000005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6.9891004918032795</v>
          </cell>
          <cell r="P23">
            <v>2.305720491803279</v>
          </cell>
          <cell r="Q23">
            <v>0</v>
          </cell>
          <cell r="S23">
            <v>1.2432113371872171</v>
          </cell>
          <cell r="T23">
            <v>0.95735946011237305</v>
          </cell>
          <cell r="W23">
            <v>0</v>
          </cell>
          <cell r="Y23">
            <v>0</v>
          </cell>
          <cell r="Z23">
            <v>0</v>
          </cell>
          <cell r="AA23">
            <v>0.45</v>
          </cell>
          <cell r="AB23">
            <v>4.9562912891028699</v>
          </cell>
        </row>
        <row r="24">
          <cell r="B24" t="str">
            <v xml:space="preserve">Арсенал Фирмове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W24">
            <v>0</v>
          </cell>
          <cell r="Y24">
            <v>0</v>
          </cell>
          <cell r="Z24">
            <v>0</v>
          </cell>
          <cell r="AB24">
            <v>0</v>
          </cell>
        </row>
        <row r="25">
          <cell r="A25">
            <v>12910</v>
          </cell>
          <cell r="B25" t="str">
            <v>Арсенал Мицное</v>
          </cell>
          <cell r="C25">
            <v>2.7204176912568303</v>
          </cell>
          <cell r="D25">
            <v>1.78</v>
          </cell>
          <cell r="E25">
            <v>1.2</v>
          </cell>
          <cell r="F25">
            <v>0</v>
          </cell>
          <cell r="G25">
            <v>0</v>
          </cell>
          <cell r="H25">
            <v>0.95</v>
          </cell>
          <cell r="I25">
            <v>1.25</v>
          </cell>
          <cell r="J25">
            <v>2.2799999999999998</v>
          </cell>
          <cell r="K25">
            <v>3</v>
          </cell>
          <cell r="L25">
            <v>5.85</v>
          </cell>
          <cell r="M25">
            <v>4.54</v>
          </cell>
          <cell r="N25">
            <v>0</v>
          </cell>
          <cell r="O25">
            <v>23.570417691256829</v>
          </cell>
          <cell r="P25">
            <v>2.7204176912568303</v>
          </cell>
          <cell r="Q25">
            <v>2.8</v>
          </cell>
          <cell r="R25">
            <v>1.4</v>
          </cell>
          <cell r="S25">
            <v>0</v>
          </cell>
          <cell r="T25">
            <v>0</v>
          </cell>
          <cell r="U25">
            <v>0.76</v>
          </cell>
          <cell r="V25">
            <v>1</v>
          </cell>
          <cell r="W25">
            <v>1.95</v>
          </cell>
          <cell r="X25">
            <v>2.8</v>
          </cell>
          <cell r="Y25">
            <v>5</v>
          </cell>
          <cell r="Z25">
            <v>4.5</v>
          </cell>
          <cell r="AA25">
            <v>0.9</v>
          </cell>
          <cell r="AB25">
            <v>23.830417691256827</v>
          </cell>
        </row>
        <row r="26">
          <cell r="A26">
            <v>12810</v>
          </cell>
          <cell r="B26" t="str">
            <v>Арсенал Светлое</v>
          </cell>
          <cell r="C26">
            <v>7.5703051912568302</v>
          </cell>
          <cell r="D26">
            <v>5.99</v>
          </cell>
          <cell r="E26">
            <v>4.3</v>
          </cell>
          <cell r="F26">
            <v>0</v>
          </cell>
          <cell r="G26">
            <v>0</v>
          </cell>
          <cell r="H26">
            <v>3.99</v>
          </cell>
          <cell r="I26">
            <v>6.66</v>
          </cell>
          <cell r="J26">
            <v>3.6</v>
          </cell>
          <cell r="K26">
            <v>4.2</v>
          </cell>
          <cell r="L26">
            <v>6.55</v>
          </cell>
          <cell r="M26">
            <v>11.15</v>
          </cell>
          <cell r="N26">
            <v>0</v>
          </cell>
          <cell r="O26">
            <v>54.010305191256826</v>
          </cell>
          <cell r="P26">
            <v>7.5703051912568302</v>
          </cell>
          <cell r="Q26">
            <v>7.7</v>
          </cell>
          <cell r="R26">
            <v>5.3624999999999998</v>
          </cell>
          <cell r="S26">
            <v>0</v>
          </cell>
          <cell r="T26">
            <v>0</v>
          </cell>
          <cell r="U26">
            <v>3.1920000000000002</v>
          </cell>
          <cell r="V26">
            <v>5.28</v>
          </cell>
          <cell r="W26">
            <v>3.55</v>
          </cell>
          <cell r="X26">
            <v>4</v>
          </cell>
          <cell r="Y26">
            <v>8</v>
          </cell>
          <cell r="Z26">
            <v>12.1</v>
          </cell>
          <cell r="AA26">
            <v>0.9</v>
          </cell>
          <cell r="AB26">
            <v>57.654805191256834</v>
          </cell>
        </row>
        <row r="27">
          <cell r="A27">
            <v>12014</v>
          </cell>
          <cell r="B27" t="str">
            <v>Славутич Ледовое 0,33</v>
          </cell>
          <cell r="C27">
            <v>9.4532475244080167</v>
          </cell>
          <cell r="D27">
            <v>2.5</v>
          </cell>
          <cell r="E27">
            <v>3</v>
          </cell>
          <cell r="F27">
            <v>1.48</v>
          </cell>
          <cell r="G27">
            <v>0.57925800000000005</v>
          </cell>
          <cell r="H27">
            <v>2.1</v>
          </cell>
          <cell r="I27">
            <v>0.97</v>
          </cell>
          <cell r="J27">
            <v>1.0249999999999999</v>
          </cell>
          <cell r="K27">
            <v>2.1</v>
          </cell>
          <cell r="L27">
            <v>5.77</v>
          </cell>
          <cell r="M27">
            <v>1.06</v>
          </cell>
          <cell r="N27">
            <v>0.18</v>
          </cell>
          <cell r="O27">
            <v>30.217505524408015</v>
          </cell>
          <cell r="P27">
            <v>9.4532475244080167</v>
          </cell>
          <cell r="Q27">
            <v>1.9</v>
          </cell>
          <cell r="R27">
            <v>3.28</v>
          </cell>
          <cell r="S27">
            <v>0.61009755443096125</v>
          </cell>
          <cell r="T27">
            <v>0.32046508301927212</v>
          </cell>
          <cell r="U27">
            <v>1.68</v>
          </cell>
          <cell r="V27">
            <v>0.77600000000000002</v>
          </cell>
          <cell r="W27">
            <v>0.94100000000000006</v>
          </cell>
          <cell r="X27">
            <v>1.7</v>
          </cell>
          <cell r="Y27">
            <v>5.8</v>
          </cell>
          <cell r="Z27">
            <v>1.2</v>
          </cell>
          <cell r="AA27">
            <v>0.9</v>
          </cell>
          <cell r="AB27">
            <v>28.560810161858246</v>
          </cell>
        </row>
        <row r="28">
          <cell r="A28">
            <v>11915</v>
          </cell>
          <cell r="B28" t="str">
            <v>Туборг 0,33</v>
          </cell>
          <cell r="C28">
            <v>2.8929066131147545</v>
          </cell>
          <cell r="D28">
            <v>0.69</v>
          </cell>
          <cell r="E28">
            <v>0.50400000000000011</v>
          </cell>
          <cell r="F28">
            <v>0.59</v>
          </cell>
          <cell r="G28">
            <v>0.24811</v>
          </cell>
          <cell r="H28">
            <v>0.37</v>
          </cell>
          <cell r="I28">
            <v>0.56999999999999995</v>
          </cell>
          <cell r="J28">
            <v>0.58199999999999996</v>
          </cell>
          <cell r="K28">
            <v>0.35</v>
          </cell>
          <cell r="L28">
            <v>2.09</v>
          </cell>
          <cell r="M28">
            <v>0.42</v>
          </cell>
          <cell r="N28">
            <v>0.18</v>
          </cell>
          <cell r="O28">
            <v>9.4870166131147524</v>
          </cell>
          <cell r="P28">
            <v>2.8929066131147545</v>
          </cell>
          <cell r="Q28">
            <v>0.55000000000000004</v>
          </cell>
          <cell r="R28">
            <v>0.54</v>
          </cell>
          <cell r="S28">
            <v>0.53</v>
          </cell>
          <cell r="T28">
            <v>0.14000000000000001</v>
          </cell>
          <cell r="U28">
            <v>0.29600000000000004</v>
          </cell>
          <cell r="V28">
            <v>0.45600000000000007</v>
          </cell>
          <cell r="W28">
            <v>0.56699999999999995</v>
          </cell>
          <cell r="X28">
            <v>0.25</v>
          </cell>
          <cell r="Y28">
            <v>2</v>
          </cell>
          <cell r="Z28">
            <v>0.4</v>
          </cell>
          <cell r="AA28">
            <v>0.5</v>
          </cell>
          <cell r="AB28">
            <v>9.1219066131147546</v>
          </cell>
        </row>
        <row r="29">
          <cell r="B29" t="str">
            <v>Славутич Ледовое Лимон 0,33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W29">
            <v>0</v>
          </cell>
          <cell r="Y29">
            <v>0</v>
          </cell>
          <cell r="Z29">
            <v>0</v>
          </cell>
          <cell r="AB29">
            <v>0</v>
          </cell>
        </row>
        <row r="30">
          <cell r="A30">
            <v>50111</v>
          </cell>
          <cell r="B30" t="str">
            <v>Балтика №0 бутылочное</v>
          </cell>
          <cell r="C30">
            <v>0.99350922131147534</v>
          </cell>
          <cell r="D30">
            <v>0.05</v>
          </cell>
          <cell r="E30">
            <v>0.27</v>
          </cell>
          <cell r="H30">
            <v>0.52200000000000002</v>
          </cell>
          <cell r="I30">
            <v>0.61</v>
          </cell>
          <cell r="J30">
            <v>0.57499999999999996</v>
          </cell>
          <cell r="K30">
            <v>0.1</v>
          </cell>
          <cell r="L30">
            <v>0</v>
          </cell>
          <cell r="M30">
            <v>0.08</v>
          </cell>
          <cell r="O30">
            <v>3.2005092213114756</v>
          </cell>
          <cell r="P30">
            <v>0.99350922131147534</v>
          </cell>
          <cell r="Q30">
            <v>0.1</v>
          </cell>
          <cell r="R30">
            <v>0.27</v>
          </cell>
          <cell r="S30">
            <v>0.75</v>
          </cell>
          <cell r="T30">
            <v>0.26901117743668923</v>
          </cell>
          <cell r="U30">
            <v>0.46980000000000005</v>
          </cell>
          <cell r="V30">
            <v>0.48800000000000004</v>
          </cell>
          <cell r="W30">
            <v>0.60699999999999998</v>
          </cell>
          <cell r="X30">
            <v>0.14200000000000002</v>
          </cell>
          <cell r="Y30">
            <v>0.1</v>
          </cell>
          <cell r="Z30">
            <v>0.08</v>
          </cell>
          <cell r="AB30">
            <v>4.2693203987481647</v>
          </cell>
        </row>
        <row r="31">
          <cell r="A31">
            <v>50211</v>
          </cell>
          <cell r="B31" t="str">
            <v>Балтика №1 бутылочное</v>
          </cell>
          <cell r="C31">
            <v>0.68819999999999992</v>
          </cell>
          <cell r="D31">
            <v>0.1</v>
          </cell>
          <cell r="E31">
            <v>0.21</v>
          </cell>
          <cell r="H31">
            <v>0.315</v>
          </cell>
          <cell r="I31">
            <v>0.23</v>
          </cell>
          <cell r="J31">
            <v>0.32</v>
          </cell>
          <cell r="K31">
            <v>0.05</v>
          </cell>
          <cell r="L31">
            <v>0.17</v>
          </cell>
          <cell r="M31">
            <v>0.28199999999999997</v>
          </cell>
          <cell r="O31">
            <v>2.3652000000000002</v>
          </cell>
          <cell r="P31">
            <v>0.68819999999999992</v>
          </cell>
          <cell r="Q31">
            <v>0.2</v>
          </cell>
          <cell r="R31">
            <v>0.21</v>
          </cell>
          <cell r="S31">
            <v>0.58368095704529321</v>
          </cell>
          <cell r="T31">
            <v>8.3206042633536884E-2</v>
          </cell>
          <cell r="U31">
            <v>0.28350000000000003</v>
          </cell>
          <cell r="V31">
            <v>0.184</v>
          </cell>
          <cell r="W31">
            <v>0.217</v>
          </cell>
          <cell r="X31">
            <v>9.5000000000000001E-2</v>
          </cell>
          <cell r="Y31">
            <v>0.17</v>
          </cell>
          <cell r="Z31">
            <v>0.28199999999999997</v>
          </cell>
          <cell r="AB31">
            <v>2.9965869996788301</v>
          </cell>
        </row>
        <row r="32">
          <cell r="A32">
            <v>50511</v>
          </cell>
          <cell r="B32" t="str">
            <v>Балтика №3 бутылочное</v>
          </cell>
          <cell r="C32">
            <v>5.4319738012295087</v>
          </cell>
          <cell r="D32">
            <v>1.1000000000000001</v>
          </cell>
          <cell r="E32">
            <v>1.77</v>
          </cell>
          <cell r="H32">
            <v>1.512</v>
          </cell>
          <cell r="I32">
            <v>0.62</v>
          </cell>
          <cell r="J32">
            <v>2.15</v>
          </cell>
          <cell r="K32">
            <v>1.2</v>
          </cell>
          <cell r="L32">
            <v>0.7</v>
          </cell>
          <cell r="M32">
            <v>0.66</v>
          </cell>
          <cell r="O32">
            <v>15.143973801229507</v>
          </cell>
          <cell r="P32">
            <v>5.4319738012295087</v>
          </cell>
          <cell r="Q32">
            <v>1.3</v>
          </cell>
          <cell r="R32">
            <v>1.57</v>
          </cell>
          <cell r="S32">
            <v>1.9175791992024163</v>
          </cell>
          <cell r="T32">
            <v>0.58324704959319706</v>
          </cell>
          <cell r="U32">
            <v>1.3608</v>
          </cell>
          <cell r="V32">
            <v>0.49600000000000005</v>
          </cell>
          <cell r="W32">
            <v>2.25</v>
          </cell>
          <cell r="X32">
            <v>0.9</v>
          </cell>
          <cell r="Y32">
            <v>0.7</v>
          </cell>
          <cell r="Z32">
            <v>0.66</v>
          </cell>
          <cell r="AB32">
            <v>17.169600050025121</v>
          </cell>
        </row>
        <row r="33">
          <cell r="A33">
            <v>50911</v>
          </cell>
          <cell r="B33" t="str">
            <v>Балтика №8 бутылочное</v>
          </cell>
          <cell r="C33">
            <v>1.7000000000000001E-2</v>
          </cell>
          <cell r="D33">
            <v>0.05</v>
          </cell>
          <cell r="E33">
            <v>8.1000000000000003E-2</v>
          </cell>
          <cell r="H33">
            <v>0.12600000000000003</v>
          </cell>
          <cell r="I33">
            <v>0.09</v>
          </cell>
          <cell r="J33">
            <v>3.5000000000000003E-2</v>
          </cell>
          <cell r="K33">
            <v>0.01</v>
          </cell>
          <cell r="L33">
            <v>7.0000000000000007E-2</v>
          </cell>
          <cell r="M33">
            <v>0.06</v>
          </cell>
          <cell r="O33">
            <v>0.53900000000000003</v>
          </cell>
          <cell r="P33">
            <v>2.6</v>
          </cell>
          <cell r="Q33">
            <v>0.46300000000000002</v>
          </cell>
          <cell r="R33">
            <v>8.1000000000000003E-2</v>
          </cell>
          <cell r="S33">
            <v>0.75950475201487833</v>
          </cell>
          <cell r="T33">
            <v>1.1299999999999999</v>
          </cell>
          <cell r="U33">
            <v>0.42</v>
          </cell>
          <cell r="V33">
            <v>0.43</v>
          </cell>
          <cell r="W33">
            <v>1.454</v>
          </cell>
          <cell r="X33">
            <v>4.200000000000001E-2</v>
          </cell>
          <cell r="Y33">
            <v>3.7</v>
          </cell>
          <cell r="Z33">
            <v>3.7</v>
          </cell>
          <cell r="AB33">
            <v>14.779504752014876</v>
          </cell>
        </row>
        <row r="34">
          <cell r="A34">
            <v>51011</v>
          </cell>
          <cell r="B34" t="str">
            <v>Балтика №9 бутылочное</v>
          </cell>
          <cell r="C34">
            <v>2.3045240232240438</v>
          </cell>
          <cell r="D34">
            <v>0.38</v>
          </cell>
          <cell r="E34">
            <v>0.77</v>
          </cell>
          <cell r="H34">
            <v>0.16200000000000001</v>
          </cell>
          <cell r="I34">
            <v>0.2</v>
          </cell>
          <cell r="J34">
            <v>0.72</v>
          </cell>
          <cell r="K34">
            <v>0.5</v>
          </cell>
          <cell r="L34">
            <v>0.33</v>
          </cell>
          <cell r="M34">
            <v>0.41</v>
          </cell>
          <cell r="O34">
            <v>5.7765240232240442</v>
          </cell>
          <cell r="P34">
            <v>2.3045240232240438</v>
          </cell>
          <cell r="Q34">
            <v>0.5</v>
          </cell>
          <cell r="R34">
            <v>0.77</v>
          </cell>
          <cell r="S34">
            <v>0.97257941739477471</v>
          </cell>
          <cell r="T34">
            <v>0.27783370700303206</v>
          </cell>
          <cell r="U34">
            <v>0.14579999999999999</v>
          </cell>
          <cell r="V34">
            <v>0.16</v>
          </cell>
          <cell r="W34">
            <v>0.81</v>
          </cell>
          <cell r="X34">
            <v>0.45</v>
          </cell>
          <cell r="Y34">
            <v>0.33</v>
          </cell>
          <cell r="Z34">
            <v>0.41</v>
          </cell>
          <cell r="AB34">
            <v>7.1307371476218515</v>
          </cell>
        </row>
        <row r="35">
          <cell r="B35" t="str">
            <v xml:space="preserve">    Славутич Пиво (033 л)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>
            <v>0</v>
          </cell>
          <cell r="Y35">
            <v>0</v>
          </cell>
          <cell r="Z35">
            <v>0</v>
          </cell>
          <cell r="AB35">
            <v>0</v>
          </cell>
        </row>
        <row r="36">
          <cell r="B36" t="str">
            <v xml:space="preserve">    Славутич Экстра (033 л)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B37" t="str">
            <v xml:space="preserve">   Туборг Кристмас Брю ( 0,5 л)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W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C38">
            <v>0</v>
          </cell>
          <cell r="P38">
            <v>0</v>
          </cell>
        </row>
        <row r="39">
          <cell r="C39">
            <v>0</v>
          </cell>
          <cell r="P39">
            <v>0</v>
          </cell>
        </row>
        <row r="40">
          <cell r="C40">
            <v>0</v>
          </cell>
          <cell r="P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W41">
            <v>0</v>
          </cell>
          <cell r="Y41">
            <v>0</v>
          </cell>
          <cell r="Z41">
            <v>0</v>
          </cell>
          <cell r="AB41">
            <v>0</v>
          </cell>
        </row>
        <row r="42">
          <cell r="B42" t="str">
            <v xml:space="preserve"> Итого бутылочное пиво</v>
          </cell>
          <cell r="C42">
            <v>275.28391912864299</v>
          </cell>
          <cell r="D42">
            <v>87.03</v>
          </cell>
          <cell r="E42">
            <v>119.96899999999997</v>
          </cell>
          <cell r="F42">
            <v>284.18</v>
          </cell>
          <cell r="G42">
            <v>216.15751320000001</v>
          </cell>
          <cell r="H42">
            <v>54.307000000000002</v>
          </cell>
          <cell r="I42">
            <v>48.87</v>
          </cell>
          <cell r="J42">
            <v>52.498000000000005</v>
          </cell>
          <cell r="K42">
            <v>63</v>
          </cell>
          <cell r="L42">
            <v>166.18</v>
          </cell>
          <cell r="M42">
            <v>141.15200000000002</v>
          </cell>
          <cell r="N42">
            <v>4.97</v>
          </cell>
          <cell r="O42">
            <v>1513.5974323286428</v>
          </cell>
          <cell r="P42">
            <v>278.33145377386279</v>
          </cell>
          <cell r="Q42">
            <v>102.333</v>
          </cell>
          <cell r="R42">
            <v>114.5675</v>
          </cell>
          <cell r="S42">
            <v>234.47329045825475</v>
          </cell>
          <cell r="T42">
            <v>185.68802059481865</v>
          </cell>
          <cell r="U42">
            <v>43.471899999999998</v>
          </cell>
          <cell r="V42">
            <v>40.118000000000002</v>
          </cell>
          <cell r="W42">
            <v>54.183</v>
          </cell>
          <cell r="X42">
            <v>57.504000000000012</v>
          </cell>
          <cell r="Y42">
            <v>181.9</v>
          </cell>
          <cell r="Z42">
            <v>154.23199999999997</v>
          </cell>
          <cell r="AA42">
            <v>24.05</v>
          </cell>
          <cell r="AB42">
            <v>1470.8521648269364</v>
          </cell>
        </row>
        <row r="43">
          <cell r="C43">
            <v>0</v>
          </cell>
          <cell r="P43">
            <v>0</v>
          </cell>
        </row>
        <row r="44">
          <cell r="B44" t="str">
            <v xml:space="preserve"> ПЭТ пиво</v>
          </cell>
          <cell r="C44">
            <v>0</v>
          </cell>
          <cell r="P44">
            <v>10.4</v>
          </cell>
          <cell r="Q44">
            <v>1.8520000000000001</v>
          </cell>
          <cell r="R44">
            <v>0.32400000000000001</v>
          </cell>
          <cell r="S44">
            <v>3.0380190080595133</v>
          </cell>
          <cell r="T44">
            <v>4.5199999999999996</v>
          </cell>
          <cell r="U44">
            <v>1.68</v>
          </cell>
          <cell r="V44">
            <v>1.72</v>
          </cell>
          <cell r="W44">
            <v>5.8159999999999998</v>
          </cell>
          <cell r="X44">
            <v>0.16800000000000004</v>
          </cell>
          <cell r="Y44">
            <v>14.8</v>
          </cell>
          <cell r="Z44">
            <v>14.8</v>
          </cell>
        </row>
        <row r="45">
          <cell r="A45">
            <v>12302</v>
          </cell>
          <cell r="B45" t="str">
            <v>ПЭТ "Хм.Медове" (1 л.)</v>
          </cell>
          <cell r="C45">
            <v>1.9181999999999999</v>
          </cell>
          <cell r="D45">
            <v>1.36</v>
          </cell>
          <cell r="E45">
            <v>0.8</v>
          </cell>
          <cell r="F45">
            <v>1.62</v>
          </cell>
          <cell r="G45">
            <v>1.38</v>
          </cell>
          <cell r="H45">
            <v>0.28999999999999998</v>
          </cell>
          <cell r="I45">
            <v>0.18</v>
          </cell>
          <cell r="J45">
            <v>0.61</v>
          </cell>
          <cell r="K45">
            <v>0.5</v>
          </cell>
          <cell r="L45">
            <v>0.75</v>
          </cell>
          <cell r="M45">
            <v>0.45</v>
          </cell>
          <cell r="N45">
            <v>0.18</v>
          </cell>
          <cell r="O45">
            <v>10.038199999999998</v>
          </cell>
          <cell r="P45">
            <v>1.9181999999999999</v>
          </cell>
          <cell r="Q45">
            <v>1.85</v>
          </cell>
          <cell r="R45">
            <v>0.82</v>
          </cell>
          <cell r="S45">
            <v>1.43</v>
          </cell>
          <cell r="T45">
            <v>1.52</v>
          </cell>
          <cell r="U45">
            <v>0.11200000000000002</v>
          </cell>
          <cell r="V45">
            <v>0.15200000000000002</v>
          </cell>
          <cell r="W45">
            <v>0.54800000000000004</v>
          </cell>
          <cell r="X45">
            <v>0.75</v>
          </cell>
          <cell r="Y45">
            <v>1.4</v>
          </cell>
          <cell r="Z45">
            <v>0.5</v>
          </cell>
          <cell r="AA45">
            <v>0.3</v>
          </cell>
          <cell r="AB45">
            <v>11.300200000000002</v>
          </cell>
        </row>
        <row r="46">
          <cell r="A46">
            <v>11302</v>
          </cell>
          <cell r="B46" t="str">
            <v>ПЭТ "Хм.Світле" (1 л.)</v>
          </cell>
          <cell r="C46">
            <v>14.673918032786885</v>
          </cell>
          <cell r="D46">
            <v>4.93</v>
          </cell>
          <cell r="E46">
            <v>5.79</v>
          </cell>
          <cell r="F46">
            <v>13.25</v>
          </cell>
          <cell r="G46">
            <v>10.8587072</v>
          </cell>
          <cell r="H46">
            <v>1.4</v>
          </cell>
          <cell r="I46">
            <v>1.64</v>
          </cell>
          <cell r="J46">
            <v>5.09</v>
          </cell>
          <cell r="K46">
            <v>4.5</v>
          </cell>
          <cell r="L46">
            <v>15.77</v>
          </cell>
          <cell r="M46">
            <v>10.56</v>
          </cell>
          <cell r="N46">
            <v>10.15</v>
          </cell>
          <cell r="O46">
            <v>98.612625232786883</v>
          </cell>
          <cell r="P46">
            <v>14.673918032786885</v>
          </cell>
          <cell r="Q46">
            <v>4.28</v>
          </cell>
          <cell r="R46">
            <v>5.79</v>
          </cell>
          <cell r="S46">
            <v>13.25</v>
          </cell>
          <cell r="T46">
            <v>10.8587072</v>
          </cell>
          <cell r="U46">
            <v>1.2560000000000002</v>
          </cell>
          <cell r="V46">
            <v>1.3120000000000001</v>
          </cell>
          <cell r="W46">
            <v>5.19</v>
          </cell>
          <cell r="X46">
            <v>4.2</v>
          </cell>
          <cell r="Y46">
            <v>15.5</v>
          </cell>
          <cell r="Z46">
            <v>11</v>
          </cell>
          <cell r="AA46">
            <v>14.85</v>
          </cell>
          <cell r="AB46">
            <v>102.16062523278687</v>
          </cell>
        </row>
        <row r="47">
          <cell r="A47">
            <v>11402</v>
          </cell>
          <cell r="B47" t="str">
            <v>ПЭТ "Хм.Мицне" (1 л.)</v>
          </cell>
          <cell r="C47">
            <v>17.865018183060108</v>
          </cell>
          <cell r="D47">
            <v>8.56</v>
          </cell>
          <cell r="E47">
            <v>7.83</v>
          </cell>
          <cell r="F47">
            <v>10.98</v>
          </cell>
          <cell r="G47">
            <v>10.705989199999998</v>
          </cell>
          <cell r="H47">
            <v>2.2400000000000002</v>
          </cell>
          <cell r="I47">
            <v>1.88</v>
          </cell>
          <cell r="J47">
            <v>6.97</v>
          </cell>
          <cell r="K47">
            <v>5</v>
          </cell>
          <cell r="L47">
            <v>18.309999999999999</v>
          </cell>
          <cell r="M47">
            <v>9</v>
          </cell>
          <cell r="N47">
            <v>10.15</v>
          </cell>
          <cell r="O47">
            <v>109.49100738306012</v>
          </cell>
          <cell r="P47">
            <v>17.865018183060108</v>
          </cell>
          <cell r="Q47">
            <v>8</v>
          </cell>
          <cell r="R47">
            <v>7.83</v>
          </cell>
          <cell r="S47">
            <v>10.98</v>
          </cell>
          <cell r="T47">
            <v>10.705989199999998</v>
          </cell>
          <cell r="U47">
            <v>1.2320000000000002</v>
          </cell>
          <cell r="V47">
            <v>1.504</v>
          </cell>
          <cell r="W47">
            <v>6.94</v>
          </cell>
          <cell r="X47">
            <v>4.9000000000000004</v>
          </cell>
          <cell r="Y47">
            <v>17</v>
          </cell>
          <cell r="Z47">
            <v>10</v>
          </cell>
          <cell r="AA47">
            <v>14.85</v>
          </cell>
          <cell r="AB47">
            <v>111.8070073830601</v>
          </cell>
        </row>
        <row r="48">
          <cell r="B48" t="str">
            <v xml:space="preserve">    ПЭТ Арсенал Фірмове (1 л)</v>
          </cell>
          <cell r="C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B49" t="str">
            <v xml:space="preserve">    ПЭТ Арсенал Міцне (1 л)</v>
          </cell>
          <cell r="C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2.2657044953616996</v>
          </cell>
          <cell r="Q49">
            <v>0.78</v>
          </cell>
          <cell r="R49">
            <v>0.39</v>
          </cell>
          <cell r="S49">
            <v>0</v>
          </cell>
          <cell r="T49">
            <v>0</v>
          </cell>
          <cell r="U49">
            <v>0.24</v>
          </cell>
          <cell r="V49">
            <v>0.25</v>
          </cell>
          <cell r="W49">
            <v>0.47</v>
          </cell>
          <cell r="X49">
            <v>1.5</v>
          </cell>
          <cell r="Y49">
            <v>0</v>
          </cell>
          <cell r="Z49">
            <v>0</v>
          </cell>
          <cell r="AA49">
            <v>8.25</v>
          </cell>
          <cell r="AB49">
            <v>14.145704495361699</v>
          </cell>
        </row>
        <row r="50">
          <cell r="B50" t="str">
            <v xml:space="preserve">    ПЭТ Арсенал Світле (1 л)</v>
          </cell>
          <cell r="C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8.8331152215483772</v>
          </cell>
          <cell r="Q50">
            <v>2.83</v>
          </cell>
          <cell r="R50">
            <v>1.97</v>
          </cell>
          <cell r="S50">
            <v>0</v>
          </cell>
          <cell r="T50">
            <v>0</v>
          </cell>
          <cell r="U50">
            <v>1.84</v>
          </cell>
          <cell r="V50">
            <v>2.93</v>
          </cell>
          <cell r="W50">
            <v>3.09</v>
          </cell>
          <cell r="X50">
            <v>1.5</v>
          </cell>
          <cell r="Y50">
            <v>0</v>
          </cell>
          <cell r="Z50">
            <v>0</v>
          </cell>
          <cell r="AA50">
            <v>8.25</v>
          </cell>
          <cell r="AB50">
            <v>31.243115221548379</v>
          </cell>
        </row>
        <row r="51">
          <cell r="A51">
            <v>12602</v>
          </cell>
          <cell r="B51" t="str">
            <v>ПЭТ "Львiвське Свiтле" (1 л.)</v>
          </cell>
          <cell r="C51">
            <v>2.3652787723132969</v>
          </cell>
          <cell r="F51">
            <v>10.33</v>
          </cell>
          <cell r="G51">
            <v>12.15</v>
          </cell>
          <cell r="L51">
            <v>0</v>
          </cell>
          <cell r="M51">
            <v>0</v>
          </cell>
          <cell r="N51">
            <v>0.35</v>
          </cell>
          <cell r="O51">
            <v>25.195278772313301</v>
          </cell>
          <cell r="P51">
            <v>2.3652787723132969</v>
          </cell>
          <cell r="S51">
            <v>13.84</v>
          </cell>
          <cell r="T51">
            <v>16.63</v>
          </cell>
          <cell r="W51">
            <v>0</v>
          </cell>
          <cell r="Y51">
            <v>0</v>
          </cell>
          <cell r="Z51">
            <v>0</v>
          </cell>
          <cell r="AA51">
            <v>2.97</v>
          </cell>
          <cell r="AB51">
            <v>35.805278772313294</v>
          </cell>
        </row>
        <row r="52">
          <cell r="A52">
            <v>11304</v>
          </cell>
          <cell r="B52" t="str">
            <v>ПЭТ "Хм.Світле" (2 л.)</v>
          </cell>
          <cell r="C52">
            <v>1.7795446666666668</v>
          </cell>
          <cell r="D52">
            <v>4.7699999999999996</v>
          </cell>
          <cell r="E52">
            <v>2.6770000000000005</v>
          </cell>
          <cell r="F52">
            <v>0</v>
          </cell>
          <cell r="H52">
            <v>1.3</v>
          </cell>
          <cell r="I52">
            <v>0.96</v>
          </cell>
          <cell r="J52">
            <v>2.5499999999999998</v>
          </cell>
          <cell r="K52">
            <v>3.91</v>
          </cell>
          <cell r="L52">
            <v>7.5</v>
          </cell>
          <cell r="M52">
            <v>7.53</v>
          </cell>
          <cell r="N52">
            <v>4.9000000000000004</v>
          </cell>
          <cell r="O52">
            <v>37.876544666666668</v>
          </cell>
          <cell r="P52">
            <v>1.7795446666666668</v>
          </cell>
          <cell r="Q52">
            <v>4.5999999999999996</v>
          </cell>
          <cell r="R52">
            <v>2.68</v>
          </cell>
          <cell r="S52">
            <v>0</v>
          </cell>
          <cell r="T52">
            <v>0</v>
          </cell>
          <cell r="U52">
            <v>1.1440000000000001</v>
          </cell>
          <cell r="V52">
            <v>0.76800000000000002</v>
          </cell>
          <cell r="W52">
            <v>2.9180000000000001</v>
          </cell>
          <cell r="X52">
            <v>3.3</v>
          </cell>
          <cell r="Y52">
            <v>7</v>
          </cell>
          <cell r="Z52">
            <v>7</v>
          </cell>
          <cell r="AA52">
            <v>6.53</v>
          </cell>
          <cell r="AB52">
            <v>37.719544666666664</v>
          </cell>
        </row>
        <row r="53">
          <cell r="A53">
            <v>11404</v>
          </cell>
          <cell r="B53" t="str">
            <v>ПЭТ "Хм.Мицне" (2 л.)</v>
          </cell>
          <cell r="C53">
            <v>1.7201588333333333</v>
          </cell>
          <cell r="D53">
            <v>4.18</v>
          </cell>
          <cell r="E53">
            <v>2.4290000000000007</v>
          </cell>
          <cell r="F53">
            <v>0</v>
          </cell>
          <cell r="G53">
            <v>0</v>
          </cell>
          <cell r="H53">
            <v>2.13</v>
          </cell>
          <cell r="I53">
            <v>1.1200000000000001</v>
          </cell>
          <cell r="J53">
            <v>3.97</v>
          </cell>
          <cell r="K53">
            <v>6</v>
          </cell>
          <cell r="L53">
            <v>8.09</v>
          </cell>
          <cell r="M53">
            <v>2.5099999999999998</v>
          </cell>
          <cell r="N53">
            <v>4.2</v>
          </cell>
          <cell r="O53">
            <v>36.349158833333341</v>
          </cell>
          <cell r="P53">
            <v>1.7201588333333333</v>
          </cell>
          <cell r="Q53">
            <v>4.8</v>
          </cell>
          <cell r="R53">
            <v>2.4300000000000002</v>
          </cell>
          <cell r="S53">
            <v>0</v>
          </cell>
          <cell r="T53">
            <v>0</v>
          </cell>
          <cell r="U53">
            <v>1.2080000000000002</v>
          </cell>
          <cell r="V53">
            <v>0.89600000000000013</v>
          </cell>
          <cell r="W53">
            <v>3.5209999999999999</v>
          </cell>
          <cell r="X53">
            <v>5.2</v>
          </cell>
          <cell r="Y53">
            <v>7</v>
          </cell>
          <cell r="Z53">
            <v>2.6</v>
          </cell>
          <cell r="AA53">
            <v>5.94</v>
          </cell>
          <cell r="AB53">
            <v>35.315158833333335</v>
          </cell>
        </row>
        <row r="54">
          <cell r="B54" t="str">
            <v xml:space="preserve">    ПЭТ Арсенал Фірмове (2 л)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B55" t="str">
            <v xml:space="preserve">    ПЭТ Арсенал Міцне (2 л)</v>
          </cell>
          <cell r="C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</row>
        <row r="56">
          <cell r="B56" t="str">
            <v xml:space="preserve">    ПЭТ Арсенал Світле (2 л)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</row>
        <row r="57">
          <cell r="B57" t="str">
            <v xml:space="preserve"> Итого ПЭТ пиво</v>
          </cell>
          <cell r="C57">
            <v>40.322118488160292</v>
          </cell>
          <cell r="D57">
            <v>23.8</v>
          </cell>
          <cell r="E57">
            <v>19.526000000000003</v>
          </cell>
          <cell r="F57">
            <v>36.18</v>
          </cell>
          <cell r="G57">
            <v>35.094696399999997</v>
          </cell>
          <cell r="H57">
            <v>7.36</v>
          </cell>
          <cell r="I57">
            <v>5.78</v>
          </cell>
          <cell r="J57">
            <v>19.190000000000001</v>
          </cell>
          <cell r="K57">
            <v>19.91</v>
          </cell>
          <cell r="L57">
            <v>50.42</v>
          </cell>
          <cell r="M57">
            <v>30.05</v>
          </cell>
          <cell r="N57">
            <v>29.93</v>
          </cell>
          <cell r="O57">
            <v>317.56281488816035</v>
          </cell>
          <cell r="P57">
            <v>51.420938205070371</v>
          </cell>
          <cell r="Q57">
            <v>27.14</v>
          </cell>
          <cell r="R57">
            <v>21.91</v>
          </cell>
          <cell r="S57">
            <v>39.5</v>
          </cell>
          <cell r="T57">
            <v>39.714696399999994</v>
          </cell>
          <cell r="U57">
            <v>7.0320000000000009</v>
          </cell>
          <cell r="V57">
            <v>7.8119999999999994</v>
          </cell>
          <cell r="W57">
            <v>22.677</v>
          </cell>
          <cell r="X57">
            <v>21.35</v>
          </cell>
          <cell r="Y57">
            <v>47.9</v>
          </cell>
          <cell r="Z57">
            <v>31.1</v>
          </cell>
          <cell r="AA57">
            <v>61.94</v>
          </cell>
          <cell r="AB57">
            <v>379.49663460507031</v>
          </cell>
        </row>
        <row r="58">
          <cell r="C58">
            <v>0</v>
          </cell>
          <cell r="P58">
            <v>0</v>
          </cell>
        </row>
        <row r="59">
          <cell r="B59" t="str">
            <v xml:space="preserve"> Баночное пиво</v>
          </cell>
          <cell r="C59">
            <v>0</v>
          </cell>
          <cell r="P59">
            <v>0</v>
          </cell>
        </row>
        <row r="60">
          <cell r="B60" t="str">
            <v>Славутич Красное (0.5 л.)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A61">
            <v>51806</v>
          </cell>
          <cell r="B61" t="str">
            <v>Славутич (0.5 л.)</v>
          </cell>
          <cell r="C61">
            <v>0.01</v>
          </cell>
          <cell r="D61">
            <v>0.49</v>
          </cell>
          <cell r="E61">
            <v>0.97</v>
          </cell>
          <cell r="F61">
            <v>0.32</v>
          </cell>
          <cell r="G61">
            <v>0.18</v>
          </cell>
          <cell r="H61">
            <v>0.55000000000000004</v>
          </cell>
          <cell r="I61">
            <v>0.2</v>
          </cell>
          <cell r="J61">
            <v>0.45</v>
          </cell>
          <cell r="K61">
            <v>0.15</v>
          </cell>
          <cell r="L61">
            <v>0.68</v>
          </cell>
          <cell r="M61">
            <v>0.15</v>
          </cell>
          <cell r="N61">
            <v>0</v>
          </cell>
          <cell r="O61">
            <v>4.1500000000000004</v>
          </cell>
          <cell r="P61">
            <v>0.1</v>
          </cell>
          <cell r="Q61">
            <v>0.45</v>
          </cell>
          <cell r="R61">
            <v>1.07</v>
          </cell>
          <cell r="S61">
            <v>0.34</v>
          </cell>
          <cell r="T61">
            <v>0.11</v>
          </cell>
          <cell r="U61">
            <v>0.55000000000000004</v>
          </cell>
          <cell r="V61">
            <v>0.16</v>
          </cell>
          <cell r="W61">
            <v>0.25</v>
          </cell>
          <cell r="X61">
            <v>0.35</v>
          </cell>
          <cell r="Y61">
            <v>1</v>
          </cell>
          <cell r="Z61">
            <v>1</v>
          </cell>
          <cell r="AA61">
            <v>0</v>
          </cell>
          <cell r="AB61">
            <v>5.38</v>
          </cell>
        </row>
        <row r="62">
          <cell r="B62" t="str">
            <v>Львивске Премиум (0.5 л)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B63" t="str">
            <v xml:space="preserve"> Туборт Голд (0.5 л)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B64" t="str">
            <v>Туборт Кристмас Брю (0.5 л)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A66">
            <v>50106</v>
          </cell>
          <cell r="B66" t="str">
            <v>Балтика №0 (0.5л.)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B67" t="str">
            <v>Балтика №5 (0.5л.)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A68">
            <v>50806</v>
          </cell>
          <cell r="B68" t="str">
            <v>Балтика №7 (0.5л.)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A69">
            <v>51006</v>
          </cell>
          <cell r="B69" t="str">
            <v>Балтика №9 (0.5л.)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B71" t="str">
            <v xml:space="preserve"> Итого баночное пиво</v>
          </cell>
          <cell r="C71">
            <v>0.01</v>
          </cell>
          <cell r="D71">
            <v>0.49</v>
          </cell>
          <cell r="E71">
            <v>0.97</v>
          </cell>
          <cell r="F71">
            <v>0.32</v>
          </cell>
          <cell r="G71">
            <v>0.18</v>
          </cell>
          <cell r="H71">
            <v>0.55000000000000004</v>
          </cell>
          <cell r="I71">
            <v>0.2</v>
          </cell>
          <cell r="J71">
            <v>0.45</v>
          </cell>
          <cell r="K71">
            <v>0.15</v>
          </cell>
          <cell r="L71">
            <v>0.68</v>
          </cell>
          <cell r="M71">
            <v>0.15</v>
          </cell>
          <cell r="N71">
            <v>0</v>
          </cell>
          <cell r="O71">
            <v>4.1500000000000004</v>
          </cell>
          <cell r="P71">
            <v>0.1</v>
          </cell>
          <cell r="Q71">
            <v>0.45</v>
          </cell>
          <cell r="R71">
            <v>1.07</v>
          </cell>
          <cell r="S71">
            <v>0.34</v>
          </cell>
          <cell r="T71">
            <v>0.11</v>
          </cell>
          <cell r="U71">
            <v>0.55000000000000004</v>
          </cell>
          <cell r="V71">
            <v>0.16</v>
          </cell>
          <cell r="W71">
            <v>0.25</v>
          </cell>
          <cell r="X71">
            <v>0.35</v>
          </cell>
          <cell r="Y71">
            <v>1</v>
          </cell>
          <cell r="Z71">
            <v>1</v>
          </cell>
          <cell r="AA71">
            <v>0</v>
          </cell>
          <cell r="AB71">
            <v>5.38</v>
          </cell>
        </row>
        <row r="72">
          <cell r="C72">
            <v>0</v>
          </cell>
          <cell r="P72">
            <v>0</v>
          </cell>
        </row>
        <row r="73">
          <cell r="B73" t="str">
            <v xml:space="preserve"> Кеговое пиво</v>
          </cell>
          <cell r="C73">
            <v>0</v>
          </cell>
          <cell r="P73">
            <v>0</v>
          </cell>
        </row>
        <row r="74">
          <cell r="A74">
            <v>10240</v>
          </cell>
          <cell r="B74" t="str">
            <v>Кеговое "Славутич пиво" (30 л.)</v>
          </cell>
          <cell r="C74">
            <v>12.071999999999999</v>
          </cell>
          <cell r="D74">
            <v>4.5</v>
          </cell>
          <cell r="E74">
            <v>3.73</v>
          </cell>
          <cell r="F74">
            <v>2.6</v>
          </cell>
          <cell r="G74">
            <v>0.78300000000000003</v>
          </cell>
          <cell r="H74">
            <v>2.79</v>
          </cell>
          <cell r="I74">
            <v>0.79</v>
          </cell>
          <cell r="J74">
            <v>1.8</v>
          </cell>
          <cell r="K74">
            <v>1.61</v>
          </cell>
          <cell r="L74">
            <v>4.29</v>
          </cell>
          <cell r="M74">
            <v>4.8099999999999996</v>
          </cell>
          <cell r="O74">
            <v>39.774999999999999</v>
          </cell>
          <cell r="P74">
            <v>12.875</v>
          </cell>
          <cell r="Q74">
            <v>4.5</v>
          </cell>
          <cell r="R74">
            <v>3.7949999999999999</v>
          </cell>
          <cell r="S74">
            <v>2.72</v>
          </cell>
          <cell r="T74">
            <v>0.68</v>
          </cell>
          <cell r="U74">
            <v>2.79</v>
          </cell>
          <cell r="V74">
            <v>0.84</v>
          </cell>
          <cell r="W74">
            <v>1.98</v>
          </cell>
          <cell r="X74">
            <v>1.61</v>
          </cell>
          <cell r="Y74">
            <v>3</v>
          </cell>
          <cell r="Z74">
            <v>4</v>
          </cell>
          <cell r="AB74">
            <v>38.79</v>
          </cell>
        </row>
        <row r="75">
          <cell r="A75">
            <v>11240</v>
          </cell>
          <cell r="B75" t="str">
            <v>Кеговое "Львiвське премiум" (30 л.)</v>
          </cell>
          <cell r="C75">
            <v>0.87928484848484856</v>
          </cell>
          <cell r="D75">
            <v>0</v>
          </cell>
          <cell r="E75">
            <v>0</v>
          </cell>
          <cell r="F75">
            <v>2.1</v>
          </cell>
          <cell r="G75">
            <v>0.98099999999999998</v>
          </cell>
          <cell r="K75">
            <v>0</v>
          </cell>
          <cell r="L75">
            <v>0</v>
          </cell>
          <cell r="M75">
            <v>0</v>
          </cell>
          <cell r="O75">
            <v>3.9602848484848483</v>
          </cell>
          <cell r="P75">
            <v>1.125</v>
          </cell>
          <cell r="S75">
            <v>2.3439999999999999</v>
          </cell>
          <cell r="T75">
            <v>1.4359999999999999</v>
          </cell>
          <cell r="X75">
            <v>0</v>
          </cell>
          <cell r="Y75">
            <v>0</v>
          </cell>
          <cell r="Z75">
            <v>0</v>
          </cell>
          <cell r="AB75">
            <v>4.9050000000000002</v>
          </cell>
        </row>
        <row r="76">
          <cell r="A76">
            <v>11940</v>
          </cell>
          <cell r="B76" t="str">
            <v>Кеговое "Туборг" (30л)</v>
          </cell>
          <cell r="C76">
            <v>0.36</v>
          </cell>
          <cell r="D76">
            <v>0.09</v>
          </cell>
          <cell r="E76">
            <v>0.02</v>
          </cell>
          <cell r="F76">
            <v>0</v>
          </cell>
          <cell r="G76">
            <v>3.5999999999999997E-2</v>
          </cell>
          <cell r="H76">
            <v>0.08</v>
          </cell>
          <cell r="I76">
            <v>0.01</v>
          </cell>
          <cell r="J76">
            <v>0.05</v>
          </cell>
          <cell r="K76">
            <v>0.03</v>
          </cell>
          <cell r="L76">
            <v>0.1</v>
          </cell>
          <cell r="M76">
            <v>0.04</v>
          </cell>
          <cell r="O76">
            <v>0.81600000000000006</v>
          </cell>
          <cell r="P76">
            <v>0.38400000000000001</v>
          </cell>
          <cell r="Q76">
            <v>0.104</v>
          </cell>
          <cell r="R76">
            <v>5.6000000000000001E-2</v>
          </cell>
          <cell r="S76">
            <v>6.7000000000000004E-2</v>
          </cell>
          <cell r="T76">
            <v>4.2999999999999997E-2</v>
          </cell>
          <cell r="U76">
            <v>0.08</v>
          </cell>
          <cell r="V76">
            <v>0.03</v>
          </cell>
          <cell r="W76">
            <v>0.05</v>
          </cell>
          <cell r="X76">
            <v>0.03</v>
          </cell>
          <cell r="Y76">
            <v>0.1</v>
          </cell>
          <cell r="Z76">
            <v>0.1</v>
          </cell>
          <cell r="AB76">
            <v>1.044</v>
          </cell>
        </row>
        <row r="77">
          <cell r="A77">
            <v>21040</v>
          </cell>
          <cell r="B77" t="str">
            <v xml:space="preserve">    Кеговое Львівське Світле (50л)</v>
          </cell>
          <cell r="C77">
            <v>1.0649999999999999</v>
          </cell>
          <cell r="F77">
            <v>12.19</v>
          </cell>
          <cell r="G77">
            <v>14.181000000000001</v>
          </cell>
          <cell r="O77">
            <v>27.436</v>
          </cell>
          <cell r="P77">
            <v>1.2070000000000001</v>
          </cell>
          <cell r="S77">
            <v>14.112</v>
          </cell>
          <cell r="T77">
            <v>15.288</v>
          </cell>
          <cell r="Y77">
            <v>0</v>
          </cell>
          <cell r="Z77">
            <v>0</v>
          </cell>
          <cell r="AB77">
            <v>30.606999999999999</v>
          </cell>
        </row>
        <row r="78">
          <cell r="A78">
            <v>11341</v>
          </cell>
          <cell r="B78" t="str">
            <v>Кеговое "Хмiльне" (50 л.)</v>
          </cell>
          <cell r="C78">
            <v>0</v>
          </cell>
          <cell r="D78">
            <v>0.5</v>
          </cell>
          <cell r="E78">
            <v>0</v>
          </cell>
          <cell r="F78">
            <v>0</v>
          </cell>
          <cell r="L78">
            <v>3.45</v>
          </cell>
          <cell r="M78">
            <v>15.61</v>
          </cell>
          <cell r="O78">
            <v>19.559999999999999</v>
          </cell>
          <cell r="P78">
            <v>0</v>
          </cell>
          <cell r="Q78">
            <v>0.2</v>
          </cell>
          <cell r="Y78">
            <v>5</v>
          </cell>
          <cell r="Z78">
            <v>12</v>
          </cell>
          <cell r="AB78">
            <v>17.2</v>
          </cell>
        </row>
        <row r="79">
          <cell r="A79">
            <v>12740</v>
          </cell>
          <cell r="B79" t="str">
            <v>Кеговое "Славутич Вайс"(30л)</v>
          </cell>
          <cell r="C79">
            <v>0.49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K79">
            <v>0</v>
          </cell>
          <cell r="L79">
            <v>7.0000000000000007E-2</v>
          </cell>
          <cell r="M79">
            <v>0.08</v>
          </cell>
          <cell r="O79">
            <v>0.64</v>
          </cell>
          <cell r="P79">
            <v>0.49</v>
          </cell>
          <cell r="Q79">
            <v>0</v>
          </cell>
          <cell r="R79">
            <v>0</v>
          </cell>
          <cell r="X79">
            <v>0</v>
          </cell>
          <cell r="Y79">
            <v>0.12</v>
          </cell>
          <cell r="Z79">
            <v>0.13</v>
          </cell>
          <cell r="AB79">
            <v>0.74</v>
          </cell>
        </row>
        <row r="80">
          <cell r="B80" t="str">
            <v xml:space="preserve">    Кеговое Арсенал Світле (50 л)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K80">
            <v>0</v>
          </cell>
          <cell r="L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T80">
            <v>0</v>
          </cell>
          <cell r="Y80">
            <v>0</v>
          </cell>
          <cell r="Z80">
            <v>0</v>
          </cell>
          <cell r="AB80">
            <v>0</v>
          </cell>
        </row>
        <row r="81">
          <cell r="C81">
            <v>0</v>
          </cell>
          <cell r="P81">
            <v>0</v>
          </cell>
        </row>
        <row r="82">
          <cell r="A82">
            <v>50840</v>
          </cell>
          <cell r="B82" t="str">
            <v>Кеговое Балтика №7</v>
          </cell>
          <cell r="C82">
            <v>0</v>
          </cell>
          <cell r="F82">
            <v>0</v>
          </cell>
          <cell r="O82">
            <v>0</v>
          </cell>
          <cell r="P82">
            <v>0</v>
          </cell>
          <cell r="Y82">
            <v>0</v>
          </cell>
          <cell r="Z82">
            <v>0</v>
          </cell>
          <cell r="AB82">
            <v>0</v>
          </cell>
        </row>
        <row r="83">
          <cell r="A83">
            <v>50940</v>
          </cell>
          <cell r="B83" t="str">
            <v>Кеговое Балтика №8</v>
          </cell>
          <cell r="C83">
            <v>0</v>
          </cell>
          <cell r="F83">
            <v>0</v>
          </cell>
          <cell r="O83">
            <v>0</v>
          </cell>
          <cell r="P83">
            <v>0</v>
          </cell>
          <cell r="Y83">
            <v>0</v>
          </cell>
          <cell r="Z83">
            <v>0</v>
          </cell>
          <cell r="AB83">
            <v>0</v>
          </cell>
        </row>
        <row r="84">
          <cell r="C84">
            <v>0</v>
          </cell>
          <cell r="F84">
            <v>0</v>
          </cell>
          <cell r="O84">
            <v>0</v>
          </cell>
          <cell r="P84">
            <v>0</v>
          </cell>
          <cell r="Y84">
            <v>0</v>
          </cell>
          <cell r="Z84">
            <v>0</v>
          </cell>
          <cell r="AB84">
            <v>0</v>
          </cell>
        </row>
        <row r="85">
          <cell r="C85">
            <v>0</v>
          </cell>
          <cell r="O85">
            <v>0</v>
          </cell>
          <cell r="P85">
            <v>0</v>
          </cell>
          <cell r="AB85">
            <v>0</v>
          </cell>
        </row>
        <row r="86">
          <cell r="B86" t="str">
            <v xml:space="preserve"> Итого кеговое пиво</v>
          </cell>
          <cell r="C86">
            <v>14.866284848484847</v>
          </cell>
          <cell r="D86">
            <v>5.09</v>
          </cell>
          <cell r="E86">
            <v>3.75</v>
          </cell>
          <cell r="F86">
            <v>16.89</v>
          </cell>
          <cell r="G86">
            <v>15.981000000000002</v>
          </cell>
          <cell r="H86">
            <v>2.87</v>
          </cell>
          <cell r="I86">
            <v>0.8</v>
          </cell>
          <cell r="J86">
            <v>1.85</v>
          </cell>
          <cell r="K86">
            <v>1.64</v>
          </cell>
          <cell r="L86">
            <v>7.91</v>
          </cell>
          <cell r="M86">
            <v>20.54</v>
          </cell>
          <cell r="N86">
            <v>0</v>
          </cell>
          <cell r="O86">
            <v>92.18728484848485</v>
          </cell>
          <cell r="P86">
            <v>16.081</v>
          </cell>
          <cell r="Q86">
            <v>4.8040000000000003</v>
          </cell>
          <cell r="R86">
            <v>3.851</v>
          </cell>
          <cell r="S86">
            <v>19.243000000000002</v>
          </cell>
          <cell r="T86">
            <v>17.446999999999999</v>
          </cell>
          <cell r="U86">
            <v>2.87</v>
          </cell>
          <cell r="V86">
            <v>0.87</v>
          </cell>
          <cell r="W86">
            <v>2.0299999999999998</v>
          </cell>
          <cell r="X86">
            <v>1.64</v>
          </cell>
          <cell r="Y86">
            <v>8.2200000000000006</v>
          </cell>
          <cell r="Z86">
            <v>16.23</v>
          </cell>
          <cell r="AA86">
            <v>0</v>
          </cell>
          <cell r="AB86">
            <v>93.286000000000001</v>
          </cell>
        </row>
        <row r="87">
          <cell r="C87">
            <v>0</v>
          </cell>
          <cell r="P87">
            <v>0</v>
          </cell>
        </row>
        <row r="88">
          <cell r="B88" t="str">
            <v xml:space="preserve"> Итого пиво</v>
          </cell>
          <cell r="C88">
            <v>330.48232246528812</v>
          </cell>
          <cell r="D88">
            <v>116.41</v>
          </cell>
          <cell r="E88">
            <v>144.215</v>
          </cell>
          <cell r="F88">
            <v>337.57</v>
          </cell>
          <cell r="G88">
            <v>267.41320960000002</v>
          </cell>
          <cell r="H88">
            <v>65.087000000000003</v>
          </cell>
          <cell r="I88">
            <v>55.65</v>
          </cell>
          <cell r="J88">
            <v>73.988</v>
          </cell>
          <cell r="K88">
            <v>84.7</v>
          </cell>
          <cell r="L88">
            <v>225.19</v>
          </cell>
          <cell r="M88">
            <v>191.892</v>
          </cell>
          <cell r="N88">
            <v>34.9</v>
          </cell>
          <cell r="O88">
            <v>1927.4975320652879</v>
          </cell>
          <cell r="P88">
            <v>345.93339197893317</v>
          </cell>
          <cell r="Q88">
            <v>134.727</v>
          </cell>
          <cell r="R88">
            <v>141.39849999999998</v>
          </cell>
          <cell r="S88">
            <v>293.55629045825475</v>
          </cell>
          <cell r="T88">
            <v>242.95971699481865</v>
          </cell>
          <cell r="U88">
            <v>53.923900000000003</v>
          </cell>
          <cell r="V88">
            <v>48.96</v>
          </cell>
          <cell r="W88">
            <v>79.14</v>
          </cell>
          <cell r="X88">
            <v>80.844000000000023</v>
          </cell>
          <cell r="Y88">
            <v>239.02</v>
          </cell>
          <cell r="Z88">
            <v>202.56199999999995</v>
          </cell>
          <cell r="AA88">
            <v>85.99</v>
          </cell>
          <cell r="AB88">
            <v>1949.0147994320068</v>
          </cell>
        </row>
        <row r="89">
          <cell r="C89">
            <v>0</v>
          </cell>
          <cell r="P89">
            <v>0</v>
          </cell>
        </row>
        <row r="90">
          <cell r="C90">
            <v>0</v>
          </cell>
          <cell r="P90">
            <v>0</v>
          </cell>
        </row>
        <row r="91">
          <cell r="B91" t="str">
            <v>Бутылочные напитки (0.33 GRB)</v>
          </cell>
          <cell r="C91">
            <v>0</v>
          </cell>
          <cell r="P91">
            <v>0</v>
          </cell>
        </row>
        <row r="92">
          <cell r="A92">
            <v>16012</v>
          </cell>
          <cell r="B92" t="str">
            <v>"Пепси"</v>
          </cell>
          <cell r="C92">
            <v>13.024000000000001</v>
          </cell>
          <cell r="D92">
            <v>6.78</v>
          </cell>
          <cell r="E92">
            <v>7.38</v>
          </cell>
          <cell r="F92">
            <v>8.8563200000000002</v>
          </cell>
          <cell r="G92">
            <v>3.1116800000000002</v>
          </cell>
          <cell r="H92">
            <v>6.3360000000000003</v>
          </cell>
          <cell r="I92">
            <v>2.8160000000000003</v>
          </cell>
          <cell r="J92">
            <v>3.8</v>
          </cell>
          <cell r="K92">
            <v>4.5</v>
          </cell>
          <cell r="L92">
            <v>4.99</v>
          </cell>
          <cell r="M92">
            <v>5.53</v>
          </cell>
          <cell r="N92">
            <v>0</v>
          </cell>
          <cell r="O92">
            <v>67.123999999999995</v>
          </cell>
          <cell r="P92">
            <v>15.6325</v>
          </cell>
          <cell r="Q92">
            <v>7.18</v>
          </cell>
          <cell r="R92">
            <v>7.38</v>
          </cell>
          <cell r="S92">
            <v>10.630099999999999</v>
          </cell>
          <cell r="T92">
            <v>3.7348999999999997</v>
          </cell>
          <cell r="U92">
            <v>6.34</v>
          </cell>
          <cell r="V92">
            <v>2.2560000000000002</v>
          </cell>
          <cell r="W92">
            <v>2.2799999999999998</v>
          </cell>
          <cell r="X92">
            <v>4.09</v>
          </cell>
          <cell r="Y92">
            <v>6</v>
          </cell>
          <cell r="Z92">
            <v>7</v>
          </cell>
          <cell r="AA92">
            <v>0</v>
          </cell>
          <cell r="AB92">
            <v>72.523499999999999</v>
          </cell>
        </row>
        <row r="93">
          <cell r="A93">
            <v>16512</v>
          </cell>
          <cell r="B93" t="str">
            <v>"Пепси Твист"</v>
          </cell>
          <cell r="C93">
            <v>1.2024999999999999</v>
          </cell>
          <cell r="D93">
            <v>0.56000000000000005</v>
          </cell>
          <cell r="E93">
            <v>0.39</v>
          </cell>
          <cell r="F93">
            <v>0.81769999999999998</v>
          </cell>
          <cell r="G93">
            <v>0.2873</v>
          </cell>
          <cell r="H93">
            <v>0.58499999999999996</v>
          </cell>
          <cell r="I93">
            <v>0.26</v>
          </cell>
          <cell r="J93">
            <v>0.69</v>
          </cell>
          <cell r="K93">
            <v>0.1</v>
          </cell>
          <cell r="L93">
            <v>1.34</v>
          </cell>
          <cell r="M93">
            <v>0.86</v>
          </cell>
          <cell r="N93">
            <v>0</v>
          </cell>
          <cell r="O93">
            <v>7.0925000000000002</v>
          </cell>
          <cell r="P93">
            <v>1.0915000000000001</v>
          </cell>
          <cell r="Q93">
            <v>0.5</v>
          </cell>
          <cell r="R93">
            <v>0.39</v>
          </cell>
          <cell r="S93">
            <v>0.7422200000000001</v>
          </cell>
          <cell r="T93">
            <v>0.26078000000000001</v>
          </cell>
          <cell r="U93">
            <v>0.59</v>
          </cell>
          <cell r="V93">
            <v>0.20800000000000002</v>
          </cell>
          <cell r="W93">
            <v>0.15</v>
          </cell>
          <cell r="X93">
            <v>0.25</v>
          </cell>
          <cell r="Y93">
            <v>1.2</v>
          </cell>
          <cell r="Z93">
            <v>0.9</v>
          </cell>
          <cell r="AA93">
            <v>0</v>
          </cell>
          <cell r="AB93">
            <v>6.2824999999999998</v>
          </cell>
        </row>
        <row r="94">
          <cell r="A94">
            <v>16112</v>
          </cell>
          <cell r="B94" t="str">
            <v>"Миринда-оранж"</v>
          </cell>
          <cell r="C94">
            <v>0</v>
          </cell>
          <cell r="D94">
            <v>0</v>
          </cell>
          <cell r="K94">
            <v>0.02</v>
          </cell>
          <cell r="L94">
            <v>0.03</v>
          </cell>
          <cell r="M94">
            <v>0.01</v>
          </cell>
          <cell r="O94">
            <v>0.06</v>
          </cell>
          <cell r="P94">
            <v>0</v>
          </cell>
          <cell r="Q94">
            <v>0</v>
          </cell>
          <cell r="U94">
            <v>0</v>
          </cell>
          <cell r="V94">
            <v>0</v>
          </cell>
          <cell r="W94">
            <v>0.03</v>
          </cell>
          <cell r="X94">
            <v>0.05</v>
          </cell>
          <cell r="AB94">
            <v>0.08</v>
          </cell>
        </row>
        <row r="95">
          <cell r="A95">
            <v>16212</v>
          </cell>
          <cell r="B95" t="str">
            <v>"Миринда лимон"</v>
          </cell>
          <cell r="C95">
            <v>0</v>
          </cell>
          <cell r="D95">
            <v>0</v>
          </cell>
          <cell r="K95">
            <v>0.01</v>
          </cell>
          <cell r="L95">
            <v>0.03</v>
          </cell>
          <cell r="M95">
            <v>0.01</v>
          </cell>
          <cell r="O95">
            <v>0.05</v>
          </cell>
          <cell r="P95">
            <v>0</v>
          </cell>
          <cell r="Q95">
            <v>0</v>
          </cell>
          <cell r="U95">
            <v>0</v>
          </cell>
          <cell r="W95">
            <v>0.03</v>
          </cell>
          <cell r="X95">
            <v>0.03</v>
          </cell>
          <cell r="AB95">
            <v>0.06</v>
          </cell>
        </row>
        <row r="96">
          <cell r="A96">
            <v>16312</v>
          </cell>
          <cell r="B96" t="str">
            <v>"7UP"</v>
          </cell>
          <cell r="C96">
            <v>0</v>
          </cell>
          <cell r="D96">
            <v>0</v>
          </cell>
          <cell r="L96">
            <v>0</v>
          </cell>
          <cell r="M96">
            <v>0.01</v>
          </cell>
          <cell r="O96">
            <v>0.01</v>
          </cell>
          <cell r="P96">
            <v>0</v>
          </cell>
          <cell r="Q96">
            <v>0</v>
          </cell>
          <cell r="AB96">
            <v>0</v>
          </cell>
        </row>
        <row r="97">
          <cell r="A97">
            <v>16418</v>
          </cell>
          <cell r="B97" t="str">
            <v>"Миринда-грейпфрут"</v>
          </cell>
          <cell r="C97">
            <v>0</v>
          </cell>
          <cell r="D97">
            <v>0</v>
          </cell>
          <cell r="O97">
            <v>0</v>
          </cell>
          <cell r="P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O98">
            <v>0</v>
          </cell>
          <cell r="P98">
            <v>0</v>
          </cell>
          <cell r="AB98">
            <v>0</v>
          </cell>
        </row>
        <row r="99">
          <cell r="B99" t="str">
            <v xml:space="preserve"> ИТОГО ПО УПАКОВКЕ (0.33 GRB)</v>
          </cell>
          <cell r="C99">
            <v>14.226500000000001</v>
          </cell>
          <cell r="D99">
            <v>7.34</v>
          </cell>
          <cell r="E99">
            <v>7.77</v>
          </cell>
          <cell r="F99">
            <v>9.6740200000000005</v>
          </cell>
          <cell r="G99">
            <v>3.3989800000000003</v>
          </cell>
          <cell r="H99">
            <v>6.9210000000000003</v>
          </cell>
          <cell r="I99">
            <v>3.0760000000000005</v>
          </cell>
          <cell r="J99">
            <v>4.49</v>
          </cell>
          <cell r="K99">
            <v>4.63</v>
          </cell>
          <cell r="L99">
            <v>6.39</v>
          </cell>
          <cell r="M99">
            <v>6.42</v>
          </cell>
          <cell r="N99">
            <v>0</v>
          </cell>
          <cell r="O99">
            <v>74.336500000000001</v>
          </cell>
          <cell r="P99">
            <v>16.724</v>
          </cell>
          <cell r="Q99">
            <v>7.68</v>
          </cell>
          <cell r="R99">
            <v>7.77</v>
          </cell>
          <cell r="S99">
            <v>11.372319999999998</v>
          </cell>
          <cell r="T99">
            <v>3.9956799999999997</v>
          </cell>
          <cell r="U99">
            <v>6.93</v>
          </cell>
          <cell r="V99">
            <v>2.4640000000000004</v>
          </cell>
          <cell r="W99">
            <v>2.4900000000000002</v>
          </cell>
          <cell r="X99">
            <v>4.42</v>
          </cell>
          <cell r="Y99">
            <v>7.2</v>
          </cell>
          <cell r="Z99">
            <v>7.9</v>
          </cell>
          <cell r="AA99">
            <v>0</v>
          </cell>
          <cell r="AB99">
            <v>78.945999999999998</v>
          </cell>
        </row>
        <row r="100">
          <cell r="B100" t="str">
            <v>Напитки в ПЭТ (0.5 L PET)</v>
          </cell>
          <cell r="C100">
            <v>0</v>
          </cell>
          <cell r="O100">
            <v>0</v>
          </cell>
          <cell r="P100">
            <v>0</v>
          </cell>
          <cell r="AB100">
            <v>0</v>
          </cell>
        </row>
        <row r="101">
          <cell r="A101">
            <v>16001</v>
          </cell>
          <cell r="B101" t="str">
            <v>"Пепси"</v>
          </cell>
          <cell r="C101">
            <v>5.9385000000000003</v>
          </cell>
          <cell r="D101">
            <v>3.53</v>
          </cell>
          <cell r="E101">
            <v>2.65</v>
          </cell>
          <cell r="F101">
            <v>4.0381800000000005</v>
          </cell>
          <cell r="G101">
            <v>1.4188200000000002</v>
          </cell>
          <cell r="H101">
            <v>2.8890000000000002</v>
          </cell>
          <cell r="I101">
            <v>1.284</v>
          </cell>
          <cell r="J101">
            <v>1.8</v>
          </cell>
          <cell r="K101">
            <v>2.6</v>
          </cell>
          <cell r="L101">
            <v>3.28</v>
          </cell>
          <cell r="M101">
            <v>2.35</v>
          </cell>
          <cell r="N101">
            <v>0</v>
          </cell>
          <cell r="O101">
            <v>31.778500000000005</v>
          </cell>
          <cell r="P101">
            <v>7.2149999999999999</v>
          </cell>
          <cell r="Q101">
            <v>3.32</v>
          </cell>
          <cell r="R101">
            <v>2.65</v>
          </cell>
          <cell r="S101">
            <v>4.9062000000000001</v>
          </cell>
          <cell r="T101">
            <v>1.7238</v>
          </cell>
          <cell r="U101">
            <v>2.89</v>
          </cell>
          <cell r="V101">
            <v>1.024</v>
          </cell>
          <cell r="W101">
            <v>2.5</v>
          </cell>
          <cell r="X101">
            <v>2.4</v>
          </cell>
          <cell r="Y101">
            <v>3.5</v>
          </cell>
          <cell r="Z101">
            <v>4</v>
          </cell>
          <cell r="AB101">
            <v>36.129000000000005</v>
          </cell>
        </row>
        <row r="102">
          <cell r="A102">
            <v>16501</v>
          </cell>
          <cell r="B102" t="str">
            <v>"Пепси Твист"</v>
          </cell>
          <cell r="C102">
            <v>0.90650000000000008</v>
          </cell>
          <cell r="D102">
            <v>0.42</v>
          </cell>
          <cell r="E102">
            <v>0.24</v>
          </cell>
          <cell r="F102">
            <v>0.61642000000000008</v>
          </cell>
          <cell r="G102">
            <v>0.21658000000000002</v>
          </cell>
          <cell r="H102">
            <v>0.441</v>
          </cell>
          <cell r="I102">
            <v>0.19600000000000001</v>
          </cell>
          <cell r="J102">
            <v>0.72</v>
          </cell>
          <cell r="K102">
            <v>0.3</v>
          </cell>
          <cell r="L102">
            <v>0.32</v>
          </cell>
          <cell r="M102">
            <v>0.57999999999999996</v>
          </cell>
          <cell r="N102">
            <v>0</v>
          </cell>
          <cell r="O102">
            <v>4.9565000000000001</v>
          </cell>
          <cell r="P102">
            <v>1.0915000000000001</v>
          </cell>
          <cell r="Q102">
            <v>0.5</v>
          </cell>
          <cell r="R102">
            <v>0.24</v>
          </cell>
          <cell r="S102">
            <v>0.7422200000000001</v>
          </cell>
          <cell r="T102">
            <v>0.26078000000000001</v>
          </cell>
          <cell r="U102">
            <v>0.44</v>
          </cell>
          <cell r="V102">
            <v>0.16</v>
          </cell>
          <cell r="W102">
            <v>0.4</v>
          </cell>
          <cell r="X102">
            <v>0.13700000000000001</v>
          </cell>
          <cell r="Y102">
            <v>0.4</v>
          </cell>
          <cell r="Z102">
            <v>0.65</v>
          </cell>
          <cell r="AB102">
            <v>5.0215000000000005</v>
          </cell>
        </row>
        <row r="103">
          <cell r="A103">
            <v>16101</v>
          </cell>
          <cell r="B103" t="str">
            <v>"Миринда-оранж"</v>
          </cell>
          <cell r="C103">
            <v>0.75849999999999995</v>
          </cell>
          <cell r="D103">
            <v>0.35</v>
          </cell>
          <cell r="E103">
            <v>0.36899999999999994</v>
          </cell>
          <cell r="F103">
            <v>0.51577999999999991</v>
          </cell>
          <cell r="G103">
            <v>0.18121999999999999</v>
          </cell>
          <cell r="H103">
            <v>0.36899999999999994</v>
          </cell>
          <cell r="I103">
            <v>0.16399999999999998</v>
          </cell>
          <cell r="J103">
            <v>0.17</v>
          </cell>
          <cell r="K103">
            <v>0.08</v>
          </cell>
          <cell r="L103">
            <v>0.02</v>
          </cell>
          <cell r="M103">
            <v>0.01</v>
          </cell>
          <cell r="N103">
            <v>0</v>
          </cell>
          <cell r="O103">
            <v>2.9874999999999998</v>
          </cell>
          <cell r="P103">
            <v>0.75849999999999995</v>
          </cell>
          <cell r="Q103">
            <v>0.35</v>
          </cell>
          <cell r="R103">
            <v>0.36899999999999994</v>
          </cell>
          <cell r="S103">
            <v>0.51577999999999991</v>
          </cell>
          <cell r="T103">
            <v>0.18121999999999999</v>
          </cell>
          <cell r="U103">
            <v>0.37</v>
          </cell>
          <cell r="V103">
            <v>0.128</v>
          </cell>
          <cell r="W103">
            <v>2.5000000000000001E-2</v>
          </cell>
          <cell r="X103">
            <v>6.4199999999999993E-2</v>
          </cell>
          <cell r="Y103">
            <v>0.3</v>
          </cell>
          <cell r="Z103">
            <v>0.3</v>
          </cell>
          <cell r="AB103">
            <v>3.3616999999999995</v>
          </cell>
        </row>
        <row r="104">
          <cell r="A104">
            <v>16201</v>
          </cell>
          <cell r="B104" t="str">
            <v>"Миринда лимон"</v>
          </cell>
          <cell r="C104">
            <v>0</v>
          </cell>
          <cell r="D104">
            <v>0</v>
          </cell>
          <cell r="F104">
            <v>0</v>
          </cell>
          <cell r="G104">
            <v>0</v>
          </cell>
          <cell r="K104">
            <v>0.05</v>
          </cell>
          <cell r="L104">
            <v>0.02</v>
          </cell>
          <cell r="M104">
            <v>0.01</v>
          </cell>
          <cell r="O104">
            <v>0.08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0.03</v>
          </cell>
          <cell r="X104">
            <v>0.04</v>
          </cell>
          <cell r="Y104">
            <v>0</v>
          </cell>
          <cell r="Z104">
            <v>0</v>
          </cell>
          <cell r="AB104">
            <v>7.0000000000000007E-2</v>
          </cell>
        </row>
        <row r="105">
          <cell r="A105">
            <v>16301</v>
          </cell>
          <cell r="B105" t="str">
            <v>"7UP"</v>
          </cell>
          <cell r="C105">
            <v>0.40700000000000003</v>
          </cell>
          <cell r="D105">
            <v>0.19</v>
          </cell>
          <cell r="E105">
            <v>0.19800000000000001</v>
          </cell>
          <cell r="F105">
            <v>0.27676000000000001</v>
          </cell>
          <cell r="G105">
            <v>9.7240000000000007E-2</v>
          </cell>
          <cell r="H105">
            <v>0.19800000000000001</v>
          </cell>
          <cell r="I105">
            <v>8.8000000000000009E-2</v>
          </cell>
          <cell r="J105">
            <v>0.17600000000000002</v>
          </cell>
          <cell r="K105">
            <v>0.08</v>
          </cell>
          <cell r="L105">
            <v>0.02</v>
          </cell>
          <cell r="M105">
            <v>0.01</v>
          </cell>
          <cell r="N105">
            <v>0</v>
          </cell>
          <cell r="O105">
            <v>1.7409999999999999</v>
          </cell>
          <cell r="P105">
            <v>0.40700000000000003</v>
          </cell>
          <cell r="Q105">
            <v>0.19</v>
          </cell>
          <cell r="R105">
            <v>0.19800000000000001</v>
          </cell>
          <cell r="S105">
            <v>0.27676000000000001</v>
          </cell>
          <cell r="T105">
            <v>9.7240000000000007E-2</v>
          </cell>
          <cell r="U105">
            <v>0.2</v>
          </cell>
          <cell r="V105">
            <v>7.2000000000000008E-2</v>
          </cell>
          <cell r="W105">
            <v>0.05</v>
          </cell>
          <cell r="X105">
            <v>0.08</v>
          </cell>
          <cell r="Y105">
            <v>0.2</v>
          </cell>
          <cell r="Z105">
            <v>0.2</v>
          </cell>
          <cell r="AB105">
            <v>1.9709999999999999</v>
          </cell>
        </row>
        <row r="106">
          <cell r="A106">
            <v>16401</v>
          </cell>
          <cell r="B106" t="str">
            <v>"Миринда-грейпфрут"</v>
          </cell>
          <cell r="C106">
            <v>0</v>
          </cell>
          <cell r="D106">
            <v>0</v>
          </cell>
          <cell r="O106">
            <v>0</v>
          </cell>
          <cell r="P106">
            <v>0</v>
          </cell>
          <cell r="AB106">
            <v>0</v>
          </cell>
        </row>
        <row r="107">
          <cell r="C107">
            <v>0</v>
          </cell>
          <cell r="O107">
            <v>0</v>
          </cell>
          <cell r="P107">
            <v>0</v>
          </cell>
          <cell r="AB107">
            <v>0</v>
          </cell>
        </row>
        <row r="108">
          <cell r="B108" t="str">
            <v xml:space="preserve"> ИТОГО ПО УПАКОВКЕ (0.5 L PET)</v>
          </cell>
          <cell r="C108">
            <v>8.0105000000000004</v>
          </cell>
          <cell r="D108">
            <v>4.49</v>
          </cell>
          <cell r="E108">
            <v>3.4569999999999994</v>
          </cell>
          <cell r="F108">
            <v>5.4471400000000001</v>
          </cell>
          <cell r="G108">
            <v>1.9138600000000001</v>
          </cell>
          <cell r="H108">
            <v>3.8969999999999998</v>
          </cell>
          <cell r="I108">
            <v>1.732</v>
          </cell>
          <cell r="J108">
            <v>2.8660000000000001</v>
          </cell>
          <cell r="K108">
            <v>3.11</v>
          </cell>
          <cell r="L108">
            <v>3.66</v>
          </cell>
          <cell r="M108">
            <v>2.96</v>
          </cell>
          <cell r="N108">
            <v>0</v>
          </cell>
          <cell r="O108">
            <v>41.543500000000002</v>
          </cell>
          <cell r="P108">
            <v>9.4719999999999995</v>
          </cell>
          <cell r="Q108">
            <v>4.3600000000000003</v>
          </cell>
          <cell r="R108">
            <v>3.4569999999999994</v>
          </cell>
          <cell r="S108">
            <v>6.4409599999999996</v>
          </cell>
          <cell r="T108">
            <v>2.2630400000000002</v>
          </cell>
          <cell r="U108">
            <v>3.9</v>
          </cell>
          <cell r="V108">
            <v>1.3839999999999999</v>
          </cell>
          <cell r="W108">
            <v>3.0049999999999999</v>
          </cell>
          <cell r="X108">
            <v>2.7212000000000001</v>
          </cell>
          <cell r="Y108">
            <v>4.4000000000000004</v>
          </cell>
          <cell r="Z108">
            <v>5.15</v>
          </cell>
          <cell r="AA108">
            <v>0</v>
          </cell>
          <cell r="AB108">
            <v>46.553200000000004</v>
          </cell>
        </row>
        <row r="109">
          <cell r="B109" t="str">
            <v>Напитки в ПЭТ (1.0 L PET)</v>
          </cell>
          <cell r="C109">
            <v>0</v>
          </cell>
          <cell r="O109">
            <v>0</v>
          </cell>
          <cell r="P109">
            <v>0</v>
          </cell>
          <cell r="AB109">
            <v>0</v>
          </cell>
        </row>
        <row r="110">
          <cell r="A110">
            <v>16002</v>
          </cell>
          <cell r="B110" t="str">
            <v>"Пепси"</v>
          </cell>
          <cell r="C110">
            <v>7.2704999999999993</v>
          </cell>
          <cell r="D110">
            <v>4.24</v>
          </cell>
          <cell r="E110">
            <v>2.06</v>
          </cell>
          <cell r="F110">
            <v>4.9439399999999996</v>
          </cell>
          <cell r="G110">
            <v>1.73706</v>
          </cell>
          <cell r="H110">
            <v>3.5369999999999995</v>
          </cell>
          <cell r="I110">
            <v>1.5719999999999998</v>
          </cell>
          <cell r="J110">
            <v>2.95</v>
          </cell>
          <cell r="K110">
            <v>3.2</v>
          </cell>
          <cell r="L110">
            <v>3.19</v>
          </cell>
          <cell r="M110">
            <v>2.84</v>
          </cell>
          <cell r="N110">
            <v>0</v>
          </cell>
          <cell r="O110">
            <v>37.540499999999994</v>
          </cell>
          <cell r="P110">
            <v>8.8060000000000009</v>
          </cell>
          <cell r="Q110">
            <v>4.05</v>
          </cell>
          <cell r="R110">
            <v>2.06</v>
          </cell>
          <cell r="S110">
            <v>5.9880800000000001</v>
          </cell>
          <cell r="T110">
            <v>2.10392</v>
          </cell>
          <cell r="U110">
            <v>3.54</v>
          </cell>
          <cell r="V110">
            <v>1.2560000000000002</v>
          </cell>
          <cell r="W110">
            <v>4.8</v>
          </cell>
          <cell r="X110">
            <v>2.75</v>
          </cell>
          <cell r="Y110">
            <v>4</v>
          </cell>
          <cell r="Z110">
            <v>4</v>
          </cell>
          <cell r="AB110">
            <v>43.353999999999999</v>
          </cell>
        </row>
        <row r="111">
          <cell r="A111">
            <v>16502</v>
          </cell>
          <cell r="B111" t="str">
            <v>"Пепси Твист"</v>
          </cell>
          <cell r="C111">
            <v>0.86950000000000005</v>
          </cell>
          <cell r="D111">
            <v>0.4</v>
          </cell>
          <cell r="E111">
            <v>0.32</v>
          </cell>
          <cell r="F111">
            <v>0.59126000000000001</v>
          </cell>
          <cell r="G111">
            <v>0.20774000000000001</v>
          </cell>
          <cell r="H111">
            <v>0.42299999999999999</v>
          </cell>
          <cell r="I111">
            <v>0.188</v>
          </cell>
          <cell r="J111">
            <v>0.44</v>
          </cell>
          <cell r="K111">
            <v>0.08</v>
          </cell>
          <cell r="L111">
            <v>0.41</v>
          </cell>
          <cell r="M111">
            <v>0.61</v>
          </cell>
          <cell r="N111">
            <v>0</v>
          </cell>
          <cell r="O111">
            <v>4.5395000000000003</v>
          </cell>
          <cell r="P111">
            <v>1.4430000000000001</v>
          </cell>
          <cell r="Q111">
            <v>0.66</v>
          </cell>
          <cell r="R111">
            <v>0.22</v>
          </cell>
          <cell r="S111">
            <v>0.98124</v>
          </cell>
          <cell r="T111">
            <v>0.34476000000000001</v>
          </cell>
          <cell r="U111">
            <v>0.42</v>
          </cell>
          <cell r="V111">
            <v>0.15200000000000002</v>
          </cell>
          <cell r="W111">
            <v>0.3</v>
          </cell>
          <cell r="X111">
            <v>0.16</v>
          </cell>
          <cell r="Y111">
            <v>0.6</v>
          </cell>
          <cell r="Z111">
            <v>0.7</v>
          </cell>
          <cell r="AB111">
            <v>5.9810000000000008</v>
          </cell>
        </row>
        <row r="112">
          <cell r="A112">
            <v>16102</v>
          </cell>
          <cell r="B112" t="str">
            <v>"Миринда-оранж"</v>
          </cell>
          <cell r="C112">
            <v>0</v>
          </cell>
          <cell r="D112">
            <v>0</v>
          </cell>
          <cell r="F112">
            <v>0</v>
          </cell>
          <cell r="G112">
            <v>0</v>
          </cell>
          <cell r="K112">
            <v>0.08</v>
          </cell>
          <cell r="L112">
            <v>0.06</v>
          </cell>
          <cell r="M112">
            <v>0.01</v>
          </cell>
          <cell r="O112">
            <v>0.15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0.05</v>
          </cell>
          <cell r="X112">
            <v>6.699999999999999E-2</v>
          </cell>
          <cell r="Y112">
            <v>0</v>
          </cell>
          <cell r="Z112">
            <v>0</v>
          </cell>
          <cell r="AB112">
            <v>0.11699999999999999</v>
          </cell>
        </row>
        <row r="113">
          <cell r="A113">
            <v>16202</v>
          </cell>
          <cell r="B113" t="str">
            <v>"Миринда лимон"</v>
          </cell>
          <cell r="C113">
            <v>0</v>
          </cell>
          <cell r="D113">
            <v>0</v>
          </cell>
          <cell r="F113">
            <v>0</v>
          </cell>
          <cell r="G113">
            <v>0</v>
          </cell>
          <cell r="K113">
            <v>0.05</v>
          </cell>
          <cell r="L113">
            <v>0.02</v>
          </cell>
          <cell r="M113">
            <v>0.01</v>
          </cell>
          <cell r="O113">
            <v>0.08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0.05</v>
          </cell>
          <cell r="X113">
            <v>0.05</v>
          </cell>
          <cell r="Y113">
            <v>0</v>
          </cell>
          <cell r="Z113">
            <v>0</v>
          </cell>
          <cell r="AB113">
            <v>0.1</v>
          </cell>
        </row>
        <row r="114">
          <cell r="A114">
            <v>16302</v>
          </cell>
          <cell r="B114" t="str">
            <v>"7UP"</v>
          </cell>
          <cell r="C114">
            <v>0.42549999999999999</v>
          </cell>
          <cell r="D114">
            <v>0.2</v>
          </cell>
          <cell r="E114">
            <v>0.20699999999999999</v>
          </cell>
          <cell r="F114">
            <v>0.28933999999999999</v>
          </cell>
          <cell r="G114">
            <v>0.10166</v>
          </cell>
          <cell r="H114">
            <v>0.20699999999999999</v>
          </cell>
          <cell r="I114">
            <v>9.1999999999999998E-2</v>
          </cell>
          <cell r="J114">
            <v>0.1</v>
          </cell>
          <cell r="K114">
            <v>0.08</v>
          </cell>
          <cell r="L114">
            <v>0.04</v>
          </cell>
          <cell r="M114">
            <v>0.01</v>
          </cell>
          <cell r="N114">
            <v>0</v>
          </cell>
          <cell r="O114">
            <v>1.7524999999999999</v>
          </cell>
          <cell r="P114">
            <v>0.42549999999999999</v>
          </cell>
          <cell r="Q114">
            <v>0.2</v>
          </cell>
          <cell r="R114">
            <v>0.20699999999999999</v>
          </cell>
          <cell r="S114">
            <v>0.28933999999999999</v>
          </cell>
          <cell r="T114">
            <v>0.10166</v>
          </cell>
          <cell r="U114">
            <v>0.21</v>
          </cell>
          <cell r="V114">
            <v>7.2000000000000008E-2</v>
          </cell>
          <cell r="W114">
            <v>0.05</v>
          </cell>
          <cell r="X114">
            <v>6.5000000000000002E-2</v>
          </cell>
          <cell r="Y114">
            <v>0.2</v>
          </cell>
          <cell r="Z114">
            <v>0.2</v>
          </cell>
          <cell r="AB114">
            <v>2.0205000000000002</v>
          </cell>
        </row>
        <row r="115">
          <cell r="A115">
            <v>16402</v>
          </cell>
          <cell r="B115" t="str">
            <v>"Миринда-грейпфрут"</v>
          </cell>
          <cell r="C115">
            <v>0</v>
          </cell>
          <cell r="D115">
            <v>0</v>
          </cell>
          <cell r="O115">
            <v>0</v>
          </cell>
          <cell r="P115">
            <v>0</v>
          </cell>
          <cell r="AB115">
            <v>0</v>
          </cell>
        </row>
        <row r="116">
          <cell r="C116">
            <v>0</v>
          </cell>
          <cell r="O116">
            <v>0</v>
          </cell>
          <cell r="P116">
            <v>0</v>
          </cell>
          <cell r="AB116">
            <v>0</v>
          </cell>
        </row>
        <row r="117">
          <cell r="B117" t="str">
            <v xml:space="preserve"> ИТОГО ПО УПАКОВКЕ (1.0 L PET)</v>
          </cell>
          <cell r="C117">
            <v>8.5654999999999983</v>
          </cell>
          <cell r="D117">
            <v>4.84</v>
          </cell>
          <cell r="E117">
            <v>2.5869999999999997</v>
          </cell>
          <cell r="F117">
            <v>5.8245399999999998</v>
          </cell>
          <cell r="G117">
            <v>2.0464600000000002</v>
          </cell>
          <cell r="H117">
            <v>4.1669999999999998</v>
          </cell>
          <cell r="I117">
            <v>1.8519999999999999</v>
          </cell>
          <cell r="J117">
            <v>3.49</v>
          </cell>
          <cell r="K117">
            <v>3.49</v>
          </cell>
          <cell r="L117">
            <v>3.72</v>
          </cell>
          <cell r="M117">
            <v>3.48</v>
          </cell>
          <cell r="N117">
            <v>0</v>
          </cell>
          <cell r="O117">
            <v>44.0625</v>
          </cell>
          <cell r="P117">
            <v>10.6745</v>
          </cell>
          <cell r="Q117">
            <v>4.91</v>
          </cell>
          <cell r="R117">
            <v>2.4870000000000001</v>
          </cell>
          <cell r="S117">
            <v>7.2586599999999999</v>
          </cell>
          <cell r="T117">
            <v>2.5503399999999998</v>
          </cell>
          <cell r="U117">
            <v>4.17</v>
          </cell>
          <cell r="V117">
            <v>1.48</v>
          </cell>
          <cell r="W117">
            <v>5.25</v>
          </cell>
          <cell r="X117">
            <v>3.0920000000000001</v>
          </cell>
          <cell r="Y117">
            <v>4.8</v>
          </cell>
          <cell r="Z117">
            <v>4.9000000000000004</v>
          </cell>
          <cell r="AA117">
            <v>0</v>
          </cell>
          <cell r="AB117">
            <v>51.572499999999998</v>
          </cell>
        </row>
        <row r="118">
          <cell r="B118" t="str">
            <v>Напитки в ПЭТ (2.0 L PET)</v>
          </cell>
          <cell r="C118">
            <v>0</v>
          </cell>
          <cell r="O118">
            <v>0</v>
          </cell>
          <cell r="P118">
            <v>0</v>
          </cell>
          <cell r="AB118">
            <v>0</v>
          </cell>
        </row>
        <row r="119">
          <cell r="A119">
            <v>16004</v>
          </cell>
          <cell r="B119" t="str">
            <v>"Пепси"</v>
          </cell>
          <cell r="C119">
            <v>7.3075000000000001</v>
          </cell>
          <cell r="D119">
            <v>3.56</v>
          </cell>
          <cell r="E119">
            <v>2.76</v>
          </cell>
          <cell r="F119">
            <v>4.9691000000000001</v>
          </cell>
          <cell r="G119">
            <v>1.7459</v>
          </cell>
          <cell r="H119">
            <v>3.5550000000000002</v>
          </cell>
          <cell r="I119">
            <v>1.58</v>
          </cell>
          <cell r="J119">
            <v>2.9</v>
          </cell>
          <cell r="K119">
            <v>3.8</v>
          </cell>
          <cell r="L119">
            <v>3.09</v>
          </cell>
          <cell r="M119">
            <v>1.92</v>
          </cell>
          <cell r="N119">
            <v>0</v>
          </cell>
          <cell r="O119">
            <v>37.1875</v>
          </cell>
          <cell r="P119">
            <v>8.8985000000000003</v>
          </cell>
          <cell r="Q119">
            <v>4.09</v>
          </cell>
          <cell r="R119">
            <v>2.76</v>
          </cell>
          <cell r="S119">
            <v>6.05098</v>
          </cell>
          <cell r="T119">
            <v>2.12602</v>
          </cell>
          <cell r="U119">
            <v>3.56</v>
          </cell>
          <cell r="V119">
            <v>1.264</v>
          </cell>
          <cell r="W119">
            <v>4</v>
          </cell>
          <cell r="X119">
            <v>3</v>
          </cell>
          <cell r="Y119">
            <v>4</v>
          </cell>
          <cell r="Z119">
            <v>2.5</v>
          </cell>
          <cell r="AB119">
            <v>42.249499999999998</v>
          </cell>
        </row>
        <row r="120">
          <cell r="A120">
            <v>16504</v>
          </cell>
          <cell r="B120" t="str">
            <v>"Пепси Твист"</v>
          </cell>
          <cell r="C120">
            <v>0.94349999999999989</v>
          </cell>
          <cell r="D120">
            <v>0.43</v>
          </cell>
          <cell r="E120">
            <v>0.15</v>
          </cell>
          <cell r="F120">
            <v>0.64158000000000004</v>
          </cell>
          <cell r="G120">
            <v>0.22542000000000001</v>
          </cell>
          <cell r="H120">
            <v>0.45899999999999996</v>
          </cell>
          <cell r="I120">
            <v>0.20399999999999999</v>
          </cell>
          <cell r="J120">
            <v>0.40799999999999997</v>
          </cell>
          <cell r="K120">
            <v>0.15</v>
          </cell>
          <cell r="L120">
            <v>0.41</v>
          </cell>
          <cell r="M120">
            <v>0.27</v>
          </cell>
          <cell r="N120">
            <v>0</v>
          </cell>
          <cell r="O120">
            <v>4.2914999999999992</v>
          </cell>
          <cell r="P120">
            <v>1.147</v>
          </cell>
          <cell r="Q120">
            <v>0.53</v>
          </cell>
          <cell r="R120">
            <v>0.15</v>
          </cell>
          <cell r="S120">
            <v>0.77995999999999999</v>
          </cell>
          <cell r="T120">
            <v>0.27404000000000001</v>
          </cell>
          <cell r="U120">
            <v>0.46</v>
          </cell>
          <cell r="V120">
            <v>0.16</v>
          </cell>
          <cell r="W120">
            <v>0.2</v>
          </cell>
          <cell r="X120">
            <v>0.12</v>
          </cell>
          <cell r="Y120">
            <v>0.5</v>
          </cell>
          <cell r="Z120">
            <v>0.3</v>
          </cell>
          <cell r="AB120">
            <v>4.6209999999999996</v>
          </cell>
        </row>
        <row r="121">
          <cell r="A121">
            <v>16104</v>
          </cell>
          <cell r="B121" t="str">
            <v>"Миринда-оранж"</v>
          </cell>
          <cell r="C121">
            <v>0.629</v>
          </cell>
          <cell r="D121">
            <v>0.28999999999999998</v>
          </cell>
          <cell r="E121">
            <v>0.30599999999999999</v>
          </cell>
          <cell r="F121">
            <v>0.42772000000000004</v>
          </cell>
          <cell r="G121">
            <v>0.15028000000000002</v>
          </cell>
          <cell r="H121">
            <v>0.30599999999999999</v>
          </cell>
          <cell r="I121">
            <v>0.13600000000000001</v>
          </cell>
          <cell r="J121">
            <v>0.1</v>
          </cell>
          <cell r="K121">
            <v>0.05</v>
          </cell>
          <cell r="L121">
            <v>0.02</v>
          </cell>
          <cell r="M121">
            <v>0.01</v>
          </cell>
          <cell r="N121">
            <v>0</v>
          </cell>
          <cell r="O121">
            <v>2.4249999999999998</v>
          </cell>
          <cell r="P121">
            <v>0.629</v>
          </cell>
          <cell r="Q121">
            <v>0.28999999999999998</v>
          </cell>
          <cell r="R121">
            <v>0.20599999999999999</v>
          </cell>
          <cell r="S121">
            <v>0.42772000000000004</v>
          </cell>
          <cell r="T121">
            <v>0.15028000000000002</v>
          </cell>
          <cell r="U121">
            <v>0.31</v>
          </cell>
          <cell r="V121">
            <v>0.112</v>
          </cell>
          <cell r="W121">
            <v>0.05</v>
          </cell>
          <cell r="X121">
            <v>0.05</v>
          </cell>
          <cell r="Y121">
            <v>0.3</v>
          </cell>
          <cell r="Z121">
            <v>0.2</v>
          </cell>
          <cell r="AB121">
            <v>2.7250000000000001</v>
          </cell>
        </row>
        <row r="122">
          <cell r="A122">
            <v>16204</v>
          </cell>
          <cell r="B122" t="str">
            <v>"Миринда лимон"</v>
          </cell>
          <cell r="C122">
            <v>0</v>
          </cell>
          <cell r="D122">
            <v>0</v>
          </cell>
          <cell r="F122">
            <v>0</v>
          </cell>
          <cell r="G122">
            <v>0</v>
          </cell>
          <cell r="K122">
            <v>0.03</v>
          </cell>
          <cell r="L122">
            <v>0.02</v>
          </cell>
          <cell r="M122">
            <v>0.01</v>
          </cell>
          <cell r="O122">
            <v>0.06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0.05</v>
          </cell>
          <cell r="X122">
            <v>0.03</v>
          </cell>
          <cell r="Y122">
            <v>0</v>
          </cell>
          <cell r="Z122">
            <v>0</v>
          </cell>
          <cell r="AB122">
            <v>0.08</v>
          </cell>
        </row>
        <row r="123">
          <cell r="A123">
            <v>16304</v>
          </cell>
          <cell r="B123" t="str">
            <v>"7UP"</v>
          </cell>
          <cell r="C123">
            <v>0.55500000000000005</v>
          </cell>
          <cell r="D123">
            <v>0.26</v>
          </cell>
          <cell r="E123">
            <v>0.27</v>
          </cell>
          <cell r="F123">
            <v>0.37740000000000001</v>
          </cell>
          <cell r="G123">
            <v>0.1326</v>
          </cell>
          <cell r="H123">
            <v>0.27</v>
          </cell>
          <cell r="I123">
            <v>0.12</v>
          </cell>
          <cell r="J123">
            <v>0.2</v>
          </cell>
          <cell r="K123">
            <v>0.05</v>
          </cell>
          <cell r="L123">
            <v>0.02</v>
          </cell>
          <cell r="M123">
            <v>0.01</v>
          </cell>
          <cell r="N123">
            <v>0</v>
          </cell>
          <cell r="O123">
            <v>2.2650000000000001</v>
          </cell>
          <cell r="P123">
            <v>0.55500000000000005</v>
          </cell>
          <cell r="Q123">
            <v>0.26</v>
          </cell>
          <cell r="R123">
            <v>0.27</v>
          </cell>
          <cell r="S123">
            <v>0.37740000000000001</v>
          </cell>
          <cell r="T123">
            <v>0.1326</v>
          </cell>
          <cell r="U123">
            <v>0.27</v>
          </cell>
          <cell r="V123">
            <v>9.6000000000000002E-2</v>
          </cell>
          <cell r="W123">
            <v>0.05</v>
          </cell>
          <cell r="X123">
            <v>0.05</v>
          </cell>
          <cell r="Y123">
            <v>0.2</v>
          </cell>
          <cell r="Z123">
            <v>0.2</v>
          </cell>
          <cell r="AB123">
            <v>2.4610000000000003</v>
          </cell>
        </row>
        <row r="124">
          <cell r="A124">
            <v>16404</v>
          </cell>
          <cell r="B124" t="str">
            <v>"Миринда-грейпфрут"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AB124">
            <v>0</v>
          </cell>
        </row>
        <row r="125">
          <cell r="C125">
            <v>0</v>
          </cell>
          <cell r="O125">
            <v>0</v>
          </cell>
          <cell r="P125">
            <v>0</v>
          </cell>
          <cell r="AB125">
            <v>0</v>
          </cell>
        </row>
        <row r="126">
          <cell r="B126" t="str">
            <v xml:space="preserve"> ИТОГО ПО УПАКОВКЕ (2.0 L PET)</v>
          </cell>
          <cell r="C126">
            <v>9.4350000000000005</v>
          </cell>
          <cell r="D126">
            <v>4.54</v>
          </cell>
          <cell r="E126">
            <v>3.4859999999999998</v>
          </cell>
          <cell r="F126">
            <v>6.4157999999999999</v>
          </cell>
          <cell r="G126">
            <v>2.2542</v>
          </cell>
          <cell r="H126">
            <v>4.59</v>
          </cell>
          <cell r="I126">
            <v>2.04</v>
          </cell>
          <cell r="J126">
            <v>3.6080000000000001</v>
          </cell>
          <cell r="K126">
            <v>4.08</v>
          </cell>
          <cell r="L126">
            <v>3.56</v>
          </cell>
          <cell r="M126">
            <v>2.2200000000000002</v>
          </cell>
          <cell r="N126">
            <v>0</v>
          </cell>
          <cell r="O126">
            <v>46.228999999999999</v>
          </cell>
          <cell r="P126">
            <v>11.2295</v>
          </cell>
          <cell r="Q126">
            <v>5.17</v>
          </cell>
          <cell r="R126">
            <v>3.3859999999999997</v>
          </cell>
          <cell r="S126">
            <v>7.6360599999999996</v>
          </cell>
          <cell r="T126">
            <v>2.6829399999999999</v>
          </cell>
          <cell r="U126">
            <v>4.5999999999999996</v>
          </cell>
          <cell r="V126">
            <v>1.6320000000000001</v>
          </cell>
          <cell r="W126">
            <v>4.3499999999999996</v>
          </cell>
          <cell r="X126">
            <v>3.25</v>
          </cell>
          <cell r="Y126">
            <v>5</v>
          </cell>
          <cell r="Z126">
            <v>3.2</v>
          </cell>
          <cell r="AA126">
            <v>0</v>
          </cell>
          <cell r="AB126">
            <v>52.136499999999998</v>
          </cell>
        </row>
        <row r="127">
          <cell r="B127" t="str">
            <v>НАПИТКИ ВСЕГО</v>
          </cell>
          <cell r="C127">
            <v>40.237499999999997</v>
          </cell>
          <cell r="D127">
            <v>21.21</v>
          </cell>
          <cell r="E127">
            <v>17.3</v>
          </cell>
          <cell r="F127">
            <v>27.361499999999999</v>
          </cell>
          <cell r="G127">
            <v>9.6135000000000002</v>
          </cell>
          <cell r="H127">
            <v>19.574999999999999</v>
          </cell>
          <cell r="I127">
            <v>8.6999999999999993</v>
          </cell>
          <cell r="J127">
            <v>14.454000000000001</v>
          </cell>
          <cell r="K127">
            <v>15.31</v>
          </cell>
          <cell r="L127">
            <v>17.329999999999998</v>
          </cell>
          <cell r="M127">
            <v>15.08</v>
          </cell>
          <cell r="N127">
            <v>0</v>
          </cell>
          <cell r="O127">
            <v>206.17149999999998</v>
          </cell>
          <cell r="P127">
            <v>48.1</v>
          </cell>
          <cell r="Q127">
            <v>22.12</v>
          </cell>
          <cell r="R127">
            <v>17.100000000000001</v>
          </cell>
          <cell r="S127">
            <v>32.707999999999998</v>
          </cell>
          <cell r="T127">
            <v>11.491999999999999</v>
          </cell>
          <cell r="U127">
            <v>19.600000000000001</v>
          </cell>
          <cell r="V127">
            <v>6.96</v>
          </cell>
          <cell r="W127">
            <v>15.095000000000001</v>
          </cell>
          <cell r="X127">
            <v>13.4832</v>
          </cell>
          <cell r="Y127">
            <v>21.4</v>
          </cell>
          <cell r="Z127">
            <v>21.15</v>
          </cell>
          <cell r="AA127">
            <v>0</v>
          </cell>
          <cell r="AB127">
            <v>229.20820000000001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_Pat"/>
      <sheetName val="Traf_Pat_reg"/>
      <sheetName val="Sub_Reg"/>
      <sheetName val="Sub_Alm"/>
      <sheetName val="D_Opex"/>
      <sheetName val="Планы"/>
      <sheetName val="KGC Operations Costs"/>
      <sheetName val="IS"/>
      <sheetName val="Статьи"/>
      <sheetName val="July_03_Pg8"/>
      <sheetName val="Balance Sh+Indices"/>
      <sheetName val="Precios"/>
      <sheetName val="SMSTemp"/>
      <sheetName val="KAZAK RECO ST 99"/>
      <sheetName val="Teh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PIT&amp;PP(2)"/>
      <sheetName val="fish"/>
      <sheetName val="D_Opex"/>
      <sheetName val="Планы"/>
      <sheetName val="Anlageverm?gen"/>
      <sheetName val="std tabel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Anlageverm_gen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Links"/>
      <sheetName val="Lead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Pro Forma"/>
      <sheetName val="Inputs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ettings"/>
      <sheetName val="п 15"/>
      <sheetName val="Threshold Table"/>
      <sheetName val="tr"/>
      <sheetName val="Hidden"/>
      <sheetName val="д.7.001"/>
      <sheetName val="General"/>
      <sheetName val="Rollforward {pbe}"/>
      <sheetName val="Allow - SR&amp;D"/>
      <sheetName val="Eqty"/>
      <sheetName val="Курс.разн КТЖ"/>
      <sheetName val="КР материалы"/>
      <sheetName val="plan"/>
      <sheetName val="Настройка"/>
      <sheetName val="INTRODUC"/>
      <sheetName val="Info"/>
      <sheetName val="Pro_Forma"/>
      <sheetName val="Pro_Forma1"/>
      <sheetName val="SA Procedures"/>
      <sheetName val="MetaData"/>
      <sheetName val="BS"/>
      <sheetName val="misc"/>
      <sheetName val="Summary"/>
      <sheetName val="КР з.ч"/>
      <sheetName val="Справочно"/>
      <sheetName val="DATA"/>
      <sheetName val="References"/>
      <sheetName val="Graphs"/>
      <sheetName val="Head Office"/>
      <sheetName val="Inst.Cap."/>
      <sheetName val="Fin.Sources"/>
      <sheetName val="Translations"/>
      <sheetName val="Model Setup"/>
      <sheetName val="Client Cost"/>
      <sheetName val="Products"/>
      <sheetName val="Intro"/>
      <sheetName val="Navigator"/>
      <sheetName val="Fin.Flows"/>
      <sheetName val="Pop-up Help"/>
      <sheetName val="Prizren"/>
      <sheetName val="Export"/>
      <sheetName val="Clipboard"/>
      <sheetName val="Retention"/>
      <sheetName val="Summary Rep"/>
      <sheetName val="WWB PAAP"/>
      <sheetName val="Excess Calc"/>
      <sheetName val="Nostro"/>
      <sheetName val="Loans to Banks"/>
      <sheetName val="Window dressing"/>
      <sheetName val="Data Validation"/>
      <sheetName val="Mkt Cap"/>
      <sheetName val="INPUT"/>
      <sheetName val="Итог"/>
      <sheetName val="2"/>
      <sheetName val="3"/>
      <sheetName val="4"/>
      <sheetName val="MES"/>
      <sheetName val="Adjustments"/>
      <sheetName val="Securities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Лист3"/>
      <sheetName val="Anlagevermögen"/>
      <sheetName val="SMSTemp"/>
      <sheetName val="Планы"/>
      <sheetName val="XLR_NoRangeSheet"/>
      <sheetName val="Settings"/>
      <sheetName val="std tabel"/>
      <sheetName val="fish"/>
      <sheetName val="Links"/>
      <sheetName val="Lead"/>
      <sheetName val="July_03_Pg8"/>
      <sheetName val="Store"/>
      <sheetName val="Статьи"/>
      <sheetName val="26.Prepaid expenses"/>
      <sheetName val="GAAP TB 30.09.01  detail p&amp;l"/>
      <sheetName val="PBC_Cut-off"/>
      <sheetName val="Выбор"/>
      <sheetName val="Product Assumptions"/>
      <sheetName val="Product_Assumptions"/>
      <sheetName val="Перечень связанных сторон"/>
      <sheetName val="Budget"/>
      <sheetName val="Prices"/>
      <sheetName val="cant sim"/>
      <sheetName val="PLAC"/>
      <sheetName val="Счет-ф"/>
      <sheetName val="#ССЫЛКА"/>
      <sheetName val="CPI"/>
      <sheetName val="Anlageverm?gen"/>
      <sheetName val="Общая_информация"/>
      <sheetName val="Анализ закл. работ"/>
      <sheetName val="Const"/>
      <sheetName val="Assumptions"/>
      <sheetName val="3.3. Inventories"/>
      <sheetName val="02"/>
      <sheetName val="Anlageverm_gen"/>
      <sheetName val="W-60"/>
      <sheetName val="FSL KZT"/>
      <sheetName val="ЦентрЗатр"/>
      <sheetName val="ЕдИзм"/>
      <sheetName val="Предпр"/>
      <sheetName val="Перечень"/>
      <sheetName val="Структура группы"/>
      <sheetName val="CaratPrévisions "/>
      <sheetName val="CaratRM99Division "/>
      <sheetName val="CaratRMDivision"/>
      <sheetName val="CaratRSBDivis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Kyrg"/>
    </sheetNames>
    <sheetDataSet>
      <sheetData sheetId="0">
        <row r="17">
          <cell r="C17">
            <v>109313.51</v>
          </cell>
          <cell r="E17">
            <v>67708.239999999991</v>
          </cell>
          <cell r="K17">
            <v>177021.75</v>
          </cell>
        </row>
        <row r="22">
          <cell r="E22">
            <v>-3093.88</v>
          </cell>
        </row>
        <row r="28">
          <cell r="C28">
            <v>-36223.100000000006</v>
          </cell>
          <cell r="K28">
            <v>-75054.5</v>
          </cell>
        </row>
        <row r="39">
          <cell r="I39">
            <v>73090.409999999989</v>
          </cell>
          <cell r="K39">
            <v>101967.25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Содержание"/>
      <sheetName val="Статьи"/>
      <sheetName val="FA Movement Kyrg"/>
      <sheetName val="Anlagevermögen"/>
      <sheetName val="Links"/>
      <sheetName val="Lead"/>
      <sheetName val="Форма2"/>
      <sheetName val="Лист3"/>
    </sheetNames>
    <sheetDataSet>
      <sheetData sheetId="0"/>
      <sheetData sheetId="1" refreshError="1"/>
      <sheetData sheetId="2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др.).Площадь А</v>
          </cell>
        </row>
        <row r="13">
          <cell r="A13">
            <v>2</v>
          </cell>
          <cell r="B13" t="str">
            <v>Подготовительные работы (рекогносцировка местности, сбор и анализ данных и др.). Площадь Б</v>
          </cell>
        </row>
        <row r="14">
          <cell r="A14">
            <v>3</v>
          </cell>
          <cell r="B14" t="str">
            <v>Подготовительные работы (рекогносцировка местности, сбор и анализ данных и др.).Площадь С.</v>
          </cell>
        </row>
        <row r="15">
          <cell r="A15">
            <v>4</v>
          </cell>
          <cell r="B15" t="str">
            <v>Полевые гравиметрические работы масштаба 1:50000 (мобилизационные и вспомогательные работы включительно).Площадь А.</v>
          </cell>
        </row>
        <row r="16">
          <cell r="A16">
            <v>5</v>
          </cell>
          <cell r="B16" t="str">
            <v>Полевые гравиметрические работы масштаба 1:50000 (мобилизационные и вспомогательные работы включительно).Площадь Б.</v>
          </cell>
        </row>
        <row r="17">
          <cell r="A17">
            <v>6</v>
          </cell>
          <cell r="B17" t="str">
            <v>Полевые гравиметрические работы масштаба 1:50000 (мобилизационные и вспомогательные работы включительно).Площадь С.</v>
          </cell>
        </row>
        <row r="18">
          <cell r="A18">
            <v>7</v>
          </cell>
          <cell r="B18" t="str">
            <v>Полевые сейсмические работы (мобилизационные и вспомогательные работы включительно).Площадь А.</v>
          </cell>
        </row>
        <row r="19">
          <cell r="A19">
            <v>8</v>
          </cell>
          <cell r="B19" t="str">
            <v>Полевые сейсмические работы (мобилизационные и вспомогательные работы включительно).Площадь В.</v>
          </cell>
        </row>
        <row r="20">
          <cell r="A20">
            <v>9</v>
          </cell>
          <cell r="B20" t="str">
            <v>Полевые сейсмические работы (мобилизационные и вспомогательные работы включительно).Площадь С.</v>
          </cell>
        </row>
        <row r="21">
          <cell r="A21">
            <v>10</v>
          </cell>
          <cell r="B21" t="str">
            <v>Обработка (переобработка).Площадь А.</v>
          </cell>
        </row>
        <row r="22">
          <cell r="A22">
            <v>11</v>
          </cell>
          <cell r="B22" t="str">
            <v>Обработка (переобработка).Площадь Б.</v>
          </cell>
        </row>
        <row r="23">
          <cell r="A23">
            <v>12</v>
          </cell>
          <cell r="B23" t="str">
            <v>Обработка. Площадь С.</v>
          </cell>
        </row>
        <row r="24">
          <cell r="A24">
            <v>13</v>
          </cell>
          <cell r="B24" t="str">
            <v>Переобработка. Площадь С.</v>
          </cell>
        </row>
        <row r="25">
          <cell r="A25">
            <v>14</v>
          </cell>
          <cell r="B25" t="str">
            <v>Интерпретация (переинтерпретация). Площадь А.</v>
          </cell>
        </row>
        <row r="26">
          <cell r="A26">
            <v>15</v>
          </cell>
          <cell r="B26" t="str">
            <v>Интерпретация (переинтерпретация). Площадь Б</v>
          </cell>
        </row>
        <row r="27">
          <cell r="A27">
            <v>16</v>
          </cell>
          <cell r="B27" t="str">
            <v>Интерпретация (переинтерпретация). Площадь С.</v>
          </cell>
        </row>
        <row r="28">
          <cell r="A28">
            <v>17</v>
          </cell>
          <cell r="B28" t="str">
            <v>Непредвиденные затраты.Площадь А.</v>
          </cell>
        </row>
        <row r="29">
          <cell r="A29">
            <v>18</v>
          </cell>
          <cell r="B29" t="str">
            <v>Непредвиденные затраты.Площадь Б.</v>
          </cell>
        </row>
        <row r="30">
          <cell r="A30">
            <v>19</v>
          </cell>
          <cell r="B30" t="str">
            <v>Непредвиденные затраты.Площадь С.</v>
          </cell>
        </row>
        <row r="32">
          <cell r="A32" t="str">
            <v>Прямые расходы Операционной структуры</v>
          </cell>
        </row>
        <row r="33">
          <cell r="A33">
            <v>201</v>
          </cell>
          <cell r="B33" t="str">
            <v>Оплата труда</v>
          </cell>
        </row>
        <row r="34">
          <cell r="A34">
            <v>202</v>
          </cell>
          <cell r="B34" t="str">
            <v>Обязательные отчисления (на социальные фонды и т.д.)</v>
          </cell>
        </row>
        <row r="35">
          <cell r="A35">
            <v>203</v>
          </cell>
          <cell r="B35" t="str">
            <v>Аренда офиса</v>
          </cell>
        </row>
        <row r="36">
          <cell r="A36">
            <v>204</v>
          </cell>
          <cell r="B36" t="str">
            <v>Аренда жилья для сотрудников</v>
          </cell>
        </row>
        <row r="37">
          <cell r="A37">
            <v>205</v>
          </cell>
          <cell r="B37" t="str">
            <v>Консалтинг и др. услуги</v>
          </cell>
        </row>
        <row r="38">
          <cell r="A38">
            <v>206</v>
          </cell>
          <cell r="B38" t="str">
            <v>Транспортные расходы</v>
          </cell>
        </row>
        <row r="39">
          <cell r="A39">
            <v>207</v>
          </cell>
          <cell r="B39" t="str">
            <v>Услуги связи и средства связи</v>
          </cell>
        </row>
        <row r="40">
          <cell r="A40">
            <v>208</v>
          </cell>
          <cell r="B40" t="str">
            <v>Представительские расходы</v>
          </cell>
        </row>
        <row r="41">
          <cell r="A41">
            <v>209</v>
          </cell>
          <cell r="B41" t="str">
            <v>Прочие расходы (связанные с производством)</v>
          </cell>
        </row>
        <row r="42">
          <cell r="A42">
            <v>210</v>
          </cell>
          <cell r="B42" t="str">
            <v>Командировочные расходы для участника ЯННК</v>
          </cell>
        </row>
        <row r="43">
          <cell r="A43">
            <v>211</v>
          </cell>
          <cell r="B43" t="str">
            <v>Охрана офиса</v>
          </cell>
        </row>
        <row r="44">
          <cell r="A44" t="str">
            <v>Прочие расходы Операционной Структуры</v>
          </cell>
        </row>
        <row r="45">
          <cell r="A45">
            <v>301</v>
          </cell>
          <cell r="B45" t="str">
            <v>Социальная программа</v>
          </cell>
        </row>
        <row r="46">
          <cell r="A46">
            <v>302</v>
          </cell>
          <cell r="B46" t="str">
            <v>Обучение персонала</v>
          </cell>
        </row>
        <row r="47">
          <cell r="A47">
            <v>303</v>
          </cell>
          <cell r="B47" t="str">
            <v>Командировочные расходы внутри РК</v>
          </cell>
        </row>
        <row r="48">
          <cell r="A48">
            <v>304</v>
          </cell>
          <cell r="B48" t="str">
            <v>Обслуживание и ремонт рабочих станций и программного обеспечения</v>
          </cell>
        </row>
        <row r="49">
          <cell r="A49">
            <v>305</v>
          </cell>
          <cell r="B49" t="str">
            <v xml:space="preserve">Канцелярские, типограф., др. расходы </v>
          </cell>
        </row>
        <row r="50">
          <cell r="A50">
            <v>306</v>
          </cell>
          <cell r="B50" t="str">
            <v>Ремонт офиса</v>
          </cell>
        </row>
        <row r="51">
          <cell r="A51">
            <v>307</v>
          </cell>
          <cell r="B51" t="str">
            <v>Оснастка офиса</v>
          </cell>
        </row>
        <row r="52">
          <cell r="A52">
            <v>308</v>
          </cell>
          <cell r="B52" t="str">
            <v>Офисное оборудование</v>
          </cell>
        </row>
        <row r="53">
          <cell r="A53">
            <v>309</v>
          </cell>
          <cell r="B53" t="str">
            <v>Прочие расходы и затраты</v>
          </cell>
        </row>
        <row r="54">
          <cell r="A54" t="str">
            <v>Доход</v>
          </cell>
        </row>
        <row r="55">
          <cell r="A55">
            <v>401</v>
          </cell>
          <cell r="B55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Trial IS"/>
      <sheetName val="A-10"/>
      <sheetName val="A-20"/>
      <sheetName val="Off-balance"/>
      <sheetName val="B"/>
      <sheetName val="C"/>
      <sheetName val="D"/>
      <sheetName val="F"/>
      <sheetName val="G"/>
      <sheetName val="H"/>
      <sheetName val="I"/>
      <sheetName val="K"/>
      <sheetName val="1"/>
      <sheetName val="2"/>
      <sheetName val="Comparison BS"/>
      <sheetName val="Статьи"/>
    </sheetNames>
    <sheetDataSet>
      <sheetData sheetId="0"/>
      <sheetData sheetId="1"/>
      <sheetData sheetId="2"/>
      <sheetData sheetId="3">
        <row r="9">
          <cell r="B9" t="str">
            <v>Interest expense on correcpondet accounts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подох с физ.лиц-Лариба"/>
      <sheetName val="H-610"/>
      <sheetName val="Links"/>
      <sheetName val="Lead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альный план"/>
      <sheetName val="Группировка на Ноут-лайн"/>
      <sheetName val="Sheet1"/>
      <sheetName val="Note Lines Grouping View"/>
      <sheetName val="confirmation control"/>
      <sheetName val="Transfromation"/>
      <sheetName val="BS"/>
      <sheetName val="P&amp;L"/>
      <sheetName val="CF 2003"/>
      <sheetName val="CF 2002"/>
      <sheetName val="CashFlow 2002(direct)"/>
      <sheetName val="Equity Mvmnts"/>
      <sheetName val="Net Interest Income"/>
      <sheetName val="Provision"/>
      <sheetName val="forex"/>
      <sheetName val="Fees and comm"/>
      <sheetName val="OPEX"/>
      <sheetName val="deferred tax (N)"/>
      <sheetName val="Inc Tax Calc"/>
      <sheetName val="Other income"/>
      <sheetName val="Sheet2"/>
      <sheetName val="Cash &amp; NBKR"/>
      <sheetName val="Securities"/>
      <sheetName val="OA"/>
      <sheetName val="Loans to customers "/>
      <sheetName val="Loans from banks"/>
      <sheetName val="Loans within IL"/>
      <sheetName val="Customer Accounts"/>
      <sheetName val="Debt securities issued"/>
      <sheetName val="other liabilities"/>
      <sheetName val="other liabilities (2)"/>
      <sheetName val="Commitments (N)"/>
      <sheetName val="Loan Portfolio at 31 Dec 2001"/>
      <sheetName val="Capital adequacy"/>
      <sheetName val="Curr Analysis 2003"/>
      <sheetName val="Maturity Analysis (2003)"/>
      <sheetName val="Maturity Analysis 2002"/>
      <sheetName val="Geograpical Analysis - 2003"/>
      <sheetName val="Geograpical Analysis - 2002"/>
      <sheetName val="Related parties"/>
      <sheetName val="Tickmarks"/>
      <sheetName val="nosro"/>
      <sheetName val="Статьи"/>
      <sheetName val="XREF"/>
      <sheetName val="FA Movement Kyrg"/>
      <sheetName val="A"/>
      <sheetName val="depreciation testing"/>
      <sheetName val="A-20"/>
      <sheetName val="J-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1-02"/>
      <sheetName val="1-02($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Статьи"/>
      <sheetName val="Доходы"/>
      <sheetName val="Затраты"/>
      <sheetName val="SETUP"/>
      <sheetName val="Income tax summary"/>
      <sheetName val="I-Index"/>
      <sheetName val="PY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Index"/>
      <sheetName val="C-Summary"/>
      <sheetName val="C-MLP"/>
      <sheetName val="C 25"/>
      <sheetName val="#REF"/>
      <sheetName val="B 1"/>
      <sheetName val="A 100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FA Movement Kyrg"/>
      <sheetName val="Inputs"/>
      <sheetName val="Лист3"/>
      <sheetName val="Планы"/>
      <sheetName val="#ССЫЛКА"/>
      <sheetName val="TB"/>
      <sheetName val="форма 1П"/>
      <sheetName val="1кв. "/>
      <sheetName val="2кв."/>
      <sheetName val="Форма2"/>
      <sheetName val="FES"/>
      <sheetName val="Prelim Cost"/>
      <sheetName val="CamKum Prod"/>
      <sheetName val="TKI_2001_12_WP_Treasury Managem"/>
      <sheetName val="VLOOKUP"/>
      <sheetName val="INPUTMASTER"/>
      <sheetName val="Баланс"/>
      <sheetName val="1610"/>
      <sheetName val="C_25"/>
      <sheetName val="B_1"/>
      <sheetName val="A_100"/>
      <sheetName val="1кв__"/>
      <sheetName val="2кв_"/>
      <sheetName val="форма_1П"/>
      <sheetName val="Prelim_Cost"/>
      <sheetName val="CamKum_Prod"/>
      <sheetName val="F100-Trial_BS"/>
      <sheetName val="FA_Movement_Kyrg"/>
      <sheetName val="TKI_2001_12_WP_Treasury_Managem"/>
      <sheetName val="Статьи"/>
      <sheetName val="Данные"/>
      <sheetName val="Depr"/>
      <sheetName val="ЦентрЗатр"/>
      <sheetName val="ЕдИзм"/>
      <sheetName val="Предпр"/>
      <sheetName val="Data-in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 transactions"/>
      <sheetName val="Consol table BS_P&amp;L 12m1999"/>
      <sheetName val="Consol table BS_P&amp;L 12m1998"/>
      <sheetName val="PIT&amp;PP(2)"/>
      <sheetName val="B 1"/>
      <sheetName val="A 100"/>
      <sheetName val="FA Movement Kyrg"/>
      <sheetName val="C 25"/>
      <sheetName val="New deposits"/>
    </sheetNames>
    <sheetDataSet>
      <sheetData sheetId="0" refreshError="1">
        <row r="184">
          <cell r="A184">
            <v>7</v>
          </cell>
          <cell r="B184" t="str">
            <v>Приходи / разходи от други продажби (по икон. елементи)</v>
          </cell>
          <cell r="I184" t="str">
            <v>В.1. / B.2.</v>
          </cell>
        </row>
        <row r="185">
          <cell r="B185" t="str">
            <v>Revenue / expense from other sales</v>
          </cell>
          <cell r="I185" t="str">
            <v>В.1. / B.2.</v>
          </cell>
        </row>
        <row r="186">
          <cell r="J186" t="str">
            <v>F84</v>
          </cell>
          <cell r="K186" t="str">
            <v>H85</v>
          </cell>
          <cell r="M186" t="str">
            <v>I81</v>
          </cell>
        </row>
        <row r="187">
          <cell r="C187" t="str">
            <v>Разходи за</v>
          </cell>
          <cell r="D187" t="str">
            <v>Allianz Bulgaria Holding</v>
          </cell>
          <cell r="E187" t="str">
            <v>ZPAD</v>
          </cell>
          <cell r="F187" t="str">
            <v>Allianz Bulgaria Zhivot</v>
          </cell>
          <cell r="G187" t="str">
            <v>ZAD Energia</v>
          </cell>
          <cell r="H187" t="str">
            <v>TB Bulgaria Invest AD</v>
          </cell>
          <cell r="I187" t="str">
            <v>Allianz Bulgaria VPF</v>
          </cell>
          <cell r="J187" t="str">
            <v>Energy Ins PF</v>
          </cell>
          <cell r="K187" t="str">
            <v>V Transport PF</v>
          </cell>
          <cell r="L187" t="str">
            <v>D&amp;D Cie</v>
          </cell>
          <cell r="M187" t="str">
            <v>Bulgaria Net</v>
          </cell>
          <cell r="N187" t="str">
            <v>Eurobroker</v>
          </cell>
          <cell r="O187" t="str">
            <v>Varna OOD</v>
          </cell>
          <cell r="P187" t="str">
            <v>Troyan OOD</v>
          </cell>
          <cell r="Q187" t="str">
            <v>Sofia OOD</v>
          </cell>
          <cell r="R187" t="str">
            <v>Dobrich OOD</v>
          </cell>
          <cell r="S187" t="str">
            <v>Haskovo OOD</v>
          </cell>
          <cell r="T187" t="str">
            <v>Bulgaria Stroyinvest</v>
          </cell>
          <cell r="U187" t="str">
            <v>Plovdiv OOD</v>
          </cell>
          <cell r="V187" t="str">
            <v>VPF Metalurg</v>
          </cell>
          <cell r="W187" t="str">
            <v>DPF Stroitel</v>
          </cell>
        </row>
        <row r="188">
          <cell r="A188" t="str">
            <v>Ref.</v>
          </cell>
          <cell r="B188" t="str">
            <v>Приходи за</v>
          </cell>
        </row>
        <row r="189">
          <cell r="A189" t="str">
            <v>A89</v>
          </cell>
          <cell r="B189" t="str">
            <v>Allianz Bulgaria Holding</v>
          </cell>
          <cell r="F189">
            <v>26043</v>
          </cell>
          <cell r="H189">
            <v>825</v>
          </cell>
          <cell r="X189">
            <v>26868</v>
          </cell>
        </row>
        <row r="190">
          <cell r="B190" t="str">
            <v>ZPAD</v>
          </cell>
          <cell r="X190">
            <v>0</v>
          </cell>
        </row>
        <row r="191">
          <cell r="B191" t="str">
            <v>Allianz Bulgaria Zhivot</v>
          </cell>
          <cell r="M191">
            <v>5000</v>
          </cell>
          <cell r="X191">
            <v>5000</v>
          </cell>
        </row>
        <row r="192">
          <cell r="B192" t="str">
            <v>ZAD Energia</v>
          </cell>
          <cell r="X192">
            <v>0</v>
          </cell>
        </row>
        <row r="193">
          <cell r="B193" t="str">
            <v>TB Bulgaria Invest AD</v>
          </cell>
          <cell r="X193">
            <v>0</v>
          </cell>
        </row>
        <row r="194">
          <cell r="B194" t="str">
            <v>Allianz Bulgaria VPF</v>
          </cell>
          <cell r="M194">
            <v>26000</v>
          </cell>
          <cell r="X194">
            <v>26000</v>
          </cell>
        </row>
        <row r="195">
          <cell r="B195" t="str">
            <v>Energy Ins PF</v>
          </cell>
          <cell r="X195">
            <v>0</v>
          </cell>
        </row>
        <row r="196">
          <cell r="B196" t="str">
            <v>V Transport PF</v>
          </cell>
          <cell r="X196">
            <v>0</v>
          </cell>
        </row>
        <row r="197">
          <cell r="A197" t="str">
            <v>K75</v>
          </cell>
          <cell r="B197" t="str">
            <v>D&amp;D Cie</v>
          </cell>
          <cell r="E197">
            <v>12500</v>
          </cell>
          <cell r="M197">
            <v>4167</v>
          </cell>
          <cell r="X197">
            <v>16667</v>
          </cell>
        </row>
        <row r="198">
          <cell r="A198" t="str">
            <v>I80</v>
          </cell>
          <cell r="B198" t="str">
            <v>Bulgaria Net</v>
          </cell>
          <cell r="K198">
            <v>13000</v>
          </cell>
          <cell r="X198">
            <v>13000</v>
          </cell>
        </row>
        <row r="199">
          <cell r="B199" t="str">
            <v>Eurobroker</v>
          </cell>
          <cell r="X199">
            <v>0</v>
          </cell>
        </row>
        <row r="200">
          <cell r="B200" t="str">
            <v>Varna OOD</v>
          </cell>
          <cell r="X200">
            <v>0</v>
          </cell>
        </row>
        <row r="201">
          <cell r="B201" t="str">
            <v>Troyan OOD</v>
          </cell>
          <cell r="X201">
            <v>0</v>
          </cell>
        </row>
        <row r="202">
          <cell r="B202" t="str">
            <v>Sofia OOD</v>
          </cell>
          <cell r="X202">
            <v>0</v>
          </cell>
        </row>
        <row r="203">
          <cell r="B203" t="str">
            <v>Dobrich OOD</v>
          </cell>
          <cell r="X203">
            <v>0</v>
          </cell>
        </row>
        <row r="204">
          <cell r="B204" t="str">
            <v>Haskovo OOD</v>
          </cell>
          <cell r="X204">
            <v>0</v>
          </cell>
        </row>
        <row r="205">
          <cell r="B205" t="str">
            <v>Bulgaria Stroyinvest</v>
          </cell>
          <cell r="X205">
            <v>0</v>
          </cell>
        </row>
        <row r="206">
          <cell r="B206" t="str">
            <v>Plovdiv OOD</v>
          </cell>
          <cell r="X206">
            <v>0</v>
          </cell>
        </row>
        <row r="207">
          <cell r="B207" t="str">
            <v>VPF Metalurg</v>
          </cell>
          <cell r="X207">
            <v>0</v>
          </cell>
        </row>
        <row r="208">
          <cell r="B208" t="str">
            <v>DPF Stroitel</v>
          </cell>
          <cell r="X208">
            <v>0</v>
          </cell>
        </row>
        <row r="209">
          <cell r="B209" t="str">
            <v>Total:</v>
          </cell>
          <cell r="D209">
            <v>0</v>
          </cell>
          <cell r="E209">
            <v>12500</v>
          </cell>
          <cell r="F209">
            <v>26043</v>
          </cell>
          <cell r="G209">
            <v>0</v>
          </cell>
          <cell r="H209">
            <v>825</v>
          </cell>
          <cell r="I209">
            <v>0</v>
          </cell>
          <cell r="J209">
            <v>0</v>
          </cell>
          <cell r="K209">
            <v>13000</v>
          </cell>
          <cell r="L209">
            <v>0</v>
          </cell>
          <cell r="M209">
            <v>35167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1">
          <cell r="A211">
            <v>8</v>
          </cell>
          <cell r="B211" t="str">
            <v>Приходи / разходи от лихви</v>
          </cell>
          <cell r="I211" t="str">
            <v>В.1. / B.2.</v>
          </cell>
        </row>
        <row r="212">
          <cell r="B212" t="str">
            <v>Interest income / expense</v>
          </cell>
          <cell r="I212" t="str">
            <v>В.1. / B.2.</v>
          </cell>
        </row>
        <row r="213">
          <cell r="J213" t="str">
            <v>F84</v>
          </cell>
        </row>
        <row r="214">
          <cell r="C214" t="str">
            <v>Разходи на</v>
          </cell>
          <cell r="D214" t="str">
            <v>Allianz Bulgaria Holding</v>
          </cell>
          <cell r="E214" t="str">
            <v>ZPAD</v>
          </cell>
          <cell r="F214" t="str">
            <v>Allianz Bulgaria Zhivot</v>
          </cell>
          <cell r="G214" t="str">
            <v>ZAD Energia</v>
          </cell>
          <cell r="H214" t="str">
            <v>TB Bulgaria Invest AD</v>
          </cell>
          <cell r="I214" t="str">
            <v>Allianz Bulgaria VPF</v>
          </cell>
          <cell r="J214" t="str">
            <v>Energy Ins PF</v>
          </cell>
          <cell r="K214" t="str">
            <v>V Transport PF</v>
          </cell>
          <cell r="L214" t="str">
            <v>D&amp;D Cie</v>
          </cell>
          <cell r="M214" t="str">
            <v>Bulgaria Net</v>
          </cell>
          <cell r="N214" t="str">
            <v>Eurobroker</v>
          </cell>
          <cell r="O214" t="str">
            <v>Varna OOD</v>
          </cell>
          <cell r="P214" t="str">
            <v>Troyan OOD</v>
          </cell>
          <cell r="Q214" t="str">
            <v>Sofia OOD</v>
          </cell>
          <cell r="R214" t="str">
            <v>Dobrich OOD</v>
          </cell>
          <cell r="S214" t="str">
            <v>Haskovo OOD</v>
          </cell>
          <cell r="T214" t="str">
            <v>Bulgaria Stroyinvest</v>
          </cell>
          <cell r="U214" t="str">
            <v>Plovdiv OOD</v>
          </cell>
          <cell r="V214" t="str">
            <v>VPF Metalurg</v>
          </cell>
          <cell r="W214" t="str">
            <v>DPF Stroitel</v>
          </cell>
        </row>
        <row r="215">
          <cell r="A215" t="str">
            <v>Ref.</v>
          </cell>
          <cell r="B215" t="str">
            <v>Приходи на</v>
          </cell>
        </row>
        <row r="216">
          <cell r="A216" t="str">
            <v>A89</v>
          </cell>
          <cell r="B216" t="str">
            <v>Allianz Bulgaria Holding</v>
          </cell>
          <cell r="H216">
            <v>30398</v>
          </cell>
          <cell r="X216">
            <v>30398</v>
          </cell>
        </row>
        <row r="217">
          <cell r="B217" t="str">
            <v>ZPAD</v>
          </cell>
          <cell r="X217">
            <v>0</v>
          </cell>
        </row>
        <row r="218">
          <cell r="B218" t="str">
            <v>Allianz Bulgaria Zhivot</v>
          </cell>
          <cell r="X218">
            <v>0</v>
          </cell>
        </row>
        <row r="219">
          <cell r="B219" t="str">
            <v>ZAD Energia</v>
          </cell>
          <cell r="X219">
            <v>0</v>
          </cell>
        </row>
        <row r="220">
          <cell r="B220" t="str">
            <v>TB Bulgaria Invest AD</v>
          </cell>
          <cell r="J220">
            <v>5000</v>
          </cell>
          <cell r="X220">
            <v>5000</v>
          </cell>
        </row>
        <row r="221">
          <cell r="B221" t="str">
            <v>Allianz Bulgaria VPF</v>
          </cell>
          <cell r="X221">
            <v>0</v>
          </cell>
        </row>
        <row r="222">
          <cell r="A222" t="str">
            <v>F83</v>
          </cell>
          <cell r="B222" t="str">
            <v>Energy Ins PF</v>
          </cell>
          <cell r="H222">
            <v>83000</v>
          </cell>
          <cell r="X222">
            <v>83000</v>
          </cell>
        </row>
        <row r="223">
          <cell r="A223" t="str">
            <v>H84</v>
          </cell>
          <cell r="B223" t="str">
            <v>V Transport PF</v>
          </cell>
          <cell r="H223">
            <v>14000</v>
          </cell>
          <cell r="X223">
            <v>14000</v>
          </cell>
        </row>
        <row r="224">
          <cell r="A224" t="str">
            <v>K75</v>
          </cell>
          <cell r="B224" t="str">
            <v>D&amp;D Cie</v>
          </cell>
          <cell r="H224">
            <v>60</v>
          </cell>
          <cell r="X224">
            <v>60</v>
          </cell>
        </row>
        <row r="225">
          <cell r="B225" t="str">
            <v>Bulgaria Net</v>
          </cell>
          <cell r="X225">
            <v>0</v>
          </cell>
        </row>
        <row r="226">
          <cell r="B226" t="str">
            <v>Eurobroker</v>
          </cell>
          <cell r="X226">
            <v>0</v>
          </cell>
        </row>
        <row r="227">
          <cell r="B227" t="str">
            <v>Varna OOD</v>
          </cell>
          <cell r="X227">
            <v>0</v>
          </cell>
        </row>
        <row r="228">
          <cell r="B228" t="str">
            <v>Troyan OOD</v>
          </cell>
          <cell r="X228">
            <v>0</v>
          </cell>
        </row>
        <row r="229">
          <cell r="A229" t="str">
            <v>R70</v>
          </cell>
          <cell r="B229" t="str">
            <v>Sofia OOD</v>
          </cell>
          <cell r="H229">
            <v>780</v>
          </cell>
          <cell r="X229">
            <v>780</v>
          </cell>
        </row>
        <row r="230">
          <cell r="B230" t="str">
            <v>Dobrich OOD</v>
          </cell>
          <cell r="X230">
            <v>0</v>
          </cell>
        </row>
        <row r="231">
          <cell r="B231" t="str">
            <v>Haskovo OOD</v>
          </cell>
          <cell r="X231">
            <v>0</v>
          </cell>
        </row>
        <row r="232">
          <cell r="B232" t="str">
            <v>Bulgaria Stroyinvest</v>
          </cell>
          <cell r="X232">
            <v>0</v>
          </cell>
        </row>
        <row r="233">
          <cell r="B233" t="str">
            <v>Plovdiv OOD</v>
          </cell>
          <cell r="X233">
            <v>0</v>
          </cell>
        </row>
        <row r="234">
          <cell r="B234" t="str">
            <v>VPF Metalurg</v>
          </cell>
          <cell r="X234">
            <v>0</v>
          </cell>
        </row>
        <row r="235">
          <cell r="B235" t="str">
            <v>DPF Stroitel</v>
          </cell>
          <cell r="X235">
            <v>0</v>
          </cell>
        </row>
        <row r="236">
          <cell r="B236" t="str">
            <v>Total: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128238</v>
          </cell>
          <cell r="I236">
            <v>0</v>
          </cell>
          <cell r="J236">
            <v>5000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8">
          <cell r="A238">
            <v>9</v>
          </cell>
          <cell r="B238" t="str">
            <v>Приходи / разходи за съучастия</v>
          </cell>
          <cell r="I238" t="str">
            <v>В.1. / B.2.</v>
          </cell>
        </row>
        <row r="239">
          <cell r="B239" t="str">
            <v>Dividend income / expense</v>
          </cell>
          <cell r="I239" t="str">
            <v>В.1. / B.2.</v>
          </cell>
        </row>
        <row r="240">
          <cell r="D240" t="str">
            <v>A92</v>
          </cell>
        </row>
        <row r="241">
          <cell r="C241" t="str">
            <v>Разходи на</v>
          </cell>
          <cell r="D241" t="str">
            <v>Allianz Bulgaria Holding</v>
          </cell>
          <cell r="E241" t="str">
            <v>ZPAD</v>
          </cell>
          <cell r="F241" t="str">
            <v>Allianz Bulgaria Zhivot</v>
          </cell>
          <cell r="G241" t="str">
            <v>ZAD Energia</v>
          </cell>
          <cell r="H241" t="str">
            <v>TB Bulgaria Invest AD</v>
          </cell>
          <cell r="I241" t="str">
            <v>Allianz Bulgaria VPF</v>
          </cell>
          <cell r="J241" t="str">
            <v>Energy Ins PF</v>
          </cell>
          <cell r="K241" t="str">
            <v>V Transport PF</v>
          </cell>
          <cell r="L241" t="str">
            <v>D&amp;D Cie</v>
          </cell>
          <cell r="M241" t="str">
            <v>Bulgaria Net</v>
          </cell>
          <cell r="N241" t="str">
            <v>Eurobroker</v>
          </cell>
          <cell r="O241" t="str">
            <v>Varna OOD</v>
          </cell>
          <cell r="P241" t="str">
            <v>Troyan OOD</v>
          </cell>
          <cell r="Q241" t="str">
            <v>Sofia OOD</v>
          </cell>
          <cell r="R241" t="str">
            <v>Dobrich OOD</v>
          </cell>
          <cell r="S241" t="str">
            <v>Haskovo OOD</v>
          </cell>
          <cell r="T241" t="str">
            <v>Bulgaria Stroyinvest</v>
          </cell>
          <cell r="U241" t="str">
            <v>Plovdiv OOD</v>
          </cell>
          <cell r="V241" t="str">
            <v>VPF Metalurg</v>
          </cell>
          <cell r="W241" t="str">
            <v>DPF Stroitel</v>
          </cell>
        </row>
        <row r="242">
          <cell r="A242" t="str">
            <v>Ref.</v>
          </cell>
          <cell r="B242" t="str">
            <v>Приходи на</v>
          </cell>
        </row>
        <row r="243">
          <cell r="A243" t="str">
            <v>А89</v>
          </cell>
          <cell r="B243" t="str">
            <v>Allianz Bulgaria Holding</v>
          </cell>
          <cell r="G243">
            <v>1017280</v>
          </cell>
          <cell r="O243">
            <v>14472</v>
          </cell>
          <cell r="Q243">
            <v>16786</v>
          </cell>
          <cell r="X243">
            <v>1048538</v>
          </cell>
        </row>
        <row r="244">
          <cell r="B244" t="str">
            <v>ZPAD</v>
          </cell>
          <cell r="X244">
            <v>0</v>
          </cell>
        </row>
        <row r="245">
          <cell r="B245" t="str">
            <v>Allianz Bulgaria Zhivot</v>
          </cell>
          <cell r="X245">
            <v>0</v>
          </cell>
        </row>
        <row r="246">
          <cell r="B246" t="str">
            <v>ZAD Energia</v>
          </cell>
          <cell r="X246">
            <v>0</v>
          </cell>
        </row>
        <row r="247">
          <cell r="B247" t="str">
            <v>TB Bulgaria Invest AD</v>
          </cell>
          <cell r="X247">
            <v>0</v>
          </cell>
        </row>
        <row r="248">
          <cell r="B248" t="str">
            <v>Allianz Bulgaria VPF</v>
          </cell>
          <cell r="X248">
            <v>0</v>
          </cell>
        </row>
        <row r="249">
          <cell r="B249" t="str">
            <v>Energy Ins PF</v>
          </cell>
          <cell r="X249">
            <v>0</v>
          </cell>
        </row>
        <row r="250">
          <cell r="B250" t="str">
            <v>V Transport PF</v>
          </cell>
          <cell r="X250">
            <v>0</v>
          </cell>
        </row>
        <row r="251">
          <cell r="A251" t="str">
            <v>K78</v>
          </cell>
          <cell r="B251" t="str">
            <v>D&amp;D Cie</v>
          </cell>
          <cell r="D251">
            <v>21199</v>
          </cell>
          <cell r="X251">
            <v>21199</v>
          </cell>
        </row>
        <row r="252">
          <cell r="B252" t="str">
            <v>Bulgaria Net</v>
          </cell>
          <cell r="X252">
            <v>0</v>
          </cell>
        </row>
        <row r="253">
          <cell r="B253" t="str">
            <v>Eurobroker</v>
          </cell>
          <cell r="X253">
            <v>0</v>
          </cell>
        </row>
        <row r="254">
          <cell r="B254" t="str">
            <v>Varna OOD</v>
          </cell>
          <cell r="X254">
            <v>0</v>
          </cell>
        </row>
        <row r="255">
          <cell r="B255" t="str">
            <v>Troyan OOD</v>
          </cell>
          <cell r="X255">
            <v>0</v>
          </cell>
        </row>
        <row r="256">
          <cell r="B256" t="str">
            <v>Sofia OOD</v>
          </cell>
          <cell r="X256">
            <v>0</v>
          </cell>
        </row>
        <row r="257">
          <cell r="B257" t="str">
            <v>Dobrich OOD</v>
          </cell>
          <cell r="X257">
            <v>0</v>
          </cell>
        </row>
        <row r="258">
          <cell r="B258" t="str">
            <v>Haskovo OOD</v>
          </cell>
          <cell r="X258">
            <v>0</v>
          </cell>
        </row>
        <row r="259">
          <cell r="B259" t="str">
            <v>Bulgaria Stroyinvest</v>
          </cell>
          <cell r="X259">
            <v>0</v>
          </cell>
        </row>
        <row r="260">
          <cell r="B260" t="str">
            <v>Plovdiv OOD</v>
          </cell>
          <cell r="X260">
            <v>0</v>
          </cell>
        </row>
        <row r="261">
          <cell r="B261" t="str">
            <v>VPF Metalurg</v>
          </cell>
          <cell r="X261">
            <v>0</v>
          </cell>
        </row>
        <row r="262">
          <cell r="B262" t="str">
            <v>DPF Stroitel</v>
          </cell>
          <cell r="X262">
            <v>0</v>
          </cell>
        </row>
        <row r="263">
          <cell r="B263" t="str">
            <v>Total:</v>
          </cell>
          <cell r="D263">
            <v>21199</v>
          </cell>
          <cell r="E263">
            <v>0</v>
          </cell>
          <cell r="F263">
            <v>0</v>
          </cell>
          <cell r="G263">
            <v>1017280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14472</v>
          </cell>
          <cell r="P263">
            <v>0</v>
          </cell>
          <cell r="Q263">
            <v>16786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5">
          <cell r="A265">
            <v>10</v>
          </cell>
          <cell r="B265" t="str">
            <v>Други финансови приходи / разходи (?банк. комисионни)</v>
          </cell>
          <cell r="I265" t="str">
            <v>В.1. / B.2.</v>
          </cell>
        </row>
        <row r="266">
          <cell r="B266" t="str">
            <v>Other financial income / expense (?bank commissions)</v>
          </cell>
          <cell r="I266" t="str">
            <v>В.1. / B.2.</v>
          </cell>
        </row>
        <row r="267">
          <cell r="D267" t="str">
            <v>A89</v>
          </cell>
          <cell r="J267" t="str">
            <v>F84</v>
          </cell>
          <cell r="K267" t="str">
            <v>H85</v>
          </cell>
          <cell r="L267" t="str">
            <v>K76</v>
          </cell>
          <cell r="M267" t="str">
            <v>I81</v>
          </cell>
        </row>
        <row r="268">
          <cell r="C268" t="str">
            <v>Разходи за:</v>
          </cell>
          <cell r="D268" t="str">
            <v>Allianz Bulgaria Holding</v>
          </cell>
          <cell r="E268" t="str">
            <v>ZPAD</v>
          </cell>
          <cell r="F268" t="str">
            <v>Allianz Bulgaria Zhivot</v>
          </cell>
          <cell r="G268" t="str">
            <v>ZAD Energia</v>
          </cell>
          <cell r="H268" t="str">
            <v>TB Bulgaria Invest AD</v>
          </cell>
          <cell r="I268" t="str">
            <v>Allianz Bulgaria VPF</v>
          </cell>
          <cell r="J268" t="str">
            <v>Energy Ins PF</v>
          </cell>
          <cell r="K268" t="str">
            <v>V Transport PF</v>
          </cell>
          <cell r="L268" t="str">
            <v>D&amp;D Cie</v>
          </cell>
          <cell r="M268" t="str">
            <v>Bulgaria Net</v>
          </cell>
          <cell r="N268" t="str">
            <v>Eurobroker</v>
          </cell>
          <cell r="O268" t="str">
            <v>Varna OOD</v>
          </cell>
          <cell r="P268" t="str">
            <v>Troyan OOD</v>
          </cell>
          <cell r="Q268" t="str">
            <v>Sofia OOD</v>
          </cell>
          <cell r="R268" t="str">
            <v>Dobrich OOD</v>
          </cell>
          <cell r="S268" t="str">
            <v>Haskovo OOD</v>
          </cell>
          <cell r="T268" t="str">
            <v>Bulgaria Stroyinvest</v>
          </cell>
          <cell r="U268" t="str">
            <v>Plovdiv OOD</v>
          </cell>
          <cell r="V268" t="str">
            <v>VPF Metalurg</v>
          </cell>
          <cell r="W268" t="str">
            <v>DPF Stroitel</v>
          </cell>
        </row>
        <row r="269">
          <cell r="A269" t="str">
            <v>Ref.</v>
          </cell>
          <cell r="B269" t="str">
            <v>Приходи за</v>
          </cell>
        </row>
        <row r="270">
          <cell r="B270" t="str">
            <v>Allianz Bulgaria Holding</v>
          </cell>
          <cell r="X270">
            <v>0</v>
          </cell>
        </row>
        <row r="271">
          <cell r="B271" t="str">
            <v>ZPAD</v>
          </cell>
          <cell r="X271">
            <v>0</v>
          </cell>
        </row>
        <row r="272">
          <cell r="B272" t="str">
            <v>Allianz Bulgaria Zhivot</v>
          </cell>
          <cell r="X272">
            <v>0</v>
          </cell>
        </row>
        <row r="273">
          <cell r="B273" t="str">
            <v>ZAD Energia</v>
          </cell>
          <cell r="X273">
            <v>0</v>
          </cell>
        </row>
        <row r="274">
          <cell r="B274" t="str">
            <v>TB Bulgaria Invest AD</v>
          </cell>
          <cell r="D274">
            <v>606</v>
          </cell>
          <cell r="J274">
            <v>15000</v>
          </cell>
          <cell r="K274">
            <v>2000</v>
          </cell>
          <cell r="L274">
            <v>6322</v>
          </cell>
          <cell r="M274">
            <v>4000</v>
          </cell>
          <cell r="X274">
            <v>27928</v>
          </cell>
        </row>
        <row r="275">
          <cell r="B275" t="str">
            <v>Allianz Bulgaria VPF</v>
          </cell>
          <cell r="L275">
            <v>1630</v>
          </cell>
          <cell r="X275">
            <v>1630</v>
          </cell>
        </row>
        <row r="276">
          <cell r="A276" t="str">
            <v>F83</v>
          </cell>
          <cell r="B276" t="str">
            <v>Energy Ins PF</v>
          </cell>
          <cell r="H276">
            <v>66000</v>
          </cell>
          <cell r="X276">
            <v>66000</v>
          </cell>
        </row>
        <row r="277">
          <cell r="A277" t="str">
            <v>H84</v>
          </cell>
          <cell r="B277" t="str">
            <v>V Transport PF</v>
          </cell>
          <cell r="H277">
            <v>1000</v>
          </cell>
          <cell r="X277">
            <v>1000</v>
          </cell>
        </row>
        <row r="278">
          <cell r="A278" t="str">
            <v>K75</v>
          </cell>
          <cell r="B278" t="str">
            <v>D&amp;D Cie</v>
          </cell>
          <cell r="H278">
            <v>3000</v>
          </cell>
          <cell r="X278">
            <v>3000</v>
          </cell>
        </row>
        <row r="279">
          <cell r="B279" t="str">
            <v>Bulgaria Net</v>
          </cell>
          <cell r="K279">
            <v>3000</v>
          </cell>
          <cell r="X279">
            <v>3000</v>
          </cell>
        </row>
        <row r="280">
          <cell r="B280" t="str">
            <v>Eurobroker</v>
          </cell>
          <cell r="X280">
            <v>0</v>
          </cell>
        </row>
        <row r="281">
          <cell r="B281" t="str">
            <v>Varna OOD</v>
          </cell>
          <cell r="X281">
            <v>0</v>
          </cell>
        </row>
        <row r="282">
          <cell r="B282" t="str">
            <v>Troyan OOD</v>
          </cell>
          <cell r="X282">
            <v>0</v>
          </cell>
        </row>
        <row r="283">
          <cell r="A283" t="str">
            <v>R71</v>
          </cell>
          <cell r="B283" t="str">
            <v>Sofia OOD</v>
          </cell>
          <cell r="H283">
            <v>390</v>
          </cell>
          <cell r="X283">
            <v>390</v>
          </cell>
        </row>
        <row r="284">
          <cell r="B284" t="str">
            <v>Dobrich OOD</v>
          </cell>
          <cell r="X284">
            <v>0</v>
          </cell>
        </row>
        <row r="285">
          <cell r="B285" t="str">
            <v>Haskovo OOD</v>
          </cell>
          <cell r="X285">
            <v>0</v>
          </cell>
        </row>
        <row r="286">
          <cell r="B286" t="str">
            <v>Bulgaria Stroyinvest</v>
          </cell>
          <cell r="X286">
            <v>0</v>
          </cell>
        </row>
        <row r="287">
          <cell r="B287" t="str">
            <v>Plovdiv OOD</v>
          </cell>
          <cell r="X287">
            <v>0</v>
          </cell>
        </row>
        <row r="288">
          <cell r="B288" t="str">
            <v>VPF Metalurg</v>
          </cell>
          <cell r="X288">
            <v>0</v>
          </cell>
        </row>
        <row r="289">
          <cell r="B289" t="str">
            <v>DPF Stroitel</v>
          </cell>
          <cell r="X289">
            <v>0</v>
          </cell>
        </row>
        <row r="290">
          <cell r="B290" t="str">
            <v>Total:</v>
          </cell>
          <cell r="D290">
            <v>606</v>
          </cell>
          <cell r="E290">
            <v>0</v>
          </cell>
          <cell r="F290">
            <v>0</v>
          </cell>
          <cell r="G290">
            <v>0</v>
          </cell>
          <cell r="H290">
            <v>70390</v>
          </cell>
          <cell r="I290">
            <v>0</v>
          </cell>
          <cell r="J290">
            <v>15000</v>
          </cell>
          <cell r="K290">
            <v>5000</v>
          </cell>
          <cell r="L290">
            <v>7952</v>
          </cell>
          <cell r="M290">
            <v>4000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346">
          <cell r="A346">
            <v>13</v>
          </cell>
          <cell r="B346" t="str">
            <v>Дял от капитала на дружеството</v>
          </cell>
          <cell r="I346" t="str">
            <v>В.3.</v>
          </cell>
        </row>
        <row r="347">
          <cell r="B347" t="str">
            <v>Share of the share capital in member of the group</v>
          </cell>
          <cell r="R347" t="str">
            <v>Q73</v>
          </cell>
        </row>
        <row r="348">
          <cell r="C348" t="str">
            <v>Ref.</v>
          </cell>
          <cell r="D348" t="str">
            <v>A91</v>
          </cell>
          <cell r="J348" t="str">
            <v>F85</v>
          </cell>
          <cell r="L348" t="str">
            <v>К77</v>
          </cell>
          <cell r="M348" t="str">
            <v>I82</v>
          </cell>
        </row>
        <row r="349">
          <cell r="C349" t="str">
            <v>Компания - притежател</v>
          </cell>
          <cell r="D349" t="str">
            <v>Allianz Bulgaria Holding</v>
          </cell>
          <cell r="E349" t="str">
            <v>ZPAD</v>
          </cell>
          <cell r="F349" t="str">
            <v>Allianz Bulgaria Zhivot</v>
          </cell>
          <cell r="G349" t="str">
            <v>ZAD Energia</v>
          </cell>
          <cell r="H349" t="str">
            <v>TB Bulgaria Invest AD</v>
          </cell>
          <cell r="I349" t="str">
            <v>Allianz Bulgaria VPF</v>
          </cell>
          <cell r="J349" t="str">
            <v>Energy Ins PF</v>
          </cell>
          <cell r="K349" t="str">
            <v>V Transport PF</v>
          </cell>
          <cell r="L349" t="str">
            <v>D&amp;D Cie</v>
          </cell>
          <cell r="M349" t="str">
            <v>Bulgaria Net</v>
          </cell>
          <cell r="N349" t="str">
            <v>Eurobroker</v>
          </cell>
          <cell r="O349" t="str">
            <v>Varna OOD</v>
          </cell>
          <cell r="P349" t="str">
            <v>Troyan OOD</v>
          </cell>
          <cell r="Q349" t="str">
            <v>Sofia OOD</v>
          </cell>
          <cell r="R349" t="str">
            <v>Dobrich OOD</v>
          </cell>
          <cell r="S349" t="str">
            <v>Haskovo OOD</v>
          </cell>
          <cell r="T349" t="str">
            <v>Bulgaria Stroyinvest</v>
          </cell>
          <cell r="U349" t="str">
            <v>Plovdiv OOD</v>
          </cell>
          <cell r="V349" t="str">
            <v>VPF Metalurg</v>
          </cell>
          <cell r="W349" t="str">
            <v>DPF Stroitel</v>
          </cell>
          <cell r="X349" t="str">
            <v>DPF Stroitel</v>
          </cell>
          <cell r="Y349" t="str">
            <v>Third parties</v>
          </cell>
          <cell r="AA349" t="str">
            <v>В абс. стойност:</v>
          </cell>
          <cell r="AB349" t="str">
            <v># shares</v>
          </cell>
        </row>
        <row r="350">
          <cell r="A350" t="str">
            <v>Ref.</v>
          </cell>
          <cell r="B350" t="str">
            <v>Притежавана компания</v>
          </cell>
        </row>
        <row r="351">
          <cell r="B351" t="str">
            <v>Allianz Bulgaria Holding</v>
          </cell>
          <cell r="L351">
            <v>9.1799285482299445E-2</v>
          </cell>
          <cell r="Z351">
            <v>9.1799285482299445E-2</v>
          </cell>
          <cell r="AA351">
            <v>1539500</v>
          </cell>
          <cell r="AB351">
            <v>3079000</v>
          </cell>
        </row>
        <row r="352">
          <cell r="B352" t="str">
            <v>ZPAD</v>
          </cell>
          <cell r="D352">
            <v>0.69550249584026624</v>
          </cell>
          <cell r="Z352">
            <v>0.69550249584026624</v>
          </cell>
          <cell r="AA352">
            <v>6010000</v>
          </cell>
          <cell r="AB352">
            <v>1202000</v>
          </cell>
        </row>
        <row r="353">
          <cell r="B353" t="str">
            <v>Allianz Bulgaria Zhivot</v>
          </cell>
          <cell r="D353">
            <v>0.8899960317460317</v>
          </cell>
          <cell r="Z353">
            <v>0.8899960317460317</v>
          </cell>
          <cell r="AA353">
            <v>2016000</v>
          </cell>
          <cell r="AB353">
            <v>240000</v>
          </cell>
        </row>
        <row r="354">
          <cell r="B354" t="str">
            <v>ZAD Energia</v>
          </cell>
          <cell r="D354">
            <v>0.5</v>
          </cell>
          <cell r="Z354">
            <v>0.5</v>
          </cell>
          <cell r="AA354">
            <v>3600000</v>
          </cell>
          <cell r="AB354">
            <v>1000000</v>
          </cell>
        </row>
        <row r="355">
          <cell r="B355" t="str">
            <v>TB Bulgaria Invest AD</v>
          </cell>
          <cell r="D355">
            <v>0.7926195652173913</v>
          </cell>
          <cell r="Z355">
            <v>0.7926195652173913</v>
          </cell>
          <cell r="AA355">
            <v>11500000</v>
          </cell>
          <cell r="AB355">
            <v>11500000</v>
          </cell>
        </row>
        <row r="356">
          <cell r="B356" t="str">
            <v>Allianz Bulgaria VPF</v>
          </cell>
          <cell r="D356">
            <v>0.99999499999999997</v>
          </cell>
          <cell r="M356">
            <v>1.0000000000000001E-5</v>
          </cell>
          <cell r="Y356">
            <v>0</v>
          </cell>
          <cell r="Z356">
            <v>1.000005</v>
          </cell>
          <cell r="AA356">
            <v>100000</v>
          </cell>
          <cell r="AB356" t="e">
            <v>#DIV/0!</v>
          </cell>
        </row>
        <row r="357">
          <cell r="A357" t="str">
            <v>F100</v>
          </cell>
          <cell r="B357" t="str">
            <v>Energy Ins PF</v>
          </cell>
          <cell r="D357">
            <v>0.4</v>
          </cell>
          <cell r="G357">
            <v>0.1</v>
          </cell>
          <cell r="M357">
            <v>0.05</v>
          </cell>
          <cell r="Y357">
            <v>0.45</v>
          </cell>
          <cell r="Z357">
            <v>1</v>
          </cell>
          <cell r="AA357">
            <v>100000</v>
          </cell>
          <cell r="AB357">
            <v>200000</v>
          </cell>
        </row>
        <row r="358">
          <cell r="B358" t="str">
            <v>V Transport PF</v>
          </cell>
          <cell r="D358">
            <v>0.99999000000000005</v>
          </cell>
          <cell r="M358">
            <v>1.0000000000000001E-5</v>
          </cell>
          <cell r="Z358">
            <v>1</v>
          </cell>
          <cell r="AA358">
            <v>100000</v>
          </cell>
          <cell r="AB358">
            <v>100000</v>
          </cell>
        </row>
        <row r="359">
          <cell r="B359" t="str">
            <v>D&amp;D Cie</v>
          </cell>
          <cell r="D359">
            <v>0.97732014877982398</v>
          </cell>
          <cell r="M359">
            <v>2.2226254195772477E-3</v>
          </cell>
          <cell r="Z359">
            <v>0.97954277419940128</v>
          </cell>
          <cell r="AA359">
            <v>2204600</v>
          </cell>
          <cell r="AB359">
            <v>2204600</v>
          </cell>
        </row>
        <row r="360">
          <cell r="B360" t="str">
            <v>Bulgaria Net</v>
          </cell>
          <cell r="D360">
            <v>0.76478999999999997</v>
          </cell>
          <cell r="J360">
            <v>7.2499999999999995E-2</v>
          </cell>
          <cell r="L360">
            <v>3.0000000000000001E-3</v>
          </cell>
          <cell r="Z360">
            <v>0.84028999999999998</v>
          </cell>
          <cell r="AA360">
            <v>100000</v>
          </cell>
          <cell r="AB360" t="e">
            <v>#DIV/0!</v>
          </cell>
        </row>
        <row r="361">
          <cell r="B361" t="str">
            <v>Eurobroker</v>
          </cell>
          <cell r="Z361">
            <v>0</v>
          </cell>
          <cell r="AB361" t="e">
            <v>#DIV/0!</v>
          </cell>
        </row>
        <row r="362">
          <cell r="B362" t="str">
            <v>Varna OOD</v>
          </cell>
          <cell r="D362">
            <v>0.51</v>
          </cell>
          <cell r="Z362">
            <v>0.51</v>
          </cell>
          <cell r="AA362">
            <v>5000</v>
          </cell>
          <cell r="AB362" t="e">
            <v>#DIV/0!</v>
          </cell>
        </row>
        <row r="363">
          <cell r="B363" t="str">
            <v>Troyan OOD</v>
          </cell>
          <cell r="D363">
            <v>0.5</v>
          </cell>
          <cell r="Z363">
            <v>0.5</v>
          </cell>
          <cell r="AA363">
            <v>5000</v>
          </cell>
          <cell r="AB363" t="e">
            <v>#DIV/0!</v>
          </cell>
        </row>
        <row r="364">
          <cell r="A364" t="str">
            <v>R72</v>
          </cell>
          <cell r="B364" t="str">
            <v>Sofia OOD</v>
          </cell>
          <cell r="D364">
            <v>0.6</v>
          </cell>
          <cell r="Z364">
            <v>0.6</v>
          </cell>
          <cell r="AA364">
            <v>5000</v>
          </cell>
          <cell r="AB364" t="e">
            <v>#DIV/0!</v>
          </cell>
        </row>
        <row r="365">
          <cell r="A365" t="str">
            <v>Q73</v>
          </cell>
          <cell r="B365" t="str">
            <v>Dobrich OOD</v>
          </cell>
          <cell r="D365">
            <v>0.68</v>
          </cell>
          <cell r="Y365">
            <v>0.32</v>
          </cell>
          <cell r="Z365">
            <v>1</v>
          </cell>
          <cell r="AA365">
            <v>5000</v>
          </cell>
          <cell r="AB365" t="e">
            <v>#DIV/0!</v>
          </cell>
        </row>
        <row r="366">
          <cell r="B366" t="str">
            <v>Haskovo OOD</v>
          </cell>
          <cell r="D366">
            <v>0.52500000000000002</v>
          </cell>
          <cell r="Z366">
            <v>0.52500000000000002</v>
          </cell>
          <cell r="AA366">
            <v>5000</v>
          </cell>
          <cell r="AB366" t="e">
            <v>#DIV/0!</v>
          </cell>
        </row>
        <row r="367">
          <cell r="B367" t="str">
            <v>Bulgaria Stroyinvest</v>
          </cell>
          <cell r="Z367">
            <v>0</v>
          </cell>
          <cell r="AB367" t="e">
            <v>#DIV/0!</v>
          </cell>
        </row>
        <row r="368">
          <cell r="B368" t="str">
            <v>Plovdiv OOD</v>
          </cell>
          <cell r="Z368">
            <v>0</v>
          </cell>
          <cell r="AB368" t="e">
            <v>#DIV/0!</v>
          </cell>
        </row>
        <row r="369">
          <cell r="B369" t="str">
            <v>VPF Metalurg</v>
          </cell>
          <cell r="Z369">
            <v>0</v>
          </cell>
          <cell r="AB369" t="e">
            <v>#DIV/0!</v>
          </cell>
        </row>
        <row r="370">
          <cell r="B370" t="str">
            <v>DPF Stroitel</v>
          </cell>
          <cell r="Z370">
            <v>0</v>
          </cell>
          <cell r="AA370">
            <v>5000</v>
          </cell>
          <cell r="AB370" t="e">
            <v>#DIV/0!</v>
          </cell>
        </row>
        <row r="371">
          <cell r="B371" t="str">
            <v>Bourgas OOD</v>
          </cell>
          <cell r="M371">
            <v>0.7</v>
          </cell>
          <cell r="Y371">
            <v>0.3</v>
          </cell>
          <cell r="Z371">
            <v>1</v>
          </cell>
          <cell r="AA371">
            <v>5000</v>
          </cell>
          <cell r="AB371">
            <v>500</v>
          </cell>
        </row>
        <row r="372">
          <cell r="B372" t="str">
            <v>Third parties</v>
          </cell>
          <cell r="Z372">
            <v>0</v>
          </cell>
        </row>
        <row r="374">
          <cell r="A374">
            <v>14</v>
          </cell>
          <cell r="B374" t="str">
            <v>Вземания / задължения за дивиденти</v>
          </cell>
          <cell r="I374" t="str">
            <v>В.4. / B.5.</v>
          </cell>
        </row>
        <row r="375">
          <cell r="B375" t="str">
            <v>Dividends receivable / payable</v>
          </cell>
          <cell r="I375" t="str">
            <v>В.4. / B.5.</v>
          </cell>
        </row>
        <row r="376">
          <cell r="D376" t="str">
            <v>A92</v>
          </cell>
        </row>
        <row r="377">
          <cell r="C377" t="str">
            <v>Вземания на</v>
          </cell>
          <cell r="D377" t="str">
            <v>Allianz Bulgaria Holding</v>
          </cell>
          <cell r="E377" t="str">
            <v>ZPAD</v>
          </cell>
          <cell r="F377" t="str">
            <v>Allianz Bulgaria Zhivot</v>
          </cell>
          <cell r="G377" t="str">
            <v>ZAD Energia</v>
          </cell>
          <cell r="H377" t="str">
            <v>TB Bulgaria Invest AD</v>
          </cell>
          <cell r="I377" t="str">
            <v>Allianz Bulgaria VPF</v>
          </cell>
          <cell r="J377" t="str">
            <v>Energy Ins PF</v>
          </cell>
          <cell r="K377" t="str">
            <v>V Transport PF</v>
          </cell>
          <cell r="L377" t="str">
            <v>D&amp;D Cie</v>
          </cell>
          <cell r="M377" t="str">
            <v>Bulgaria Net</v>
          </cell>
          <cell r="N377" t="str">
            <v>Eurobroker</v>
          </cell>
          <cell r="O377" t="str">
            <v>Varna OOD</v>
          </cell>
          <cell r="P377" t="str">
            <v>Troyan OOD</v>
          </cell>
          <cell r="Q377" t="str">
            <v>Sofia OOD</v>
          </cell>
          <cell r="R377" t="str">
            <v>Dobrich OOD</v>
          </cell>
          <cell r="S377" t="str">
            <v>Haskovo OOD</v>
          </cell>
          <cell r="T377" t="str">
            <v>Bulgaria Stroyinvest</v>
          </cell>
          <cell r="U377" t="str">
            <v>Plovdiv OOD</v>
          </cell>
          <cell r="V377" t="str">
            <v>VPF Metalurg</v>
          </cell>
          <cell r="W377" t="str">
            <v>ALLIANZ GERMANY</v>
          </cell>
        </row>
        <row r="378">
          <cell r="A378" t="str">
            <v>Ref.</v>
          </cell>
          <cell r="B378" t="str">
            <v>Задължения от</v>
          </cell>
        </row>
        <row r="379">
          <cell r="B379" t="str">
            <v>Allianz Bulgaria Holding</v>
          </cell>
          <cell r="X379">
            <v>0</v>
          </cell>
        </row>
        <row r="380">
          <cell r="B380" t="str">
            <v>ZPAD</v>
          </cell>
          <cell r="X380">
            <v>0</v>
          </cell>
        </row>
        <row r="381">
          <cell r="B381" t="str">
            <v>Allianz Bulgaria Zhivot</v>
          </cell>
          <cell r="X381">
            <v>0</v>
          </cell>
        </row>
        <row r="382">
          <cell r="B382" t="str">
            <v>ZAD Energia</v>
          </cell>
          <cell r="D382">
            <v>1976</v>
          </cell>
          <cell r="X382">
            <v>1976</v>
          </cell>
        </row>
        <row r="383">
          <cell r="B383" t="str">
            <v>TB Bulgaria Invest AD</v>
          </cell>
          <cell r="X383">
            <v>0</v>
          </cell>
        </row>
        <row r="384">
          <cell r="B384" t="str">
            <v>Allianz Bulgaria VPF</v>
          </cell>
          <cell r="X384">
            <v>0</v>
          </cell>
        </row>
        <row r="385">
          <cell r="B385" t="str">
            <v>Energy Ins PF</v>
          </cell>
          <cell r="X385">
            <v>0</v>
          </cell>
        </row>
        <row r="386">
          <cell r="B386" t="str">
            <v>V Transport PF</v>
          </cell>
          <cell r="X386">
            <v>0</v>
          </cell>
        </row>
        <row r="387">
          <cell r="B387" t="str">
            <v>D&amp;D Cie</v>
          </cell>
          <cell r="D387">
            <v>21199</v>
          </cell>
          <cell r="X387">
            <v>21199</v>
          </cell>
        </row>
        <row r="388">
          <cell r="B388" t="str">
            <v>Bulgaria Net</v>
          </cell>
          <cell r="X388">
            <v>0</v>
          </cell>
        </row>
        <row r="389">
          <cell r="B389" t="str">
            <v>Eurobroker</v>
          </cell>
          <cell r="X389">
            <v>0</v>
          </cell>
        </row>
        <row r="390">
          <cell r="B390" t="str">
            <v>Varna OOD</v>
          </cell>
          <cell r="X390">
            <v>0</v>
          </cell>
        </row>
        <row r="391">
          <cell r="B391" t="str">
            <v>Troyan OOD</v>
          </cell>
          <cell r="X391">
            <v>0</v>
          </cell>
        </row>
        <row r="392">
          <cell r="B392" t="str">
            <v>Sofia OOD</v>
          </cell>
          <cell r="X392">
            <v>0</v>
          </cell>
        </row>
        <row r="393">
          <cell r="B393" t="str">
            <v>Dobrich OOD</v>
          </cell>
          <cell r="X393">
            <v>0</v>
          </cell>
        </row>
        <row r="394">
          <cell r="B394" t="str">
            <v>Haskovo OOD</v>
          </cell>
          <cell r="X394">
            <v>0</v>
          </cell>
        </row>
        <row r="395">
          <cell r="B395" t="str">
            <v>Bulgaria Stroyinvest</v>
          </cell>
          <cell r="X395">
            <v>0</v>
          </cell>
        </row>
        <row r="396">
          <cell r="B396" t="str">
            <v>Plovdiv OOD</v>
          </cell>
          <cell r="X396">
            <v>0</v>
          </cell>
        </row>
        <row r="397">
          <cell r="B397" t="str">
            <v>VPF Metalurg</v>
          </cell>
          <cell r="X397">
            <v>0</v>
          </cell>
        </row>
        <row r="398">
          <cell r="B398" t="str">
            <v>ALLIANZ GERMANY</v>
          </cell>
          <cell r="D398">
            <v>25972</v>
          </cell>
          <cell r="X398">
            <v>25972</v>
          </cell>
        </row>
        <row r="506">
          <cell r="A506">
            <v>19</v>
          </cell>
          <cell r="B506" t="str">
            <v>Вземания / задължения от други дейности</v>
          </cell>
          <cell r="I506" t="str">
            <v>В.10.</v>
          </cell>
        </row>
        <row r="507">
          <cell r="B507" t="str">
            <v>Receivables / payables from other operations</v>
          </cell>
        </row>
        <row r="508">
          <cell r="J508" t="str">
            <v>F92</v>
          </cell>
          <cell r="K508" t="str">
            <v>H93</v>
          </cell>
          <cell r="M508" t="str">
            <v>I83</v>
          </cell>
        </row>
        <row r="509">
          <cell r="C509" t="str">
            <v xml:space="preserve">Вземания на </v>
          </cell>
          <cell r="D509" t="str">
            <v>Allianz Bulgaria Holding</v>
          </cell>
          <cell r="E509" t="str">
            <v>ZPAD</v>
          </cell>
          <cell r="F509" t="str">
            <v>Allianz Bulgaria Zhivot</v>
          </cell>
          <cell r="G509" t="str">
            <v>ZAD Energia</v>
          </cell>
          <cell r="H509" t="str">
            <v>TB Bulgaria Invest AD</v>
          </cell>
          <cell r="I509" t="str">
            <v>Allianz Bulgaria VPF</v>
          </cell>
          <cell r="J509" t="str">
            <v>Energy Ins PF</v>
          </cell>
          <cell r="K509" t="str">
            <v>V Transport PF</v>
          </cell>
          <cell r="L509" t="str">
            <v>D&amp;D Cie</v>
          </cell>
          <cell r="M509" t="str">
            <v>Bulgaria Net</v>
          </cell>
          <cell r="N509" t="str">
            <v>Eurobroker</v>
          </cell>
          <cell r="O509" t="str">
            <v>Varna OOD</v>
          </cell>
          <cell r="P509" t="str">
            <v>Troyan OOD</v>
          </cell>
          <cell r="Q509" t="str">
            <v>Sofia OOD</v>
          </cell>
          <cell r="R509" t="str">
            <v>Dobrich OOD</v>
          </cell>
          <cell r="S509" t="str">
            <v>Haskovo OOD</v>
          </cell>
          <cell r="T509" t="str">
            <v>Bulgaria Stroyinvest</v>
          </cell>
          <cell r="U509" t="str">
            <v>Plovdiv OOD</v>
          </cell>
          <cell r="V509" t="str">
            <v>VPF Metalurg</v>
          </cell>
          <cell r="W509" t="str">
            <v>VPF Stroitel</v>
          </cell>
        </row>
        <row r="510">
          <cell r="A510" t="str">
            <v>Ref.</v>
          </cell>
          <cell r="B510" t="str">
            <v>Задължения на</v>
          </cell>
        </row>
        <row r="511">
          <cell r="B511" t="str">
            <v>Allianz Bulgaria Holding</v>
          </cell>
          <cell r="X511">
            <v>0</v>
          </cell>
        </row>
        <row r="512">
          <cell r="B512" t="str">
            <v>ZPAD</v>
          </cell>
          <cell r="X512">
            <v>0</v>
          </cell>
        </row>
        <row r="513">
          <cell r="B513" t="str">
            <v>Allianz Bulgaria Zhivot</v>
          </cell>
          <cell r="X513">
            <v>0</v>
          </cell>
        </row>
        <row r="514">
          <cell r="B514" t="str">
            <v>ZAD Energia</v>
          </cell>
          <cell r="M514">
            <v>93000</v>
          </cell>
          <cell r="X514">
            <v>93000</v>
          </cell>
        </row>
        <row r="515">
          <cell r="B515" t="str">
            <v>TB Bulgaria Invest AD</v>
          </cell>
          <cell r="J515">
            <v>29000</v>
          </cell>
          <cell r="K515">
            <v>123000</v>
          </cell>
          <cell r="X515">
            <v>152000</v>
          </cell>
        </row>
        <row r="516">
          <cell r="B516" t="str">
            <v>Allianz Bulgaria VPF</v>
          </cell>
          <cell r="J516">
            <v>44000</v>
          </cell>
          <cell r="X516">
            <v>44000</v>
          </cell>
        </row>
        <row r="517">
          <cell r="A517" t="str">
            <v>F92</v>
          </cell>
          <cell r="B517" t="str">
            <v>Energy Ins PF</v>
          </cell>
          <cell r="O517">
            <v>1000</v>
          </cell>
          <cell r="X517">
            <v>1000</v>
          </cell>
        </row>
        <row r="518">
          <cell r="A518" t="str">
            <v>H93</v>
          </cell>
          <cell r="B518" t="str">
            <v>V Transport PF</v>
          </cell>
          <cell r="I518">
            <v>5000</v>
          </cell>
          <cell r="X518">
            <v>5000</v>
          </cell>
        </row>
        <row r="519">
          <cell r="A519" t="str">
            <v>K83</v>
          </cell>
          <cell r="B519" t="str">
            <v>D&amp;D Cie</v>
          </cell>
          <cell r="I519">
            <v>72929</v>
          </cell>
          <cell r="X519">
            <v>72929</v>
          </cell>
        </row>
        <row r="520">
          <cell r="A520" t="str">
            <v>I83</v>
          </cell>
          <cell r="B520" t="str">
            <v>Bulgaria Net</v>
          </cell>
          <cell r="I520">
            <v>2000</v>
          </cell>
          <cell r="X520">
            <v>2000</v>
          </cell>
        </row>
        <row r="521">
          <cell r="B521" t="str">
            <v>Eurobroker</v>
          </cell>
          <cell r="X521">
            <v>0</v>
          </cell>
        </row>
        <row r="522">
          <cell r="B522" t="str">
            <v>Varna OOD</v>
          </cell>
          <cell r="X522">
            <v>0</v>
          </cell>
        </row>
        <row r="523">
          <cell r="B523" t="str">
            <v>Troyan OOD</v>
          </cell>
          <cell r="X523">
            <v>0</v>
          </cell>
        </row>
        <row r="524">
          <cell r="B524" t="str">
            <v>Sofia OOD</v>
          </cell>
          <cell r="X524">
            <v>0</v>
          </cell>
        </row>
        <row r="525">
          <cell r="A525" t="str">
            <v>Q80</v>
          </cell>
          <cell r="B525" t="str">
            <v>Dobrich OOD</v>
          </cell>
          <cell r="E525">
            <v>84152</v>
          </cell>
          <cell r="F525">
            <v>4373</v>
          </cell>
          <cell r="I525">
            <v>289</v>
          </cell>
          <cell r="J525">
            <v>4318</v>
          </cell>
          <cell r="K525">
            <v>63</v>
          </cell>
          <cell r="W525">
            <v>1</v>
          </cell>
          <cell r="X525">
            <v>93196</v>
          </cell>
        </row>
        <row r="526">
          <cell r="B526" t="str">
            <v>Haskovo OOD</v>
          </cell>
          <cell r="X526">
            <v>0</v>
          </cell>
        </row>
        <row r="527">
          <cell r="B527" t="str">
            <v>Bulgaria Stroyinvest</v>
          </cell>
          <cell r="X527">
            <v>0</v>
          </cell>
        </row>
        <row r="528">
          <cell r="B528" t="str">
            <v>Plovdiv OOD</v>
          </cell>
          <cell r="X528">
            <v>0</v>
          </cell>
        </row>
        <row r="529">
          <cell r="B529" t="str">
            <v>VPF Metalurg</v>
          </cell>
          <cell r="X529">
            <v>0</v>
          </cell>
        </row>
        <row r="530">
          <cell r="B530" t="str">
            <v>DPF Stroitel</v>
          </cell>
          <cell r="X530">
            <v>0</v>
          </cell>
        </row>
        <row r="531">
          <cell r="B531" t="str">
            <v>Total:</v>
          </cell>
          <cell r="D531">
            <v>0</v>
          </cell>
          <cell r="E531">
            <v>84152</v>
          </cell>
          <cell r="F531">
            <v>4373</v>
          </cell>
          <cell r="G531">
            <v>0</v>
          </cell>
          <cell r="H531">
            <v>0</v>
          </cell>
          <cell r="I531">
            <v>80218</v>
          </cell>
          <cell r="J531">
            <v>77318</v>
          </cell>
          <cell r="K531">
            <v>123063</v>
          </cell>
          <cell r="L531">
            <v>0</v>
          </cell>
          <cell r="M531">
            <v>93000</v>
          </cell>
          <cell r="N531">
            <v>0</v>
          </cell>
          <cell r="O531">
            <v>1000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1</v>
          </cell>
        </row>
        <row r="533">
          <cell r="A533">
            <v>20</v>
          </cell>
          <cell r="B533" t="str">
            <v>Банкови салда с ТБ България Инвест АД</v>
          </cell>
          <cell r="I533" t="str">
            <v>В.13.</v>
          </cell>
        </row>
        <row r="534">
          <cell r="B534" t="str">
            <v>Bank balances with TB Bulgaria Invest</v>
          </cell>
          <cell r="I534" t="str">
            <v>В.13.</v>
          </cell>
        </row>
        <row r="536">
          <cell r="C536" t="str">
            <v>Привлечени средства от</v>
          </cell>
          <cell r="D536" t="str">
            <v>Allianz Bulgaria Holding</v>
          </cell>
          <cell r="E536" t="str">
            <v>ZPAD</v>
          </cell>
          <cell r="F536" t="str">
            <v>Allianz Bulgaria Zhivot</v>
          </cell>
          <cell r="G536" t="str">
            <v>ZAD Energia</v>
          </cell>
          <cell r="H536" t="str">
            <v>TB Bulgaria Invest AD</v>
          </cell>
          <cell r="I536" t="str">
            <v>Allianz Bulgaria VPF</v>
          </cell>
          <cell r="J536" t="str">
            <v>Energy Ins PF</v>
          </cell>
          <cell r="K536" t="str">
            <v>V Transport PF</v>
          </cell>
          <cell r="L536" t="str">
            <v>D&amp;D Cie</v>
          </cell>
          <cell r="M536" t="str">
            <v>Bulgaria Net</v>
          </cell>
          <cell r="N536" t="str">
            <v>Eurobroker</v>
          </cell>
          <cell r="O536" t="str">
            <v>Varna OOD</v>
          </cell>
          <cell r="P536" t="str">
            <v>Troyan OOD</v>
          </cell>
          <cell r="Q536" t="str">
            <v>Sofia OOD</v>
          </cell>
          <cell r="R536" t="str">
            <v>Dobrich OOD</v>
          </cell>
          <cell r="S536" t="str">
            <v>Haskovo OOD</v>
          </cell>
          <cell r="T536" t="str">
            <v>Bulgaria Stroyinvest</v>
          </cell>
          <cell r="U536" t="str">
            <v>Plovdiv OOD</v>
          </cell>
          <cell r="V536" t="str">
            <v>VPF Metalurg</v>
          </cell>
          <cell r="W536" t="str">
            <v>DPF Stroitel</v>
          </cell>
        </row>
        <row r="537">
          <cell r="A537" t="str">
            <v>Ref.</v>
          </cell>
          <cell r="B537" t="str">
            <v>Банкови салда на</v>
          </cell>
        </row>
        <row r="538">
          <cell r="A538" t="str">
            <v>A93</v>
          </cell>
          <cell r="B538" t="str">
            <v>Allianz Bulgaria Holding</v>
          </cell>
          <cell r="H538">
            <v>64743</v>
          </cell>
          <cell r="X538">
            <v>64743</v>
          </cell>
        </row>
        <row r="539">
          <cell r="B539" t="str">
            <v>ZPAD</v>
          </cell>
          <cell r="X539">
            <v>0</v>
          </cell>
        </row>
        <row r="540">
          <cell r="B540" t="str">
            <v>Allianz Bulgaria Zhivot</v>
          </cell>
          <cell r="X540">
            <v>0</v>
          </cell>
        </row>
        <row r="541">
          <cell r="B541" t="str">
            <v>ZAD Energia</v>
          </cell>
          <cell r="X541">
            <v>0</v>
          </cell>
        </row>
        <row r="542">
          <cell r="B542" t="str">
            <v>TB Bulgaria Invest AD</v>
          </cell>
          <cell r="X542">
            <v>0</v>
          </cell>
        </row>
        <row r="543">
          <cell r="B543" t="str">
            <v>Allianz Bulgaria VPF</v>
          </cell>
          <cell r="X543">
            <v>0</v>
          </cell>
        </row>
        <row r="544">
          <cell r="A544" t="str">
            <v>F95</v>
          </cell>
          <cell r="B544" t="str">
            <v>Energy Ins PF</v>
          </cell>
          <cell r="H544">
            <v>7161082</v>
          </cell>
          <cell r="X544">
            <v>7161082</v>
          </cell>
        </row>
        <row r="545">
          <cell r="A545" t="str">
            <v>H96</v>
          </cell>
          <cell r="B545" t="str">
            <v>V Transport PF</v>
          </cell>
          <cell r="H545">
            <v>719074</v>
          </cell>
          <cell r="X545">
            <v>719074</v>
          </cell>
        </row>
        <row r="546">
          <cell r="A546" t="str">
            <v>K84</v>
          </cell>
          <cell r="B546" t="str">
            <v>D&amp;D Cie</v>
          </cell>
          <cell r="H546">
            <v>29089</v>
          </cell>
          <cell r="X546">
            <v>29089</v>
          </cell>
        </row>
        <row r="547">
          <cell r="A547" t="str">
            <v>I84</v>
          </cell>
          <cell r="B547" t="str">
            <v>Bulgaria Net</v>
          </cell>
          <cell r="H547">
            <v>294232</v>
          </cell>
          <cell r="X547">
            <v>294232</v>
          </cell>
        </row>
        <row r="548">
          <cell r="B548" t="str">
            <v>Eurobroker</v>
          </cell>
          <cell r="X548">
            <v>0</v>
          </cell>
        </row>
        <row r="549">
          <cell r="B549" t="str">
            <v>Varna OOD</v>
          </cell>
          <cell r="X549">
            <v>0</v>
          </cell>
        </row>
        <row r="550">
          <cell r="B550" t="str">
            <v>Troyan OOD</v>
          </cell>
          <cell r="X550">
            <v>0</v>
          </cell>
        </row>
        <row r="551">
          <cell r="A551" t="str">
            <v>R73</v>
          </cell>
          <cell r="B551" t="str">
            <v>Sofia OOD</v>
          </cell>
          <cell r="H551">
            <v>82838</v>
          </cell>
          <cell r="X551">
            <v>82838</v>
          </cell>
        </row>
        <row r="552">
          <cell r="B552" t="str">
            <v>Dobrich OOD</v>
          </cell>
          <cell r="X552">
            <v>0</v>
          </cell>
        </row>
        <row r="553">
          <cell r="B553" t="str">
            <v>Haskovo OOD</v>
          </cell>
          <cell r="X553">
            <v>0</v>
          </cell>
        </row>
        <row r="554">
          <cell r="B554" t="str">
            <v>Bulgaria Stroyinvest</v>
          </cell>
          <cell r="X554">
            <v>0</v>
          </cell>
        </row>
        <row r="555">
          <cell r="B555" t="str">
            <v>Plovdiv OOD</v>
          </cell>
          <cell r="X555">
            <v>0</v>
          </cell>
        </row>
        <row r="556">
          <cell r="B556" t="str">
            <v>VPF Metalurg</v>
          </cell>
          <cell r="X556">
            <v>0</v>
          </cell>
        </row>
        <row r="557">
          <cell r="B557" t="str">
            <v>DPF Stroitel</v>
          </cell>
          <cell r="X557">
            <v>0</v>
          </cell>
        </row>
        <row r="558">
          <cell r="B558" t="str">
            <v>Total: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8351058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60">
          <cell r="A560">
            <v>21</v>
          </cell>
          <cell r="B560" t="str">
            <v>Положителни / отрицателни курсови разлики от валута в ТБ България Инвест АД</v>
          </cell>
          <cell r="I560" t="str">
            <v>В.14.</v>
          </cell>
        </row>
        <row r="561">
          <cell r="B561" t="str">
            <v>Positive / negative currency exchange differences with TB Bulgaria Invest AD</v>
          </cell>
          <cell r="I561" t="str">
            <v>В.14.</v>
          </cell>
        </row>
        <row r="562">
          <cell r="M562" t="str">
            <v>I85</v>
          </cell>
        </row>
        <row r="563">
          <cell r="C563" t="str">
            <v>Нетни разходи за</v>
          </cell>
          <cell r="D563" t="str">
            <v>Allianz Bulgaria Holding</v>
          </cell>
          <cell r="E563" t="str">
            <v>ZPAD</v>
          </cell>
          <cell r="F563" t="str">
            <v>Allianz Bulgaria Zhivot</v>
          </cell>
          <cell r="G563" t="str">
            <v>ZAD Energia</v>
          </cell>
          <cell r="H563" t="str">
            <v>TB Bulgaria Invest AD</v>
          </cell>
          <cell r="I563" t="str">
            <v>Allianz Bulgaria VPF</v>
          </cell>
          <cell r="J563" t="str">
            <v>Energy Ins PF</v>
          </cell>
          <cell r="K563" t="str">
            <v>V Transport PF</v>
          </cell>
          <cell r="L563" t="str">
            <v>D&amp;D Cie</v>
          </cell>
          <cell r="M563" t="str">
            <v>Bulgaria Net</v>
          </cell>
          <cell r="N563" t="str">
            <v>Eurobroker</v>
          </cell>
          <cell r="O563" t="str">
            <v>Varna OOD</v>
          </cell>
          <cell r="P563" t="str">
            <v>Troyan OOD</v>
          </cell>
          <cell r="Q563" t="str">
            <v>Sofia OOD</v>
          </cell>
          <cell r="R563" t="str">
            <v>Dobrich OOD</v>
          </cell>
          <cell r="S563" t="str">
            <v>Haskovo OOD</v>
          </cell>
          <cell r="T563" t="str">
            <v>Bulgaria Stroyinvest</v>
          </cell>
          <cell r="U563" t="str">
            <v>Plovdiv OOD</v>
          </cell>
          <cell r="V563" t="str">
            <v>VPF Metalurg</v>
          </cell>
          <cell r="W563" t="str">
            <v>DPF Stroitel</v>
          </cell>
        </row>
        <row r="564">
          <cell r="A564" t="str">
            <v>Ref.</v>
          </cell>
          <cell r="B564" t="str">
            <v>Нетни приходи за</v>
          </cell>
        </row>
        <row r="565">
          <cell r="A565" t="str">
            <v>А94</v>
          </cell>
          <cell r="B565" t="str">
            <v>Allianz Bulgaria Holding</v>
          </cell>
          <cell r="H565">
            <v>-37</v>
          </cell>
          <cell r="K565">
            <v>-9908</v>
          </cell>
          <cell r="X565">
            <v>-9945</v>
          </cell>
        </row>
        <row r="566">
          <cell r="B566" t="str">
            <v>ZPAD</v>
          </cell>
          <cell r="X566">
            <v>0</v>
          </cell>
        </row>
        <row r="567">
          <cell r="B567" t="str">
            <v>Allianz Bulgaria Zhivot</v>
          </cell>
          <cell r="X567">
            <v>0</v>
          </cell>
        </row>
        <row r="568">
          <cell r="B568" t="str">
            <v>ZAD Energia</v>
          </cell>
          <cell r="X568">
            <v>0</v>
          </cell>
        </row>
        <row r="569">
          <cell r="B569" t="str">
            <v>TB Bulgaria Invest AD</v>
          </cell>
          <cell r="X569">
            <v>0</v>
          </cell>
        </row>
        <row r="570">
          <cell r="B570" t="str">
            <v>Allianz Bulgaria VPF</v>
          </cell>
          <cell r="X570">
            <v>0</v>
          </cell>
        </row>
        <row r="571">
          <cell r="B571" t="str">
            <v>Energy Ins PF</v>
          </cell>
          <cell r="X571">
            <v>0</v>
          </cell>
        </row>
        <row r="572">
          <cell r="A572" t="str">
            <v>H97</v>
          </cell>
          <cell r="B572" t="str">
            <v>V Transport PF</v>
          </cell>
          <cell r="H572">
            <v>-328</v>
          </cell>
          <cell r="X572">
            <v>-328</v>
          </cell>
        </row>
        <row r="573">
          <cell r="B573" t="str">
            <v>D&amp;D Cie</v>
          </cell>
          <cell r="X573">
            <v>0</v>
          </cell>
        </row>
        <row r="574">
          <cell r="A574" t="str">
            <v>I85</v>
          </cell>
          <cell r="B574" t="str">
            <v>Bulgaria Net</v>
          </cell>
          <cell r="H574">
            <v>-2952</v>
          </cell>
          <cell r="X574">
            <v>-2952</v>
          </cell>
        </row>
        <row r="575">
          <cell r="B575" t="str">
            <v>Eurobroker</v>
          </cell>
          <cell r="X575">
            <v>0</v>
          </cell>
        </row>
        <row r="576">
          <cell r="B576" t="str">
            <v>Varna OOD</v>
          </cell>
          <cell r="X576">
            <v>0</v>
          </cell>
        </row>
        <row r="577">
          <cell r="B577" t="str">
            <v>Troyan OOD</v>
          </cell>
          <cell r="X577">
            <v>0</v>
          </cell>
        </row>
        <row r="578">
          <cell r="B578" t="str">
            <v>Sofia OOD</v>
          </cell>
          <cell r="X578">
            <v>0</v>
          </cell>
        </row>
        <row r="579">
          <cell r="B579" t="str">
            <v>Dobrich OOD</v>
          </cell>
          <cell r="X579">
            <v>0</v>
          </cell>
        </row>
        <row r="580">
          <cell r="B580" t="str">
            <v>Haskovo OOD</v>
          </cell>
          <cell r="X580">
            <v>0</v>
          </cell>
        </row>
        <row r="581">
          <cell r="B581" t="str">
            <v>Bulgaria Stroyinvest</v>
          </cell>
          <cell r="X581">
            <v>0</v>
          </cell>
        </row>
        <row r="582">
          <cell r="B582" t="str">
            <v>Plovdiv OOD</v>
          </cell>
          <cell r="X582">
            <v>0</v>
          </cell>
        </row>
        <row r="583">
          <cell r="B583" t="str">
            <v>VPF Metalurg</v>
          </cell>
          <cell r="X583">
            <v>0</v>
          </cell>
        </row>
        <row r="584">
          <cell r="B584" t="str">
            <v>DPF Stroitel</v>
          </cell>
          <cell r="X584">
            <v>0</v>
          </cell>
        </row>
        <row r="585">
          <cell r="B585" t="str">
            <v>Total: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-3317</v>
          </cell>
          <cell r="I585">
            <v>0</v>
          </cell>
          <cell r="J585">
            <v>0</v>
          </cell>
          <cell r="K585">
            <v>-9908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7">
          <cell r="A587">
            <v>22</v>
          </cell>
          <cell r="B587" t="str">
            <v>Печалби/загуби от продажби на ценни книжа в ТБ България Инвест АД</v>
          </cell>
          <cell r="I587" t="str">
            <v>В.15.</v>
          </cell>
        </row>
        <row r="588">
          <cell r="B588" t="str">
            <v>Gains/losses from sales of securities held at TB Bulgaria Invest AD</v>
          </cell>
          <cell r="I588" t="str">
            <v>В.15.</v>
          </cell>
        </row>
        <row r="590">
          <cell r="C590" t="str">
            <v>Нетни разходи за</v>
          </cell>
          <cell r="D590" t="str">
            <v>Allianz Bulgaria Holding</v>
          </cell>
          <cell r="E590" t="str">
            <v>ZPAD</v>
          </cell>
          <cell r="F590" t="str">
            <v>Allianz Bulgaria Zhivot</v>
          </cell>
          <cell r="G590" t="str">
            <v>ZAD Energia</v>
          </cell>
          <cell r="H590" t="str">
            <v>TB Bulgaria Invest AD</v>
          </cell>
          <cell r="I590" t="str">
            <v>Allianz Bulgaria VPF</v>
          </cell>
          <cell r="J590" t="str">
            <v>Energy Ins PF</v>
          </cell>
          <cell r="K590" t="str">
            <v>V Transport PF</v>
          </cell>
          <cell r="L590" t="str">
            <v>D&amp;D Cie</v>
          </cell>
          <cell r="M590" t="str">
            <v>Bulgaria Net</v>
          </cell>
          <cell r="N590" t="str">
            <v>Eurobroker</v>
          </cell>
          <cell r="O590" t="str">
            <v>Varna OOD</v>
          </cell>
          <cell r="P590" t="str">
            <v>Troyan OOD</v>
          </cell>
          <cell r="Q590" t="str">
            <v>Sofia OOD</v>
          </cell>
          <cell r="R590" t="str">
            <v>Dobrich OOD</v>
          </cell>
          <cell r="S590" t="str">
            <v>Haskovo OOD</v>
          </cell>
          <cell r="T590" t="str">
            <v>Bulgaria Stroyinvest</v>
          </cell>
          <cell r="U590" t="str">
            <v>Plovdiv OOD</v>
          </cell>
          <cell r="V590" t="str">
            <v>VPF Metalurg</v>
          </cell>
          <cell r="W590" t="str">
            <v>DPF Stroitel</v>
          </cell>
        </row>
        <row r="591">
          <cell r="A591" t="str">
            <v>Ref.</v>
          </cell>
          <cell r="B591" t="str">
            <v>Нетни приходи за</v>
          </cell>
        </row>
        <row r="592">
          <cell r="A592" t="str">
            <v>А95</v>
          </cell>
          <cell r="B592" t="str">
            <v>Allianz Bulgaria Holding</v>
          </cell>
          <cell r="H592">
            <v>3814</v>
          </cell>
          <cell r="X592">
            <v>3814</v>
          </cell>
        </row>
        <row r="593">
          <cell r="B593" t="str">
            <v>ZPAD</v>
          </cell>
          <cell r="X593">
            <v>0</v>
          </cell>
        </row>
        <row r="594">
          <cell r="B594" t="str">
            <v>Allianz Bulgaria Zhivot</v>
          </cell>
          <cell r="X594">
            <v>0</v>
          </cell>
        </row>
        <row r="595">
          <cell r="B595" t="str">
            <v>ZAD Energia</v>
          </cell>
          <cell r="X595">
            <v>0</v>
          </cell>
        </row>
        <row r="596">
          <cell r="B596" t="str">
            <v>TB Bulgaria Invest AD</v>
          </cell>
          <cell r="X596">
            <v>0</v>
          </cell>
        </row>
        <row r="597">
          <cell r="B597" t="str">
            <v>Allianz Bulgaria VPF</v>
          </cell>
          <cell r="X597">
            <v>0</v>
          </cell>
        </row>
        <row r="598">
          <cell r="A598" t="str">
            <v>F97</v>
          </cell>
          <cell r="B598" t="str">
            <v>Energy Ins PF</v>
          </cell>
          <cell r="H598">
            <v>50750</v>
          </cell>
          <cell r="X598">
            <v>50750</v>
          </cell>
        </row>
        <row r="599">
          <cell r="A599" t="str">
            <v>H98</v>
          </cell>
          <cell r="B599" t="str">
            <v>V Transport PF</v>
          </cell>
          <cell r="H599">
            <v>1209</v>
          </cell>
          <cell r="X599">
            <v>1209</v>
          </cell>
        </row>
        <row r="600">
          <cell r="A600" t="str">
            <v>K86</v>
          </cell>
          <cell r="B600" t="str">
            <v>D&amp;D Cie</v>
          </cell>
          <cell r="H600">
            <v>2295453</v>
          </cell>
          <cell r="X600">
            <v>2295453</v>
          </cell>
        </row>
        <row r="601">
          <cell r="B601" t="str">
            <v>Bulgaria Net</v>
          </cell>
          <cell r="X601">
            <v>0</v>
          </cell>
        </row>
        <row r="602">
          <cell r="B602" t="str">
            <v>Eurobroker</v>
          </cell>
          <cell r="X602">
            <v>0</v>
          </cell>
        </row>
        <row r="603">
          <cell r="B603" t="str">
            <v>Varna OOD</v>
          </cell>
          <cell r="X603">
            <v>0</v>
          </cell>
        </row>
        <row r="604">
          <cell r="B604" t="str">
            <v>Troyan OOD</v>
          </cell>
          <cell r="X604">
            <v>0</v>
          </cell>
        </row>
        <row r="605">
          <cell r="B605" t="str">
            <v>Sofia OOD</v>
          </cell>
          <cell r="X605">
            <v>0</v>
          </cell>
        </row>
        <row r="606">
          <cell r="B606" t="str">
            <v>Dobrich OOD</v>
          </cell>
          <cell r="X606">
            <v>0</v>
          </cell>
        </row>
        <row r="607">
          <cell r="B607" t="str">
            <v>Haskovo OOD</v>
          </cell>
          <cell r="X607">
            <v>0</v>
          </cell>
        </row>
        <row r="608">
          <cell r="B608" t="str">
            <v>Bulgaria Stroyinvest</v>
          </cell>
          <cell r="X608">
            <v>0</v>
          </cell>
        </row>
        <row r="609">
          <cell r="B609" t="str">
            <v>Plovdiv OOD</v>
          </cell>
          <cell r="X609">
            <v>0</v>
          </cell>
        </row>
        <row r="610">
          <cell r="B610" t="str">
            <v>VPF Metalurg</v>
          </cell>
          <cell r="X610">
            <v>0</v>
          </cell>
        </row>
        <row r="611">
          <cell r="B611" t="str">
            <v>DPF Stroitel</v>
          </cell>
          <cell r="X611">
            <v>0</v>
          </cell>
        </row>
        <row r="612">
          <cell r="B612" t="str">
            <v>Total: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2351226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4.1"/>
      <sheetName val="C-4.1.1"/>
      <sheetName val="C-4.2"/>
      <sheetName val="C-4.3"/>
      <sheetName val="C-4.4"/>
      <sheetName val="Planning"/>
      <sheetName val="Intercompany transaction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losure for report"/>
      <sheetName val="COP"/>
      <sheetName val="field 02"/>
      <sheetName val="Storage 02"/>
      <sheetName val="manip 02"/>
      <sheetName val="ferm 02"/>
      <sheetName val="COP01"/>
      <sheetName val="store01"/>
      <sheetName val="field 2001"/>
      <sheetName val="ferm01"/>
      <sheetName val="manip01"/>
      <sheetName val="Tickmarks"/>
      <sheetName val="ferm2003 (extract from 1c)"/>
      <sheetName val="COS calculation"/>
      <sheetName val="Tm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"/>
      <sheetName val="Breakdowns "/>
      <sheetName val="Dep-ion"/>
      <sheetName val="depreciation testing"/>
      <sheetName val="XREF"/>
      <sheetName val="Tickmarks"/>
      <sheetName val="M-100"/>
      <sheetName val="FS"/>
      <sheetName val="10Cash"/>
      <sheetName val="GH_612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Transformation table  2002"/>
      <sheetName val="B 1"/>
      <sheetName val="A 100"/>
      <sheetName val="Breakdown of guarantees"/>
      <sheetName val="% threshhold(salary)"/>
      <sheetName val="Статьи"/>
      <sheetName val="GAAP TB 31.12.01  detail p&amp;l"/>
      <sheetName val="summary"/>
      <sheetName val="Hidde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s"/>
      <sheetName val="ТМЗ-6"/>
      <sheetName val="Capex"/>
      <sheetName val="Balance Sheet"/>
      <sheetName val="П_макросы"/>
      <sheetName val="База"/>
      <sheetName val="material realised"/>
      <sheetName val="breakdown"/>
      <sheetName val="FA depreciation"/>
      <sheetName val="electricity"/>
      <sheetName val="Intercompany transactions"/>
      <sheetName val="Mvnt"/>
      <sheetName val="Disclosure"/>
      <sheetName val="FA Movement Kyrg"/>
      <sheetName val="Форма2"/>
      <sheetName val="Форма1"/>
      <sheetName val="4"/>
      <sheetName val="1-1"/>
      <sheetName val="1"/>
      <sheetName val="Собственный капитал"/>
      <sheetName val="PP&amp;E mvt for 2003"/>
      <sheetName val="Rollforward"/>
      <sheetName val="Б.мчас (П)"/>
      <sheetName val="Additions testing"/>
      <sheetName val="Movement schedule"/>
      <sheetName val="Бонды стр.341"/>
      <sheetName val="Datasheet"/>
      <sheetName val="KGC Operations Costs"/>
      <sheetName val="COS calculation"/>
      <sheetName val="P&amp;L"/>
      <sheetName val="Provisions"/>
      <sheetName val="9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schedule"/>
      <sheetName val="Disclosure (leasing)"/>
      <sheetName val="depreciation testing"/>
      <sheetName val=" threshhold"/>
      <sheetName val="Additions testing"/>
      <sheetName val="Tickmarks"/>
      <sheetName val="Disposals testing"/>
      <sheetName val=" threshold"/>
      <sheetName val="Leased Assets"/>
      <sheetName val="FA Movement-consolidated-2000"/>
      <sheetName val="depreciation testing (2)"/>
      <sheetName val="FA Rollforward"/>
      <sheetName val="adds"/>
      <sheetName val="1651 "/>
      <sheetName val="FA UZ"/>
      <sheetName val="Disposals"/>
      <sheetName val="FA Movement "/>
      <sheetName val="LME_prices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FS"/>
      <sheetName val="Transformation table  2002"/>
      <sheetName val="Intercompany transactions"/>
      <sheetName val="свод"/>
      <sheetName val="Def"/>
      <sheetName val="Securities"/>
      <sheetName val="Rollforward"/>
      <sheetName val="Payroll 2004"/>
      <sheetName val="Depreciation"/>
      <sheetName val="Summary"/>
      <sheetName val="XREF"/>
      <sheetName val="P_L"/>
      <sheetName val="Provisions"/>
      <sheetName val="Статьи"/>
      <sheetName val="L-1"/>
      <sheetName val="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писокТЭП"/>
      <sheetName val="ОТиТБ"/>
      <sheetName val="элементы"/>
      <sheetName val="Worksheet in 5640 FA roll-forwa"/>
      <sheetName val="GAAP TB 31.12.01  detail p&amp;l"/>
      <sheetName val="services.01"/>
      <sheetName val="breakdown"/>
      <sheetName val="Threshold Calc"/>
      <sheetName val="FA depreciation"/>
      <sheetName val="utilities.01"/>
      <sheetName val="Лист3"/>
      <sheetName val="ТМЗ-6"/>
      <sheetName val="#ССЫЛКА"/>
      <sheetName val="Форма2"/>
      <sheetName val="поставка сравн13"/>
      <sheetName val="Нефть"/>
      <sheetName val="флормиро"/>
      <sheetName val="МодельППП (Свод)"/>
      <sheetName val="P&amp;L"/>
      <sheetName val="ввод-вывод ОС авг2004- 2005"/>
      <sheetName val="Hidden"/>
      <sheetName val="сброс"/>
      <sheetName val="material realised"/>
      <sheetName val="electricity"/>
      <sheetName val="Rollfwd PBC"/>
      <sheetName val="Additions"/>
      <sheetName val="Balance Sheet"/>
      <sheetName val="FES"/>
      <sheetName val="Добыча нефти4"/>
      <sheetName val="База"/>
      <sheetName val="Сеть"/>
      <sheetName val="FA movement schedule"/>
      <sheetName val="FA_summary"/>
      <sheetName val="B 1"/>
      <sheetName val="A 100"/>
      <sheetName val="BS"/>
      <sheetName val="Репо_Пасс(банки)"/>
    </sheetNames>
    <sheetDataSet>
      <sheetData sheetId="0">
        <row r="20">
          <cell r="E20">
            <v>121332</v>
          </cell>
        </row>
      </sheetData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Calc"/>
      <sheetName val="COS"/>
      <sheetName val="utilities.01"/>
      <sheetName val="realization.01"/>
      <sheetName val="services.01"/>
      <sheetName val="supplementary.01"/>
      <sheetName val="technical.01"/>
      <sheetName val="post.01"/>
      <sheetName val="other.01"/>
      <sheetName val="utilities.00"/>
      <sheetName val="services.00"/>
      <sheetName val="rent.00"/>
      <sheetName val="technical.00"/>
      <sheetName val="post.00"/>
      <sheetName val="other.00"/>
      <sheetName val="FA depreciation"/>
      <sheetName val="Tickmarks"/>
      <sheetName val="breakdown"/>
      <sheetName val="2001"/>
      <sheetName val="2000"/>
      <sheetName val="Test of FA Installation"/>
      <sheetName val="Additions"/>
      <sheetName val="Spreadsheet # 2"/>
      <sheetName val="FAR 04"/>
      <sheetName val="Additions testing"/>
      <sheetName val="Movement schedule"/>
      <sheetName val="depreciation testing"/>
      <sheetName val="sonde_ 31-12-2006"/>
      <sheetName val="Rollforward"/>
      <sheetName val="FA Movement "/>
      <sheetName val="B"/>
      <sheetName val="Transformation table  2002"/>
      <sheetName val="FS"/>
      <sheetName val="material realised"/>
      <sheetName val="electricity"/>
      <sheetName val="9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L-1"/>
      <sheetName val="СписокТЭП"/>
      <sheetName val="GAAP TB 31.12.01  detail p&amp;l"/>
      <sheetName val="элементы"/>
      <sheetName val="I. Прогноз доходов"/>
      <sheetName val="ОТиТБ"/>
      <sheetName val="Balance Sheet"/>
      <sheetName val="GAAP TB ဳ1.1ဲ.01  detail p&amp;l"/>
      <sheetName val="10Cash"/>
      <sheetName val="Hidden"/>
      <sheetName val="B 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1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66"/>
  </sheetPr>
  <dimension ref="A1:XFC60"/>
  <sheetViews>
    <sheetView showGridLines="0" zoomScaleNormal="100" workbookViewId="0"/>
  </sheetViews>
  <sheetFormatPr defaultColWidth="0" defaultRowHeight="12.75" zeroHeight="1"/>
  <cols>
    <col min="1" max="1" width="46.42578125" style="96" customWidth="1"/>
    <col min="2" max="2" width="15.85546875" style="104" customWidth="1"/>
    <col min="3" max="3" width="0.7109375" style="104" customWidth="1"/>
    <col min="4" max="4" width="15.85546875" style="104" customWidth="1"/>
    <col min="5" max="5" width="0" style="104" hidden="1" customWidth="1"/>
    <col min="6" max="16383" width="14.42578125" style="104" hidden="1"/>
    <col min="16384" max="16384" width="1.7109375" style="104" hidden="1" customWidth="1"/>
  </cols>
  <sheetData>
    <row r="1" spans="1:4" s="96" customFormat="1">
      <c r="A1" s="94" t="s">
        <v>55</v>
      </c>
    </row>
    <row r="2" spans="1:4" s="96" customFormat="1">
      <c r="A2" s="185" t="s">
        <v>114</v>
      </c>
      <c r="B2" s="186"/>
      <c r="C2" s="186"/>
      <c r="D2" s="186"/>
    </row>
    <row r="3" spans="1:4" s="96" customFormat="1">
      <c r="A3" s="186"/>
      <c r="B3" s="186"/>
      <c r="C3" s="186"/>
      <c r="D3" s="186"/>
    </row>
    <row r="4" spans="1:4" s="96" customFormat="1" ht="25.5">
      <c r="A4" s="97"/>
      <c r="B4" s="162" t="s">
        <v>111</v>
      </c>
      <c r="C4" s="165"/>
      <c r="D4" s="162" t="s">
        <v>87</v>
      </c>
    </row>
    <row r="5" spans="1:4" s="96" customFormat="1">
      <c r="A5" s="97"/>
      <c r="B5" s="162" t="s">
        <v>86</v>
      </c>
      <c r="C5" s="165"/>
      <c r="D5" s="162"/>
    </row>
    <row r="6" spans="1:4" ht="13.5" thickBot="1">
      <c r="A6" s="104"/>
      <c r="B6" s="163" t="s">
        <v>5</v>
      </c>
      <c r="C6" s="165"/>
      <c r="D6" s="163" t="s">
        <v>5</v>
      </c>
    </row>
    <row r="7" spans="1:4">
      <c r="A7" s="102" t="s">
        <v>37</v>
      </c>
      <c r="B7" s="166"/>
      <c r="C7" s="165"/>
      <c r="D7" s="166"/>
    </row>
    <row r="8" spans="1:4">
      <c r="A8" s="97" t="s">
        <v>15</v>
      </c>
      <c r="B8" s="104">
        <v>193184096</v>
      </c>
      <c r="D8" s="104">
        <v>138524123</v>
      </c>
    </row>
    <row r="9" spans="1:4" ht="38.25">
      <c r="A9" s="105" t="s">
        <v>112</v>
      </c>
      <c r="B9" s="103" t="s">
        <v>89</v>
      </c>
      <c r="D9" s="104">
        <v>1073676</v>
      </c>
    </row>
    <row r="10" spans="1:4" ht="25.5">
      <c r="A10" s="105" t="s">
        <v>105</v>
      </c>
      <c r="B10" s="103">
        <v>116437327</v>
      </c>
      <c r="D10" s="104">
        <v>173175483</v>
      </c>
    </row>
    <row r="11" spans="1:4">
      <c r="A11" s="105" t="s">
        <v>56</v>
      </c>
      <c r="B11" s="103">
        <v>5107585</v>
      </c>
      <c r="D11" s="104">
        <v>5008892</v>
      </c>
    </row>
    <row r="12" spans="1:4">
      <c r="A12" s="105" t="s">
        <v>16</v>
      </c>
      <c r="B12" s="103">
        <v>604252215</v>
      </c>
      <c r="D12" s="104">
        <v>638009716</v>
      </c>
    </row>
    <row r="13" spans="1:4" ht="25.5">
      <c r="A13" s="105" t="s">
        <v>106</v>
      </c>
      <c r="B13" s="103">
        <v>61615681</v>
      </c>
      <c r="D13" s="104">
        <v>114454312</v>
      </c>
    </row>
    <row r="14" spans="1:4">
      <c r="A14" s="105" t="s">
        <v>17</v>
      </c>
      <c r="B14" s="103">
        <v>529027</v>
      </c>
      <c r="D14" s="104">
        <v>515809</v>
      </c>
    </row>
    <row r="15" spans="1:4">
      <c r="A15" s="105" t="s">
        <v>18</v>
      </c>
      <c r="B15" s="103">
        <v>19825176</v>
      </c>
      <c r="D15" s="104">
        <v>20529051</v>
      </c>
    </row>
    <row r="16" spans="1:4">
      <c r="A16" s="105" t="s">
        <v>88</v>
      </c>
      <c r="B16" s="103">
        <v>78146</v>
      </c>
      <c r="D16" s="104">
        <v>223444</v>
      </c>
    </row>
    <row r="17" spans="1:4">
      <c r="A17" s="105" t="s">
        <v>19</v>
      </c>
      <c r="B17" s="103">
        <v>21914151</v>
      </c>
      <c r="D17" s="104">
        <v>16769937</v>
      </c>
    </row>
    <row r="18" spans="1:4" ht="13.5" thickBot="1">
      <c r="A18" s="102" t="s">
        <v>58</v>
      </c>
      <c r="B18" s="106">
        <f>SUM(B6:B17)</f>
        <v>1022943404</v>
      </c>
      <c r="D18" s="106">
        <f>SUM(D6:D17)</f>
        <v>1108284443</v>
      </c>
    </row>
    <row r="19" spans="1:4" ht="13.5" thickTop="1">
      <c r="A19" s="102" t="s">
        <v>20</v>
      </c>
      <c r="B19" s="103"/>
    </row>
    <row r="20" spans="1:4" ht="38.25">
      <c r="A20" s="105" t="s">
        <v>112</v>
      </c>
      <c r="B20" s="103">
        <v>2426</v>
      </c>
      <c r="D20" s="104" t="s">
        <v>113</v>
      </c>
    </row>
    <row r="21" spans="1:4">
      <c r="A21" s="105" t="s">
        <v>47</v>
      </c>
      <c r="B21" s="103">
        <v>1475100</v>
      </c>
      <c r="D21" s="104">
        <v>474078</v>
      </c>
    </row>
    <row r="22" spans="1:4">
      <c r="A22" s="105" t="s">
        <v>57</v>
      </c>
      <c r="B22" s="103">
        <v>1500814</v>
      </c>
      <c r="D22" s="104">
        <v>79882889</v>
      </c>
    </row>
    <row r="23" spans="1:4">
      <c r="A23" s="105" t="s">
        <v>21</v>
      </c>
      <c r="B23" s="103">
        <v>761788438</v>
      </c>
      <c r="D23" s="104">
        <v>766667220</v>
      </c>
    </row>
    <row r="24" spans="1:4">
      <c r="A24" s="105" t="s">
        <v>35</v>
      </c>
      <c r="B24" s="103">
        <v>22722020</v>
      </c>
      <c r="D24" s="104">
        <v>43711582</v>
      </c>
    </row>
    <row r="25" spans="1:4" ht="25.5">
      <c r="A25" s="105" t="s">
        <v>36</v>
      </c>
      <c r="B25" s="103">
        <v>75006935</v>
      </c>
      <c r="D25" s="104">
        <v>70735198</v>
      </c>
    </row>
    <row r="26" spans="1:4">
      <c r="A26" s="105" t="s">
        <v>22</v>
      </c>
      <c r="B26" s="103">
        <v>35899620</v>
      </c>
      <c r="D26" s="104">
        <v>35479720</v>
      </c>
    </row>
    <row r="27" spans="1:4">
      <c r="A27" s="105" t="s">
        <v>63</v>
      </c>
      <c r="B27" s="103">
        <v>4395755</v>
      </c>
      <c r="D27" s="104">
        <v>3872560</v>
      </c>
    </row>
    <row r="28" spans="1:4">
      <c r="A28" s="105" t="s">
        <v>23</v>
      </c>
      <c r="B28" s="103">
        <v>21691831</v>
      </c>
      <c r="D28" s="104">
        <v>14634808</v>
      </c>
    </row>
    <row r="29" spans="1:4" ht="13.5" thickBot="1">
      <c r="A29" s="102" t="s">
        <v>59</v>
      </c>
      <c r="B29" s="106">
        <f>SUM(B20:B28)</f>
        <v>924482939</v>
      </c>
      <c r="D29" s="106">
        <f>SUM(D20:D28)</f>
        <v>1015458055</v>
      </c>
    </row>
    <row r="30" spans="1:4" ht="13.5" thickTop="1">
      <c r="A30" s="107" t="s">
        <v>65</v>
      </c>
      <c r="B30" s="103"/>
    </row>
    <row r="31" spans="1:4">
      <c r="A31" s="105" t="s">
        <v>24</v>
      </c>
      <c r="B31" s="103">
        <v>57135194</v>
      </c>
      <c r="D31" s="104">
        <v>57135194</v>
      </c>
    </row>
    <row r="32" spans="1:4">
      <c r="A32" s="105" t="s">
        <v>43</v>
      </c>
      <c r="B32" s="103">
        <v>25632</v>
      </c>
      <c r="D32" s="104">
        <v>25632</v>
      </c>
    </row>
    <row r="33" spans="1:4">
      <c r="A33" s="105" t="s">
        <v>46</v>
      </c>
      <c r="B33" s="103">
        <v>8234923</v>
      </c>
      <c r="D33" s="104">
        <v>8234923</v>
      </c>
    </row>
    <row r="34" spans="1:4" ht="38.25">
      <c r="A34" s="105" t="s">
        <v>107</v>
      </c>
      <c r="B34" s="103">
        <v>119412</v>
      </c>
      <c r="D34" s="104">
        <v>-227202</v>
      </c>
    </row>
    <row r="35" spans="1:4" ht="25.5">
      <c r="A35" s="105" t="s">
        <v>40</v>
      </c>
      <c r="B35" s="103">
        <v>2515584</v>
      </c>
      <c r="D35" s="104">
        <v>1880026</v>
      </c>
    </row>
    <row r="36" spans="1:4">
      <c r="A36" s="105" t="s">
        <v>39</v>
      </c>
      <c r="B36" s="103">
        <v>30429720</v>
      </c>
      <c r="D36" s="104">
        <v>25777815</v>
      </c>
    </row>
    <row r="37" spans="1:4">
      <c r="A37" s="102" t="s">
        <v>66</v>
      </c>
      <c r="B37" s="108">
        <f>SUM(B31:B36)</f>
        <v>98460465</v>
      </c>
      <c r="D37" s="108">
        <f>SUM(D31:D36)</f>
        <v>92826388</v>
      </c>
    </row>
    <row r="38" spans="1:4" ht="13.5" thickBot="1">
      <c r="A38" s="102" t="s">
        <v>67</v>
      </c>
      <c r="B38" s="109">
        <f>SUM(B29,B37)</f>
        <v>1022943404</v>
      </c>
      <c r="D38" s="109">
        <f>SUM(D29,D37)</f>
        <v>1108284443</v>
      </c>
    </row>
    <row r="39" spans="1:4" ht="13.5" thickTop="1"/>
    <row r="40" spans="1:4" hidden="1"/>
    <row r="41" spans="1:4" hidden="1"/>
    <row r="42" spans="1:4" ht="13.5" thickBot="1">
      <c r="A42" s="138" t="s">
        <v>68</v>
      </c>
      <c r="B42" s="140">
        <v>4496.68</v>
      </c>
      <c r="C42" s="139"/>
      <c r="D42" s="140">
        <v>4221.03</v>
      </c>
    </row>
    <row r="43" spans="1:4" ht="13.5" thickTop="1"/>
    <row r="44" spans="1:4"/>
    <row r="45" spans="1:4"/>
    <row r="46" spans="1:4"/>
    <row r="47" spans="1:4"/>
    <row r="48" spans="1:4"/>
    <row r="49"/>
    <row r="50"/>
    <row r="51"/>
    <row r="52"/>
    <row r="53"/>
    <row r="54"/>
    <row r="55"/>
    <row r="56"/>
    <row r="57"/>
    <row r="58"/>
    <row r="59"/>
    <row r="60"/>
  </sheetData>
  <mergeCells count="1">
    <mergeCell ref="A2:D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5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7109375" style="13" customWidth="1"/>
    <col min="4" max="4" width="1.7109375" style="13" customWidth="1"/>
    <col min="5" max="5" width="12.28515625" style="13" customWidth="1"/>
    <col min="6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1.7109375" style="13" customWidth="1"/>
    <col min="261" max="261" width="10.5703125" style="13" customWidth="1"/>
    <col min="262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1.7109375" style="13" customWidth="1"/>
    <col min="517" max="517" width="10.5703125" style="13" customWidth="1"/>
    <col min="518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1.7109375" style="13" customWidth="1"/>
    <col min="773" max="773" width="10.5703125" style="13" customWidth="1"/>
    <col min="774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1.7109375" style="13" customWidth="1"/>
    <col min="1029" max="1029" width="10.5703125" style="13" customWidth="1"/>
    <col min="1030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1.7109375" style="13" customWidth="1"/>
    <col min="1285" max="1285" width="10.5703125" style="13" customWidth="1"/>
    <col min="1286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1.7109375" style="13" customWidth="1"/>
    <col min="1541" max="1541" width="10.5703125" style="13" customWidth="1"/>
    <col min="1542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1.7109375" style="13" customWidth="1"/>
    <col min="1797" max="1797" width="10.5703125" style="13" customWidth="1"/>
    <col min="1798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1.7109375" style="13" customWidth="1"/>
    <col min="2053" max="2053" width="10.5703125" style="13" customWidth="1"/>
    <col min="2054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1.7109375" style="13" customWidth="1"/>
    <col min="2309" max="2309" width="10.5703125" style="13" customWidth="1"/>
    <col min="2310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1.7109375" style="13" customWidth="1"/>
    <col min="2565" max="2565" width="10.5703125" style="13" customWidth="1"/>
    <col min="2566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1.7109375" style="13" customWidth="1"/>
    <col min="2821" max="2821" width="10.5703125" style="13" customWidth="1"/>
    <col min="2822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1.7109375" style="13" customWidth="1"/>
    <col min="3077" max="3077" width="10.5703125" style="13" customWidth="1"/>
    <col min="3078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1.7109375" style="13" customWidth="1"/>
    <col min="3333" max="3333" width="10.5703125" style="13" customWidth="1"/>
    <col min="3334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1.7109375" style="13" customWidth="1"/>
    <col min="3589" max="3589" width="10.5703125" style="13" customWidth="1"/>
    <col min="3590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1.7109375" style="13" customWidth="1"/>
    <col min="3845" max="3845" width="10.5703125" style="13" customWidth="1"/>
    <col min="3846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1.7109375" style="13" customWidth="1"/>
    <col min="4101" max="4101" width="10.5703125" style="13" customWidth="1"/>
    <col min="4102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1.7109375" style="13" customWidth="1"/>
    <col min="4357" max="4357" width="10.5703125" style="13" customWidth="1"/>
    <col min="4358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1.7109375" style="13" customWidth="1"/>
    <col min="4613" max="4613" width="10.5703125" style="13" customWidth="1"/>
    <col min="4614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1.7109375" style="13" customWidth="1"/>
    <col min="4869" max="4869" width="10.5703125" style="13" customWidth="1"/>
    <col min="4870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1.7109375" style="13" customWidth="1"/>
    <col min="5125" max="5125" width="10.5703125" style="13" customWidth="1"/>
    <col min="5126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1.7109375" style="13" customWidth="1"/>
    <col min="5381" max="5381" width="10.5703125" style="13" customWidth="1"/>
    <col min="5382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1.7109375" style="13" customWidth="1"/>
    <col min="5637" max="5637" width="10.5703125" style="13" customWidth="1"/>
    <col min="5638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1.7109375" style="13" customWidth="1"/>
    <col min="5893" max="5893" width="10.5703125" style="13" customWidth="1"/>
    <col min="5894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1.7109375" style="13" customWidth="1"/>
    <col min="6149" max="6149" width="10.5703125" style="13" customWidth="1"/>
    <col min="6150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1.7109375" style="13" customWidth="1"/>
    <col min="6405" max="6405" width="10.5703125" style="13" customWidth="1"/>
    <col min="6406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1.7109375" style="13" customWidth="1"/>
    <col min="6661" max="6661" width="10.5703125" style="13" customWidth="1"/>
    <col min="6662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1.7109375" style="13" customWidth="1"/>
    <col min="6917" max="6917" width="10.5703125" style="13" customWidth="1"/>
    <col min="6918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1.7109375" style="13" customWidth="1"/>
    <col min="7173" max="7173" width="10.5703125" style="13" customWidth="1"/>
    <col min="7174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1.7109375" style="13" customWidth="1"/>
    <col min="7429" max="7429" width="10.5703125" style="13" customWidth="1"/>
    <col min="7430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1.7109375" style="13" customWidth="1"/>
    <col min="7685" max="7685" width="10.5703125" style="13" customWidth="1"/>
    <col min="7686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1.7109375" style="13" customWidth="1"/>
    <col min="7941" max="7941" width="10.5703125" style="13" customWidth="1"/>
    <col min="7942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1.7109375" style="13" customWidth="1"/>
    <col min="8197" max="8197" width="10.5703125" style="13" customWidth="1"/>
    <col min="8198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1.7109375" style="13" customWidth="1"/>
    <col min="8453" max="8453" width="10.5703125" style="13" customWidth="1"/>
    <col min="8454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1.7109375" style="13" customWidth="1"/>
    <col min="8709" max="8709" width="10.5703125" style="13" customWidth="1"/>
    <col min="8710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1.7109375" style="13" customWidth="1"/>
    <col min="8965" max="8965" width="10.5703125" style="13" customWidth="1"/>
    <col min="8966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1.7109375" style="13" customWidth="1"/>
    <col min="9221" max="9221" width="10.5703125" style="13" customWidth="1"/>
    <col min="9222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1.7109375" style="13" customWidth="1"/>
    <col min="9477" max="9477" width="10.5703125" style="13" customWidth="1"/>
    <col min="9478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1.7109375" style="13" customWidth="1"/>
    <col min="9733" max="9733" width="10.5703125" style="13" customWidth="1"/>
    <col min="9734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1.7109375" style="13" customWidth="1"/>
    <col min="9989" max="9989" width="10.5703125" style="13" customWidth="1"/>
    <col min="9990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1.7109375" style="13" customWidth="1"/>
    <col min="10245" max="10245" width="10.5703125" style="13" customWidth="1"/>
    <col min="10246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1.7109375" style="13" customWidth="1"/>
    <col min="10501" max="10501" width="10.5703125" style="13" customWidth="1"/>
    <col min="10502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1.7109375" style="13" customWidth="1"/>
    <col min="10757" max="10757" width="10.5703125" style="13" customWidth="1"/>
    <col min="10758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1.7109375" style="13" customWidth="1"/>
    <col min="11013" max="11013" width="10.5703125" style="13" customWidth="1"/>
    <col min="11014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1.7109375" style="13" customWidth="1"/>
    <col min="11269" max="11269" width="10.5703125" style="13" customWidth="1"/>
    <col min="11270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1.7109375" style="13" customWidth="1"/>
    <col min="11525" max="11525" width="10.5703125" style="13" customWidth="1"/>
    <col min="11526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1.7109375" style="13" customWidth="1"/>
    <col min="11781" max="11781" width="10.5703125" style="13" customWidth="1"/>
    <col min="11782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1.7109375" style="13" customWidth="1"/>
    <col min="12037" max="12037" width="10.5703125" style="13" customWidth="1"/>
    <col min="12038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1.7109375" style="13" customWidth="1"/>
    <col min="12293" max="12293" width="10.5703125" style="13" customWidth="1"/>
    <col min="12294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1.7109375" style="13" customWidth="1"/>
    <col min="12549" max="12549" width="10.5703125" style="13" customWidth="1"/>
    <col min="12550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1.7109375" style="13" customWidth="1"/>
    <col min="12805" max="12805" width="10.5703125" style="13" customWidth="1"/>
    <col min="12806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1.7109375" style="13" customWidth="1"/>
    <col min="13061" max="13061" width="10.5703125" style="13" customWidth="1"/>
    <col min="13062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1.7109375" style="13" customWidth="1"/>
    <col min="13317" max="13317" width="10.5703125" style="13" customWidth="1"/>
    <col min="13318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1.7109375" style="13" customWidth="1"/>
    <col min="13573" max="13573" width="10.5703125" style="13" customWidth="1"/>
    <col min="13574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1.7109375" style="13" customWidth="1"/>
    <col min="13829" max="13829" width="10.5703125" style="13" customWidth="1"/>
    <col min="13830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1.7109375" style="13" customWidth="1"/>
    <col min="14085" max="14085" width="10.5703125" style="13" customWidth="1"/>
    <col min="14086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1.7109375" style="13" customWidth="1"/>
    <col min="14341" max="14341" width="10.5703125" style="13" customWidth="1"/>
    <col min="14342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1.7109375" style="13" customWidth="1"/>
    <col min="14597" max="14597" width="10.5703125" style="13" customWidth="1"/>
    <col min="14598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1.7109375" style="13" customWidth="1"/>
    <col min="14853" max="14853" width="10.5703125" style="13" customWidth="1"/>
    <col min="14854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1.7109375" style="13" customWidth="1"/>
    <col min="15109" max="15109" width="10.5703125" style="13" customWidth="1"/>
    <col min="15110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1.7109375" style="13" customWidth="1"/>
    <col min="15365" max="15365" width="10.5703125" style="13" customWidth="1"/>
    <col min="15366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1.7109375" style="13" customWidth="1"/>
    <col min="15621" max="15621" width="10.5703125" style="13" customWidth="1"/>
    <col min="15622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1.7109375" style="13" customWidth="1"/>
    <col min="15877" max="15877" width="10.5703125" style="13" customWidth="1"/>
    <col min="15878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1.7109375" style="13" customWidth="1"/>
    <col min="16133" max="16133" width="10.5703125" style="13" customWidth="1"/>
    <col min="16134" max="16384" width="13.7109375" style="13"/>
  </cols>
  <sheetData>
    <row r="1" spans="1:5">
      <c r="A1" s="26" t="e">
        <f>#REF!+1</f>
        <v>#REF!</v>
      </c>
      <c r="B1" s="12" t="e">
        <f>#REF!</f>
        <v>#REF!</v>
      </c>
    </row>
    <row r="2" spans="1:5">
      <c r="B2" s="12"/>
    </row>
    <row r="3" spans="1:5" s="21" customFormat="1">
      <c r="B3" s="20"/>
      <c r="C3" s="3" t="e">
        <f>#REF!&amp;CHAR(10)&amp;#REF!</f>
        <v>#REF!</v>
      </c>
      <c r="D3" s="1"/>
      <c r="E3" s="3" t="e">
        <f>#REF!&amp;CHAR(10)&amp;#REF!</f>
        <v>#REF!</v>
      </c>
    </row>
    <row r="4" spans="1:5" ht="13.5" thickBot="1">
      <c r="B4" s="19" t="e">
        <f>#REF!</f>
        <v>#REF!</v>
      </c>
      <c r="C4" s="79">
        <v>209146.4114536808</v>
      </c>
      <c r="D4" s="50"/>
      <c r="E4" s="79">
        <v>210269</v>
      </c>
    </row>
    <row r="5" spans="1:5" ht="13.5" thickTop="1"/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514" r:id="rId3" name="Drop Down 2">
              <controlPr defaultSize="0" autoLine="0" autoPict="0">
                <anchor moveWithCells="1">
                  <from>
                    <xdr:col>4</xdr:col>
                    <xdr:colOff>85725</xdr:colOff>
                    <xdr:row>0</xdr:row>
                    <xdr:rowOff>19050</xdr:rowOff>
                  </from>
                  <to>
                    <xdr:col>5</xdr:col>
                    <xdr:colOff>133350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4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1.5703125" style="13" customWidth="1"/>
    <col min="7" max="7" width="6.7109375" style="13" customWidth="1"/>
    <col min="8" max="8" width="11.42578125" style="13" customWidth="1"/>
    <col min="9" max="9" width="8.28515625" style="13" customWidth="1"/>
    <col min="10" max="10" width="14.140625" style="13" customWidth="1"/>
    <col min="11" max="15" width="17.28515625" style="13" customWidth="1"/>
    <col min="16" max="256" width="13.7109375" style="13"/>
    <col min="257" max="257" width="3.5703125" style="13" customWidth="1"/>
    <col min="258" max="258" width="34.140625" style="13" customWidth="1"/>
    <col min="259" max="259" width="13.7109375" style="13" customWidth="1"/>
    <col min="260" max="260" width="1.7109375" style="13" customWidth="1"/>
    <col min="261" max="261" width="13.7109375" style="13" customWidth="1"/>
    <col min="262" max="262" width="10.85546875" style="13" customWidth="1"/>
    <col min="263" max="263" width="6.7109375" style="13" customWidth="1"/>
    <col min="264" max="264" width="11.42578125" style="13" customWidth="1"/>
    <col min="265" max="265" width="8.28515625" style="13" customWidth="1"/>
    <col min="266" max="266" width="14.140625" style="13" customWidth="1"/>
    <col min="267" max="271" width="17.28515625" style="13" customWidth="1"/>
    <col min="272" max="512" width="13.7109375" style="13"/>
    <col min="513" max="513" width="3.5703125" style="13" customWidth="1"/>
    <col min="514" max="514" width="34.140625" style="13" customWidth="1"/>
    <col min="515" max="515" width="13.7109375" style="13" customWidth="1"/>
    <col min="516" max="516" width="1.7109375" style="13" customWidth="1"/>
    <col min="517" max="517" width="13.7109375" style="13" customWidth="1"/>
    <col min="518" max="518" width="10.85546875" style="13" customWidth="1"/>
    <col min="519" max="519" width="6.7109375" style="13" customWidth="1"/>
    <col min="520" max="520" width="11.42578125" style="13" customWidth="1"/>
    <col min="521" max="521" width="8.28515625" style="13" customWidth="1"/>
    <col min="522" max="522" width="14.140625" style="13" customWidth="1"/>
    <col min="523" max="527" width="17.28515625" style="13" customWidth="1"/>
    <col min="528" max="768" width="13.7109375" style="13"/>
    <col min="769" max="769" width="3.5703125" style="13" customWidth="1"/>
    <col min="770" max="770" width="34.140625" style="13" customWidth="1"/>
    <col min="771" max="771" width="13.7109375" style="13" customWidth="1"/>
    <col min="772" max="772" width="1.7109375" style="13" customWidth="1"/>
    <col min="773" max="773" width="13.7109375" style="13" customWidth="1"/>
    <col min="774" max="774" width="10.85546875" style="13" customWidth="1"/>
    <col min="775" max="775" width="6.7109375" style="13" customWidth="1"/>
    <col min="776" max="776" width="11.42578125" style="13" customWidth="1"/>
    <col min="777" max="777" width="8.28515625" style="13" customWidth="1"/>
    <col min="778" max="778" width="14.140625" style="13" customWidth="1"/>
    <col min="779" max="783" width="17.28515625" style="13" customWidth="1"/>
    <col min="784" max="1024" width="13.7109375" style="13"/>
    <col min="1025" max="1025" width="3.5703125" style="13" customWidth="1"/>
    <col min="1026" max="1026" width="34.140625" style="13" customWidth="1"/>
    <col min="1027" max="1027" width="13.7109375" style="13" customWidth="1"/>
    <col min="1028" max="1028" width="1.7109375" style="13" customWidth="1"/>
    <col min="1029" max="1029" width="13.7109375" style="13" customWidth="1"/>
    <col min="1030" max="1030" width="10.85546875" style="13" customWidth="1"/>
    <col min="1031" max="1031" width="6.7109375" style="13" customWidth="1"/>
    <col min="1032" max="1032" width="11.42578125" style="13" customWidth="1"/>
    <col min="1033" max="1033" width="8.28515625" style="13" customWidth="1"/>
    <col min="1034" max="1034" width="14.140625" style="13" customWidth="1"/>
    <col min="1035" max="1039" width="17.28515625" style="13" customWidth="1"/>
    <col min="1040" max="1280" width="13.7109375" style="13"/>
    <col min="1281" max="1281" width="3.5703125" style="13" customWidth="1"/>
    <col min="1282" max="1282" width="34.140625" style="13" customWidth="1"/>
    <col min="1283" max="1283" width="13.7109375" style="13" customWidth="1"/>
    <col min="1284" max="1284" width="1.7109375" style="13" customWidth="1"/>
    <col min="1285" max="1285" width="13.7109375" style="13" customWidth="1"/>
    <col min="1286" max="1286" width="10.85546875" style="13" customWidth="1"/>
    <col min="1287" max="1287" width="6.7109375" style="13" customWidth="1"/>
    <col min="1288" max="1288" width="11.42578125" style="13" customWidth="1"/>
    <col min="1289" max="1289" width="8.28515625" style="13" customWidth="1"/>
    <col min="1290" max="1290" width="14.140625" style="13" customWidth="1"/>
    <col min="1291" max="1295" width="17.28515625" style="13" customWidth="1"/>
    <col min="1296" max="1536" width="13.7109375" style="13"/>
    <col min="1537" max="1537" width="3.5703125" style="13" customWidth="1"/>
    <col min="1538" max="1538" width="34.140625" style="13" customWidth="1"/>
    <col min="1539" max="1539" width="13.7109375" style="13" customWidth="1"/>
    <col min="1540" max="1540" width="1.7109375" style="13" customWidth="1"/>
    <col min="1541" max="1541" width="13.7109375" style="13" customWidth="1"/>
    <col min="1542" max="1542" width="10.85546875" style="13" customWidth="1"/>
    <col min="1543" max="1543" width="6.7109375" style="13" customWidth="1"/>
    <col min="1544" max="1544" width="11.42578125" style="13" customWidth="1"/>
    <col min="1545" max="1545" width="8.28515625" style="13" customWidth="1"/>
    <col min="1546" max="1546" width="14.140625" style="13" customWidth="1"/>
    <col min="1547" max="1551" width="17.28515625" style="13" customWidth="1"/>
    <col min="1552" max="1792" width="13.7109375" style="13"/>
    <col min="1793" max="1793" width="3.5703125" style="13" customWidth="1"/>
    <col min="1794" max="1794" width="34.140625" style="13" customWidth="1"/>
    <col min="1795" max="1795" width="13.7109375" style="13" customWidth="1"/>
    <col min="1796" max="1796" width="1.7109375" style="13" customWidth="1"/>
    <col min="1797" max="1797" width="13.7109375" style="13" customWidth="1"/>
    <col min="1798" max="1798" width="10.85546875" style="13" customWidth="1"/>
    <col min="1799" max="1799" width="6.7109375" style="13" customWidth="1"/>
    <col min="1800" max="1800" width="11.42578125" style="13" customWidth="1"/>
    <col min="1801" max="1801" width="8.28515625" style="13" customWidth="1"/>
    <col min="1802" max="1802" width="14.140625" style="13" customWidth="1"/>
    <col min="1803" max="1807" width="17.28515625" style="13" customWidth="1"/>
    <col min="1808" max="2048" width="13.7109375" style="13"/>
    <col min="2049" max="2049" width="3.5703125" style="13" customWidth="1"/>
    <col min="2050" max="2050" width="34.140625" style="13" customWidth="1"/>
    <col min="2051" max="2051" width="13.7109375" style="13" customWidth="1"/>
    <col min="2052" max="2052" width="1.7109375" style="13" customWidth="1"/>
    <col min="2053" max="2053" width="13.7109375" style="13" customWidth="1"/>
    <col min="2054" max="2054" width="10.85546875" style="13" customWidth="1"/>
    <col min="2055" max="2055" width="6.7109375" style="13" customWidth="1"/>
    <col min="2056" max="2056" width="11.42578125" style="13" customWidth="1"/>
    <col min="2057" max="2057" width="8.28515625" style="13" customWidth="1"/>
    <col min="2058" max="2058" width="14.140625" style="13" customWidth="1"/>
    <col min="2059" max="2063" width="17.28515625" style="13" customWidth="1"/>
    <col min="2064" max="2304" width="13.7109375" style="13"/>
    <col min="2305" max="2305" width="3.5703125" style="13" customWidth="1"/>
    <col min="2306" max="2306" width="34.140625" style="13" customWidth="1"/>
    <col min="2307" max="2307" width="13.7109375" style="13" customWidth="1"/>
    <col min="2308" max="2308" width="1.7109375" style="13" customWidth="1"/>
    <col min="2309" max="2309" width="13.7109375" style="13" customWidth="1"/>
    <col min="2310" max="2310" width="10.85546875" style="13" customWidth="1"/>
    <col min="2311" max="2311" width="6.7109375" style="13" customWidth="1"/>
    <col min="2312" max="2312" width="11.42578125" style="13" customWidth="1"/>
    <col min="2313" max="2313" width="8.28515625" style="13" customWidth="1"/>
    <col min="2314" max="2314" width="14.140625" style="13" customWidth="1"/>
    <col min="2315" max="2319" width="17.28515625" style="13" customWidth="1"/>
    <col min="2320" max="2560" width="13.7109375" style="13"/>
    <col min="2561" max="2561" width="3.5703125" style="13" customWidth="1"/>
    <col min="2562" max="2562" width="34.140625" style="13" customWidth="1"/>
    <col min="2563" max="2563" width="13.7109375" style="13" customWidth="1"/>
    <col min="2564" max="2564" width="1.7109375" style="13" customWidth="1"/>
    <col min="2565" max="2565" width="13.7109375" style="13" customWidth="1"/>
    <col min="2566" max="2566" width="10.85546875" style="13" customWidth="1"/>
    <col min="2567" max="2567" width="6.7109375" style="13" customWidth="1"/>
    <col min="2568" max="2568" width="11.42578125" style="13" customWidth="1"/>
    <col min="2569" max="2569" width="8.28515625" style="13" customWidth="1"/>
    <col min="2570" max="2570" width="14.140625" style="13" customWidth="1"/>
    <col min="2571" max="2575" width="17.28515625" style="13" customWidth="1"/>
    <col min="2576" max="2816" width="13.7109375" style="13"/>
    <col min="2817" max="2817" width="3.5703125" style="13" customWidth="1"/>
    <col min="2818" max="2818" width="34.140625" style="13" customWidth="1"/>
    <col min="2819" max="2819" width="13.7109375" style="13" customWidth="1"/>
    <col min="2820" max="2820" width="1.7109375" style="13" customWidth="1"/>
    <col min="2821" max="2821" width="13.7109375" style="13" customWidth="1"/>
    <col min="2822" max="2822" width="10.85546875" style="13" customWidth="1"/>
    <col min="2823" max="2823" width="6.7109375" style="13" customWidth="1"/>
    <col min="2824" max="2824" width="11.42578125" style="13" customWidth="1"/>
    <col min="2825" max="2825" width="8.28515625" style="13" customWidth="1"/>
    <col min="2826" max="2826" width="14.140625" style="13" customWidth="1"/>
    <col min="2827" max="2831" width="17.28515625" style="13" customWidth="1"/>
    <col min="2832" max="3072" width="13.7109375" style="13"/>
    <col min="3073" max="3073" width="3.5703125" style="13" customWidth="1"/>
    <col min="3074" max="3074" width="34.140625" style="13" customWidth="1"/>
    <col min="3075" max="3075" width="13.7109375" style="13" customWidth="1"/>
    <col min="3076" max="3076" width="1.7109375" style="13" customWidth="1"/>
    <col min="3077" max="3077" width="13.7109375" style="13" customWidth="1"/>
    <col min="3078" max="3078" width="10.85546875" style="13" customWidth="1"/>
    <col min="3079" max="3079" width="6.7109375" style="13" customWidth="1"/>
    <col min="3080" max="3080" width="11.42578125" style="13" customWidth="1"/>
    <col min="3081" max="3081" width="8.28515625" style="13" customWidth="1"/>
    <col min="3082" max="3082" width="14.140625" style="13" customWidth="1"/>
    <col min="3083" max="3087" width="17.28515625" style="13" customWidth="1"/>
    <col min="3088" max="3328" width="13.7109375" style="13"/>
    <col min="3329" max="3329" width="3.5703125" style="13" customWidth="1"/>
    <col min="3330" max="3330" width="34.140625" style="13" customWidth="1"/>
    <col min="3331" max="3331" width="13.7109375" style="13" customWidth="1"/>
    <col min="3332" max="3332" width="1.7109375" style="13" customWidth="1"/>
    <col min="3333" max="3333" width="13.7109375" style="13" customWidth="1"/>
    <col min="3334" max="3334" width="10.85546875" style="13" customWidth="1"/>
    <col min="3335" max="3335" width="6.7109375" style="13" customWidth="1"/>
    <col min="3336" max="3336" width="11.42578125" style="13" customWidth="1"/>
    <col min="3337" max="3337" width="8.28515625" style="13" customWidth="1"/>
    <col min="3338" max="3338" width="14.140625" style="13" customWidth="1"/>
    <col min="3339" max="3343" width="17.28515625" style="13" customWidth="1"/>
    <col min="3344" max="3584" width="13.7109375" style="13"/>
    <col min="3585" max="3585" width="3.5703125" style="13" customWidth="1"/>
    <col min="3586" max="3586" width="34.140625" style="13" customWidth="1"/>
    <col min="3587" max="3587" width="13.7109375" style="13" customWidth="1"/>
    <col min="3588" max="3588" width="1.7109375" style="13" customWidth="1"/>
    <col min="3589" max="3589" width="13.7109375" style="13" customWidth="1"/>
    <col min="3590" max="3590" width="10.85546875" style="13" customWidth="1"/>
    <col min="3591" max="3591" width="6.7109375" style="13" customWidth="1"/>
    <col min="3592" max="3592" width="11.42578125" style="13" customWidth="1"/>
    <col min="3593" max="3593" width="8.28515625" style="13" customWidth="1"/>
    <col min="3594" max="3594" width="14.140625" style="13" customWidth="1"/>
    <col min="3595" max="3599" width="17.28515625" style="13" customWidth="1"/>
    <col min="3600" max="3840" width="13.7109375" style="13"/>
    <col min="3841" max="3841" width="3.5703125" style="13" customWidth="1"/>
    <col min="3842" max="3842" width="34.140625" style="13" customWidth="1"/>
    <col min="3843" max="3843" width="13.7109375" style="13" customWidth="1"/>
    <col min="3844" max="3844" width="1.7109375" style="13" customWidth="1"/>
    <col min="3845" max="3845" width="13.7109375" style="13" customWidth="1"/>
    <col min="3846" max="3846" width="10.85546875" style="13" customWidth="1"/>
    <col min="3847" max="3847" width="6.7109375" style="13" customWidth="1"/>
    <col min="3848" max="3848" width="11.42578125" style="13" customWidth="1"/>
    <col min="3849" max="3849" width="8.28515625" style="13" customWidth="1"/>
    <col min="3850" max="3850" width="14.140625" style="13" customWidth="1"/>
    <col min="3851" max="3855" width="17.28515625" style="13" customWidth="1"/>
    <col min="3856" max="4096" width="13.7109375" style="13"/>
    <col min="4097" max="4097" width="3.5703125" style="13" customWidth="1"/>
    <col min="4098" max="4098" width="34.140625" style="13" customWidth="1"/>
    <col min="4099" max="4099" width="13.7109375" style="13" customWidth="1"/>
    <col min="4100" max="4100" width="1.7109375" style="13" customWidth="1"/>
    <col min="4101" max="4101" width="13.7109375" style="13" customWidth="1"/>
    <col min="4102" max="4102" width="10.85546875" style="13" customWidth="1"/>
    <col min="4103" max="4103" width="6.7109375" style="13" customWidth="1"/>
    <col min="4104" max="4104" width="11.42578125" style="13" customWidth="1"/>
    <col min="4105" max="4105" width="8.28515625" style="13" customWidth="1"/>
    <col min="4106" max="4106" width="14.140625" style="13" customWidth="1"/>
    <col min="4107" max="4111" width="17.28515625" style="13" customWidth="1"/>
    <col min="4112" max="4352" width="13.7109375" style="13"/>
    <col min="4353" max="4353" width="3.5703125" style="13" customWidth="1"/>
    <col min="4354" max="4354" width="34.140625" style="13" customWidth="1"/>
    <col min="4355" max="4355" width="13.7109375" style="13" customWidth="1"/>
    <col min="4356" max="4356" width="1.7109375" style="13" customWidth="1"/>
    <col min="4357" max="4357" width="13.7109375" style="13" customWidth="1"/>
    <col min="4358" max="4358" width="10.85546875" style="13" customWidth="1"/>
    <col min="4359" max="4359" width="6.7109375" style="13" customWidth="1"/>
    <col min="4360" max="4360" width="11.42578125" style="13" customWidth="1"/>
    <col min="4361" max="4361" width="8.28515625" style="13" customWidth="1"/>
    <col min="4362" max="4362" width="14.140625" style="13" customWidth="1"/>
    <col min="4363" max="4367" width="17.28515625" style="13" customWidth="1"/>
    <col min="4368" max="4608" width="13.7109375" style="13"/>
    <col min="4609" max="4609" width="3.5703125" style="13" customWidth="1"/>
    <col min="4610" max="4610" width="34.140625" style="13" customWidth="1"/>
    <col min="4611" max="4611" width="13.7109375" style="13" customWidth="1"/>
    <col min="4612" max="4612" width="1.7109375" style="13" customWidth="1"/>
    <col min="4613" max="4613" width="13.7109375" style="13" customWidth="1"/>
    <col min="4614" max="4614" width="10.85546875" style="13" customWidth="1"/>
    <col min="4615" max="4615" width="6.7109375" style="13" customWidth="1"/>
    <col min="4616" max="4616" width="11.42578125" style="13" customWidth="1"/>
    <col min="4617" max="4617" width="8.28515625" style="13" customWidth="1"/>
    <col min="4618" max="4618" width="14.140625" style="13" customWidth="1"/>
    <col min="4619" max="4623" width="17.28515625" style="13" customWidth="1"/>
    <col min="4624" max="4864" width="13.7109375" style="13"/>
    <col min="4865" max="4865" width="3.5703125" style="13" customWidth="1"/>
    <col min="4866" max="4866" width="34.140625" style="13" customWidth="1"/>
    <col min="4867" max="4867" width="13.7109375" style="13" customWidth="1"/>
    <col min="4868" max="4868" width="1.7109375" style="13" customWidth="1"/>
    <col min="4869" max="4869" width="13.7109375" style="13" customWidth="1"/>
    <col min="4870" max="4870" width="10.85546875" style="13" customWidth="1"/>
    <col min="4871" max="4871" width="6.7109375" style="13" customWidth="1"/>
    <col min="4872" max="4872" width="11.42578125" style="13" customWidth="1"/>
    <col min="4873" max="4873" width="8.28515625" style="13" customWidth="1"/>
    <col min="4874" max="4874" width="14.140625" style="13" customWidth="1"/>
    <col min="4875" max="4879" width="17.28515625" style="13" customWidth="1"/>
    <col min="4880" max="5120" width="13.7109375" style="13"/>
    <col min="5121" max="5121" width="3.5703125" style="13" customWidth="1"/>
    <col min="5122" max="5122" width="34.140625" style="13" customWidth="1"/>
    <col min="5123" max="5123" width="13.7109375" style="13" customWidth="1"/>
    <col min="5124" max="5124" width="1.7109375" style="13" customWidth="1"/>
    <col min="5125" max="5125" width="13.7109375" style="13" customWidth="1"/>
    <col min="5126" max="5126" width="10.85546875" style="13" customWidth="1"/>
    <col min="5127" max="5127" width="6.7109375" style="13" customWidth="1"/>
    <col min="5128" max="5128" width="11.42578125" style="13" customWidth="1"/>
    <col min="5129" max="5129" width="8.28515625" style="13" customWidth="1"/>
    <col min="5130" max="5130" width="14.140625" style="13" customWidth="1"/>
    <col min="5131" max="5135" width="17.28515625" style="13" customWidth="1"/>
    <col min="5136" max="5376" width="13.7109375" style="13"/>
    <col min="5377" max="5377" width="3.5703125" style="13" customWidth="1"/>
    <col min="5378" max="5378" width="34.140625" style="13" customWidth="1"/>
    <col min="5379" max="5379" width="13.7109375" style="13" customWidth="1"/>
    <col min="5380" max="5380" width="1.7109375" style="13" customWidth="1"/>
    <col min="5381" max="5381" width="13.7109375" style="13" customWidth="1"/>
    <col min="5382" max="5382" width="10.85546875" style="13" customWidth="1"/>
    <col min="5383" max="5383" width="6.7109375" style="13" customWidth="1"/>
    <col min="5384" max="5384" width="11.42578125" style="13" customWidth="1"/>
    <col min="5385" max="5385" width="8.28515625" style="13" customWidth="1"/>
    <col min="5386" max="5386" width="14.140625" style="13" customWidth="1"/>
    <col min="5387" max="5391" width="17.28515625" style="13" customWidth="1"/>
    <col min="5392" max="5632" width="13.7109375" style="13"/>
    <col min="5633" max="5633" width="3.5703125" style="13" customWidth="1"/>
    <col min="5634" max="5634" width="34.140625" style="13" customWidth="1"/>
    <col min="5635" max="5635" width="13.7109375" style="13" customWidth="1"/>
    <col min="5636" max="5636" width="1.7109375" style="13" customWidth="1"/>
    <col min="5637" max="5637" width="13.7109375" style="13" customWidth="1"/>
    <col min="5638" max="5638" width="10.85546875" style="13" customWidth="1"/>
    <col min="5639" max="5639" width="6.7109375" style="13" customWidth="1"/>
    <col min="5640" max="5640" width="11.42578125" style="13" customWidth="1"/>
    <col min="5641" max="5641" width="8.28515625" style="13" customWidth="1"/>
    <col min="5642" max="5642" width="14.140625" style="13" customWidth="1"/>
    <col min="5643" max="5647" width="17.28515625" style="13" customWidth="1"/>
    <col min="5648" max="5888" width="13.7109375" style="13"/>
    <col min="5889" max="5889" width="3.5703125" style="13" customWidth="1"/>
    <col min="5890" max="5890" width="34.140625" style="13" customWidth="1"/>
    <col min="5891" max="5891" width="13.7109375" style="13" customWidth="1"/>
    <col min="5892" max="5892" width="1.7109375" style="13" customWidth="1"/>
    <col min="5893" max="5893" width="13.7109375" style="13" customWidth="1"/>
    <col min="5894" max="5894" width="10.85546875" style="13" customWidth="1"/>
    <col min="5895" max="5895" width="6.7109375" style="13" customWidth="1"/>
    <col min="5896" max="5896" width="11.42578125" style="13" customWidth="1"/>
    <col min="5897" max="5897" width="8.28515625" style="13" customWidth="1"/>
    <col min="5898" max="5898" width="14.140625" style="13" customWidth="1"/>
    <col min="5899" max="5903" width="17.28515625" style="13" customWidth="1"/>
    <col min="5904" max="6144" width="13.7109375" style="13"/>
    <col min="6145" max="6145" width="3.5703125" style="13" customWidth="1"/>
    <col min="6146" max="6146" width="34.140625" style="13" customWidth="1"/>
    <col min="6147" max="6147" width="13.7109375" style="13" customWidth="1"/>
    <col min="6148" max="6148" width="1.7109375" style="13" customWidth="1"/>
    <col min="6149" max="6149" width="13.7109375" style="13" customWidth="1"/>
    <col min="6150" max="6150" width="10.85546875" style="13" customWidth="1"/>
    <col min="6151" max="6151" width="6.7109375" style="13" customWidth="1"/>
    <col min="6152" max="6152" width="11.42578125" style="13" customWidth="1"/>
    <col min="6153" max="6153" width="8.28515625" style="13" customWidth="1"/>
    <col min="6154" max="6154" width="14.140625" style="13" customWidth="1"/>
    <col min="6155" max="6159" width="17.28515625" style="13" customWidth="1"/>
    <col min="6160" max="6400" width="13.7109375" style="13"/>
    <col min="6401" max="6401" width="3.5703125" style="13" customWidth="1"/>
    <col min="6402" max="6402" width="34.140625" style="13" customWidth="1"/>
    <col min="6403" max="6403" width="13.7109375" style="13" customWidth="1"/>
    <col min="6404" max="6404" width="1.7109375" style="13" customWidth="1"/>
    <col min="6405" max="6405" width="13.7109375" style="13" customWidth="1"/>
    <col min="6406" max="6406" width="10.85546875" style="13" customWidth="1"/>
    <col min="6407" max="6407" width="6.7109375" style="13" customWidth="1"/>
    <col min="6408" max="6408" width="11.42578125" style="13" customWidth="1"/>
    <col min="6409" max="6409" width="8.28515625" style="13" customWidth="1"/>
    <col min="6410" max="6410" width="14.140625" style="13" customWidth="1"/>
    <col min="6411" max="6415" width="17.28515625" style="13" customWidth="1"/>
    <col min="6416" max="6656" width="13.7109375" style="13"/>
    <col min="6657" max="6657" width="3.5703125" style="13" customWidth="1"/>
    <col min="6658" max="6658" width="34.140625" style="13" customWidth="1"/>
    <col min="6659" max="6659" width="13.7109375" style="13" customWidth="1"/>
    <col min="6660" max="6660" width="1.7109375" style="13" customWidth="1"/>
    <col min="6661" max="6661" width="13.7109375" style="13" customWidth="1"/>
    <col min="6662" max="6662" width="10.85546875" style="13" customWidth="1"/>
    <col min="6663" max="6663" width="6.7109375" style="13" customWidth="1"/>
    <col min="6664" max="6664" width="11.42578125" style="13" customWidth="1"/>
    <col min="6665" max="6665" width="8.28515625" style="13" customWidth="1"/>
    <col min="6666" max="6666" width="14.140625" style="13" customWidth="1"/>
    <col min="6667" max="6671" width="17.28515625" style="13" customWidth="1"/>
    <col min="6672" max="6912" width="13.7109375" style="13"/>
    <col min="6913" max="6913" width="3.5703125" style="13" customWidth="1"/>
    <col min="6914" max="6914" width="34.140625" style="13" customWidth="1"/>
    <col min="6915" max="6915" width="13.7109375" style="13" customWidth="1"/>
    <col min="6916" max="6916" width="1.7109375" style="13" customWidth="1"/>
    <col min="6917" max="6917" width="13.7109375" style="13" customWidth="1"/>
    <col min="6918" max="6918" width="10.85546875" style="13" customWidth="1"/>
    <col min="6919" max="6919" width="6.7109375" style="13" customWidth="1"/>
    <col min="6920" max="6920" width="11.42578125" style="13" customWidth="1"/>
    <col min="6921" max="6921" width="8.28515625" style="13" customWidth="1"/>
    <col min="6922" max="6922" width="14.140625" style="13" customWidth="1"/>
    <col min="6923" max="6927" width="17.28515625" style="13" customWidth="1"/>
    <col min="6928" max="7168" width="13.7109375" style="13"/>
    <col min="7169" max="7169" width="3.5703125" style="13" customWidth="1"/>
    <col min="7170" max="7170" width="34.140625" style="13" customWidth="1"/>
    <col min="7171" max="7171" width="13.7109375" style="13" customWidth="1"/>
    <col min="7172" max="7172" width="1.7109375" style="13" customWidth="1"/>
    <col min="7173" max="7173" width="13.7109375" style="13" customWidth="1"/>
    <col min="7174" max="7174" width="10.85546875" style="13" customWidth="1"/>
    <col min="7175" max="7175" width="6.7109375" style="13" customWidth="1"/>
    <col min="7176" max="7176" width="11.42578125" style="13" customWidth="1"/>
    <col min="7177" max="7177" width="8.28515625" style="13" customWidth="1"/>
    <col min="7178" max="7178" width="14.140625" style="13" customWidth="1"/>
    <col min="7179" max="7183" width="17.28515625" style="13" customWidth="1"/>
    <col min="7184" max="7424" width="13.7109375" style="13"/>
    <col min="7425" max="7425" width="3.5703125" style="13" customWidth="1"/>
    <col min="7426" max="7426" width="34.140625" style="13" customWidth="1"/>
    <col min="7427" max="7427" width="13.7109375" style="13" customWidth="1"/>
    <col min="7428" max="7428" width="1.7109375" style="13" customWidth="1"/>
    <col min="7429" max="7429" width="13.7109375" style="13" customWidth="1"/>
    <col min="7430" max="7430" width="10.85546875" style="13" customWidth="1"/>
    <col min="7431" max="7431" width="6.7109375" style="13" customWidth="1"/>
    <col min="7432" max="7432" width="11.42578125" style="13" customWidth="1"/>
    <col min="7433" max="7433" width="8.28515625" style="13" customWidth="1"/>
    <col min="7434" max="7434" width="14.140625" style="13" customWidth="1"/>
    <col min="7435" max="7439" width="17.28515625" style="13" customWidth="1"/>
    <col min="7440" max="7680" width="13.7109375" style="13"/>
    <col min="7681" max="7681" width="3.5703125" style="13" customWidth="1"/>
    <col min="7682" max="7682" width="34.140625" style="13" customWidth="1"/>
    <col min="7683" max="7683" width="13.7109375" style="13" customWidth="1"/>
    <col min="7684" max="7684" width="1.7109375" style="13" customWidth="1"/>
    <col min="7685" max="7685" width="13.7109375" style="13" customWidth="1"/>
    <col min="7686" max="7686" width="10.85546875" style="13" customWidth="1"/>
    <col min="7687" max="7687" width="6.7109375" style="13" customWidth="1"/>
    <col min="7688" max="7688" width="11.42578125" style="13" customWidth="1"/>
    <col min="7689" max="7689" width="8.28515625" style="13" customWidth="1"/>
    <col min="7690" max="7690" width="14.140625" style="13" customWidth="1"/>
    <col min="7691" max="7695" width="17.28515625" style="13" customWidth="1"/>
    <col min="7696" max="7936" width="13.7109375" style="13"/>
    <col min="7937" max="7937" width="3.5703125" style="13" customWidth="1"/>
    <col min="7938" max="7938" width="34.140625" style="13" customWidth="1"/>
    <col min="7939" max="7939" width="13.7109375" style="13" customWidth="1"/>
    <col min="7940" max="7940" width="1.7109375" style="13" customWidth="1"/>
    <col min="7941" max="7941" width="13.7109375" style="13" customWidth="1"/>
    <col min="7942" max="7942" width="10.85546875" style="13" customWidth="1"/>
    <col min="7943" max="7943" width="6.7109375" style="13" customWidth="1"/>
    <col min="7944" max="7944" width="11.42578125" style="13" customWidth="1"/>
    <col min="7945" max="7945" width="8.28515625" style="13" customWidth="1"/>
    <col min="7946" max="7946" width="14.140625" style="13" customWidth="1"/>
    <col min="7947" max="7951" width="17.28515625" style="13" customWidth="1"/>
    <col min="7952" max="8192" width="13.7109375" style="13"/>
    <col min="8193" max="8193" width="3.5703125" style="13" customWidth="1"/>
    <col min="8194" max="8194" width="34.140625" style="13" customWidth="1"/>
    <col min="8195" max="8195" width="13.7109375" style="13" customWidth="1"/>
    <col min="8196" max="8196" width="1.7109375" style="13" customWidth="1"/>
    <col min="8197" max="8197" width="13.7109375" style="13" customWidth="1"/>
    <col min="8198" max="8198" width="10.85546875" style="13" customWidth="1"/>
    <col min="8199" max="8199" width="6.7109375" style="13" customWidth="1"/>
    <col min="8200" max="8200" width="11.42578125" style="13" customWidth="1"/>
    <col min="8201" max="8201" width="8.28515625" style="13" customWidth="1"/>
    <col min="8202" max="8202" width="14.140625" style="13" customWidth="1"/>
    <col min="8203" max="8207" width="17.28515625" style="13" customWidth="1"/>
    <col min="8208" max="8448" width="13.7109375" style="13"/>
    <col min="8449" max="8449" width="3.5703125" style="13" customWidth="1"/>
    <col min="8450" max="8450" width="34.140625" style="13" customWidth="1"/>
    <col min="8451" max="8451" width="13.7109375" style="13" customWidth="1"/>
    <col min="8452" max="8452" width="1.7109375" style="13" customWidth="1"/>
    <col min="8453" max="8453" width="13.7109375" style="13" customWidth="1"/>
    <col min="8454" max="8454" width="10.85546875" style="13" customWidth="1"/>
    <col min="8455" max="8455" width="6.7109375" style="13" customWidth="1"/>
    <col min="8456" max="8456" width="11.42578125" style="13" customWidth="1"/>
    <col min="8457" max="8457" width="8.28515625" style="13" customWidth="1"/>
    <col min="8458" max="8458" width="14.140625" style="13" customWidth="1"/>
    <col min="8459" max="8463" width="17.28515625" style="13" customWidth="1"/>
    <col min="8464" max="8704" width="13.7109375" style="13"/>
    <col min="8705" max="8705" width="3.5703125" style="13" customWidth="1"/>
    <col min="8706" max="8706" width="34.140625" style="13" customWidth="1"/>
    <col min="8707" max="8707" width="13.7109375" style="13" customWidth="1"/>
    <col min="8708" max="8708" width="1.7109375" style="13" customWidth="1"/>
    <col min="8709" max="8709" width="13.7109375" style="13" customWidth="1"/>
    <col min="8710" max="8710" width="10.85546875" style="13" customWidth="1"/>
    <col min="8711" max="8711" width="6.7109375" style="13" customWidth="1"/>
    <col min="8712" max="8712" width="11.42578125" style="13" customWidth="1"/>
    <col min="8713" max="8713" width="8.28515625" style="13" customWidth="1"/>
    <col min="8714" max="8714" width="14.140625" style="13" customWidth="1"/>
    <col min="8715" max="8719" width="17.28515625" style="13" customWidth="1"/>
    <col min="8720" max="8960" width="13.7109375" style="13"/>
    <col min="8961" max="8961" width="3.5703125" style="13" customWidth="1"/>
    <col min="8962" max="8962" width="34.140625" style="13" customWidth="1"/>
    <col min="8963" max="8963" width="13.7109375" style="13" customWidth="1"/>
    <col min="8964" max="8964" width="1.7109375" style="13" customWidth="1"/>
    <col min="8965" max="8965" width="13.7109375" style="13" customWidth="1"/>
    <col min="8966" max="8966" width="10.85546875" style="13" customWidth="1"/>
    <col min="8967" max="8967" width="6.7109375" style="13" customWidth="1"/>
    <col min="8968" max="8968" width="11.42578125" style="13" customWidth="1"/>
    <col min="8969" max="8969" width="8.28515625" style="13" customWidth="1"/>
    <col min="8970" max="8970" width="14.140625" style="13" customWidth="1"/>
    <col min="8971" max="8975" width="17.28515625" style="13" customWidth="1"/>
    <col min="8976" max="9216" width="13.7109375" style="13"/>
    <col min="9217" max="9217" width="3.5703125" style="13" customWidth="1"/>
    <col min="9218" max="9218" width="34.140625" style="13" customWidth="1"/>
    <col min="9219" max="9219" width="13.7109375" style="13" customWidth="1"/>
    <col min="9220" max="9220" width="1.7109375" style="13" customWidth="1"/>
    <col min="9221" max="9221" width="13.7109375" style="13" customWidth="1"/>
    <col min="9222" max="9222" width="10.85546875" style="13" customWidth="1"/>
    <col min="9223" max="9223" width="6.7109375" style="13" customWidth="1"/>
    <col min="9224" max="9224" width="11.42578125" style="13" customWidth="1"/>
    <col min="9225" max="9225" width="8.28515625" style="13" customWidth="1"/>
    <col min="9226" max="9226" width="14.140625" style="13" customWidth="1"/>
    <col min="9227" max="9231" width="17.28515625" style="13" customWidth="1"/>
    <col min="9232" max="9472" width="13.7109375" style="13"/>
    <col min="9473" max="9473" width="3.5703125" style="13" customWidth="1"/>
    <col min="9474" max="9474" width="34.140625" style="13" customWidth="1"/>
    <col min="9475" max="9475" width="13.7109375" style="13" customWidth="1"/>
    <col min="9476" max="9476" width="1.7109375" style="13" customWidth="1"/>
    <col min="9477" max="9477" width="13.7109375" style="13" customWidth="1"/>
    <col min="9478" max="9478" width="10.85546875" style="13" customWidth="1"/>
    <col min="9479" max="9479" width="6.7109375" style="13" customWidth="1"/>
    <col min="9480" max="9480" width="11.42578125" style="13" customWidth="1"/>
    <col min="9481" max="9481" width="8.28515625" style="13" customWidth="1"/>
    <col min="9482" max="9482" width="14.140625" style="13" customWidth="1"/>
    <col min="9483" max="9487" width="17.28515625" style="13" customWidth="1"/>
    <col min="9488" max="9728" width="13.7109375" style="13"/>
    <col min="9729" max="9729" width="3.5703125" style="13" customWidth="1"/>
    <col min="9730" max="9730" width="34.140625" style="13" customWidth="1"/>
    <col min="9731" max="9731" width="13.7109375" style="13" customWidth="1"/>
    <col min="9732" max="9732" width="1.7109375" style="13" customWidth="1"/>
    <col min="9733" max="9733" width="13.7109375" style="13" customWidth="1"/>
    <col min="9734" max="9734" width="10.85546875" style="13" customWidth="1"/>
    <col min="9735" max="9735" width="6.7109375" style="13" customWidth="1"/>
    <col min="9736" max="9736" width="11.42578125" style="13" customWidth="1"/>
    <col min="9737" max="9737" width="8.28515625" style="13" customWidth="1"/>
    <col min="9738" max="9738" width="14.140625" style="13" customWidth="1"/>
    <col min="9739" max="9743" width="17.28515625" style="13" customWidth="1"/>
    <col min="9744" max="9984" width="13.7109375" style="13"/>
    <col min="9985" max="9985" width="3.5703125" style="13" customWidth="1"/>
    <col min="9986" max="9986" width="34.140625" style="13" customWidth="1"/>
    <col min="9987" max="9987" width="13.7109375" style="13" customWidth="1"/>
    <col min="9988" max="9988" width="1.7109375" style="13" customWidth="1"/>
    <col min="9989" max="9989" width="13.7109375" style="13" customWidth="1"/>
    <col min="9990" max="9990" width="10.85546875" style="13" customWidth="1"/>
    <col min="9991" max="9991" width="6.7109375" style="13" customWidth="1"/>
    <col min="9992" max="9992" width="11.42578125" style="13" customWidth="1"/>
    <col min="9993" max="9993" width="8.28515625" style="13" customWidth="1"/>
    <col min="9994" max="9994" width="14.140625" style="13" customWidth="1"/>
    <col min="9995" max="9999" width="17.28515625" style="13" customWidth="1"/>
    <col min="10000" max="10240" width="13.7109375" style="13"/>
    <col min="10241" max="10241" width="3.5703125" style="13" customWidth="1"/>
    <col min="10242" max="10242" width="34.140625" style="13" customWidth="1"/>
    <col min="10243" max="10243" width="13.7109375" style="13" customWidth="1"/>
    <col min="10244" max="10244" width="1.7109375" style="13" customWidth="1"/>
    <col min="10245" max="10245" width="13.7109375" style="13" customWidth="1"/>
    <col min="10246" max="10246" width="10.85546875" style="13" customWidth="1"/>
    <col min="10247" max="10247" width="6.7109375" style="13" customWidth="1"/>
    <col min="10248" max="10248" width="11.42578125" style="13" customWidth="1"/>
    <col min="10249" max="10249" width="8.28515625" style="13" customWidth="1"/>
    <col min="10250" max="10250" width="14.140625" style="13" customWidth="1"/>
    <col min="10251" max="10255" width="17.28515625" style="13" customWidth="1"/>
    <col min="10256" max="10496" width="13.7109375" style="13"/>
    <col min="10497" max="10497" width="3.5703125" style="13" customWidth="1"/>
    <col min="10498" max="10498" width="34.140625" style="13" customWidth="1"/>
    <col min="10499" max="10499" width="13.7109375" style="13" customWidth="1"/>
    <col min="10500" max="10500" width="1.7109375" style="13" customWidth="1"/>
    <col min="10501" max="10501" width="13.7109375" style="13" customWidth="1"/>
    <col min="10502" max="10502" width="10.85546875" style="13" customWidth="1"/>
    <col min="10503" max="10503" width="6.7109375" style="13" customWidth="1"/>
    <col min="10504" max="10504" width="11.42578125" style="13" customWidth="1"/>
    <col min="10505" max="10505" width="8.28515625" style="13" customWidth="1"/>
    <col min="10506" max="10506" width="14.140625" style="13" customWidth="1"/>
    <col min="10507" max="10511" width="17.28515625" style="13" customWidth="1"/>
    <col min="10512" max="10752" width="13.7109375" style="13"/>
    <col min="10753" max="10753" width="3.5703125" style="13" customWidth="1"/>
    <col min="10754" max="10754" width="34.140625" style="13" customWidth="1"/>
    <col min="10755" max="10755" width="13.7109375" style="13" customWidth="1"/>
    <col min="10756" max="10756" width="1.7109375" style="13" customWidth="1"/>
    <col min="10757" max="10757" width="13.7109375" style="13" customWidth="1"/>
    <col min="10758" max="10758" width="10.85546875" style="13" customWidth="1"/>
    <col min="10759" max="10759" width="6.7109375" style="13" customWidth="1"/>
    <col min="10760" max="10760" width="11.42578125" style="13" customWidth="1"/>
    <col min="10761" max="10761" width="8.28515625" style="13" customWidth="1"/>
    <col min="10762" max="10762" width="14.140625" style="13" customWidth="1"/>
    <col min="10763" max="10767" width="17.28515625" style="13" customWidth="1"/>
    <col min="10768" max="11008" width="13.7109375" style="13"/>
    <col min="11009" max="11009" width="3.5703125" style="13" customWidth="1"/>
    <col min="11010" max="11010" width="34.140625" style="13" customWidth="1"/>
    <col min="11011" max="11011" width="13.7109375" style="13" customWidth="1"/>
    <col min="11012" max="11012" width="1.7109375" style="13" customWidth="1"/>
    <col min="11013" max="11013" width="13.7109375" style="13" customWidth="1"/>
    <col min="11014" max="11014" width="10.85546875" style="13" customWidth="1"/>
    <col min="11015" max="11015" width="6.7109375" style="13" customWidth="1"/>
    <col min="11016" max="11016" width="11.42578125" style="13" customWidth="1"/>
    <col min="11017" max="11017" width="8.28515625" style="13" customWidth="1"/>
    <col min="11018" max="11018" width="14.140625" style="13" customWidth="1"/>
    <col min="11019" max="11023" width="17.28515625" style="13" customWidth="1"/>
    <col min="11024" max="11264" width="13.7109375" style="13"/>
    <col min="11265" max="11265" width="3.5703125" style="13" customWidth="1"/>
    <col min="11266" max="11266" width="34.140625" style="13" customWidth="1"/>
    <col min="11267" max="11267" width="13.7109375" style="13" customWidth="1"/>
    <col min="11268" max="11268" width="1.7109375" style="13" customWidth="1"/>
    <col min="11269" max="11269" width="13.7109375" style="13" customWidth="1"/>
    <col min="11270" max="11270" width="10.85546875" style="13" customWidth="1"/>
    <col min="11271" max="11271" width="6.7109375" style="13" customWidth="1"/>
    <col min="11272" max="11272" width="11.42578125" style="13" customWidth="1"/>
    <col min="11273" max="11273" width="8.28515625" style="13" customWidth="1"/>
    <col min="11274" max="11274" width="14.140625" style="13" customWidth="1"/>
    <col min="11275" max="11279" width="17.28515625" style="13" customWidth="1"/>
    <col min="11280" max="11520" width="13.7109375" style="13"/>
    <col min="11521" max="11521" width="3.5703125" style="13" customWidth="1"/>
    <col min="11522" max="11522" width="34.140625" style="13" customWidth="1"/>
    <col min="11523" max="11523" width="13.7109375" style="13" customWidth="1"/>
    <col min="11524" max="11524" width="1.7109375" style="13" customWidth="1"/>
    <col min="11525" max="11525" width="13.7109375" style="13" customWidth="1"/>
    <col min="11526" max="11526" width="10.85546875" style="13" customWidth="1"/>
    <col min="11527" max="11527" width="6.7109375" style="13" customWidth="1"/>
    <col min="11528" max="11528" width="11.42578125" style="13" customWidth="1"/>
    <col min="11529" max="11529" width="8.28515625" style="13" customWidth="1"/>
    <col min="11530" max="11530" width="14.140625" style="13" customWidth="1"/>
    <col min="11531" max="11535" width="17.28515625" style="13" customWidth="1"/>
    <col min="11536" max="11776" width="13.7109375" style="13"/>
    <col min="11777" max="11777" width="3.5703125" style="13" customWidth="1"/>
    <col min="11778" max="11778" width="34.140625" style="13" customWidth="1"/>
    <col min="11779" max="11779" width="13.7109375" style="13" customWidth="1"/>
    <col min="11780" max="11780" width="1.7109375" style="13" customWidth="1"/>
    <col min="11781" max="11781" width="13.7109375" style="13" customWidth="1"/>
    <col min="11782" max="11782" width="10.85546875" style="13" customWidth="1"/>
    <col min="11783" max="11783" width="6.7109375" style="13" customWidth="1"/>
    <col min="11784" max="11784" width="11.42578125" style="13" customWidth="1"/>
    <col min="11785" max="11785" width="8.28515625" style="13" customWidth="1"/>
    <col min="11786" max="11786" width="14.140625" style="13" customWidth="1"/>
    <col min="11787" max="11791" width="17.28515625" style="13" customWidth="1"/>
    <col min="11792" max="12032" width="13.7109375" style="13"/>
    <col min="12033" max="12033" width="3.5703125" style="13" customWidth="1"/>
    <col min="12034" max="12034" width="34.140625" style="13" customWidth="1"/>
    <col min="12035" max="12035" width="13.7109375" style="13" customWidth="1"/>
    <col min="12036" max="12036" width="1.7109375" style="13" customWidth="1"/>
    <col min="12037" max="12037" width="13.7109375" style="13" customWidth="1"/>
    <col min="12038" max="12038" width="10.85546875" style="13" customWidth="1"/>
    <col min="12039" max="12039" width="6.7109375" style="13" customWidth="1"/>
    <col min="12040" max="12040" width="11.42578125" style="13" customWidth="1"/>
    <col min="12041" max="12041" width="8.28515625" style="13" customWidth="1"/>
    <col min="12042" max="12042" width="14.140625" style="13" customWidth="1"/>
    <col min="12043" max="12047" width="17.28515625" style="13" customWidth="1"/>
    <col min="12048" max="12288" width="13.7109375" style="13"/>
    <col min="12289" max="12289" width="3.5703125" style="13" customWidth="1"/>
    <col min="12290" max="12290" width="34.140625" style="13" customWidth="1"/>
    <col min="12291" max="12291" width="13.7109375" style="13" customWidth="1"/>
    <col min="12292" max="12292" width="1.7109375" style="13" customWidth="1"/>
    <col min="12293" max="12293" width="13.7109375" style="13" customWidth="1"/>
    <col min="12294" max="12294" width="10.85546875" style="13" customWidth="1"/>
    <col min="12295" max="12295" width="6.7109375" style="13" customWidth="1"/>
    <col min="12296" max="12296" width="11.42578125" style="13" customWidth="1"/>
    <col min="12297" max="12297" width="8.28515625" style="13" customWidth="1"/>
    <col min="12298" max="12298" width="14.140625" style="13" customWidth="1"/>
    <col min="12299" max="12303" width="17.28515625" style="13" customWidth="1"/>
    <col min="12304" max="12544" width="13.7109375" style="13"/>
    <col min="12545" max="12545" width="3.5703125" style="13" customWidth="1"/>
    <col min="12546" max="12546" width="34.140625" style="13" customWidth="1"/>
    <col min="12547" max="12547" width="13.7109375" style="13" customWidth="1"/>
    <col min="12548" max="12548" width="1.7109375" style="13" customWidth="1"/>
    <col min="12549" max="12549" width="13.7109375" style="13" customWidth="1"/>
    <col min="12550" max="12550" width="10.85546875" style="13" customWidth="1"/>
    <col min="12551" max="12551" width="6.7109375" style="13" customWidth="1"/>
    <col min="12552" max="12552" width="11.42578125" style="13" customWidth="1"/>
    <col min="12553" max="12553" width="8.28515625" style="13" customWidth="1"/>
    <col min="12554" max="12554" width="14.140625" style="13" customWidth="1"/>
    <col min="12555" max="12559" width="17.28515625" style="13" customWidth="1"/>
    <col min="12560" max="12800" width="13.7109375" style="13"/>
    <col min="12801" max="12801" width="3.5703125" style="13" customWidth="1"/>
    <col min="12802" max="12802" width="34.140625" style="13" customWidth="1"/>
    <col min="12803" max="12803" width="13.7109375" style="13" customWidth="1"/>
    <col min="12804" max="12804" width="1.7109375" style="13" customWidth="1"/>
    <col min="12805" max="12805" width="13.7109375" style="13" customWidth="1"/>
    <col min="12806" max="12806" width="10.85546875" style="13" customWidth="1"/>
    <col min="12807" max="12807" width="6.7109375" style="13" customWidth="1"/>
    <col min="12808" max="12808" width="11.42578125" style="13" customWidth="1"/>
    <col min="12809" max="12809" width="8.28515625" style="13" customWidth="1"/>
    <col min="12810" max="12810" width="14.140625" style="13" customWidth="1"/>
    <col min="12811" max="12815" width="17.28515625" style="13" customWidth="1"/>
    <col min="12816" max="13056" width="13.7109375" style="13"/>
    <col min="13057" max="13057" width="3.5703125" style="13" customWidth="1"/>
    <col min="13058" max="13058" width="34.140625" style="13" customWidth="1"/>
    <col min="13059" max="13059" width="13.7109375" style="13" customWidth="1"/>
    <col min="13060" max="13060" width="1.7109375" style="13" customWidth="1"/>
    <col min="13061" max="13061" width="13.7109375" style="13" customWidth="1"/>
    <col min="13062" max="13062" width="10.85546875" style="13" customWidth="1"/>
    <col min="13063" max="13063" width="6.7109375" style="13" customWidth="1"/>
    <col min="13064" max="13064" width="11.42578125" style="13" customWidth="1"/>
    <col min="13065" max="13065" width="8.28515625" style="13" customWidth="1"/>
    <col min="13066" max="13066" width="14.140625" style="13" customWidth="1"/>
    <col min="13067" max="13071" width="17.28515625" style="13" customWidth="1"/>
    <col min="13072" max="13312" width="13.7109375" style="13"/>
    <col min="13313" max="13313" width="3.5703125" style="13" customWidth="1"/>
    <col min="13314" max="13314" width="34.140625" style="13" customWidth="1"/>
    <col min="13315" max="13315" width="13.7109375" style="13" customWidth="1"/>
    <col min="13316" max="13316" width="1.7109375" style="13" customWidth="1"/>
    <col min="13317" max="13317" width="13.7109375" style="13" customWidth="1"/>
    <col min="13318" max="13318" width="10.85546875" style="13" customWidth="1"/>
    <col min="13319" max="13319" width="6.7109375" style="13" customWidth="1"/>
    <col min="13320" max="13320" width="11.42578125" style="13" customWidth="1"/>
    <col min="13321" max="13321" width="8.28515625" style="13" customWidth="1"/>
    <col min="13322" max="13322" width="14.140625" style="13" customWidth="1"/>
    <col min="13323" max="13327" width="17.28515625" style="13" customWidth="1"/>
    <col min="13328" max="13568" width="13.7109375" style="13"/>
    <col min="13569" max="13569" width="3.5703125" style="13" customWidth="1"/>
    <col min="13570" max="13570" width="34.140625" style="13" customWidth="1"/>
    <col min="13571" max="13571" width="13.7109375" style="13" customWidth="1"/>
    <col min="13572" max="13572" width="1.7109375" style="13" customWidth="1"/>
    <col min="13573" max="13573" width="13.7109375" style="13" customWidth="1"/>
    <col min="13574" max="13574" width="10.85546875" style="13" customWidth="1"/>
    <col min="13575" max="13575" width="6.7109375" style="13" customWidth="1"/>
    <col min="13576" max="13576" width="11.42578125" style="13" customWidth="1"/>
    <col min="13577" max="13577" width="8.28515625" style="13" customWidth="1"/>
    <col min="13578" max="13578" width="14.140625" style="13" customWidth="1"/>
    <col min="13579" max="13583" width="17.28515625" style="13" customWidth="1"/>
    <col min="13584" max="13824" width="13.7109375" style="13"/>
    <col min="13825" max="13825" width="3.5703125" style="13" customWidth="1"/>
    <col min="13826" max="13826" width="34.140625" style="13" customWidth="1"/>
    <col min="13827" max="13827" width="13.7109375" style="13" customWidth="1"/>
    <col min="13828" max="13828" width="1.7109375" style="13" customWidth="1"/>
    <col min="13829" max="13829" width="13.7109375" style="13" customWidth="1"/>
    <col min="13830" max="13830" width="10.85546875" style="13" customWidth="1"/>
    <col min="13831" max="13831" width="6.7109375" style="13" customWidth="1"/>
    <col min="13832" max="13832" width="11.42578125" style="13" customWidth="1"/>
    <col min="13833" max="13833" width="8.28515625" style="13" customWidth="1"/>
    <col min="13834" max="13834" width="14.140625" style="13" customWidth="1"/>
    <col min="13835" max="13839" width="17.28515625" style="13" customWidth="1"/>
    <col min="13840" max="14080" width="13.7109375" style="13"/>
    <col min="14081" max="14081" width="3.5703125" style="13" customWidth="1"/>
    <col min="14082" max="14082" width="34.140625" style="13" customWidth="1"/>
    <col min="14083" max="14083" width="13.7109375" style="13" customWidth="1"/>
    <col min="14084" max="14084" width="1.7109375" style="13" customWidth="1"/>
    <col min="14085" max="14085" width="13.7109375" style="13" customWidth="1"/>
    <col min="14086" max="14086" width="10.85546875" style="13" customWidth="1"/>
    <col min="14087" max="14087" width="6.7109375" style="13" customWidth="1"/>
    <col min="14088" max="14088" width="11.42578125" style="13" customWidth="1"/>
    <col min="14089" max="14089" width="8.28515625" style="13" customWidth="1"/>
    <col min="14090" max="14090" width="14.140625" style="13" customWidth="1"/>
    <col min="14091" max="14095" width="17.28515625" style="13" customWidth="1"/>
    <col min="14096" max="14336" width="13.7109375" style="13"/>
    <col min="14337" max="14337" width="3.5703125" style="13" customWidth="1"/>
    <col min="14338" max="14338" width="34.140625" style="13" customWidth="1"/>
    <col min="14339" max="14339" width="13.7109375" style="13" customWidth="1"/>
    <col min="14340" max="14340" width="1.7109375" style="13" customWidth="1"/>
    <col min="14341" max="14341" width="13.7109375" style="13" customWidth="1"/>
    <col min="14342" max="14342" width="10.85546875" style="13" customWidth="1"/>
    <col min="14343" max="14343" width="6.7109375" style="13" customWidth="1"/>
    <col min="14344" max="14344" width="11.42578125" style="13" customWidth="1"/>
    <col min="14345" max="14345" width="8.28515625" style="13" customWidth="1"/>
    <col min="14346" max="14346" width="14.140625" style="13" customWidth="1"/>
    <col min="14347" max="14351" width="17.28515625" style="13" customWidth="1"/>
    <col min="14352" max="14592" width="13.7109375" style="13"/>
    <col min="14593" max="14593" width="3.5703125" style="13" customWidth="1"/>
    <col min="14594" max="14594" width="34.140625" style="13" customWidth="1"/>
    <col min="14595" max="14595" width="13.7109375" style="13" customWidth="1"/>
    <col min="14596" max="14596" width="1.7109375" style="13" customWidth="1"/>
    <col min="14597" max="14597" width="13.7109375" style="13" customWidth="1"/>
    <col min="14598" max="14598" width="10.85546875" style="13" customWidth="1"/>
    <col min="14599" max="14599" width="6.7109375" style="13" customWidth="1"/>
    <col min="14600" max="14600" width="11.42578125" style="13" customWidth="1"/>
    <col min="14601" max="14601" width="8.28515625" style="13" customWidth="1"/>
    <col min="14602" max="14602" width="14.140625" style="13" customWidth="1"/>
    <col min="14603" max="14607" width="17.28515625" style="13" customWidth="1"/>
    <col min="14608" max="14848" width="13.7109375" style="13"/>
    <col min="14849" max="14849" width="3.5703125" style="13" customWidth="1"/>
    <col min="14850" max="14850" width="34.140625" style="13" customWidth="1"/>
    <col min="14851" max="14851" width="13.7109375" style="13" customWidth="1"/>
    <col min="14852" max="14852" width="1.7109375" style="13" customWidth="1"/>
    <col min="14853" max="14853" width="13.7109375" style="13" customWidth="1"/>
    <col min="14854" max="14854" width="10.85546875" style="13" customWidth="1"/>
    <col min="14855" max="14855" width="6.7109375" style="13" customWidth="1"/>
    <col min="14856" max="14856" width="11.42578125" style="13" customWidth="1"/>
    <col min="14857" max="14857" width="8.28515625" style="13" customWidth="1"/>
    <col min="14858" max="14858" width="14.140625" style="13" customWidth="1"/>
    <col min="14859" max="14863" width="17.28515625" style="13" customWidth="1"/>
    <col min="14864" max="15104" width="13.7109375" style="13"/>
    <col min="15105" max="15105" width="3.5703125" style="13" customWidth="1"/>
    <col min="15106" max="15106" width="34.140625" style="13" customWidth="1"/>
    <col min="15107" max="15107" width="13.7109375" style="13" customWidth="1"/>
    <col min="15108" max="15108" width="1.7109375" style="13" customWidth="1"/>
    <col min="15109" max="15109" width="13.7109375" style="13" customWidth="1"/>
    <col min="15110" max="15110" width="10.85546875" style="13" customWidth="1"/>
    <col min="15111" max="15111" width="6.7109375" style="13" customWidth="1"/>
    <col min="15112" max="15112" width="11.42578125" style="13" customWidth="1"/>
    <col min="15113" max="15113" width="8.28515625" style="13" customWidth="1"/>
    <col min="15114" max="15114" width="14.140625" style="13" customWidth="1"/>
    <col min="15115" max="15119" width="17.28515625" style="13" customWidth="1"/>
    <col min="15120" max="15360" width="13.7109375" style="13"/>
    <col min="15361" max="15361" width="3.5703125" style="13" customWidth="1"/>
    <col min="15362" max="15362" width="34.140625" style="13" customWidth="1"/>
    <col min="15363" max="15363" width="13.7109375" style="13" customWidth="1"/>
    <col min="15364" max="15364" width="1.7109375" style="13" customWidth="1"/>
    <col min="15365" max="15365" width="13.7109375" style="13" customWidth="1"/>
    <col min="15366" max="15366" width="10.85546875" style="13" customWidth="1"/>
    <col min="15367" max="15367" width="6.7109375" style="13" customWidth="1"/>
    <col min="15368" max="15368" width="11.42578125" style="13" customWidth="1"/>
    <col min="15369" max="15369" width="8.28515625" style="13" customWidth="1"/>
    <col min="15370" max="15370" width="14.140625" style="13" customWidth="1"/>
    <col min="15371" max="15375" width="17.28515625" style="13" customWidth="1"/>
    <col min="15376" max="15616" width="13.7109375" style="13"/>
    <col min="15617" max="15617" width="3.5703125" style="13" customWidth="1"/>
    <col min="15618" max="15618" width="34.140625" style="13" customWidth="1"/>
    <col min="15619" max="15619" width="13.7109375" style="13" customWidth="1"/>
    <col min="15620" max="15620" width="1.7109375" style="13" customWidth="1"/>
    <col min="15621" max="15621" width="13.7109375" style="13" customWidth="1"/>
    <col min="15622" max="15622" width="10.85546875" style="13" customWidth="1"/>
    <col min="15623" max="15623" width="6.7109375" style="13" customWidth="1"/>
    <col min="15624" max="15624" width="11.42578125" style="13" customWidth="1"/>
    <col min="15625" max="15625" width="8.28515625" style="13" customWidth="1"/>
    <col min="15626" max="15626" width="14.140625" style="13" customWidth="1"/>
    <col min="15627" max="15631" width="17.28515625" style="13" customWidth="1"/>
    <col min="15632" max="15872" width="13.7109375" style="13"/>
    <col min="15873" max="15873" width="3.5703125" style="13" customWidth="1"/>
    <col min="15874" max="15874" width="34.140625" style="13" customWidth="1"/>
    <col min="15875" max="15875" width="13.7109375" style="13" customWidth="1"/>
    <col min="15876" max="15876" width="1.7109375" style="13" customWidth="1"/>
    <col min="15877" max="15877" width="13.7109375" style="13" customWidth="1"/>
    <col min="15878" max="15878" width="10.85546875" style="13" customWidth="1"/>
    <col min="15879" max="15879" width="6.7109375" style="13" customWidth="1"/>
    <col min="15880" max="15880" width="11.42578125" style="13" customWidth="1"/>
    <col min="15881" max="15881" width="8.28515625" style="13" customWidth="1"/>
    <col min="15882" max="15882" width="14.140625" style="13" customWidth="1"/>
    <col min="15883" max="15887" width="17.28515625" style="13" customWidth="1"/>
    <col min="15888" max="16128" width="13.7109375" style="13"/>
    <col min="16129" max="16129" width="3.5703125" style="13" customWidth="1"/>
    <col min="16130" max="16130" width="34.140625" style="13" customWidth="1"/>
    <col min="16131" max="16131" width="13.7109375" style="13" customWidth="1"/>
    <col min="16132" max="16132" width="1.7109375" style="13" customWidth="1"/>
    <col min="16133" max="16133" width="13.7109375" style="13" customWidth="1"/>
    <col min="16134" max="16134" width="10.85546875" style="13" customWidth="1"/>
    <col min="16135" max="16135" width="6.7109375" style="13" customWidth="1"/>
    <col min="16136" max="16136" width="11.42578125" style="13" customWidth="1"/>
    <col min="16137" max="16137" width="8.28515625" style="13" customWidth="1"/>
    <col min="16138" max="16138" width="14.140625" style="13" customWidth="1"/>
    <col min="16139" max="16143" width="17.28515625" style="13" customWidth="1"/>
    <col min="16144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s="21" customFormat="1" ht="25.5">
      <c r="B3" s="27"/>
      <c r="C3" s="71" t="str">
        <f>BS!B4</f>
        <v>30 июня 2019 г.</v>
      </c>
      <c r="D3" s="14"/>
      <c r="E3" s="71" t="str">
        <f>BS!D4</f>
        <v>31 декабря 2018 г.</v>
      </c>
      <c r="F3" s="61" t="s">
        <v>3</v>
      </c>
      <c r="G3" s="45" t="s">
        <v>2</v>
      </c>
      <c r="H3" s="61" t="s">
        <v>3</v>
      </c>
      <c r="I3" s="45" t="s">
        <v>2</v>
      </c>
    </row>
    <row r="4" spans="1:9">
      <c r="B4" s="30" t="e">
        <f>#REF!</f>
        <v>#REF!</v>
      </c>
      <c r="C4" s="31"/>
      <c r="F4" s="49"/>
      <c r="H4" s="49"/>
    </row>
    <row r="5" spans="1:9">
      <c r="B5" s="27" t="e">
        <f>#REF!</f>
        <v>#REF!</v>
      </c>
      <c r="C5" s="50">
        <v>62598748</v>
      </c>
      <c r="D5" s="50"/>
      <c r="E5" s="50">
        <v>44724822</v>
      </c>
      <c r="F5" s="48" t="e">
        <f>SUM(#REF!,#REF!,#REF!)-#REF!-1</f>
        <v>#REF!</v>
      </c>
      <c r="G5" s="35" t="e">
        <f t="shared" ref="G5:G12" si="0">C5-F5</f>
        <v>#REF!</v>
      </c>
      <c r="H5" s="48" t="e">
        <f>SUM(#REF!,#REF!,#REF!)</f>
        <v>#REF!</v>
      </c>
      <c r="I5" s="35" t="e">
        <f>E5-H5</f>
        <v>#REF!</v>
      </c>
    </row>
    <row r="6" spans="1:9">
      <c r="B6" s="27" t="e">
        <f>#REF!</f>
        <v>#REF!</v>
      </c>
      <c r="C6" s="50">
        <v>1139628</v>
      </c>
      <c r="D6" s="50"/>
      <c r="E6" s="50">
        <v>1262873</v>
      </c>
      <c r="F6" s="48" t="e">
        <f>#REF!</f>
        <v>#REF!</v>
      </c>
      <c r="G6" s="35" t="e">
        <f t="shared" si="0"/>
        <v>#REF!</v>
      </c>
      <c r="H6" s="48" t="e">
        <f>SUM(#REF!)</f>
        <v>#REF!</v>
      </c>
      <c r="I6" s="35" t="e">
        <f>E6-H6</f>
        <v>#REF!</v>
      </c>
    </row>
    <row r="7" spans="1:9">
      <c r="B7" s="27" t="e">
        <f>#REF!</f>
        <v>#REF!</v>
      </c>
      <c r="C7" s="50">
        <v>10965674</v>
      </c>
      <c r="D7" s="50"/>
      <c r="E7" s="50">
        <v>18409601</v>
      </c>
      <c r="F7" s="48" t="e">
        <f>SUM(#REF!,#REF!,#REF!)</f>
        <v>#REF!</v>
      </c>
      <c r="G7" s="35" t="e">
        <f t="shared" si="0"/>
        <v>#REF!</v>
      </c>
      <c r="H7" s="48" t="e">
        <f>SUM(#REF!,#REF!,#REF!)</f>
        <v>#REF!</v>
      </c>
      <c r="I7" s="35" t="e">
        <f t="shared" ref="I7:I12" si="1">E7-H7</f>
        <v>#REF!</v>
      </c>
    </row>
    <row r="8" spans="1:9">
      <c r="B8" s="27" t="e">
        <f>#REF!</f>
        <v>#REF!</v>
      </c>
      <c r="C8" s="50">
        <v>2598850</v>
      </c>
      <c r="D8" s="50"/>
      <c r="E8" s="50">
        <v>3485413</v>
      </c>
      <c r="F8" s="48" t="e">
        <f>#REF!</f>
        <v>#REF!</v>
      </c>
      <c r="G8" s="35" t="e">
        <f t="shared" si="0"/>
        <v>#REF!</v>
      </c>
      <c r="H8" s="48" t="e">
        <f>BS!#REF!</f>
        <v>#REF!</v>
      </c>
      <c r="I8" s="35" t="e">
        <f t="shared" si="1"/>
        <v>#REF!</v>
      </c>
    </row>
    <row r="9" spans="1:9" hidden="1">
      <c r="B9" s="27" t="e">
        <f>#REF!</f>
        <v>#REF!</v>
      </c>
      <c r="C9" s="50">
        <v>0</v>
      </c>
      <c r="D9" s="50"/>
      <c r="E9" s="50">
        <v>0</v>
      </c>
      <c r="F9" s="48" t="e">
        <f>BS!#REF!</f>
        <v>#REF!</v>
      </c>
      <c r="G9" s="35" t="e">
        <f t="shared" si="0"/>
        <v>#REF!</v>
      </c>
      <c r="H9" s="48" t="e">
        <f>BS!#REF!</f>
        <v>#REF!</v>
      </c>
      <c r="I9" s="35" t="e">
        <f t="shared" si="1"/>
        <v>#REF!</v>
      </c>
    </row>
    <row r="10" spans="1:9">
      <c r="B10" s="27" t="e">
        <f>#REF!</f>
        <v>#REF!</v>
      </c>
      <c r="C10" s="50">
        <v>432529086</v>
      </c>
      <c r="D10" s="50"/>
      <c r="E10" s="50">
        <v>354642287</v>
      </c>
      <c r="F10" s="48" t="e">
        <f>BS!#REF!</f>
        <v>#REF!</v>
      </c>
      <c r="G10" s="35" t="e">
        <f t="shared" si="0"/>
        <v>#REF!</v>
      </c>
      <c r="H10" s="48" t="e">
        <f>BS!#REF!</f>
        <v>#REF!</v>
      </c>
      <c r="I10" s="35" t="e">
        <f t="shared" si="1"/>
        <v>#REF!</v>
      </c>
    </row>
    <row r="11" spans="1:9">
      <c r="B11" s="27" t="e">
        <f>#REF!</f>
        <v>#REF!</v>
      </c>
      <c r="C11" s="50">
        <v>23462306</v>
      </c>
      <c r="D11" s="50"/>
      <c r="E11" s="50">
        <v>10327192</v>
      </c>
      <c r="F11" s="48" t="e">
        <f>BS!#REF!</f>
        <v>#REF!</v>
      </c>
      <c r="G11" s="35" t="e">
        <f t="shared" si="0"/>
        <v>#REF!</v>
      </c>
      <c r="H11" s="48" t="e">
        <f>BS!#REF!</f>
        <v>#REF!</v>
      </c>
      <c r="I11" s="35" t="e">
        <f t="shared" si="1"/>
        <v>#REF!</v>
      </c>
    </row>
    <row r="12" spans="1:9">
      <c r="B12" s="27" t="e">
        <f>#REF!</f>
        <v>#REF!</v>
      </c>
      <c r="C12" s="50">
        <v>10415136</v>
      </c>
      <c r="D12" s="50"/>
      <c r="E12" s="50">
        <v>2611662</v>
      </c>
      <c r="F12" s="48" t="e">
        <f>#REF!</f>
        <v>#REF!</v>
      </c>
      <c r="G12" s="35" t="e">
        <f t="shared" si="0"/>
        <v>#REF!</v>
      </c>
      <c r="H12" s="48" t="e">
        <f>#REF!</f>
        <v>#REF!</v>
      </c>
      <c r="I12" s="35" t="e">
        <f t="shared" si="1"/>
        <v>#REF!</v>
      </c>
    </row>
    <row r="13" spans="1:9" ht="13.5" thickBot="1">
      <c r="B13" s="33" t="e">
        <f>#REF!</f>
        <v>#REF!</v>
      </c>
      <c r="C13" s="54">
        <f>SUM(C5:C12)</f>
        <v>543709428</v>
      </c>
      <c r="D13" s="53"/>
      <c r="E13" s="54">
        <f>SUM(E5:E12)</f>
        <v>435463850</v>
      </c>
      <c r="F13" s="34"/>
      <c r="G13" s="37"/>
      <c r="H13" s="49"/>
    </row>
    <row r="14" spans="1:9" ht="13.5" thickTop="1">
      <c r="C14" s="16">
        <f>SUM(C5:C12)-C13</f>
        <v>0</v>
      </c>
      <c r="E14" s="16">
        <f>SUM(E5:E12)-E13</f>
        <v>0</v>
      </c>
    </row>
  </sheetData>
  <pageMargins left="0.7" right="0.7" top="0.75" bottom="0.75" header="0.3" footer="0.3"/>
  <pageSetup paperSize="9" orientation="portrait" r:id="rId1"/>
  <ignoredErrors>
    <ignoredError sqref="H7 H8:H12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538" r:id="rId4" name="Drop Down 2">
              <controlPr defaultSize="0" autoLine="0" autoPict="0">
                <anchor moveWithCells="1">
                  <from>
                    <xdr:col>4</xdr:col>
                    <xdr:colOff>47625</xdr:colOff>
                    <xdr:row>0</xdr:row>
                    <xdr:rowOff>19050</xdr:rowOff>
                  </from>
                  <to>
                    <xdr:col>5</xdr:col>
                    <xdr:colOff>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7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2.7109375" style="13" customWidth="1"/>
    <col min="4" max="4" width="1.7109375" style="13" customWidth="1"/>
    <col min="5" max="5" width="12.7109375" style="13" customWidth="1"/>
    <col min="6" max="6" width="1.7109375" style="13" customWidth="1"/>
    <col min="7" max="7" width="12.7109375" style="13" customWidth="1"/>
    <col min="8" max="8" width="1.5703125" style="13" customWidth="1"/>
    <col min="9" max="9" width="12.7109375" style="13" customWidth="1"/>
    <col min="10" max="10" width="1.5703125" style="13" customWidth="1"/>
    <col min="11" max="11" width="12.7109375" style="13" customWidth="1"/>
    <col min="12" max="12" width="1.7109375" style="13" customWidth="1"/>
    <col min="13" max="13" width="12.7109375" style="13" customWidth="1"/>
    <col min="14" max="14" width="1.7109375" style="13" customWidth="1"/>
    <col min="15" max="15" width="12.7109375" style="13" customWidth="1"/>
    <col min="16" max="16" width="3.42578125" style="13" customWidth="1"/>
    <col min="17" max="17" width="13.7109375" style="13" customWidth="1"/>
    <col min="18" max="18" width="7.7109375" style="13" customWidth="1"/>
    <col min="19" max="256" width="13.7109375" style="13"/>
    <col min="257" max="257" width="3.5703125" style="13" customWidth="1"/>
    <col min="258" max="258" width="35" style="13" customWidth="1"/>
    <col min="259" max="259" width="12.7109375" style="13" customWidth="1"/>
    <col min="260" max="260" width="1.7109375" style="13" customWidth="1"/>
    <col min="261" max="261" width="12.7109375" style="13" customWidth="1"/>
    <col min="262" max="262" width="1.7109375" style="13" customWidth="1"/>
    <col min="263" max="263" width="12.7109375" style="13" customWidth="1"/>
    <col min="264" max="264" width="1.5703125" style="13" customWidth="1"/>
    <col min="265" max="265" width="12.7109375" style="13" customWidth="1"/>
    <col min="266" max="266" width="1.5703125" style="13" customWidth="1"/>
    <col min="267" max="267" width="12.7109375" style="13" customWidth="1"/>
    <col min="268" max="268" width="1.7109375" style="13" customWidth="1"/>
    <col min="269" max="269" width="12.7109375" style="13" customWidth="1"/>
    <col min="270" max="270" width="1.7109375" style="13" customWidth="1"/>
    <col min="271" max="271" width="12.7109375" style="13" customWidth="1"/>
    <col min="272" max="272" width="3.42578125" style="13" customWidth="1"/>
    <col min="273" max="273" width="13.7109375" style="13" customWidth="1"/>
    <col min="274" max="274" width="7.7109375" style="13" customWidth="1"/>
    <col min="275" max="512" width="13.7109375" style="13"/>
    <col min="513" max="513" width="3.5703125" style="13" customWidth="1"/>
    <col min="514" max="514" width="35" style="13" customWidth="1"/>
    <col min="515" max="515" width="12.7109375" style="13" customWidth="1"/>
    <col min="516" max="516" width="1.7109375" style="13" customWidth="1"/>
    <col min="517" max="517" width="12.7109375" style="13" customWidth="1"/>
    <col min="518" max="518" width="1.7109375" style="13" customWidth="1"/>
    <col min="519" max="519" width="12.7109375" style="13" customWidth="1"/>
    <col min="520" max="520" width="1.5703125" style="13" customWidth="1"/>
    <col min="521" max="521" width="12.7109375" style="13" customWidth="1"/>
    <col min="522" max="522" width="1.5703125" style="13" customWidth="1"/>
    <col min="523" max="523" width="12.7109375" style="13" customWidth="1"/>
    <col min="524" max="524" width="1.7109375" style="13" customWidth="1"/>
    <col min="525" max="525" width="12.7109375" style="13" customWidth="1"/>
    <col min="526" max="526" width="1.7109375" style="13" customWidth="1"/>
    <col min="527" max="527" width="12.7109375" style="13" customWidth="1"/>
    <col min="528" max="528" width="3.42578125" style="13" customWidth="1"/>
    <col min="529" max="529" width="13.7109375" style="13" customWidth="1"/>
    <col min="530" max="530" width="7.7109375" style="13" customWidth="1"/>
    <col min="531" max="768" width="13.7109375" style="13"/>
    <col min="769" max="769" width="3.5703125" style="13" customWidth="1"/>
    <col min="770" max="770" width="35" style="13" customWidth="1"/>
    <col min="771" max="771" width="12.7109375" style="13" customWidth="1"/>
    <col min="772" max="772" width="1.7109375" style="13" customWidth="1"/>
    <col min="773" max="773" width="12.7109375" style="13" customWidth="1"/>
    <col min="774" max="774" width="1.7109375" style="13" customWidth="1"/>
    <col min="775" max="775" width="12.7109375" style="13" customWidth="1"/>
    <col min="776" max="776" width="1.5703125" style="13" customWidth="1"/>
    <col min="777" max="777" width="12.7109375" style="13" customWidth="1"/>
    <col min="778" max="778" width="1.5703125" style="13" customWidth="1"/>
    <col min="779" max="779" width="12.7109375" style="13" customWidth="1"/>
    <col min="780" max="780" width="1.7109375" style="13" customWidth="1"/>
    <col min="781" max="781" width="12.7109375" style="13" customWidth="1"/>
    <col min="782" max="782" width="1.7109375" style="13" customWidth="1"/>
    <col min="783" max="783" width="12.7109375" style="13" customWidth="1"/>
    <col min="784" max="784" width="3.42578125" style="13" customWidth="1"/>
    <col min="785" max="785" width="13.7109375" style="13" customWidth="1"/>
    <col min="786" max="786" width="7.7109375" style="13" customWidth="1"/>
    <col min="787" max="1024" width="13.7109375" style="13"/>
    <col min="1025" max="1025" width="3.5703125" style="13" customWidth="1"/>
    <col min="1026" max="1026" width="35" style="13" customWidth="1"/>
    <col min="1027" max="1027" width="12.7109375" style="13" customWidth="1"/>
    <col min="1028" max="1028" width="1.7109375" style="13" customWidth="1"/>
    <col min="1029" max="1029" width="12.7109375" style="13" customWidth="1"/>
    <col min="1030" max="1030" width="1.7109375" style="13" customWidth="1"/>
    <col min="1031" max="1031" width="12.7109375" style="13" customWidth="1"/>
    <col min="1032" max="1032" width="1.5703125" style="13" customWidth="1"/>
    <col min="1033" max="1033" width="12.7109375" style="13" customWidth="1"/>
    <col min="1034" max="1034" width="1.5703125" style="13" customWidth="1"/>
    <col min="1035" max="1035" width="12.7109375" style="13" customWidth="1"/>
    <col min="1036" max="1036" width="1.7109375" style="13" customWidth="1"/>
    <col min="1037" max="1037" width="12.7109375" style="13" customWidth="1"/>
    <col min="1038" max="1038" width="1.7109375" style="13" customWidth="1"/>
    <col min="1039" max="1039" width="12.7109375" style="13" customWidth="1"/>
    <col min="1040" max="1040" width="3.42578125" style="13" customWidth="1"/>
    <col min="1041" max="1041" width="13.7109375" style="13" customWidth="1"/>
    <col min="1042" max="1042" width="7.7109375" style="13" customWidth="1"/>
    <col min="1043" max="1280" width="13.7109375" style="13"/>
    <col min="1281" max="1281" width="3.5703125" style="13" customWidth="1"/>
    <col min="1282" max="1282" width="35" style="13" customWidth="1"/>
    <col min="1283" max="1283" width="12.7109375" style="13" customWidth="1"/>
    <col min="1284" max="1284" width="1.7109375" style="13" customWidth="1"/>
    <col min="1285" max="1285" width="12.7109375" style="13" customWidth="1"/>
    <col min="1286" max="1286" width="1.7109375" style="13" customWidth="1"/>
    <col min="1287" max="1287" width="12.7109375" style="13" customWidth="1"/>
    <col min="1288" max="1288" width="1.5703125" style="13" customWidth="1"/>
    <col min="1289" max="1289" width="12.7109375" style="13" customWidth="1"/>
    <col min="1290" max="1290" width="1.5703125" style="13" customWidth="1"/>
    <col min="1291" max="1291" width="12.7109375" style="13" customWidth="1"/>
    <col min="1292" max="1292" width="1.7109375" style="13" customWidth="1"/>
    <col min="1293" max="1293" width="12.7109375" style="13" customWidth="1"/>
    <col min="1294" max="1294" width="1.7109375" style="13" customWidth="1"/>
    <col min="1295" max="1295" width="12.7109375" style="13" customWidth="1"/>
    <col min="1296" max="1296" width="3.42578125" style="13" customWidth="1"/>
    <col min="1297" max="1297" width="13.7109375" style="13" customWidth="1"/>
    <col min="1298" max="1298" width="7.7109375" style="13" customWidth="1"/>
    <col min="1299" max="1536" width="13.7109375" style="13"/>
    <col min="1537" max="1537" width="3.5703125" style="13" customWidth="1"/>
    <col min="1538" max="1538" width="35" style="13" customWidth="1"/>
    <col min="1539" max="1539" width="12.7109375" style="13" customWidth="1"/>
    <col min="1540" max="1540" width="1.7109375" style="13" customWidth="1"/>
    <col min="1541" max="1541" width="12.7109375" style="13" customWidth="1"/>
    <col min="1542" max="1542" width="1.7109375" style="13" customWidth="1"/>
    <col min="1543" max="1543" width="12.7109375" style="13" customWidth="1"/>
    <col min="1544" max="1544" width="1.5703125" style="13" customWidth="1"/>
    <col min="1545" max="1545" width="12.7109375" style="13" customWidth="1"/>
    <col min="1546" max="1546" width="1.5703125" style="13" customWidth="1"/>
    <col min="1547" max="1547" width="12.7109375" style="13" customWidth="1"/>
    <col min="1548" max="1548" width="1.7109375" style="13" customWidth="1"/>
    <col min="1549" max="1549" width="12.7109375" style="13" customWidth="1"/>
    <col min="1550" max="1550" width="1.7109375" style="13" customWidth="1"/>
    <col min="1551" max="1551" width="12.7109375" style="13" customWidth="1"/>
    <col min="1552" max="1552" width="3.42578125" style="13" customWidth="1"/>
    <col min="1553" max="1553" width="13.7109375" style="13" customWidth="1"/>
    <col min="1554" max="1554" width="7.7109375" style="13" customWidth="1"/>
    <col min="1555" max="1792" width="13.7109375" style="13"/>
    <col min="1793" max="1793" width="3.5703125" style="13" customWidth="1"/>
    <col min="1794" max="1794" width="35" style="13" customWidth="1"/>
    <col min="1795" max="1795" width="12.7109375" style="13" customWidth="1"/>
    <col min="1796" max="1796" width="1.7109375" style="13" customWidth="1"/>
    <col min="1797" max="1797" width="12.7109375" style="13" customWidth="1"/>
    <col min="1798" max="1798" width="1.7109375" style="13" customWidth="1"/>
    <col min="1799" max="1799" width="12.7109375" style="13" customWidth="1"/>
    <col min="1800" max="1800" width="1.5703125" style="13" customWidth="1"/>
    <col min="1801" max="1801" width="12.7109375" style="13" customWidth="1"/>
    <col min="1802" max="1802" width="1.5703125" style="13" customWidth="1"/>
    <col min="1803" max="1803" width="12.7109375" style="13" customWidth="1"/>
    <col min="1804" max="1804" width="1.7109375" style="13" customWidth="1"/>
    <col min="1805" max="1805" width="12.7109375" style="13" customWidth="1"/>
    <col min="1806" max="1806" width="1.7109375" style="13" customWidth="1"/>
    <col min="1807" max="1807" width="12.7109375" style="13" customWidth="1"/>
    <col min="1808" max="1808" width="3.42578125" style="13" customWidth="1"/>
    <col min="1809" max="1809" width="13.7109375" style="13" customWidth="1"/>
    <col min="1810" max="1810" width="7.7109375" style="13" customWidth="1"/>
    <col min="1811" max="2048" width="13.7109375" style="13"/>
    <col min="2049" max="2049" width="3.5703125" style="13" customWidth="1"/>
    <col min="2050" max="2050" width="35" style="13" customWidth="1"/>
    <col min="2051" max="2051" width="12.7109375" style="13" customWidth="1"/>
    <col min="2052" max="2052" width="1.7109375" style="13" customWidth="1"/>
    <col min="2053" max="2053" width="12.7109375" style="13" customWidth="1"/>
    <col min="2054" max="2054" width="1.7109375" style="13" customWidth="1"/>
    <col min="2055" max="2055" width="12.7109375" style="13" customWidth="1"/>
    <col min="2056" max="2056" width="1.5703125" style="13" customWidth="1"/>
    <col min="2057" max="2057" width="12.7109375" style="13" customWidth="1"/>
    <col min="2058" max="2058" width="1.5703125" style="13" customWidth="1"/>
    <col min="2059" max="2059" width="12.7109375" style="13" customWidth="1"/>
    <col min="2060" max="2060" width="1.7109375" style="13" customWidth="1"/>
    <col min="2061" max="2061" width="12.7109375" style="13" customWidth="1"/>
    <col min="2062" max="2062" width="1.7109375" style="13" customWidth="1"/>
    <col min="2063" max="2063" width="12.7109375" style="13" customWidth="1"/>
    <col min="2064" max="2064" width="3.42578125" style="13" customWidth="1"/>
    <col min="2065" max="2065" width="13.7109375" style="13" customWidth="1"/>
    <col min="2066" max="2066" width="7.7109375" style="13" customWidth="1"/>
    <col min="2067" max="2304" width="13.7109375" style="13"/>
    <col min="2305" max="2305" width="3.5703125" style="13" customWidth="1"/>
    <col min="2306" max="2306" width="35" style="13" customWidth="1"/>
    <col min="2307" max="2307" width="12.7109375" style="13" customWidth="1"/>
    <col min="2308" max="2308" width="1.7109375" style="13" customWidth="1"/>
    <col min="2309" max="2309" width="12.7109375" style="13" customWidth="1"/>
    <col min="2310" max="2310" width="1.7109375" style="13" customWidth="1"/>
    <col min="2311" max="2311" width="12.7109375" style="13" customWidth="1"/>
    <col min="2312" max="2312" width="1.5703125" style="13" customWidth="1"/>
    <col min="2313" max="2313" width="12.7109375" style="13" customWidth="1"/>
    <col min="2314" max="2314" width="1.5703125" style="13" customWidth="1"/>
    <col min="2315" max="2315" width="12.7109375" style="13" customWidth="1"/>
    <col min="2316" max="2316" width="1.7109375" style="13" customWidth="1"/>
    <col min="2317" max="2317" width="12.7109375" style="13" customWidth="1"/>
    <col min="2318" max="2318" width="1.7109375" style="13" customWidth="1"/>
    <col min="2319" max="2319" width="12.7109375" style="13" customWidth="1"/>
    <col min="2320" max="2320" width="3.42578125" style="13" customWidth="1"/>
    <col min="2321" max="2321" width="13.7109375" style="13" customWidth="1"/>
    <col min="2322" max="2322" width="7.7109375" style="13" customWidth="1"/>
    <col min="2323" max="2560" width="13.7109375" style="13"/>
    <col min="2561" max="2561" width="3.5703125" style="13" customWidth="1"/>
    <col min="2562" max="2562" width="35" style="13" customWidth="1"/>
    <col min="2563" max="2563" width="12.7109375" style="13" customWidth="1"/>
    <col min="2564" max="2564" width="1.7109375" style="13" customWidth="1"/>
    <col min="2565" max="2565" width="12.7109375" style="13" customWidth="1"/>
    <col min="2566" max="2566" width="1.7109375" style="13" customWidth="1"/>
    <col min="2567" max="2567" width="12.7109375" style="13" customWidth="1"/>
    <col min="2568" max="2568" width="1.5703125" style="13" customWidth="1"/>
    <col min="2569" max="2569" width="12.7109375" style="13" customWidth="1"/>
    <col min="2570" max="2570" width="1.5703125" style="13" customWidth="1"/>
    <col min="2571" max="2571" width="12.7109375" style="13" customWidth="1"/>
    <col min="2572" max="2572" width="1.7109375" style="13" customWidth="1"/>
    <col min="2573" max="2573" width="12.7109375" style="13" customWidth="1"/>
    <col min="2574" max="2574" width="1.7109375" style="13" customWidth="1"/>
    <col min="2575" max="2575" width="12.7109375" style="13" customWidth="1"/>
    <col min="2576" max="2576" width="3.42578125" style="13" customWidth="1"/>
    <col min="2577" max="2577" width="13.7109375" style="13" customWidth="1"/>
    <col min="2578" max="2578" width="7.7109375" style="13" customWidth="1"/>
    <col min="2579" max="2816" width="13.7109375" style="13"/>
    <col min="2817" max="2817" width="3.5703125" style="13" customWidth="1"/>
    <col min="2818" max="2818" width="35" style="13" customWidth="1"/>
    <col min="2819" max="2819" width="12.7109375" style="13" customWidth="1"/>
    <col min="2820" max="2820" width="1.7109375" style="13" customWidth="1"/>
    <col min="2821" max="2821" width="12.7109375" style="13" customWidth="1"/>
    <col min="2822" max="2822" width="1.7109375" style="13" customWidth="1"/>
    <col min="2823" max="2823" width="12.7109375" style="13" customWidth="1"/>
    <col min="2824" max="2824" width="1.5703125" style="13" customWidth="1"/>
    <col min="2825" max="2825" width="12.7109375" style="13" customWidth="1"/>
    <col min="2826" max="2826" width="1.5703125" style="13" customWidth="1"/>
    <col min="2827" max="2827" width="12.7109375" style="13" customWidth="1"/>
    <col min="2828" max="2828" width="1.7109375" style="13" customWidth="1"/>
    <col min="2829" max="2829" width="12.7109375" style="13" customWidth="1"/>
    <col min="2830" max="2830" width="1.7109375" style="13" customWidth="1"/>
    <col min="2831" max="2831" width="12.7109375" style="13" customWidth="1"/>
    <col min="2832" max="2832" width="3.42578125" style="13" customWidth="1"/>
    <col min="2833" max="2833" width="13.7109375" style="13" customWidth="1"/>
    <col min="2834" max="2834" width="7.7109375" style="13" customWidth="1"/>
    <col min="2835" max="3072" width="13.7109375" style="13"/>
    <col min="3073" max="3073" width="3.5703125" style="13" customWidth="1"/>
    <col min="3074" max="3074" width="35" style="13" customWidth="1"/>
    <col min="3075" max="3075" width="12.7109375" style="13" customWidth="1"/>
    <col min="3076" max="3076" width="1.7109375" style="13" customWidth="1"/>
    <col min="3077" max="3077" width="12.7109375" style="13" customWidth="1"/>
    <col min="3078" max="3078" width="1.7109375" style="13" customWidth="1"/>
    <col min="3079" max="3079" width="12.7109375" style="13" customWidth="1"/>
    <col min="3080" max="3080" width="1.5703125" style="13" customWidth="1"/>
    <col min="3081" max="3081" width="12.7109375" style="13" customWidth="1"/>
    <col min="3082" max="3082" width="1.5703125" style="13" customWidth="1"/>
    <col min="3083" max="3083" width="12.7109375" style="13" customWidth="1"/>
    <col min="3084" max="3084" width="1.7109375" style="13" customWidth="1"/>
    <col min="3085" max="3085" width="12.7109375" style="13" customWidth="1"/>
    <col min="3086" max="3086" width="1.7109375" style="13" customWidth="1"/>
    <col min="3087" max="3087" width="12.7109375" style="13" customWidth="1"/>
    <col min="3088" max="3088" width="3.42578125" style="13" customWidth="1"/>
    <col min="3089" max="3089" width="13.7109375" style="13" customWidth="1"/>
    <col min="3090" max="3090" width="7.7109375" style="13" customWidth="1"/>
    <col min="3091" max="3328" width="13.7109375" style="13"/>
    <col min="3329" max="3329" width="3.5703125" style="13" customWidth="1"/>
    <col min="3330" max="3330" width="35" style="13" customWidth="1"/>
    <col min="3331" max="3331" width="12.7109375" style="13" customWidth="1"/>
    <col min="3332" max="3332" width="1.7109375" style="13" customWidth="1"/>
    <col min="3333" max="3333" width="12.7109375" style="13" customWidth="1"/>
    <col min="3334" max="3334" width="1.7109375" style="13" customWidth="1"/>
    <col min="3335" max="3335" width="12.7109375" style="13" customWidth="1"/>
    <col min="3336" max="3336" width="1.5703125" style="13" customWidth="1"/>
    <col min="3337" max="3337" width="12.7109375" style="13" customWidth="1"/>
    <col min="3338" max="3338" width="1.5703125" style="13" customWidth="1"/>
    <col min="3339" max="3339" width="12.7109375" style="13" customWidth="1"/>
    <col min="3340" max="3340" width="1.7109375" style="13" customWidth="1"/>
    <col min="3341" max="3341" width="12.7109375" style="13" customWidth="1"/>
    <col min="3342" max="3342" width="1.7109375" style="13" customWidth="1"/>
    <col min="3343" max="3343" width="12.7109375" style="13" customWidth="1"/>
    <col min="3344" max="3344" width="3.42578125" style="13" customWidth="1"/>
    <col min="3345" max="3345" width="13.7109375" style="13" customWidth="1"/>
    <col min="3346" max="3346" width="7.7109375" style="13" customWidth="1"/>
    <col min="3347" max="3584" width="13.7109375" style="13"/>
    <col min="3585" max="3585" width="3.5703125" style="13" customWidth="1"/>
    <col min="3586" max="3586" width="35" style="13" customWidth="1"/>
    <col min="3587" max="3587" width="12.7109375" style="13" customWidth="1"/>
    <col min="3588" max="3588" width="1.7109375" style="13" customWidth="1"/>
    <col min="3589" max="3589" width="12.7109375" style="13" customWidth="1"/>
    <col min="3590" max="3590" width="1.7109375" style="13" customWidth="1"/>
    <col min="3591" max="3591" width="12.7109375" style="13" customWidth="1"/>
    <col min="3592" max="3592" width="1.5703125" style="13" customWidth="1"/>
    <col min="3593" max="3593" width="12.7109375" style="13" customWidth="1"/>
    <col min="3594" max="3594" width="1.5703125" style="13" customWidth="1"/>
    <col min="3595" max="3595" width="12.7109375" style="13" customWidth="1"/>
    <col min="3596" max="3596" width="1.7109375" style="13" customWidth="1"/>
    <col min="3597" max="3597" width="12.7109375" style="13" customWidth="1"/>
    <col min="3598" max="3598" width="1.7109375" style="13" customWidth="1"/>
    <col min="3599" max="3599" width="12.7109375" style="13" customWidth="1"/>
    <col min="3600" max="3600" width="3.42578125" style="13" customWidth="1"/>
    <col min="3601" max="3601" width="13.7109375" style="13" customWidth="1"/>
    <col min="3602" max="3602" width="7.7109375" style="13" customWidth="1"/>
    <col min="3603" max="3840" width="13.7109375" style="13"/>
    <col min="3841" max="3841" width="3.5703125" style="13" customWidth="1"/>
    <col min="3842" max="3842" width="35" style="13" customWidth="1"/>
    <col min="3843" max="3843" width="12.7109375" style="13" customWidth="1"/>
    <col min="3844" max="3844" width="1.7109375" style="13" customWidth="1"/>
    <col min="3845" max="3845" width="12.7109375" style="13" customWidth="1"/>
    <col min="3846" max="3846" width="1.7109375" style="13" customWidth="1"/>
    <col min="3847" max="3847" width="12.7109375" style="13" customWidth="1"/>
    <col min="3848" max="3848" width="1.5703125" style="13" customWidth="1"/>
    <col min="3849" max="3849" width="12.7109375" style="13" customWidth="1"/>
    <col min="3850" max="3850" width="1.5703125" style="13" customWidth="1"/>
    <col min="3851" max="3851" width="12.7109375" style="13" customWidth="1"/>
    <col min="3852" max="3852" width="1.7109375" style="13" customWidth="1"/>
    <col min="3853" max="3853" width="12.7109375" style="13" customWidth="1"/>
    <col min="3854" max="3854" width="1.7109375" style="13" customWidth="1"/>
    <col min="3855" max="3855" width="12.7109375" style="13" customWidth="1"/>
    <col min="3856" max="3856" width="3.42578125" style="13" customWidth="1"/>
    <col min="3857" max="3857" width="13.7109375" style="13" customWidth="1"/>
    <col min="3858" max="3858" width="7.7109375" style="13" customWidth="1"/>
    <col min="3859" max="4096" width="13.7109375" style="13"/>
    <col min="4097" max="4097" width="3.5703125" style="13" customWidth="1"/>
    <col min="4098" max="4098" width="35" style="13" customWidth="1"/>
    <col min="4099" max="4099" width="12.7109375" style="13" customWidth="1"/>
    <col min="4100" max="4100" width="1.7109375" style="13" customWidth="1"/>
    <col min="4101" max="4101" width="12.7109375" style="13" customWidth="1"/>
    <col min="4102" max="4102" width="1.7109375" style="13" customWidth="1"/>
    <col min="4103" max="4103" width="12.7109375" style="13" customWidth="1"/>
    <col min="4104" max="4104" width="1.5703125" style="13" customWidth="1"/>
    <col min="4105" max="4105" width="12.7109375" style="13" customWidth="1"/>
    <col min="4106" max="4106" width="1.5703125" style="13" customWidth="1"/>
    <col min="4107" max="4107" width="12.7109375" style="13" customWidth="1"/>
    <col min="4108" max="4108" width="1.7109375" style="13" customWidth="1"/>
    <col min="4109" max="4109" width="12.7109375" style="13" customWidth="1"/>
    <col min="4110" max="4110" width="1.7109375" style="13" customWidth="1"/>
    <col min="4111" max="4111" width="12.7109375" style="13" customWidth="1"/>
    <col min="4112" max="4112" width="3.42578125" style="13" customWidth="1"/>
    <col min="4113" max="4113" width="13.7109375" style="13" customWidth="1"/>
    <col min="4114" max="4114" width="7.7109375" style="13" customWidth="1"/>
    <col min="4115" max="4352" width="13.7109375" style="13"/>
    <col min="4353" max="4353" width="3.5703125" style="13" customWidth="1"/>
    <col min="4354" max="4354" width="35" style="13" customWidth="1"/>
    <col min="4355" max="4355" width="12.7109375" style="13" customWidth="1"/>
    <col min="4356" max="4356" width="1.7109375" style="13" customWidth="1"/>
    <col min="4357" max="4357" width="12.7109375" style="13" customWidth="1"/>
    <col min="4358" max="4358" width="1.7109375" style="13" customWidth="1"/>
    <col min="4359" max="4359" width="12.7109375" style="13" customWidth="1"/>
    <col min="4360" max="4360" width="1.5703125" style="13" customWidth="1"/>
    <col min="4361" max="4361" width="12.7109375" style="13" customWidth="1"/>
    <col min="4362" max="4362" width="1.5703125" style="13" customWidth="1"/>
    <col min="4363" max="4363" width="12.7109375" style="13" customWidth="1"/>
    <col min="4364" max="4364" width="1.7109375" style="13" customWidth="1"/>
    <col min="4365" max="4365" width="12.7109375" style="13" customWidth="1"/>
    <col min="4366" max="4366" width="1.7109375" style="13" customWidth="1"/>
    <col min="4367" max="4367" width="12.7109375" style="13" customWidth="1"/>
    <col min="4368" max="4368" width="3.42578125" style="13" customWidth="1"/>
    <col min="4369" max="4369" width="13.7109375" style="13" customWidth="1"/>
    <col min="4370" max="4370" width="7.7109375" style="13" customWidth="1"/>
    <col min="4371" max="4608" width="13.7109375" style="13"/>
    <col min="4609" max="4609" width="3.5703125" style="13" customWidth="1"/>
    <col min="4610" max="4610" width="35" style="13" customWidth="1"/>
    <col min="4611" max="4611" width="12.7109375" style="13" customWidth="1"/>
    <col min="4612" max="4612" width="1.7109375" style="13" customWidth="1"/>
    <col min="4613" max="4613" width="12.7109375" style="13" customWidth="1"/>
    <col min="4614" max="4614" width="1.7109375" style="13" customWidth="1"/>
    <col min="4615" max="4615" width="12.7109375" style="13" customWidth="1"/>
    <col min="4616" max="4616" width="1.5703125" style="13" customWidth="1"/>
    <col min="4617" max="4617" width="12.7109375" style="13" customWidth="1"/>
    <col min="4618" max="4618" width="1.5703125" style="13" customWidth="1"/>
    <col min="4619" max="4619" width="12.7109375" style="13" customWidth="1"/>
    <col min="4620" max="4620" width="1.7109375" style="13" customWidth="1"/>
    <col min="4621" max="4621" width="12.7109375" style="13" customWidth="1"/>
    <col min="4622" max="4622" width="1.7109375" style="13" customWidth="1"/>
    <col min="4623" max="4623" width="12.7109375" style="13" customWidth="1"/>
    <col min="4624" max="4624" width="3.42578125" style="13" customWidth="1"/>
    <col min="4625" max="4625" width="13.7109375" style="13" customWidth="1"/>
    <col min="4626" max="4626" width="7.7109375" style="13" customWidth="1"/>
    <col min="4627" max="4864" width="13.7109375" style="13"/>
    <col min="4865" max="4865" width="3.5703125" style="13" customWidth="1"/>
    <col min="4866" max="4866" width="35" style="13" customWidth="1"/>
    <col min="4867" max="4867" width="12.7109375" style="13" customWidth="1"/>
    <col min="4868" max="4868" width="1.7109375" style="13" customWidth="1"/>
    <col min="4869" max="4869" width="12.7109375" style="13" customWidth="1"/>
    <col min="4870" max="4870" width="1.7109375" style="13" customWidth="1"/>
    <col min="4871" max="4871" width="12.7109375" style="13" customWidth="1"/>
    <col min="4872" max="4872" width="1.5703125" style="13" customWidth="1"/>
    <col min="4873" max="4873" width="12.7109375" style="13" customWidth="1"/>
    <col min="4874" max="4874" width="1.5703125" style="13" customWidth="1"/>
    <col min="4875" max="4875" width="12.7109375" style="13" customWidth="1"/>
    <col min="4876" max="4876" width="1.7109375" style="13" customWidth="1"/>
    <col min="4877" max="4877" width="12.7109375" style="13" customWidth="1"/>
    <col min="4878" max="4878" width="1.7109375" style="13" customWidth="1"/>
    <col min="4879" max="4879" width="12.7109375" style="13" customWidth="1"/>
    <col min="4880" max="4880" width="3.42578125" style="13" customWidth="1"/>
    <col min="4881" max="4881" width="13.7109375" style="13" customWidth="1"/>
    <col min="4882" max="4882" width="7.7109375" style="13" customWidth="1"/>
    <col min="4883" max="5120" width="13.7109375" style="13"/>
    <col min="5121" max="5121" width="3.5703125" style="13" customWidth="1"/>
    <col min="5122" max="5122" width="35" style="13" customWidth="1"/>
    <col min="5123" max="5123" width="12.7109375" style="13" customWidth="1"/>
    <col min="5124" max="5124" width="1.7109375" style="13" customWidth="1"/>
    <col min="5125" max="5125" width="12.7109375" style="13" customWidth="1"/>
    <col min="5126" max="5126" width="1.7109375" style="13" customWidth="1"/>
    <col min="5127" max="5127" width="12.7109375" style="13" customWidth="1"/>
    <col min="5128" max="5128" width="1.5703125" style="13" customWidth="1"/>
    <col min="5129" max="5129" width="12.7109375" style="13" customWidth="1"/>
    <col min="5130" max="5130" width="1.5703125" style="13" customWidth="1"/>
    <col min="5131" max="5131" width="12.7109375" style="13" customWidth="1"/>
    <col min="5132" max="5132" width="1.7109375" style="13" customWidth="1"/>
    <col min="5133" max="5133" width="12.7109375" style="13" customWidth="1"/>
    <col min="5134" max="5134" width="1.7109375" style="13" customWidth="1"/>
    <col min="5135" max="5135" width="12.7109375" style="13" customWidth="1"/>
    <col min="5136" max="5136" width="3.42578125" style="13" customWidth="1"/>
    <col min="5137" max="5137" width="13.7109375" style="13" customWidth="1"/>
    <col min="5138" max="5138" width="7.7109375" style="13" customWidth="1"/>
    <col min="5139" max="5376" width="13.7109375" style="13"/>
    <col min="5377" max="5377" width="3.5703125" style="13" customWidth="1"/>
    <col min="5378" max="5378" width="35" style="13" customWidth="1"/>
    <col min="5379" max="5379" width="12.7109375" style="13" customWidth="1"/>
    <col min="5380" max="5380" width="1.7109375" style="13" customWidth="1"/>
    <col min="5381" max="5381" width="12.7109375" style="13" customWidth="1"/>
    <col min="5382" max="5382" width="1.7109375" style="13" customWidth="1"/>
    <col min="5383" max="5383" width="12.7109375" style="13" customWidth="1"/>
    <col min="5384" max="5384" width="1.5703125" style="13" customWidth="1"/>
    <col min="5385" max="5385" width="12.7109375" style="13" customWidth="1"/>
    <col min="5386" max="5386" width="1.5703125" style="13" customWidth="1"/>
    <col min="5387" max="5387" width="12.7109375" style="13" customWidth="1"/>
    <col min="5388" max="5388" width="1.7109375" style="13" customWidth="1"/>
    <col min="5389" max="5389" width="12.7109375" style="13" customWidth="1"/>
    <col min="5390" max="5390" width="1.7109375" style="13" customWidth="1"/>
    <col min="5391" max="5391" width="12.7109375" style="13" customWidth="1"/>
    <col min="5392" max="5392" width="3.42578125" style="13" customWidth="1"/>
    <col min="5393" max="5393" width="13.7109375" style="13" customWidth="1"/>
    <col min="5394" max="5394" width="7.7109375" style="13" customWidth="1"/>
    <col min="5395" max="5632" width="13.7109375" style="13"/>
    <col min="5633" max="5633" width="3.5703125" style="13" customWidth="1"/>
    <col min="5634" max="5634" width="35" style="13" customWidth="1"/>
    <col min="5635" max="5635" width="12.7109375" style="13" customWidth="1"/>
    <col min="5636" max="5636" width="1.7109375" style="13" customWidth="1"/>
    <col min="5637" max="5637" width="12.7109375" style="13" customWidth="1"/>
    <col min="5638" max="5638" width="1.7109375" style="13" customWidth="1"/>
    <col min="5639" max="5639" width="12.7109375" style="13" customWidth="1"/>
    <col min="5640" max="5640" width="1.5703125" style="13" customWidth="1"/>
    <col min="5641" max="5641" width="12.7109375" style="13" customWidth="1"/>
    <col min="5642" max="5642" width="1.5703125" style="13" customWidth="1"/>
    <col min="5643" max="5643" width="12.7109375" style="13" customWidth="1"/>
    <col min="5644" max="5644" width="1.7109375" style="13" customWidth="1"/>
    <col min="5645" max="5645" width="12.7109375" style="13" customWidth="1"/>
    <col min="5646" max="5646" width="1.7109375" style="13" customWidth="1"/>
    <col min="5647" max="5647" width="12.7109375" style="13" customWidth="1"/>
    <col min="5648" max="5648" width="3.42578125" style="13" customWidth="1"/>
    <col min="5649" max="5649" width="13.7109375" style="13" customWidth="1"/>
    <col min="5650" max="5650" width="7.7109375" style="13" customWidth="1"/>
    <col min="5651" max="5888" width="13.7109375" style="13"/>
    <col min="5889" max="5889" width="3.5703125" style="13" customWidth="1"/>
    <col min="5890" max="5890" width="35" style="13" customWidth="1"/>
    <col min="5891" max="5891" width="12.7109375" style="13" customWidth="1"/>
    <col min="5892" max="5892" width="1.7109375" style="13" customWidth="1"/>
    <col min="5893" max="5893" width="12.7109375" style="13" customWidth="1"/>
    <col min="5894" max="5894" width="1.7109375" style="13" customWidth="1"/>
    <col min="5895" max="5895" width="12.7109375" style="13" customWidth="1"/>
    <col min="5896" max="5896" width="1.5703125" style="13" customWidth="1"/>
    <col min="5897" max="5897" width="12.7109375" style="13" customWidth="1"/>
    <col min="5898" max="5898" width="1.5703125" style="13" customWidth="1"/>
    <col min="5899" max="5899" width="12.7109375" style="13" customWidth="1"/>
    <col min="5900" max="5900" width="1.7109375" style="13" customWidth="1"/>
    <col min="5901" max="5901" width="12.7109375" style="13" customWidth="1"/>
    <col min="5902" max="5902" width="1.7109375" style="13" customWidth="1"/>
    <col min="5903" max="5903" width="12.7109375" style="13" customWidth="1"/>
    <col min="5904" max="5904" width="3.42578125" style="13" customWidth="1"/>
    <col min="5905" max="5905" width="13.7109375" style="13" customWidth="1"/>
    <col min="5906" max="5906" width="7.7109375" style="13" customWidth="1"/>
    <col min="5907" max="6144" width="13.7109375" style="13"/>
    <col min="6145" max="6145" width="3.5703125" style="13" customWidth="1"/>
    <col min="6146" max="6146" width="35" style="13" customWidth="1"/>
    <col min="6147" max="6147" width="12.7109375" style="13" customWidth="1"/>
    <col min="6148" max="6148" width="1.7109375" style="13" customWidth="1"/>
    <col min="6149" max="6149" width="12.7109375" style="13" customWidth="1"/>
    <col min="6150" max="6150" width="1.7109375" style="13" customWidth="1"/>
    <col min="6151" max="6151" width="12.7109375" style="13" customWidth="1"/>
    <col min="6152" max="6152" width="1.5703125" style="13" customWidth="1"/>
    <col min="6153" max="6153" width="12.7109375" style="13" customWidth="1"/>
    <col min="6154" max="6154" width="1.5703125" style="13" customWidth="1"/>
    <col min="6155" max="6155" width="12.7109375" style="13" customWidth="1"/>
    <col min="6156" max="6156" width="1.7109375" style="13" customWidth="1"/>
    <col min="6157" max="6157" width="12.7109375" style="13" customWidth="1"/>
    <col min="6158" max="6158" width="1.7109375" style="13" customWidth="1"/>
    <col min="6159" max="6159" width="12.7109375" style="13" customWidth="1"/>
    <col min="6160" max="6160" width="3.42578125" style="13" customWidth="1"/>
    <col min="6161" max="6161" width="13.7109375" style="13" customWidth="1"/>
    <col min="6162" max="6162" width="7.7109375" style="13" customWidth="1"/>
    <col min="6163" max="6400" width="13.7109375" style="13"/>
    <col min="6401" max="6401" width="3.5703125" style="13" customWidth="1"/>
    <col min="6402" max="6402" width="35" style="13" customWidth="1"/>
    <col min="6403" max="6403" width="12.7109375" style="13" customWidth="1"/>
    <col min="6404" max="6404" width="1.7109375" style="13" customWidth="1"/>
    <col min="6405" max="6405" width="12.7109375" style="13" customWidth="1"/>
    <col min="6406" max="6406" width="1.7109375" style="13" customWidth="1"/>
    <col min="6407" max="6407" width="12.7109375" style="13" customWidth="1"/>
    <col min="6408" max="6408" width="1.5703125" style="13" customWidth="1"/>
    <col min="6409" max="6409" width="12.7109375" style="13" customWidth="1"/>
    <col min="6410" max="6410" width="1.5703125" style="13" customWidth="1"/>
    <col min="6411" max="6411" width="12.7109375" style="13" customWidth="1"/>
    <col min="6412" max="6412" width="1.7109375" style="13" customWidth="1"/>
    <col min="6413" max="6413" width="12.7109375" style="13" customWidth="1"/>
    <col min="6414" max="6414" width="1.7109375" style="13" customWidth="1"/>
    <col min="6415" max="6415" width="12.7109375" style="13" customWidth="1"/>
    <col min="6416" max="6416" width="3.42578125" style="13" customWidth="1"/>
    <col min="6417" max="6417" width="13.7109375" style="13" customWidth="1"/>
    <col min="6418" max="6418" width="7.7109375" style="13" customWidth="1"/>
    <col min="6419" max="6656" width="13.7109375" style="13"/>
    <col min="6657" max="6657" width="3.5703125" style="13" customWidth="1"/>
    <col min="6658" max="6658" width="35" style="13" customWidth="1"/>
    <col min="6659" max="6659" width="12.7109375" style="13" customWidth="1"/>
    <col min="6660" max="6660" width="1.7109375" style="13" customWidth="1"/>
    <col min="6661" max="6661" width="12.7109375" style="13" customWidth="1"/>
    <col min="6662" max="6662" width="1.7109375" style="13" customWidth="1"/>
    <col min="6663" max="6663" width="12.7109375" style="13" customWidth="1"/>
    <col min="6664" max="6664" width="1.5703125" style="13" customWidth="1"/>
    <col min="6665" max="6665" width="12.7109375" style="13" customWidth="1"/>
    <col min="6666" max="6666" width="1.5703125" style="13" customWidth="1"/>
    <col min="6667" max="6667" width="12.7109375" style="13" customWidth="1"/>
    <col min="6668" max="6668" width="1.7109375" style="13" customWidth="1"/>
    <col min="6669" max="6669" width="12.7109375" style="13" customWidth="1"/>
    <col min="6670" max="6670" width="1.7109375" style="13" customWidth="1"/>
    <col min="6671" max="6671" width="12.7109375" style="13" customWidth="1"/>
    <col min="6672" max="6672" width="3.42578125" style="13" customWidth="1"/>
    <col min="6673" max="6673" width="13.7109375" style="13" customWidth="1"/>
    <col min="6674" max="6674" width="7.7109375" style="13" customWidth="1"/>
    <col min="6675" max="6912" width="13.7109375" style="13"/>
    <col min="6913" max="6913" width="3.5703125" style="13" customWidth="1"/>
    <col min="6914" max="6914" width="35" style="13" customWidth="1"/>
    <col min="6915" max="6915" width="12.7109375" style="13" customWidth="1"/>
    <col min="6916" max="6916" width="1.7109375" style="13" customWidth="1"/>
    <col min="6917" max="6917" width="12.7109375" style="13" customWidth="1"/>
    <col min="6918" max="6918" width="1.7109375" style="13" customWidth="1"/>
    <col min="6919" max="6919" width="12.7109375" style="13" customWidth="1"/>
    <col min="6920" max="6920" width="1.5703125" style="13" customWidth="1"/>
    <col min="6921" max="6921" width="12.7109375" style="13" customWidth="1"/>
    <col min="6922" max="6922" width="1.5703125" style="13" customWidth="1"/>
    <col min="6923" max="6923" width="12.7109375" style="13" customWidth="1"/>
    <col min="6924" max="6924" width="1.7109375" style="13" customWidth="1"/>
    <col min="6925" max="6925" width="12.7109375" style="13" customWidth="1"/>
    <col min="6926" max="6926" width="1.7109375" style="13" customWidth="1"/>
    <col min="6927" max="6927" width="12.7109375" style="13" customWidth="1"/>
    <col min="6928" max="6928" width="3.42578125" style="13" customWidth="1"/>
    <col min="6929" max="6929" width="13.7109375" style="13" customWidth="1"/>
    <col min="6930" max="6930" width="7.7109375" style="13" customWidth="1"/>
    <col min="6931" max="7168" width="13.7109375" style="13"/>
    <col min="7169" max="7169" width="3.5703125" style="13" customWidth="1"/>
    <col min="7170" max="7170" width="35" style="13" customWidth="1"/>
    <col min="7171" max="7171" width="12.7109375" style="13" customWidth="1"/>
    <col min="7172" max="7172" width="1.7109375" style="13" customWidth="1"/>
    <col min="7173" max="7173" width="12.7109375" style="13" customWidth="1"/>
    <col min="7174" max="7174" width="1.7109375" style="13" customWidth="1"/>
    <col min="7175" max="7175" width="12.7109375" style="13" customWidth="1"/>
    <col min="7176" max="7176" width="1.5703125" style="13" customWidth="1"/>
    <col min="7177" max="7177" width="12.7109375" style="13" customWidth="1"/>
    <col min="7178" max="7178" width="1.5703125" style="13" customWidth="1"/>
    <col min="7179" max="7179" width="12.7109375" style="13" customWidth="1"/>
    <col min="7180" max="7180" width="1.7109375" style="13" customWidth="1"/>
    <col min="7181" max="7181" width="12.7109375" style="13" customWidth="1"/>
    <col min="7182" max="7182" width="1.7109375" style="13" customWidth="1"/>
    <col min="7183" max="7183" width="12.7109375" style="13" customWidth="1"/>
    <col min="7184" max="7184" width="3.42578125" style="13" customWidth="1"/>
    <col min="7185" max="7185" width="13.7109375" style="13" customWidth="1"/>
    <col min="7186" max="7186" width="7.7109375" style="13" customWidth="1"/>
    <col min="7187" max="7424" width="13.7109375" style="13"/>
    <col min="7425" max="7425" width="3.5703125" style="13" customWidth="1"/>
    <col min="7426" max="7426" width="35" style="13" customWidth="1"/>
    <col min="7427" max="7427" width="12.7109375" style="13" customWidth="1"/>
    <col min="7428" max="7428" width="1.7109375" style="13" customWidth="1"/>
    <col min="7429" max="7429" width="12.7109375" style="13" customWidth="1"/>
    <col min="7430" max="7430" width="1.7109375" style="13" customWidth="1"/>
    <col min="7431" max="7431" width="12.7109375" style="13" customWidth="1"/>
    <col min="7432" max="7432" width="1.5703125" style="13" customWidth="1"/>
    <col min="7433" max="7433" width="12.7109375" style="13" customWidth="1"/>
    <col min="7434" max="7434" width="1.5703125" style="13" customWidth="1"/>
    <col min="7435" max="7435" width="12.7109375" style="13" customWidth="1"/>
    <col min="7436" max="7436" width="1.7109375" style="13" customWidth="1"/>
    <col min="7437" max="7437" width="12.7109375" style="13" customWidth="1"/>
    <col min="7438" max="7438" width="1.7109375" style="13" customWidth="1"/>
    <col min="7439" max="7439" width="12.7109375" style="13" customWidth="1"/>
    <col min="7440" max="7440" width="3.42578125" style="13" customWidth="1"/>
    <col min="7441" max="7441" width="13.7109375" style="13" customWidth="1"/>
    <col min="7442" max="7442" width="7.7109375" style="13" customWidth="1"/>
    <col min="7443" max="7680" width="13.7109375" style="13"/>
    <col min="7681" max="7681" width="3.5703125" style="13" customWidth="1"/>
    <col min="7682" max="7682" width="35" style="13" customWidth="1"/>
    <col min="7683" max="7683" width="12.7109375" style="13" customWidth="1"/>
    <col min="7684" max="7684" width="1.7109375" style="13" customWidth="1"/>
    <col min="7685" max="7685" width="12.7109375" style="13" customWidth="1"/>
    <col min="7686" max="7686" width="1.7109375" style="13" customWidth="1"/>
    <col min="7687" max="7687" width="12.7109375" style="13" customWidth="1"/>
    <col min="7688" max="7688" width="1.5703125" style="13" customWidth="1"/>
    <col min="7689" max="7689" width="12.7109375" style="13" customWidth="1"/>
    <col min="7690" max="7690" width="1.5703125" style="13" customWidth="1"/>
    <col min="7691" max="7691" width="12.7109375" style="13" customWidth="1"/>
    <col min="7692" max="7692" width="1.7109375" style="13" customWidth="1"/>
    <col min="7693" max="7693" width="12.7109375" style="13" customWidth="1"/>
    <col min="7694" max="7694" width="1.7109375" style="13" customWidth="1"/>
    <col min="7695" max="7695" width="12.7109375" style="13" customWidth="1"/>
    <col min="7696" max="7696" width="3.42578125" style="13" customWidth="1"/>
    <col min="7697" max="7697" width="13.7109375" style="13" customWidth="1"/>
    <col min="7698" max="7698" width="7.7109375" style="13" customWidth="1"/>
    <col min="7699" max="7936" width="13.7109375" style="13"/>
    <col min="7937" max="7937" width="3.5703125" style="13" customWidth="1"/>
    <col min="7938" max="7938" width="35" style="13" customWidth="1"/>
    <col min="7939" max="7939" width="12.7109375" style="13" customWidth="1"/>
    <col min="7940" max="7940" width="1.7109375" style="13" customWidth="1"/>
    <col min="7941" max="7941" width="12.7109375" style="13" customWidth="1"/>
    <col min="7942" max="7942" width="1.7109375" style="13" customWidth="1"/>
    <col min="7943" max="7943" width="12.7109375" style="13" customWidth="1"/>
    <col min="7944" max="7944" width="1.5703125" style="13" customWidth="1"/>
    <col min="7945" max="7945" width="12.7109375" style="13" customWidth="1"/>
    <col min="7946" max="7946" width="1.5703125" style="13" customWidth="1"/>
    <col min="7947" max="7947" width="12.7109375" style="13" customWidth="1"/>
    <col min="7948" max="7948" width="1.7109375" style="13" customWidth="1"/>
    <col min="7949" max="7949" width="12.7109375" style="13" customWidth="1"/>
    <col min="7950" max="7950" width="1.7109375" style="13" customWidth="1"/>
    <col min="7951" max="7951" width="12.7109375" style="13" customWidth="1"/>
    <col min="7952" max="7952" width="3.42578125" style="13" customWidth="1"/>
    <col min="7953" max="7953" width="13.7109375" style="13" customWidth="1"/>
    <col min="7954" max="7954" width="7.7109375" style="13" customWidth="1"/>
    <col min="7955" max="8192" width="13.7109375" style="13"/>
    <col min="8193" max="8193" width="3.5703125" style="13" customWidth="1"/>
    <col min="8194" max="8194" width="35" style="13" customWidth="1"/>
    <col min="8195" max="8195" width="12.7109375" style="13" customWidth="1"/>
    <col min="8196" max="8196" width="1.7109375" style="13" customWidth="1"/>
    <col min="8197" max="8197" width="12.7109375" style="13" customWidth="1"/>
    <col min="8198" max="8198" width="1.7109375" style="13" customWidth="1"/>
    <col min="8199" max="8199" width="12.7109375" style="13" customWidth="1"/>
    <col min="8200" max="8200" width="1.5703125" style="13" customWidth="1"/>
    <col min="8201" max="8201" width="12.7109375" style="13" customWidth="1"/>
    <col min="8202" max="8202" width="1.5703125" style="13" customWidth="1"/>
    <col min="8203" max="8203" width="12.7109375" style="13" customWidth="1"/>
    <col min="8204" max="8204" width="1.7109375" style="13" customWidth="1"/>
    <col min="8205" max="8205" width="12.7109375" style="13" customWidth="1"/>
    <col min="8206" max="8206" width="1.7109375" style="13" customWidth="1"/>
    <col min="8207" max="8207" width="12.7109375" style="13" customWidth="1"/>
    <col min="8208" max="8208" width="3.42578125" style="13" customWidth="1"/>
    <col min="8209" max="8209" width="13.7109375" style="13" customWidth="1"/>
    <col min="8210" max="8210" width="7.7109375" style="13" customWidth="1"/>
    <col min="8211" max="8448" width="13.7109375" style="13"/>
    <col min="8449" max="8449" width="3.5703125" style="13" customWidth="1"/>
    <col min="8450" max="8450" width="35" style="13" customWidth="1"/>
    <col min="8451" max="8451" width="12.7109375" style="13" customWidth="1"/>
    <col min="8452" max="8452" width="1.7109375" style="13" customWidth="1"/>
    <col min="8453" max="8453" width="12.7109375" style="13" customWidth="1"/>
    <col min="8454" max="8454" width="1.7109375" style="13" customWidth="1"/>
    <col min="8455" max="8455" width="12.7109375" style="13" customWidth="1"/>
    <col min="8456" max="8456" width="1.5703125" style="13" customWidth="1"/>
    <col min="8457" max="8457" width="12.7109375" style="13" customWidth="1"/>
    <col min="8458" max="8458" width="1.5703125" style="13" customWidth="1"/>
    <col min="8459" max="8459" width="12.7109375" style="13" customWidth="1"/>
    <col min="8460" max="8460" width="1.7109375" style="13" customWidth="1"/>
    <col min="8461" max="8461" width="12.7109375" style="13" customWidth="1"/>
    <col min="8462" max="8462" width="1.7109375" style="13" customWidth="1"/>
    <col min="8463" max="8463" width="12.7109375" style="13" customWidth="1"/>
    <col min="8464" max="8464" width="3.42578125" style="13" customWidth="1"/>
    <col min="8465" max="8465" width="13.7109375" style="13" customWidth="1"/>
    <col min="8466" max="8466" width="7.7109375" style="13" customWidth="1"/>
    <col min="8467" max="8704" width="13.7109375" style="13"/>
    <col min="8705" max="8705" width="3.5703125" style="13" customWidth="1"/>
    <col min="8706" max="8706" width="35" style="13" customWidth="1"/>
    <col min="8707" max="8707" width="12.7109375" style="13" customWidth="1"/>
    <col min="8708" max="8708" width="1.7109375" style="13" customWidth="1"/>
    <col min="8709" max="8709" width="12.7109375" style="13" customWidth="1"/>
    <col min="8710" max="8710" width="1.7109375" style="13" customWidth="1"/>
    <col min="8711" max="8711" width="12.7109375" style="13" customWidth="1"/>
    <col min="8712" max="8712" width="1.5703125" style="13" customWidth="1"/>
    <col min="8713" max="8713" width="12.7109375" style="13" customWidth="1"/>
    <col min="8714" max="8714" width="1.5703125" style="13" customWidth="1"/>
    <col min="8715" max="8715" width="12.7109375" style="13" customWidth="1"/>
    <col min="8716" max="8716" width="1.7109375" style="13" customWidth="1"/>
    <col min="8717" max="8717" width="12.7109375" style="13" customWidth="1"/>
    <col min="8718" max="8718" width="1.7109375" style="13" customWidth="1"/>
    <col min="8719" max="8719" width="12.7109375" style="13" customWidth="1"/>
    <col min="8720" max="8720" width="3.42578125" style="13" customWidth="1"/>
    <col min="8721" max="8721" width="13.7109375" style="13" customWidth="1"/>
    <col min="8722" max="8722" width="7.7109375" style="13" customWidth="1"/>
    <col min="8723" max="8960" width="13.7109375" style="13"/>
    <col min="8961" max="8961" width="3.5703125" style="13" customWidth="1"/>
    <col min="8962" max="8962" width="35" style="13" customWidth="1"/>
    <col min="8963" max="8963" width="12.7109375" style="13" customWidth="1"/>
    <col min="8964" max="8964" width="1.7109375" style="13" customWidth="1"/>
    <col min="8965" max="8965" width="12.7109375" style="13" customWidth="1"/>
    <col min="8966" max="8966" width="1.7109375" style="13" customWidth="1"/>
    <col min="8967" max="8967" width="12.7109375" style="13" customWidth="1"/>
    <col min="8968" max="8968" width="1.5703125" style="13" customWidth="1"/>
    <col min="8969" max="8969" width="12.7109375" style="13" customWidth="1"/>
    <col min="8970" max="8970" width="1.5703125" style="13" customWidth="1"/>
    <col min="8971" max="8971" width="12.7109375" style="13" customWidth="1"/>
    <col min="8972" max="8972" width="1.7109375" style="13" customWidth="1"/>
    <col min="8973" max="8973" width="12.7109375" style="13" customWidth="1"/>
    <col min="8974" max="8974" width="1.7109375" style="13" customWidth="1"/>
    <col min="8975" max="8975" width="12.7109375" style="13" customWidth="1"/>
    <col min="8976" max="8976" width="3.42578125" style="13" customWidth="1"/>
    <col min="8977" max="8977" width="13.7109375" style="13" customWidth="1"/>
    <col min="8978" max="8978" width="7.7109375" style="13" customWidth="1"/>
    <col min="8979" max="9216" width="13.7109375" style="13"/>
    <col min="9217" max="9217" width="3.5703125" style="13" customWidth="1"/>
    <col min="9218" max="9218" width="35" style="13" customWidth="1"/>
    <col min="9219" max="9219" width="12.7109375" style="13" customWidth="1"/>
    <col min="9220" max="9220" width="1.7109375" style="13" customWidth="1"/>
    <col min="9221" max="9221" width="12.7109375" style="13" customWidth="1"/>
    <col min="9222" max="9222" width="1.7109375" style="13" customWidth="1"/>
    <col min="9223" max="9223" width="12.7109375" style="13" customWidth="1"/>
    <col min="9224" max="9224" width="1.5703125" style="13" customWidth="1"/>
    <col min="9225" max="9225" width="12.7109375" style="13" customWidth="1"/>
    <col min="9226" max="9226" width="1.5703125" style="13" customWidth="1"/>
    <col min="9227" max="9227" width="12.7109375" style="13" customWidth="1"/>
    <col min="9228" max="9228" width="1.7109375" style="13" customWidth="1"/>
    <col min="9229" max="9229" width="12.7109375" style="13" customWidth="1"/>
    <col min="9230" max="9230" width="1.7109375" style="13" customWidth="1"/>
    <col min="9231" max="9231" width="12.7109375" style="13" customWidth="1"/>
    <col min="9232" max="9232" width="3.42578125" style="13" customWidth="1"/>
    <col min="9233" max="9233" width="13.7109375" style="13" customWidth="1"/>
    <col min="9234" max="9234" width="7.7109375" style="13" customWidth="1"/>
    <col min="9235" max="9472" width="13.7109375" style="13"/>
    <col min="9473" max="9473" width="3.5703125" style="13" customWidth="1"/>
    <col min="9474" max="9474" width="35" style="13" customWidth="1"/>
    <col min="9475" max="9475" width="12.7109375" style="13" customWidth="1"/>
    <col min="9476" max="9476" width="1.7109375" style="13" customWidth="1"/>
    <col min="9477" max="9477" width="12.7109375" style="13" customWidth="1"/>
    <col min="9478" max="9478" width="1.7109375" style="13" customWidth="1"/>
    <col min="9479" max="9479" width="12.7109375" style="13" customWidth="1"/>
    <col min="9480" max="9480" width="1.5703125" style="13" customWidth="1"/>
    <col min="9481" max="9481" width="12.7109375" style="13" customWidth="1"/>
    <col min="9482" max="9482" width="1.5703125" style="13" customWidth="1"/>
    <col min="9483" max="9483" width="12.7109375" style="13" customWidth="1"/>
    <col min="9484" max="9484" width="1.7109375" style="13" customWidth="1"/>
    <col min="9485" max="9485" width="12.7109375" style="13" customWidth="1"/>
    <col min="9486" max="9486" width="1.7109375" style="13" customWidth="1"/>
    <col min="9487" max="9487" width="12.7109375" style="13" customWidth="1"/>
    <col min="9488" max="9488" width="3.42578125" style="13" customWidth="1"/>
    <col min="9489" max="9489" width="13.7109375" style="13" customWidth="1"/>
    <col min="9490" max="9490" width="7.7109375" style="13" customWidth="1"/>
    <col min="9491" max="9728" width="13.7109375" style="13"/>
    <col min="9729" max="9729" width="3.5703125" style="13" customWidth="1"/>
    <col min="9730" max="9730" width="35" style="13" customWidth="1"/>
    <col min="9731" max="9731" width="12.7109375" style="13" customWidth="1"/>
    <col min="9732" max="9732" width="1.7109375" style="13" customWidth="1"/>
    <col min="9733" max="9733" width="12.7109375" style="13" customWidth="1"/>
    <col min="9734" max="9734" width="1.7109375" style="13" customWidth="1"/>
    <col min="9735" max="9735" width="12.7109375" style="13" customWidth="1"/>
    <col min="9736" max="9736" width="1.5703125" style="13" customWidth="1"/>
    <col min="9737" max="9737" width="12.7109375" style="13" customWidth="1"/>
    <col min="9738" max="9738" width="1.5703125" style="13" customWidth="1"/>
    <col min="9739" max="9739" width="12.7109375" style="13" customWidth="1"/>
    <col min="9740" max="9740" width="1.7109375" style="13" customWidth="1"/>
    <col min="9741" max="9741" width="12.7109375" style="13" customWidth="1"/>
    <col min="9742" max="9742" width="1.7109375" style="13" customWidth="1"/>
    <col min="9743" max="9743" width="12.7109375" style="13" customWidth="1"/>
    <col min="9744" max="9744" width="3.42578125" style="13" customWidth="1"/>
    <col min="9745" max="9745" width="13.7109375" style="13" customWidth="1"/>
    <col min="9746" max="9746" width="7.7109375" style="13" customWidth="1"/>
    <col min="9747" max="9984" width="13.7109375" style="13"/>
    <col min="9985" max="9985" width="3.5703125" style="13" customWidth="1"/>
    <col min="9986" max="9986" width="35" style="13" customWidth="1"/>
    <col min="9987" max="9987" width="12.7109375" style="13" customWidth="1"/>
    <col min="9988" max="9988" width="1.7109375" style="13" customWidth="1"/>
    <col min="9989" max="9989" width="12.7109375" style="13" customWidth="1"/>
    <col min="9990" max="9990" width="1.7109375" style="13" customWidth="1"/>
    <col min="9991" max="9991" width="12.7109375" style="13" customWidth="1"/>
    <col min="9992" max="9992" width="1.5703125" style="13" customWidth="1"/>
    <col min="9993" max="9993" width="12.7109375" style="13" customWidth="1"/>
    <col min="9994" max="9994" width="1.5703125" style="13" customWidth="1"/>
    <col min="9995" max="9995" width="12.7109375" style="13" customWidth="1"/>
    <col min="9996" max="9996" width="1.7109375" style="13" customWidth="1"/>
    <col min="9997" max="9997" width="12.7109375" style="13" customWidth="1"/>
    <col min="9998" max="9998" width="1.7109375" style="13" customWidth="1"/>
    <col min="9999" max="9999" width="12.7109375" style="13" customWidth="1"/>
    <col min="10000" max="10000" width="3.42578125" style="13" customWidth="1"/>
    <col min="10001" max="10001" width="13.7109375" style="13" customWidth="1"/>
    <col min="10002" max="10002" width="7.7109375" style="13" customWidth="1"/>
    <col min="10003" max="10240" width="13.7109375" style="13"/>
    <col min="10241" max="10241" width="3.5703125" style="13" customWidth="1"/>
    <col min="10242" max="10242" width="35" style="13" customWidth="1"/>
    <col min="10243" max="10243" width="12.7109375" style="13" customWidth="1"/>
    <col min="10244" max="10244" width="1.7109375" style="13" customWidth="1"/>
    <col min="10245" max="10245" width="12.7109375" style="13" customWidth="1"/>
    <col min="10246" max="10246" width="1.7109375" style="13" customWidth="1"/>
    <col min="10247" max="10247" width="12.7109375" style="13" customWidth="1"/>
    <col min="10248" max="10248" width="1.5703125" style="13" customWidth="1"/>
    <col min="10249" max="10249" width="12.7109375" style="13" customWidth="1"/>
    <col min="10250" max="10250" width="1.5703125" style="13" customWidth="1"/>
    <col min="10251" max="10251" width="12.7109375" style="13" customWidth="1"/>
    <col min="10252" max="10252" width="1.7109375" style="13" customWidth="1"/>
    <col min="10253" max="10253" width="12.7109375" style="13" customWidth="1"/>
    <col min="10254" max="10254" width="1.7109375" style="13" customWidth="1"/>
    <col min="10255" max="10255" width="12.7109375" style="13" customWidth="1"/>
    <col min="10256" max="10256" width="3.42578125" style="13" customWidth="1"/>
    <col min="10257" max="10257" width="13.7109375" style="13" customWidth="1"/>
    <col min="10258" max="10258" width="7.7109375" style="13" customWidth="1"/>
    <col min="10259" max="10496" width="13.7109375" style="13"/>
    <col min="10497" max="10497" width="3.5703125" style="13" customWidth="1"/>
    <col min="10498" max="10498" width="35" style="13" customWidth="1"/>
    <col min="10499" max="10499" width="12.7109375" style="13" customWidth="1"/>
    <col min="10500" max="10500" width="1.7109375" style="13" customWidth="1"/>
    <col min="10501" max="10501" width="12.7109375" style="13" customWidth="1"/>
    <col min="10502" max="10502" width="1.7109375" style="13" customWidth="1"/>
    <col min="10503" max="10503" width="12.7109375" style="13" customWidth="1"/>
    <col min="10504" max="10504" width="1.5703125" style="13" customWidth="1"/>
    <col min="10505" max="10505" width="12.7109375" style="13" customWidth="1"/>
    <col min="10506" max="10506" width="1.5703125" style="13" customWidth="1"/>
    <col min="10507" max="10507" width="12.7109375" style="13" customWidth="1"/>
    <col min="10508" max="10508" width="1.7109375" style="13" customWidth="1"/>
    <col min="10509" max="10509" width="12.7109375" style="13" customWidth="1"/>
    <col min="10510" max="10510" width="1.7109375" style="13" customWidth="1"/>
    <col min="10511" max="10511" width="12.7109375" style="13" customWidth="1"/>
    <col min="10512" max="10512" width="3.42578125" style="13" customWidth="1"/>
    <col min="10513" max="10513" width="13.7109375" style="13" customWidth="1"/>
    <col min="10514" max="10514" width="7.7109375" style="13" customWidth="1"/>
    <col min="10515" max="10752" width="13.7109375" style="13"/>
    <col min="10753" max="10753" width="3.5703125" style="13" customWidth="1"/>
    <col min="10754" max="10754" width="35" style="13" customWidth="1"/>
    <col min="10755" max="10755" width="12.7109375" style="13" customWidth="1"/>
    <col min="10756" max="10756" width="1.7109375" style="13" customWidth="1"/>
    <col min="10757" max="10757" width="12.7109375" style="13" customWidth="1"/>
    <col min="10758" max="10758" width="1.7109375" style="13" customWidth="1"/>
    <col min="10759" max="10759" width="12.7109375" style="13" customWidth="1"/>
    <col min="10760" max="10760" width="1.5703125" style="13" customWidth="1"/>
    <col min="10761" max="10761" width="12.7109375" style="13" customWidth="1"/>
    <col min="10762" max="10762" width="1.5703125" style="13" customWidth="1"/>
    <col min="10763" max="10763" width="12.7109375" style="13" customWidth="1"/>
    <col min="10764" max="10764" width="1.7109375" style="13" customWidth="1"/>
    <col min="10765" max="10765" width="12.7109375" style="13" customWidth="1"/>
    <col min="10766" max="10766" width="1.7109375" style="13" customWidth="1"/>
    <col min="10767" max="10767" width="12.7109375" style="13" customWidth="1"/>
    <col min="10768" max="10768" width="3.42578125" style="13" customWidth="1"/>
    <col min="10769" max="10769" width="13.7109375" style="13" customWidth="1"/>
    <col min="10770" max="10770" width="7.7109375" style="13" customWidth="1"/>
    <col min="10771" max="11008" width="13.7109375" style="13"/>
    <col min="11009" max="11009" width="3.5703125" style="13" customWidth="1"/>
    <col min="11010" max="11010" width="35" style="13" customWidth="1"/>
    <col min="11011" max="11011" width="12.7109375" style="13" customWidth="1"/>
    <col min="11012" max="11012" width="1.7109375" style="13" customWidth="1"/>
    <col min="11013" max="11013" width="12.7109375" style="13" customWidth="1"/>
    <col min="11014" max="11014" width="1.7109375" style="13" customWidth="1"/>
    <col min="11015" max="11015" width="12.7109375" style="13" customWidth="1"/>
    <col min="11016" max="11016" width="1.5703125" style="13" customWidth="1"/>
    <col min="11017" max="11017" width="12.7109375" style="13" customWidth="1"/>
    <col min="11018" max="11018" width="1.5703125" style="13" customWidth="1"/>
    <col min="11019" max="11019" width="12.7109375" style="13" customWidth="1"/>
    <col min="11020" max="11020" width="1.7109375" style="13" customWidth="1"/>
    <col min="11021" max="11021" width="12.7109375" style="13" customWidth="1"/>
    <col min="11022" max="11022" width="1.7109375" style="13" customWidth="1"/>
    <col min="11023" max="11023" width="12.7109375" style="13" customWidth="1"/>
    <col min="11024" max="11024" width="3.42578125" style="13" customWidth="1"/>
    <col min="11025" max="11025" width="13.7109375" style="13" customWidth="1"/>
    <col min="11026" max="11026" width="7.7109375" style="13" customWidth="1"/>
    <col min="11027" max="11264" width="13.7109375" style="13"/>
    <col min="11265" max="11265" width="3.5703125" style="13" customWidth="1"/>
    <col min="11266" max="11266" width="35" style="13" customWidth="1"/>
    <col min="11267" max="11267" width="12.7109375" style="13" customWidth="1"/>
    <col min="11268" max="11268" width="1.7109375" style="13" customWidth="1"/>
    <col min="11269" max="11269" width="12.7109375" style="13" customWidth="1"/>
    <col min="11270" max="11270" width="1.7109375" style="13" customWidth="1"/>
    <col min="11271" max="11271" width="12.7109375" style="13" customWidth="1"/>
    <col min="11272" max="11272" width="1.5703125" style="13" customWidth="1"/>
    <col min="11273" max="11273" width="12.7109375" style="13" customWidth="1"/>
    <col min="11274" max="11274" width="1.5703125" style="13" customWidth="1"/>
    <col min="11275" max="11275" width="12.7109375" style="13" customWidth="1"/>
    <col min="11276" max="11276" width="1.7109375" style="13" customWidth="1"/>
    <col min="11277" max="11277" width="12.7109375" style="13" customWidth="1"/>
    <col min="11278" max="11278" width="1.7109375" style="13" customWidth="1"/>
    <col min="11279" max="11279" width="12.7109375" style="13" customWidth="1"/>
    <col min="11280" max="11280" width="3.42578125" style="13" customWidth="1"/>
    <col min="11281" max="11281" width="13.7109375" style="13" customWidth="1"/>
    <col min="11282" max="11282" width="7.7109375" style="13" customWidth="1"/>
    <col min="11283" max="11520" width="13.7109375" style="13"/>
    <col min="11521" max="11521" width="3.5703125" style="13" customWidth="1"/>
    <col min="11522" max="11522" width="35" style="13" customWidth="1"/>
    <col min="11523" max="11523" width="12.7109375" style="13" customWidth="1"/>
    <col min="11524" max="11524" width="1.7109375" style="13" customWidth="1"/>
    <col min="11525" max="11525" width="12.7109375" style="13" customWidth="1"/>
    <col min="11526" max="11526" width="1.7109375" style="13" customWidth="1"/>
    <col min="11527" max="11527" width="12.7109375" style="13" customWidth="1"/>
    <col min="11528" max="11528" width="1.5703125" style="13" customWidth="1"/>
    <col min="11529" max="11529" width="12.7109375" style="13" customWidth="1"/>
    <col min="11530" max="11530" width="1.5703125" style="13" customWidth="1"/>
    <col min="11531" max="11531" width="12.7109375" style="13" customWidth="1"/>
    <col min="11532" max="11532" width="1.7109375" style="13" customWidth="1"/>
    <col min="11533" max="11533" width="12.7109375" style="13" customWidth="1"/>
    <col min="11534" max="11534" width="1.7109375" style="13" customWidth="1"/>
    <col min="11535" max="11535" width="12.7109375" style="13" customWidth="1"/>
    <col min="11536" max="11536" width="3.42578125" style="13" customWidth="1"/>
    <col min="11537" max="11537" width="13.7109375" style="13" customWidth="1"/>
    <col min="11538" max="11538" width="7.7109375" style="13" customWidth="1"/>
    <col min="11539" max="11776" width="13.7109375" style="13"/>
    <col min="11777" max="11777" width="3.5703125" style="13" customWidth="1"/>
    <col min="11778" max="11778" width="35" style="13" customWidth="1"/>
    <col min="11779" max="11779" width="12.7109375" style="13" customWidth="1"/>
    <col min="11780" max="11780" width="1.7109375" style="13" customWidth="1"/>
    <col min="11781" max="11781" width="12.7109375" style="13" customWidth="1"/>
    <col min="11782" max="11782" width="1.7109375" style="13" customWidth="1"/>
    <col min="11783" max="11783" width="12.7109375" style="13" customWidth="1"/>
    <col min="11784" max="11784" width="1.5703125" style="13" customWidth="1"/>
    <col min="11785" max="11785" width="12.7109375" style="13" customWidth="1"/>
    <col min="11786" max="11786" width="1.5703125" style="13" customWidth="1"/>
    <col min="11787" max="11787" width="12.7109375" style="13" customWidth="1"/>
    <col min="11788" max="11788" width="1.7109375" style="13" customWidth="1"/>
    <col min="11789" max="11789" width="12.7109375" style="13" customWidth="1"/>
    <col min="11790" max="11790" width="1.7109375" style="13" customWidth="1"/>
    <col min="11791" max="11791" width="12.7109375" style="13" customWidth="1"/>
    <col min="11792" max="11792" width="3.42578125" style="13" customWidth="1"/>
    <col min="11793" max="11793" width="13.7109375" style="13" customWidth="1"/>
    <col min="11794" max="11794" width="7.7109375" style="13" customWidth="1"/>
    <col min="11795" max="12032" width="13.7109375" style="13"/>
    <col min="12033" max="12033" width="3.5703125" style="13" customWidth="1"/>
    <col min="12034" max="12034" width="35" style="13" customWidth="1"/>
    <col min="12035" max="12035" width="12.7109375" style="13" customWidth="1"/>
    <col min="12036" max="12036" width="1.7109375" style="13" customWidth="1"/>
    <col min="12037" max="12037" width="12.7109375" style="13" customWidth="1"/>
    <col min="12038" max="12038" width="1.7109375" style="13" customWidth="1"/>
    <col min="12039" max="12039" width="12.7109375" style="13" customWidth="1"/>
    <col min="12040" max="12040" width="1.5703125" style="13" customWidth="1"/>
    <col min="12041" max="12041" width="12.7109375" style="13" customWidth="1"/>
    <col min="12042" max="12042" width="1.5703125" style="13" customWidth="1"/>
    <col min="12043" max="12043" width="12.7109375" style="13" customWidth="1"/>
    <col min="12044" max="12044" width="1.7109375" style="13" customWidth="1"/>
    <col min="12045" max="12045" width="12.7109375" style="13" customWidth="1"/>
    <col min="12046" max="12046" width="1.7109375" style="13" customWidth="1"/>
    <col min="12047" max="12047" width="12.7109375" style="13" customWidth="1"/>
    <col min="12048" max="12048" width="3.42578125" style="13" customWidth="1"/>
    <col min="12049" max="12049" width="13.7109375" style="13" customWidth="1"/>
    <col min="12050" max="12050" width="7.7109375" style="13" customWidth="1"/>
    <col min="12051" max="12288" width="13.7109375" style="13"/>
    <col min="12289" max="12289" width="3.5703125" style="13" customWidth="1"/>
    <col min="12290" max="12290" width="35" style="13" customWidth="1"/>
    <col min="12291" max="12291" width="12.7109375" style="13" customWidth="1"/>
    <col min="12292" max="12292" width="1.7109375" style="13" customWidth="1"/>
    <col min="12293" max="12293" width="12.7109375" style="13" customWidth="1"/>
    <col min="12294" max="12294" width="1.7109375" style="13" customWidth="1"/>
    <col min="12295" max="12295" width="12.7109375" style="13" customWidth="1"/>
    <col min="12296" max="12296" width="1.5703125" style="13" customWidth="1"/>
    <col min="12297" max="12297" width="12.7109375" style="13" customWidth="1"/>
    <col min="12298" max="12298" width="1.5703125" style="13" customWidth="1"/>
    <col min="12299" max="12299" width="12.7109375" style="13" customWidth="1"/>
    <col min="12300" max="12300" width="1.7109375" style="13" customWidth="1"/>
    <col min="12301" max="12301" width="12.7109375" style="13" customWidth="1"/>
    <col min="12302" max="12302" width="1.7109375" style="13" customWidth="1"/>
    <col min="12303" max="12303" width="12.7109375" style="13" customWidth="1"/>
    <col min="12304" max="12304" width="3.42578125" style="13" customWidth="1"/>
    <col min="12305" max="12305" width="13.7109375" style="13" customWidth="1"/>
    <col min="12306" max="12306" width="7.7109375" style="13" customWidth="1"/>
    <col min="12307" max="12544" width="13.7109375" style="13"/>
    <col min="12545" max="12545" width="3.5703125" style="13" customWidth="1"/>
    <col min="12546" max="12546" width="35" style="13" customWidth="1"/>
    <col min="12547" max="12547" width="12.7109375" style="13" customWidth="1"/>
    <col min="12548" max="12548" width="1.7109375" style="13" customWidth="1"/>
    <col min="12549" max="12549" width="12.7109375" style="13" customWidth="1"/>
    <col min="12550" max="12550" width="1.7109375" style="13" customWidth="1"/>
    <col min="12551" max="12551" width="12.7109375" style="13" customWidth="1"/>
    <col min="12552" max="12552" width="1.5703125" style="13" customWidth="1"/>
    <col min="12553" max="12553" width="12.7109375" style="13" customWidth="1"/>
    <col min="12554" max="12554" width="1.5703125" style="13" customWidth="1"/>
    <col min="12555" max="12555" width="12.7109375" style="13" customWidth="1"/>
    <col min="12556" max="12556" width="1.7109375" style="13" customWidth="1"/>
    <col min="12557" max="12557" width="12.7109375" style="13" customWidth="1"/>
    <col min="12558" max="12558" width="1.7109375" style="13" customWidth="1"/>
    <col min="12559" max="12559" width="12.7109375" style="13" customWidth="1"/>
    <col min="12560" max="12560" width="3.42578125" style="13" customWidth="1"/>
    <col min="12561" max="12561" width="13.7109375" style="13" customWidth="1"/>
    <col min="12562" max="12562" width="7.7109375" style="13" customWidth="1"/>
    <col min="12563" max="12800" width="13.7109375" style="13"/>
    <col min="12801" max="12801" width="3.5703125" style="13" customWidth="1"/>
    <col min="12802" max="12802" width="35" style="13" customWidth="1"/>
    <col min="12803" max="12803" width="12.7109375" style="13" customWidth="1"/>
    <col min="12804" max="12804" width="1.7109375" style="13" customWidth="1"/>
    <col min="12805" max="12805" width="12.7109375" style="13" customWidth="1"/>
    <col min="12806" max="12806" width="1.7109375" style="13" customWidth="1"/>
    <col min="12807" max="12807" width="12.7109375" style="13" customWidth="1"/>
    <col min="12808" max="12808" width="1.5703125" style="13" customWidth="1"/>
    <col min="12809" max="12809" width="12.7109375" style="13" customWidth="1"/>
    <col min="12810" max="12810" width="1.5703125" style="13" customWidth="1"/>
    <col min="12811" max="12811" width="12.7109375" style="13" customWidth="1"/>
    <col min="12812" max="12812" width="1.7109375" style="13" customWidth="1"/>
    <col min="12813" max="12813" width="12.7109375" style="13" customWidth="1"/>
    <col min="12814" max="12814" width="1.7109375" style="13" customWidth="1"/>
    <col min="12815" max="12815" width="12.7109375" style="13" customWidth="1"/>
    <col min="12816" max="12816" width="3.42578125" style="13" customWidth="1"/>
    <col min="12817" max="12817" width="13.7109375" style="13" customWidth="1"/>
    <col min="12818" max="12818" width="7.7109375" style="13" customWidth="1"/>
    <col min="12819" max="13056" width="13.7109375" style="13"/>
    <col min="13057" max="13057" width="3.5703125" style="13" customWidth="1"/>
    <col min="13058" max="13058" width="35" style="13" customWidth="1"/>
    <col min="13059" max="13059" width="12.7109375" style="13" customWidth="1"/>
    <col min="13060" max="13060" width="1.7109375" style="13" customWidth="1"/>
    <col min="13061" max="13061" width="12.7109375" style="13" customWidth="1"/>
    <col min="13062" max="13062" width="1.7109375" style="13" customWidth="1"/>
    <col min="13063" max="13063" width="12.7109375" style="13" customWidth="1"/>
    <col min="13064" max="13064" width="1.5703125" style="13" customWidth="1"/>
    <col min="13065" max="13065" width="12.7109375" style="13" customWidth="1"/>
    <col min="13066" max="13066" width="1.5703125" style="13" customWidth="1"/>
    <col min="13067" max="13067" width="12.7109375" style="13" customWidth="1"/>
    <col min="13068" max="13068" width="1.7109375" style="13" customWidth="1"/>
    <col min="13069" max="13069" width="12.7109375" style="13" customWidth="1"/>
    <col min="13070" max="13070" width="1.7109375" style="13" customWidth="1"/>
    <col min="13071" max="13071" width="12.7109375" style="13" customWidth="1"/>
    <col min="13072" max="13072" width="3.42578125" style="13" customWidth="1"/>
    <col min="13073" max="13073" width="13.7109375" style="13" customWidth="1"/>
    <col min="13074" max="13074" width="7.7109375" style="13" customWidth="1"/>
    <col min="13075" max="13312" width="13.7109375" style="13"/>
    <col min="13313" max="13313" width="3.5703125" style="13" customWidth="1"/>
    <col min="13314" max="13314" width="35" style="13" customWidth="1"/>
    <col min="13315" max="13315" width="12.7109375" style="13" customWidth="1"/>
    <col min="13316" max="13316" width="1.7109375" style="13" customWidth="1"/>
    <col min="13317" max="13317" width="12.7109375" style="13" customWidth="1"/>
    <col min="13318" max="13318" width="1.7109375" style="13" customWidth="1"/>
    <col min="13319" max="13319" width="12.7109375" style="13" customWidth="1"/>
    <col min="13320" max="13320" width="1.5703125" style="13" customWidth="1"/>
    <col min="13321" max="13321" width="12.7109375" style="13" customWidth="1"/>
    <col min="13322" max="13322" width="1.5703125" style="13" customWidth="1"/>
    <col min="13323" max="13323" width="12.7109375" style="13" customWidth="1"/>
    <col min="13324" max="13324" width="1.7109375" style="13" customWidth="1"/>
    <col min="13325" max="13325" width="12.7109375" style="13" customWidth="1"/>
    <col min="13326" max="13326" width="1.7109375" style="13" customWidth="1"/>
    <col min="13327" max="13327" width="12.7109375" style="13" customWidth="1"/>
    <col min="13328" max="13328" width="3.42578125" style="13" customWidth="1"/>
    <col min="13329" max="13329" width="13.7109375" style="13" customWidth="1"/>
    <col min="13330" max="13330" width="7.7109375" style="13" customWidth="1"/>
    <col min="13331" max="13568" width="13.7109375" style="13"/>
    <col min="13569" max="13569" width="3.5703125" style="13" customWidth="1"/>
    <col min="13570" max="13570" width="35" style="13" customWidth="1"/>
    <col min="13571" max="13571" width="12.7109375" style="13" customWidth="1"/>
    <col min="13572" max="13572" width="1.7109375" style="13" customWidth="1"/>
    <col min="13573" max="13573" width="12.7109375" style="13" customWidth="1"/>
    <col min="13574" max="13574" width="1.7109375" style="13" customWidth="1"/>
    <col min="13575" max="13575" width="12.7109375" style="13" customWidth="1"/>
    <col min="13576" max="13576" width="1.5703125" style="13" customWidth="1"/>
    <col min="13577" max="13577" width="12.7109375" style="13" customWidth="1"/>
    <col min="13578" max="13578" width="1.5703125" style="13" customWidth="1"/>
    <col min="13579" max="13579" width="12.7109375" style="13" customWidth="1"/>
    <col min="13580" max="13580" width="1.7109375" style="13" customWidth="1"/>
    <col min="13581" max="13581" width="12.7109375" style="13" customWidth="1"/>
    <col min="13582" max="13582" width="1.7109375" style="13" customWidth="1"/>
    <col min="13583" max="13583" width="12.7109375" style="13" customWidth="1"/>
    <col min="13584" max="13584" width="3.42578125" style="13" customWidth="1"/>
    <col min="13585" max="13585" width="13.7109375" style="13" customWidth="1"/>
    <col min="13586" max="13586" width="7.7109375" style="13" customWidth="1"/>
    <col min="13587" max="13824" width="13.7109375" style="13"/>
    <col min="13825" max="13825" width="3.5703125" style="13" customWidth="1"/>
    <col min="13826" max="13826" width="35" style="13" customWidth="1"/>
    <col min="13827" max="13827" width="12.7109375" style="13" customWidth="1"/>
    <col min="13828" max="13828" width="1.7109375" style="13" customWidth="1"/>
    <col min="13829" max="13829" width="12.7109375" style="13" customWidth="1"/>
    <col min="13830" max="13830" width="1.7109375" style="13" customWidth="1"/>
    <col min="13831" max="13831" width="12.7109375" style="13" customWidth="1"/>
    <col min="13832" max="13832" width="1.5703125" style="13" customWidth="1"/>
    <col min="13833" max="13833" width="12.7109375" style="13" customWidth="1"/>
    <col min="13834" max="13834" width="1.5703125" style="13" customWidth="1"/>
    <col min="13835" max="13835" width="12.7109375" style="13" customWidth="1"/>
    <col min="13836" max="13836" width="1.7109375" style="13" customWidth="1"/>
    <col min="13837" max="13837" width="12.7109375" style="13" customWidth="1"/>
    <col min="13838" max="13838" width="1.7109375" style="13" customWidth="1"/>
    <col min="13839" max="13839" width="12.7109375" style="13" customWidth="1"/>
    <col min="13840" max="13840" width="3.42578125" style="13" customWidth="1"/>
    <col min="13841" max="13841" width="13.7109375" style="13" customWidth="1"/>
    <col min="13842" max="13842" width="7.7109375" style="13" customWidth="1"/>
    <col min="13843" max="14080" width="13.7109375" style="13"/>
    <col min="14081" max="14081" width="3.5703125" style="13" customWidth="1"/>
    <col min="14082" max="14082" width="35" style="13" customWidth="1"/>
    <col min="14083" max="14083" width="12.7109375" style="13" customWidth="1"/>
    <col min="14084" max="14084" width="1.7109375" style="13" customWidth="1"/>
    <col min="14085" max="14085" width="12.7109375" style="13" customWidth="1"/>
    <col min="14086" max="14086" width="1.7109375" style="13" customWidth="1"/>
    <col min="14087" max="14087" width="12.7109375" style="13" customWidth="1"/>
    <col min="14088" max="14088" width="1.5703125" style="13" customWidth="1"/>
    <col min="14089" max="14089" width="12.7109375" style="13" customWidth="1"/>
    <col min="14090" max="14090" width="1.5703125" style="13" customWidth="1"/>
    <col min="14091" max="14091" width="12.7109375" style="13" customWidth="1"/>
    <col min="14092" max="14092" width="1.7109375" style="13" customWidth="1"/>
    <col min="14093" max="14093" width="12.7109375" style="13" customWidth="1"/>
    <col min="14094" max="14094" width="1.7109375" style="13" customWidth="1"/>
    <col min="14095" max="14095" width="12.7109375" style="13" customWidth="1"/>
    <col min="14096" max="14096" width="3.42578125" style="13" customWidth="1"/>
    <col min="14097" max="14097" width="13.7109375" style="13" customWidth="1"/>
    <col min="14098" max="14098" width="7.7109375" style="13" customWidth="1"/>
    <col min="14099" max="14336" width="13.7109375" style="13"/>
    <col min="14337" max="14337" width="3.5703125" style="13" customWidth="1"/>
    <col min="14338" max="14338" width="35" style="13" customWidth="1"/>
    <col min="14339" max="14339" width="12.7109375" style="13" customWidth="1"/>
    <col min="14340" max="14340" width="1.7109375" style="13" customWidth="1"/>
    <col min="14341" max="14341" width="12.7109375" style="13" customWidth="1"/>
    <col min="14342" max="14342" width="1.7109375" style="13" customWidth="1"/>
    <col min="14343" max="14343" width="12.7109375" style="13" customWidth="1"/>
    <col min="14344" max="14344" width="1.5703125" style="13" customWidth="1"/>
    <col min="14345" max="14345" width="12.7109375" style="13" customWidth="1"/>
    <col min="14346" max="14346" width="1.5703125" style="13" customWidth="1"/>
    <col min="14347" max="14347" width="12.7109375" style="13" customWidth="1"/>
    <col min="14348" max="14348" width="1.7109375" style="13" customWidth="1"/>
    <col min="14349" max="14349" width="12.7109375" style="13" customWidth="1"/>
    <col min="14350" max="14350" width="1.7109375" style="13" customWidth="1"/>
    <col min="14351" max="14351" width="12.7109375" style="13" customWidth="1"/>
    <col min="14352" max="14352" width="3.42578125" style="13" customWidth="1"/>
    <col min="14353" max="14353" width="13.7109375" style="13" customWidth="1"/>
    <col min="14354" max="14354" width="7.7109375" style="13" customWidth="1"/>
    <col min="14355" max="14592" width="13.7109375" style="13"/>
    <col min="14593" max="14593" width="3.5703125" style="13" customWidth="1"/>
    <col min="14594" max="14594" width="35" style="13" customWidth="1"/>
    <col min="14595" max="14595" width="12.7109375" style="13" customWidth="1"/>
    <col min="14596" max="14596" width="1.7109375" style="13" customWidth="1"/>
    <col min="14597" max="14597" width="12.7109375" style="13" customWidth="1"/>
    <col min="14598" max="14598" width="1.7109375" style="13" customWidth="1"/>
    <col min="14599" max="14599" width="12.7109375" style="13" customWidth="1"/>
    <col min="14600" max="14600" width="1.5703125" style="13" customWidth="1"/>
    <col min="14601" max="14601" width="12.7109375" style="13" customWidth="1"/>
    <col min="14602" max="14602" width="1.5703125" style="13" customWidth="1"/>
    <col min="14603" max="14603" width="12.7109375" style="13" customWidth="1"/>
    <col min="14604" max="14604" width="1.7109375" style="13" customWidth="1"/>
    <col min="14605" max="14605" width="12.7109375" style="13" customWidth="1"/>
    <col min="14606" max="14606" width="1.7109375" style="13" customWidth="1"/>
    <col min="14607" max="14607" width="12.7109375" style="13" customWidth="1"/>
    <col min="14608" max="14608" width="3.42578125" style="13" customWidth="1"/>
    <col min="14609" max="14609" width="13.7109375" style="13" customWidth="1"/>
    <col min="14610" max="14610" width="7.7109375" style="13" customWidth="1"/>
    <col min="14611" max="14848" width="13.7109375" style="13"/>
    <col min="14849" max="14849" width="3.5703125" style="13" customWidth="1"/>
    <col min="14850" max="14850" width="35" style="13" customWidth="1"/>
    <col min="14851" max="14851" width="12.7109375" style="13" customWidth="1"/>
    <col min="14852" max="14852" width="1.7109375" style="13" customWidth="1"/>
    <col min="14853" max="14853" width="12.7109375" style="13" customWidth="1"/>
    <col min="14854" max="14854" width="1.7109375" style="13" customWidth="1"/>
    <col min="14855" max="14855" width="12.7109375" style="13" customWidth="1"/>
    <col min="14856" max="14856" width="1.5703125" style="13" customWidth="1"/>
    <col min="14857" max="14857" width="12.7109375" style="13" customWidth="1"/>
    <col min="14858" max="14858" width="1.5703125" style="13" customWidth="1"/>
    <col min="14859" max="14859" width="12.7109375" style="13" customWidth="1"/>
    <col min="14860" max="14860" width="1.7109375" style="13" customWidth="1"/>
    <col min="14861" max="14861" width="12.7109375" style="13" customWidth="1"/>
    <col min="14862" max="14862" width="1.7109375" style="13" customWidth="1"/>
    <col min="14863" max="14863" width="12.7109375" style="13" customWidth="1"/>
    <col min="14864" max="14864" width="3.42578125" style="13" customWidth="1"/>
    <col min="14865" max="14865" width="13.7109375" style="13" customWidth="1"/>
    <col min="14866" max="14866" width="7.7109375" style="13" customWidth="1"/>
    <col min="14867" max="15104" width="13.7109375" style="13"/>
    <col min="15105" max="15105" width="3.5703125" style="13" customWidth="1"/>
    <col min="15106" max="15106" width="35" style="13" customWidth="1"/>
    <col min="15107" max="15107" width="12.7109375" style="13" customWidth="1"/>
    <col min="15108" max="15108" width="1.7109375" style="13" customWidth="1"/>
    <col min="15109" max="15109" width="12.7109375" style="13" customWidth="1"/>
    <col min="15110" max="15110" width="1.7109375" style="13" customWidth="1"/>
    <col min="15111" max="15111" width="12.7109375" style="13" customWidth="1"/>
    <col min="15112" max="15112" width="1.5703125" style="13" customWidth="1"/>
    <col min="15113" max="15113" width="12.7109375" style="13" customWidth="1"/>
    <col min="15114" max="15114" width="1.5703125" style="13" customWidth="1"/>
    <col min="15115" max="15115" width="12.7109375" style="13" customWidth="1"/>
    <col min="15116" max="15116" width="1.7109375" style="13" customWidth="1"/>
    <col min="15117" max="15117" width="12.7109375" style="13" customWidth="1"/>
    <col min="15118" max="15118" width="1.7109375" style="13" customWidth="1"/>
    <col min="15119" max="15119" width="12.7109375" style="13" customWidth="1"/>
    <col min="15120" max="15120" width="3.42578125" style="13" customWidth="1"/>
    <col min="15121" max="15121" width="13.7109375" style="13" customWidth="1"/>
    <col min="15122" max="15122" width="7.7109375" style="13" customWidth="1"/>
    <col min="15123" max="15360" width="13.7109375" style="13"/>
    <col min="15361" max="15361" width="3.5703125" style="13" customWidth="1"/>
    <col min="15362" max="15362" width="35" style="13" customWidth="1"/>
    <col min="15363" max="15363" width="12.7109375" style="13" customWidth="1"/>
    <col min="15364" max="15364" width="1.7109375" style="13" customWidth="1"/>
    <col min="15365" max="15365" width="12.7109375" style="13" customWidth="1"/>
    <col min="15366" max="15366" width="1.7109375" style="13" customWidth="1"/>
    <col min="15367" max="15367" width="12.7109375" style="13" customWidth="1"/>
    <col min="15368" max="15368" width="1.5703125" style="13" customWidth="1"/>
    <col min="15369" max="15369" width="12.7109375" style="13" customWidth="1"/>
    <col min="15370" max="15370" width="1.5703125" style="13" customWidth="1"/>
    <col min="15371" max="15371" width="12.7109375" style="13" customWidth="1"/>
    <col min="15372" max="15372" width="1.7109375" style="13" customWidth="1"/>
    <col min="15373" max="15373" width="12.7109375" style="13" customWidth="1"/>
    <col min="15374" max="15374" width="1.7109375" style="13" customWidth="1"/>
    <col min="15375" max="15375" width="12.7109375" style="13" customWidth="1"/>
    <col min="15376" max="15376" width="3.42578125" style="13" customWidth="1"/>
    <col min="15377" max="15377" width="13.7109375" style="13" customWidth="1"/>
    <col min="15378" max="15378" width="7.7109375" style="13" customWidth="1"/>
    <col min="15379" max="15616" width="13.7109375" style="13"/>
    <col min="15617" max="15617" width="3.5703125" style="13" customWidth="1"/>
    <col min="15618" max="15618" width="35" style="13" customWidth="1"/>
    <col min="15619" max="15619" width="12.7109375" style="13" customWidth="1"/>
    <col min="15620" max="15620" width="1.7109375" style="13" customWidth="1"/>
    <col min="15621" max="15621" width="12.7109375" style="13" customWidth="1"/>
    <col min="15622" max="15622" width="1.7109375" style="13" customWidth="1"/>
    <col min="15623" max="15623" width="12.7109375" style="13" customWidth="1"/>
    <col min="15624" max="15624" width="1.5703125" style="13" customWidth="1"/>
    <col min="15625" max="15625" width="12.7109375" style="13" customWidth="1"/>
    <col min="15626" max="15626" width="1.5703125" style="13" customWidth="1"/>
    <col min="15627" max="15627" width="12.7109375" style="13" customWidth="1"/>
    <col min="15628" max="15628" width="1.7109375" style="13" customWidth="1"/>
    <col min="15629" max="15629" width="12.7109375" style="13" customWidth="1"/>
    <col min="15630" max="15630" width="1.7109375" style="13" customWidth="1"/>
    <col min="15631" max="15631" width="12.7109375" style="13" customWidth="1"/>
    <col min="15632" max="15632" width="3.42578125" style="13" customWidth="1"/>
    <col min="15633" max="15633" width="13.7109375" style="13" customWidth="1"/>
    <col min="15634" max="15634" width="7.7109375" style="13" customWidth="1"/>
    <col min="15635" max="15872" width="13.7109375" style="13"/>
    <col min="15873" max="15873" width="3.5703125" style="13" customWidth="1"/>
    <col min="15874" max="15874" width="35" style="13" customWidth="1"/>
    <col min="15875" max="15875" width="12.7109375" style="13" customWidth="1"/>
    <col min="15876" max="15876" width="1.7109375" style="13" customWidth="1"/>
    <col min="15877" max="15877" width="12.7109375" style="13" customWidth="1"/>
    <col min="15878" max="15878" width="1.7109375" style="13" customWidth="1"/>
    <col min="15879" max="15879" width="12.7109375" style="13" customWidth="1"/>
    <col min="15880" max="15880" width="1.5703125" style="13" customWidth="1"/>
    <col min="15881" max="15881" width="12.7109375" style="13" customWidth="1"/>
    <col min="15882" max="15882" width="1.5703125" style="13" customWidth="1"/>
    <col min="15883" max="15883" width="12.7109375" style="13" customWidth="1"/>
    <col min="15884" max="15884" width="1.7109375" style="13" customWidth="1"/>
    <col min="15885" max="15885" width="12.7109375" style="13" customWidth="1"/>
    <col min="15886" max="15886" width="1.7109375" style="13" customWidth="1"/>
    <col min="15887" max="15887" width="12.7109375" style="13" customWidth="1"/>
    <col min="15888" max="15888" width="3.42578125" style="13" customWidth="1"/>
    <col min="15889" max="15889" width="13.7109375" style="13" customWidth="1"/>
    <col min="15890" max="15890" width="7.7109375" style="13" customWidth="1"/>
    <col min="15891" max="16128" width="13.7109375" style="13"/>
    <col min="16129" max="16129" width="3.5703125" style="13" customWidth="1"/>
    <col min="16130" max="16130" width="35" style="13" customWidth="1"/>
    <col min="16131" max="16131" width="12.7109375" style="13" customWidth="1"/>
    <col min="16132" max="16132" width="1.7109375" style="13" customWidth="1"/>
    <col min="16133" max="16133" width="12.7109375" style="13" customWidth="1"/>
    <col min="16134" max="16134" width="1.7109375" style="13" customWidth="1"/>
    <col min="16135" max="16135" width="12.7109375" style="13" customWidth="1"/>
    <col min="16136" max="16136" width="1.5703125" style="13" customWidth="1"/>
    <col min="16137" max="16137" width="12.7109375" style="13" customWidth="1"/>
    <col min="16138" max="16138" width="1.5703125" style="13" customWidth="1"/>
    <col min="16139" max="16139" width="12.7109375" style="13" customWidth="1"/>
    <col min="16140" max="16140" width="1.7109375" style="13" customWidth="1"/>
    <col min="16141" max="16141" width="12.7109375" style="13" customWidth="1"/>
    <col min="16142" max="16142" width="1.7109375" style="13" customWidth="1"/>
    <col min="16143" max="16143" width="12.7109375" style="13" customWidth="1"/>
    <col min="16144" max="16144" width="3.42578125" style="13" customWidth="1"/>
    <col min="16145" max="16145" width="13.7109375" style="13" customWidth="1"/>
    <col min="16146" max="16146" width="7.7109375" style="13" customWidth="1"/>
    <col min="16147" max="16384" width="13.7109375" style="13"/>
  </cols>
  <sheetData>
    <row r="1" spans="1:18">
      <c r="A1" s="26" t="e">
        <f>#REF!+1</f>
        <v>#REF!</v>
      </c>
      <c r="B1" s="12" t="e">
        <f>#REF!</f>
        <v>#REF!</v>
      </c>
    </row>
    <row r="2" spans="1:18">
      <c r="B2" s="12"/>
    </row>
    <row r="3" spans="1:18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72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Q3" s="61" t="s">
        <v>3</v>
      </c>
      <c r="R3" s="45" t="s">
        <v>2</v>
      </c>
    </row>
    <row r="4" spans="1:18">
      <c r="B4" s="20" t="e">
        <f>#REF!</f>
        <v>#REF!</v>
      </c>
      <c r="C4" s="23"/>
      <c r="D4" s="27"/>
      <c r="E4" s="23"/>
      <c r="F4" s="27"/>
      <c r="G4" s="23"/>
      <c r="H4" s="27">
        <v>3055515</v>
      </c>
      <c r="I4" s="23"/>
      <c r="J4" s="19"/>
      <c r="K4" s="23"/>
      <c r="L4" s="27"/>
      <c r="M4" s="19"/>
      <c r="N4" s="27"/>
      <c r="O4" s="19"/>
      <c r="Q4" s="49"/>
    </row>
    <row r="5" spans="1:18">
      <c r="B5" s="19" t="e">
        <f>#REF!</f>
        <v>#REF!</v>
      </c>
      <c r="C5" s="50">
        <v>7305394</v>
      </c>
      <c r="D5" s="50"/>
      <c r="E5" s="50">
        <v>4341639</v>
      </c>
      <c r="F5" s="50"/>
      <c r="G5" s="50">
        <v>0</v>
      </c>
      <c r="H5" s="50"/>
      <c r="I5" s="50">
        <v>2442639</v>
      </c>
      <c r="J5" s="50"/>
      <c r="K5" s="50">
        <v>323968</v>
      </c>
      <c r="L5" s="50"/>
      <c r="M5" s="50">
        <v>14413640</v>
      </c>
      <c r="N5" s="50"/>
      <c r="O5" s="50">
        <v>14116633</v>
      </c>
      <c r="Q5" s="48">
        <f>BS!B21</f>
        <v>1475100</v>
      </c>
      <c r="R5" s="35">
        <f t="shared" ref="R5:R16" si="0">O5-Q5</f>
        <v>12641533</v>
      </c>
    </row>
    <row r="6" spans="1:18">
      <c r="B6" s="19" t="e">
        <f>#REF!</f>
        <v>#REF!</v>
      </c>
      <c r="C6" s="50">
        <v>8812266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8812266</v>
      </c>
      <c r="N6" s="50"/>
      <c r="O6" s="50">
        <v>8803285</v>
      </c>
      <c r="Q6" s="48">
        <f>BS!B26</f>
        <v>35899620</v>
      </c>
      <c r="R6" s="35">
        <f t="shared" si="0"/>
        <v>-27096335</v>
      </c>
    </row>
    <row r="7" spans="1:18">
      <c r="B7" s="19" t="e">
        <f>#REF!</f>
        <v>#REF!</v>
      </c>
      <c r="C7" s="50">
        <v>70291911</v>
      </c>
      <c r="D7" s="50"/>
      <c r="E7" s="50">
        <v>22243345</v>
      </c>
      <c r="F7" s="50"/>
      <c r="G7" s="50">
        <v>54525051</v>
      </c>
      <c r="H7" s="50"/>
      <c r="I7" s="50">
        <v>166510124</v>
      </c>
      <c r="J7" s="50"/>
      <c r="K7" s="50">
        <v>119969886</v>
      </c>
      <c r="L7" s="50"/>
      <c r="M7" s="50">
        <v>433540317</v>
      </c>
      <c r="N7" s="50"/>
      <c r="O7" s="50">
        <v>404673786</v>
      </c>
      <c r="Q7" s="48">
        <f>BS!B27</f>
        <v>4395755</v>
      </c>
      <c r="R7" s="35">
        <f t="shared" si="0"/>
        <v>400278031</v>
      </c>
    </row>
    <row r="8" spans="1:18">
      <c r="B8" s="19" t="e">
        <f>#REF!</f>
        <v>#REF!</v>
      </c>
      <c r="C8" s="50">
        <v>126486</v>
      </c>
      <c r="D8" s="50"/>
      <c r="E8" s="50">
        <v>281200</v>
      </c>
      <c r="F8" s="50"/>
      <c r="G8" s="50">
        <v>1298073</v>
      </c>
      <c r="H8" s="50"/>
      <c r="I8" s="50">
        <v>3941959</v>
      </c>
      <c r="J8" s="50"/>
      <c r="K8" s="50">
        <v>37676168</v>
      </c>
      <c r="L8" s="50"/>
      <c r="M8" s="50">
        <v>43323886</v>
      </c>
      <c r="N8" s="50"/>
      <c r="O8" s="50">
        <v>32786356</v>
      </c>
      <c r="Q8" s="48">
        <f>BS!B28</f>
        <v>21691831</v>
      </c>
      <c r="R8" s="35">
        <f t="shared" si="0"/>
        <v>11094525</v>
      </c>
    </row>
    <row r="9" spans="1:18">
      <c r="B9" s="19" t="e">
        <f>#REF!</f>
        <v>#REF!</v>
      </c>
      <c r="C9" s="50">
        <v>0</v>
      </c>
      <c r="D9" s="50"/>
      <c r="E9" s="50">
        <v>620000</v>
      </c>
      <c r="F9" s="50"/>
      <c r="G9" s="50">
        <v>917500</v>
      </c>
      <c r="H9" s="50"/>
      <c r="I9" s="50">
        <v>11537500</v>
      </c>
      <c r="J9" s="50"/>
      <c r="K9" s="50">
        <v>43865000</v>
      </c>
      <c r="L9" s="50"/>
      <c r="M9" s="50">
        <v>56940000</v>
      </c>
      <c r="N9" s="50"/>
      <c r="O9" s="50">
        <v>35669288</v>
      </c>
      <c r="Q9" s="48" t="e">
        <f>BS!#REF!</f>
        <v>#REF!</v>
      </c>
      <c r="R9" s="35" t="e">
        <f t="shared" si="0"/>
        <v>#REF!</v>
      </c>
    </row>
    <row r="10" spans="1:18">
      <c r="B10" s="19" t="e">
        <f>#REF!</f>
        <v>#REF!</v>
      </c>
      <c r="C10" s="50">
        <v>1064149</v>
      </c>
      <c r="D10" s="50"/>
      <c r="E10" s="50">
        <v>1970040</v>
      </c>
      <c r="F10" s="50"/>
      <c r="G10" s="50">
        <v>1233571</v>
      </c>
      <c r="H10" s="50"/>
      <c r="I10" s="50">
        <v>3297882</v>
      </c>
      <c r="J10" s="50"/>
      <c r="K10" s="50">
        <v>18316976</v>
      </c>
      <c r="L10" s="50"/>
      <c r="M10" s="50">
        <v>25882618</v>
      </c>
      <c r="N10" s="50"/>
      <c r="O10" s="50">
        <v>21410349</v>
      </c>
      <c r="Q10" s="48" t="e">
        <f>BS!#REF!</f>
        <v>#REF!</v>
      </c>
      <c r="R10" s="35" t="e">
        <f t="shared" si="0"/>
        <v>#REF!</v>
      </c>
    </row>
    <row r="11" spans="1:18">
      <c r="B11" s="19" t="e">
        <f>#REF!</f>
        <v>#REF!</v>
      </c>
      <c r="C11" s="50">
        <v>5735783</v>
      </c>
      <c r="D11" s="50"/>
      <c r="E11" s="50">
        <v>250061</v>
      </c>
      <c r="F11" s="50"/>
      <c r="G11" s="50">
        <v>6106</v>
      </c>
      <c r="H11" s="50"/>
      <c r="I11" s="50">
        <v>0</v>
      </c>
      <c r="J11" s="50"/>
      <c r="K11" s="50">
        <v>3904724</v>
      </c>
      <c r="L11" s="50"/>
      <c r="M11" s="50">
        <v>9896674</v>
      </c>
      <c r="N11" s="50"/>
      <c r="O11" s="50">
        <v>9896674</v>
      </c>
      <c r="Q11" s="48" t="e">
        <f>#REF!</f>
        <v>#REF!</v>
      </c>
      <c r="R11" s="35" t="e">
        <f t="shared" si="0"/>
        <v>#REF!</v>
      </c>
    </row>
    <row r="12" spans="1:18">
      <c r="B12" s="20" t="e">
        <f>#REF!</f>
        <v>#REF!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Q12" s="48"/>
      <c r="R12" s="35">
        <f t="shared" si="0"/>
        <v>0</v>
      </c>
    </row>
    <row r="13" spans="1:18">
      <c r="B13" s="19" t="e">
        <f>#REF!</f>
        <v>#REF!</v>
      </c>
      <c r="C13" s="50">
        <v>-843922</v>
      </c>
      <c r="D13" s="50"/>
      <c r="E13" s="50">
        <v>0</v>
      </c>
      <c r="F13" s="50"/>
      <c r="G13" s="50">
        <v>0</v>
      </c>
      <c r="H13" s="50"/>
      <c r="I13" s="50">
        <v>0</v>
      </c>
      <c r="J13" s="50"/>
      <c r="K13" s="50">
        <v>0</v>
      </c>
      <c r="L13" s="50"/>
      <c r="M13" s="50">
        <v>-843922</v>
      </c>
      <c r="N13" s="50"/>
      <c r="O13" s="50">
        <v>0</v>
      </c>
      <c r="Q13" s="48" t="e">
        <f>-#REF!</f>
        <v>#REF!</v>
      </c>
      <c r="R13" s="35" t="e">
        <f t="shared" si="0"/>
        <v>#REF!</v>
      </c>
    </row>
    <row r="14" spans="1:18">
      <c r="B14" s="19" t="e">
        <f>#REF!</f>
        <v>#REF!</v>
      </c>
      <c r="C14" s="50">
        <v>846200</v>
      </c>
      <c r="D14" s="50"/>
      <c r="E14" s="50">
        <v>0</v>
      </c>
      <c r="F14" s="50"/>
      <c r="G14" s="50">
        <v>0</v>
      </c>
      <c r="H14" s="50"/>
      <c r="I14" s="50">
        <v>0</v>
      </c>
      <c r="J14" s="50"/>
      <c r="K14" s="50">
        <v>0</v>
      </c>
      <c r="L14" s="50"/>
      <c r="M14" s="50">
        <v>846200</v>
      </c>
      <c r="N14" s="50"/>
      <c r="O14" s="50">
        <v>2278</v>
      </c>
      <c r="P14" s="73">
        <f>SUM(O13:O14)-SUM(M13:M14)</f>
        <v>0</v>
      </c>
      <c r="Q14" s="48" t="e">
        <f>#REF!</f>
        <v>#REF!</v>
      </c>
      <c r="R14" s="35" t="e">
        <f t="shared" si="0"/>
        <v>#REF!</v>
      </c>
    </row>
    <row r="15" spans="1:18" ht="13.5" thickBot="1">
      <c r="B15" s="20" t="e">
        <f>#REF!</f>
        <v>#REF!</v>
      </c>
      <c r="C15" s="54">
        <f>SUM(C4:C14)</f>
        <v>93338267</v>
      </c>
      <c r="D15" s="23"/>
      <c r="E15" s="54">
        <f>SUM(E4:E14)</f>
        <v>29706285</v>
      </c>
      <c r="F15" s="23"/>
      <c r="G15" s="54">
        <f>SUM(G4:G14)</f>
        <v>57980301</v>
      </c>
      <c r="H15" s="23"/>
      <c r="I15" s="54">
        <f>SUM(I4:I14)</f>
        <v>187730104</v>
      </c>
      <c r="J15" s="23"/>
      <c r="K15" s="54">
        <f>SUM(K4:K14)</f>
        <v>224056722</v>
      </c>
      <c r="L15" s="23"/>
      <c r="M15" s="54">
        <f>SUM(M4:M14)</f>
        <v>592811679</v>
      </c>
      <c r="N15" s="23"/>
      <c r="O15" s="54">
        <f>SUM(O4:O14)</f>
        <v>527358649</v>
      </c>
      <c r="P15" s="73">
        <f>SUM($C$15:$K$15)-$M$15</f>
        <v>0</v>
      </c>
      <c r="Q15" s="48"/>
      <c r="R15" s="73"/>
    </row>
    <row r="16" spans="1:18" ht="13.5" thickTop="1">
      <c r="B16" s="19" t="e">
        <f>#REF!</f>
        <v>#REF!</v>
      </c>
      <c r="C16" s="51">
        <v>73776801</v>
      </c>
      <c r="D16" s="50"/>
      <c r="E16" s="51">
        <v>0</v>
      </c>
      <c r="F16" s="50"/>
      <c r="G16" s="93">
        <v>0</v>
      </c>
      <c r="H16" s="56"/>
      <c r="I16" s="51">
        <v>0</v>
      </c>
      <c r="J16" s="50"/>
      <c r="K16" s="51">
        <v>0</v>
      </c>
      <c r="L16" s="50"/>
      <c r="M16" s="51">
        <v>73776801</v>
      </c>
      <c r="N16" s="50"/>
      <c r="O16" s="51" t="e">
        <f>#REF!</f>
        <v>#REF!</v>
      </c>
      <c r="P16" s="73" t="e">
        <f>M16-O16</f>
        <v>#REF!</v>
      </c>
      <c r="Q16" s="48" t="e">
        <f>#REF!</f>
        <v>#REF!</v>
      </c>
      <c r="R16" s="35" t="e">
        <f t="shared" si="0"/>
        <v>#REF!</v>
      </c>
    </row>
    <row r="17" spans="3:15">
      <c r="C17" s="70">
        <f>SUM(C4:C14)-C15</f>
        <v>0</v>
      </c>
      <c r="E17" s="70">
        <f>SUM(E4:E14)-E15</f>
        <v>0</v>
      </c>
      <c r="G17" s="70">
        <f>SUM(G4:G14)-G15</f>
        <v>0</v>
      </c>
      <c r="I17" s="70">
        <f>SUM(I4:I14)-I15</f>
        <v>0</v>
      </c>
      <c r="K17" s="70">
        <f>SUM(K4:K14)-K15</f>
        <v>0</v>
      </c>
      <c r="L17" s="23"/>
      <c r="M17" s="70">
        <f>SUM(M4:M14)-M15</f>
        <v>0</v>
      </c>
      <c r="O17" s="70">
        <f>SUM(O4:O14)-O15</f>
        <v>0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563" r:id="rId3" name="Drop Down 3">
              <controlPr defaultSize="0" autoLine="0" autoPict="0">
                <anchor moveWithCells="1">
                  <from>
                    <xdr:col>6</xdr:col>
                    <xdr:colOff>57150</xdr:colOff>
                    <xdr:row>0</xdr:row>
                    <xdr:rowOff>19050</xdr:rowOff>
                  </from>
                  <to>
                    <xdr:col>7</xdr:col>
                    <xdr:colOff>76200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56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5703125" style="13" customWidth="1"/>
    <col min="4" max="4" width="1.7109375" style="13" customWidth="1"/>
    <col min="5" max="5" width="13.5703125" style="13" customWidth="1"/>
    <col min="6" max="6" width="1.7109375" style="13" customWidth="1"/>
    <col min="7" max="7" width="13.5703125" style="13" customWidth="1"/>
    <col min="8" max="8" width="1.7109375" style="13" customWidth="1"/>
    <col min="9" max="9" width="13.5703125" style="13" customWidth="1"/>
    <col min="10" max="10" width="1.7109375" style="13" customWidth="1"/>
    <col min="11" max="11" width="13.5703125" style="13" customWidth="1"/>
    <col min="12" max="12" width="1.7109375" style="13" customWidth="1"/>
    <col min="13" max="13" width="13.5703125" style="13" customWidth="1"/>
    <col min="14" max="14" width="1.7109375" style="13" customWidth="1"/>
    <col min="15" max="15" width="13.5703125" style="13" customWidth="1"/>
    <col min="16" max="16" width="1.7109375" style="13" customWidth="1"/>
    <col min="17" max="17" width="13.5703125" style="13" customWidth="1"/>
    <col min="18" max="18" width="3.42578125" style="13" customWidth="1"/>
    <col min="19" max="19" width="13.7109375" style="13" customWidth="1"/>
    <col min="20" max="20" width="7.7109375" style="13" customWidth="1"/>
    <col min="21" max="256" width="13.7109375" style="13"/>
    <col min="257" max="257" width="3.5703125" style="13" customWidth="1"/>
    <col min="258" max="258" width="35" style="13" customWidth="1"/>
    <col min="259" max="259" width="13.5703125" style="13" customWidth="1"/>
    <col min="260" max="260" width="1.7109375" style="13" customWidth="1"/>
    <col min="261" max="261" width="13.5703125" style="13" customWidth="1"/>
    <col min="262" max="262" width="1.7109375" style="13" customWidth="1"/>
    <col min="263" max="263" width="13.5703125" style="13" customWidth="1"/>
    <col min="264" max="264" width="1.7109375" style="13" customWidth="1"/>
    <col min="265" max="265" width="13.5703125" style="13" customWidth="1"/>
    <col min="266" max="266" width="1.7109375" style="13" customWidth="1"/>
    <col min="267" max="267" width="13.5703125" style="13" customWidth="1"/>
    <col min="268" max="268" width="1.7109375" style="13" customWidth="1"/>
    <col min="269" max="269" width="13.5703125" style="13" customWidth="1"/>
    <col min="270" max="270" width="1.7109375" style="13" customWidth="1"/>
    <col min="271" max="271" width="13.5703125" style="13" customWidth="1"/>
    <col min="272" max="272" width="1.7109375" style="13" customWidth="1"/>
    <col min="273" max="273" width="13.5703125" style="13" customWidth="1"/>
    <col min="274" max="274" width="3.85546875" style="13" customWidth="1"/>
    <col min="275" max="275" width="13.7109375" style="13" customWidth="1"/>
    <col min="276" max="276" width="7.7109375" style="13" customWidth="1"/>
    <col min="277" max="512" width="13.7109375" style="13"/>
    <col min="513" max="513" width="3.5703125" style="13" customWidth="1"/>
    <col min="514" max="514" width="35" style="13" customWidth="1"/>
    <col min="515" max="515" width="13.5703125" style="13" customWidth="1"/>
    <col min="516" max="516" width="1.7109375" style="13" customWidth="1"/>
    <col min="517" max="517" width="13.5703125" style="13" customWidth="1"/>
    <col min="518" max="518" width="1.7109375" style="13" customWidth="1"/>
    <col min="519" max="519" width="13.5703125" style="13" customWidth="1"/>
    <col min="520" max="520" width="1.7109375" style="13" customWidth="1"/>
    <col min="521" max="521" width="13.5703125" style="13" customWidth="1"/>
    <col min="522" max="522" width="1.7109375" style="13" customWidth="1"/>
    <col min="523" max="523" width="13.5703125" style="13" customWidth="1"/>
    <col min="524" max="524" width="1.7109375" style="13" customWidth="1"/>
    <col min="525" max="525" width="13.5703125" style="13" customWidth="1"/>
    <col min="526" max="526" width="1.7109375" style="13" customWidth="1"/>
    <col min="527" max="527" width="13.5703125" style="13" customWidth="1"/>
    <col min="528" max="528" width="1.7109375" style="13" customWidth="1"/>
    <col min="529" max="529" width="13.5703125" style="13" customWidth="1"/>
    <col min="530" max="530" width="3.85546875" style="13" customWidth="1"/>
    <col min="531" max="531" width="13.7109375" style="13" customWidth="1"/>
    <col min="532" max="532" width="7.7109375" style="13" customWidth="1"/>
    <col min="533" max="768" width="13.7109375" style="13"/>
    <col min="769" max="769" width="3.5703125" style="13" customWidth="1"/>
    <col min="770" max="770" width="35" style="13" customWidth="1"/>
    <col min="771" max="771" width="13.5703125" style="13" customWidth="1"/>
    <col min="772" max="772" width="1.7109375" style="13" customWidth="1"/>
    <col min="773" max="773" width="13.5703125" style="13" customWidth="1"/>
    <col min="774" max="774" width="1.7109375" style="13" customWidth="1"/>
    <col min="775" max="775" width="13.5703125" style="13" customWidth="1"/>
    <col min="776" max="776" width="1.7109375" style="13" customWidth="1"/>
    <col min="777" max="777" width="13.5703125" style="13" customWidth="1"/>
    <col min="778" max="778" width="1.7109375" style="13" customWidth="1"/>
    <col min="779" max="779" width="13.5703125" style="13" customWidth="1"/>
    <col min="780" max="780" width="1.7109375" style="13" customWidth="1"/>
    <col min="781" max="781" width="13.5703125" style="13" customWidth="1"/>
    <col min="782" max="782" width="1.7109375" style="13" customWidth="1"/>
    <col min="783" max="783" width="13.5703125" style="13" customWidth="1"/>
    <col min="784" max="784" width="1.7109375" style="13" customWidth="1"/>
    <col min="785" max="785" width="13.5703125" style="13" customWidth="1"/>
    <col min="786" max="786" width="3.85546875" style="13" customWidth="1"/>
    <col min="787" max="787" width="13.7109375" style="13" customWidth="1"/>
    <col min="788" max="788" width="7.7109375" style="13" customWidth="1"/>
    <col min="789" max="1024" width="13.7109375" style="13"/>
    <col min="1025" max="1025" width="3.5703125" style="13" customWidth="1"/>
    <col min="1026" max="1026" width="35" style="13" customWidth="1"/>
    <col min="1027" max="1027" width="13.5703125" style="13" customWidth="1"/>
    <col min="1028" max="1028" width="1.7109375" style="13" customWidth="1"/>
    <col min="1029" max="1029" width="13.5703125" style="13" customWidth="1"/>
    <col min="1030" max="1030" width="1.7109375" style="13" customWidth="1"/>
    <col min="1031" max="1031" width="13.5703125" style="13" customWidth="1"/>
    <col min="1032" max="1032" width="1.7109375" style="13" customWidth="1"/>
    <col min="1033" max="1033" width="13.5703125" style="13" customWidth="1"/>
    <col min="1034" max="1034" width="1.7109375" style="13" customWidth="1"/>
    <col min="1035" max="1035" width="13.5703125" style="13" customWidth="1"/>
    <col min="1036" max="1036" width="1.7109375" style="13" customWidth="1"/>
    <col min="1037" max="1037" width="13.5703125" style="13" customWidth="1"/>
    <col min="1038" max="1038" width="1.7109375" style="13" customWidth="1"/>
    <col min="1039" max="1039" width="13.5703125" style="13" customWidth="1"/>
    <col min="1040" max="1040" width="1.7109375" style="13" customWidth="1"/>
    <col min="1041" max="1041" width="13.5703125" style="13" customWidth="1"/>
    <col min="1042" max="1042" width="3.85546875" style="13" customWidth="1"/>
    <col min="1043" max="1043" width="13.7109375" style="13" customWidth="1"/>
    <col min="1044" max="1044" width="7.7109375" style="13" customWidth="1"/>
    <col min="1045" max="1280" width="13.7109375" style="13"/>
    <col min="1281" max="1281" width="3.5703125" style="13" customWidth="1"/>
    <col min="1282" max="1282" width="35" style="13" customWidth="1"/>
    <col min="1283" max="1283" width="13.5703125" style="13" customWidth="1"/>
    <col min="1284" max="1284" width="1.7109375" style="13" customWidth="1"/>
    <col min="1285" max="1285" width="13.5703125" style="13" customWidth="1"/>
    <col min="1286" max="1286" width="1.7109375" style="13" customWidth="1"/>
    <col min="1287" max="1287" width="13.5703125" style="13" customWidth="1"/>
    <col min="1288" max="1288" width="1.7109375" style="13" customWidth="1"/>
    <col min="1289" max="1289" width="13.5703125" style="13" customWidth="1"/>
    <col min="1290" max="1290" width="1.7109375" style="13" customWidth="1"/>
    <col min="1291" max="1291" width="13.5703125" style="13" customWidth="1"/>
    <col min="1292" max="1292" width="1.7109375" style="13" customWidth="1"/>
    <col min="1293" max="1293" width="13.5703125" style="13" customWidth="1"/>
    <col min="1294" max="1294" width="1.7109375" style="13" customWidth="1"/>
    <col min="1295" max="1295" width="13.5703125" style="13" customWidth="1"/>
    <col min="1296" max="1296" width="1.7109375" style="13" customWidth="1"/>
    <col min="1297" max="1297" width="13.5703125" style="13" customWidth="1"/>
    <col min="1298" max="1298" width="3.85546875" style="13" customWidth="1"/>
    <col min="1299" max="1299" width="13.7109375" style="13" customWidth="1"/>
    <col min="1300" max="1300" width="7.7109375" style="13" customWidth="1"/>
    <col min="1301" max="1536" width="13.7109375" style="13"/>
    <col min="1537" max="1537" width="3.5703125" style="13" customWidth="1"/>
    <col min="1538" max="1538" width="35" style="13" customWidth="1"/>
    <col min="1539" max="1539" width="13.5703125" style="13" customWidth="1"/>
    <col min="1540" max="1540" width="1.7109375" style="13" customWidth="1"/>
    <col min="1541" max="1541" width="13.5703125" style="13" customWidth="1"/>
    <col min="1542" max="1542" width="1.7109375" style="13" customWidth="1"/>
    <col min="1543" max="1543" width="13.5703125" style="13" customWidth="1"/>
    <col min="1544" max="1544" width="1.7109375" style="13" customWidth="1"/>
    <col min="1545" max="1545" width="13.5703125" style="13" customWidth="1"/>
    <col min="1546" max="1546" width="1.7109375" style="13" customWidth="1"/>
    <col min="1547" max="1547" width="13.5703125" style="13" customWidth="1"/>
    <col min="1548" max="1548" width="1.7109375" style="13" customWidth="1"/>
    <col min="1549" max="1549" width="13.5703125" style="13" customWidth="1"/>
    <col min="1550" max="1550" width="1.7109375" style="13" customWidth="1"/>
    <col min="1551" max="1551" width="13.5703125" style="13" customWidth="1"/>
    <col min="1552" max="1552" width="1.7109375" style="13" customWidth="1"/>
    <col min="1553" max="1553" width="13.5703125" style="13" customWidth="1"/>
    <col min="1554" max="1554" width="3.85546875" style="13" customWidth="1"/>
    <col min="1555" max="1555" width="13.7109375" style="13" customWidth="1"/>
    <col min="1556" max="1556" width="7.7109375" style="13" customWidth="1"/>
    <col min="1557" max="1792" width="13.7109375" style="13"/>
    <col min="1793" max="1793" width="3.5703125" style="13" customWidth="1"/>
    <col min="1794" max="1794" width="35" style="13" customWidth="1"/>
    <col min="1795" max="1795" width="13.5703125" style="13" customWidth="1"/>
    <col min="1796" max="1796" width="1.7109375" style="13" customWidth="1"/>
    <col min="1797" max="1797" width="13.5703125" style="13" customWidth="1"/>
    <col min="1798" max="1798" width="1.7109375" style="13" customWidth="1"/>
    <col min="1799" max="1799" width="13.5703125" style="13" customWidth="1"/>
    <col min="1800" max="1800" width="1.7109375" style="13" customWidth="1"/>
    <col min="1801" max="1801" width="13.5703125" style="13" customWidth="1"/>
    <col min="1802" max="1802" width="1.7109375" style="13" customWidth="1"/>
    <col min="1803" max="1803" width="13.5703125" style="13" customWidth="1"/>
    <col min="1804" max="1804" width="1.7109375" style="13" customWidth="1"/>
    <col min="1805" max="1805" width="13.5703125" style="13" customWidth="1"/>
    <col min="1806" max="1806" width="1.7109375" style="13" customWidth="1"/>
    <col min="1807" max="1807" width="13.5703125" style="13" customWidth="1"/>
    <col min="1808" max="1808" width="1.7109375" style="13" customWidth="1"/>
    <col min="1809" max="1809" width="13.5703125" style="13" customWidth="1"/>
    <col min="1810" max="1810" width="3.85546875" style="13" customWidth="1"/>
    <col min="1811" max="1811" width="13.7109375" style="13" customWidth="1"/>
    <col min="1812" max="1812" width="7.7109375" style="13" customWidth="1"/>
    <col min="1813" max="2048" width="13.7109375" style="13"/>
    <col min="2049" max="2049" width="3.5703125" style="13" customWidth="1"/>
    <col min="2050" max="2050" width="35" style="13" customWidth="1"/>
    <col min="2051" max="2051" width="13.5703125" style="13" customWidth="1"/>
    <col min="2052" max="2052" width="1.7109375" style="13" customWidth="1"/>
    <col min="2053" max="2053" width="13.5703125" style="13" customWidth="1"/>
    <col min="2054" max="2054" width="1.7109375" style="13" customWidth="1"/>
    <col min="2055" max="2055" width="13.5703125" style="13" customWidth="1"/>
    <col min="2056" max="2056" width="1.7109375" style="13" customWidth="1"/>
    <col min="2057" max="2057" width="13.5703125" style="13" customWidth="1"/>
    <col min="2058" max="2058" width="1.7109375" style="13" customWidth="1"/>
    <col min="2059" max="2059" width="13.5703125" style="13" customWidth="1"/>
    <col min="2060" max="2060" width="1.7109375" style="13" customWidth="1"/>
    <col min="2061" max="2061" width="13.5703125" style="13" customWidth="1"/>
    <col min="2062" max="2062" width="1.7109375" style="13" customWidth="1"/>
    <col min="2063" max="2063" width="13.5703125" style="13" customWidth="1"/>
    <col min="2064" max="2064" width="1.7109375" style="13" customWidth="1"/>
    <col min="2065" max="2065" width="13.5703125" style="13" customWidth="1"/>
    <col min="2066" max="2066" width="3.85546875" style="13" customWidth="1"/>
    <col min="2067" max="2067" width="13.7109375" style="13" customWidth="1"/>
    <col min="2068" max="2068" width="7.7109375" style="13" customWidth="1"/>
    <col min="2069" max="2304" width="13.7109375" style="13"/>
    <col min="2305" max="2305" width="3.5703125" style="13" customWidth="1"/>
    <col min="2306" max="2306" width="35" style="13" customWidth="1"/>
    <col min="2307" max="2307" width="13.5703125" style="13" customWidth="1"/>
    <col min="2308" max="2308" width="1.7109375" style="13" customWidth="1"/>
    <col min="2309" max="2309" width="13.5703125" style="13" customWidth="1"/>
    <col min="2310" max="2310" width="1.7109375" style="13" customWidth="1"/>
    <col min="2311" max="2311" width="13.5703125" style="13" customWidth="1"/>
    <col min="2312" max="2312" width="1.7109375" style="13" customWidth="1"/>
    <col min="2313" max="2313" width="13.5703125" style="13" customWidth="1"/>
    <col min="2314" max="2314" width="1.7109375" style="13" customWidth="1"/>
    <col min="2315" max="2315" width="13.5703125" style="13" customWidth="1"/>
    <col min="2316" max="2316" width="1.7109375" style="13" customWidth="1"/>
    <col min="2317" max="2317" width="13.5703125" style="13" customWidth="1"/>
    <col min="2318" max="2318" width="1.7109375" style="13" customWidth="1"/>
    <col min="2319" max="2319" width="13.5703125" style="13" customWidth="1"/>
    <col min="2320" max="2320" width="1.7109375" style="13" customWidth="1"/>
    <col min="2321" max="2321" width="13.5703125" style="13" customWidth="1"/>
    <col min="2322" max="2322" width="3.85546875" style="13" customWidth="1"/>
    <col min="2323" max="2323" width="13.7109375" style="13" customWidth="1"/>
    <col min="2324" max="2324" width="7.7109375" style="13" customWidth="1"/>
    <col min="2325" max="2560" width="13.7109375" style="13"/>
    <col min="2561" max="2561" width="3.5703125" style="13" customWidth="1"/>
    <col min="2562" max="2562" width="35" style="13" customWidth="1"/>
    <col min="2563" max="2563" width="13.5703125" style="13" customWidth="1"/>
    <col min="2564" max="2564" width="1.7109375" style="13" customWidth="1"/>
    <col min="2565" max="2565" width="13.5703125" style="13" customWidth="1"/>
    <col min="2566" max="2566" width="1.7109375" style="13" customWidth="1"/>
    <col min="2567" max="2567" width="13.5703125" style="13" customWidth="1"/>
    <col min="2568" max="2568" width="1.7109375" style="13" customWidth="1"/>
    <col min="2569" max="2569" width="13.5703125" style="13" customWidth="1"/>
    <col min="2570" max="2570" width="1.7109375" style="13" customWidth="1"/>
    <col min="2571" max="2571" width="13.5703125" style="13" customWidth="1"/>
    <col min="2572" max="2572" width="1.7109375" style="13" customWidth="1"/>
    <col min="2573" max="2573" width="13.5703125" style="13" customWidth="1"/>
    <col min="2574" max="2574" width="1.7109375" style="13" customWidth="1"/>
    <col min="2575" max="2575" width="13.5703125" style="13" customWidth="1"/>
    <col min="2576" max="2576" width="1.7109375" style="13" customWidth="1"/>
    <col min="2577" max="2577" width="13.5703125" style="13" customWidth="1"/>
    <col min="2578" max="2578" width="3.85546875" style="13" customWidth="1"/>
    <col min="2579" max="2579" width="13.7109375" style="13" customWidth="1"/>
    <col min="2580" max="2580" width="7.7109375" style="13" customWidth="1"/>
    <col min="2581" max="2816" width="13.7109375" style="13"/>
    <col min="2817" max="2817" width="3.5703125" style="13" customWidth="1"/>
    <col min="2818" max="2818" width="35" style="13" customWidth="1"/>
    <col min="2819" max="2819" width="13.5703125" style="13" customWidth="1"/>
    <col min="2820" max="2820" width="1.7109375" style="13" customWidth="1"/>
    <col min="2821" max="2821" width="13.5703125" style="13" customWidth="1"/>
    <col min="2822" max="2822" width="1.7109375" style="13" customWidth="1"/>
    <col min="2823" max="2823" width="13.5703125" style="13" customWidth="1"/>
    <col min="2824" max="2824" width="1.7109375" style="13" customWidth="1"/>
    <col min="2825" max="2825" width="13.5703125" style="13" customWidth="1"/>
    <col min="2826" max="2826" width="1.7109375" style="13" customWidth="1"/>
    <col min="2827" max="2827" width="13.5703125" style="13" customWidth="1"/>
    <col min="2828" max="2828" width="1.7109375" style="13" customWidth="1"/>
    <col min="2829" max="2829" width="13.5703125" style="13" customWidth="1"/>
    <col min="2830" max="2830" width="1.7109375" style="13" customWidth="1"/>
    <col min="2831" max="2831" width="13.5703125" style="13" customWidth="1"/>
    <col min="2832" max="2832" width="1.7109375" style="13" customWidth="1"/>
    <col min="2833" max="2833" width="13.5703125" style="13" customWidth="1"/>
    <col min="2834" max="2834" width="3.85546875" style="13" customWidth="1"/>
    <col min="2835" max="2835" width="13.7109375" style="13" customWidth="1"/>
    <col min="2836" max="2836" width="7.7109375" style="13" customWidth="1"/>
    <col min="2837" max="3072" width="13.7109375" style="13"/>
    <col min="3073" max="3073" width="3.5703125" style="13" customWidth="1"/>
    <col min="3074" max="3074" width="35" style="13" customWidth="1"/>
    <col min="3075" max="3075" width="13.5703125" style="13" customWidth="1"/>
    <col min="3076" max="3076" width="1.7109375" style="13" customWidth="1"/>
    <col min="3077" max="3077" width="13.5703125" style="13" customWidth="1"/>
    <col min="3078" max="3078" width="1.7109375" style="13" customWidth="1"/>
    <col min="3079" max="3079" width="13.5703125" style="13" customWidth="1"/>
    <col min="3080" max="3080" width="1.7109375" style="13" customWidth="1"/>
    <col min="3081" max="3081" width="13.5703125" style="13" customWidth="1"/>
    <col min="3082" max="3082" width="1.7109375" style="13" customWidth="1"/>
    <col min="3083" max="3083" width="13.5703125" style="13" customWidth="1"/>
    <col min="3084" max="3084" width="1.7109375" style="13" customWidth="1"/>
    <col min="3085" max="3085" width="13.5703125" style="13" customWidth="1"/>
    <col min="3086" max="3086" width="1.7109375" style="13" customWidth="1"/>
    <col min="3087" max="3087" width="13.5703125" style="13" customWidth="1"/>
    <col min="3088" max="3088" width="1.7109375" style="13" customWidth="1"/>
    <col min="3089" max="3089" width="13.5703125" style="13" customWidth="1"/>
    <col min="3090" max="3090" width="3.85546875" style="13" customWidth="1"/>
    <col min="3091" max="3091" width="13.7109375" style="13" customWidth="1"/>
    <col min="3092" max="3092" width="7.7109375" style="13" customWidth="1"/>
    <col min="3093" max="3328" width="13.7109375" style="13"/>
    <col min="3329" max="3329" width="3.5703125" style="13" customWidth="1"/>
    <col min="3330" max="3330" width="35" style="13" customWidth="1"/>
    <col min="3331" max="3331" width="13.5703125" style="13" customWidth="1"/>
    <col min="3332" max="3332" width="1.7109375" style="13" customWidth="1"/>
    <col min="3333" max="3333" width="13.5703125" style="13" customWidth="1"/>
    <col min="3334" max="3334" width="1.7109375" style="13" customWidth="1"/>
    <col min="3335" max="3335" width="13.5703125" style="13" customWidth="1"/>
    <col min="3336" max="3336" width="1.7109375" style="13" customWidth="1"/>
    <col min="3337" max="3337" width="13.5703125" style="13" customWidth="1"/>
    <col min="3338" max="3338" width="1.7109375" style="13" customWidth="1"/>
    <col min="3339" max="3339" width="13.5703125" style="13" customWidth="1"/>
    <col min="3340" max="3340" width="1.7109375" style="13" customWidth="1"/>
    <col min="3341" max="3341" width="13.5703125" style="13" customWidth="1"/>
    <col min="3342" max="3342" width="1.7109375" style="13" customWidth="1"/>
    <col min="3343" max="3343" width="13.5703125" style="13" customWidth="1"/>
    <col min="3344" max="3344" width="1.7109375" style="13" customWidth="1"/>
    <col min="3345" max="3345" width="13.5703125" style="13" customWidth="1"/>
    <col min="3346" max="3346" width="3.85546875" style="13" customWidth="1"/>
    <col min="3347" max="3347" width="13.7109375" style="13" customWidth="1"/>
    <col min="3348" max="3348" width="7.7109375" style="13" customWidth="1"/>
    <col min="3349" max="3584" width="13.7109375" style="13"/>
    <col min="3585" max="3585" width="3.5703125" style="13" customWidth="1"/>
    <col min="3586" max="3586" width="35" style="13" customWidth="1"/>
    <col min="3587" max="3587" width="13.5703125" style="13" customWidth="1"/>
    <col min="3588" max="3588" width="1.7109375" style="13" customWidth="1"/>
    <col min="3589" max="3589" width="13.5703125" style="13" customWidth="1"/>
    <col min="3590" max="3590" width="1.7109375" style="13" customWidth="1"/>
    <col min="3591" max="3591" width="13.5703125" style="13" customWidth="1"/>
    <col min="3592" max="3592" width="1.7109375" style="13" customWidth="1"/>
    <col min="3593" max="3593" width="13.5703125" style="13" customWidth="1"/>
    <col min="3594" max="3594" width="1.7109375" style="13" customWidth="1"/>
    <col min="3595" max="3595" width="13.5703125" style="13" customWidth="1"/>
    <col min="3596" max="3596" width="1.7109375" style="13" customWidth="1"/>
    <col min="3597" max="3597" width="13.5703125" style="13" customWidth="1"/>
    <col min="3598" max="3598" width="1.7109375" style="13" customWidth="1"/>
    <col min="3599" max="3599" width="13.5703125" style="13" customWidth="1"/>
    <col min="3600" max="3600" width="1.7109375" style="13" customWidth="1"/>
    <col min="3601" max="3601" width="13.5703125" style="13" customWidth="1"/>
    <col min="3602" max="3602" width="3.85546875" style="13" customWidth="1"/>
    <col min="3603" max="3603" width="13.7109375" style="13" customWidth="1"/>
    <col min="3604" max="3604" width="7.7109375" style="13" customWidth="1"/>
    <col min="3605" max="3840" width="13.7109375" style="13"/>
    <col min="3841" max="3841" width="3.5703125" style="13" customWidth="1"/>
    <col min="3842" max="3842" width="35" style="13" customWidth="1"/>
    <col min="3843" max="3843" width="13.5703125" style="13" customWidth="1"/>
    <col min="3844" max="3844" width="1.7109375" style="13" customWidth="1"/>
    <col min="3845" max="3845" width="13.5703125" style="13" customWidth="1"/>
    <col min="3846" max="3846" width="1.7109375" style="13" customWidth="1"/>
    <col min="3847" max="3847" width="13.5703125" style="13" customWidth="1"/>
    <col min="3848" max="3848" width="1.7109375" style="13" customWidth="1"/>
    <col min="3849" max="3849" width="13.5703125" style="13" customWidth="1"/>
    <col min="3850" max="3850" width="1.7109375" style="13" customWidth="1"/>
    <col min="3851" max="3851" width="13.5703125" style="13" customWidth="1"/>
    <col min="3852" max="3852" width="1.7109375" style="13" customWidth="1"/>
    <col min="3853" max="3853" width="13.5703125" style="13" customWidth="1"/>
    <col min="3854" max="3854" width="1.7109375" style="13" customWidth="1"/>
    <col min="3855" max="3855" width="13.5703125" style="13" customWidth="1"/>
    <col min="3856" max="3856" width="1.7109375" style="13" customWidth="1"/>
    <col min="3857" max="3857" width="13.5703125" style="13" customWidth="1"/>
    <col min="3858" max="3858" width="3.85546875" style="13" customWidth="1"/>
    <col min="3859" max="3859" width="13.7109375" style="13" customWidth="1"/>
    <col min="3860" max="3860" width="7.7109375" style="13" customWidth="1"/>
    <col min="3861" max="4096" width="13.7109375" style="13"/>
    <col min="4097" max="4097" width="3.5703125" style="13" customWidth="1"/>
    <col min="4098" max="4098" width="35" style="13" customWidth="1"/>
    <col min="4099" max="4099" width="13.5703125" style="13" customWidth="1"/>
    <col min="4100" max="4100" width="1.7109375" style="13" customWidth="1"/>
    <col min="4101" max="4101" width="13.5703125" style="13" customWidth="1"/>
    <col min="4102" max="4102" width="1.7109375" style="13" customWidth="1"/>
    <col min="4103" max="4103" width="13.5703125" style="13" customWidth="1"/>
    <col min="4104" max="4104" width="1.7109375" style="13" customWidth="1"/>
    <col min="4105" max="4105" width="13.5703125" style="13" customWidth="1"/>
    <col min="4106" max="4106" width="1.7109375" style="13" customWidth="1"/>
    <col min="4107" max="4107" width="13.5703125" style="13" customWidth="1"/>
    <col min="4108" max="4108" width="1.7109375" style="13" customWidth="1"/>
    <col min="4109" max="4109" width="13.5703125" style="13" customWidth="1"/>
    <col min="4110" max="4110" width="1.7109375" style="13" customWidth="1"/>
    <col min="4111" max="4111" width="13.5703125" style="13" customWidth="1"/>
    <col min="4112" max="4112" width="1.7109375" style="13" customWidth="1"/>
    <col min="4113" max="4113" width="13.5703125" style="13" customWidth="1"/>
    <col min="4114" max="4114" width="3.85546875" style="13" customWidth="1"/>
    <col min="4115" max="4115" width="13.7109375" style="13" customWidth="1"/>
    <col min="4116" max="4116" width="7.7109375" style="13" customWidth="1"/>
    <col min="4117" max="4352" width="13.7109375" style="13"/>
    <col min="4353" max="4353" width="3.5703125" style="13" customWidth="1"/>
    <col min="4354" max="4354" width="35" style="13" customWidth="1"/>
    <col min="4355" max="4355" width="13.5703125" style="13" customWidth="1"/>
    <col min="4356" max="4356" width="1.7109375" style="13" customWidth="1"/>
    <col min="4357" max="4357" width="13.5703125" style="13" customWidth="1"/>
    <col min="4358" max="4358" width="1.7109375" style="13" customWidth="1"/>
    <col min="4359" max="4359" width="13.5703125" style="13" customWidth="1"/>
    <col min="4360" max="4360" width="1.7109375" style="13" customWidth="1"/>
    <col min="4361" max="4361" width="13.5703125" style="13" customWidth="1"/>
    <col min="4362" max="4362" width="1.7109375" style="13" customWidth="1"/>
    <col min="4363" max="4363" width="13.5703125" style="13" customWidth="1"/>
    <col min="4364" max="4364" width="1.7109375" style="13" customWidth="1"/>
    <col min="4365" max="4365" width="13.5703125" style="13" customWidth="1"/>
    <col min="4366" max="4366" width="1.7109375" style="13" customWidth="1"/>
    <col min="4367" max="4367" width="13.5703125" style="13" customWidth="1"/>
    <col min="4368" max="4368" width="1.7109375" style="13" customWidth="1"/>
    <col min="4369" max="4369" width="13.5703125" style="13" customWidth="1"/>
    <col min="4370" max="4370" width="3.85546875" style="13" customWidth="1"/>
    <col min="4371" max="4371" width="13.7109375" style="13" customWidth="1"/>
    <col min="4372" max="4372" width="7.7109375" style="13" customWidth="1"/>
    <col min="4373" max="4608" width="13.7109375" style="13"/>
    <col min="4609" max="4609" width="3.5703125" style="13" customWidth="1"/>
    <col min="4610" max="4610" width="35" style="13" customWidth="1"/>
    <col min="4611" max="4611" width="13.5703125" style="13" customWidth="1"/>
    <col min="4612" max="4612" width="1.7109375" style="13" customWidth="1"/>
    <col min="4613" max="4613" width="13.5703125" style="13" customWidth="1"/>
    <col min="4614" max="4614" width="1.7109375" style="13" customWidth="1"/>
    <col min="4615" max="4615" width="13.5703125" style="13" customWidth="1"/>
    <col min="4616" max="4616" width="1.7109375" style="13" customWidth="1"/>
    <col min="4617" max="4617" width="13.5703125" style="13" customWidth="1"/>
    <col min="4618" max="4618" width="1.7109375" style="13" customWidth="1"/>
    <col min="4619" max="4619" width="13.5703125" style="13" customWidth="1"/>
    <col min="4620" max="4620" width="1.7109375" style="13" customWidth="1"/>
    <col min="4621" max="4621" width="13.5703125" style="13" customWidth="1"/>
    <col min="4622" max="4622" width="1.7109375" style="13" customWidth="1"/>
    <col min="4623" max="4623" width="13.5703125" style="13" customWidth="1"/>
    <col min="4624" max="4624" width="1.7109375" style="13" customWidth="1"/>
    <col min="4625" max="4625" width="13.5703125" style="13" customWidth="1"/>
    <col min="4626" max="4626" width="3.85546875" style="13" customWidth="1"/>
    <col min="4627" max="4627" width="13.7109375" style="13" customWidth="1"/>
    <col min="4628" max="4628" width="7.7109375" style="13" customWidth="1"/>
    <col min="4629" max="4864" width="13.7109375" style="13"/>
    <col min="4865" max="4865" width="3.5703125" style="13" customWidth="1"/>
    <col min="4866" max="4866" width="35" style="13" customWidth="1"/>
    <col min="4867" max="4867" width="13.5703125" style="13" customWidth="1"/>
    <col min="4868" max="4868" width="1.7109375" style="13" customWidth="1"/>
    <col min="4869" max="4869" width="13.5703125" style="13" customWidth="1"/>
    <col min="4870" max="4870" width="1.7109375" style="13" customWidth="1"/>
    <col min="4871" max="4871" width="13.5703125" style="13" customWidth="1"/>
    <col min="4872" max="4872" width="1.7109375" style="13" customWidth="1"/>
    <col min="4873" max="4873" width="13.5703125" style="13" customWidth="1"/>
    <col min="4874" max="4874" width="1.7109375" style="13" customWidth="1"/>
    <col min="4875" max="4875" width="13.5703125" style="13" customWidth="1"/>
    <col min="4876" max="4876" width="1.7109375" style="13" customWidth="1"/>
    <col min="4877" max="4877" width="13.5703125" style="13" customWidth="1"/>
    <col min="4878" max="4878" width="1.7109375" style="13" customWidth="1"/>
    <col min="4879" max="4879" width="13.5703125" style="13" customWidth="1"/>
    <col min="4880" max="4880" width="1.7109375" style="13" customWidth="1"/>
    <col min="4881" max="4881" width="13.5703125" style="13" customWidth="1"/>
    <col min="4882" max="4882" width="3.85546875" style="13" customWidth="1"/>
    <col min="4883" max="4883" width="13.7109375" style="13" customWidth="1"/>
    <col min="4884" max="4884" width="7.7109375" style="13" customWidth="1"/>
    <col min="4885" max="5120" width="13.7109375" style="13"/>
    <col min="5121" max="5121" width="3.5703125" style="13" customWidth="1"/>
    <col min="5122" max="5122" width="35" style="13" customWidth="1"/>
    <col min="5123" max="5123" width="13.5703125" style="13" customWidth="1"/>
    <col min="5124" max="5124" width="1.7109375" style="13" customWidth="1"/>
    <col min="5125" max="5125" width="13.5703125" style="13" customWidth="1"/>
    <col min="5126" max="5126" width="1.7109375" style="13" customWidth="1"/>
    <col min="5127" max="5127" width="13.5703125" style="13" customWidth="1"/>
    <col min="5128" max="5128" width="1.7109375" style="13" customWidth="1"/>
    <col min="5129" max="5129" width="13.5703125" style="13" customWidth="1"/>
    <col min="5130" max="5130" width="1.7109375" style="13" customWidth="1"/>
    <col min="5131" max="5131" width="13.5703125" style="13" customWidth="1"/>
    <col min="5132" max="5132" width="1.7109375" style="13" customWidth="1"/>
    <col min="5133" max="5133" width="13.5703125" style="13" customWidth="1"/>
    <col min="5134" max="5134" width="1.7109375" style="13" customWidth="1"/>
    <col min="5135" max="5135" width="13.5703125" style="13" customWidth="1"/>
    <col min="5136" max="5136" width="1.7109375" style="13" customWidth="1"/>
    <col min="5137" max="5137" width="13.5703125" style="13" customWidth="1"/>
    <col min="5138" max="5138" width="3.85546875" style="13" customWidth="1"/>
    <col min="5139" max="5139" width="13.7109375" style="13" customWidth="1"/>
    <col min="5140" max="5140" width="7.7109375" style="13" customWidth="1"/>
    <col min="5141" max="5376" width="13.7109375" style="13"/>
    <col min="5377" max="5377" width="3.5703125" style="13" customWidth="1"/>
    <col min="5378" max="5378" width="35" style="13" customWidth="1"/>
    <col min="5379" max="5379" width="13.5703125" style="13" customWidth="1"/>
    <col min="5380" max="5380" width="1.7109375" style="13" customWidth="1"/>
    <col min="5381" max="5381" width="13.5703125" style="13" customWidth="1"/>
    <col min="5382" max="5382" width="1.7109375" style="13" customWidth="1"/>
    <col min="5383" max="5383" width="13.5703125" style="13" customWidth="1"/>
    <col min="5384" max="5384" width="1.7109375" style="13" customWidth="1"/>
    <col min="5385" max="5385" width="13.5703125" style="13" customWidth="1"/>
    <col min="5386" max="5386" width="1.7109375" style="13" customWidth="1"/>
    <col min="5387" max="5387" width="13.5703125" style="13" customWidth="1"/>
    <col min="5388" max="5388" width="1.7109375" style="13" customWidth="1"/>
    <col min="5389" max="5389" width="13.5703125" style="13" customWidth="1"/>
    <col min="5390" max="5390" width="1.7109375" style="13" customWidth="1"/>
    <col min="5391" max="5391" width="13.5703125" style="13" customWidth="1"/>
    <col min="5392" max="5392" width="1.7109375" style="13" customWidth="1"/>
    <col min="5393" max="5393" width="13.5703125" style="13" customWidth="1"/>
    <col min="5394" max="5394" width="3.85546875" style="13" customWidth="1"/>
    <col min="5395" max="5395" width="13.7109375" style="13" customWidth="1"/>
    <col min="5396" max="5396" width="7.7109375" style="13" customWidth="1"/>
    <col min="5397" max="5632" width="13.7109375" style="13"/>
    <col min="5633" max="5633" width="3.5703125" style="13" customWidth="1"/>
    <col min="5634" max="5634" width="35" style="13" customWidth="1"/>
    <col min="5635" max="5635" width="13.5703125" style="13" customWidth="1"/>
    <col min="5636" max="5636" width="1.7109375" style="13" customWidth="1"/>
    <col min="5637" max="5637" width="13.5703125" style="13" customWidth="1"/>
    <col min="5638" max="5638" width="1.7109375" style="13" customWidth="1"/>
    <col min="5639" max="5639" width="13.5703125" style="13" customWidth="1"/>
    <col min="5640" max="5640" width="1.7109375" style="13" customWidth="1"/>
    <col min="5641" max="5641" width="13.5703125" style="13" customWidth="1"/>
    <col min="5642" max="5642" width="1.7109375" style="13" customWidth="1"/>
    <col min="5643" max="5643" width="13.5703125" style="13" customWidth="1"/>
    <col min="5644" max="5644" width="1.7109375" style="13" customWidth="1"/>
    <col min="5645" max="5645" width="13.5703125" style="13" customWidth="1"/>
    <col min="5646" max="5646" width="1.7109375" style="13" customWidth="1"/>
    <col min="5647" max="5647" width="13.5703125" style="13" customWidth="1"/>
    <col min="5648" max="5648" width="1.7109375" style="13" customWidth="1"/>
    <col min="5649" max="5649" width="13.5703125" style="13" customWidth="1"/>
    <col min="5650" max="5650" width="3.85546875" style="13" customWidth="1"/>
    <col min="5651" max="5651" width="13.7109375" style="13" customWidth="1"/>
    <col min="5652" max="5652" width="7.7109375" style="13" customWidth="1"/>
    <col min="5653" max="5888" width="13.7109375" style="13"/>
    <col min="5889" max="5889" width="3.5703125" style="13" customWidth="1"/>
    <col min="5890" max="5890" width="35" style="13" customWidth="1"/>
    <col min="5891" max="5891" width="13.5703125" style="13" customWidth="1"/>
    <col min="5892" max="5892" width="1.7109375" style="13" customWidth="1"/>
    <col min="5893" max="5893" width="13.5703125" style="13" customWidth="1"/>
    <col min="5894" max="5894" width="1.7109375" style="13" customWidth="1"/>
    <col min="5895" max="5895" width="13.5703125" style="13" customWidth="1"/>
    <col min="5896" max="5896" width="1.7109375" style="13" customWidth="1"/>
    <col min="5897" max="5897" width="13.5703125" style="13" customWidth="1"/>
    <col min="5898" max="5898" width="1.7109375" style="13" customWidth="1"/>
    <col min="5899" max="5899" width="13.5703125" style="13" customWidth="1"/>
    <col min="5900" max="5900" width="1.7109375" style="13" customWidth="1"/>
    <col min="5901" max="5901" width="13.5703125" style="13" customWidth="1"/>
    <col min="5902" max="5902" width="1.7109375" style="13" customWidth="1"/>
    <col min="5903" max="5903" width="13.5703125" style="13" customWidth="1"/>
    <col min="5904" max="5904" width="1.7109375" style="13" customWidth="1"/>
    <col min="5905" max="5905" width="13.5703125" style="13" customWidth="1"/>
    <col min="5906" max="5906" width="3.85546875" style="13" customWidth="1"/>
    <col min="5907" max="5907" width="13.7109375" style="13" customWidth="1"/>
    <col min="5908" max="5908" width="7.7109375" style="13" customWidth="1"/>
    <col min="5909" max="6144" width="13.7109375" style="13"/>
    <col min="6145" max="6145" width="3.5703125" style="13" customWidth="1"/>
    <col min="6146" max="6146" width="35" style="13" customWidth="1"/>
    <col min="6147" max="6147" width="13.5703125" style="13" customWidth="1"/>
    <col min="6148" max="6148" width="1.7109375" style="13" customWidth="1"/>
    <col min="6149" max="6149" width="13.5703125" style="13" customWidth="1"/>
    <col min="6150" max="6150" width="1.7109375" style="13" customWidth="1"/>
    <col min="6151" max="6151" width="13.5703125" style="13" customWidth="1"/>
    <col min="6152" max="6152" width="1.7109375" style="13" customWidth="1"/>
    <col min="6153" max="6153" width="13.5703125" style="13" customWidth="1"/>
    <col min="6154" max="6154" width="1.7109375" style="13" customWidth="1"/>
    <col min="6155" max="6155" width="13.5703125" style="13" customWidth="1"/>
    <col min="6156" max="6156" width="1.7109375" style="13" customWidth="1"/>
    <col min="6157" max="6157" width="13.5703125" style="13" customWidth="1"/>
    <col min="6158" max="6158" width="1.7109375" style="13" customWidth="1"/>
    <col min="6159" max="6159" width="13.5703125" style="13" customWidth="1"/>
    <col min="6160" max="6160" width="1.7109375" style="13" customWidth="1"/>
    <col min="6161" max="6161" width="13.5703125" style="13" customWidth="1"/>
    <col min="6162" max="6162" width="3.85546875" style="13" customWidth="1"/>
    <col min="6163" max="6163" width="13.7109375" style="13" customWidth="1"/>
    <col min="6164" max="6164" width="7.7109375" style="13" customWidth="1"/>
    <col min="6165" max="6400" width="13.7109375" style="13"/>
    <col min="6401" max="6401" width="3.5703125" style="13" customWidth="1"/>
    <col min="6402" max="6402" width="35" style="13" customWidth="1"/>
    <col min="6403" max="6403" width="13.5703125" style="13" customWidth="1"/>
    <col min="6404" max="6404" width="1.7109375" style="13" customWidth="1"/>
    <col min="6405" max="6405" width="13.5703125" style="13" customWidth="1"/>
    <col min="6406" max="6406" width="1.7109375" style="13" customWidth="1"/>
    <col min="6407" max="6407" width="13.5703125" style="13" customWidth="1"/>
    <col min="6408" max="6408" width="1.7109375" style="13" customWidth="1"/>
    <col min="6409" max="6409" width="13.5703125" style="13" customWidth="1"/>
    <col min="6410" max="6410" width="1.7109375" style="13" customWidth="1"/>
    <col min="6411" max="6411" width="13.5703125" style="13" customWidth="1"/>
    <col min="6412" max="6412" width="1.7109375" style="13" customWidth="1"/>
    <col min="6413" max="6413" width="13.5703125" style="13" customWidth="1"/>
    <col min="6414" max="6414" width="1.7109375" style="13" customWidth="1"/>
    <col min="6415" max="6415" width="13.5703125" style="13" customWidth="1"/>
    <col min="6416" max="6416" width="1.7109375" style="13" customWidth="1"/>
    <col min="6417" max="6417" width="13.5703125" style="13" customWidth="1"/>
    <col min="6418" max="6418" width="3.85546875" style="13" customWidth="1"/>
    <col min="6419" max="6419" width="13.7109375" style="13" customWidth="1"/>
    <col min="6420" max="6420" width="7.7109375" style="13" customWidth="1"/>
    <col min="6421" max="6656" width="13.7109375" style="13"/>
    <col min="6657" max="6657" width="3.5703125" style="13" customWidth="1"/>
    <col min="6658" max="6658" width="35" style="13" customWidth="1"/>
    <col min="6659" max="6659" width="13.5703125" style="13" customWidth="1"/>
    <col min="6660" max="6660" width="1.7109375" style="13" customWidth="1"/>
    <col min="6661" max="6661" width="13.5703125" style="13" customWidth="1"/>
    <col min="6662" max="6662" width="1.7109375" style="13" customWidth="1"/>
    <col min="6663" max="6663" width="13.5703125" style="13" customWidth="1"/>
    <col min="6664" max="6664" width="1.7109375" style="13" customWidth="1"/>
    <col min="6665" max="6665" width="13.5703125" style="13" customWidth="1"/>
    <col min="6666" max="6666" width="1.7109375" style="13" customWidth="1"/>
    <col min="6667" max="6667" width="13.5703125" style="13" customWidth="1"/>
    <col min="6668" max="6668" width="1.7109375" style="13" customWidth="1"/>
    <col min="6669" max="6669" width="13.5703125" style="13" customWidth="1"/>
    <col min="6670" max="6670" width="1.7109375" style="13" customWidth="1"/>
    <col min="6671" max="6671" width="13.5703125" style="13" customWidth="1"/>
    <col min="6672" max="6672" width="1.7109375" style="13" customWidth="1"/>
    <col min="6673" max="6673" width="13.5703125" style="13" customWidth="1"/>
    <col min="6674" max="6674" width="3.85546875" style="13" customWidth="1"/>
    <col min="6675" max="6675" width="13.7109375" style="13" customWidth="1"/>
    <col min="6676" max="6676" width="7.7109375" style="13" customWidth="1"/>
    <col min="6677" max="6912" width="13.7109375" style="13"/>
    <col min="6913" max="6913" width="3.5703125" style="13" customWidth="1"/>
    <col min="6914" max="6914" width="35" style="13" customWidth="1"/>
    <col min="6915" max="6915" width="13.5703125" style="13" customWidth="1"/>
    <col min="6916" max="6916" width="1.7109375" style="13" customWidth="1"/>
    <col min="6917" max="6917" width="13.5703125" style="13" customWidth="1"/>
    <col min="6918" max="6918" width="1.7109375" style="13" customWidth="1"/>
    <col min="6919" max="6919" width="13.5703125" style="13" customWidth="1"/>
    <col min="6920" max="6920" width="1.7109375" style="13" customWidth="1"/>
    <col min="6921" max="6921" width="13.5703125" style="13" customWidth="1"/>
    <col min="6922" max="6922" width="1.7109375" style="13" customWidth="1"/>
    <col min="6923" max="6923" width="13.5703125" style="13" customWidth="1"/>
    <col min="6924" max="6924" width="1.7109375" style="13" customWidth="1"/>
    <col min="6925" max="6925" width="13.5703125" style="13" customWidth="1"/>
    <col min="6926" max="6926" width="1.7109375" style="13" customWidth="1"/>
    <col min="6927" max="6927" width="13.5703125" style="13" customWidth="1"/>
    <col min="6928" max="6928" width="1.7109375" style="13" customWidth="1"/>
    <col min="6929" max="6929" width="13.5703125" style="13" customWidth="1"/>
    <col min="6930" max="6930" width="3.85546875" style="13" customWidth="1"/>
    <col min="6931" max="6931" width="13.7109375" style="13" customWidth="1"/>
    <col min="6932" max="6932" width="7.7109375" style="13" customWidth="1"/>
    <col min="6933" max="7168" width="13.7109375" style="13"/>
    <col min="7169" max="7169" width="3.5703125" style="13" customWidth="1"/>
    <col min="7170" max="7170" width="35" style="13" customWidth="1"/>
    <col min="7171" max="7171" width="13.5703125" style="13" customWidth="1"/>
    <col min="7172" max="7172" width="1.7109375" style="13" customWidth="1"/>
    <col min="7173" max="7173" width="13.5703125" style="13" customWidth="1"/>
    <col min="7174" max="7174" width="1.7109375" style="13" customWidth="1"/>
    <col min="7175" max="7175" width="13.5703125" style="13" customWidth="1"/>
    <col min="7176" max="7176" width="1.7109375" style="13" customWidth="1"/>
    <col min="7177" max="7177" width="13.5703125" style="13" customWidth="1"/>
    <col min="7178" max="7178" width="1.7109375" style="13" customWidth="1"/>
    <col min="7179" max="7179" width="13.5703125" style="13" customWidth="1"/>
    <col min="7180" max="7180" width="1.7109375" style="13" customWidth="1"/>
    <col min="7181" max="7181" width="13.5703125" style="13" customWidth="1"/>
    <col min="7182" max="7182" width="1.7109375" style="13" customWidth="1"/>
    <col min="7183" max="7183" width="13.5703125" style="13" customWidth="1"/>
    <col min="7184" max="7184" width="1.7109375" style="13" customWidth="1"/>
    <col min="7185" max="7185" width="13.5703125" style="13" customWidth="1"/>
    <col min="7186" max="7186" width="3.85546875" style="13" customWidth="1"/>
    <col min="7187" max="7187" width="13.7109375" style="13" customWidth="1"/>
    <col min="7188" max="7188" width="7.7109375" style="13" customWidth="1"/>
    <col min="7189" max="7424" width="13.7109375" style="13"/>
    <col min="7425" max="7425" width="3.5703125" style="13" customWidth="1"/>
    <col min="7426" max="7426" width="35" style="13" customWidth="1"/>
    <col min="7427" max="7427" width="13.5703125" style="13" customWidth="1"/>
    <col min="7428" max="7428" width="1.7109375" style="13" customWidth="1"/>
    <col min="7429" max="7429" width="13.5703125" style="13" customWidth="1"/>
    <col min="7430" max="7430" width="1.7109375" style="13" customWidth="1"/>
    <col min="7431" max="7431" width="13.5703125" style="13" customWidth="1"/>
    <col min="7432" max="7432" width="1.7109375" style="13" customWidth="1"/>
    <col min="7433" max="7433" width="13.5703125" style="13" customWidth="1"/>
    <col min="7434" max="7434" width="1.7109375" style="13" customWidth="1"/>
    <col min="7435" max="7435" width="13.5703125" style="13" customWidth="1"/>
    <col min="7436" max="7436" width="1.7109375" style="13" customWidth="1"/>
    <col min="7437" max="7437" width="13.5703125" style="13" customWidth="1"/>
    <col min="7438" max="7438" width="1.7109375" style="13" customWidth="1"/>
    <col min="7439" max="7439" width="13.5703125" style="13" customWidth="1"/>
    <col min="7440" max="7440" width="1.7109375" style="13" customWidth="1"/>
    <col min="7441" max="7441" width="13.5703125" style="13" customWidth="1"/>
    <col min="7442" max="7442" width="3.85546875" style="13" customWidth="1"/>
    <col min="7443" max="7443" width="13.7109375" style="13" customWidth="1"/>
    <col min="7444" max="7444" width="7.7109375" style="13" customWidth="1"/>
    <col min="7445" max="7680" width="13.7109375" style="13"/>
    <col min="7681" max="7681" width="3.5703125" style="13" customWidth="1"/>
    <col min="7682" max="7682" width="35" style="13" customWidth="1"/>
    <col min="7683" max="7683" width="13.5703125" style="13" customWidth="1"/>
    <col min="7684" max="7684" width="1.7109375" style="13" customWidth="1"/>
    <col min="7685" max="7685" width="13.5703125" style="13" customWidth="1"/>
    <col min="7686" max="7686" width="1.7109375" style="13" customWidth="1"/>
    <col min="7687" max="7687" width="13.5703125" style="13" customWidth="1"/>
    <col min="7688" max="7688" width="1.7109375" style="13" customWidth="1"/>
    <col min="7689" max="7689" width="13.5703125" style="13" customWidth="1"/>
    <col min="7690" max="7690" width="1.7109375" style="13" customWidth="1"/>
    <col min="7691" max="7691" width="13.5703125" style="13" customWidth="1"/>
    <col min="7692" max="7692" width="1.7109375" style="13" customWidth="1"/>
    <col min="7693" max="7693" width="13.5703125" style="13" customWidth="1"/>
    <col min="7694" max="7694" width="1.7109375" style="13" customWidth="1"/>
    <col min="7695" max="7695" width="13.5703125" style="13" customWidth="1"/>
    <col min="7696" max="7696" width="1.7109375" style="13" customWidth="1"/>
    <col min="7697" max="7697" width="13.5703125" style="13" customWidth="1"/>
    <col min="7698" max="7698" width="3.85546875" style="13" customWidth="1"/>
    <col min="7699" max="7699" width="13.7109375" style="13" customWidth="1"/>
    <col min="7700" max="7700" width="7.7109375" style="13" customWidth="1"/>
    <col min="7701" max="7936" width="13.7109375" style="13"/>
    <col min="7937" max="7937" width="3.5703125" style="13" customWidth="1"/>
    <col min="7938" max="7938" width="35" style="13" customWidth="1"/>
    <col min="7939" max="7939" width="13.5703125" style="13" customWidth="1"/>
    <col min="7940" max="7940" width="1.7109375" style="13" customWidth="1"/>
    <col min="7941" max="7941" width="13.5703125" style="13" customWidth="1"/>
    <col min="7942" max="7942" width="1.7109375" style="13" customWidth="1"/>
    <col min="7943" max="7943" width="13.5703125" style="13" customWidth="1"/>
    <col min="7944" max="7944" width="1.7109375" style="13" customWidth="1"/>
    <col min="7945" max="7945" width="13.5703125" style="13" customWidth="1"/>
    <col min="7946" max="7946" width="1.7109375" style="13" customWidth="1"/>
    <col min="7947" max="7947" width="13.5703125" style="13" customWidth="1"/>
    <col min="7948" max="7948" width="1.7109375" style="13" customWidth="1"/>
    <col min="7949" max="7949" width="13.5703125" style="13" customWidth="1"/>
    <col min="7950" max="7950" width="1.7109375" style="13" customWidth="1"/>
    <col min="7951" max="7951" width="13.5703125" style="13" customWidth="1"/>
    <col min="7952" max="7952" width="1.7109375" style="13" customWidth="1"/>
    <col min="7953" max="7953" width="13.5703125" style="13" customWidth="1"/>
    <col min="7954" max="7954" width="3.85546875" style="13" customWidth="1"/>
    <col min="7955" max="7955" width="13.7109375" style="13" customWidth="1"/>
    <col min="7956" max="7956" width="7.7109375" style="13" customWidth="1"/>
    <col min="7957" max="8192" width="13.7109375" style="13"/>
    <col min="8193" max="8193" width="3.5703125" style="13" customWidth="1"/>
    <col min="8194" max="8194" width="35" style="13" customWidth="1"/>
    <col min="8195" max="8195" width="13.5703125" style="13" customWidth="1"/>
    <col min="8196" max="8196" width="1.7109375" style="13" customWidth="1"/>
    <col min="8197" max="8197" width="13.5703125" style="13" customWidth="1"/>
    <col min="8198" max="8198" width="1.7109375" style="13" customWidth="1"/>
    <col min="8199" max="8199" width="13.5703125" style="13" customWidth="1"/>
    <col min="8200" max="8200" width="1.7109375" style="13" customWidth="1"/>
    <col min="8201" max="8201" width="13.5703125" style="13" customWidth="1"/>
    <col min="8202" max="8202" width="1.7109375" style="13" customWidth="1"/>
    <col min="8203" max="8203" width="13.5703125" style="13" customWidth="1"/>
    <col min="8204" max="8204" width="1.7109375" style="13" customWidth="1"/>
    <col min="8205" max="8205" width="13.5703125" style="13" customWidth="1"/>
    <col min="8206" max="8206" width="1.7109375" style="13" customWidth="1"/>
    <col min="8207" max="8207" width="13.5703125" style="13" customWidth="1"/>
    <col min="8208" max="8208" width="1.7109375" style="13" customWidth="1"/>
    <col min="8209" max="8209" width="13.5703125" style="13" customWidth="1"/>
    <col min="8210" max="8210" width="3.85546875" style="13" customWidth="1"/>
    <col min="8211" max="8211" width="13.7109375" style="13" customWidth="1"/>
    <col min="8212" max="8212" width="7.7109375" style="13" customWidth="1"/>
    <col min="8213" max="8448" width="13.7109375" style="13"/>
    <col min="8449" max="8449" width="3.5703125" style="13" customWidth="1"/>
    <col min="8450" max="8450" width="35" style="13" customWidth="1"/>
    <col min="8451" max="8451" width="13.5703125" style="13" customWidth="1"/>
    <col min="8452" max="8452" width="1.7109375" style="13" customWidth="1"/>
    <col min="8453" max="8453" width="13.5703125" style="13" customWidth="1"/>
    <col min="8454" max="8454" width="1.7109375" style="13" customWidth="1"/>
    <col min="8455" max="8455" width="13.5703125" style="13" customWidth="1"/>
    <col min="8456" max="8456" width="1.7109375" style="13" customWidth="1"/>
    <col min="8457" max="8457" width="13.5703125" style="13" customWidth="1"/>
    <col min="8458" max="8458" width="1.7109375" style="13" customWidth="1"/>
    <col min="8459" max="8459" width="13.5703125" style="13" customWidth="1"/>
    <col min="8460" max="8460" width="1.7109375" style="13" customWidth="1"/>
    <col min="8461" max="8461" width="13.5703125" style="13" customWidth="1"/>
    <col min="8462" max="8462" width="1.7109375" style="13" customWidth="1"/>
    <col min="8463" max="8463" width="13.5703125" style="13" customWidth="1"/>
    <col min="8464" max="8464" width="1.7109375" style="13" customWidth="1"/>
    <col min="8465" max="8465" width="13.5703125" style="13" customWidth="1"/>
    <col min="8466" max="8466" width="3.85546875" style="13" customWidth="1"/>
    <col min="8467" max="8467" width="13.7109375" style="13" customWidth="1"/>
    <col min="8468" max="8468" width="7.7109375" style="13" customWidth="1"/>
    <col min="8469" max="8704" width="13.7109375" style="13"/>
    <col min="8705" max="8705" width="3.5703125" style="13" customWidth="1"/>
    <col min="8706" max="8706" width="35" style="13" customWidth="1"/>
    <col min="8707" max="8707" width="13.5703125" style="13" customWidth="1"/>
    <col min="8708" max="8708" width="1.7109375" style="13" customWidth="1"/>
    <col min="8709" max="8709" width="13.5703125" style="13" customWidth="1"/>
    <col min="8710" max="8710" width="1.7109375" style="13" customWidth="1"/>
    <col min="8711" max="8711" width="13.5703125" style="13" customWidth="1"/>
    <col min="8712" max="8712" width="1.7109375" style="13" customWidth="1"/>
    <col min="8713" max="8713" width="13.5703125" style="13" customWidth="1"/>
    <col min="8714" max="8714" width="1.7109375" style="13" customWidth="1"/>
    <col min="8715" max="8715" width="13.5703125" style="13" customWidth="1"/>
    <col min="8716" max="8716" width="1.7109375" style="13" customWidth="1"/>
    <col min="8717" max="8717" width="13.5703125" style="13" customWidth="1"/>
    <col min="8718" max="8718" width="1.7109375" style="13" customWidth="1"/>
    <col min="8719" max="8719" width="13.5703125" style="13" customWidth="1"/>
    <col min="8720" max="8720" width="1.7109375" style="13" customWidth="1"/>
    <col min="8721" max="8721" width="13.5703125" style="13" customWidth="1"/>
    <col min="8722" max="8722" width="3.85546875" style="13" customWidth="1"/>
    <col min="8723" max="8723" width="13.7109375" style="13" customWidth="1"/>
    <col min="8724" max="8724" width="7.7109375" style="13" customWidth="1"/>
    <col min="8725" max="8960" width="13.7109375" style="13"/>
    <col min="8961" max="8961" width="3.5703125" style="13" customWidth="1"/>
    <col min="8962" max="8962" width="35" style="13" customWidth="1"/>
    <col min="8963" max="8963" width="13.5703125" style="13" customWidth="1"/>
    <col min="8964" max="8964" width="1.7109375" style="13" customWidth="1"/>
    <col min="8965" max="8965" width="13.5703125" style="13" customWidth="1"/>
    <col min="8966" max="8966" width="1.7109375" style="13" customWidth="1"/>
    <col min="8967" max="8967" width="13.5703125" style="13" customWidth="1"/>
    <col min="8968" max="8968" width="1.7109375" style="13" customWidth="1"/>
    <col min="8969" max="8969" width="13.5703125" style="13" customWidth="1"/>
    <col min="8970" max="8970" width="1.7109375" style="13" customWidth="1"/>
    <col min="8971" max="8971" width="13.5703125" style="13" customWidth="1"/>
    <col min="8972" max="8972" width="1.7109375" style="13" customWidth="1"/>
    <col min="8973" max="8973" width="13.5703125" style="13" customWidth="1"/>
    <col min="8974" max="8974" width="1.7109375" style="13" customWidth="1"/>
    <col min="8975" max="8975" width="13.5703125" style="13" customWidth="1"/>
    <col min="8976" max="8976" width="1.7109375" style="13" customWidth="1"/>
    <col min="8977" max="8977" width="13.5703125" style="13" customWidth="1"/>
    <col min="8978" max="8978" width="3.85546875" style="13" customWidth="1"/>
    <col min="8979" max="8979" width="13.7109375" style="13" customWidth="1"/>
    <col min="8980" max="8980" width="7.7109375" style="13" customWidth="1"/>
    <col min="8981" max="9216" width="13.7109375" style="13"/>
    <col min="9217" max="9217" width="3.5703125" style="13" customWidth="1"/>
    <col min="9218" max="9218" width="35" style="13" customWidth="1"/>
    <col min="9219" max="9219" width="13.5703125" style="13" customWidth="1"/>
    <col min="9220" max="9220" width="1.7109375" style="13" customWidth="1"/>
    <col min="9221" max="9221" width="13.5703125" style="13" customWidth="1"/>
    <col min="9222" max="9222" width="1.7109375" style="13" customWidth="1"/>
    <col min="9223" max="9223" width="13.5703125" style="13" customWidth="1"/>
    <col min="9224" max="9224" width="1.7109375" style="13" customWidth="1"/>
    <col min="9225" max="9225" width="13.5703125" style="13" customWidth="1"/>
    <col min="9226" max="9226" width="1.7109375" style="13" customWidth="1"/>
    <col min="9227" max="9227" width="13.5703125" style="13" customWidth="1"/>
    <col min="9228" max="9228" width="1.7109375" style="13" customWidth="1"/>
    <col min="9229" max="9229" width="13.5703125" style="13" customWidth="1"/>
    <col min="9230" max="9230" width="1.7109375" style="13" customWidth="1"/>
    <col min="9231" max="9231" width="13.5703125" style="13" customWidth="1"/>
    <col min="9232" max="9232" width="1.7109375" style="13" customWidth="1"/>
    <col min="9233" max="9233" width="13.5703125" style="13" customWidth="1"/>
    <col min="9234" max="9234" width="3.85546875" style="13" customWidth="1"/>
    <col min="9235" max="9235" width="13.7109375" style="13" customWidth="1"/>
    <col min="9236" max="9236" width="7.7109375" style="13" customWidth="1"/>
    <col min="9237" max="9472" width="13.7109375" style="13"/>
    <col min="9473" max="9473" width="3.5703125" style="13" customWidth="1"/>
    <col min="9474" max="9474" width="35" style="13" customWidth="1"/>
    <col min="9475" max="9475" width="13.5703125" style="13" customWidth="1"/>
    <col min="9476" max="9476" width="1.7109375" style="13" customWidth="1"/>
    <col min="9477" max="9477" width="13.5703125" style="13" customWidth="1"/>
    <col min="9478" max="9478" width="1.7109375" style="13" customWidth="1"/>
    <col min="9479" max="9479" width="13.5703125" style="13" customWidth="1"/>
    <col min="9480" max="9480" width="1.7109375" style="13" customWidth="1"/>
    <col min="9481" max="9481" width="13.5703125" style="13" customWidth="1"/>
    <col min="9482" max="9482" width="1.7109375" style="13" customWidth="1"/>
    <col min="9483" max="9483" width="13.5703125" style="13" customWidth="1"/>
    <col min="9484" max="9484" width="1.7109375" style="13" customWidth="1"/>
    <col min="9485" max="9485" width="13.5703125" style="13" customWidth="1"/>
    <col min="9486" max="9486" width="1.7109375" style="13" customWidth="1"/>
    <col min="9487" max="9487" width="13.5703125" style="13" customWidth="1"/>
    <col min="9488" max="9488" width="1.7109375" style="13" customWidth="1"/>
    <col min="9489" max="9489" width="13.5703125" style="13" customWidth="1"/>
    <col min="9490" max="9490" width="3.85546875" style="13" customWidth="1"/>
    <col min="9491" max="9491" width="13.7109375" style="13" customWidth="1"/>
    <col min="9492" max="9492" width="7.7109375" style="13" customWidth="1"/>
    <col min="9493" max="9728" width="13.7109375" style="13"/>
    <col min="9729" max="9729" width="3.5703125" style="13" customWidth="1"/>
    <col min="9730" max="9730" width="35" style="13" customWidth="1"/>
    <col min="9731" max="9731" width="13.5703125" style="13" customWidth="1"/>
    <col min="9732" max="9732" width="1.7109375" style="13" customWidth="1"/>
    <col min="9733" max="9733" width="13.5703125" style="13" customWidth="1"/>
    <col min="9734" max="9734" width="1.7109375" style="13" customWidth="1"/>
    <col min="9735" max="9735" width="13.5703125" style="13" customWidth="1"/>
    <col min="9736" max="9736" width="1.7109375" style="13" customWidth="1"/>
    <col min="9737" max="9737" width="13.5703125" style="13" customWidth="1"/>
    <col min="9738" max="9738" width="1.7109375" style="13" customWidth="1"/>
    <col min="9739" max="9739" width="13.5703125" style="13" customWidth="1"/>
    <col min="9740" max="9740" width="1.7109375" style="13" customWidth="1"/>
    <col min="9741" max="9741" width="13.5703125" style="13" customWidth="1"/>
    <col min="9742" max="9742" width="1.7109375" style="13" customWidth="1"/>
    <col min="9743" max="9743" width="13.5703125" style="13" customWidth="1"/>
    <col min="9744" max="9744" width="1.7109375" style="13" customWidth="1"/>
    <col min="9745" max="9745" width="13.5703125" style="13" customWidth="1"/>
    <col min="9746" max="9746" width="3.85546875" style="13" customWidth="1"/>
    <col min="9747" max="9747" width="13.7109375" style="13" customWidth="1"/>
    <col min="9748" max="9748" width="7.7109375" style="13" customWidth="1"/>
    <col min="9749" max="9984" width="13.7109375" style="13"/>
    <col min="9985" max="9985" width="3.5703125" style="13" customWidth="1"/>
    <col min="9986" max="9986" width="35" style="13" customWidth="1"/>
    <col min="9987" max="9987" width="13.5703125" style="13" customWidth="1"/>
    <col min="9988" max="9988" width="1.7109375" style="13" customWidth="1"/>
    <col min="9989" max="9989" width="13.5703125" style="13" customWidth="1"/>
    <col min="9990" max="9990" width="1.7109375" style="13" customWidth="1"/>
    <col min="9991" max="9991" width="13.5703125" style="13" customWidth="1"/>
    <col min="9992" max="9992" width="1.7109375" style="13" customWidth="1"/>
    <col min="9993" max="9993" width="13.5703125" style="13" customWidth="1"/>
    <col min="9994" max="9994" width="1.7109375" style="13" customWidth="1"/>
    <col min="9995" max="9995" width="13.5703125" style="13" customWidth="1"/>
    <col min="9996" max="9996" width="1.7109375" style="13" customWidth="1"/>
    <col min="9997" max="9997" width="13.5703125" style="13" customWidth="1"/>
    <col min="9998" max="9998" width="1.7109375" style="13" customWidth="1"/>
    <col min="9999" max="9999" width="13.5703125" style="13" customWidth="1"/>
    <col min="10000" max="10000" width="1.7109375" style="13" customWidth="1"/>
    <col min="10001" max="10001" width="13.5703125" style="13" customWidth="1"/>
    <col min="10002" max="10002" width="3.85546875" style="13" customWidth="1"/>
    <col min="10003" max="10003" width="13.7109375" style="13" customWidth="1"/>
    <col min="10004" max="10004" width="7.7109375" style="13" customWidth="1"/>
    <col min="10005" max="10240" width="13.7109375" style="13"/>
    <col min="10241" max="10241" width="3.5703125" style="13" customWidth="1"/>
    <col min="10242" max="10242" width="35" style="13" customWidth="1"/>
    <col min="10243" max="10243" width="13.5703125" style="13" customWidth="1"/>
    <col min="10244" max="10244" width="1.7109375" style="13" customWidth="1"/>
    <col min="10245" max="10245" width="13.5703125" style="13" customWidth="1"/>
    <col min="10246" max="10246" width="1.7109375" style="13" customWidth="1"/>
    <col min="10247" max="10247" width="13.5703125" style="13" customWidth="1"/>
    <col min="10248" max="10248" width="1.7109375" style="13" customWidth="1"/>
    <col min="10249" max="10249" width="13.5703125" style="13" customWidth="1"/>
    <col min="10250" max="10250" width="1.7109375" style="13" customWidth="1"/>
    <col min="10251" max="10251" width="13.5703125" style="13" customWidth="1"/>
    <col min="10252" max="10252" width="1.7109375" style="13" customWidth="1"/>
    <col min="10253" max="10253" width="13.5703125" style="13" customWidth="1"/>
    <col min="10254" max="10254" width="1.7109375" style="13" customWidth="1"/>
    <col min="10255" max="10255" width="13.5703125" style="13" customWidth="1"/>
    <col min="10256" max="10256" width="1.7109375" style="13" customWidth="1"/>
    <col min="10257" max="10257" width="13.5703125" style="13" customWidth="1"/>
    <col min="10258" max="10258" width="3.85546875" style="13" customWidth="1"/>
    <col min="10259" max="10259" width="13.7109375" style="13" customWidth="1"/>
    <col min="10260" max="10260" width="7.7109375" style="13" customWidth="1"/>
    <col min="10261" max="10496" width="13.7109375" style="13"/>
    <col min="10497" max="10497" width="3.5703125" style="13" customWidth="1"/>
    <col min="10498" max="10498" width="35" style="13" customWidth="1"/>
    <col min="10499" max="10499" width="13.5703125" style="13" customWidth="1"/>
    <col min="10500" max="10500" width="1.7109375" style="13" customWidth="1"/>
    <col min="10501" max="10501" width="13.5703125" style="13" customWidth="1"/>
    <col min="10502" max="10502" width="1.7109375" style="13" customWidth="1"/>
    <col min="10503" max="10503" width="13.5703125" style="13" customWidth="1"/>
    <col min="10504" max="10504" width="1.7109375" style="13" customWidth="1"/>
    <col min="10505" max="10505" width="13.5703125" style="13" customWidth="1"/>
    <col min="10506" max="10506" width="1.7109375" style="13" customWidth="1"/>
    <col min="10507" max="10507" width="13.5703125" style="13" customWidth="1"/>
    <col min="10508" max="10508" width="1.7109375" style="13" customWidth="1"/>
    <col min="10509" max="10509" width="13.5703125" style="13" customWidth="1"/>
    <col min="10510" max="10510" width="1.7109375" style="13" customWidth="1"/>
    <col min="10511" max="10511" width="13.5703125" style="13" customWidth="1"/>
    <col min="10512" max="10512" width="1.7109375" style="13" customWidth="1"/>
    <col min="10513" max="10513" width="13.5703125" style="13" customWidth="1"/>
    <col min="10514" max="10514" width="3.85546875" style="13" customWidth="1"/>
    <col min="10515" max="10515" width="13.7109375" style="13" customWidth="1"/>
    <col min="10516" max="10516" width="7.7109375" style="13" customWidth="1"/>
    <col min="10517" max="10752" width="13.7109375" style="13"/>
    <col min="10753" max="10753" width="3.5703125" style="13" customWidth="1"/>
    <col min="10754" max="10754" width="35" style="13" customWidth="1"/>
    <col min="10755" max="10755" width="13.5703125" style="13" customWidth="1"/>
    <col min="10756" max="10756" width="1.7109375" style="13" customWidth="1"/>
    <col min="10757" max="10757" width="13.5703125" style="13" customWidth="1"/>
    <col min="10758" max="10758" width="1.7109375" style="13" customWidth="1"/>
    <col min="10759" max="10759" width="13.5703125" style="13" customWidth="1"/>
    <col min="10760" max="10760" width="1.7109375" style="13" customWidth="1"/>
    <col min="10761" max="10761" width="13.5703125" style="13" customWidth="1"/>
    <col min="10762" max="10762" width="1.7109375" style="13" customWidth="1"/>
    <col min="10763" max="10763" width="13.5703125" style="13" customWidth="1"/>
    <col min="10764" max="10764" width="1.7109375" style="13" customWidth="1"/>
    <col min="10765" max="10765" width="13.5703125" style="13" customWidth="1"/>
    <col min="10766" max="10766" width="1.7109375" style="13" customWidth="1"/>
    <col min="10767" max="10767" width="13.5703125" style="13" customWidth="1"/>
    <col min="10768" max="10768" width="1.7109375" style="13" customWidth="1"/>
    <col min="10769" max="10769" width="13.5703125" style="13" customWidth="1"/>
    <col min="10770" max="10770" width="3.85546875" style="13" customWidth="1"/>
    <col min="10771" max="10771" width="13.7109375" style="13" customWidth="1"/>
    <col min="10772" max="10772" width="7.7109375" style="13" customWidth="1"/>
    <col min="10773" max="11008" width="13.7109375" style="13"/>
    <col min="11009" max="11009" width="3.5703125" style="13" customWidth="1"/>
    <col min="11010" max="11010" width="35" style="13" customWidth="1"/>
    <col min="11011" max="11011" width="13.5703125" style="13" customWidth="1"/>
    <col min="11012" max="11012" width="1.7109375" style="13" customWidth="1"/>
    <col min="11013" max="11013" width="13.5703125" style="13" customWidth="1"/>
    <col min="11014" max="11014" width="1.7109375" style="13" customWidth="1"/>
    <col min="11015" max="11015" width="13.5703125" style="13" customWidth="1"/>
    <col min="11016" max="11016" width="1.7109375" style="13" customWidth="1"/>
    <col min="11017" max="11017" width="13.5703125" style="13" customWidth="1"/>
    <col min="11018" max="11018" width="1.7109375" style="13" customWidth="1"/>
    <col min="11019" max="11019" width="13.5703125" style="13" customWidth="1"/>
    <col min="11020" max="11020" width="1.7109375" style="13" customWidth="1"/>
    <col min="11021" max="11021" width="13.5703125" style="13" customWidth="1"/>
    <col min="11022" max="11022" width="1.7109375" style="13" customWidth="1"/>
    <col min="11023" max="11023" width="13.5703125" style="13" customWidth="1"/>
    <col min="11024" max="11024" width="1.7109375" style="13" customWidth="1"/>
    <col min="11025" max="11025" width="13.5703125" style="13" customWidth="1"/>
    <col min="11026" max="11026" width="3.85546875" style="13" customWidth="1"/>
    <col min="11027" max="11027" width="13.7109375" style="13" customWidth="1"/>
    <col min="11028" max="11028" width="7.7109375" style="13" customWidth="1"/>
    <col min="11029" max="11264" width="13.7109375" style="13"/>
    <col min="11265" max="11265" width="3.5703125" style="13" customWidth="1"/>
    <col min="11266" max="11266" width="35" style="13" customWidth="1"/>
    <col min="11267" max="11267" width="13.5703125" style="13" customWidth="1"/>
    <col min="11268" max="11268" width="1.7109375" style="13" customWidth="1"/>
    <col min="11269" max="11269" width="13.5703125" style="13" customWidth="1"/>
    <col min="11270" max="11270" width="1.7109375" style="13" customWidth="1"/>
    <col min="11271" max="11271" width="13.5703125" style="13" customWidth="1"/>
    <col min="11272" max="11272" width="1.7109375" style="13" customWidth="1"/>
    <col min="11273" max="11273" width="13.5703125" style="13" customWidth="1"/>
    <col min="11274" max="11274" width="1.7109375" style="13" customWidth="1"/>
    <col min="11275" max="11275" width="13.5703125" style="13" customWidth="1"/>
    <col min="11276" max="11276" width="1.7109375" style="13" customWidth="1"/>
    <col min="11277" max="11277" width="13.5703125" style="13" customWidth="1"/>
    <col min="11278" max="11278" width="1.7109375" style="13" customWidth="1"/>
    <col min="11279" max="11279" width="13.5703125" style="13" customWidth="1"/>
    <col min="11280" max="11280" width="1.7109375" style="13" customWidth="1"/>
    <col min="11281" max="11281" width="13.5703125" style="13" customWidth="1"/>
    <col min="11282" max="11282" width="3.85546875" style="13" customWidth="1"/>
    <col min="11283" max="11283" width="13.7109375" style="13" customWidth="1"/>
    <col min="11284" max="11284" width="7.7109375" style="13" customWidth="1"/>
    <col min="11285" max="11520" width="13.7109375" style="13"/>
    <col min="11521" max="11521" width="3.5703125" style="13" customWidth="1"/>
    <col min="11522" max="11522" width="35" style="13" customWidth="1"/>
    <col min="11523" max="11523" width="13.5703125" style="13" customWidth="1"/>
    <col min="11524" max="11524" width="1.7109375" style="13" customWidth="1"/>
    <col min="11525" max="11525" width="13.5703125" style="13" customWidth="1"/>
    <col min="11526" max="11526" width="1.7109375" style="13" customWidth="1"/>
    <col min="11527" max="11527" width="13.5703125" style="13" customWidth="1"/>
    <col min="11528" max="11528" width="1.7109375" style="13" customWidth="1"/>
    <col min="11529" max="11529" width="13.5703125" style="13" customWidth="1"/>
    <col min="11530" max="11530" width="1.7109375" style="13" customWidth="1"/>
    <col min="11531" max="11531" width="13.5703125" style="13" customWidth="1"/>
    <col min="11532" max="11532" width="1.7109375" style="13" customWidth="1"/>
    <col min="11533" max="11533" width="13.5703125" style="13" customWidth="1"/>
    <col min="11534" max="11534" width="1.7109375" style="13" customWidth="1"/>
    <col min="11535" max="11535" width="13.5703125" style="13" customWidth="1"/>
    <col min="11536" max="11536" width="1.7109375" style="13" customWidth="1"/>
    <col min="11537" max="11537" width="13.5703125" style="13" customWidth="1"/>
    <col min="11538" max="11538" width="3.85546875" style="13" customWidth="1"/>
    <col min="11539" max="11539" width="13.7109375" style="13" customWidth="1"/>
    <col min="11540" max="11540" width="7.7109375" style="13" customWidth="1"/>
    <col min="11541" max="11776" width="13.7109375" style="13"/>
    <col min="11777" max="11777" width="3.5703125" style="13" customWidth="1"/>
    <col min="11778" max="11778" width="35" style="13" customWidth="1"/>
    <col min="11779" max="11779" width="13.5703125" style="13" customWidth="1"/>
    <col min="11780" max="11780" width="1.7109375" style="13" customWidth="1"/>
    <col min="11781" max="11781" width="13.5703125" style="13" customWidth="1"/>
    <col min="11782" max="11782" width="1.7109375" style="13" customWidth="1"/>
    <col min="11783" max="11783" width="13.5703125" style="13" customWidth="1"/>
    <col min="11784" max="11784" width="1.7109375" style="13" customWidth="1"/>
    <col min="11785" max="11785" width="13.5703125" style="13" customWidth="1"/>
    <col min="11786" max="11786" width="1.7109375" style="13" customWidth="1"/>
    <col min="11787" max="11787" width="13.5703125" style="13" customWidth="1"/>
    <col min="11788" max="11788" width="1.7109375" style="13" customWidth="1"/>
    <col min="11789" max="11789" width="13.5703125" style="13" customWidth="1"/>
    <col min="11790" max="11790" width="1.7109375" style="13" customWidth="1"/>
    <col min="11791" max="11791" width="13.5703125" style="13" customWidth="1"/>
    <col min="11792" max="11792" width="1.7109375" style="13" customWidth="1"/>
    <col min="11793" max="11793" width="13.5703125" style="13" customWidth="1"/>
    <col min="11794" max="11794" width="3.85546875" style="13" customWidth="1"/>
    <col min="11795" max="11795" width="13.7109375" style="13" customWidth="1"/>
    <col min="11796" max="11796" width="7.7109375" style="13" customWidth="1"/>
    <col min="11797" max="12032" width="13.7109375" style="13"/>
    <col min="12033" max="12033" width="3.5703125" style="13" customWidth="1"/>
    <col min="12034" max="12034" width="35" style="13" customWidth="1"/>
    <col min="12035" max="12035" width="13.5703125" style="13" customWidth="1"/>
    <col min="12036" max="12036" width="1.7109375" style="13" customWidth="1"/>
    <col min="12037" max="12037" width="13.5703125" style="13" customWidth="1"/>
    <col min="12038" max="12038" width="1.7109375" style="13" customWidth="1"/>
    <col min="12039" max="12039" width="13.5703125" style="13" customWidth="1"/>
    <col min="12040" max="12040" width="1.7109375" style="13" customWidth="1"/>
    <col min="12041" max="12041" width="13.5703125" style="13" customWidth="1"/>
    <col min="12042" max="12042" width="1.7109375" style="13" customWidth="1"/>
    <col min="12043" max="12043" width="13.5703125" style="13" customWidth="1"/>
    <col min="12044" max="12044" width="1.7109375" style="13" customWidth="1"/>
    <col min="12045" max="12045" width="13.5703125" style="13" customWidth="1"/>
    <col min="12046" max="12046" width="1.7109375" style="13" customWidth="1"/>
    <col min="12047" max="12047" width="13.5703125" style="13" customWidth="1"/>
    <col min="12048" max="12048" width="1.7109375" style="13" customWidth="1"/>
    <col min="12049" max="12049" width="13.5703125" style="13" customWidth="1"/>
    <col min="12050" max="12050" width="3.85546875" style="13" customWidth="1"/>
    <col min="12051" max="12051" width="13.7109375" style="13" customWidth="1"/>
    <col min="12052" max="12052" width="7.7109375" style="13" customWidth="1"/>
    <col min="12053" max="12288" width="13.7109375" style="13"/>
    <col min="12289" max="12289" width="3.5703125" style="13" customWidth="1"/>
    <col min="12290" max="12290" width="35" style="13" customWidth="1"/>
    <col min="12291" max="12291" width="13.5703125" style="13" customWidth="1"/>
    <col min="12292" max="12292" width="1.7109375" style="13" customWidth="1"/>
    <col min="12293" max="12293" width="13.5703125" style="13" customWidth="1"/>
    <col min="12294" max="12294" width="1.7109375" style="13" customWidth="1"/>
    <col min="12295" max="12295" width="13.5703125" style="13" customWidth="1"/>
    <col min="12296" max="12296" width="1.7109375" style="13" customWidth="1"/>
    <col min="12297" max="12297" width="13.5703125" style="13" customWidth="1"/>
    <col min="12298" max="12298" width="1.7109375" style="13" customWidth="1"/>
    <col min="12299" max="12299" width="13.5703125" style="13" customWidth="1"/>
    <col min="12300" max="12300" width="1.7109375" style="13" customWidth="1"/>
    <col min="12301" max="12301" width="13.5703125" style="13" customWidth="1"/>
    <col min="12302" max="12302" width="1.7109375" style="13" customWidth="1"/>
    <col min="12303" max="12303" width="13.5703125" style="13" customWidth="1"/>
    <col min="12304" max="12304" width="1.7109375" style="13" customWidth="1"/>
    <col min="12305" max="12305" width="13.5703125" style="13" customWidth="1"/>
    <col min="12306" max="12306" width="3.85546875" style="13" customWidth="1"/>
    <col min="12307" max="12307" width="13.7109375" style="13" customWidth="1"/>
    <col min="12308" max="12308" width="7.7109375" style="13" customWidth="1"/>
    <col min="12309" max="12544" width="13.7109375" style="13"/>
    <col min="12545" max="12545" width="3.5703125" style="13" customWidth="1"/>
    <col min="12546" max="12546" width="35" style="13" customWidth="1"/>
    <col min="12547" max="12547" width="13.5703125" style="13" customWidth="1"/>
    <col min="12548" max="12548" width="1.7109375" style="13" customWidth="1"/>
    <col min="12549" max="12549" width="13.5703125" style="13" customWidth="1"/>
    <col min="12550" max="12550" width="1.7109375" style="13" customWidth="1"/>
    <col min="12551" max="12551" width="13.5703125" style="13" customWidth="1"/>
    <col min="12552" max="12552" width="1.7109375" style="13" customWidth="1"/>
    <col min="12553" max="12553" width="13.5703125" style="13" customWidth="1"/>
    <col min="12554" max="12554" width="1.7109375" style="13" customWidth="1"/>
    <col min="12555" max="12555" width="13.5703125" style="13" customWidth="1"/>
    <col min="12556" max="12556" width="1.7109375" style="13" customWidth="1"/>
    <col min="12557" max="12557" width="13.5703125" style="13" customWidth="1"/>
    <col min="12558" max="12558" width="1.7109375" style="13" customWidth="1"/>
    <col min="12559" max="12559" width="13.5703125" style="13" customWidth="1"/>
    <col min="12560" max="12560" width="1.7109375" style="13" customWidth="1"/>
    <col min="12561" max="12561" width="13.5703125" style="13" customWidth="1"/>
    <col min="12562" max="12562" width="3.85546875" style="13" customWidth="1"/>
    <col min="12563" max="12563" width="13.7109375" style="13" customWidth="1"/>
    <col min="12564" max="12564" width="7.7109375" style="13" customWidth="1"/>
    <col min="12565" max="12800" width="13.7109375" style="13"/>
    <col min="12801" max="12801" width="3.5703125" style="13" customWidth="1"/>
    <col min="12802" max="12802" width="35" style="13" customWidth="1"/>
    <col min="12803" max="12803" width="13.5703125" style="13" customWidth="1"/>
    <col min="12804" max="12804" width="1.7109375" style="13" customWidth="1"/>
    <col min="12805" max="12805" width="13.5703125" style="13" customWidth="1"/>
    <col min="12806" max="12806" width="1.7109375" style="13" customWidth="1"/>
    <col min="12807" max="12807" width="13.5703125" style="13" customWidth="1"/>
    <col min="12808" max="12808" width="1.7109375" style="13" customWidth="1"/>
    <col min="12809" max="12809" width="13.5703125" style="13" customWidth="1"/>
    <col min="12810" max="12810" width="1.7109375" style="13" customWidth="1"/>
    <col min="12811" max="12811" width="13.5703125" style="13" customWidth="1"/>
    <col min="12812" max="12812" width="1.7109375" style="13" customWidth="1"/>
    <col min="12813" max="12813" width="13.5703125" style="13" customWidth="1"/>
    <col min="12814" max="12814" width="1.7109375" style="13" customWidth="1"/>
    <col min="12815" max="12815" width="13.5703125" style="13" customWidth="1"/>
    <col min="12816" max="12816" width="1.7109375" style="13" customWidth="1"/>
    <col min="12817" max="12817" width="13.5703125" style="13" customWidth="1"/>
    <col min="12818" max="12818" width="3.85546875" style="13" customWidth="1"/>
    <col min="12819" max="12819" width="13.7109375" style="13" customWidth="1"/>
    <col min="12820" max="12820" width="7.7109375" style="13" customWidth="1"/>
    <col min="12821" max="13056" width="13.7109375" style="13"/>
    <col min="13057" max="13057" width="3.5703125" style="13" customWidth="1"/>
    <col min="13058" max="13058" width="35" style="13" customWidth="1"/>
    <col min="13059" max="13059" width="13.5703125" style="13" customWidth="1"/>
    <col min="13060" max="13060" width="1.7109375" style="13" customWidth="1"/>
    <col min="13061" max="13061" width="13.5703125" style="13" customWidth="1"/>
    <col min="13062" max="13062" width="1.7109375" style="13" customWidth="1"/>
    <col min="13063" max="13063" width="13.5703125" style="13" customWidth="1"/>
    <col min="13064" max="13064" width="1.7109375" style="13" customWidth="1"/>
    <col min="13065" max="13065" width="13.5703125" style="13" customWidth="1"/>
    <col min="13066" max="13066" width="1.7109375" style="13" customWidth="1"/>
    <col min="13067" max="13067" width="13.5703125" style="13" customWidth="1"/>
    <col min="13068" max="13068" width="1.7109375" style="13" customWidth="1"/>
    <col min="13069" max="13069" width="13.5703125" style="13" customWidth="1"/>
    <col min="13070" max="13070" width="1.7109375" style="13" customWidth="1"/>
    <col min="13071" max="13071" width="13.5703125" style="13" customWidth="1"/>
    <col min="13072" max="13072" width="1.7109375" style="13" customWidth="1"/>
    <col min="13073" max="13073" width="13.5703125" style="13" customWidth="1"/>
    <col min="13074" max="13074" width="3.85546875" style="13" customWidth="1"/>
    <col min="13075" max="13075" width="13.7109375" style="13" customWidth="1"/>
    <col min="13076" max="13076" width="7.7109375" style="13" customWidth="1"/>
    <col min="13077" max="13312" width="13.7109375" style="13"/>
    <col min="13313" max="13313" width="3.5703125" style="13" customWidth="1"/>
    <col min="13314" max="13314" width="35" style="13" customWidth="1"/>
    <col min="13315" max="13315" width="13.5703125" style="13" customWidth="1"/>
    <col min="13316" max="13316" width="1.7109375" style="13" customWidth="1"/>
    <col min="13317" max="13317" width="13.5703125" style="13" customWidth="1"/>
    <col min="13318" max="13318" width="1.7109375" style="13" customWidth="1"/>
    <col min="13319" max="13319" width="13.5703125" style="13" customWidth="1"/>
    <col min="13320" max="13320" width="1.7109375" style="13" customWidth="1"/>
    <col min="13321" max="13321" width="13.5703125" style="13" customWidth="1"/>
    <col min="13322" max="13322" width="1.7109375" style="13" customWidth="1"/>
    <col min="13323" max="13323" width="13.5703125" style="13" customWidth="1"/>
    <col min="13324" max="13324" width="1.7109375" style="13" customWidth="1"/>
    <col min="13325" max="13325" width="13.5703125" style="13" customWidth="1"/>
    <col min="13326" max="13326" width="1.7109375" style="13" customWidth="1"/>
    <col min="13327" max="13327" width="13.5703125" style="13" customWidth="1"/>
    <col min="13328" max="13328" width="1.7109375" style="13" customWidth="1"/>
    <col min="13329" max="13329" width="13.5703125" style="13" customWidth="1"/>
    <col min="13330" max="13330" width="3.85546875" style="13" customWidth="1"/>
    <col min="13331" max="13331" width="13.7109375" style="13" customWidth="1"/>
    <col min="13332" max="13332" width="7.7109375" style="13" customWidth="1"/>
    <col min="13333" max="13568" width="13.7109375" style="13"/>
    <col min="13569" max="13569" width="3.5703125" style="13" customWidth="1"/>
    <col min="13570" max="13570" width="35" style="13" customWidth="1"/>
    <col min="13571" max="13571" width="13.5703125" style="13" customWidth="1"/>
    <col min="13572" max="13572" width="1.7109375" style="13" customWidth="1"/>
    <col min="13573" max="13573" width="13.5703125" style="13" customWidth="1"/>
    <col min="13574" max="13574" width="1.7109375" style="13" customWidth="1"/>
    <col min="13575" max="13575" width="13.5703125" style="13" customWidth="1"/>
    <col min="13576" max="13576" width="1.7109375" style="13" customWidth="1"/>
    <col min="13577" max="13577" width="13.5703125" style="13" customWidth="1"/>
    <col min="13578" max="13578" width="1.7109375" style="13" customWidth="1"/>
    <col min="13579" max="13579" width="13.5703125" style="13" customWidth="1"/>
    <col min="13580" max="13580" width="1.7109375" style="13" customWidth="1"/>
    <col min="13581" max="13581" width="13.5703125" style="13" customWidth="1"/>
    <col min="13582" max="13582" width="1.7109375" style="13" customWidth="1"/>
    <col min="13583" max="13583" width="13.5703125" style="13" customWidth="1"/>
    <col min="13584" max="13584" width="1.7109375" style="13" customWidth="1"/>
    <col min="13585" max="13585" width="13.5703125" style="13" customWidth="1"/>
    <col min="13586" max="13586" width="3.85546875" style="13" customWidth="1"/>
    <col min="13587" max="13587" width="13.7109375" style="13" customWidth="1"/>
    <col min="13588" max="13588" width="7.7109375" style="13" customWidth="1"/>
    <col min="13589" max="13824" width="13.7109375" style="13"/>
    <col min="13825" max="13825" width="3.5703125" style="13" customWidth="1"/>
    <col min="13826" max="13826" width="35" style="13" customWidth="1"/>
    <col min="13827" max="13827" width="13.5703125" style="13" customWidth="1"/>
    <col min="13828" max="13828" width="1.7109375" style="13" customWidth="1"/>
    <col min="13829" max="13829" width="13.5703125" style="13" customWidth="1"/>
    <col min="13830" max="13830" width="1.7109375" style="13" customWidth="1"/>
    <col min="13831" max="13831" width="13.5703125" style="13" customWidth="1"/>
    <col min="13832" max="13832" width="1.7109375" style="13" customWidth="1"/>
    <col min="13833" max="13833" width="13.5703125" style="13" customWidth="1"/>
    <col min="13834" max="13834" width="1.7109375" style="13" customWidth="1"/>
    <col min="13835" max="13835" width="13.5703125" style="13" customWidth="1"/>
    <col min="13836" max="13836" width="1.7109375" style="13" customWidth="1"/>
    <col min="13837" max="13837" width="13.5703125" style="13" customWidth="1"/>
    <col min="13838" max="13838" width="1.7109375" style="13" customWidth="1"/>
    <col min="13839" max="13839" width="13.5703125" style="13" customWidth="1"/>
    <col min="13840" max="13840" width="1.7109375" style="13" customWidth="1"/>
    <col min="13841" max="13841" width="13.5703125" style="13" customWidth="1"/>
    <col min="13842" max="13842" width="3.85546875" style="13" customWidth="1"/>
    <col min="13843" max="13843" width="13.7109375" style="13" customWidth="1"/>
    <col min="13844" max="13844" width="7.7109375" style="13" customWidth="1"/>
    <col min="13845" max="14080" width="13.7109375" style="13"/>
    <col min="14081" max="14081" width="3.5703125" style="13" customWidth="1"/>
    <col min="14082" max="14082" width="35" style="13" customWidth="1"/>
    <col min="14083" max="14083" width="13.5703125" style="13" customWidth="1"/>
    <col min="14084" max="14084" width="1.7109375" style="13" customWidth="1"/>
    <col min="14085" max="14085" width="13.5703125" style="13" customWidth="1"/>
    <col min="14086" max="14086" width="1.7109375" style="13" customWidth="1"/>
    <col min="14087" max="14087" width="13.5703125" style="13" customWidth="1"/>
    <col min="14088" max="14088" width="1.7109375" style="13" customWidth="1"/>
    <col min="14089" max="14089" width="13.5703125" style="13" customWidth="1"/>
    <col min="14090" max="14090" width="1.7109375" style="13" customWidth="1"/>
    <col min="14091" max="14091" width="13.5703125" style="13" customWidth="1"/>
    <col min="14092" max="14092" width="1.7109375" style="13" customWidth="1"/>
    <col min="14093" max="14093" width="13.5703125" style="13" customWidth="1"/>
    <col min="14094" max="14094" width="1.7109375" style="13" customWidth="1"/>
    <col min="14095" max="14095" width="13.5703125" style="13" customWidth="1"/>
    <col min="14096" max="14096" width="1.7109375" style="13" customWidth="1"/>
    <col min="14097" max="14097" width="13.5703125" style="13" customWidth="1"/>
    <col min="14098" max="14098" width="3.85546875" style="13" customWidth="1"/>
    <col min="14099" max="14099" width="13.7109375" style="13" customWidth="1"/>
    <col min="14100" max="14100" width="7.7109375" style="13" customWidth="1"/>
    <col min="14101" max="14336" width="13.7109375" style="13"/>
    <col min="14337" max="14337" width="3.5703125" style="13" customWidth="1"/>
    <col min="14338" max="14338" width="35" style="13" customWidth="1"/>
    <col min="14339" max="14339" width="13.5703125" style="13" customWidth="1"/>
    <col min="14340" max="14340" width="1.7109375" style="13" customWidth="1"/>
    <col min="14341" max="14341" width="13.5703125" style="13" customWidth="1"/>
    <col min="14342" max="14342" width="1.7109375" style="13" customWidth="1"/>
    <col min="14343" max="14343" width="13.5703125" style="13" customWidth="1"/>
    <col min="14344" max="14344" width="1.7109375" style="13" customWidth="1"/>
    <col min="14345" max="14345" width="13.5703125" style="13" customWidth="1"/>
    <col min="14346" max="14346" width="1.7109375" style="13" customWidth="1"/>
    <col min="14347" max="14347" width="13.5703125" style="13" customWidth="1"/>
    <col min="14348" max="14348" width="1.7109375" style="13" customWidth="1"/>
    <col min="14349" max="14349" width="13.5703125" style="13" customWidth="1"/>
    <col min="14350" max="14350" width="1.7109375" style="13" customWidth="1"/>
    <col min="14351" max="14351" width="13.5703125" style="13" customWidth="1"/>
    <col min="14352" max="14352" width="1.7109375" style="13" customWidth="1"/>
    <col min="14353" max="14353" width="13.5703125" style="13" customWidth="1"/>
    <col min="14354" max="14354" width="3.85546875" style="13" customWidth="1"/>
    <col min="14355" max="14355" width="13.7109375" style="13" customWidth="1"/>
    <col min="14356" max="14356" width="7.7109375" style="13" customWidth="1"/>
    <col min="14357" max="14592" width="13.7109375" style="13"/>
    <col min="14593" max="14593" width="3.5703125" style="13" customWidth="1"/>
    <col min="14594" max="14594" width="35" style="13" customWidth="1"/>
    <col min="14595" max="14595" width="13.5703125" style="13" customWidth="1"/>
    <col min="14596" max="14596" width="1.7109375" style="13" customWidth="1"/>
    <col min="14597" max="14597" width="13.5703125" style="13" customWidth="1"/>
    <col min="14598" max="14598" width="1.7109375" style="13" customWidth="1"/>
    <col min="14599" max="14599" width="13.5703125" style="13" customWidth="1"/>
    <col min="14600" max="14600" width="1.7109375" style="13" customWidth="1"/>
    <col min="14601" max="14601" width="13.5703125" style="13" customWidth="1"/>
    <col min="14602" max="14602" width="1.7109375" style="13" customWidth="1"/>
    <col min="14603" max="14603" width="13.5703125" style="13" customWidth="1"/>
    <col min="14604" max="14604" width="1.7109375" style="13" customWidth="1"/>
    <col min="14605" max="14605" width="13.5703125" style="13" customWidth="1"/>
    <col min="14606" max="14606" width="1.7109375" style="13" customWidth="1"/>
    <col min="14607" max="14607" width="13.5703125" style="13" customWidth="1"/>
    <col min="14608" max="14608" width="1.7109375" style="13" customWidth="1"/>
    <col min="14609" max="14609" width="13.5703125" style="13" customWidth="1"/>
    <col min="14610" max="14610" width="3.85546875" style="13" customWidth="1"/>
    <col min="14611" max="14611" width="13.7109375" style="13" customWidth="1"/>
    <col min="14612" max="14612" width="7.7109375" style="13" customWidth="1"/>
    <col min="14613" max="14848" width="13.7109375" style="13"/>
    <col min="14849" max="14849" width="3.5703125" style="13" customWidth="1"/>
    <col min="14850" max="14850" width="35" style="13" customWidth="1"/>
    <col min="14851" max="14851" width="13.5703125" style="13" customWidth="1"/>
    <col min="14852" max="14852" width="1.7109375" style="13" customWidth="1"/>
    <col min="14853" max="14853" width="13.5703125" style="13" customWidth="1"/>
    <col min="14854" max="14854" width="1.7109375" style="13" customWidth="1"/>
    <col min="14855" max="14855" width="13.5703125" style="13" customWidth="1"/>
    <col min="14856" max="14856" width="1.7109375" style="13" customWidth="1"/>
    <col min="14857" max="14857" width="13.5703125" style="13" customWidth="1"/>
    <col min="14858" max="14858" width="1.7109375" style="13" customWidth="1"/>
    <col min="14859" max="14859" width="13.5703125" style="13" customWidth="1"/>
    <col min="14860" max="14860" width="1.7109375" style="13" customWidth="1"/>
    <col min="14861" max="14861" width="13.5703125" style="13" customWidth="1"/>
    <col min="14862" max="14862" width="1.7109375" style="13" customWidth="1"/>
    <col min="14863" max="14863" width="13.5703125" style="13" customWidth="1"/>
    <col min="14864" max="14864" width="1.7109375" style="13" customWidth="1"/>
    <col min="14865" max="14865" width="13.5703125" style="13" customWidth="1"/>
    <col min="14866" max="14866" width="3.85546875" style="13" customWidth="1"/>
    <col min="14867" max="14867" width="13.7109375" style="13" customWidth="1"/>
    <col min="14868" max="14868" width="7.7109375" style="13" customWidth="1"/>
    <col min="14869" max="15104" width="13.7109375" style="13"/>
    <col min="15105" max="15105" width="3.5703125" style="13" customWidth="1"/>
    <col min="15106" max="15106" width="35" style="13" customWidth="1"/>
    <col min="15107" max="15107" width="13.5703125" style="13" customWidth="1"/>
    <col min="15108" max="15108" width="1.7109375" style="13" customWidth="1"/>
    <col min="15109" max="15109" width="13.5703125" style="13" customWidth="1"/>
    <col min="15110" max="15110" width="1.7109375" style="13" customWidth="1"/>
    <col min="15111" max="15111" width="13.5703125" style="13" customWidth="1"/>
    <col min="15112" max="15112" width="1.7109375" style="13" customWidth="1"/>
    <col min="15113" max="15113" width="13.5703125" style="13" customWidth="1"/>
    <col min="15114" max="15114" width="1.7109375" style="13" customWidth="1"/>
    <col min="15115" max="15115" width="13.5703125" style="13" customWidth="1"/>
    <col min="15116" max="15116" width="1.7109375" style="13" customWidth="1"/>
    <col min="15117" max="15117" width="13.5703125" style="13" customWidth="1"/>
    <col min="15118" max="15118" width="1.7109375" style="13" customWidth="1"/>
    <col min="15119" max="15119" width="13.5703125" style="13" customWidth="1"/>
    <col min="15120" max="15120" width="1.7109375" style="13" customWidth="1"/>
    <col min="15121" max="15121" width="13.5703125" style="13" customWidth="1"/>
    <col min="15122" max="15122" width="3.85546875" style="13" customWidth="1"/>
    <col min="15123" max="15123" width="13.7109375" style="13" customWidth="1"/>
    <col min="15124" max="15124" width="7.7109375" style="13" customWidth="1"/>
    <col min="15125" max="15360" width="13.7109375" style="13"/>
    <col min="15361" max="15361" width="3.5703125" style="13" customWidth="1"/>
    <col min="15362" max="15362" width="35" style="13" customWidth="1"/>
    <col min="15363" max="15363" width="13.5703125" style="13" customWidth="1"/>
    <col min="15364" max="15364" width="1.7109375" style="13" customWidth="1"/>
    <col min="15365" max="15365" width="13.5703125" style="13" customWidth="1"/>
    <col min="15366" max="15366" width="1.7109375" style="13" customWidth="1"/>
    <col min="15367" max="15367" width="13.5703125" style="13" customWidth="1"/>
    <col min="15368" max="15368" width="1.7109375" style="13" customWidth="1"/>
    <col min="15369" max="15369" width="13.5703125" style="13" customWidth="1"/>
    <col min="15370" max="15370" width="1.7109375" style="13" customWidth="1"/>
    <col min="15371" max="15371" width="13.5703125" style="13" customWidth="1"/>
    <col min="15372" max="15372" width="1.7109375" style="13" customWidth="1"/>
    <col min="15373" max="15373" width="13.5703125" style="13" customWidth="1"/>
    <col min="15374" max="15374" width="1.7109375" style="13" customWidth="1"/>
    <col min="15375" max="15375" width="13.5703125" style="13" customWidth="1"/>
    <col min="15376" max="15376" width="1.7109375" style="13" customWidth="1"/>
    <col min="15377" max="15377" width="13.5703125" style="13" customWidth="1"/>
    <col min="15378" max="15378" width="3.85546875" style="13" customWidth="1"/>
    <col min="15379" max="15379" width="13.7109375" style="13" customWidth="1"/>
    <col min="15380" max="15380" width="7.7109375" style="13" customWidth="1"/>
    <col min="15381" max="15616" width="13.7109375" style="13"/>
    <col min="15617" max="15617" width="3.5703125" style="13" customWidth="1"/>
    <col min="15618" max="15618" width="35" style="13" customWidth="1"/>
    <col min="15619" max="15619" width="13.5703125" style="13" customWidth="1"/>
    <col min="15620" max="15620" width="1.7109375" style="13" customWidth="1"/>
    <col min="15621" max="15621" width="13.5703125" style="13" customWidth="1"/>
    <col min="15622" max="15622" width="1.7109375" style="13" customWidth="1"/>
    <col min="15623" max="15623" width="13.5703125" style="13" customWidth="1"/>
    <col min="15624" max="15624" width="1.7109375" style="13" customWidth="1"/>
    <col min="15625" max="15625" width="13.5703125" style="13" customWidth="1"/>
    <col min="15626" max="15626" width="1.7109375" style="13" customWidth="1"/>
    <col min="15627" max="15627" width="13.5703125" style="13" customWidth="1"/>
    <col min="15628" max="15628" width="1.7109375" style="13" customWidth="1"/>
    <col min="15629" max="15629" width="13.5703125" style="13" customWidth="1"/>
    <col min="15630" max="15630" width="1.7109375" style="13" customWidth="1"/>
    <col min="15631" max="15631" width="13.5703125" style="13" customWidth="1"/>
    <col min="15632" max="15632" width="1.7109375" style="13" customWidth="1"/>
    <col min="15633" max="15633" width="13.5703125" style="13" customWidth="1"/>
    <col min="15634" max="15634" width="3.85546875" style="13" customWidth="1"/>
    <col min="15635" max="15635" width="13.7109375" style="13" customWidth="1"/>
    <col min="15636" max="15636" width="7.7109375" style="13" customWidth="1"/>
    <col min="15637" max="15872" width="13.7109375" style="13"/>
    <col min="15873" max="15873" width="3.5703125" style="13" customWidth="1"/>
    <col min="15874" max="15874" width="35" style="13" customWidth="1"/>
    <col min="15875" max="15875" width="13.5703125" style="13" customWidth="1"/>
    <col min="15876" max="15876" width="1.7109375" style="13" customWidth="1"/>
    <col min="15877" max="15877" width="13.5703125" style="13" customWidth="1"/>
    <col min="15878" max="15878" width="1.7109375" style="13" customWidth="1"/>
    <col min="15879" max="15879" width="13.5703125" style="13" customWidth="1"/>
    <col min="15880" max="15880" width="1.7109375" style="13" customWidth="1"/>
    <col min="15881" max="15881" width="13.5703125" style="13" customWidth="1"/>
    <col min="15882" max="15882" width="1.7109375" style="13" customWidth="1"/>
    <col min="15883" max="15883" width="13.5703125" style="13" customWidth="1"/>
    <col min="15884" max="15884" width="1.7109375" style="13" customWidth="1"/>
    <col min="15885" max="15885" width="13.5703125" style="13" customWidth="1"/>
    <col min="15886" max="15886" width="1.7109375" style="13" customWidth="1"/>
    <col min="15887" max="15887" width="13.5703125" style="13" customWidth="1"/>
    <col min="15888" max="15888" width="1.7109375" style="13" customWidth="1"/>
    <col min="15889" max="15889" width="13.5703125" style="13" customWidth="1"/>
    <col min="15890" max="15890" width="3.85546875" style="13" customWidth="1"/>
    <col min="15891" max="15891" width="13.7109375" style="13" customWidth="1"/>
    <col min="15892" max="15892" width="7.7109375" style="13" customWidth="1"/>
    <col min="15893" max="16128" width="13.7109375" style="13"/>
    <col min="16129" max="16129" width="3.5703125" style="13" customWidth="1"/>
    <col min="16130" max="16130" width="35" style="13" customWidth="1"/>
    <col min="16131" max="16131" width="13.5703125" style="13" customWidth="1"/>
    <col min="16132" max="16132" width="1.7109375" style="13" customWidth="1"/>
    <col min="16133" max="16133" width="13.5703125" style="13" customWidth="1"/>
    <col min="16134" max="16134" width="1.7109375" style="13" customWidth="1"/>
    <col min="16135" max="16135" width="13.5703125" style="13" customWidth="1"/>
    <col min="16136" max="16136" width="1.7109375" style="13" customWidth="1"/>
    <col min="16137" max="16137" width="13.5703125" style="13" customWidth="1"/>
    <col min="16138" max="16138" width="1.7109375" style="13" customWidth="1"/>
    <col min="16139" max="16139" width="13.5703125" style="13" customWidth="1"/>
    <col min="16140" max="16140" width="1.7109375" style="13" customWidth="1"/>
    <col min="16141" max="16141" width="13.5703125" style="13" customWidth="1"/>
    <col min="16142" max="16142" width="1.7109375" style="13" customWidth="1"/>
    <col min="16143" max="16143" width="13.5703125" style="13" customWidth="1"/>
    <col min="16144" max="16144" width="1.7109375" style="13" customWidth="1"/>
    <col min="16145" max="16145" width="13.5703125" style="13" customWidth="1"/>
    <col min="16146" max="16146" width="3.85546875" style="13" customWidth="1"/>
    <col min="16147" max="16147" width="13.7109375" style="13" customWidth="1"/>
    <col min="16148" max="16148" width="7.7109375" style="13" customWidth="1"/>
    <col min="16149" max="16384" width="13.7109375" style="13"/>
  </cols>
  <sheetData>
    <row r="1" spans="1:20">
      <c r="A1" s="26" t="e">
        <f>#REF!+1</f>
        <v>#REF!</v>
      </c>
      <c r="B1" s="12" t="e">
        <f>#REF!</f>
        <v>#REF!</v>
      </c>
    </row>
    <row r="2" spans="1:20">
      <c r="B2" s="12">
        <v>2013</v>
      </c>
    </row>
    <row r="3" spans="1:20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P3" s="65"/>
      <c r="Q3" s="64" t="e">
        <f>#REF!</f>
        <v>#REF!</v>
      </c>
      <c r="S3" s="61" t="s">
        <v>3</v>
      </c>
      <c r="T3" s="45" t="s">
        <v>2</v>
      </c>
    </row>
    <row r="4" spans="1:20">
      <c r="B4" s="20" t="e">
        <f>#REF!</f>
        <v>#REF!</v>
      </c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S4" s="49"/>
    </row>
    <row r="5" spans="1:20">
      <c r="B5" s="19" t="e">
        <f>#REF!</f>
        <v>#REF!</v>
      </c>
      <c r="C5" s="50">
        <v>73956869</v>
      </c>
      <c r="D5" s="50"/>
      <c r="E5" s="50">
        <v>2495335</v>
      </c>
      <c r="F5" s="50"/>
      <c r="G5" s="50">
        <v>0</v>
      </c>
      <c r="H5" s="50"/>
      <c r="I5" s="50">
        <v>0</v>
      </c>
      <c r="J5" s="50"/>
      <c r="K5" s="50">
        <v>0</v>
      </c>
      <c r="L5" s="50"/>
      <c r="M5" s="50">
        <v>6694174</v>
      </c>
      <c r="N5" s="50"/>
      <c r="O5" s="50">
        <v>0</v>
      </c>
      <c r="P5" s="50"/>
      <c r="Q5" s="50">
        <f t="shared" ref="Q5:Q13" si="0">SUM(C5:O5)</f>
        <v>83146378</v>
      </c>
      <c r="S5" s="48" t="str">
        <f>BS!$B$6</f>
        <v>тыс. тенге</v>
      </c>
      <c r="T5" s="35" t="e">
        <f t="shared" ref="T5:T13" si="1">Q5-S5</f>
        <v>#VALUE!</v>
      </c>
    </row>
    <row r="6" spans="1:20">
      <c r="B6" s="19" t="e">
        <f>#REF!</f>
        <v>#REF!</v>
      </c>
      <c r="C6" s="50">
        <v>1139628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0</v>
      </c>
      <c r="N6" s="50"/>
      <c r="O6" s="50">
        <v>0</v>
      </c>
      <c r="P6" s="50"/>
      <c r="Q6" s="50">
        <f t="shared" si="0"/>
        <v>1139628</v>
      </c>
      <c r="S6" s="48" t="e">
        <f>SUM(#REF!,#REF!,#REF!)</f>
        <v>#REF!</v>
      </c>
      <c r="T6" s="35" t="e">
        <f t="shared" si="1"/>
        <v>#REF!</v>
      </c>
    </row>
    <row r="7" spans="1:20">
      <c r="B7" s="19" t="e">
        <f>#REF!</f>
        <v>#REF!</v>
      </c>
      <c r="C7" s="50">
        <v>14198</v>
      </c>
      <c r="D7" s="50"/>
      <c r="E7" s="50">
        <v>8531885</v>
      </c>
      <c r="F7" s="50"/>
      <c r="G7" s="50">
        <v>12667</v>
      </c>
      <c r="H7" s="50"/>
      <c r="I7" s="50">
        <v>2421122</v>
      </c>
      <c r="J7" s="50"/>
      <c r="K7" s="50">
        <v>0</v>
      </c>
      <c r="L7" s="50"/>
      <c r="M7" s="50">
        <v>0</v>
      </c>
      <c r="N7" s="50"/>
      <c r="O7" s="50">
        <v>0</v>
      </c>
      <c r="P7" s="50"/>
      <c r="Q7" s="50">
        <f t="shared" si="0"/>
        <v>10979872</v>
      </c>
      <c r="S7" s="48" t="e">
        <f>BS!#REF!</f>
        <v>#REF!</v>
      </c>
      <c r="T7" s="35" t="e">
        <f t="shared" si="1"/>
        <v>#REF!</v>
      </c>
    </row>
    <row r="8" spans="1:20">
      <c r="B8" s="19" t="e">
        <f>#REF!</f>
        <v>#REF!</v>
      </c>
      <c r="C8" s="50">
        <v>1593745</v>
      </c>
      <c r="D8" s="50"/>
      <c r="E8" s="50">
        <v>0</v>
      </c>
      <c r="F8" s="50"/>
      <c r="G8" s="50">
        <v>1004645</v>
      </c>
      <c r="H8" s="50"/>
      <c r="I8" s="50">
        <v>0</v>
      </c>
      <c r="J8" s="50"/>
      <c r="K8" s="50">
        <v>460</v>
      </c>
      <c r="L8" s="50"/>
      <c r="M8" s="50">
        <v>323523</v>
      </c>
      <c r="N8" s="50"/>
      <c r="O8" s="50">
        <v>0</v>
      </c>
      <c r="P8" s="50"/>
      <c r="Q8" s="50">
        <f t="shared" si="0"/>
        <v>2922373</v>
      </c>
      <c r="S8" s="48" t="e">
        <f>BS!#REF!</f>
        <v>#REF!</v>
      </c>
      <c r="T8" s="35" t="e">
        <f t="shared" si="1"/>
        <v>#REF!</v>
      </c>
    </row>
    <row r="9" spans="1:20">
      <c r="B9" s="19" t="e">
        <f>#REF!</f>
        <v>#REF!</v>
      </c>
      <c r="C9" s="50">
        <v>15403906</v>
      </c>
      <c r="D9" s="50"/>
      <c r="E9" s="50">
        <v>36224310</v>
      </c>
      <c r="F9" s="50"/>
      <c r="G9" s="50">
        <v>89642362</v>
      </c>
      <c r="H9" s="50"/>
      <c r="I9" s="50">
        <v>213282785</v>
      </c>
      <c r="J9" s="50"/>
      <c r="K9" s="50">
        <v>48166933</v>
      </c>
      <c r="L9" s="50"/>
      <c r="M9" s="50">
        <v>0</v>
      </c>
      <c r="N9" s="50"/>
      <c r="O9" s="50">
        <v>29808790</v>
      </c>
      <c r="P9" s="50"/>
      <c r="Q9" s="50">
        <f t="shared" si="0"/>
        <v>432529086</v>
      </c>
      <c r="S9" s="48" t="e">
        <f>BS!#REF!</f>
        <v>#REF!</v>
      </c>
      <c r="T9" s="35" t="e">
        <f t="shared" si="1"/>
        <v>#REF!</v>
      </c>
    </row>
    <row r="10" spans="1:20">
      <c r="B10" s="19" t="e">
        <f>#REF!</f>
        <v>#REF!</v>
      </c>
      <c r="C10" s="50">
        <v>4993240</v>
      </c>
      <c r="D10" s="50"/>
      <c r="E10" s="50">
        <v>7026043</v>
      </c>
      <c r="F10" s="50"/>
      <c r="G10" s="50">
        <v>3443184</v>
      </c>
      <c r="H10" s="50"/>
      <c r="I10" s="50">
        <v>7999839</v>
      </c>
      <c r="J10" s="50"/>
      <c r="K10" s="50">
        <v>0</v>
      </c>
      <c r="L10" s="50"/>
      <c r="M10" s="50">
        <v>0</v>
      </c>
      <c r="N10" s="50"/>
      <c r="O10" s="50">
        <v>0</v>
      </c>
      <c r="P10" s="50"/>
      <c r="Q10" s="50">
        <f t="shared" si="0"/>
        <v>23462306</v>
      </c>
      <c r="S10" s="48" t="e">
        <f>BS!#REF!</f>
        <v>#REF!</v>
      </c>
      <c r="T10" s="35" t="e">
        <f t="shared" si="1"/>
        <v>#REF!</v>
      </c>
    </row>
    <row r="11" spans="1:20">
      <c r="B11" s="19" t="e">
        <f>#REF!</f>
        <v>#REF!</v>
      </c>
      <c r="C11" s="50">
        <v>1284278</v>
      </c>
      <c r="D11" s="50"/>
      <c r="E11" s="50">
        <v>0</v>
      </c>
      <c r="F11" s="50"/>
      <c r="G11" s="50">
        <v>0</v>
      </c>
      <c r="H11" s="50"/>
      <c r="I11" s="50">
        <v>0</v>
      </c>
      <c r="J11" s="50"/>
      <c r="K11" s="50">
        <v>0</v>
      </c>
      <c r="L11" s="50"/>
      <c r="M11" s="50">
        <v>0</v>
      </c>
      <c r="N11" s="50"/>
      <c r="O11" s="50">
        <v>0</v>
      </c>
      <c r="P11" s="50"/>
      <c r="Q11" s="50">
        <f t="shared" si="0"/>
        <v>1284278</v>
      </c>
      <c r="S11" s="48" t="e">
        <f>BS!#REF!</f>
        <v>#REF!</v>
      </c>
      <c r="T11" s="35" t="e">
        <f t="shared" si="1"/>
        <v>#REF!</v>
      </c>
    </row>
    <row r="12" spans="1:20">
      <c r="B12" s="19" t="e">
        <f>#REF!</f>
        <v>#REF!</v>
      </c>
      <c r="C12" s="50">
        <v>0</v>
      </c>
      <c r="D12" s="50"/>
      <c r="E12" s="50">
        <v>0</v>
      </c>
      <c r="F12" s="50"/>
      <c r="G12" s="50">
        <v>0</v>
      </c>
      <c r="H12" s="50"/>
      <c r="I12" s="50">
        <v>0</v>
      </c>
      <c r="J12" s="50"/>
      <c r="K12" s="50">
        <v>0</v>
      </c>
      <c r="L12" s="50"/>
      <c r="M12" s="50">
        <v>19758591</v>
      </c>
      <c r="N12" s="50"/>
      <c r="O12" s="50">
        <v>0</v>
      </c>
      <c r="P12" s="50"/>
      <c r="Q12" s="50">
        <f t="shared" si="0"/>
        <v>19758591</v>
      </c>
      <c r="S12" s="48" t="e">
        <f>BS!#REF!</f>
        <v>#REF!</v>
      </c>
      <c r="T12" s="35" t="e">
        <f t="shared" si="1"/>
        <v>#REF!</v>
      </c>
    </row>
    <row r="13" spans="1:20">
      <c r="B13" s="19" t="e">
        <f>#REF!</f>
        <v>#REF!</v>
      </c>
      <c r="C13" s="50">
        <v>3535866</v>
      </c>
      <c r="D13" s="50"/>
      <c r="E13" s="50">
        <v>375767</v>
      </c>
      <c r="F13" s="50"/>
      <c r="G13" s="50">
        <v>4495024</v>
      </c>
      <c r="H13" s="50"/>
      <c r="I13" s="50">
        <v>481909</v>
      </c>
      <c r="J13" s="50"/>
      <c r="K13" s="50">
        <v>4303445</v>
      </c>
      <c r="L13" s="50"/>
      <c r="M13" s="50">
        <v>200804</v>
      </c>
      <c r="N13" s="50"/>
      <c r="O13" s="50">
        <v>18081</v>
      </c>
      <c r="P13" s="50"/>
      <c r="Q13" s="50">
        <f t="shared" si="0"/>
        <v>13410896</v>
      </c>
      <c r="S13" s="48" t="e">
        <f>BS!#REF!</f>
        <v>#REF!</v>
      </c>
      <c r="T13" s="35" t="e">
        <f t="shared" si="1"/>
        <v>#REF!</v>
      </c>
    </row>
    <row r="14" spans="1:20">
      <c r="B14" s="20" t="e">
        <f>#REF!</f>
        <v>#REF!</v>
      </c>
      <c r="C14" s="75">
        <f>SUM(C5:C13)</f>
        <v>101921730</v>
      </c>
      <c r="D14" s="30"/>
      <c r="E14" s="75">
        <f>SUM(E5:E13)</f>
        <v>54653340</v>
      </c>
      <c r="F14" s="30"/>
      <c r="G14" s="75">
        <f>SUM(G5:G13)</f>
        <v>98597882</v>
      </c>
      <c r="H14" s="30"/>
      <c r="I14" s="75">
        <f>SUM(I5:I13)</f>
        <v>224185655</v>
      </c>
      <c r="J14" s="30"/>
      <c r="K14" s="75">
        <f>SUM(K5:K13)</f>
        <v>52470838</v>
      </c>
      <c r="L14" s="30"/>
      <c r="M14" s="75">
        <f>SUM(M5:M13)</f>
        <v>26977092</v>
      </c>
      <c r="N14" s="30"/>
      <c r="O14" s="75">
        <f>SUM(O5:O13)</f>
        <v>29826871</v>
      </c>
      <c r="P14" s="30"/>
      <c r="Q14" s="75">
        <f>SUM(Q5:Q13)</f>
        <v>588633408</v>
      </c>
      <c r="R14" s="35">
        <f>Q14-SUM(C14:O14)</f>
        <v>0</v>
      </c>
      <c r="S14" s="49"/>
    </row>
    <row r="15" spans="1:20">
      <c r="B15" s="20" t="e">
        <f>#REF!</f>
        <v>#REF!</v>
      </c>
      <c r="C15" s="19"/>
      <c r="D15" s="27"/>
      <c r="E15" s="19"/>
      <c r="F15" s="27"/>
      <c r="G15" s="19"/>
      <c r="H15" s="27"/>
      <c r="I15" s="19"/>
      <c r="J15" s="27"/>
      <c r="K15" s="19"/>
      <c r="L15" s="27"/>
      <c r="M15" s="19"/>
      <c r="N15" s="27"/>
      <c r="O15" s="19"/>
      <c r="P15" s="27"/>
      <c r="Q15" s="19"/>
      <c r="S15" s="49"/>
    </row>
    <row r="16" spans="1:20">
      <c r="B16" s="19" t="e">
        <f>#REF!</f>
        <v>#REF!</v>
      </c>
      <c r="C16" s="50">
        <v>7298607</v>
      </c>
      <c r="D16" s="50"/>
      <c r="E16" s="50">
        <v>3265986</v>
      </c>
      <c r="F16" s="50"/>
      <c r="G16" s="50">
        <v>3318040</v>
      </c>
      <c r="H16" s="50"/>
      <c r="I16" s="50">
        <v>234000</v>
      </c>
      <c r="J16" s="50"/>
      <c r="K16" s="50">
        <v>0</v>
      </c>
      <c r="L16" s="50"/>
      <c r="M16" s="50">
        <v>0</v>
      </c>
      <c r="N16" s="50"/>
      <c r="O16" s="50">
        <v>0</v>
      </c>
      <c r="P16" s="50"/>
      <c r="Q16" s="50">
        <f t="shared" ref="Q16:Q23" si="2">SUM(C16:O16)</f>
        <v>14116633</v>
      </c>
      <c r="S16" s="48">
        <f>BS!$B$21</f>
        <v>1475100</v>
      </c>
      <c r="T16" s="35">
        <f t="shared" ref="T16:T23" si="3">Q16-S16</f>
        <v>12641533</v>
      </c>
    </row>
    <row r="17" spans="2:20">
      <c r="B17" s="19" t="e">
        <f>#REF!</f>
        <v>#REF!</v>
      </c>
      <c r="C17" s="50">
        <v>8803285</v>
      </c>
      <c r="D17" s="50"/>
      <c r="E17" s="50">
        <v>0</v>
      </c>
      <c r="F17" s="50"/>
      <c r="G17" s="50">
        <v>0</v>
      </c>
      <c r="H17" s="50"/>
      <c r="I17" s="50">
        <v>0</v>
      </c>
      <c r="J17" s="50"/>
      <c r="K17" s="50">
        <v>0</v>
      </c>
      <c r="L17" s="50"/>
      <c r="M17" s="50">
        <v>0</v>
      </c>
      <c r="N17" s="50"/>
      <c r="O17" s="50">
        <v>0</v>
      </c>
      <c r="P17" s="50"/>
      <c r="Q17" s="50">
        <f t="shared" si="2"/>
        <v>8803285</v>
      </c>
      <c r="S17" s="48">
        <f>BS!$B$26</f>
        <v>35899620</v>
      </c>
      <c r="T17" s="35">
        <f t="shared" si="3"/>
        <v>-27096335</v>
      </c>
    </row>
    <row r="18" spans="2:20">
      <c r="B18" s="19" t="e">
        <f>#REF!</f>
        <v>#REF!</v>
      </c>
      <c r="C18" s="50">
        <v>68402068</v>
      </c>
      <c r="D18" s="50"/>
      <c r="E18" s="50">
        <v>18672190</v>
      </c>
      <c r="F18" s="50"/>
      <c r="G18" s="50">
        <v>209511861</v>
      </c>
      <c r="H18" s="50"/>
      <c r="I18" s="50">
        <v>95860663</v>
      </c>
      <c r="J18" s="50"/>
      <c r="K18" s="50">
        <v>12227004</v>
      </c>
      <c r="L18" s="50"/>
      <c r="M18" s="50">
        <v>0</v>
      </c>
      <c r="N18" s="50"/>
      <c r="O18" s="50">
        <v>0</v>
      </c>
      <c r="P18" s="50"/>
      <c r="Q18" s="50">
        <f t="shared" si="2"/>
        <v>404673786</v>
      </c>
      <c r="S18" s="48">
        <f>BS!$B$27</f>
        <v>4395755</v>
      </c>
      <c r="T18" s="35">
        <f t="shared" si="3"/>
        <v>400278031</v>
      </c>
    </row>
    <row r="19" spans="2:20">
      <c r="B19" s="19" t="e">
        <f>#REF!</f>
        <v>#REF!</v>
      </c>
      <c r="C19" s="50">
        <v>115208</v>
      </c>
      <c r="D19" s="50"/>
      <c r="E19" s="50">
        <v>188635</v>
      </c>
      <c r="F19" s="50"/>
      <c r="G19" s="50">
        <v>2770026</v>
      </c>
      <c r="H19" s="50"/>
      <c r="I19" s="50">
        <v>20943742</v>
      </c>
      <c r="J19" s="50"/>
      <c r="K19" s="50">
        <v>8768745</v>
      </c>
      <c r="L19" s="50"/>
      <c r="M19" s="50">
        <v>0</v>
      </c>
      <c r="N19" s="50"/>
      <c r="O19" s="50">
        <v>0</v>
      </c>
      <c r="P19" s="50"/>
      <c r="Q19" s="50">
        <f t="shared" si="2"/>
        <v>32786356</v>
      </c>
      <c r="S19" s="48">
        <f>BS!$B$28</f>
        <v>21691831</v>
      </c>
      <c r="T19" s="35">
        <f t="shared" si="3"/>
        <v>11094525</v>
      </c>
    </row>
    <row r="20" spans="2:20">
      <c r="B20" s="19" t="e">
        <f>#REF!</f>
        <v>#REF!</v>
      </c>
      <c r="C20" s="50">
        <v>0</v>
      </c>
      <c r="D20" s="50"/>
      <c r="E20" s="50">
        <v>404139</v>
      </c>
      <c r="F20" s="50"/>
      <c r="G20" s="50">
        <v>9940319</v>
      </c>
      <c r="H20" s="50"/>
      <c r="I20" s="50">
        <v>5001847</v>
      </c>
      <c r="J20" s="50"/>
      <c r="K20" s="50">
        <v>20322983</v>
      </c>
      <c r="L20" s="50"/>
      <c r="M20" s="50">
        <v>0</v>
      </c>
      <c r="N20" s="50"/>
      <c r="O20" s="50">
        <v>0</v>
      </c>
      <c r="P20" s="50"/>
      <c r="Q20" s="50">
        <f t="shared" si="2"/>
        <v>35669288</v>
      </c>
      <c r="S20" s="48" t="e">
        <f>BS!#REF!</f>
        <v>#REF!</v>
      </c>
      <c r="T20" s="35" t="e">
        <f t="shared" si="3"/>
        <v>#REF!</v>
      </c>
    </row>
    <row r="21" spans="2:20">
      <c r="B21" s="19" t="e">
        <f>#REF!</f>
        <v>#REF!</v>
      </c>
      <c r="C21" s="50">
        <v>903352</v>
      </c>
      <c r="D21" s="50"/>
      <c r="E21" s="50">
        <v>1688940</v>
      </c>
      <c r="F21" s="50"/>
      <c r="G21" s="50">
        <v>3608126</v>
      </c>
      <c r="H21" s="50"/>
      <c r="I21" s="50">
        <v>10025888</v>
      </c>
      <c r="J21" s="50"/>
      <c r="K21" s="50">
        <v>5184043</v>
      </c>
      <c r="L21" s="50"/>
      <c r="M21" s="50">
        <v>0</v>
      </c>
      <c r="N21" s="50"/>
      <c r="O21" s="50">
        <v>0</v>
      </c>
      <c r="P21" s="50"/>
      <c r="Q21" s="50">
        <f>SUM(C21:O21)</f>
        <v>21410349</v>
      </c>
      <c r="S21" s="48" t="e">
        <f>BS!#REF!</f>
        <v>#REF!</v>
      </c>
      <c r="T21" s="35" t="e">
        <f>Q21-S21</f>
        <v>#REF!</v>
      </c>
    </row>
    <row r="22" spans="2:20">
      <c r="B22" s="19" t="e">
        <f>#REF!</f>
        <v>#REF!</v>
      </c>
      <c r="C22" s="50">
        <v>0</v>
      </c>
      <c r="D22" s="50"/>
      <c r="E22" s="50">
        <v>0</v>
      </c>
      <c r="F22" s="50"/>
      <c r="G22" s="50">
        <v>0</v>
      </c>
      <c r="H22" s="50"/>
      <c r="I22" s="50">
        <v>0</v>
      </c>
      <c r="J22" s="50"/>
      <c r="K22" s="50">
        <v>0</v>
      </c>
      <c r="L22" s="50"/>
      <c r="M22" s="50">
        <v>257542</v>
      </c>
      <c r="N22" s="50"/>
      <c r="O22" s="50">
        <v>0</v>
      </c>
      <c r="P22" s="50"/>
      <c r="Q22" s="50">
        <f>SUM(C22:O22)</f>
        <v>257542</v>
      </c>
      <c r="S22" s="48" t="e">
        <f>BS!#REF!</f>
        <v>#REF!</v>
      </c>
      <c r="T22" s="35" t="e">
        <f t="shared" si="3"/>
        <v>#REF!</v>
      </c>
    </row>
    <row r="23" spans="2:20">
      <c r="B23" s="19" t="e">
        <f>#REF!</f>
        <v>#REF!</v>
      </c>
      <c r="C23" s="50">
        <v>7143176</v>
      </c>
      <c r="D23" s="50"/>
      <c r="E23" s="50">
        <v>250073</v>
      </c>
      <c r="F23" s="50"/>
      <c r="G23" s="50">
        <v>788527</v>
      </c>
      <c r="H23" s="50"/>
      <c r="I23" s="50">
        <v>9012</v>
      </c>
      <c r="J23" s="50"/>
      <c r="K23" s="50">
        <v>3904739</v>
      </c>
      <c r="L23" s="50"/>
      <c r="M23" s="50">
        <v>0</v>
      </c>
      <c r="N23" s="50"/>
      <c r="O23" s="50">
        <v>0</v>
      </c>
      <c r="P23" s="50"/>
      <c r="Q23" s="50">
        <f t="shared" si="2"/>
        <v>12095527</v>
      </c>
      <c r="S23" s="48" t="e">
        <f>BS!#REF!</f>
        <v>#REF!</v>
      </c>
      <c r="T23" s="35" t="e">
        <f t="shared" si="3"/>
        <v>#REF!</v>
      </c>
    </row>
    <row r="24" spans="2:20" ht="13.5" thickBot="1">
      <c r="B24" s="20" t="e">
        <f>#REF!</f>
        <v>#REF!</v>
      </c>
      <c r="C24" s="57">
        <f>SUM(C16:C23)</f>
        <v>92665696</v>
      </c>
      <c r="D24" s="53"/>
      <c r="E24" s="57">
        <f>SUM(E16:E23)</f>
        <v>24469963</v>
      </c>
      <c r="F24" s="53"/>
      <c r="G24" s="57">
        <f>SUM(G16:G23)</f>
        <v>229936899</v>
      </c>
      <c r="H24" s="53"/>
      <c r="I24" s="57">
        <f>SUM(I16:I23)</f>
        <v>132075152</v>
      </c>
      <c r="J24" s="53"/>
      <c r="K24" s="57">
        <f>SUM(K16:K23)</f>
        <v>50407514</v>
      </c>
      <c r="L24" s="53"/>
      <c r="M24" s="57">
        <f>SUM(M16:M23)</f>
        <v>257542</v>
      </c>
      <c r="N24" s="53"/>
      <c r="O24" s="57">
        <f>SUM(O16:O23)</f>
        <v>0</v>
      </c>
      <c r="P24" s="53"/>
      <c r="Q24" s="57">
        <f>SUM(Q16:Q23)</f>
        <v>529812766</v>
      </c>
      <c r="R24" s="35">
        <f>Q24-SUM(C24:O24)</f>
        <v>0</v>
      </c>
    </row>
    <row r="25" spans="2:20" ht="14.25" thickTop="1" thickBot="1">
      <c r="B25" s="20" t="e">
        <f>#REF!</f>
        <v>#REF!</v>
      </c>
      <c r="C25" s="80">
        <f>C14-C24</f>
        <v>9256034</v>
      </c>
      <c r="D25" s="30"/>
      <c r="E25" s="80">
        <f>E14-E24</f>
        <v>30183377</v>
      </c>
      <c r="F25" s="30"/>
      <c r="G25" s="80">
        <f>G14-G24</f>
        <v>-131339017</v>
      </c>
      <c r="H25" s="30"/>
      <c r="I25" s="80">
        <f>I14-I24</f>
        <v>92110503</v>
      </c>
      <c r="J25" s="30"/>
      <c r="K25" s="80">
        <f>K14-K24</f>
        <v>2063324</v>
      </c>
      <c r="L25" s="30"/>
      <c r="M25" s="80">
        <f>M14-M24</f>
        <v>26719550</v>
      </c>
      <c r="N25" s="30"/>
      <c r="O25" s="80">
        <f>O14-O24</f>
        <v>29826871</v>
      </c>
      <c r="P25" s="30"/>
      <c r="Q25" s="80">
        <f>Q14-Q24</f>
        <v>58820642</v>
      </c>
      <c r="R25" s="35">
        <f>Q25-SUM(C25:O25)</f>
        <v>0</v>
      </c>
    </row>
    <row r="26" spans="2:20" ht="13.5" thickTop="1">
      <c r="B26" s="20"/>
      <c r="C26" s="70">
        <f>SUM(C5:C13)-C14</f>
        <v>0</v>
      </c>
      <c r="E26" s="70">
        <f>SUM(E5:E13)-E14</f>
        <v>0</v>
      </c>
      <c r="G26" s="70">
        <f>SUM(G5:G13)-G14</f>
        <v>0</v>
      </c>
      <c r="I26" s="70">
        <f>SUM(I5:I13)-I14</f>
        <v>0</v>
      </c>
      <c r="K26" s="70">
        <f>SUM(K5:K13)-K14</f>
        <v>0</v>
      </c>
      <c r="M26" s="70">
        <f>SUM(M5:M13)-M14</f>
        <v>0</v>
      </c>
      <c r="O26" s="70">
        <f>SUM(O5:O13)-O14</f>
        <v>0</v>
      </c>
      <c r="Q26" s="70">
        <f>SUM(Q5:Q13)-Q14</f>
        <v>0</v>
      </c>
      <c r="R26" s="35"/>
    </row>
    <row r="27" spans="2:20">
      <c r="B27" s="20"/>
      <c r="C27" s="70">
        <f>SUM(C16:C23)-C24</f>
        <v>0</v>
      </c>
      <c r="E27" s="70">
        <f>SUM(E16:E23)-E24</f>
        <v>0</v>
      </c>
      <c r="G27" s="70">
        <f>SUM(G16:G23)-G24</f>
        <v>0</v>
      </c>
      <c r="I27" s="70">
        <f>SUM(I16:I23)-I24</f>
        <v>0</v>
      </c>
      <c r="K27" s="70">
        <f>SUM(K16:K23)-K24</f>
        <v>0</v>
      </c>
      <c r="M27" s="70">
        <f>SUM(M16:M23)-M24</f>
        <v>0</v>
      </c>
      <c r="O27" s="70">
        <f>SUM(O16:O23)-O24</f>
        <v>0</v>
      </c>
      <c r="Q27" s="70">
        <f>SUM(Q16:Q23)-Q24</f>
        <v>0</v>
      </c>
      <c r="R27" s="35"/>
    </row>
    <row r="28" spans="2:20">
      <c r="C28" s="70">
        <f>SUM(C5:C13)-SUM(C16:C23)-C25</f>
        <v>0</v>
      </c>
      <c r="E28" s="70">
        <f>SUM(E5:E13)-SUM(E16:E23)-E25</f>
        <v>0</v>
      </c>
      <c r="G28" s="70">
        <f>SUM(G5:G13)-SUM(G16:G23)-G25</f>
        <v>0</v>
      </c>
      <c r="I28" s="70">
        <f>SUM(I5:I13)-SUM(I16:I23)-I25</f>
        <v>0</v>
      </c>
      <c r="K28" s="70">
        <f>SUM(K5:K13)-SUM(K16:K23)-K25</f>
        <v>0</v>
      </c>
      <c r="M28" s="70">
        <f>SUM(M5:M13)-SUM(M16:M23)-M25</f>
        <v>0</v>
      </c>
      <c r="O28" s="70">
        <f>SUM(O5:O13)-SUM(O16:O23)-O25</f>
        <v>0</v>
      </c>
      <c r="Q28" s="70">
        <f>SUM(Q5:Q13)-SUM(Q16:Q23)-Q25</f>
        <v>0</v>
      </c>
    </row>
    <row r="30" spans="2:20">
      <c r="B30" s="13">
        <v>2012</v>
      </c>
    </row>
    <row r="31" spans="2:20">
      <c r="B31" s="20" t="e">
        <f>#REF!</f>
        <v>#REF!</v>
      </c>
      <c r="C31" s="64" t="e">
        <f>#REF!</f>
        <v>#REF!</v>
      </c>
      <c r="D31" s="65"/>
      <c r="E31" s="64" t="e">
        <f>#REF!</f>
        <v>#REF!</v>
      </c>
      <c r="F31" s="65"/>
      <c r="G31" s="64" t="e">
        <f>#REF!</f>
        <v>#REF!</v>
      </c>
      <c r="H31" s="65"/>
      <c r="I31" s="64" t="e">
        <f>#REF!</f>
        <v>#REF!</v>
      </c>
      <c r="J31" s="65"/>
      <c r="K31" s="64" t="e">
        <f>#REF!</f>
        <v>#REF!</v>
      </c>
      <c r="L31" s="65"/>
      <c r="M31" s="64" t="e">
        <f>#REF!</f>
        <v>#REF!</v>
      </c>
      <c r="N31" s="65"/>
      <c r="O31" s="64" t="e">
        <f>#REF!</f>
        <v>#REF!</v>
      </c>
      <c r="P31" s="65"/>
      <c r="Q31" s="64" t="e">
        <f>#REF!</f>
        <v>#REF!</v>
      </c>
      <c r="R31" s="21"/>
      <c r="S31" s="61" t="s">
        <v>3</v>
      </c>
      <c r="T31" s="45" t="s">
        <v>2</v>
      </c>
    </row>
    <row r="32" spans="2:20">
      <c r="B32" s="20" t="e">
        <f>#REF!</f>
        <v>#REF!</v>
      </c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49"/>
    </row>
    <row r="33" spans="2:20">
      <c r="B33" s="19" t="e">
        <f>#REF!</f>
        <v>#REF!</v>
      </c>
      <c r="C33" s="50">
        <v>52625885</v>
      </c>
      <c r="D33" s="50"/>
      <c r="E33" s="50">
        <v>2294392</v>
      </c>
      <c r="F33" s="50"/>
      <c r="G33" s="50">
        <v>0</v>
      </c>
      <c r="H33" s="50"/>
      <c r="I33" s="50">
        <v>0</v>
      </c>
      <c r="J33" s="50"/>
      <c r="K33" s="50">
        <v>0</v>
      </c>
      <c r="L33" s="50"/>
      <c r="M33" s="50">
        <v>4702477</v>
      </c>
      <c r="N33" s="50"/>
      <c r="O33" s="50">
        <v>0</v>
      </c>
      <c r="P33" s="50"/>
      <c r="Q33" s="50">
        <f t="shared" ref="Q33:Q41" si="4">SUM(C33:O33)</f>
        <v>59622754</v>
      </c>
      <c r="S33" s="48" t="str">
        <f>BS!$D$6</f>
        <v>тыс. тенге</v>
      </c>
      <c r="T33" s="35" t="e">
        <f t="shared" ref="T33:T41" si="5">Q33-S33</f>
        <v>#VALUE!</v>
      </c>
    </row>
    <row r="34" spans="2:20">
      <c r="B34" s="19" t="e">
        <f>#REF!</f>
        <v>#REF!</v>
      </c>
      <c r="C34" s="50">
        <v>1259771</v>
      </c>
      <c r="D34" s="50"/>
      <c r="E34" s="50">
        <v>0</v>
      </c>
      <c r="F34" s="50"/>
      <c r="G34" s="50">
        <v>0</v>
      </c>
      <c r="H34" s="50"/>
      <c r="I34" s="50">
        <v>0</v>
      </c>
      <c r="J34" s="50"/>
      <c r="K34" s="50">
        <v>0</v>
      </c>
      <c r="L34" s="50"/>
      <c r="M34" s="50">
        <v>0</v>
      </c>
      <c r="N34" s="50"/>
      <c r="O34" s="50">
        <v>0</v>
      </c>
      <c r="P34" s="50"/>
      <c r="Q34" s="50">
        <f t="shared" si="4"/>
        <v>1259771</v>
      </c>
      <c r="S34" s="48" t="e">
        <f>SUM(#REF!,#REF!,#REF!)</f>
        <v>#REF!</v>
      </c>
      <c r="T34" s="35" t="e">
        <f t="shared" si="5"/>
        <v>#REF!</v>
      </c>
    </row>
    <row r="35" spans="2:20">
      <c r="B35" s="19" t="e">
        <f>#REF!</f>
        <v>#REF!</v>
      </c>
      <c r="C35" s="50">
        <v>6996829</v>
      </c>
      <c r="D35" s="50"/>
      <c r="E35" s="50">
        <v>9009452</v>
      </c>
      <c r="F35" s="50"/>
      <c r="G35" s="50">
        <v>12459</v>
      </c>
      <c r="H35" s="50"/>
      <c r="I35" s="50">
        <v>2390854</v>
      </c>
      <c r="J35" s="50"/>
      <c r="K35" s="50">
        <v>7</v>
      </c>
      <c r="L35" s="50"/>
      <c r="M35" s="50">
        <v>13945</v>
      </c>
      <c r="N35" s="50"/>
      <c r="O35" s="50">
        <v>0</v>
      </c>
      <c r="P35" s="50"/>
      <c r="Q35" s="50">
        <f t="shared" si="4"/>
        <v>18423546</v>
      </c>
      <c r="S35" s="48" t="e">
        <f>BS!#REF!</f>
        <v>#REF!</v>
      </c>
      <c r="T35" s="35" t="e">
        <f t="shared" si="5"/>
        <v>#REF!</v>
      </c>
    </row>
    <row r="36" spans="2:20">
      <c r="B36" s="19" t="e">
        <f>#REF!</f>
        <v>#REF!</v>
      </c>
      <c r="C36" s="50">
        <v>1846573</v>
      </c>
      <c r="D36" s="50"/>
      <c r="E36" s="50">
        <v>145</v>
      </c>
      <c r="F36" s="50"/>
      <c r="G36" s="50">
        <v>1510190</v>
      </c>
      <c r="H36" s="50"/>
      <c r="I36" s="50">
        <v>0</v>
      </c>
      <c r="J36" s="50"/>
      <c r="K36" s="50">
        <v>171</v>
      </c>
      <c r="L36" s="50"/>
      <c r="M36" s="50">
        <v>128334</v>
      </c>
      <c r="N36" s="50"/>
      <c r="O36" s="50">
        <v>0</v>
      </c>
      <c r="P36" s="50"/>
      <c r="Q36" s="50">
        <f t="shared" si="4"/>
        <v>3485413</v>
      </c>
      <c r="S36" s="48" t="e">
        <f>BS!#REF!</f>
        <v>#REF!</v>
      </c>
      <c r="T36" s="35" t="e">
        <f t="shared" si="5"/>
        <v>#REF!</v>
      </c>
    </row>
    <row r="37" spans="2:20">
      <c r="B37" s="19" t="e">
        <f>#REF!</f>
        <v>#REF!</v>
      </c>
      <c r="C37" s="50">
        <v>29051566</v>
      </c>
      <c r="D37" s="50"/>
      <c r="E37" s="50">
        <v>18858526</v>
      </c>
      <c r="F37" s="50"/>
      <c r="G37" s="50">
        <v>36911533</v>
      </c>
      <c r="H37" s="50"/>
      <c r="I37" s="50">
        <v>201543658</v>
      </c>
      <c r="J37" s="50"/>
      <c r="K37" s="50">
        <v>58069799</v>
      </c>
      <c r="L37" s="50"/>
      <c r="M37" s="50">
        <v>0</v>
      </c>
      <c r="N37" s="50"/>
      <c r="O37" s="50">
        <v>10207205</v>
      </c>
      <c r="P37" s="50"/>
      <c r="Q37" s="50">
        <f t="shared" si="4"/>
        <v>354642287</v>
      </c>
      <c r="S37" s="48" t="e">
        <f>BS!#REF!</f>
        <v>#REF!</v>
      </c>
      <c r="T37" s="35" t="e">
        <f t="shared" si="5"/>
        <v>#REF!</v>
      </c>
    </row>
    <row r="38" spans="2:20">
      <c r="B38" s="19" t="e">
        <f>#REF!</f>
        <v>#REF!</v>
      </c>
      <c r="C38" s="50">
        <v>0</v>
      </c>
      <c r="D38" s="50"/>
      <c r="E38" s="50">
        <v>323426</v>
      </c>
      <c r="F38" s="50"/>
      <c r="G38" s="50">
        <v>2004434</v>
      </c>
      <c r="H38" s="50"/>
      <c r="I38" s="50">
        <v>5999677</v>
      </c>
      <c r="J38" s="50"/>
      <c r="K38" s="50">
        <v>1999655</v>
      </c>
      <c r="L38" s="50"/>
      <c r="M38" s="50">
        <v>0</v>
      </c>
      <c r="N38" s="50"/>
      <c r="O38" s="50">
        <v>0</v>
      </c>
      <c r="P38" s="50"/>
      <c r="Q38" s="50">
        <f t="shared" si="4"/>
        <v>10327192</v>
      </c>
      <c r="S38" s="48" t="e">
        <f>BS!#REF!</f>
        <v>#REF!</v>
      </c>
      <c r="T38" s="35" t="e">
        <f t="shared" si="5"/>
        <v>#REF!</v>
      </c>
    </row>
    <row r="39" spans="2:20">
      <c r="B39" s="19" t="e">
        <f>#REF!</f>
        <v>#REF!</v>
      </c>
      <c r="C39" s="50">
        <v>872533</v>
      </c>
      <c r="D39" s="50"/>
      <c r="E39" s="50">
        <v>0</v>
      </c>
      <c r="F39" s="50"/>
      <c r="G39" s="50">
        <v>12608</v>
      </c>
      <c r="H39" s="50"/>
      <c r="I39" s="50">
        <v>0</v>
      </c>
      <c r="J39" s="50"/>
      <c r="K39" s="50">
        <v>0</v>
      </c>
      <c r="L39" s="50"/>
      <c r="M39" s="50">
        <v>0</v>
      </c>
      <c r="N39" s="50"/>
      <c r="O39" s="50">
        <v>0</v>
      </c>
      <c r="P39" s="50"/>
      <c r="Q39" s="50">
        <f t="shared" si="4"/>
        <v>885141</v>
      </c>
      <c r="S39" s="48" t="e">
        <f>BS!#REF!</f>
        <v>#REF!</v>
      </c>
      <c r="T39" s="35" t="e">
        <f t="shared" si="5"/>
        <v>#REF!</v>
      </c>
    </row>
    <row r="40" spans="2:20">
      <c r="B40" s="19" t="e">
        <f>#REF!</f>
        <v>#REF!</v>
      </c>
      <c r="C40" s="50">
        <v>0</v>
      </c>
      <c r="D40" s="50"/>
      <c r="E40" s="50">
        <v>0</v>
      </c>
      <c r="F40" s="50"/>
      <c r="G40" s="50">
        <v>0</v>
      </c>
      <c r="H40" s="50"/>
      <c r="I40" s="50">
        <v>0</v>
      </c>
      <c r="J40" s="50"/>
      <c r="K40" s="50">
        <v>0</v>
      </c>
      <c r="L40" s="50"/>
      <c r="M40" s="50">
        <v>16760598</v>
      </c>
      <c r="N40" s="50"/>
      <c r="O40" s="50">
        <v>0</v>
      </c>
      <c r="P40" s="50"/>
      <c r="Q40" s="50">
        <f t="shared" si="4"/>
        <v>16760598</v>
      </c>
      <c r="S40" s="48" t="e">
        <f>BS!#REF!</f>
        <v>#REF!</v>
      </c>
      <c r="T40" s="35" t="e">
        <f t="shared" si="5"/>
        <v>#REF!</v>
      </c>
    </row>
    <row r="41" spans="2:20">
      <c r="B41" s="19" t="e">
        <f>#REF!</f>
        <v>#REF!</v>
      </c>
      <c r="C41" s="50">
        <v>2792024</v>
      </c>
      <c r="D41" s="50"/>
      <c r="E41" s="50">
        <v>361463</v>
      </c>
      <c r="F41" s="50"/>
      <c r="G41" s="50">
        <v>1702075</v>
      </c>
      <c r="H41" s="50"/>
      <c r="I41" s="50">
        <v>23975</v>
      </c>
      <c r="J41" s="50"/>
      <c r="K41" s="50">
        <v>19425</v>
      </c>
      <c r="L41" s="50"/>
      <c r="M41" s="50">
        <v>201793</v>
      </c>
      <c r="N41" s="50"/>
      <c r="O41" s="50">
        <v>0</v>
      </c>
      <c r="P41" s="50"/>
      <c r="Q41" s="50">
        <f t="shared" si="4"/>
        <v>5100755</v>
      </c>
      <c r="S41" s="48" t="e">
        <f>BS!#REF!</f>
        <v>#REF!</v>
      </c>
      <c r="T41" s="35" t="e">
        <f t="shared" si="5"/>
        <v>#REF!</v>
      </c>
    </row>
    <row r="42" spans="2:20">
      <c r="B42" s="20" t="e">
        <f>#REF!</f>
        <v>#REF!</v>
      </c>
      <c r="C42" s="75">
        <f>SUM(C33:C41)</f>
        <v>95445181</v>
      </c>
      <c r="D42" s="30"/>
      <c r="E42" s="75">
        <f>SUM(E33:E41)</f>
        <v>30847404</v>
      </c>
      <c r="F42" s="30"/>
      <c r="G42" s="75">
        <f>SUM(G33:G41)</f>
        <v>42153299</v>
      </c>
      <c r="H42" s="30"/>
      <c r="I42" s="75">
        <f>SUM(I33:I41)</f>
        <v>209958164</v>
      </c>
      <c r="J42" s="30"/>
      <c r="K42" s="75">
        <f>SUM(K33:K41)</f>
        <v>60089057</v>
      </c>
      <c r="L42" s="30"/>
      <c r="M42" s="75">
        <f>SUM(M33:M41)</f>
        <v>21807147</v>
      </c>
      <c r="N42" s="30"/>
      <c r="O42" s="75">
        <f>SUM(O33:O41)</f>
        <v>10207205</v>
      </c>
      <c r="P42" s="30"/>
      <c r="Q42" s="75">
        <f>SUM(Q33:Q41)</f>
        <v>470507457</v>
      </c>
      <c r="R42" s="35">
        <f>Q42-SUM(C42:O42)</f>
        <v>0</v>
      </c>
      <c r="S42" s="49"/>
    </row>
    <row r="43" spans="2:20">
      <c r="B43" s="20" t="e">
        <f>#REF!</f>
        <v>#REF!</v>
      </c>
      <c r="C43" s="19"/>
      <c r="D43" s="27"/>
      <c r="E43" s="19"/>
      <c r="F43" s="27"/>
      <c r="G43" s="19"/>
      <c r="H43" s="27"/>
      <c r="I43" s="19"/>
      <c r="J43" s="27"/>
      <c r="K43" s="19"/>
      <c r="L43" s="27"/>
      <c r="M43" s="19"/>
      <c r="N43" s="27"/>
      <c r="O43" s="19"/>
      <c r="P43" s="27"/>
      <c r="Q43" s="19"/>
      <c r="S43" s="49"/>
    </row>
    <row r="44" spans="2:20">
      <c r="B44" s="19" t="e">
        <f>#REF!</f>
        <v>#REF!</v>
      </c>
      <c r="C44" s="50">
        <v>8370758</v>
      </c>
      <c r="D44" s="50"/>
      <c r="E44" s="50">
        <v>508576</v>
      </c>
      <c r="F44" s="50"/>
      <c r="G44" s="50">
        <v>12349242</v>
      </c>
      <c r="H44" s="50"/>
      <c r="I44" s="50">
        <v>0</v>
      </c>
      <c r="J44" s="50"/>
      <c r="K44" s="50">
        <v>0</v>
      </c>
      <c r="L44" s="50"/>
      <c r="M44" s="50">
        <v>0</v>
      </c>
      <c r="N44" s="50"/>
      <c r="O44" s="50">
        <v>0</v>
      </c>
      <c r="P44" s="50"/>
      <c r="Q44" s="50">
        <f t="shared" ref="Q44:Q48" si="6">SUM(C44:O44)</f>
        <v>21228576</v>
      </c>
      <c r="S44" s="48">
        <f>BS!$D$21</f>
        <v>474078</v>
      </c>
      <c r="T44" s="35">
        <f t="shared" ref="T44:T48" si="7">Q44-S44</f>
        <v>20754498</v>
      </c>
    </row>
    <row r="45" spans="2:20">
      <c r="B45" s="19" t="e">
        <f>#REF!</f>
        <v>#REF!</v>
      </c>
      <c r="C45" s="50">
        <v>0</v>
      </c>
      <c r="D45" s="50"/>
      <c r="E45" s="50">
        <v>0</v>
      </c>
      <c r="F45" s="50"/>
      <c r="G45" s="50">
        <v>0</v>
      </c>
      <c r="H45" s="50"/>
      <c r="I45" s="50">
        <v>0</v>
      </c>
      <c r="J45" s="50"/>
      <c r="K45" s="50">
        <v>0</v>
      </c>
      <c r="L45" s="50"/>
      <c r="M45" s="50">
        <v>0</v>
      </c>
      <c r="N45" s="50"/>
      <c r="O45" s="50">
        <v>0</v>
      </c>
      <c r="P45" s="50"/>
      <c r="Q45" s="50">
        <f t="shared" si="6"/>
        <v>0</v>
      </c>
      <c r="S45" s="48">
        <f>BS!$D$26</f>
        <v>35479720</v>
      </c>
      <c r="T45" s="35">
        <f t="shared" si="7"/>
        <v>-35479720</v>
      </c>
    </row>
    <row r="46" spans="2:20">
      <c r="B46" s="19" t="e">
        <f>#REF!</f>
        <v>#REF!</v>
      </c>
      <c r="C46" s="50">
        <v>78811161</v>
      </c>
      <c r="D46" s="50"/>
      <c r="E46" s="50">
        <v>16938914</v>
      </c>
      <c r="F46" s="50"/>
      <c r="G46" s="50">
        <v>138405488</v>
      </c>
      <c r="H46" s="50"/>
      <c r="I46" s="50">
        <v>70556216</v>
      </c>
      <c r="J46" s="50"/>
      <c r="K46" s="50">
        <v>10008619</v>
      </c>
      <c r="L46" s="50"/>
      <c r="M46" s="50">
        <v>0</v>
      </c>
      <c r="N46" s="50"/>
      <c r="O46" s="50">
        <v>0</v>
      </c>
      <c r="P46" s="50"/>
      <c r="Q46" s="50">
        <f t="shared" si="6"/>
        <v>314720398</v>
      </c>
      <c r="S46" s="48">
        <f>BS!$D$27</f>
        <v>3872560</v>
      </c>
      <c r="T46" s="35">
        <f t="shared" si="7"/>
        <v>310847838</v>
      </c>
    </row>
    <row r="47" spans="2:20">
      <c r="B47" s="19" t="e">
        <f>#REF!</f>
        <v>#REF!</v>
      </c>
      <c r="C47" s="50">
        <v>131590</v>
      </c>
      <c r="D47" s="50"/>
      <c r="E47" s="50">
        <v>158567</v>
      </c>
      <c r="F47" s="50"/>
      <c r="G47" s="50">
        <v>571263</v>
      </c>
      <c r="H47" s="50"/>
      <c r="I47" s="50">
        <v>24875421</v>
      </c>
      <c r="J47" s="50"/>
      <c r="K47" s="50">
        <v>8704923</v>
      </c>
      <c r="L47" s="50"/>
      <c r="M47" s="50">
        <v>0</v>
      </c>
      <c r="N47" s="50"/>
      <c r="O47" s="50">
        <v>0</v>
      </c>
      <c r="P47" s="50"/>
      <c r="Q47" s="50">
        <f t="shared" si="6"/>
        <v>34441764</v>
      </c>
      <c r="S47" s="48">
        <f>BS!$D$28</f>
        <v>14634808</v>
      </c>
      <c r="T47" s="35">
        <f t="shared" si="7"/>
        <v>19806956</v>
      </c>
    </row>
    <row r="48" spans="2:20">
      <c r="B48" s="19" t="e">
        <f>#REF!</f>
        <v>#REF!</v>
      </c>
      <c r="C48" s="50">
        <v>0</v>
      </c>
      <c r="D48" s="50"/>
      <c r="E48" s="50">
        <v>371917</v>
      </c>
      <c r="F48" s="50"/>
      <c r="G48" s="50">
        <v>10164776</v>
      </c>
      <c r="H48" s="50"/>
      <c r="I48" s="50">
        <v>14339059</v>
      </c>
      <c r="J48" s="50"/>
      <c r="K48" s="50">
        <v>2995752</v>
      </c>
      <c r="L48" s="50"/>
      <c r="M48" s="50">
        <v>0</v>
      </c>
      <c r="N48" s="50"/>
      <c r="O48" s="50">
        <v>0</v>
      </c>
      <c r="P48" s="50"/>
      <c r="Q48" s="50">
        <f t="shared" si="6"/>
        <v>27871504</v>
      </c>
      <c r="S48" s="48" t="e">
        <f>BS!#REF!</f>
        <v>#REF!</v>
      </c>
      <c r="T48" s="35" t="e">
        <f t="shared" si="7"/>
        <v>#REF!</v>
      </c>
    </row>
    <row r="49" spans="2:20">
      <c r="B49" s="19" t="e">
        <f>#REF!</f>
        <v>#REF!</v>
      </c>
      <c r="C49" s="50">
        <v>1178762</v>
      </c>
      <c r="D49" s="50"/>
      <c r="E49" s="50">
        <v>913497</v>
      </c>
      <c r="F49" s="50"/>
      <c r="G49" s="50">
        <v>4510343</v>
      </c>
      <c r="H49" s="50"/>
      <c r="I49" s="50">
        <v>9852542</v>
      </c>
      <c r="J49" s="50"/>
      <c r="K49" s="50">
        <v>2107012</v>
      </c>
      <c r="L49" s="50"/>
      <c r="M49" s="50">
        <v>0</v>
      </c>
      <c r="N49" s="50"/>
      <c r="O49" s="50">
        <v>0</v>
      </c>
      <c r="P49" s="50"/>
      <c r="Q49" s="50">
        <f>SUM(C49:O49)</f>
        <v>18562156</v>
      </c>
      <c r="S49" s="48" t="e">
        <f>BS!#REF!</f>
        <v>#REF!</v>
      </c>
      <c r="T49" s="35" t="e">
        <f>Q49-S49</f>
        <v>#REF!</v>
      </c>
    </row>
    <row r="50" spans="2:20">
      <c r="B50" s="19" t="e">
        <f>#REF!</f>
        <v>#REF!</v>
      </c>
      <c r="C50" s="50">
        <v>0</v>
      </c>
      <c r="D50" s="50"/>
      <c r="E50" s="50">
        <v>0</v>
      </c>
      <c r="F50" s="50"/>
      <c r="G50" s="50">
        <v>0</v>
      </c>
      <c r="H50" s="50"/>
      <c r="I50" s="50">
        <v>0</v>
      </c>
      <c r="J50" s="50"/>
      <c r="K50" s="50">
        <v>0</v>
      </c>
      <c r="L50" s="50"/>
      <c r="M50" s="50">
        <v>41572</v>
      </c>
      <c r="N50" s="50"/>
      <c r="O50" s="50">
        <v>0</v>
      </c>
      <c r="P50" s="50"/>
      <c r="Q50" s="50">
        <f>SUM(C50:O50)</f>
        <v>41572</v>
      </c>
      <c r="S50" s="48" t="e">
        <f>BS!#REF!</f>
        <v>#REF!</v>
      </c>
      <c r="T50" s="35" t="e">
        <f t="shared" ref="T50:T51" si="8">Q50-S50</f>
        <v>#REF!</v>
      </c>
    </row>
    <row r="51" spans="2:20">
      <c r="B51" s="19" t="e">
        <f>#REF!</f>
        <v>#REF!</v>
      </c>
      <c r="C51" s="50">
        <v>4354740</v>
      </c>
      <c r="D51" s="50"/>
      <c r="E51" s="50">
        <v>539053</v>
      </c>
      <c r="F51" s="50"/>
      <c r="G51" s="50">
        <v>486831</v>
      </c>
      <c r="H51" s="50"/>
      <c r="I51" s="50">
        <v>478639</v>
      </c>
      <c r="J51" s="50"/>
      <c r="K51" s="50">
        <v>0</v>
      </c>
      <c r="L51" s="50"/>
      <c r="M51" s="50">
        <v>0</v>
      </c>
      <c r="N51" s="50"/>
      <c r="O51" s="50">
        <v>0</v>
      </c>
      <c r="P51" s="50"/>
      <c r="Q51" s="50">
        <f t="shared" ref="Q51" si="9">SUM(C51:O51)</f>
        <v>5859263</v>
      </c>
      <c r="S51" s="48" t="e">
        <f>BS!#REF!</f>
        <v>#REF!</v>
      </c>
      <c r="T51" s="35" t="e">
        <f t="shared" si="8"/>
        <v>#REF!</v>
      </c>
    </row>
    <row r="52" spans="2:20" ht="13.5" thickBot="1">
      <c r="B52" s="20" t="e">
        <f>#REF!</f>
        <v>#REF!</v>
      </c>
      <c r="C52" s="57">
        <f>SUM(C44:C51)</f>
        <v>92847011</v>
      </c>
      <c r="D52" s="53"/>
      <c r="E52" s="57">
        <f>SUM(E44:E51)</f>
        <v>19430524</v>
      </c>
      <c r="F52" s="53"/>
      <c r="G52" s="57">
        <f>SUM(G44:G51)</f>
        <v>166487943</v>
      </c>
      <c r="H52" s="53"/>
      <c r="I52" s="57">
        <f>SUM(I44:I51)</f>
        <v>120101877</v>
      </c>
      <c r="J52" s="53"/>
      <c r="K52" s="57">
        <f>SUM(K44:K51)</f>
        <v>23816306</v>
      </c>
      <c r="L52" s="53"/>
      <c r="M52" s="57">
        <f>SUM(M44:M51)</f>
        <v>41572</v>
      </c>
      <c r="N52" s="53"/>
      <c r="O52" s="57">
        <f>SUM(O44:O51)</f>
        <v>0</v>
      </c>
      <c r="P52" s="53"/>
      <c r="Q52" s="57">
        <f>SUM(Q44:Q51)</f>
        <v>422725233</v>
      </c>
      <c r="R52" s="35">
        <f>Q52-SUM(C52:O52)</f>
        <v>0</v>
      </c>
    </row>
    <row r="53" spans="2:20" ht="14.25" thickTop="1" thickBot="1">
      <c r="B53" s="20" t="e">
        <f>#REF!</f>
        <v>#REF!</v>
      </c>
      <c r="C53" s="80">
        <f>C42-C52</f>
        <v>2598170</v>
      </c>
      <c r="D53" s="30"/>
      <c r="E53" s="80">
        <f>E42-E52</f>
        <v>11416880</v>
      </c>
      <c r="F53" s="30"/>
      <c r="G53" s="80">
        <f>G42-G52</f>
        <v>-124334644</v>
      </c>
      <c r="H53" s="30"/>
      <c r="I53" s="80">
        <f>I42-I52</f>
        <v>89856287</v>
      </c>
      <c r="J53" s="30"/>
      <c r="K53" s="80">
        <f>K42-K52</f>
        <v>36272751</v>
      </c>
      <c r="L53" s="30"/>
      <c r="M53" s="80">
        <f>M42-M52</f>
        <v>21765575</v>
      </c>
      <c r="N53" s="30"/>
      <c r="O53" s="80">
        <f>O42-O52</f>
        <v>10207205</v>
      </c>
      <c r="P53" s="30"/>
      <c r="Q53" s="80">
        <f>Q42-Q52</f>
        <v>47782224</v>
      </c>
      <c r="R53" s="35">
        <f>Q53-SUM(C53:O53)</f>
        <v>0</v>
      </c>
    </row>
    <row r="54" spans="2:20" ht="13.5" thickTop="1">
      <c r="B54" s="20"/>
      <c r="C54" s="70">
        <f>SUM(C33:C41)-C42</f>
        <v>0</v>
      </c>
      <c r="E54" s="70">
        <f>SUM(E33:E41)-E42</f>
        <v>0</v>
      </c>
      <c r="G54" s="70">
        <f>SUM(G33:G41)-G42</f>
        <v>0</v>
      </c>
      <c r="I54" s="70">
        <f>SUM(I33:I41)-I42</f>
        <v>0</v>
      </c>
      <c r="K54" s="70">
        <f>SUM(K33:K41)-K42</f>
        <v>0</v>
      </c>
      <c r="M54" s="70">
        <f>SUM(M33:M41)-M42</f>
        <v>0</v>
      </c>
      <c r="O54" s="70">
        <f>SUM(O33:O41)-O42</f>
        <v>0</v>
      </c>
      <c r="Q54" s="70">
        <f>SUM(Q33:Q41)-Q42</f>
        <v>0</v>
      </c>
      <c r="R54" s="35"/>
    </row>
    <row r="55" spans="2:20">
      <c r="B55" s="20"/>
      <c r="C55" s="70">
        <f>SUM(C44:C51)-C52</f>
        <v>0</v>
      </c>
      <c r="E55" s="70">
        <f>SUM(E44:E51)-E52</f>
        <v>0</v>
      </c>
      <c r="G55" s="70">
        <f>SUM(G44:G51)-G52</f>
        <v>0</v>
      </c>
      <c r="I55" s="70">
        <f>SUM(I44:I51)-I52</f>
        <v>0</v>
      </c>
      <c r="K55" s="70">
        <f>SUM(K44:K51)-K52</f>
        <v>0</v>
      </c>
      <c r="M55" s="70">
        <f>SUM(M44:M51)-M52</f>
        <v>0</v>
      </c>
      <c r="O55" s="70">
        <f>SUM(O44:O51)-O52</f>
        <v>0</v>
      </c>
      <c r="Q55" s="70">
        <f>SUM(Q44:Q51)-Q52</f>
        <v>0</v>
      </c>
      <c r="R55" s="35"/>
    </row>
    <row r="56" spans="2:20">
      <c r="C56" s="70">
        <f>SUM(C33:C41)-SUM(C44:C51)-C53</f>
        <v>0</v>
      </c>
      <c r="E56" s="70">
        <f>SUM(E33:E41)-SUM(E44:E51)-E53</f>
        <v>0</v>
      </c>
      <c r="G56" s="70">
        <f>SUM(G33:G41)-SUM(G44:G51)-G53</f>
        <v>0</v>
      </c>
      <c r="I56" s="70">
        <f>SUM(I33:I41)-SUM(I44:I51)-I53</f>
        <v>0</v>
      </c>
      <c r="K56" s="70">
        <f>SUM(K33:K41)-SUM(K44:K51)-K53</f>
        <v>0</v>
      </c>
      <c r="M56" s="70">
        <f>SUM(M33:M41)-SUM(M44:M51)-M53</f>
        <v>0</v>
      </c>
      <c r="O56" s="70">
        <f>SUM(O33:O41)-SUM(O44:O51)-O53</f>
        <v>0</v>
      </c>
      <c r="Q56" s="70">
        <f>SUM(Q33:Q41)-SUM(Q44:Q51)-Q53</f>
        <v>0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6" r:id="rId3" name="Drop Down 2">
              <controlPr defaultSize="0" autoLine="0" autoPict="0">
                <anchor moveWithCells="1">
                  <from>
                    <xdr:col>6</xdr:col>
                    <xdr:colOff>57150</xdr:colOff>
                    <xdr:row>0</xdr:row>
                    <xdr:rowOff>19050</xdr:rowOff>
                  </from>
                  <to>
                    <xdr:col>7</xdr:col>
                    <xdr:colOff>19050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1"/>
  <sheetViews>
    <sheetView workbookViewId="0">
      <selection activeCell="P5" sqref="P5"/>
    </sheetView>
  </sheetViews>
  <sheetFormatPr defaultColWidth="13.7109375" defaultRowHeight="12.75" outlineLevelCol="1"/>
  <cols>
    <col min="1" max="1" width="3.5703125" style="13" customWidth="1"/>
    <col min="2" max="2" width="34.140625" style="13" customWidth="1"/>
    <col min="3" max="4" width="10.85546875" style="13" hidden="1" customWidth="1" outlineLevel="1"/>
    <col min="5" max="5" width="2.85546875" style="13" hidden="1" customWidth="1" outlineLevel="1"/>
    <col min="6" max="6" width="13.7109375" style="13" customWidth="1" collapsed="1"/>
    <col min="7" max="7" width="2.42578125" style="13" customWidth="1"/>
    <col min="8" max="259" width="13.7109375" style="13"/>
    <col min="260" max="260" width="3.5703125" style="13" customWidth="1"/>
    <col min="261" max="261" width="34.140625" style="13" customWidth="1"/>
    <col min="262" max="262" width="13.7109375" style="13" customWidth="1"/>
    <col min="263" max="263" width="2.42578125" style="13" customWidth="1"/>
    <col min="264" max="515" width="13.7109375" style="13"/>
    <col min="516" max="516" width="3.5703125" style="13" customWidth="1"/>
    <col min="517" max="517" width="34.140625" style="13" customWidth="1"/>
    <col min="518" max="518" width="13.7109375" style="13" customWidth="1"/>
    <col min="519" max="519" width="2.42578125" style="13" customWidth="1"/>
    <col min="520" max="771" width="13.7109375" style="13"/>
    <col min="772" max="772" width="3.5703125" style="13" customWidth="1"/>
    <col min="773" max="773" width="34.140625" style="13" customWidth="1"/>
    <col min="774" max="774" width="13.7109375" style="13" customWidth="1"/>
    <col min="775" max="775" width="2.42578125" style="13" customWidth="1"/>
    <col min="776" max="1027" width="13.7109375" style="13"/>
    <col min="1028" max="1028" width="3.5703125" style="13" customWidth="1"/>
    <col min="1029" max="1029" width="34.140625" style="13" customWidth="1"/>
    <col min="1030" max="1030" width="13.7109375" style="13" customWidth="1"/>
    <col min="1031" max="1031" width="2.42578125" style="13" customWidth="1"/>
    <col min="1032" max="1283" width="13.7109375" style="13"/>
    <col min="1284" max="1284" width="3.5703125" style="13" customWidth="1"/>
    <col min="1285" max="1285" width="34.140625" style="13" customWidth="1"/>
    <col min="1286" max="1286" width="13.7109375" style="13" customWidth="1"/>
    <col min="1287" max="1287" width="2.42578125" style="13" customWidth="1"/>
    <col min="1288" max="1539" width="13.7109375" style="13"/>
    <col min="1540" max="1540" width="3.5703125" style="13" customWidth="1"/>
    <col min="1541" max="1541" width="34.140625" style="13" customWidth="1"/>
    <col min="1542" max="1542" width="13.7109375" style="13" customWidth="1"/>
    <col min="1543" max="1543" width="2.42578125" style="13" customWidth="1"/>
    <col min="1544" max="1795" width="13.7109375" style="13"/>
    <col min="1796" max="1796" width="3.5703125" style="13" customWidth="1"/>
    <col min="1797" max="1797" width="34.140625" style="13" customWidth="1"/>
    <col min="1798" max="1798" width="13.7109375" style="13" customWidth="1"/>
    <col min="1799" max="1799" width="2.42578125" style="13" customWidth="1"/>
    <col min="1800" max="2051" width="13.7109375" style="13"/>
    <col min="2052" max="2052" width="3.5703125" style="13" customWidth="1"/>
    <col min="2053" max="2053" width="34.140625" style="13" customWidth="1"/>
    <col min="2054" max="2054" width="13.7109375" style="13" customWidth="1"/>
    <col min="2055" max="2055" width="2.42578125" style="13" customWidth="1"/>
    <col min="2056" max="2307" width="13.7109375" style="13"/>
    <col min="2308" max="2308" width="3.5703125" style="13" customWidth="1"/>
    <col min="2309" max="2309" width="34.140625" style="13" customWidth="1"/>
    <col min="2310" max="2310" width="13.7109375" style="13" customWidth="1"/>
    <col min="2311" max="2311" width="2.42578125" style="13" customWidth="1"/>
    <col min="2312" max="2563" width="13.7109375" style="13"/>
    <col min="2564" max="2564" width="3.5703125" style="13" customWidth="1"/>
    <col min="2565" max="2565" width="34.140625" style="13" customWidth="1"/>
    <col min="2566" max="2566" width="13.7109375" style="13" customWidth="1"/>
    <col min="2567" max="2567" width="2.42578125" style="13" customWidth="1"/>
    <col min="2568" max="2819" width="13.7109375" style="13"/>
    <col min="2820" max="2820" width="3.5703125" style="13" customWidth="1"/>
    <col min="2821" max="2821" width="34.140625" style="13" customWidth="1"/>
    <col min="2822" max="2822" width="13.7109375" style="13" customWidth="1"/>
    <col min="2823" max="2823" width="2.42578125" style="13" customWidth="1"/>
    <col min="2824" max="3075" width="13.7109375" style="13"/>
    <col min="3076" max="3076" width="3.5703125" style="13" customWidth="1"/>
    <col min="3077" max="3077" width="34.140625" style="13" customWidth="1"/>
    <col min="3078" max="3078" width="13.7109375" style="13" customWidth="1"/>
    <col min="3079" max="3079" width="2.42578125" style="13" customWidth="1"/>
    <col min="3080" max="3331" width="13.7109375" style="13"/>
    <col min="3332" max="3332" width="3.5703125" style="13" customWidth="1"/>
    <col min="3333" max="3333" width="34.140625" style="13" customWidth="1"/>
    <col min="3334" max="3334" width="13.7109375" style="13" customWidth="1"/>
    <col min="3335" max="3335" width="2.42578125" style="13" customWidth="1"/>
    <col min="3336" max="3587" width="13.7109375" style="13"/>
    <col min="3588" max="3588" width="3.5703125" style="13" customWidth="1"/>
    <col min="3589" max="3589" width="34.140625" style="13" customWidth="1"/>
    <col min="3590" max="3590" width="13.7109375" style="13" customWidth="1"/>
    <col min="3591" max="3591" width="2.42578125" style="13" customWidth="1"/>
    <col min="3592" max="3843" width="13.7109375" style="13"/>
    <col min="3844" max="3844" width="3.5703125" style="13" customWidth="1"/>
    <col min="3845" max="3845" width="34.140625" style="13" customWidth="1"/>
    <col min="3846" max="3846" width="13.7109375" style="13" customWidth="1"/>
    <col min="3847" max="3847" width="2.42578125" style="13" customWidth="1"/>
    <col min="3848" max="4099" width="13.7109375" style="13"/>
    <col min="4100" max="4100" width="3.5703125" style="13" customWidth="1"/>
    <col min="4101" max="4101" width="34.140625" style="13" customWidth="1"/>
    <col min="4102" max="4102" width="13.7109375" style="13" customWidth="1"/>
    <col min="4103" max="4103" width="2.42578125" style="13" customWidth="1"/>
    <col min="4104" max="4355" width="13.7109375" style="13"/>
    <col min="4356" max="4356" width="3.5703125" style="13" customWidth="1"/>
    <col min="4357" max="4357" width="34.140625" style="13" customWidth="1"/>
    <col min="4358" max="4358" width="13.7109375" style="13" customWidth="1"/>
    <col min="4359" max="4359" width="2.42578125" style="13" customWidth="1"/>
    <col min="4360" max="4611" width="13.7109375" style="13"/>
    <col min="4612" max="4612" width="3.5703125" style="13" customWidth="1"/>
    <col min="4613" max="4613" width="34.140625" style="13" customWidth="1"/>
    <col min="4614" max="4614" width="13.7109375" style="13" customWidth="1"/>
    <col min="4615" max="4615" width="2.42578125" style="13" customWidth="1"/>
    <col min="4616" max="4867" width="13.7109375" style="13"/>
    <col min="4868" max="4868" width="3.5703125" style="13" customWidth="1"/>
    <col min="4869" max="4869" width="34.140625" style="13" customWidth="1"/>
    <col min="4870" max="4870" width="13.7109375" style="13" customWidth="1"/>
    <col min="4871" max="4871" width="2.42578125" style="13" customWidth="1"/>
    <col min="4872" max="5123" width="13.7109375" style="13"/>
    <col min="5124" max="5124" width="3.5703125" style="13" customWidth="1"/>
    <col min="5125" max="5125" width="34.140625" style="13" customWidth="1"/>
    <col min="5126" max="5126" width="13.7109375" style="13" customWidth="1"/>
    <col min="5127" max="5127" width="2.42578125" style="13" customWidth="1"/>
    <col min="5128" max="5379" width="13.7109375" style="13"/>
    <col min="5380" max="5380" width="3.5703125" style="13" customWidth="1"/>
    <col min="5381" max="5381" width="34.140625" style="13" customWidth="1"/>
    <col min="5382" max="5382" width="13.7109375" style="13" customWidth="1"/>
    <col min="5383" max="5383" width="2.42578125" style="13" customWidth="1"/>
    <col min="5384" max="5635" width="13.7109375" style="13"/>
    <col min="5636" max="5636" width="3.5703125" style="13" customWidth="1"/>
    <col min="5637" max="5637" width="34.140625" style="13" customWidth="1"/>
    <col min="5638" max="5638" width="13.7109375" style="13" customWidth="1"/>
    <col min="5639" max="5639" width="2.42578125" style="13" customWidth="1"/>
    <col min="5640" max="5891" width="13.7109375" style="13"/>
    <col min="5892" max="5892" width="3.5703125" style="13" customWidth="1"/>
    <col min="5893" max="5893" width="34.140625" style="13" customWidth="1"/>
    <col min="5894" max="5894" width="13.7109375" style="13" customWidth="1"/>
    <col min="5895" max="5895" width="2.42578125" style="13" customWidth="1"/>
    <col min="5896" max="6147" width="13.7109375" style="13"/>
    <col min="6148" max="6148" width="3.5703125" style="13" customWidth="1"/>
    <col min="6149" max="6149" width="34.140625" style="13" customWidth="1"/>
    <col min="6150" max="6150" width="13.7109375" style="13" customWidth="1"/>
    <col min="6151" max="6151" width="2.42578125" style="13" customWidth="1"/>
    <col min="6152" max="6403" width="13.7109375" style="13"/>
    <col min="6404" max="6404" width="3.5703125" style="13" customWidth="1"/>
    <col min="6405" max="6405" width="34.140625" style="13" customWidth="1"/>
    <col min="6406" max="6406" width="13.7109375" style="13" customWidth="1"/>
    <col min="6407" max="6407" width="2.42578125" style="13" customWidth="1"/>
    <col min="6408" max="6659" width="13.7109375" style="13"/>
    <col min="6660" max="6660" width="3.5703125" style="13" customWidth="1"/>
    <col min="6661" max="6661" width="34.140625" style="13" customWidth="1"/>
    <col min="6662" max="6662" width="13.7109375" style="13" customWidth="1"/>
    <col min="6663" max="6663" width="2.42578125" style="13" customWidth="1"/>
    <col min="6664" max="6915" width="13.7109375" style="13"/>
    <col min="6916" max="6916" width="3.5703125" style="13" customWidth="1"/>
    <col min="6917" max="6917" width="34.140625" style="13" customWidth="1"/>
    <col min="6918" max="6918" width="13.7109375" style="13" customWidth="1"/>
    <col min="6919" max="6919" width="2.42578125" style="13" customWidth="1"/>
    <col min="6920" max="7171" width="13.7109375" style="13"/>
    <col min="7172" max="7172" width="3.5703125" style="13" customWidth="1"/>
    <col min="7173" max="7173" width="34.140625" style="13" customWidth="1"/>
    <col min="7174" max="7174" width="13.7109375" style="13" customWidth="1"/>
    <col min="7175" max="7175" width="2.42578125" style="13" customWidth="1"/>
    <col min="7176" max="7427" width="13.7109375" style="13"/>
    <col min="7428" max="7428" width="3.5703125" style="13" customWidth="1"/>
    <col min="7429" max="7429" width="34.140625" style="13" customWidth="1"/>
    <col min="7430" max="7430" width="13.7109375" style="13" customWidth="1"/>
    <col min="7431" max="7431" width="2.42578125" style="13" customWidth="1"/>
    <col min="7432" max="7683" width="13.7109375" style="13"/>
    <col min="7684" max="7684" width="3.5703125" style="13" customWidth="1"/>
    <col min="7685" max="7685" width="34.140625" style="13" customWidth="1"/>
    <col min="7686" max="7686" width="13.7109375" style="13" customWidth="1"/>
    <col min="7687" max="7687" width="2.42578125" style="13" customWidth="1"/>
    <col min="7688" max="7939" width="13.7109375" style="13"/>
    <col min="7940" max="7940" width="3.5703125" style="13" customWidth="1"/>
    <col min="7941" max="7941" width="34.140625" style="13" customWidth="1"/>
    <col min="7942" max="7942" width="13.7109375" style="13" customWidth="1"/>
    <col min="7943" max="7943" width="2.42578125" style="13" customWidth="1"/>
    <col min="7944" max="8195" width="13.7109375" style="13"/>
    <col min="8196" max="8196" width="3.5703125" style="13" customWidth="1"/>
    <col min="8197" max="8197" width="34.140625" style="13" customWidth="1"/>
    <col min="8198" max="8198" width="13.7109375" style="13" customWidth="1"/>
    <col min="8199" max="8199" width="2.42578125" style="13" customWidth="1"/>
    <col min="8200" max="8451" width="13.7109375" style="13"/>
    <col min="8452" max="8452" width="3.5703125" style="13" customWidth="1"/>
    <col min="8453" max="8453" width="34.140625" style="13" customWidth="1"/>
    <col min="8454" max="8454" width="13.7109375" style="13" customWidth="1"/>
    <col min="8455" max="8455" width="2.42578125" style="13" customWidth="1"/>
    <col min="8456" max="8707" width="13.7109375" style="13"/>
    <col min="8708" max="8708" width="3.5703125" style="13" customWidth="1"/>
    <col min="8709" max="8709" width="34.140625" style="13" customWidth="1"/>
    <col min="8710" max="8710" width="13.7109375" style="13" customWidth="1"/>
    <col min="8711" max="8711" width="2.42578125" style="13" customWidth="1"/>
    <col min="8712" max="8963" width="13.7109375" style="13"/>
    <col min="8964" max="8964" width="3.5703125" style="13" customWidth="1"/>
    <col min="8965" max="8965" width="34.140625" style="13" customWidth="1"/>
    <col min="8966" max="8966" width="13.7109375" style="13" customWidth="1"/>
    <col min="8967" max="8967" width="2.42578125" style="13" customWidth="1"/>
    <col min="8968" max="9219" width="13.7109375" style="13"/>
    <col min="9220" max="9220" width="3.5703125" style="13" customWidth="1"/>
    <col min="9221" max="9221" width="34.140625" style="13" customWidth="1"/>
    <col min="9222" max="9222" width="13.7109375" style="13" customWidth="1"/>
    <col min="9223" max="9223" width="2.42578125" style="13" customWidth="1"/>
    <col min="9224" max="9475" width="13.7109375" style="13"/>
    <col min="9476" max="9476" width="3.5703125" style="13" customWidth="1"/>
    <col min="9477" max="9477" width="34.140625" style="13" customWidth="1"/>
    <col min="9478" max="9478" width="13.7109375" style="13" customWidth="1"/>
    <col min="9479" max="9479" width="2.42578125" style="13" customWidth="1"/>
    <col min="9480" max="9731" width="13.7109375" style="13"/>
    <col min="9732" max="9732" width="3.5703125" style="13" customWidth="1"/>
    <col min="9733" max="9733" width="34.140625" style="13" customWidth="1"/>
    <col min="9734" max="9734" width="13.7109375" style="13" customWidth="1"/>
    <col min="9735" max="9735" width="2.42578125" style="13" customWidth="1"/>
    <col min="9736" max="9987" width="13.7109375" style="13"/>
    <col min="9988" max="9988" width="3.5703125" style="13" customWidth="1"/>
    <col min="9989" max="9989" width="34.140625" style="13" customWidth="1"/>
    <col min="9990" max="9990" width="13.7109375" style="13" customWidth="1"/>
    <col min="9991" max="9991" width="2.42578125" style="13" customWidth="1"/>
    <col min="9992" max="10243" width="13.7109375" style="13"/>
    <col min="10244" max="10244" width="3.5703125" style="13" customWidth="1"/>
    <col min="10245" max="10245" width="34.140625" style="13" customWidth="1"/>
    <col min="10246" max="10246" width="13.7109375" style="13" customWidth="1"/>
    <col min="10247" max="10247" width="2.42578125" style="13" customWidth="1"/>
    <col min="10248" max="10499" width="13.7109375" style="13"/>
    <col min="10500" max="10500" width="3.5703125" style="13" customWidth="1"/>
    <col min="10501" max="10501" width="34.140625" style="13" customWidth="1"/>
    <col min="10502" max="10502" width="13.7109375" style="13" customWidth="1"/>
    <col min="10503" max="10503" width="2.42578125" style="13" customWidth="1"/>
    <col min="10504" max="10755" width="13.7109375" style="13"/>
    <col min="10756" max="10756" width="3.5703125" style="13" customWidth="1"/>
    <col min="10757" max="10757" width="34.140625" style="13" customWidth="1"/>
    <col min="10758" max="10758" width="13.7109375" style="13" customWidth="1"/>
    <col min="10759" max="10759" width="2.42578125" style="13" customWidth="1"/>
    <col min="10760" max="11011" width="13.7109375" style="13"/>
    <col min="11012" max="11012" width="3.5703125" style="13" customWidth="1"/>
    <col min="11013" max="11013" width="34.140625" style="13" customWidth="1"/>
    <col min="11014" max="11014" width="13.7109375" style="13" customWidth="1"/>
    <col min="11015" max="11015" width="2.42578125" style="13" customWidth="1"/>
    <col min="11016" max="11267" width="13.7109375" style="13"/>
    <col min="11268" max="11268" width="3.5703125" style="13" customWidth="1"/>
    <col min="11269" max="11269" width="34.140625" style="13" customWidth="1"/>
    <col min="11270" max="11270" width="13.7109375" style="13" customWidth="1"/>
    <col min="11271" max="11271" width="2.42578125" style="13" customWidth="1"/>
    <col min="11272" max="11523" width="13.7109375" style="13"/>
    <col min="11524" max="11524" width="3.5703125" style="13" customWidth="1"/>
    <col min="11525" max="11525" width="34.140625" style="13" customWidth="1"/>
    <col min="11526" max="11526" width="13.7109375" style="13" customWidth="1"/>
    <col min="11527" max="11527" width="2.42578125" style="13" customWidth="1"/>
    <col min="11528" max="11779" width="13.7109375" style="13"/>
    <col min="11780" max="11780" width="3.5703125" style="13" customWidth="1"/>
    <col min="11781" max="11781" width="34.140625" style="13" customWidth="1"/>
    <col min="11782" max="11782" width="13.7109375" style="13" customWidth="1"/>
    <col min="11783" max="11783" width="2.42578125" style="13" customWidth="1"/>
    <col min="11784" max="12035" width="13.7109375" style="13"/>
    <col min="12036" max="12036" width="3.5703125" style="13" customWidth="1"/>
    <col min="12037" max="12037" width="34.140625" style="13" customWidth="1"/>
    <col min="12038" max="12038" width="13.7109375" style="13" customWidth="1"/>
    <col min="12039" max="12039" width="2.42578125" style="13" customWidth="1"/>
    <col min="12040" max="12291" width="13.7109375" style="13"/>
    <col min="12292" max="12292" width="3.5703125" style="13" customWidth="1"/>
    <col min="12293" max="12293" width="34.140625" style="13" customWidth="1"/>
    <col min="12294" max="12294" width="13.7109375" style="13" customWidth="1"/>
    <col min="12295" max="12295" width="2.42578125" style="13" customWidth="1"/>
    <col min="12296" max="12547" width="13.7109375" style="13"/>
    <col min="12548" max="12548" width="3.5703125" style="13" customWidth="1"/>
    <col min="12549" max="12549" width="34.140625" style="13" customWidth="1"/>
    <col min="12550" max="12550" width="13.7109375" style="13" customWidth="1"/>
    <col min="12551" max="12551" width="2.42578125" style="13" customWidth="1"/>
    <col min="12552" max="12803" width="13.7109375" style="13"/>
    <col min="12804" max="12804" width="3.5703125" style="13" customWidth="1"/>
    <col min="12805" max="12805" width="34.140625" style="13" customWidth="1"/>
    <col min="12806" max="12806" width="13.7109375" style="13" customWidth="1"/>
    <col min="12807" max="12807" width="2.42578125" style="13" customWidth="1"/>
    <col min="12808" max="13059" width="13.7109375" style="13"/>
    <col min="13060" max="13060" width="3.5703125" style="13" customWidth="1"/>
    <col min="13061" max="13061" width="34.140625" style="13" customWidth="1"/>
    <col min="13062" max="13062" width="13.7109375" style="13" customWidth="1"/>
    <col min="13063" max="13063" width="2.42578125" style="13" customWidth="1"/>
    <col min="13064" max="13315" width="13.7109375" style="13"/>
    <col min="13316" max="13316" width="3.5703125" style="13" customWidth="1"/>
    <col min="13317" max="13317" width="34.140625" style="13" customWidth="1"/>
    <col min="13318" max="13318" width="13.7109375" style="13" customWidth="1"/>
    <col min="13319" max="13319" width="2.42578125" style="13" customWidth="1"/>
    <col min="13320" max="13571" width="13.7109375" style="13"/>
    <col min="13572" max="13572" width="3.5703125" style="13" customWidth="1"/>
    <col min="13573" max="13573" width="34.140625" style="13" customWidth="1"/>
    <col min="13574" max="13574" width="13.7109375" style="13" customWidth="1"/>
    <col min="13575" max="13575" width="2.42578125" style="13" customWidth="1"/>
    <col min="13576" max="13827" width="13.7109375" style="13"/>
    <col min="13828" max="13828" width="3.5703125" style="13" customWidth="1"/>
    <col min="13829" max="13829" width="34.140625" style="13" customWidth="1"/>
    <col min="13830" max="13830" width="13.7109375" style="13" customWidth="1"/>
    <col min="13831" max="13831" width="2.42578125" style="13" customWidth="1"/>
    <col min="13832" max="14083" width="13.7109375" style="13"/>
    <col min="14084" max="14084" width="3.5703125" style="13" customWidth="1"/>
    <col min="14085" max="14085" width="34.140625" style="13" customWidth="1"/>
    <col min="14086" max="14086" width="13.7109375" style="13" customWidth="1"/>
    <col min="14087" max="14087" width="2.42578125" style="13" customWidth="1"/>
    <col min="14088" max="14339" width="13.7109375" style="13"/>
    <col min="14340" max="14340" width="3.5703125" style="13" customWidth="1"/>
    <col min="14341" max="14341" width="34.140625" style="13" customWidth="1"/>
    <col min="14342" max="14342" width="13.7109375" style="13" customWidth="1"/>
    <col min="14343" max="14343" width="2.42578125" style="13" customWidth="1"/>
    <col min="14344" max="14595" width="13.7109375" style="13"/>
    <col min="14596" max="14596" width="3.5703125" style="13" customWidth="1"/>
    <col min="14597" max="14597" width="34.140625" style="13" customWidth="1"/>
    <col min="14598" max="14598" width="13.7109375" style="13" customWidth="1"/>
    <col min="14599" max="14599" width="2.42578125" style="13" customWidth="1"/>
    <col min="14600" max="14851" width="13.7109375" style="13"/>
    <col min="14852" max="14852" width="3.5703125" style="13" customWidth="1"/>
    <col min="14853" max="14853" width="34.140625" style="13" customWidth="1"/>
    <col min="14854" max="14854" width="13.7109375" style="13" customWidth="1"/>
    <col min="14855" max="14855" width="2.42578125" style="13" customWidth="1"/>
    <col min="14856" max="15107" width="13.7109375" style="13"/>
    <col min="15108" max="15108" width="3.5703125" style="13" customWidth="1"/>
    <col min="15109" max="15109" width="34.140625" style="13" customWidth="1"/>
    <col min="15110" max="15110" width="13.7109375" style="13" customWidth="1"/>
    <col min="15111" max="15111" width="2.42578125" style="13" customWidth="1"/>
    <col min="15112" max="15363" width="13.7109375" style="13"/>
    <col min="15364" max="15364" width="3.5703125" style="13" customWidth="1"/>
    <col min="15365" max="15365" width="34.140625" style="13" customWidth="1"/>
    <col min="15366" max="15366" width="13.7109375" style="13" customWidth="1"/>
    <col min="15367" max="15367" width="2.42578125" style="13" customWidth="1"/>
    <col min="15368" max="15619" width="13.7109375" style="13"/>
    <col min="15620" max="15620" width="3.5703125" style="13" customWidth="1"/>
    <col min="15621" max="15621" width="34.140625" style="13" customWidth="1"/>
    <col min="15622" max="15622" width="13.7109375" style="13" customWidth="1"/>
    <col min="15623" max="15623" width="2.42578125" style="13" customWidth="1"/>
    <col min="15624" max="15875" width="13.7109375" style="13"/>
    <col min="15876" max="15876" width="3.5703125" style="13" customWidth="1"/>
    <col min="15877" max="15877" width="34.140625" style="13" customWidth="1"/>
    <col min="15878" max="15878" width="13.7109375" style="13" customWidth="1"/>
    <col min="15879" max="15879" width="2.42578125" style="13" customWidth="1"/>
    <col min="15880" max="16131" width="13.7109375" style="13"/>
    <col min="16132" max="16132" width="3.5703125" style="13" customWidth="1"/>
    <col min="16133" max="16133" width="34.140625" style="13" customWidth="1"/>
    <col min="16134" max="16134" width="13.7109375" style="13" customWidth="1"/>
    <col min="16135" max="16135" width="2.42578125" style="13" customWidth="1"/>
    <col min="16136" max="16384" width="13.7109375" style="13"/>
  </cols>
  <sheetData>
    <row r="1" spans="1:10">
      <c r="A1" s="26">
        <v>34</v>
      </c>
      <c r="B1" s="12" t="s">
        <v>38</v>
      </c>
      <c r="C1" s="12"/>
      <c r="D1" s="12"/>
      <c r="E1" s="12"/>
    </row>
    <row r="2" spans="1:10">
      <c r="B2" s="12"/>
      <c r="C2" s="11" t="s">
        <v>0</v>
      </c>
      <c r="D2" s="11" t="s">
        <v>1</v>
      </c>
      <c r="E2" s="12"/>
    </row>
    <row r="3" spans="1:10" s="21" customFormat="1" ht="25.5">
      <c r="B3" s="27"/>
      <c r="C3" s="24" t="str">
        <f>BS!$B$4</f>
        <v>30 июня 2019 г.</v>
      </c>
      <c r="D3" s="24" t="str">
        <f>BS!$B$4</f>
        <v>30 июня 2019 г.</v>
      </c>
      <c r="E3" s="27"/>
      <c r="F3" s="3" t="str">
        <f>BS!$B$4</f>
        <v>30 июня 2019 г.</v>
      </c>
      <c r="G3" s="1"/>
      <c r="H3" s="3" t="str">
        <f>BS!$D$4</f>
        <v>31 декабря 2018 г.</v>
      </c>
      <c r="I3" s="28"/>
      <c r="J3" s="29"/>
    </row>
    <row r="4" spans="1:10">
      <c r="B4" s="27" t="e">
        <f>#REF!</f>
        <v>#REF!</v>
      </c>
      <c r="C4" s="9">
        <v>357259</v>
      </c>
      <c r="D4" s="8">
        <v>83529</v>
      </c>
      <c r="E4" s="27"/>
      <c r="F4" s="7">
        <f>SUM(C4:D4)</f>
        <v>440788</v>
      </c>
      <c r="G4" s="22"/>
      <c r="H4" s="22">
        <v>561613</v>
      </c>
      <c r="I4" s="23"/>
      <c r="J4" s="32"/>
    </row>
    <row r="5" spans="1:10">
      <c r="B5" s="27" t="e">
        <f>#REF!</f>
        <v>#REF!</v>
      </c>
      <c r="C5" s="9">
        <v>972618</v>
      </c>
      <c r="D5" s="8">
        <v>0</v>
      </c>
      <c r="E5" s="27"/>
      <c r="F5" s="7">
        <f>SUM(C5:D5)</f>
        <v>972618</v>
      </c>
      <c r="G5" s="22"/>
      <c r="H5" s="22">
        <v>375678</v>
      </c>
      <c r="I5" s="23"/>
      <c r="J5" s="32"/>
    </row>
    <row r="6" spans="1:10" ht="13.5" thickBot="1">
      <c r="B6" s="37"/>
      <c r="C6" s="90">
        <f>SUM(C4:C5)</f>
        <v>1329877</v>
      </c>
      <c r="D6" s="90">
        <f>SUM(D4:D5)</f>
        <v>83529</v>
      </c>
      <c r="E6" s="37"/>
      <c r="F6" s="90">
        <f>SUM(F4:F5)</f>
        <v>1413406</v>
      </c>
      <c r="G6" s="34"/>
      <c r="H6" s="90">
        <f>SUM(H4:H5)</f>
        <v>937291</v>
      </c>
      <c r="I6" s="34"/>
      <c r="J6" s="37"/>
    </row>
    <row r="7" spans="1:10" ht="13.5" thickTop="1">
      <c r="F7" s="16">
        <f>SUM(F4:F5)-F6</f>
        <v>0</v>
      </c>
      <c r="H7" s="16">
        <f>SUM(H4:H5)-H6</f>
        <v>0</v>
      </c>
    </row>
    <row r="10" spans="1:10">
      <c r="B10" s="192" t="s">
        <v>45</v>
      </c>
      <c r="C10" s="192"/>
      <c r="D10" s="192"/>
      <c r="E10" s="192"/>
      <c r="F10" s="193"/>
      <c r="G10" s="193"/>
      <c r="H10" s="193"/>
    </row>
    <row r="11" spans="1:10">
      <c r="B11" s="193"/>
      <c r="C11" s="193"/>
      <c r="D11" s="193"/>
      <c r="E11" s="193"/>
      <c r="F11" s="193"/>
      <c r="G11" s="193"/>
      <c r="H11" s="193"/>
    </row>
  </sheetData>
  <mergeCells count="1">
    <mergeCell ref="B10:H1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83" r:id="rId4" name="Drop Down 3">
              <controlPr defaultSize="0" autoLine="0" autoPict="0">
                <anchor moveWithCells="1">
                  <from>
                    <xdr:col>8</xdr:col>
                    <xdr:colOff>695325</xdr:colOff>
                    <xdr:row>0</xdr:row>
                    <xdr:rowOff>38100</xdr:rowOff>
                  </from>
                  <to>
                    <xdr:col>9</xdr:col>
                    <xdr:colOff>647700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7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1.42578125" style="13" customWidth="1"/>
    <col min="4" max="4" width="0.7109375" style="13" customWidth="1"/>
    <col min="5" max="5" width="11.42578125" style="13" customWidth="1"/>
    <col min="6" max="6" width="0.7109375" style="13" customWidth="1"/>
    <col min="7" max="7" width="11.42578125" style="13" customWidth="1"/>
    <col min="8" max="8" width="0.7109375" style="13" customWidth="1"/>
    <col min="9" max="9" width="11.42578125" style="13" customWidth="1"/>
    <col min="10" max="10" width="0.7109375" style="13" customWidth="1"/>
    <col min="11" max="11" width="11.42578125" style="13" customWidth="1"/>
    <col min="12" max="12" width="0.7109375" style="13" customWidth="1"/>
    <col min="13" max="13" width="11.42578125" style="13" customWidth="1"/>
    <col min="14" max="14" width="0.7109375" style="13" customWidth="1"/>
    <col min="15" max="15" width="11.42578125" style="13" customWidth="1"/>
    <col min="16" max="252" width="13.7109375" style="13"/>
    <col min="253" max="253" width="3.5703125" style="13" customWidth="1"/>
    <col min="254" max="254" width="34.140625" style="13" customWidth="1"/>
    <col min="255" max="255" width="11.42578125" style="13" customWidth="1"/>
    <col min="256" max="256" width="0.7109375" style="13" customWidth="1"/>
    <col min="257" max="257" width="11.42578125" style="13" customWidth="1"/>
    <col min="258" max="258" width="0.7109375" style="13" customWidth="1"/>
    <col min="259" max="259" width="11.42578125" style="13" customWidth="1"/>
    <col min="260" max="260" width="0.7109375" style="13" customWidth="1"/>
    <col min="261" max="261" width="11.42578125" style="13" customWidth="1"/>
    <col min="262" max="262" width="0.7109375" style="13" customWidth="1"/>
    <col min="263" max="263" width="11.42578125" style="13" customWidth="1"/>
    <col min="264" max="264" width="0.7109375" style="13" customWidth="1"/>
    <col min="265" max="265" width="11.42578125" style="13" customWidth="1"/>
    <col min="266" max="266" width="0.7109375" style="13" customWidth="1"/>
    <col min="267" max="267" width="11.42578125" style="13" customWidth="1"/>
    <col min="268" max="268" width="0.7109375" style="13" customWidth="1"/>
    <col min="269" max="269" width="11.42578125" style="13" customWidth="1"/>
    <col min="270" max="270" width="0.7109375" style="13" customWidth="1"/>
    <col min="271" max="271" width="11.42578125" style="13" customWidth="1"/>
    <col min="272" max="508" width="13.7109375" style="13"/>
    <col min="509" max="509" width="3.5703125" style="13" customWidth="1"/>
    <col min="510" max="510" width="34.140625" style="13" customWidth="1"/>
    <col min="511" max="511" width="11.42578125" style="13" customWidth="1"/>
    <col min="512" max="512" width="0.7109375" style="13" customWidth="1"/>
    <col min="513" max="513" width="11.42578125" style="13" customWidth="1"/>
    <col min="514" max="514" width="0.7109375" style="13" customWidth="1"/>
    <col min="515" max="515" width="11.42578125" style="13" customWidth="1"/>
    <col min="516" max="516" width="0.7109375" style="13" customWidth="1"/>
    <col min="517" max="517" width="11.42578125" style="13" customWidth="1"/>
    <col min="518" max="518" width="0.7109375" style="13" customWidth="1"/>
    <col min="519" max="519" width="11.42578125" style="13" customWidth="1"/>
    <col min="520" max="520" width="0.7109375" style="13" customWidth="1"/>
    <col min="521" max="521" width="11.42578125" style="13" customWidth="1"/>
    <col min="522" max="522" width="0.7109375" style="13" customWidth="1"/>
    <col min="523" max="523" width="11.42578125" style="13" customWidth="1"/>
    <col min="524" max="524" width="0.7109375" style="13" customWidth="1"/>
    <col min="525" max="525" width="11.42578125" style="13" customWidth="1"/>
    <col min="526" max="526" width="0.7109375" style="13" customWidth="1"/>
    <col min="527" max="527" width="11.42578125" style="13" customWidth="1"/>
    <col min="528" max="764" width="13.7109375" style="13"/>
    <col min="765" max="765" width="3.5703125" style="13" customWidth="1"/>
    <col min="766" max="766" width="34.140625" style="13" customWidth="1"/>
    <col min="767" max="767" width="11.42578125" style="13" customWidth="1"/>
    <col min="768" max="768" width="0.7109375" style="13" customWidth="1"/>
    <col min="769" max="769" width="11.42578125" style="13" customWidth="1"/>
    <col min="770" max="770" width="0.7109375" style="13" customWidth="1"/>
    <col min="771" max="771" width="11.42578125" style="13" customWidth="1"/>
    <col min="772" max="772" width="0.7109375" style="13" customWidth="1"/>
    <col min="773" max="773" width="11.42578125" style="13" customWidth="1"/>
    <col min="774" max="774" width="0.7109375" style="13" customWidth="1"/>
    <col min="775" max="775" width="11.42578125" style="13" customWidth="1"/>
    <col min="776" max="776" width="0.7109375" style="13" customWidth="1"/>
    <col min="777" max="777" width="11.42578125" style="13" customWidth="1"/>
    <col min="778" max="778" width="0.7109375" style="13" customWidth="1"/>
    <col min="779" max="779" width="11.42578125" style="13" customWidth="1"/>
    <col min="780" max="780" width="0.7109375" style="13" customWidth="1"/>
    <col min="781" max="781" width="11.42578125" style="13" customWidth="1"/>
    <col min="782" max="782" width="0.7109375" style="13" customWidth="1"/>
    <col min="783" max="783" width="11.42578125" style="13" customWidth="1"/>
    <col min="784" max="1020" width="13.7109375" style="13"/>
    <col min="1021" max="1021" width="3.5703125" style="13" customWidth="1"/>
    <col min="1022" max="1022" width="34.140625" style="13" customWidth="1"/>
    <col min="1023" max="1023" width="11.42578125" style="13" customWidth="1"/>
    <col min="1024" max="1024" width="0.7109375" style="13" customWidth="1"/>
    <col min="1025" max="1025" width="11.42578125" style="13" customWidth="1"/>
    <col min="1026" max="1026" width="0.7109375" style="13" customWidth="1"/>
    <col min="1027" max="1027" width="11.42578125" style="13" customWidth="1"/>
    <col min="1028" max="1028" width="0.7109375" style="13" customWidth="1"/>
    <col min="1029" max="1029" width="11.42578125" style="13" customWidth="1"/>
    <col min="1030" max="1030" width="0.7109375" style="13" customWidth="1"/>
    <col min="1031" max="1031" width="11.42578125" style="13" customWidth="1"/>
    <col min="1032" max="1032" width="0.7109375" style="13" customWidth="1"/>
    <col min="1033" max="1033" width="11.42578125" style="13" customWidth="1"/>
    <col min="1034" max="1034" width="0.7109375" style="13" customWidth="1"/>
    <col min="1035" max="1035" width="11.42578125" style="13" customWidth="1"/>
    <col min="1036" max="1036" width="0.7109375" style="13" customWidth="1"/>
    <col min="1037" max="1037" width="11.42578125" style="13" customWidth="1"/>
    <col min="1038" max="1038" width="0.7109375" style="13" customWidth="1"/>
    <col min="1039" max="1039" width="11.42578125" style="13" customWidth="1"/>
    <col min="1040" max="1276" width="13.7109375" style="13"/>
    <col min="1277" max="1277" width="3.5703125" style="13" customWidth="1"/>
    <col min="1278" max="1278" width="34.140625" style="13" customWidth="1"/>
    <col min="1279" max="1279" width="11.42578125" style="13" customWidth="1"/>
    <col min="1280" max="1280" width="0.7109375" style="13" customWidth="1"/>
    <col min="1281" max="1281" width="11.42578125" style="13" customWidth="1"/>
    <col min="1282" max="1282" width="0.7109375" style="13" customWidth="1"/>
    <col min="1283" max="1283" width="11.42578125" style="13" customWidth="1"/>
    <col min="1284" max="1284" width="0.7109375" style="13" customWidth="1"/>
    <col min="1285" max="1285" width="11.42578125" style="13" customWidth="1"/>
    <col min="1286" max="1286" width="0.7109375" style="13" customWidth="1"/>
    <col min="1287" max="1287" width="11.42578125" style="13" customWidth="1"/>
    <col min="1288" max="1288" width="0.7109375" style="13" customWidth="1"/>
    <col min="1289" max="1289" width="11.42578125" style="13" customWidth="1"/>
    <col min="1290" max="1290" width="0.7109375" style="13" customWidth="1"/>
    <col min="1291" max="1291" width="11.42578125" style="13" customWidth="1"/>
    <col min="1292" max="1292" width="0.7109375" style="13" customWidth="1"/>
    <col min="1293" max="1293" width="11.42578125" style="13" customWidth="1"/>
    <col min="1294" max="1294" width="0.7109375" style="13" customWidth="1"/>
    <col min="1295" max="1295" width="11.42578125" style="13" customWidth="1"/>
    <col min="1296" max="1532" width="13.7109375" style="13"/>
    <col min="1533" max="1533" width="3.5703125" style="13" customWidth="1"/>
    <col min="1534" max="1534" width="34.140625" style="13" customWidth="1"/>
    <col min="1535" max="1535" width="11.42578125" style="13" customWidth="1"/>
    <col min="1536" max="1536" width="0.7109375" style="13" customWidth="1"/>
    <col min="1537" max="1537" width="11.42578125" style="13" customWidth="1"/>
    <col min="1538" max="1538" width="0.7109375" style="13" customWidth="1"/>
    <col min="1539" max="1539" width="11.42578125" style="13" customWidth="1"/>
    <col min="1540" max="1540" width="0.7109375" style="13" customWidth="1"/>
    <col min="1541" max="1541" width="11.42578125" style="13" customWidth="1"/>
    <col min="1542" max="1542" width="0.7109375" style="13" customWidth="1"/>
    <col min="1543" max="1543" width="11.42578125" style="13" customWidth="1"/>
    <col min="1544" max="1544" width="0.7109375" style="13" customWidth="1"/>
    <col min="1545" max="1545" width="11.42578125" style="13" customWidth="1"/>
    <col min="1546" max="1546" width="0.7109375" style="13" customWidth="1"/>
    <col min="1547" max="1547" width="11.42578125" style="13" customWidth="1"/>
    <col min="1548" max="1548" width="0.7109375" style="13" customWidth="1"/>
    <col min="1549" max="1549" width="11.42578125" style="13" customWidth="1"/>
    <col min="1550" max="1550" width="0.7109375" style="13" customWidth="1"/>
    <col min="1551" max="1551" width="11.42578125" style="13" customWidth="1"/>
    <col min="1552" max="1788" width="13.7109375" style="13"/>
    <col min="1789" max="1789" width="3.5703125" style="13" customWidth="1"/>
    <col min="1790" max="1790" width="34.140625" style="13" customWidth="1"/>
    <col min="1791" max="1791" width="11.42578125" style="13" customWidth="1"/>
    <col min="1792" max="1792" width="0.7109375" style="13" customWidth="1"/>
    <col min="1793" max="1793" width="11.42578125" style="13" customWidth="1"/>
    <col min="1794" max="1794" width="0.7109375" style="13" customWidth="1"/>
    <col min="1795" max="1795" width="11.42578125" style="13" customWidth="1"/>
    <col min="1796" max="1796" width="0.7109375" style="13" customWidth="1"/>
    <col min="1797" max="1797" width="11.42578125" style="13" customWidth="1"/>
    <col min="1798" max="1798" width="0.7109375" style="13" customWidth="1"/>
    <col min="1799" max="1799" width="11.42578125" style="13" customWidth="1"/>
    <col min="1800" max="1800" width="0.7109375" style="13" customWidth="1"/>
    <col min="1801" max="1801" width="11.42578125" style="13" customWidth="1"/>
    <col min="1802" max="1802" width="0.7109375" style="13" customWidth="1"/>
    <col min="1803" max="1803" width="11.42578125" style="13" customWidth="1"/>
    <col min="1804" max="1804" width="0.7109375" style="13" customWidth="1"/>
    <col min="1805" max="1805" width="11.42578125" style="13" customWidth="1"/>
    <col min="1806" max="1806" width="0.7109375" style="13" customWidth="1"/>
    <col min="1807" max="1807" width="11.42578125" style="13" customWidth="1"/>
    <col min="1808" max="2044" width="13.7109375" style="13"/>
    <col min="2045" max="2045" width="3.5703125" style="13" customWidth="1"/>
    <col min="2046" max="2046" width="34.140625" style="13" customWidth="1"/>
    <col min="2047" max="2047" width="11.42578125" style="13" customWidth="1"/>
    <col min="2048" max="2048" width="0.7109375" style="13" customWidth="1"/>
    <col min="2049" max="2049" width="11.42578125" style="13" customWidth="1"/>
    <col min="2050" max="2050" width="0.7109375" style="13" customWidth="1"/>
    <col min="2051" max="2051" width="11.42578125" style="13" customWidth="1"/>
    <col min="2052" max="2052" width="0.7109375" style="13" customWidth="1"/>
    <col min="2053" max="2053" width="11.42578125" style="13" customWidth="1"/>
    <col min="2054" max="2054" width="0.7109375" style="13" customWidth="1"/>
    <col min="2055" max="2055" width="11.42578125" style="13" customWidth="1"/>
    <col min="2056" max="2056" width="0.7109375" style="13" customWidth="1"/>
    <col min="2057" max="2057" width="11.42578125" style="13" customWidth="1"/>
    <col min="2058" max="2058" width="0.7109375" style="13" customWidth="1"/>
    <col min="2059" max="2059" width="11.42578125" style="13" customWidth="1"/>
    <col min="2060" max="2060" width="0.7109375" style="13" customWidth="1"/>
    <col min="2061" max="2061" width="11.42578125" style="13" customWidth="1"/>
    <col min="2062" max="2062" width="0.7109375" style="13" customWidth="1"/>
    <col min="2063" max="2063" width="11.42578125" style="13" customWidth="1"/>
    <col min="2064" max="2300" width="13.7109375" style="13"/>
    <col min="2301" max="2301" width="3.5703125" style="13" customWidth="1"/>
    <col min="2302" max="2302" width="34.140625" style="13" customWidth="1"/>
    <col min="2303" max="2303" width="11.42578125" style="13" customWidth="1"/>
    <col min="2304" max="2304" width="0.7109375" style="13" customWidth="1"/>
    <col min="2305" max="2305" width="11.42578125" style="13" customWidth="1"/>
    <col min="2306" max="2306" width="0.7109375" style="13" customWidth="1"/>
    <col min="2307" max="2307" width="11.42578125" style="13" customWidth="1"/>
    <col min="2308" max="2308" width="0.7109375" style="13" customWidth="1"/>
    <col min="2309" max="2309" width="11.42578125" style="13" customWidth="1"/>
    <col min="2310" max="2310" width="0.7109375" style="13" customWidth="1"/>
    <col min="2311" max="2311" width="11.42578125" style="13" customWidth="1"/>
    <col min="2312" max="2312" width="0.7109375" style="13" customWidth="1"/>
    <col min="2313" max="2313" width="11.42578125" style="13" customWidth="1"/>
    <col min="2314" max="2314" width="0.7109375" style="13" customWidth="1"/>
    <col min="2315" max="2315" width="11.42578125" style="13" customWidth="1"/>
    <col min="2316" max="2316" width="0.7109375" style="13" customWidth="1"/>
    <col min="2317" max="2317" width="11.42578125" style="13" customWidth="1"/>
    <col min="2318" max="2318" width="0.7109375" style="13" customWidth="1"/>
    <col min="2319" max="2319" width="11.42578125" style="13" customWidth="1"/>
    <col min="2320" max="2556" width="13.7109375" style="13"/>
    <col min="2557" max="2557" width="3.5703125" style="13" customWidth="1"/>
    <col min="2558" max="2558" width="34.140625" style="13" customWidth="1"/>
    <col min="2559" max="2559" width="11.42578125" style="13" customWidth="1"/>
    <col min="2560" max="2560" width="0.7109375" style="13" customWidth="1"/>
    <col min="2561" max="2561" width="11.42578125" style="13" customWidth="1"/>
    <col min="2562" max="2562" width="0.7109375" style="13" customWidth="1"/>
    <col min="2563" max="2563" width="11.42578125" style="13" customWidth="1"/>
    <col min="2564" max="2564" width="0.7109375" style="13" customWidth="1"/>
    <col min="2565" max="2565" width="11.42578125" style="13" customWidth="1"/>
    <col min="2566" max="2566" width="0.7109375" style="13" customWidth="1"/>
    <col min="2567" max="2567" width="11.42578125" style="13" customWidth="1"/>
    <col min="2568" max="2568" width="0.7109375" style="13" customWidth="1"/>
    <col min="2569" max="2569" width="11.42578125" style="13" customWidth="1"/>
    <col min="2570" max="2570" width="0.7109375" style="13" customWidth="1"/>
    <col min="2571" max="2571" width="11.42578125" style="13" customWidth="1"/>
    <col min="2572" max="2572" width="0.7109375" style="13" customWidth="1"/>
    <col min="2573" max="2573" width="11.42578125" style="13" customWidth="1"/>
    <col min="2574" max="2574" width="0.7109375" style="13" customWidth="1"/>
    <col min="2575" max="2575" width="11.42578125" style="13" customWidth="1"/>
    <col min="2576" max="2812" width="13.7109375" style="13"/>
    <col min="2813" max="2813" width="3.5703125" style="13" customWidth="1"/>
    <col min="2814" max="2814" width="34.140625" style="13" customWidth="1"/>
    <col min="2815" max="2815" width="11.42578125" style="13" customWidth="1"/>
    <col min="2816" max="2816" width="0.7109375" style="13" customWidth="1"/>
    <col min="2817" max="2817" width="11.42578125" style="13" customWidth="1"/>
    <col min="2818" max="2818" width="0.7109375" style="13" customWidth="1"/>
    <col min="2819" max="2819" width="11.42578125" style="13" customWidth="1"/>
    <col min="2820" max="2820" width="0.7109375" style="13" customWidth="1"/>
    <col min="2821" max="2821" width="11.42578125" style="13" customWidth="1"/>
    <col min="2822" max="2822" width="0.7109375" style="13" customWidth="1"/>
    <col min="2823" max="2823" width="11.42578125" style="13" customWidth="1"/>
    <col min="2824" max="2824" width="0.7109375" style="13" customWidth="1"/>
    <col min="2825" max="2825" width="11.42578125" style="13" customWidth="1"/>
    <col min="2826" max="2826" width="0.7109375" style="13" customWidth="1"/>
    <col min="2827" max="2827" width="11.42578125" style="13" customWidth="1"/>
    <col min="2828" max="2828" width="0.7109375" style="13" customWidth="1"/>
    <col min="2829" max="2829" width="11.42578125" style="13" customWidth="1"/>
    <col min="2830" max="2830" width="0.7109375" style="13" customWidth="1"/>
    <col min="2831" max="2831" width="11.42578125" style="13" customWidth="1"/>
    <col min="2832" max="3068" width="13.7109375" style="13"/>
    <col min="3069" max="3069" width="3.5703125" style="13" customWidth="1"/>
    <col min="3070" max="3070" width="34.140625" style="13" customWidth="1"/>
    <col min="3071" max="3071" width="11.42578125" style="13" customWidth="1"/>
    <col min="3072" max="3072" width="0.7109375" style="13" customWidth="1"/>
    <col min="3073" max="3073" width="11.42578125" style="13" customWidth="1"/>
    <col min="3074" max="3074" width="0.7109375" style="13" customWidth="1"/>
    <col min="3075" max="3075" width="11.42578125" style="13" customWidth="1"/>
    <col min="3076" max="3076" width="0.7109375" style="13" customWidth="1"/>
    <col min="3077" max="3077" width="11.42578125" style="13" customWidth="1"/>
    <col min="3078" max="3078" width="0.7109375" style="13" customWidth="1"/>
    <col min="3079" max="3079" width="11.42578125" style="13" customWidth="1"/>
    <col min="3080" max="3080" width="0.7109375" style="13" customWidth="1"/>
    <col min="3081" max="3081" width="11.42578125" style="13" customWidth="1"/>
    <col min="3082" max="3082" width="0.7109375" style="13" customWidth="1"/>
    <col min="3083" max="3083" width="11.42578125" style="13" customWidth="1"/>
    <col min="3084" max="3084" width="0.7109375" style="13" customWidth="1"/>
    <col min="3085" max="3085" width="11.42578125" style="13" customWidth="1"/>
    <col min="3086" max="3086" width="0.7109375" style="13" customWidth="1"/>
    <col min="3087" max="3087" width="11.42578125" style="13" customWidth="1"/>
    <col min="3088" max="3324" width="13.7109375" style="13"/>
    <col min="3325" max="3325" width="3.5703125" style="13" customWidth="1"/>
    <col min="3326" max="3326" width="34.140625" style="13" customWidth="1"/>
    <col min="3327" max="3327" width="11.42578125" style="13" customWidth="1"/>
    <col min="3328" max="3328" width="0.7109375" style="13" customWidth="1"/>
    <col min="3329" max="3329" width="11.42578125" style="13" customWidth="1"/>
    <col min="3330" max="3330" width="0.7109375" style="13" customWidth="1"/>
    <col min="3331" max="3331" width="11.42578125" style="13" customWidth="1"/>
    <col min="3332" max="3332" width="0.7109375" style="13" customWidth="1"/>
    <col min="3333" max="3333" width="11.42578125" style="13" customWidth="1"/>
    <col min="3334" max="3334" width="0.7109375" style="13" customWidth="1"/>
    <col min="3335" max="3335" width="11.42578125" style="13" customWidth="1"/>
    <col min="3336" max="3336" width="0.7109375" style="13" customWidth="1"/>
    <col min="3337" max="3337" width="11.42578125" style="13" customWidth="1"/>
    <col min="3338" max="3338" width="0.7109375" style="13" customWidth="1"/>
    <col min="3339" max="3339" width="11.42578125" style="13" customWidth="1"/>
    <col min="3340" max="3340" width="0.7109375" style="13" customWidth="1"/>
    <col min="3341" max="3341" width="11.42578125" style="13" customWidth="1"/>
    <col min="3342" max="3342" width="0.7109375" style="13" customWidth="1"/>
    <col min="3343" max="3343" width="11.42578125" style="13" customWidth="1"/>
    <col min="3344" max="3580" width="13.7109375" style="13"/>
    <col min="3581" max="3581" width="3.5703125" style="13" customWidth="1"/>
    <col min="3582" max="3582" width="34.140625" style="13" customWidth="1"/>
    <col min="3583" max="3583" width="11.42578125" style="13" customWidth="1"/>
    <col min="3584" max="3584" width="0.7109375" style="13" customWidth="1"/>
    <col min="3585" max="3585" width="11.42578125" style="13" customWidth="1"/>
    <col min="3586" max="3586" width="0.7109375" style="13" customWidth="1"/>
    <col min="3587" max="3587" width="11.42578125" style="13" customWidth="1"/>
    <col min="3588" max="3588" width="0.7109375" style="13" customWidth="1"/>
    <col min="3589" max="3589" width="11.42578125" style="13" customWidth="1"/>
    <col min="3590" max="3590" width="0.7109375" style="13" customWidth="1"/>
    <col min="3591" max="3591" width="11.42578125" style="13" customWidth="1"/>
    <col min="3592" max="3592" width="0.7109375" style="13" customWidth="1"/>
    <col min="3593" max="3593" width="11.42578125" style="13" customWidth="1"/>
    <col min="3594" max="3594" width="0.7109375" style="13" customWidth="1"/>
    <col min="3595" max="3595" width="11.42578125" style="13" customWidth="1"/>
    <col min="3596" max="3596" width="0.7109375" style="13" customWidth="1"/>
    <col min="3597" max="3597" width="11.42578125" style="13" customWidth="1"/>
    <col min="3598" max="3598" width="0.7109375" style="13" customWidth="1"/>
    <col min="3599" max="3599" width="11.42578125" style="13" customWidth="1"/>
    <col min="3600" max="3836" width="13.7109375" style="13"/>
    <col min="3837" max="3837" width="3.5703125" style="13" customWidth="1"/>
    <col min="3838" max="3838" width="34.140625" style="13" customWidth="1"/>
    <col min="3839" max="3839" width="11.42578125" style="13" customWidth="1"/>
    <col min="3840" max="3840" width="0.7109375" style="13" customWidth="1"/>
    <col min="3841" max="3841" width="11.42578125" style="13" customWidth="1"/>
    <col min="3842" max="3842" width="0.7109375" style="13" customWidth="1"/>
    <col min="3843" max="3843" width="11.42578125" style="13" customWidth="1"/>
    <col min="3844" max="3844" width="0.7109375" style="13" customWidth="1"/>
    <col min="3845" max="3845" width="11.42578125" style="13" customWidth="1"/>
    <col min="3846" max="3846" width="0.7109375" style="13" customWidth="1"/>
    <col min="3847" max="3847" width="11.42578125" style="13" customWidth="1"/>
    <col min="3848" max="3848" width="0.7109375" style="13" customWidth="1"/>
    <col min="3849" max="3849" width="11.42578125" style="13" customWidth="1"/>
    <col min="3850" max="3850" width="0.7109375" style="13" customWidth="1"/>
    <col min="3851" max="3851" width="11.42578125" style="13" customWidth="1"/>
    <col min="3852" max="3852" width="0.7109375" style="13" customWidth="1"/>
    <col min="3853" max="3853" width="11.42578125" style="13" customWidth="1"/>
    <col min="3854" max="3854" width="0.7109375" style="13" customWidth="1"/>
    <col min="3855" max="3855" width="11.42578125" style="13" customWidth="1"/>
    <col min="3856" max="4092" width="13.7109375" style="13"/>
    <col min="4093" max="4093" width="3.5703125" style="13" customWidth="1"/>
    <col min="4094" max="4094" width="34.140625" style="13" customWidth="1"/>
    <col min="4095" max="4095" width="11.42578125" style="13" customWidth="1"/>
    <col min="4096" max="4096" width="0.7109375" style="13" customWidth="1"/>
    <col min="4097" max="4097" width="11.42578125" style="13" customWidth="1"/>
    <col min="4098" max="4098" width="0.7109375" style="13" customWidth="1"/>
    <col min="4099" max="4099" width="11.42578125" style="13" customWidth="1"/>
    <col min="4100" max="4100" width="0.7109375" style="13" customWidth="1"/>
    <col min="4101" max="4101" width="11.42578125" style="13" customWidth="1"/>
    <col min="4102" max="4102" width="0.7109375" style="13" customWidth="1"/>
    <col min="4103" max="4103" width="11.42578125" style="13" customWidth="1"/>
    <col min="4104" max="4104" width="0.7109375" style="13" customWidth="1"/>
    <col min="4105" max="4105" width="11.42578125" style="13" customWidth="1"/>
    <col min="4106" max="4106" width="0.7109375" style="13" customWidth="1"/>
    <col min="4107" max="4107" width="11.42578125" style="13" customWidth="1"/>
    <col min="4108" max="4108" width="0.7109375" style="13" customWidth="1"/>
    <col min="4109" max="4109" width="11.42578125" style="13" customWidth="1"/>
    <col min="4110" max="4110" width="0.7109375" style="13" customWidth="1"/>
    <col min="4111" max="4111" width="11.42578125" style="13" customWidth="1"/>
    <col min="4112" max="4348" width="13.7109375" style="13"/>
    <col min="4349" max="4349" width="3.5703125" style="13" customWidth="1"/>
    <col min="4350" max="4350" width="34.140625" style="13" customWidth="1"/>
    <col min="4351" max="4351" width="11.42578125" style="13" customWidth="1"/>
    <col min="4352" max="4352" width="0.7109375" style="13" customWidth="1"/>
    <col min="4353" max="4353" width="11.42578125" style="13" customWidth="1"/>
    <col min="4354" max="4354" width="0.7109375" style="13" customWidth="1"/>
    <col min="4355" max="4355" width="11.42578125" style="13" customWidth="1"/>
    <col min="4356" max="4356" width="0.7109375" style="13" customWidth="1"/>
    <col min="4357" max="4357" width="11.42578125" style="13" customWidth="1"/>
    <col min="4358" max="4358" width="0.7109375" style="13" customWidth="1"/>
    <col min="4359" max="4359" width="11.42578125" style="13" customWidth="1"/>
    <col min="4360" max="4360" width="0.7109375" style="13" customWidth="1"/>
    <col min="4361" max="4361" width="11.42578125" style="13" customWidth="1"/>
    <col min="4362" max="4362" width="0.7109375" style="13" customWidth="1"/>
    <col min="4363" max="4363" width="11.42578125" style="13" customWidth="1"/>
    <col min="4364" max="4364" width="0.7109375" style="13" customWidth="1"/>
    <col min="4365" max="4365" width="11.42578125" style="13" customWidth="1"/>
    <col min="4366" max="4366" width="0.7109375" style="13" customWidth="1"/>
    <col min="4367" max="4367" width="11.42578125" style="13" customWidth="1"/>
    <col min="4368" max="4604" width="13.7109375" style="13"/>
    <col min="4605" max="4605" width="3.5703125" style="13" customWidth="1"/>
    <col min="4606" max="4606" width="34.140625" style="13" customWidth="1"/>
    <col min="4607" max="4607" width="11.42578125" style="13" customWidth="1"/>
    <col min="4608" max="4608" width="0.7109375" style="13" customWidth="1"/>
    <col min="4609" max="4609" width="11.42578125" style="13" customWidth="1"/>
    <col min="4610" max="4610" width="0.7109375" style="13" customWidth="1"/>
    <col min="4611" max="4611" width="11.42578125" style="13" customWidth="1"/>
    <col min="4612" max="4612" width="0.7109375" style="13" customWidth="1"/>
    <col min="4613" max="4613" width="11.42578125" style="13" customWidth="1"/>
    <col min="4614" max="4614" width="0.7109375" style="13" customWidth="1"/>
    <col min="4615" max="4615" width="11.42578125" style="13" customWidth="1"/>
    <col min="4616" max="4616" width="0.7109375" style="13" customWidth="1"/>
    <col min="4617" max="4617" width="11.42578125" style="13" customWidth="1"/>
    <col min="4618" max="4618" width="0.7109375" style="13" customWidth="1"/>
    <col min="4619" max="4619" width="11.42578125" style="13" customWidth="1"/>
    <col min="4620" max="4620" width="0.7109375" style="13" customWidth="1"/>
    <col min="4621" max="4621" width="11.42578125" style="13" customWidth="1"/>
    <col min="4622" max="4622" width="0.7109375" style="13" customWidth="1"/>
    <col min="4623" max="4623" width="11.42578125" style="13" customWidth="1"/>
    <col min="4624" max="4860" width="13.7109375" style="13"/>
    <col min="4861" max="4861" width="3.5703125" style="13" customWidth="1"/>
    <col min="4862" max="4862" width="34.140625" style="13" customWidth="1"/>
    <col min="4863" max="4863" width="11.42578125" style="13" customWidth="1"/>
    <col min="4864" max="4864" width="0.7109375" style="13" customWidth="1"/>
    <col min="4865" max="4865" width="11.42578125" style="13" customWidth="1"/>
    <col min="4866" max="4866" width="0.7109375" style="13" customWidth="1"/>
    <col min="4867" max="4867" width="11.42578125" style="13" customWidth="1"/>
    <col min="4868" max="4868" width="0.7109375" style="13" customWidth="1"/>
    <col min="4869" max="4869" width="11.42578125" style="13" customWidth="1"/>
    <col min="4870" max="4870" width="0.7109375" style="13" customWidth="1"/>
    <col min="4871" max="4871" width="11.42578125" style="13" customWidth="1"/>
    <col min="4872" max="4872" width="0.7109375" style="13" customWidth="1"/>
    <col min="4873" max="4873" width="11.42578125" style="13" customWidth="1"/>
    <col min="4874" max="4874" width="0.7109375" style="13" customWidth="1"/>
    <col min="4875" max="4875" width="11.42578125" style="13" customWidth="1"/>
    <col min="4876" max="4876" width="0.7109375" style="13" customWidth="1"/>
    <col min="4877" max="4877" width="11.42578125" style="13" customWidth="1"/>
    <col min="4878" max="4878" width="0.7109375" style="13" customWidth="1"/>
    <col min="4879" max="4879" width="11.42578125" style="13" customWidth="1"/>
    <col min="4880" max="5116" width="13.7109375" style="13"/>
    <col min="5117" max="5117" width="3.5703125" style="13" customWidth="1"/>
    <col min="5118" max="5118" width="34.140625" style="13" customWidth="1"/>
    <col min="5119" max="5119" width="11.42578125" style="13" customWidth="1"/>
    <col min="5120" max="5120" width="0.7109375" style="13" customWidth="1"/>
    <col min="5121" max="5121" width="11.42578125" style="13" customWidth="1"/>
    <col min="5122" max="5122" width="0.7109375" style="13" customWidth="1"/>
    <col min="5123" max="5123" width="11.42578125" style="13" customWidth="1"/>
    <col min="5124" max="5124" width="0.7109375" style="13" customWidth="1"/>
    <col min="5125" max="5125" width="11.42578125" style="13" customWidth="1"/>
    <col min="5126" max="5126" width="0.7109375" style="13" customWidth="1"/>
    <col min="5127" max="5127" width="11.42578125" style="13" customWidth="1"/>
    <col min="5128" max="5128" width="0.7109375" style="13" customWidth="1"/>
    <col min="5129" max="5129" width="11.42578125" style="13" customWidth="1"/>
    <col min="5130" max="5130" width="0.7109375" style="13" customWidth="1"/>
    <col min="5131" max="5131" width="11.42578125" style="13" customWidth="1"/>
    <col min="5132" max="5132" width="0.7109375" style="13" customWidth="1"/>
    <col min="5133" max="5133" width="11.42578125" style="13" customWidth="1"/>
    <col min="5134" max="5134" width="0.7109375" style="13" customWidth="1"/>
    <col min="5135" max="5135" width="11.42578125" style="13" customWidth="1"/>
    <col min="5136" max="5372" width="13.7109375" style="13"/>
    <col min="5373" max="5373" width="3.5703125" style="13" customWidth="1"/>
    <col min="5374" max="5374" width="34.140625" style="13" customWidth="1"/>
    <col min="5375" max="5375" width="11.42578125" style="13" customWidth="1"/>
    <col min="5376" max="5376" width="0.7109375" style="13" customWidth="1"/>
    <col min="5377" max="5377" width="11.42578125" style="13" customWidth="1"/>
    <col min="5378" max="5378" width="0.7109375" style="13" customWidth="1"/>
    <col min="5379" max="5379" width="11.42578125" style="13" customWidth="1"/>
    <col min="5380" max="5380" width="0.7109375" style="13" customWidth="1"/>
    <col min="5381" max="5381" width="11.42578125" style="13" customWidth="1"/>
    <col min="5382" max="5382" width="0.7109375" style="13" customWidth="1"/>
    <col min="5383" max="5383" width="11.42578125" style="13" customWidth="1"/>
    <col min="5384" max="5384" width="0.7109375" style="13" customWidth="1"/>
    <col min="5385" max="5385" width="11.42578125" style="13" customWidth="1"/>
    <col min="5386" max="5386" width="0.7109375" style="13" customWidth="1"/>
    <col min="5387" max="5387" width="11.42578125" style="13" customWidth="1"/>
    <col min="5388" max="5388" width="0.7109375" style="13" customWidth="1"/>
    <col min="5389" max="5389" width="11.42578125" style="13" customWidth="1"/>
    <col min="5390" max="5390" width="0.7109375" style="13" customWidth="1"/>
    <col min="5391" max="5391" width="11.42578125" style="13" customWidth="1"/>
    <col min="5392" max="5628" width="13.7109375" style="13"/>
    <col min="5629" max="5629" width="3.5703125" style="13" customWidth="1"/>
    <col min="5630" max="5630" width="34.140625" style="13" customWidth="1"/>
    <col min="5631" max="5631" width="11.42578125" style="13" customWidth="1"/>
    <col min="5632" max="5632" width="0.7109375" style="13" customWidth="1"/>
    <col min="5633" max="5633" width="11.42578125" style="13" customWidth="1"/>
    <col min="5634" max="5634" width="0.7109375" style="13" customWidth="1"/>
    <col min="5635" max="5635" width="11.42578125" style="13" customWidth="1"/>
    <col min="5636" max="5636" width="0.7109375" style="13" customWidth="1"/>
    <col min="5637" max="5637" width="11.42578125" style="13" customWidth="1"/>
    <col min="5638" max="5638" width="0.7109375" style="13" customWidth="1"/>
    <col min="5639" max="5639" width="11.42578125" style="13" customWidth="1"/>
    <col min="5640" max="5640" width="0.7109375" style="13" customWidth="1"/>
    <col min="5641" max="5641" width="11.42578125" style="13" customWidth="1"/>
    <col min="5642" max="5642" width="0.7109375" style="13" customWidth="1"/>
    <col min="5643" max="5643" width="11.42578125" style="13" customWidth="1"/>
    <col min="5644" max="5644" width="0.7109375" style="13" customWidth="1"/>
    <col min="5645" max="5645" width="11.42578125" style="13" customWidth="1"/>
    <col min="5646" max="5646" width="0.7109375" style="13" customWidth="1"/>
    <col min="5647" max="5647" width="11.42578125" style="13" customWidth="1"/>
    <col min="5648" max="5884" width="13.7109375" style="13"/>
    <col min="5885" max="5885" width="3.5703125" style="13" customWidth="1"/>
    <col min="5886" max="5886" width="34.140625" style="13" customWidth="1"/>
    <col min="5887" max="5887" width="11.42578125" style="13" customWidth="1"/>
    <col min="5888" max="5888" width="0.7109375" style="13" customWidth="1"/>
    <col min="5889" max="5889" width="11.42578125" style="13" customWidth="1"/>
    <col min="5890" max="5890" width="0.7109375" style="13" customWidth="1"/>
    <col min="5891" max="5891" width="11.42578125" style="13" customWidth="1"/>
    <col min="5892" max="5892" width="0.7109375" style="13" customWidth="1"/>
    <col min="5893" max="5893" width="11.42578125" style="13" customWidth="1"/>
    <col min="5894" max="5894" width="0.7109375" style="13" customWidth="1"/>
    <col min="5895" max="5895" width="11.42578125" style="13" customWidth="1"/>
    <col min="5896" max="5896" width="0.7109375" style="13" customWidth="1"/>
    <col min="5897" max="5897" width="11.42578125" style="13" customWidth="1"/>
    <col min="5898" max="5898" width="0.7109375" style="13" customWidth="1"/>
    <col min="5899" max="5899" width="11.42578125" style="13" customWidth="1"/>
    <col min="5900" max="5900" width="0.7109375" style="13" customWidth="1"/>
    <col min="5901" max="5901" width="11.42578125" style="13" customWidth="1"/>
    <col min="5902" max="5902" width="0.7109375" style="13" customWidth="1"/>
    <col min="5903" max="5903" width="11.42578125" style="13" customWidth="1"/>
    <col min="5904" max="6140" width="13.7109375" style="13"/>
    <col min="6141" max="6141" width="3.5703125" style="13" customWidth="1"/>
    <col min="6142" max="6142" width="34.140625" style="13" customWidth="1"/>
    <col min="6143" max="6143" width="11.42578125" style="13" customWidth="1"/>
    <col min="6144" max="6144" width="0.7109375" style="13" customWidth="1"/>
    <col min="6145" max="6145" width="11.42578125" style="13" customWidth="1"/>
    <col min="6146" max="6146" width="0.7109375" style="13" customWidth="1"/>
    <col min="6147" max="6147" width="11.42578125" style="13" customWidth="1"/>
    <col min="6148" max="6148" width="0.7109375" style="13" customWidth="1"/>
    <col min="6149" max="6149" width="11.42578125" style="13" customWidth="1"/>
    <col min="6150" max="6150" width="0.7109375" style="13" customWidth="1"/>
    <col min="6151" max="6151" width="11.42578125" style="13" customWidth="1"/>
    <col min="6152" max="6152" width="0.7109375" style="13" customWidth="1"/>
    <col min="6153" max="6153" width="11.42578125" style="13" customWidth="1"/>
    <col min="6154" max="6154" width="0.7109375" style="13" customWidth="1"/>
    <col min="6155" max="6155" width="11.42578125" style="13" customWidth="1"/>
    <col min="6156" max="6156" width="0.7109375" style="13" customWidth="1"/>
    <col min="6157" max="6157" width="11.42578125" style="13" customWidth="1"/>
    <col min="6158" max="6158" width="0.7109375" style="13" customWidth="1"/>
    <col min="6159" max="6159" width="11.42578125" style="13" customWidth="1"/>
    <col min="6160" max="6396" width="13.7109375" style="13"/>
    <col min="6397" max="6397" width="3.5703125" style="13" customWidth="1"/>
    <col min="6398" max="6398" width="34.140625" style="13" customWidth="1"/>
    <col min="6399" max="6399" width="11.42578125" style="13" customWidth="1"/>
    <col min="6400" max="6400" width="0.7109375" style="13" customWidth="1"/>
    <col min="6401" max="6401" width="11.42578125" style="13" customWidth="1"/>
    <col min="6402" max="6402" width="0.7109375" style="13" customWidth="1"/>
    <col min="6403" max="6403" width="11.42578125" style="13" customWidth="1"/>
    <col min="6404" max="6404" width="0.7109375" style="13" customWidth="1"/>
    <col min="6405" max="6405" width="11.42578125" style="13" customWidth="1"/>
    <col min="6406" max="6406" width="0.7109375" style="13" customWidth="1"/>
    <col min="6407" max="6407" width="11.42578125" style="13" customWidth="1"/>
    <col min="6408" max="6408" width="0.7109375" style="13" customWidth="1"/>
    <col min="6409" max="6409" width="11.42578125" style="13" customWidth="1"/>
    <col min="6410" max="6410" width="0.7109375" style="13" customWidth="1"/>
    <col min="6411" max="6411" width="11.42578125" style="13" customWidth="1"/>
    <col min="6412" max="6412" width="0.7109375" style="13" customWidth="1"/>
    <col min="6413" max="6413" width="11.42578125" style="13" customWidth="1"/>
    <col min="6414" max="6414" width="0.7109375" style="13" customWidth="1"/>
    <col min="6415" max="6415" width="11.42578125" style="13" customWidth="1"/>
    <col min="6416" max="6652" width="13.7109375" style="13"/>
    <col min="6653" max="6653" width="3.5703125" style="13" customWidth="1"/>
    <col min="6654" max="6654" width="34.140625" style="13" customWidth="1"/>
    <col min="6655" max="6655" width="11.42578125" style="13" customWidth="1"/>
    <col min="6656" max="6656" width="0.7109375" style="13" customWidth="1"/>
    <col min="6657" max="6657" width="11.42578125" style="13" customWidth="1"/>
    <col min="6658" max="6658" width="0.7109375" style="13" customWidth="1"/>
    <col min="6659" max="6659" width="11.42578125" style="13" customWidth="1"/>
    <col min="6660" max="6660" width="0.7109375" style="13" customWidth="1"/>
    <col min="6661" max="6661" width="11.42578125" style="13" customWidth="1"/>
    <col min="6662" max="6662" width="0.7109375" style="13" customWidth="1"/>
    <col min="6663" max="6663" width="11.42578125" style="13" customWidth="1"/>
    <col min="6664" max="6664" width="0.7109375" style="13" customWidth="1"/>
    <col min="6665" max="6665" width="11.42578125" style="13" customWidth="1"/>
    <col min="6666" max="6666" width="0.7109375" style="13" customWidth="1"/>
    <col min="6667" max="6667" width="11.42578125" style="13" customWidth="1"/>
    <col min="6668" max="6668" width="0.7109375" style="13" customWidth="1"/>
    <col min="6669" max="6669" width="11.42578125" style="13" customWidth="1"/>
    <col min="6670" max="6670" width="0.7109375" style="13" customWidth="1"/>
    <col min="6671" max="6671" width="11.42578125" style="13" customWidth="1"/>
    <col min="6672" max="6908" width="13.7109375" style="13"/>
    <col min="6909" max="6909" width="3.5703125" style="13" customWidth="1"/>
    <col min="6910" max="6910" width="34.140625" style="13" customWidth="1"/>
    <col min="6911" max="6911" width="11.42578125" style="13" customWidth="1"/>
    <col min="6912" max="6912" width="0.7109375" style="13" customWidth="1"/>
    <col min="6913" max="6913" width="11.42578125" style="13" customWidth="1"/>
    <col min="6914" max="6914" width="0.7109375" style="13" customWidth="1"/>
    <col min="6915" max="6915" width="11.42578125" style="13" customWidth="1"/>
    <col min="6916" max="6916" width="0.7109375" style="13" customWidth="1"/>
    <col min="6917" max="6917" width="11.42578125" style="13" customWidth="1"/>
    <col min="6918" max="6918" width="0.7109375" style="13" customWidth="1"/>
    <col min="6919" max="6919" width="11.42578125" style="13" customWidth="1"/>
    <col min="6920" max="6920" width="0.7109375" style="13" customWidth="1"/>
    <col min="6921" max="6921" width="11.42578125" style="13" customWidth="1"/>
    <col min="6922" max="6922" width="0.7109375" style="13" customWidth="1"/>
    <col min="6923" max="6923" width="11.42578125" style="13" customWidth="1"/>
    <col min="6924" max="6924" width="0.7109375" style="13" customWidth="1"/>
    <col min="6925" max="6925" width="11.42578125" style="13" customWidth="1"/>
    <col min="6926" max="6926" width="0.7109375" style="13" customWidth="1"/>
    <col min="6927" max="6927" width="11.42578125" style="13" customWidth="1"/>
    <col min="6928" max="7164" width="13.7109375" style="13"/>
    <col min="7165" max="7165" width="3.5703125" style="13" customWidth="1"/>
    <col min="7166" max="7166" width="34.140625" style="13" customWidth="1"/>
    <col min="7167" max="7167" width="11.42578125" style="13" customWidth="1"/>
    <col min="7168" max="7168" width="0.7109375" style="13" customWidth="1"/>
    <col min="7169" max="7169" width="11.42578125" style="13" customWidth="1"/>
    <col min="7170" max="7170" width="0.7109375" style="13" customWidth="1"/>
    <col min="7171" max="7171" width="11.42578125" style="13" customWidth="1"/>
    <col min="7172" max="7172" width="0.7109375" style="13" customWidth="1"/>
    <col min="7173" max="7173" width="11.42578125" style="13" customWidth="1"/>
    <col min="7174" max="7174" width="0.7109375" style="13" customWidth="1"/>
    <col min="7175" max="7175" width="11.42578125" style="13" customWidth="1"/>
    <col min="7176" max="7176" width="0.7109375" style="13" customWidth="1"/>
    <col min="7177" max="7177" width="11.42578125" style="13" customWidth="1"/>
    <col min="7178" max="7178" width="0.7109375" style="13" customWidth="1"/>
    <col min="7179" max="7179" width="11.42578125" style="13" customWidth="1"/>
    <col min="7180" max="7180" width="0.7109375" style="13" customWidth="1"/>
    <col min="7181" max="7181" width="11.42578125" style="13" customWidth="1"/>
    <col min="7182" max="7182" width="0.7109375" style="13" customWidth="1"/>
    <col min="7183" max="7183" width="11.42578125" style="13" customWidth="1"/>
    <col min="7184" max="7420" width="13.7109375" style="13"/>
    <col min="7421" max="7421" width="3.5703125" style="13" customWidth="1"/>
    <col min="7422" max="7422" width="34.140625" style="13" customWidth="1"/>
    <col min="7423" max="7423" width="11.42578125" style="13" customWidth="1"/>
    <col min="7424" max="7424" width="0.7109375" style="13" customWidth="1"/>
    <col min="7425" max="7425" width="11.42578125" style="13" customWidth="1"/>
    <col min="7426" max="7426" width="0.7109375" style="13" customWidth="1"/>
    <col min="7427" max="7427" width="11.42578125" style="13" customWidth="1"/>
    <col min="7428" max="7428" width="0.7109375" style="13" customWidth="1"/>
    <col min="7429" max="7429" width="11.42578125" style="13" customWidth="1"/>
    <col min="7430" max="7430" width="0.7109375" style="13" customWidth="1"/>
    <col min="7431" max="7431" width="11.42578125" style="13" customWidth="1"/>
    <col min="7432" max="7432" width="0.7109375" style="13" customWidth="1"/>
    <col min="7433" max="7433" width="11.42578125" style="13" customWidth="1"/>
    <col min="7434" max="7434" width="0.7109375" style="13" customWidth="1"/>
    <col min="7435" max="7435" width="11.42578125" style="13" customWidth="1"/>
    <col min="7436" max="7436" width="0.7109375" style="13" customWidth="1"/>
    <col min="7437" max="7437" width="11.42578125" style="13" customWidth="1"/>
    <col min="7438" max="7438" width="0.7109375" style="13" customWidth="1"/>
    <col min="7439" max="7439" width="11.42578125" style="13" customWidth="1"/>
    <col min="7440" max="7676" width="13.7109375" style="13"/>
    <col min="7677" max="7677" width="3.5703125" style="13" customWidth="1"/>
    <col min="7678" max="7678" width="34.140625" style="13" customWidth="1"/>
    <col min="7679" max="7679" width="11.42578125" style="13" customWidth="1"/>
    <col min="7680" max="7680" width="0.7109375" style="13" customWidth="1"/>
    <col min="7681" max="7681" width="11.42578125" style="13" customWidth="1"/>
    <col min="7682" max="7682" width="0.7109375" style="13" customWidth="1"/>
    <col min="7683" max="7683" width="11.42578125" style="13" customWidth="1"/>
    <col min="7684" max="7684" width="0.7109375" style="13" customWidth="1"/>
    <col min="7685" max="7685" width="11.42578125" style="13" customWidth="1"/>
    <col min="7686" max="7686" width="0.7109375" style="13" customWidth="1"/>
    <col min="7687" max="7687" width="11.42578125" style="13" customWidth="1"/>
    <col min="7688" max="7688" width="0.7109375" style="13" customWidth="1"/>
    <col min="7689" max="7689" width="11.42578125" style="13" customWidth="1"/>
    <col min="7690" max="7690" width="0.7109375" style="13" customWidth="1"/>
    <col min="7691" max="7691" width="11.42578125" style="13" customWidth="1"/>
    <col min="7692" max="7692" width="0.7109375" style="13" customWidth="1"/>
    <col min="7693" max="7693" width="11.42578125" style="13" customWidth="1"/>
    <col min="7694" max="7694" width="0.7109375" style="13" customWidth="1"/>
    <col min="7695" max="7695" width="11.42578125" style="13" customWidth="1"/>
    <col min="7696" max="7932" width="13.7109375" style="13"/>
    <col min="7933" max="7933" width="3.5703125" style="13" customWidth="1"/>
    <col min="7934" max="7934" width="34.140625" style="13" customWidth="1"/>
    <col min="7935" max="7935" width="11.42578125" style="13" customWidth="1"/>
    <col min="7936" max="7936" width="0.7109375" style="13" customWidth="1"/>
    <col min="7937" max="7937" width="11.42578125" style="13" customWidth="1"/>
    <col min="7938" max="7938" width="0.7109375" style="13" customWidth="1"/>
    <col min="7939" max="7939" width="11.42578125" style="13" customWidth="1"/>
    <col min="7940" max="7940" width="0.7109375" style="13" customWidth="1"/>
    <col min="7941" max="7941" width="11.42578125" style="13" customWidth="1"/>
    <col min="7942" max="7942" width="0.7109375" style="13" customWidth="1"/>
    <col min="7943" max="7943" width="11.42578125" style="13" customWidth="1"/>
    <col min="7944" max="7944" width="0.7109375" style="13" customWidth="1"/>
    <col min="7945" max="7945" width="11.42578125" style="13" customWidth="1"/>
    <col min="7946" max="7946" width="0.7109375" style="13" customWidth="1"/>
    <col min="7947" max="7947" width="11.42578125" style="13" customWidth="1"/>
    <col min="7948" max="7948" width="0.7109375" style="13" customWidth="1"/>
    <col min="7949" max="7949" width="11.42578125" style="13" customWidth="1"/>
    <col min="7950" max="7950" width="0.7109375" style="13" customWidth="1"/>
    <col min="7951" max="7951" width="11.42578125" style="13" customWidth="1"/>
    <col min="7952" max="8188" width="13.7109375" style="13"/>
    <col min="8189" max="8189" width="3.5703125" style="13" customWidth="1"/>
    <col min="8190" max="8190" width="34.140625" style="13" customWidth="1"/>
    <col min="8191" max="8191" width="11.42578125" style="13" customWidth="1"/>
    <col min="8192" max="8192" width="0.7109375" style="13" customWidth="1"/>
    <col min="8193" max="8193" width="11.42578125" style="13" customWidth="1"/>
    <col min="8194" max="8194" width="0.7109375" style="13" customWidth="1"/>
    <col min="8195" max="8195" width="11.42578125" style="13" customWidth="1"/>
    <col min="8196" max="8196" width="0.7109375" style="13" customWidth="1"/>
    <col min="8197" max="8197" width="11.42578125" style="13" customWidth="1"/>
    <col min="8198" max="8198" width="0.7109375" style="13" customWidth="1"/>
    <col min="8199" max="8199" width="11.42578125" style="13" customWidth="1"/>
    <col min="8200" max="8200" width="0.7109375" style="13" customWidth="1"/>
    <col min="8201" max="8201" width="11.42578125" style="13" customWidth="1"/>
    <col min="8202" max="8202" width="0.7109375" style="13" customWidth="1"/>
    <col min="8203" max="8203" width="11.42578125" style="13" customWidth="1"/>
    <col min="8204" max="8204" width="0.7109375" style="13" customWidth="1"/>
    <col min="8205" max="8205" width="11.42578125" style="13" customWidth="1"/>
    <col min="8206" max="8206" width="0.7109375" style="13" customWidth="1"/>
    <col min="8207" max="8207" width="11.42578125" style="13" customWidth="1"/>
    <col min="8208" max="8444" width="13.7109375" style="13"/>
    <col min="8445" max="8445" width="3.5703125" style="13" customWidth="1"/>
    <col min="8446" max="8446" width="34.140625" style="13" customWidth="1"/>
    <col min="8447" max="8447" width="11.42578125" style="13" customWidth="1"/>
    <col min="8448" max="8448" width="0.7109375" style="13" customWidth="1"/>
    <col min="8449" max="8449" width="11.42578125" style="13" customWidth="1"/>
    <col min="8450" max="8450" width="0.7109375" style="13" customWidth="1"/>
    <col min="8451" max="8451" width="11.42578125" style="13" customWidth="1"/>
    <col min="8452" max="8452" width="0.7109375" style="13" customWidth="1"/>
    <col min="8453" max="8453" width="11.42578125" style="13" customWidth="1"/>
    <col min="8454" max="8454" width="0.7109375" style="13" customWidth="1"/>
    <col min="8455" max="8455" width="11.42578125" style="13" customWidth="1"/>
    <col min="8456" max="8456" width="0.7109375" style="13" customWidth="1"/>
    <col min="8457" max="8457" width="11.42578125" style="13" customWidth="1"/>
    <col min="8458" max="8458" width="0.7109375" style="13" customWidth="1"/>
    <col min="8459" max="8459" width="11.42578125" style="13" customWidth="1"/>
    <col min="8460" max="8460" width="0.7109375" style="13" customWidth="1"/>
    <col min="8461" max="8461" width="11.42578125" style="13" customWidth="1"/>
    <col min="8462" max="8462" width="0.7109375" style="13" customWidth="1"/>
    <col min="8463" max="8463" width="11.42578125" style="13" customWidth="1"/>
    <col min="8464" max="8700" width="13.7109375" style="13"/>
    <col min="8701" max="8701" width="3.5703125" style="13" customWidth="1"/>
    <col min="8702" max="8702" width="34.140625" style="13" customWidth="1"/>
    <col min="8703" max="8703" width="11.42578125" style="13" customWidth="1"/>
    <col min="8704" max="8704" width="0.7109375" style="13" customWidth="1"/>
    <col min="8705" max="8705" width="11.42578125" style="13" customWidth="1"/>
    <col min="8706" max="8706" width="0.7109375" style="13" customWidth="1"/>
    <col min="8707" max="8707" width="11.42578125" style="13" customWidth="1"/>
    <col min="8708" max="8708" width="0.7109375" style="13" customWidth="1"/>
    <col min="8709" max="8709" width="11.42578125" style="13" customWidth="1"/>
    <col min="8710" max="8710" width="0.7109375" style="13" customWidth="1"/>
    <col min="8711" max="8711" width="11.42578125" style="13" customWidth="1"/>
    <col min="8712" max="8712" width="0.7109375" style="13" customWidth="1"/>
    <col min="8713" max="8713" width="11.42578125" style="13" customWidth="1"/>
    <col min="8714" max="8714" width="0.7109375" style="13" customWidth="1"/>
    <col min="8715" max="8715" width="11.42578125" style="13" customWidth="1"/>
    <col min="8716" max="8716" width="0.7109375" style="13" customWidth="1"/>
    <col min="8717" max="8717" width="11.42578125" style="13" customWidth="1"/>
    <col min="8718" max="8718" width="0.7109375" style="13" customWidth="1"/>
    <col min="8719" max="8719" width="11.42578125" style="13" customWidth="1"/>
    <col min="8720" max="8956" width="13.7109375" style="13"/>
    <col min="8957" max="8957" width="3.5703125" style="13" customWidth="1"/>
    <col min="8958" max="8958" width="34.140625" style="13" customWidth="1"/>
    <col min="8959" max="8959" width="11.42578125" style="13" customWidth="1"/>
    <col min="8960" max="8960" width="0.7109375" style="13" customWidth="1"/>
    <col min="8961" max="8961" width="11.42578125" style="13" customWidth="1"/>
    <col min="8962" max="8962" width="0.7109375" style="13" customWidth="1"/>
    <col min="8963" max="8963" width="11.42578125" style="13" customWidth="1"/>
    <col min="8964" max="8964" width="0.7109375" style="13" customWidth="1"/>
    <col min="8965" max="8965" width="11.42578125" style="13" customWidth="1"/>
    <col min="8966" max="8966" width="0.7109375" style="13" customWidth="1"/>
    <col min="8967" max="8967" width="11.42578125" style="13" customWidth="1"/>
    <col min="8968" max="8968" width="0.7109375" style="13" customWidth="1"/>
    <col min="8969" max="8969" width="11.42578125" style="13" customWidth="1"/>
    <col min="8970" max="8970" width="0.7109375" style="13" customWidth="1"/>
    <col min="8971" max="8971" width="11.42578125" style="13" customWidth="1"/>
    <col min="8972" max="8972" width="0.7109375" style="13" customWidth="1"/>
    <col min="8973" max="8973" width="11.42578125" style="13" customWidth="1"/>
    <col min="8974" max="8974" width="0.7109375" style="13" customWidth="1"/>
    <col min="8975" max="8975" width="11.42578125" style="13" customWidth="1"/>
    <col min="8976" max="9212" width="13.7109375" style="13"/>
    <col min="9213" max="9213" width="3.5703125" style="13" customWidth="1"/>
    <col min="9214" max="9214" width="34.140625" style="13" customWidth="1"/>
    <col min="9215" max="9215" width="11.42578125" style="13" customWidth="1"/>
    <col min="9216" max="9216" width="0.7109375" style="13" customWidth="1"/>
    <col min="9217" max="9217" width="11.42578125" style="13" customWidth="1"/>
    <col min="9218" max="9218" width="0.7109375" style="13" customWidth="1"/>
    <col min="9219" max="9219" width="11.42578125" style="13" customWidth="1"/>
    <col min="9220" max="9220" width="0.7109375" style="13" customWidth="1"/>
    <col min="9221" max="9221" width="11.42578125" style="13" customWidth="1"/>
    <col min="9222" max="9222" width="0.7109375" style="13" customWidth="1"/>
    <col min="9223" max="9223" width="11.42578125" style="13" customWidth="1"/>
    <col min="9224" max="9224" width="0.7109375" style="13" customWidth="1"/>
    <col min="9225" max="9225" width="11.42578125" style="13" customWidth="1"/>
    <col min="9226" max="9226" width="0.7109375" style="13" customWidth="1"/>
    <col min="9227" max="9227" width="11.42578125" style="13" customWidth="1"/>
    <col min="9228" max="9228" width="0.7109375" style="13" customWidth="1"/>
    <col min="9229" max="9229" width="11.42578125" style="13" customWidth="1"/>
    <col min="9230" max="9230" width="0.7109375" style="13" customWidth="1"/>
    <col min="9231" max="9231" width="11.42578125" style="13" customWidth="1"/>
    <col min="9232" max="9468" width="13.7109375" style="13"/>
    <col min="9469" max="9469" width="3.5703125" style="13" customWidth="1"/>
    <col min="9470" max="9470" width="34.140625" style="13" customWidth="1"/>
    <col min="9471" max="9471" width="11.42578125" style="13" customWidth="1"/>
    <col min="9472" max="9472" width="0.7109375" style="13" customWidth="1"/>
    <col min="9473" max="9473" width="11.42578125" style="13" customWidth="1"/>
    <col min="9474" max="9474" width="0.7109375" style="13" customWidth="1"/>
    <col min="9475" max="9475" width="11.42578125" style="13" customWidth="1"/>
    <col min="9476" max="9476" width="0.7109375" style="13" customWidth="1"/>
    <col min="9477" max="9477" width="11.42578125" style="13" customWidth="1"/>
    <col min="9478" max="9478" width="0.7109375" style="13" customWidth="1"/>
    <col min="9479" max="9479" width="11.42578125" style="13" customWidth="1"/>
    <col min="9480" max="9480" width="0.7109375" style="13" customWidth="1"/>
    <col min="9481" max="9481" width="11.42578125" style="13" customWidth="1"/>
    <col min="9482" max="9482" width="0.7109375" style="13" customWidth="1"/>
    <col min="9483" max="9483" width="11.42578125" style="13" customWidth="1"/>
    <col min="9484" max="9484" width="0.7109375" style="13" customWidth="1"/>
    <col min="9485" max="9485" width="11.42578125" style="13" customWidth="1"/>
    <col min="9486" max="9486" width="0.7109375" style="13" customWidth="1"/>
    <col min="9487" max="9487" width="11.42578125" style="13" customWidth="1"/>
    <col min="9488" max="9724" width="13.7109375" style="13"/>
    <col min="9725" max="9725" width="3.5703125" style="13" customWidth="1"/>
    <col min="9726" max="9726" width="34.140625" style="13" customWidth="1"/>
    <col min="9727" max="9727" width="11.42578125" style="13" customWidth="1"/>
    <col min="9728" max="9728" width="0.7109375" style="13" customWidth="1"/>
    <col min="9729" max="9729" width="11.42578125" style="13" customWidth="1"/>
    <col min="9730" max="9730" width="0.7109375" style="13" customWidth="1"/>
    <col min="9731" max="9731" width="11.42578125" style="13" customWidth="1"/>
    <col min="9732" max="9732" width="0.7109375" style="13" customWidth="1"/>
    <col min="9733" max="9733" width="11.42578125" style="13" customWidth="1"/>
    <col min="9734" max="9734" width="0.7109375" style="13" customWidth="1"/>
    <col min="9735" max="9735" width="11.42578125" style="13" customWidth="1"/>
    <col min="9736" max="9736" width="0.7109375" style="13" customWidth="1"/>
    <col min="9737" max="9737" width="11.42578125" style="13" customWidth="1"/>
    <col min="9738" max="9738" width="0.7109375" style="13" customWidth="1"/>
    <col min="9739" max="9739" width="11.42578125" style="13" customWidth="1"/>
    <col min="9740" max="9740" width="0.7109375" style="13" customWidth="1"/>
    <col min="9741" max="9741" width="11.42578125" style="13" customWidth="1"/>
    <col min="9742" max="9742" width="0.7109375" style="13" customWidth="1"/>
    <col min="9743" max="9743" width="11.42578125" style="13" customWidth="1"/>
    <col min="9744" max="9980" width="13.7109375" style="13"/>
    <col min="9981" max="9981" width="3.5703125" style="13" customWidth="1"/>
    <col min="9982" max="9982" width="34.140625" style="13" customWidth="1"/>
    <col min="9983" max="9983" width="11.42578125" style="13" customWidth="1"/>
    <col min="9984" max="9984" width="0.7109375" style="13" customWidth="1"/>
    <col min="9985" max="9985" width="11.42578125" style="13" customWidth="1"/>
    <col min="9986" max="9986" width="0.7109375" style="13" customWidth="1"/>
    <col min="9987" max="9987" width="11.42578125" style="13" customWidth="1"/>
    <col min="9988" max="9988" width="0.7109375" style="13" customWidth="1"/>
    <col min="9989" max="9989" width="11.42578125" style="13" customWidth="1"/>
    <col min="9990" max="9990" width="0.7109375" style="13" customWidth="1"/>
    <col min="9991" max="9991" width="11.42578125" style="13" customWidth="1"/>
    <col min="9992" max="9992" width="0.7109375" style="13" customWidth="1"/>
    <col min="9993" max="9993" width="11.42578125" style="13" customWidth="1"/>
    <col min="9994" max="9994" width="0.7109375" style="13" customWidth="1"/>
    <col min="9995" max="9995" width="11.42578125" style="13" customWidth="1"/>
    <col min="9996" max="9996" width="0.7109375" style="13" customWidth="1"/>
    <col min="9997" max="9997" width="11.42578125" style="13" customWidth="1"/>
    <col min="9998" max="9998" width="0.7109375" style="13" customWidth="1"/>
    <col min="9999" max="9999" width="11.42578125" style="13" customWidth="1"/>
    <col min="10000" max="10236" width="13.7109375" style="13"/>
    <col min="10237" max="10237" width="3.5703125" style="13" customWidth="1"/>
    <col min="10238" max="10238" width="34.140625" style="13" customWidth="1"/>
    <col min="10239" max="10239" width="11.42578125" style="13" customWidth="1"/>
    <col min="10240" max="10240" width="0.7109375" style="13" customWidth="1"/>
    <col min="10241" max="10241" width="11.42578125" style="13" customWidth="1"/>
    <col min="10242" max="10242" width="0.7109375" style="13" customWidth="1"/>
    <col min="10243" max="10243" width="11.42578125" style="13" customWidth="1"/>
    <col min="10244" max="10244" width="0.7109375" style="13" customWidth="1"/>
    <col min="10245" max="10245" width="11.42578125" style="13" customWidth="1"/>
    <col min="10246" max="10246" width="0.7109375" style="13" customWidth="1"/>
    <col min="10247" max="10247" width="11.42578125" style="13" customWidth="1"/>
    <col min="10248" max="10248" width="0.7109375" style="13" customWidth="1"/>
    <col min="10249" max="10249" width="11.42578125" style="13" customWidth="1"/>
    <col min="10250" max="10250" width="0.7109375" style="13" customWidth="1"/>
    <col min="10251" max="10251" width="11.42578125" style="13" customWidth="1"/>
    <col min="10252" max="10252" width="0.7109375" style="13" customWidth="1"/>
    <col min="10253" max="10253" width="11.42578125" style="13" customWidth="1"/>
    <col min="10254" max="10254" width="0.7109375" style="13" customWidth="1"/>
    <col min="10255" max="10255" width="11.42578125" style="13" customWidth="1"/>
    <col min="10256" max="10492" width="13.7109375" style="13"/>
    <col min="10493" max="10493" width="3.5703125" style="13" customWidth="1"/>
    <col min="10494" max="10494" width="34.140625" style="13" customWidth="1"/>
    <col min="10495" max="10495" width="11.42578125" style="13" customWidth="1"/>
    <col min="10496" max="10496" width="0.7109375" style="13" customWidth="1"/>
    <col min="10497" max="10497" width="11.42578125" style="13" customWidth="1"/>
    <col min="10498" max="10498" width="0.7109375" style="13" customWidth="1"/>
    <col min="10499" max="10499" width="11.42578125" style="13" customWidth="1"/>
    <col min="10500" max="10500" width="0.7109375" style="13" customWidth="1"/>
    <col min="10501" max="10501" width="11.42578125" style="13" customWidth="1"/>
    <col min="10502" max="10502" width="0.7109375" style="13" customWidth="1"/>
    <col min="10503" max="10503" width="11.42578125" style="13" customWidth="1"/>
    <col min="10504" max="10504" width="0.7109375" style="13" customWidth="1"/>
    <col min="10505" max="10505" width="11.42578125" style="13" customWidth="1"/>
    <col min="10506" max="10506" width="0.7109375" style="13" customWidth="1"/>
    <col min="10507" max="10507" width="11.42578125" style="13" customWidth="1"/>
    <col min="10508" max="10508" width="0.7109375" style="13" customWidth="1"/>
    <col min="10509" max="10509" width="11.42578125" style="13" customWidth="1"/>
    <col min="10510" max="10510" width="0.7109375" style="13" customWidth="1"/>
    <col min="10511" max="10511" width="11.42578125" style="13" customWidth="1"/>
    <col min="10512" max="10748" width="13.7109375" style="13"/>
    <col min="10749" max="10749" width="3.5703125" style="13" customWidth="1"/>
    <col min="10750" max="10750" width="34.140625" style="13" customWidth="1"/>
    <col min="10751" max="10751" width="11.42578125" style="13" customWidth="1"/>
    <col min="10752" max="10752" width="0.7109375" style="13" customWidth="1"/>
    <col min="10753" max="10753" width="11.42578125" style="13" customWidth="1"/>
    <col min="10754" max="10754" width="0.7109375" style="13" customWidth="1"/>
    <col min="10755" max="10755" width="11.42578125" style="13" customWidth="1"/>
    <col min="10756" max="10756" width="0.7109375" style="13" customWidth="1"/>
    <col min="10757" max="10757" width="11.42578125" style="13" customWidth="1"/>
    <col min="10758" max="10758" width="0.7109375" style="13" customWidth="1"/>
    <col min="10759" max="10759" width="11.42578125" style="13" customWidth="1"/>
    <col min="10760" max="10760" width="0.7109375" style="13" customWidth="1"/>
    <col min="10761" max="10761" width="11.42578125" style="13" customWidth="1"/>
    <col min="10762" max="10762" width="0.7109375" style="13" customWidth="1"/>
    <col min="10763" max="10763" width="11.42578125" style="13" customWidth="1"/>
    <col min="10764" max="10764" width="0.7109375" style="13" customWidth="1"/>
    <col min="10765" max="10765" width="11.42578125" style="13" customWidth="1"/>
    <col min="10766" max="10766" width="0.7109375" style="13" customWidth="1"/>
    <col min="10767" max="10767" width="11.42578125" style="13" customWidth="1"/>
    <col min="10768" max="11004" width="13.7109375" style="13"/>
    <col min="11005" max="11005" width="3.5703125" style="13" customWidth="1"/>
    <col min="11006" max="11006" width="34.140625" style="13" customWidth="1"/>
    <col min="11007" max="11007" width="11.42578125" style="13" customWidth="1"/>
    <col min="11008" max="11008" width="0.7109375" style="13" customWidth="1"/>
    <col min="11009" max="11009" width="11.42578125" style="13" customWidth="1"/>
    <col min="11010" max="11010" width="0.7109375" style="13" customWidth="1"/>
    <col min="11011" max="11011" width="11.42578125" style="13" customWidth="1"/>
    <col min="11012" max="11012" width="0.7109375" style="13" customWidth="1"/>
    <col min="11013" max="11013" width="11.42578125" style="13" customWidth="1"/>
    <col min="11014" max="11014" width="0.7109375" style="13" customWidth="1"/>
    <col min="11015" max="11015" width="11.42578125" style="13" customWidth="1"/>
    <col min="11016" max="11016" width="0.7109375" style="13" customWidth="1"/>
    <col min="11017" max="11017" width="11.42578125" style="13" customWidth="1"/>
    <col min="11018" max="11018" width="0.7109375" style="13" customWidth="1"/>
    <col min="11019" max="11019" width="11.42578125" style="13" customWidth="1"/>
    <col min="11020" max="11020" width="0.7109375" style="13" customWidth="1"/>
    <col min="11021" max="11021" width="11.42578125" style="13" customWidth="1"/>
    <col min="11022" max="11022" width="0.7109375" style="13" customWidth="1"/>
    <col min="11023" max="11023" width="11.42578125" style="13" customWidth="1"/>
    <col min="11024" max="11260" width="13.7109375" style="13"/>
    <col min="11261" max="11261" width="3.5703125" style="13" customWidth="1"/>
    <col min="11262" max="11262" width="34.140625" style="13" customWidth="1"/>
    <col min="11263" max="11263" width="11.42578125" style="13" customWidth="1"/>
    <col min="11264" max="11264" width="0.7109375" style="13" customWidth="1"/>
    <col min="11265" max="11265" width="11.42578125" style="13" customWidth="1"/>
    <col min="11266" max="11266" width="0.7109375" style="13" customWidth="1"/>
    <col min="11267" max="11267" width="11.42578125" style="13" customWidth="1"/>
    <col min="11268" max="11268" width="0.7109375" style="13" customWidth="1"/>
    <col min="11269" max="11269" width="11.42578125" style="13" customWidth="1"/>
    <col min="11270" max="11270" width="0.7109375" style="13" customWidth="1"/>
    <col min="11271" max="11271" width="11.42578125" style="13" customWidth="1"/>
    <col min="11272" max="11272" width="0.7109375" style="13" customWidth="1"/>
    <col min="11273" max="11273" width="11.42578125" style="13" customWidth="1"/>
    <col min="11274" max="11274" width="0.7109375" style="13" customWidth="1"/>
    <col min="11275" max="11275" width="11.42578125" style="13" customWidth="1"/>
    <col min="11276" max="11276" width="0.7109375" style="13" customWidth="1"/>
    <col min="11277" max="11277" width="11.42578125" style="13" customWidth="1"/>
    <col min="11278" max="11278" width="0.7109375" style="13" customWidth="1"/>
    <col min="11279" max="11279" width="11.42578125" style="13" customWidth="1"/>
    <col min="11280" max="11516" width="13.7109375" style="13"/>
    <col min="11517" max="11517" width="3.5703125" style="13" customWidth="1"/>
    <col min="11518" max="11518" width="34.140625" style="13" customWidth="1"/>
    <col min="11519" max="11519" width="11.42578125" style="13" customWidth="1"/>
    <col min="11520" max="11520" width="0.7109375" style="13" customWidth="1"/>
    <col min="11521" max="11521" width="11.42578125" style="13" customWidth="1"/>
    <col min="11522" max="11522" width="0.7109375" style="13" customWidth="1"/>
    <col min="11523" max="11523" width="11.42578125" style="13" customWidth="1"/>
    <col min="11524" max="11524" width="0.7109375" style="13" customWidth="1"/>
    <col min="11525" max="11525" width="11.42578125" style="13" customWidth="1"/>
    <col min="11526" max="11526" width="0.7109375" style="13" customWidth="1"/>
    <col min="11527" max="11527" width="11.42578125" style="13" customWidth="1"/>
    <col min="11528" max="11528" width="0.7109375" style="13" customWidth="1"/>
    <col min="11529" max="11529" width="11.42578125" style="13" customWidth="1"/>
    <col min="11530" max="11530" width="0.7109375" style="13" customWidth="1"/>
    <col min="11531" max="11531" width="11.42578125" style="13" customWidth="1"/>
    <col min="11532" max="11532" width="0.7109375" style="13" customWidth="1"/>
    <col min="11533" max="11533" width="11.42578125" style="13" customWidth="1"/>
    <col min="11534" max="11534" width="0.7109375" style="13" customWidth="1"/>
    <col min="11535" max="11535" width="11.42578125" style="13" customWidth="1"/>
    <col min="11536" max="11772" width="13.7109375" style="13"/>
    <col min="11773" max="11773" width="3.5703125" style="13" customWidth="1"/>
    <col min="11774" max="11774" width="34.140625" style="13" customWidth="1"/>
    <col min="11775" max="11775" width="11.42578125" style="13" customWidth="1"/>
    <col min="11776" max="11776" width="0.7109375" style="13" customWidth="1"/>
    <col min="11777" max="11777" width="11.42578125" style="13" customWidth="1"/>
    <col min="11778" max="11778" width="0.7109375" style="13" customWidth="1"/>
    <col min="11779" max="11779" width="11.42578125" style="13" customWidth="1"/>
    <col min="11780" max="11780" width="0.7109375" style="13" customWidth="1"/>
    <col min="11781" max="11781" width="11.42578125" style="13" customWidth="1"/>
    <col min="11782" max="11782" width="0.7109375" style="13" customWidth="1"/>
    <col min="11783" max="11783" width="11.42578125" style="13" customWidth="1"/>
    <col min="11784" max="11784" width="0.7109375" style="13" customWidth="1"/>
    <col min="11785" max="11785" width="11.42578125" style="13" customWidth="1"/>
    <col min="11786" max="11786" width="0.7109375" style="13" customWidth="1"/>
    <col min="11787" max="11787" width="11.42578125" style="13" customWidth="1"/>
    <col min="11788" max="11788" width="0.7109375" style="13" customWidth="1"/>
    <col min="11789" max="11789" width="11.42578125" style="13" customWidth="1"/>
    <col min="11790" max="11790" width="0.7109375" style="13" customWidth="1"/>
    <col min="11791" max="11791" width="11.42578125" style="13" customWidth="1"/>
    <col min="11792" max="12028" width="13.7109375" style="13"/>
    <col min="12029" max="12029" width="3.5703125" style="13" customWidth="1"/>
    <col min="12030" max="12030" width="34.140625" style="13" customWidth="1"/>
    <col min="12031" max="12031" width="11.42578125" style="13" customWidth="1"/>
    <col min="12032" max="12032" width="0.7109375" style="13" customWidth="1"/>
    <col min="12033" max="12033" width="11.42578125" style="13" customWidth="1"/>
    <col min="12034" max="12034" width="0.7109375" style="13" customWidth="1"/>
    <col min="12035" max="12035" width="11.42578125" style="13" customWidth="1"/>
    <col min="12036" max="12036" width="0.7109375" style="13" customWidth="1"/>
    <col min="12037" max="12037" width="11.42578125" style="13" customWidth="1"/>
    <col min="12038" max="12038" width="0.7109375" style="13" customWidth="1"/>
    <col min="12039" max="12039" width="11.42578125" style="13" customWidth="1"/>
    <col min="12040" max="12040" width="0.7109375" style="13" customWidth="1"/>
    <col min="12041" max="12041" width="11.42578125" style="13" customWidth="1"/>
    <col min="12042" max="12042" width="0.7109375" style="13" customWidth="1"/>
    <col min="12043" max="12043" width="11.42578125" style="13" customWidth="1"/>
    <col min="12044" max="12044" width="0.7109375" style="13" customWidth="1"/>
    <col min="12045" max="12045" width="11.42578125" style="13" customWidth="1"/>
    <col min="12046" max="12046" width="0.7109375" style="13" customWidth="1"/>
    <col min="12047" max="12047" width="11.42578125" style="13" customWidth="1"/>
    <col min="12048" max="12284" width="13.7109375" style="13"/>
    <col min="12285" max="12285" width="3.5703125" style="13" customWidth="1"/>
    <col min="12286" max="12286" width="34.140625" style="13" customWidth="1"/>
    <col min="12287" max="12287" width="11.42578125" style="13" customWidth="1"/>
    <col min="12288" max="12288" width="0.7109375" style="13" customWidth="1"/>
    <col min="12289" max="12289" width="11.42578125" style="13" customWidth="1"/>
    <col min="12290" max="12290" width="0.7109375" style="13" customWidth="1"/>
    <col min="12291" max="12291" width="11.42578125" style="13" customWidth="1"/>
    <col min="12292" max="12292" width="0.7109375" style="13" customWidth="1"/>
    <col min="12293" max="12293" width="11.42578125" style="13" customWidth="1"/>
    <col min="12294" max="12294" width="0.7109375" style="13" customWidth="1"/>
    <col min="12295" max="12295" width="11.42578125" style="13" customWidth="1"/>
    <col min="12296" max="12296" width="0.7109375" style="13" customWidth="1"/>
    <col min="12297" max="12297" width="11.42578125" style="13" customWidth="1"/>
    <col min="12298" max="12298" width="0.7109375" style="13" customWidth="1"/>
    <col min="12299" max="12299" width="11.42578125" style="13" customWidth="1"/>
    <col min="12300" max="12300" width="0.7109375" style="13" customWidth="1"/>
    <col min="12301" max="12301" width="11.42578125" style="13" customWidth="1"/>
    <col min="12302" max="12302" width="0.7109375" style="13" customWidth="1"/>
    <col min="12303" max="12303" width="11.42578125" style="13" customWidth="1"/>
    <col min="12304" max="12540" width="13.7109375" style="13"/>
    <col min="12541" max="12541" width="3.5703125" style="13" customWidth="1"/>
    <col min="12542" max="12542" width="34.140625" style="13" customWidth="1"/>
    <col min="12543" max="12543" width="11.42578125" style="13" customWidth="1"/>
    <col min="12544" max="12544" width="0.7109375" style="13" customWidth="1"/>
    <col min="12545" max="12545" width="11.42578125" style="13" customWidth="1"/>
    <col min="12546" max="12546" width="0.7109375" style="13" customWidth="1"/>
    <col min="12547" max="12547" width="11.42578125" style="13" customWidth="1"/>
    <col min="12548" max="12548" width="0.7109375" style="13" customWidth="1"/>
    <col min="12549" max="12549" width="11.42578125" style="13" customWidth="1"/>
    <col min="12550" max="12550" width="0.7109375" style="13" customWidth="1"/>
    <col min="12551" max="12551" width="11.42578125" style="13" customWidth="1"/>
    <col min="12552" max="12552" width="0.7109375" style="13" customWidth="1"/>
    <col min="12553" max="12553" width="11.42578125" style="13" customWidth="1"/>
    <col min="12554" max="12554" width="0.7109375" style="13" customWidth="1"/>
    <col min="12555" max="12555" width="11.42578125" style="13" customWidth="1"/>
    <col min="12556" max="12556" width="0.7109375" style="13" customWidth="1"/>
    <col min="12557" max="12557" width="11.42578125" style="13" customWidth="1"/>
    <col min="12558" max="12558" width="0.7109375" style="13" customWidth="1"/>
    <col min="12559" max="12559" width="11.42578125" style="13" customWidth="1"/>
    <col min="12560" max="12796" width="13.7109375" style="13"/>
    <col min="12797" max="12797" width="3.5703125" style="13" customWidth="1"/>
    <col min="12798" max="12798" width="34.140625" style="13" customWidth="1"/>
    <col min="12799" max="12799" width="11.42578125" style="13" customWidth="1"/>
    <col min="12800" max="12800" width="0.7109375" style="13" customWidth="1"/>
    <col min="12801" max="12801" width="11.42578125" style="13" customWidth="1"/>
    <col min="12802" max="12802" width="0.7109375" style="13" customWidth="1"/>
    <col min="12803" max="12803" width="11.42578125" style="13" customWidth="1"/>
    <col min="12804" max="12804" width="0.7109375" style="13" customWidth="1"/>
    <col min="12805" max="12805" width="11.42578125" style="13" customWidth="1"/>
    <col min="12806" max="12806" width="0.7109375" style="13" customWidth="1"/>
    <col min="12807" max="12807" width="11.42578125" style="13" customWidth="1"/>
    <col min="12808" max="12808" width="0.7109375" style="13" customWidth="1"/>
    <col min="12809" max="12809" width="11.42578125" style="13" customWidth="1"/>
    <col min="12810" max="12810" width="0.7109375" style="13" customWidth="1"/>
    <col min="12811" max="12811" width="11.42578125" style="13" customWidth="1"/>
    <col min="12812" max="12812" width="0.7109375" style="13" customWidth="1"/>
    <col min="12813" max="12813" width="11.42578125" style="13" customWidth="1"/>
    <col min="12814" max="12814" width="0.7109375" style="13" customWidth="1"/>
    <col min="12815" max="12815" width="11.42578125" style="13" customWidth="1"/>
    <col min="12816" max="13052" width="13.7109375" style="13"/>
    <col min="13053" max="13053" width="3.5703125" style="13" customWidth="1"/>
    <col min="13054" max="13054" width="34.140625" style="13" customWidth="1"/>
    <col min="13055" max="13055" width="11.42578125" style="13" customWidth="1"/>
    <col min="13056" max="13056" width="0.7109375" style="13" customWidth="1"/>
    <col min="13057" max="13057" width="11.42578125" style="13" customWidth="1"/>
    <col min="13058" max="13058" width="0.7109375" style="13" customWidth="1"/>
    <col min="13059" max="13059" width="11.42578125" style="13" customWidth="1"/>
    <col min="13060" max="13060" width="0.7109375" style="13" customWidth="1"/>
    <col min="13061" max="13061" width="11.42578125" style="13" customWidth="1"/>
    <col min="13062" max="13062" width="0.7109375" style="13" customWidth="1"/>
    <col min="13063" max="13063" width="11.42578125" style="13" customWidth="1"/>
    <col min="13064" max="13064" width="0.7109375" style="13" customWidth="1"/>
    <col min="13065" max="13065" width="11.42578125" style="13" customWidth="1"/>
    <col min="13066" max="13066" width="0.7109375" style="13" customWidth="1"/>
    <col min="13067" max="13067" width="11.42578125" style="13" customWidth="1"/>
    <col min="13068" max="13068" width="0.7109375" style="13" customWidth="1"/>
    <col min="13069" max="13069" width="11.42578125" style="13" customWidth="1"/>
    <col min="13070" max="13070" width="0.7109375" style="13" customWidth="1"/>
    <col min="13071" max="13071" width="11.42578125" style="13" customWidth="1"/>
    <col min="13072" max="13308" width="13.7109375" style="13"/>
    <col min="13309" max="13309" width="3.5703125" style="13" customWidth="1"/>
    <col min="13310" max="13310" width="34.140625" style="13" customWidth="1"/>
    <col min="13311" max="13311" width="11.42578125" style="13" customWidth="1"/>
    <col min="13312" max="13312" width="0.7109375" style="13" customWidth="1"/>
    <col min="13313" max="13313" width="11.42578125" style="13" customWidth="1"/>
    <col min="13314" max="13314" width="0.7109375" style="13" customWidth="1"/>
    <col min="13315" max="13315" width="11.42578125" style="13" customWidth="1"/>
    <col min="13316" max="13316" width="0.7109375" style="13" customWidth="1"/>
    <col min="13317" max="13317" width="11.42578125" style="13" customWidth="1"/>
    <col min="13318" max="13318" width="0.7109375" style="13" customWidth="1"/>
    <col min="13319" max="13319" width="11.42578125" style="13" customWidth="1"/>
    <col min="13320" max="13320" width="0.7109375" style="13" customWidth="1"/>
    <col min="13321" max="13321" width="11.42578125" style="13" customWidth="1"/>
    <col min="13322" max="13322" width="0.7109375" style="13" customWidth="1"/>
    <col min="13323" max="13323" width="11.42578125" style="13" customWidth="1"/>
    <col min="13324" max="13324" width="0.7109375" style="13" customWidth="1"/>
    <col min="13325" max="13325" width="11.42578125" style="13" customWidth="1"/>
    <col min="13326" max="13326" width="0.7109375" style="13" customWidth="1"/>
    <col min="13327" max="13327" width="11.42578125" style="13" customWidth="1"/>
    <col min="13328" max="13564" width="13.7109375" style="13"/>
    <col min="13565" max="13565" width="3.5703125" style="13" customWidth="1"/>
    <col min="13566" max="13566" width="34.140625" style="13" customWidth="1"/>
    <col min="13567" max="13567" width="11.42578125" style="13" customWidth="1"/>
    <col min="13568" max="13568" width="0.7109375" style="13" customWidth="1"/>
    <col min="13569" max="13569" width="11.42578125" style="13" customWidth="1"/>
    <col min="13570" max="13570" width="0.7109375" style="13" customWidth="1"/>
    <col min="13571" max="13571" width="11.42578125" style="13" customWidth="1"/>
    <col min="13572" max="13572" width="0.7109375" style="13" customWidth="1"/>
    <col min="13573" max="13573" width="11.42578125" style="13" customWidth="1"/>
    <col min="13574" max="13574" width="0.7109375" style="13" customWidth="1"/>
    <col min="13575" max="13575" width="11.42578125" style="13" customWidth="1"/>
    <col min="13576" max="13576" width="0.7109375" style="13" customWidth="1"/>
    <col min="13577" max="13577" width="11.42578125" style="13" customWidth="1"/>
    <col min="13578" max="13578" width="0.7109375" style="13" customWidth="1"/>
    <col min="13579" max="13579" width="11.42578125" style="13" customWidth="1"/>
    <col min="13580" max="13580" width="0.7109375" style="13" customWidth="1"/>
    <col min="13581" max="13581" width="11.42578125" style="13" customWidth="1"/>
    <col min="13582" max="13582" width="0.7109375" style="13" customWidth="1"/>
    <col min="13583" max="13583" width="11.42578125" style="13" customWidth="1"/>
    <col min="13584" max="13820" width="13.7109375" style="13"/>
    <col min="13821" max="13821" width="3.5703125" style="13" customWidth="1"/>
    <col min="13822" max="13822" width="34.140625" style="13" customWidth="1"/>
    <col min="13823" max="13823" width="11.42578125" style="13" customWidth="1"/>
    <col min="13824" max="13824" width="0.7109375" style="13" customWidth="1"/>
    <col min="13825" max="13825" width="11.42578125" style="13" customWidth="1"/>
    <col min="13826" max="13826" width="0.7109375" style="13" customWidth="1"/>
    <col min="13827" max="13827" width="11.42578125" style="13" customWidth="1"/>
    <col min="13828" max="13828" width="0.7109375" style="13" customWidth="1"/>
    <col min="13829" max="13829" width="11.42578125" style="13" customWidth="1"/>
    <col min="13830" max="13830" width="0.7109375" style="13" customWidth="1"/>
    <col min="13831" max="13831" width="11.42578125" style="13" customWidth="1"/>
    <col min="13832" max="13832" width="0.7109375" style="13" customWidth="1"/>
    <col min="13833" max="13833" width="11.42578125" style="13" customWidth="1"/>
    <col min="13834" max="13834" width="0.7109375" style="13" customWidth="1"/>
    <col min="13835" max="13835" width="11.42578125" style="13" customWidth="1"/>
    <col min="13836" max="13836" width="0.7109375" style="13" customWidth="1"/>
    <col min="13837" max="13837" width="11.42578125" style="13" customWidth="1"/>
    <col min="13838" max="13838" width="0.7109375" style="13" customWidth="1"/>
    <col min="13839" max="13839" width="11.42578125" style="13" customWidth="1"/>
    <col min="13840" max="14076" width="13.7109375" style="13"/>
    <col min="14077" max="14077" width="3.5703125" style="13" customWidth="1"/>
    <col min="14078" max="14078" width="34.140625" style="13" customWidth="1"/>
    <col min="14079" max="14079" width="11.42578125" style="13" customWidth="1"/>
    <col min="14080" max="14080" width="0.7109375" style="13" customWidth="1"/>
    <col min="14081" max="14081" width="11.42578125" style="13" customWidth="1"/>
    <col min="14082" max="14082" width="0.7109375" style="13" customWidth="1"/>
    <col min="14083" max="14083" width="11.42578125" style="13" customWidth="1"/>
    <col min="14084" max="14084" width="0.7109375" style="13" customWidth="1"/>
    <col min="14085" max="14085" width="11.42578125" style="13" customWidth="1"/>
    <col min="14086" max="14086" width="0.7109375" style="13" customWidth="1"/>
    <col min="14087" max="14087" width="11.42578125" style="13" customWidth="1"/>
    <col min="14088" max="14088" width="0.7109375" style="13" customWidth="1"/>
    <col min="14089" max="14089" width="11.42578125" style="13" customWidth="1"/>
    <col min="14090" max="14090" width="0.7109375" style="13" customWidth="1"/>
    <col min="14091" max="14091" width="11.42578125" style="13" customWidth="1"/>
    <col min="14092" max="14092" width="0.7109375" style="13" customWidth="1"/>
    <col min="14093" max="14093" width="11.42578125" style="13" customWidth="1"/>
    <col min="14094" max="14094" width="0.7109375" style="13" customWidth="1"/>
    <col min="14095" max="14095" width="11.42578125" style="13" customWidth="1"/>
    <col min="14096" max="14332" width="13.7109375" style="13"/>
    <col min="14333" max="14333" width="3.5703125" style="13" customWidth="1"/>
    <col min="14334" max="14334" width="34.140625" style="13" customWidth="1"/>
    <col min="14335" max="14335" width="11.42578125" style="13" customWidth="1"/>
    <col min="14336" max="14336" width="0.7109375" style="13" customWidth="1"/>
    <col min="14337" max="14337" width="11.42578125" style="13" customWidth="1"/>
    <col min="14338" max="14338" width="0.7109375" style="13" customWidth="1"/>
    <col min="14339" max="14339" width="11.42578125" style="13" customWidth="1"/>
    <col min="14340" max="14340" width="0.7109375" style="13" customWidth="1"/>
    <col min="14341" max="14341" width="11.42578125" style="13" customWidth="1"/>
    <col min="14342" max="14342" width="0.7109375" style="13" customWidth="1"/>
    <col min="14343" max="14343" width="11.42578125" style="13" customWidth="1"/>
    <col min="14344" max="14344" width="0.7109375" style="13" customWidth="1"/>
    <col min="14345" max="14345" width="11.42578125" style="13" customWidth="1"/>
    <col min="14346" max="14346" width="0.7109375" style="13" customWidth="1"/>
    <col min="14347" max="14347" width="11.42578125" style="13" customWidth="1"/>
    <col min="14348" max="14348" width="0.7109375" style="13" customWidth="1"/>
    <col min="14349" max="14349" width="11.42578125" style="13" customWidth="1"/>
    <col min="14350" max="14350" width="0.7109375" style="13" customWidth="1"/>
    <col min="14351" max="14351" width="11.42578125" style="13" customWidth="1"/>
    <col min="14352" max="14588" width="13.7109375" style="13"/>
    <col min="14589" max="14589" width="3.5703125" style="13" customWidth="1"/>
    <col min="14590" max="14590" width="34.140625" style="13" customWidth="1"/>
    <col min="14591" max="14591" width="11.42578125" style="13" customWidth="1"/>
    <col min="14592" max="14592" width="0.7109375" style="13" customWidth="1"/>
    <col min="14593" max="14593" width="11.42578125" style="13" customWidth="1"/>
    <col min="14594" max="14594" width="0.7109375" style="13" customWidth="1"/>
    <col min="14595" max="14595" width="11.42578125" style="13" customWidth="1"/>
    <col min="14596" max="14596" width="0.7109375" style="13" customWidth="1"/>
    <col min="14597" max="14597" width="11.42578125" style="13" customWidth="1"/>
    <col min="14598" max="14598" width="0.7109375" style="13" customWidth="1"/>
    <col min="14599" max="14599" width="11.42578125" style="13" customWidth="1"/>
    <col min="14600" max="14600" width="0.7109375" style="13" customWidth="1"/>
    <col min="14601" max="14601" width="11.42578125" style="13" customWidth="1"/>
    <col min="14602" max="14602" width="0.7109375" style="13" customWidth="1"/>
    <col min="14603" max="14603" width="11.42578125" style="13" customWidth="1"/>
    <col min="14604" max="14604" width="0.7109375" style="13" customWidth="1"/>
    <col min="14605" max="14605" width="11.42578125" style="13" customWidth="1"/>
    <col min="14606" max="14606" width="0.7109375" style="13" customWidth="1"/>
    <col min="14607" max="14607" width="11.42578125" style="13" customWidth="1"/>
    <col min="14608" max="14844" width="13.7109375" style="13"/>
    <col min="14845" max="14845" width="3.5703125" style="13" customWidth="1"/>
    <col min="14846" max="14846" width="34.140625" style="13" customWidth="1"/>
    <col min="14847" max="14847" width="11.42578125" style="13" customWidth="1"/>
    <col min="14848" max="14848" width="0.7109375" style="13" customWidth="1"/>
    <col min="14849" max="14849" width="11.42578125" style="13" customWidth="1"/>
    <col min="14850" max="14850" width="0.7109375" style="13" customWidth="1"/>
    <col min="14851" max="14851" width="11.42578125" style="13" customWidth="1"/>
    <col min="14852" max="14852" width="0.7109375" style="13" customWidth="1"/>
    <col min="14853" max="14853" width="11.42578125" style="13" customWidth="1"/>
    <col min="14854" max="14854" width="0.7109375" style="13" customWidth="1"/>
    <col min="14855" max="14855" width="11.42578125" style="13" customWidth="1"/>
    <col min="14856" max="14856" width="0.7109375" style="13" customWidth="1"/>
    <col min="14857" max="14857" width="11.42578125" style="13" customWidth="1"/>
    <col min="14858" max="14858" width="0.7109375" style="13" customWidth="1"/>
    <col min="14859" max="14859" width="11.42578125" style="13" customWidth="1"/>
    <col min="14860" max="14860" width="0.7109375" style="13" customWidth="1"/>
    <col min="14861" max="14861" width="11.42578125" style="13" customWidth="1"/>
    <col min="14862" max="14862" width="0.7109375" style="13" customWidth="1"/>
    <col min="14863" max="14863" width="11.42578125" style="13" customWidth="1"/>
    <col min="14864" max="15100" width="13.7109375" style="13"/>
    <col min="15101" max="15101" width="3.5703125" style="13" customWidth="1"/>
    <col min="15102" max="15102" width="34.140625" style="13" customWidth="1"/>
    <col min="15103" max="15103" width="11.42578125" style="13" customWidth="1"/>
    <col min="15104" max="15104" width="0.7109375" style="13" customWidth="1"/>
    <col min="15105" max="15105" width="11.42578125" style="13" customWidth="1"/>
    <col min="15106" max="15106" width="0.7109375" style="13" customWidth="1"/>
    <col min="15107" max="15107" width="11.42578125" style="13" customWidth="1"/>
    <col min="15108" max="15108" width="0.7109375" style="13" customWidth="1"/>
    <col min="15109" max="15109" width="11.42578125" style="13" customWidth="1"/>
    <col min="15110" max="15110" width="0.7109375" style="13" customWidth="1"/>
    <col min="15111" max="15111" width="11.42578125" style="13" customWidth="1"/>
    <col min="15112" max="15112" width="0.7109375" style="13" customWidth="1"/>
    <col min="15113" max="15113" width="11.42578125" style="13" customWidth="1"/>
    <col min="15114" max="15114" width="0.7109375" style="13" customWidth="1"/>
    <col min="15115" max="15115" width="11.42578125" style="13" customWidth="1"/>
    <col min="15116" max="15116" width="0.7109375" style="13" customWidth="1"/>
    <col min="15117" max="15117" width="11.42578125" style="13" customWidth="1"/>
    <col min="15118" max="15118" width="0.7109375" style="13" customWidth="1"/>
    <col min="15119" max="15119" width="11.42578125" style="13" customWidth="1"/>
    <col min="15120" max="15356" width="13.7109375" style="13"/>
    <col min="15357" max="15357" width="3.5703125" style="13" customWidth="1"/>
    <col min="15358" max="15358" width="34.140625" style="13" customWidth="1"/>
    <col min="15359" max="15359" width="11.42578125" style="13" customWidth="1"/>
    <col min="15360" max="15360" width="0.7109375" style="13" customWidth="1"/>
    <col min="15361" max="15361" width="11.42578125" style="13" customWidth="1"/>
    <col min="15362" max="15362" width="0.7109375" style="13" customWidth="1"/>
    <col min="15363" max="15363" width="11.42578125" style="13" customWidth="1"/>
    <col min="15364" max="15364" width="0.7109375" style="13" customWidth="1"/>
    <col min="15365" max="15365" width="11.42578125" style="13" customWidth="1"/>
    <col min="15366" max="15366" width="0.7109375" style="13" customWidth="1"/>
    <col min="15367" max="15367" width="11.42578125" style="13" customWidth="1"/>
    <col min="15368" max="15368" width="0.7109375" style="13" customWidth="1"/>
    <col min="15369" max="15369" width="11.42578125" style="13" customWidth="1"/>
    <col min="15370" max="15370" width="0.7109375" style="13" customWidth="1"/>
    <col min="15371" max="15371" width="11.42578125" style="13" customWidth="1"/>
    <col min="15372" max="15372" width="0.7109375" style="13" customWidth="1"/>
    <col min="15373" max="15373" width="11.42578125" style="13" customWidth="1"/>
    <col min="15374" max="15374" width="0.7109375" style="13" customWidth="1"/>
    <col min="15375" max="15375" width="11.42578125" style="13" customWidth="1"/>
    <col min="15376" max="15612" width="13.7109375" style="13"/>
    <col min="15613" max="15613" width="3.5703125" style="13" customWidth="1"/>
    <col min="15614" max="15614" width="34.140625" style="13" customWidth="1"/>
    <col min="15615" max="15615" width="11.42578125" style="13" customWidth="1"/>
    <col min="15616" max="15616" width="0.7109375" style="13" customWidth="1"/>
    <col min="15617" max="15617" width="11.42578125" style="13" customWidth="1"/>
    <col min="15618" max="15618" width="0.7109375" style="13" customWidth="1"/>
    <col min="15619" max="15619" width="11.42578125" style="13" customWidth="1"/>
    <col min="15620" max="15620" width="0.7109375" style="13" customWidth="1"/>
    <col min="15621" max="15621" width="11.42578125" style="13" customWidth="1"/>
    <col min="15622" max="15622" width="0.7109375" style="13" customWidth="1"/>
    <col min="15623" max="15623" width="11.42578125" style="13" customWidth="1"/>
    <col min="15624" max="15624" width="0.7109375" style="13" customWidth="1"/>
    <col min="15625" max="15625" width="11.42578125" style="13" customWidth="1"/>
    <col min="15626" max="15626" width="0.7109375" style="13" customWidth="1"/>
    <col min="15627" max="15627" width="11.42578125" style="13" customWidth="1"/>
    <col min="15628" max="15628" width="0.7109375" style="13" customWidth="1"/>
    <col min="15629" max="15629" width="11.42578125" style="13" customWidth="1"/>
    <col min="15630" max="15630" width="0.7109375" style="13" customWidth="1"/>
    <col min="15631" max="15631" width="11.42578125" style="13" customWidth="1"/>
    <col min="15632" max="15868" width="13.7109375" style="13"/>
    <col min="15869" max="15869" width="3.5703125" style="13" customWidth="1"/>
    <col min="15870" max="15870" width="34.140625" style="13" customWidth="1"/>
    <col min="15871" max="15871" width="11.42578125" style="13" customWidth="1"/>
    <col min="15872" max="15872" width="0.7109375" style="13" customWidth="1"/>
    <col min="15873" max="15873" width="11.42578125" style="13" customWidth="1"/>
    <col min="15874" max="15874" width="0.7109375" style="13" customWidth="1"/>
    <col min="15875" max="15875" width="11.42578125" style="13" customWidth="1"/>
    <col min="15876" max="15876" width="0.7109375" style="13" customWidth="1"/>
    <col min="15877" max="15877" width="11.42578125" style="13" customWidth="1"/>
    <col min="15878" max="15878" width="0.7109375" style="13" customWidth="1"/>
    <col min="15879" max="15879" width="11.42578125" style="13" customWidth="1"/>
    <col min="15880" max="15880" width="0.7109375" style="13" customWidth="1"/>
    <col min="15881" max="15881" width="11.42578125" style="13" customWidth="1"/>
    <col min="15882" max="15882" width="0.7109375" style="13" customWidth="1"/>
    <col min="15883" max="15883" width="11.42578125" style="13" customWidth="1"/>
    <col min="15884" max="15884" width="0.7109375" style="13" customWidth="1"/>
    <col min="15885" max="15885" width="11.42578125" style="13" customWidth="1"/>
    <col min="15886" max="15886" width="0.7109375" style="13" customWidth="1"/>
    <col min="15887" max="15887" width="11.42578125" style="13" customWidth="1"/>
    <col min="15888" max="16124" width="13.7109375" style="13"/>
    <col min="16125" max="16125" width="3.5703125" style="13" customWidth="1"/>
    <col min="16126" max="16126" width="34.140625" style="13" customWidth="1"/>
    <col min="16127" max="16127" width="11.42578125" style="13" customWidth="1"/>
    <col min="16128" max="16128" width="0.7109375" style="13" customWidth="1"/>
    <col min="16129" max="16129" width="11.42578125" style="13" customWidth="1"/>
    <col min="16130" max="16130" width="0.7109375" style="13" customWidth="1"/>
    <col min="16131" max="16131" width="11.42578125" style="13" customWidth="1"/>
    <col min="16132" max="16132" width="0.7109375" style="13" customWidth="1"/>
    <col min="16133" max="16133" width="11.42578125" style="13" customWidth="1"/>
    <col min="16134" max="16134" width="0.7109375" style="13" customWidth="1"/>
    <col min="16135" max="16135" width="11.42578125" style="13" customWidth="1"/>
    <col min="16136" max="16136" width="0.7109375" style="13" customWidth="1"/>
    <col min="16137" max="16137" width="11.42578125" style="13" customWidth="1"/>
    <col min="16138" max="16138" width="0.7109375" style="13" customWidth="1"/>
    <col min="16139" max="16139" width="11.42578125" style="13" customWidth="1"/>
    <col min="16140" max="16140" width="0.7109375" style="13" customWidth="1"/>
    <col min="16141" max="16141" width="11.42578125" style="13" customWidth="1"/>
    <col min="16142" max="16142" width="0.7109375" style="13" customWidth="1"/>
    <col min="16143" max="16143" width="11.42578125" style="13" customWidth="1"/>
    <col min="16144" max="16384" width="13.7109375" style="13"/>
  </cols>
  <sheetData>
    <row r="1" spans="1:9">
      <c r="A1" s="26">
        <v>36</v>
      </c>
      <c r="B1" s="12" t="e">
        <f>#REF!</f>
        <v>#REF!</v>
      </c>
    </row>
    <row r="2" spans="1:9">
      <c r="B2" s="12"/>
    </row>
    <row r="3" spans="1:9" s="21" customFormat="1" ht="25.5">
      <c r="B3" s="27"/>
      <c r="C3" s="24" t="str">
        <f>BS!$B$4</f>
        <v>30 июня 2019 г.</v>
      </c>
      <c r="D3" s="25"/>
      <c r="E3" s="24" t="str">
        <f>BS!$D$4</f>
        <v>31 декабря 2018 г.</v>
      </c>
      <c r="F3" s="28"/>
      <c r="G3" s="29"/>
    </row>
    <row r="4" spans="1:9">
      <c r="B4" s="27" t="e">
        <f>#REF!</f>
        <v>#REF!</v>
      </c>
      <c r="C4" s="7">
        <v>562619</v>
      </c>
      <c r="D4" s="4"/>
      <c r="E4" s="7">
        <v>759269</v>
      </c>
      <c r="F4" s="23"/>
      <c r="G4" s="32"/>
    </row>
    <row r="5" spans="1:9">
      <c r="B5" s="27" t="e">
        <f>#REF!</f>
        <v>#REF!</v>
      </c>
      <c r="C5" s="7">
        <v>383337.2152484096</v>
      </c>
      <c r="D5" s="4"/>
      <c r="E5" s="7">
        <v>608207</v>
      </c>
      <c r="F5" s="23"/>
      <c r="G5" s="32"/>
    </row>
    <row r="6" spans="1:9">
      <c r="B6" s="27" t="e">
        <f>#REF!</f>
        <v>#REF!</v>
      </c>
      <c r="C6" s="5">
        <v>1157130</v>
      </c>
      <c r="D6" s="4"/>
      <c r="E6" s="5">
        <v>684102</v>
      </c>
      <c r="F6" s="23"/>
      <c r="G6" s="32"/>
    </row>
    <row r="7" spans="1:9" ht="13.5" thickBot="1">
      <c r="B7" s="37"/>
      <c r="C7" s="6">
        <f>SUM(C4:C6)</f>
        <v>2103086.2152484097</v>
      </c>
      <c r="D7" s="4"/>
      <c r="E7" s="6">
        <f>SUM(E4:E6)</f>
        <v>2051578</v>
      </c>
      <c r="F7" s="34"/>
      <c r="G7" s="37"/>
    </row>
    <row r="8" spans="1:9" ht="13.5" thickTop="1">
      <c r="C8" s="16">
        <f>SUM(C4:C6)-C7</f>
        <v>0</v>
      </c>
      <c r="D8" s="82"/>
      <c r="E8" s="16">
        <f>SUM(E4:E6)-E7</f>
        <v>0</v>
      </c>
    </row>
    <row r="9" spans="1:9" ht="55.5" customHeight="1">
      <c r="B9" s="27"/>
      <c r="C9" s="24" t="str">
        <f>BS!$B$4</f>
        <v>30 июня 2019 г.</v>
      </c>
      <c r="D9" s="14"/>
      <c r="E9" s="71" t="e">
        <f>#REF!</f>
        <v>#REF!</v>
      </c>
      <c r="G9" s="24" t="str">
        <f>BS!$D$4</f>
        <v>31 декабря 2018 г.</v>
      </c>
      <c r="I9" s="71" t="e">
        <f>#REF!</f>
        <v>#REF!</v>
      </c>
    </row>
    <row r="10" spans="1:9">
      <c r="B10" s="30" t="e">
        <f>#REF!</f>
        <v>#REF!</v>
      </c>
      <c r="C10" s="23"/>
      <c r="D10" s="23"/>
      <c r="E10" s="83"/>
      <c r="G10" s="23"/>
      <c r="I10" s="83"/>
    </row>
    <row r="11" spans="1:9">
      <c r="B11" s="30" t="e">
        <f>#REF!</f>
        <v>#REF!</v>
      </c>
      <c r="C11" s="23"/>
      <c r="D11" s="23"/>
      <c r="E11" s="83"/>
      <c r="G11" s="23"/>
      <c r="I11" s="83"/>
    </row>
    <row r="12" spans="1:9">
      <c r="B12" s="27" t="e">
        <f>#REF!</f>
        <v>#REF!</v>
      </c>
      <c r="C12" s="7">
        <v>10604.931245999998</v>
      </c>
      <c r="D12" s="23"/>
      <c r="E12" s="76">
        <v>12</v>
      </c>
      <c r="G12" s="7">
        <v>178</v>
      </c>
      <c r="I12" s="76">
        <v>12.18</v>
      </c>
    </row>
    <row r="13" spans="1:9">
      <c r="B13" s="30" t="e">
        <f>#REF!</f>
        <v>#REF!</v>
      </c>
      <c r="C13" s="23"/>
      <c r="D13" s="23"/>
      <c r="E13" s="83"/>
      <c r="G13" s="23"/>
      <c r="I13" s="76"/>
    </row>
    <row r="14" spans="1:9">
      <c r="B14" s="27" t="e">
        <f>#REF!</f>
        <v>#REF!</v>
      </c>
      <c r="C14" s="10">
        <v>7286721</v>
      </c>
      <c r="D14" s="23"/>
      <c r="E14" s="77">
        <v>7.8</v>
      </c>
      <c r="G14" s="10">
        <v>7966733</v>
      </c>
      <c r="I14" s="77">
        <v>8.19</v>
      </c>
    </row>
    <row r="16" spans="1:9" ht="25.5">
      <c r="B16" s="27"/>
      <c r="C16" s="24" t="str">
        <f>BS!$B$4</f>
        <v>30 июня 2019 г.</v>
      </c>
      <c r="D16" s="25"/>
      <c r="E16" s="24" t="str">
        <f>BS!$D$4</f>
        <v>31 декабря 2018 г.</v>
      </c>
    </row>
    <row r="17" spans="2:16">
      <c r="B17" s="30" t="e">
        <f>#REF!</f>
        <v>#REF!</v>
      </c>
      <c r="C17" s="23"/>
      <c r="D17" s="23"/>
      <c r="E17" s="23"/>
    </row>
    <row r="18" spans="2:16">
      <c r="B18" s="27" t="e">
        <f>#REF!</f>
        <v>#REF!</v>
      </c>
      <c r="C18" s="7">
        <v>109159.48482191781</v>
      </c>
      <c r="D18" s="7"/>
      <c r="E18" s="7">
        <v>140</v>
      </c>
    </row>
    <row r="19" spans="2:16">
      <c r="B19" s="27" t="e">
        <f>#REF!</f>
        <v>#REF!</v>
      </c>
      <c r="C19" s="10">
        <v>-628906</v>
      </c>
      <c r="D19" s="7"/>
      <c r="E19" s="10">
        <v>-585397</v>
      </c>
    </row>
    <row r="22" spans="2:16" ht="25.5" customHeight="1">
      <c r="B22" s="20"/>
      <c r="C22" s="189" t="e">
        <f>#REF!</f>
        <v>#REF!</v>
      </c>
      <c r="D22" s="189"/>
      <c r="E22" s="189"/>
      <c r="F22" s="43"/>
      <c r="G22" s="189" t="e">
        <f>#REF!</f>
        <v>#REF!</v>
      </c>
      <c r="H22" s="189"/>
      <c r="I22" s="189"/>
      <c r="J22" s="43"/>
      <c r="K22" s="189" t="e">
        <f>#REF!</f>
        <v>#REF!</v>
      </c>
      <c r="L22" s="189"/>
      <c r="M22" s="189"/>
      <c r="N22" s="43"/>
      <c r="O22" s="43"/>
    </row>
    <row r="23" spans="2:16" s="21" customFormat="1">
      <c r="B23" s="20" t="e">
        <f>#REF!</f>
        <v>#REF!</v>
      </c>
      <c r="C23" s="81" t="e">
        <f>#REF!</f>
        <v>#REF!</v>
      </c>
      <c r="D23" s="18"/>
      <c r="E23" s="81" t="e">
        <f>#REF!</f>
        <v>#REF!</v>
      </c>
      <c r="F23" s="43"/>
      <c r="G23" s="81" t="e">
        <f>#REF!</f>
        <v>#REF!</v>
      </c>
      <c r="H23" s="18"/>
      <c r="I23" s="81" t="e">
        <f>#REF!</f>
        <v>#REF!</v>
      </c>
      <c r="J23" s="43"/>
      <c r="K23" s="81" t="e">
        <f>#REF!</f>
        <v>#REF!</v>
      </c>
      <c r="L23" s="18"/>
      <c r="M23" s="81" t="e">
        <f>#REF!</f>
        <v>#REF!</v>
      </c>
      <c r="N23" s="43"/>
      <c r="O23" s="81" t="e">
        <f>#REF!&amp;CHAR(10)&amp;#REF!</f>
        <v>#REF!</v>
      </c>
    </row>
    <row r="24" spans="2:16">
      <c r="B24" s="20" t="e">
        <f>#REF!</f>
        <v>#REF!</v>
      </c>
      <c r="C24" s="20"/>
      <c r="D24" s="20"/>
      <c r="E24" s="20"/>
      <c r="F24" s="20"/>
      <c r="G24" s="19"/>
      <c r="H24" s="19"/>
      <c r="I24" s="19"/>
      <c r="J24" s="19"/>
      <c r="K24" s="19"/>
      <c r="L24" s="19"/>
      <c r="M24" s="19"/>
      <c r="N24" s="19"/>
      <c r="O24" s="19"/>
    </row>
    <row r="25" spans="2:16">
      <c r="B25" s="20" t="e">
        <f>#REF!</f>
        <v>#REF!</v>
      </c>
      <c r="C25" s="20"/>
      <c r="D25" s="20"/>
      <c r="E25" s="20"/>
      <c r="F25" s="20"/>
      <c r="G25" s="19"/>
      <c r="H25" s="19"/>
      <c r="I25" s="19"/>
      <c r="J25" s="19"/>
      <c r="K25" s="19"/>
      <c r="L25" s="19"/>
      <c r="M25" s="19"/>
      <c r="N25" s="19"/>
      <c r="O25" s="19"/>
    </row>
    <row r="26" spans="2:16" hidden="1">
      <c r="B26" s="19" t="e">
        <f>#REF!</f>
        <v>#REF!</v>
      </c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84"/>
      <c r="N26" s="19"/>
      <c r="O26" s="19"/>
    </row>
    <row r="27" spans="2:16" hidden="1">
      <c r="B27" s="19" t="e">
        <f>#REF!</f>
        <v>#REF!</v>
      </c>
      <c r="C27" s="23">
        <v>0</v>
      </c>
      <c r="D27" s="83"/>
      <c r="E27" s="83">
        <v>0</v>
      </c>
      <c r="F27" s="83"/>
      <c r="G27" s="23">
        <v>0</v>
      </c>
      <c r="H27" s="83"/>
      <c r="I27" s="83">
        <v>0</v>
      </c>
      <c r="J27" s="83"/>
      <c r="K27" s="23">
        <v>0</v>
      </c>
      <c r="L27" s="83"/>
      <c r="M27" s="83">
        <v>0</v>
      </c>
      <c r="N27" s="83"/>
      <c r="O27" s="23">
        <f>SUM(C27,G27,K27)</f>
        <v>0</v>
      </c>
      <c r="P27" s="70">
        <f>SUM(K27,G27,C27)-O27</f>
        <v>0</v>
      </c>
    </row>
    <row r="28" spans="2:16" hidden="1">
      <c r="B28" s="19" t="e">
        <f>#REF!</f>
        <v>#REF!</v>
      </c>
      <c r="C28" s="23">
        <v>0</v>
      </c>
      <c r="D28" s="83"/>
      <c r="E28" s="83">
        <v>0</v>
      </c>
      <c r="F28" s="83"/>
      <c r="G28" s="23">
        <v>0</v>
      </c>
      <c r="H28" s="83"/>
      <c r="I28" s="83">
        <v>0</v>
      </c>
      <c r="J28" s="83"/>
      <c r="K28" s="23">
        <v>0</v>
      </c>
      <c r="L28" s="83"/>
      <c r="M28" s="83">
        <v>0</v>
      </c>
      <c r="N28" s="83"/>
      <c r="O28" s="23">
        <f>SUM(C28,G28,K28)</f>
        <v>0</v>
      </c>
      <c r="P28" s="70">
        <f>SUM(K28,G28,C28)-O28</f>
        <v>0</v>
      </c>
    </row>
    <row r="29" spans="2:16" hidden="1">
      <c r="B29" s="19" t="e">
        <f>#REF!</f>
        <v>#REF!</v>
      </c>
      <c r="C29" s="23"/>
      <c r="D29" s="83"/>
      <c r="E29" s="83"/>
      <c r="F29" s="83"/>
      <c r="G29" s="23"/>
      <c r="H29" s="83"/>
      <c r="I29" s="83"/>
      <c r="J29" s="83"/>
      <c r="K29" s="23"/>
      <c r="L29" s="83"/>
      <c r="M29" s="83"/>
      <c r="N29" s="83"/>
      <c r="O29" s="23"/>
    </row>
    <row r="30" spans="2:16" hidden="1">
      <c r="B30" s="19" t="e">
        <f>#REF!</f>
        <v>#REF!</v>
      </c>
      <c r="C30" s="23">
        <v>0</v>
      </c>
      <c r="D30" s="83"/>
      <c r="E30" s="83">
        <v>0</v>
      </c>
      <c r="F30" s="83"/>
      <c r="G30" s="23">
        <v>0</v>
      </c>
      <c r="H30" s="83"/>
      <c r="I30" s="83">
        <v>0</v>
      </c>
      <c r="J30" s="83"/>
      <c r="K30" s="23">
        <v>0</v>
      </c>
      <c r="L30" s="83"/>
      <c r="M30" s="83">
        <v>0</v>
      </c>
      <c r="N30" s="83"/>
      <c r="O30" s="23">
        <f>SUM(C30,G30,K30)</f>
        <v>0</v>
      </c>
      <c r="P30" s="70">
        <f>SUM(K30,G30,C30)-O30</f>
        <v>0</v>
      </c>
    </row>
    <row r="31" spans="2:16" hidden="1">
      <c r="B31" s="19" t="e">
        <f>#REF!</f>
        <v>#REF!</v>
      </c>
      <c r="C31" s="23"/>
      <c r="D31" s="83"/>
      <c r="E31" s="83"/>
      <c r="F31" s="83"/>
      <c r="G31" s="23"/>
      <c r="H31" s="83"/>
      <c r="I31" s="83"/>
      <c r="J31" s="83"/>
      <c r="K31" s="23"/>
      <c r="L31" s="83"/>
      <c r="M31" s="83"/>
      <c r="N31" s="83"/>
      <c r="O31" s="23"/>
    </row>
    <row r="32" spans="2:16" hidden="1">
      <c r="B32" s="19" t="e">
        <f>#REF!</f>
        <v>#REF!</v>
      </c>
      <c r="C32" s="23">
        <v>0</v>
      </c>
      <c r="D32" s="83"/>
      <c r="E32" s="83">
        <v>0</v>
      </c>
      <c r="F32" s="83"/>
      <c r="G32" s="23">
        <v>0</v>
      </c>
      <c r="H32" s="83"/>
      <c r="I32" s="83">
        <v>0</v>
      </c>
      <c r="J32" s="83"/>
      <c r="K32" s="23">
        <v>0</v>
      </c>
      <c r="L32" s="83"/>
      <c r="M32" s="83">
        <v>0</v>
      </c>
      <c r="N32" s="83"/>
      <c r="O32" s="23">
        <f>SUM(C32,G32,K32)</f>
        <v>0</v>
      </c>
      <c r="P32" s="70">
        <f>SUM(K32,G32,C32)-O32</f>
        <v>0</v>
      </c>
    </row>
    <row r="33" spans="1:16">
      <c r="B33" s="19" t="e">
        <f>#REF!</f>
        <v>#REF!</v>
      </c>
      <c r="C33" s="23"/>
      <c r="D33" s="83"/>
      <c r="E33" s="83"/>
      <c r="F33" s="83"/>
      <c r="G33" s="23"/>
      <c r="H33" s="83"/>
      <c r="I33" s="83"/>
      <c r="J33" s="83"/>
      <c r="K33" s="23"/>
      <c r="L33" s="83"/>
      <c r="M33" s="83"/>
      <c r="N33" s="83"/>
      <c r="O33" s="23"/>
    </row>
    <row r="34" spans="1:16">
      <c r="B34" s="19" t="e">
        <f>#REF!</f>
        <v>#REF!</v>
      </c>
      <c r="C34" s="7">
        <v>0</v>
      </c>
      <c r="D34" s="83"/>
      <c r="E34" s="76">
        <v>0</v>
      </c>
      <c r="F34" s="83"/>
      <c r="G34" s="7">
        <v>0</v>
      </c>
      <c r="H34" s="83"/>
      <c r="I34" s="76">
        <v>0</v>
      </c>
      <c r="J34" s="83"/>
      <c r="K34" s="7">
        <v>4353179</v>
      </c>
      <c r="L34" s="83"/>
      <c r="M34" s="76">
        <v>13.05</v>
      </c>
      <c r="N34" s="83"/>
      <c r="O34" s="7">
        <f>SUM(C34,G34,K34)</f>
        <v>4353179</v>
      </c>
      <c r="P34" s="70">
        <f t="shared" ref="P34:P40" si="0">SUM(K34,G34,C34)-O34</f>
        <v>0</v>
      </c>
    </row>
    <row r="35" spans="1:16">
      <c r="B35" s="19" t="e">
        <f>#REF!</f>
        <v>#REF!</v>
      </c>
      <c r="C35" s="7">
        <v>0</v>
      </c>
      <c r="D35" s="83"/>
      <c r="E35" s="76">
        <v>0</v>
      </c>
      <c r="F35" s="83"/>
      <c r="G35" s="7">
        <v>0</v>
      </c>
      <c r="H35" s="83"/>
      <c r="I35" s="76">
        <v>0</v>
      </c>
      <c r="J35" s="83"/>
      <c r="K35" s="7">
        <v>17518219</v>
      </c>
      <c r="L35" s="83"/>
      <c r="M35" s="76">
        <v>6.06</v>
      </c>
      <c r="N35" s="83"/>
      <c r="O35" s="7">
        <f>SUM(C35,G35,K35)</f>
        <v>17518219</v>
      </c>
      <c r="P35" s="70">
        <f t="shared" si="0"/>
        <v>0</v>
      </c>
    </row>
    <row r="36" spans="1:16">
      <c r="B36" s="19" t="e">
        <f>#REF!</f>
        <v>#REF!</v>
      </c>
      <c r="C36" s="7">
        <v>0</v>
      </c>
      <c r="D36" s="83"/>
      <c r="E36" s="76">
        <v>0</v>
      </c>
      <c r="F36" s="83"/>
      <c r="G36" s="7">
        <v>0</v>
      </c>
      <c r="H36" s="83"/>
      <c r="I36" s="76">
        <v>0</v>
      </c>
      <c r="J36" s="83"/>
      <c r="K36" s="7">
        <v>128271</v>
      </c>
      <c r="L36" s="83"/>
      <c r="M36" s="76">
        <v>10.65</v>
      </c>
      <c r="N36" s="83"/>
      <c r="O36" s="7">
        <f>SUM(C36,G36,K36)</f>
        <v>128271</v>
      </c>
      <c r="P36" s="70">
        <f t="shared" si="0"/>
        <v>0</v>
      </c>
    </row>
    <row r="37" spans="1:16">
      <c r="B37" s="19" t="e">
        <f>#REF!</f>
        <v>#REF!</v>
      </c>
      <c r="C37" s="7">
        <v>0</v>
      </c>
      <c r="D37" s="83"/>
      <c r="E37" s="76">
        <v>0</v>
      </c>
      <c r="F37" s="83"/>
      <c r="G37" s="7">
        <v>0</v>
      </c>
      <c r="H37" s="83"/>
      <c r="I37" s="76">
        <v>0</v>
      </c>
      <c r="J37" s="83"/>
      <c r="K37" s="7">
        <v>-143894</v>
      </c>
      <c r="L37" s="83"/>
      <c r="M37" s="76"/>
      <c r="N37" s="83"/>
      <c r="O37" s="7">
        <f>SUM(C37,G37,K37)</f>
        <v>-143894</v>
      </c>
      <c r="P37" s="70">
        <f t="shared" si="0"/>
        <v>0</v>
      </c>
    </row>
    <row r="38" spans="1:16">
      <c r="B38" s="19" t="e">
        <f>#REF!</f>
        <v>#REF!</v>
      </c>
      <c r="C38" s="7"/>
      <c r="D38" s="83"/>
      <c r="E38" s="76"/>
      <c r="F38" s="83"/>
      <c r="G38" s="7"/>
      <c r="H38" s="83"/>
      <c r="I38" s="76"/>
      <c r="J38" s="83"/>
      <c r="K38" s="7"/>
      <c r="L38" s="83"/>
      <c r="M38" s="76"/>
      <c r="N38" s="83"/>
      <c r="O38" s="7"/>
      <c r="P38" s="70">
        <f t="shared" si="0"/>
        <v>0</v>
      </c>
    </row>
    <row r="39" spans="1:16">
      <c r="B39" s="19" t="e">
        <f>#REF!</f>
        <v>#REF!</v>
      </c>
      <c r="C39" s="10">
        <v>0</v>
      </c>
      <c r="D39" s="83"/>
      <c r="E39" s="77">
        <v>0</v>
      </c>
      <c r="F39" s="83"/>
      <c r="G39" s="10">
        <v>37212</v>
      </c>
      <c r="H39" s="83"/>
      <c r="I39" s="77">
        <v>0</v>
      </c>
      <c r="J39" s="83"/>
      <c r="K39" s="10">
        <v>366</v>
      </c>
      <c r="L39" s="83"/>
      <c r="M39" s="77"/>
      <c r="N39" s="83"/>
      <c r="O39" s="10">
        <f>SUM(C39,G39,K39)</f>
        <v>37578</v>
      </c>
      <c r="P39" s="70">
        <f t="shared" si="0"/>
        <v>0</v>
      </c>
    </row>
    <row r="40" spans="1:16" ht="12.75" hidden="1" customHeight="1">
      <c r="B40" s="19" t="e">
        <f>#REF!</f>
        <v>#REF!</v>
      </c>
      <c r="C40" s="10">
        <v>0</v>
      </c>
      <c r="D40" s="83"/>
      <c r="E40" s="77">
        <v>0</v>
      </c>
      <c r="F40" s="83"/>
      <c r="G40" s="10">
        <v>0</v>
      </c>
      <c r="H40" s="83"/>
      <c r="I40" s="77">
        <v>0</v>
      </c>
      <c r="J40" s="83"/>
      <c r="K40" s="10">
        <v>0</v>
      </c>
      <c r="L40" s="83"/>
      <c r="M40" s="77">
        <v>0</v>
      </c>
      <c r="N40" s="83"/>
      <c r="O40" s="10">
        <f>SUM(C40,G40,K40)</f>
        <v>0</v>
      </c>
      <c r="P40" s="70">
        <f t="shared" si="0"/>
        <v>0</v>
      </c>
    </row>
    <row r="41" spans="1:16">
      <c r="B41" s="19"/>
      <c r="C41" s="69"/>
      <c r="D41" s="83"/>
      <c r="E41" s="69"/>
      <c r="F41" s="83"/>
      <c r="G41" s="69"/>
      <c r="H41" s="83"/>
      <c r="I41" s="69"/>
      <c r="J41" s="83"/>
      <c r="K41" s="69"/>
      <c r="L41" s="83"/>
      <c r="M41" s="69"/>
      <c r="N41" s="83"/>
      <c r="O41" s="69"/>
    </row>
    <row r="42" spans="1:16" ht="24" customHeight="1">
      <c r="B42" s="20"/>
      <c r="C42" s="189" t="e">
        <f>#REF!</f>
        <v>#REF!</v>
      </c>
      <c r="D42" s="189"/>
      <c r="E42" s="189"/>
      <c r="F42" s="43"/>
      <c r="G42" s="189" t="e">
        <f>#REF!</f>
        <v>#REF!</v>
      </c>
      <c r="H42" s="189"/>
      <c r="I42" s="189"/>
      <c r="J42" s="43"/>
      <c r="K42" s="189" t="e">
        <f>#REF!</f>
        <v>#REF!</v>
      </c>
      <c r="L42" s="189"/>
      <c r="M42" s="189"/>
      <c r="N42" s="43"/>
      <c r="O42" s="43"/>
    </row>
    <row r="43" spans="1:16">
      <c r="A43" s="21"/>
      <c r="B43" s="20"/>
      <c r="C43" s="81" t="e">
        <f>#REF!</f>
        <v>#REF!</v>
      </c>
      <c r="D43" s="18"/>
      <c r="E43" s="81" t="e">
        <f>#REF!</f>
        <v>#REF!</v>
      </c>
      <c r="F43" s="43"/>
      <c r="G43" s="81" t="e">
        <f>#REF!</f>
        <v>#REF!</v>
      </c>
      <c r="H43" s="18"/>
      <c r="I43" s="81" t="e">
        <f>#REF!</f>
        <v>#REF!</v>
      </c>
      <c r="J43" s="43"/>
      <c r="K43" s="81" t="e">
        <f>#REF!</f>
        <v>#REF!</v>
      </c>
      <c r="L43" s="18"/>
      <c r="M43" s="81" t="e">
        <f>#REF!</f>
        <v>#REF!</v>
      </c>
      <c r="N43" s="43"/>
      <c r="O43" s="81" t="e">
        <f>#REF!&amp;CHAR(10)&amp;#REF!</f>
        <v>#REF!</v>
      </c>
    </row>
    <row r="44" spans="1:16">
      <c r="A44" s="21"/>
      <c r="B44" s="20" t="e">
        <f>#REF!</f>
        <v>#REF!</v>
      </c>
      <c r="C44" s="18"/>
      <c r="D44" s="18"/>
      <c r="E44" s="18"/>
      <c r="F44" s="43"/>
      <c r="G44" s="18"/>
      <c r="H44" s="18"/>
      <c r="I44" s="18"/>
      <c r="J44" s="43"/>
      <c r="K44" s="18"/>
      <c r="L44" s="18"/>
      <c r="M44" s="18"/>
      <c r="N44" s="43"/>
      <c r="O44" s="18"/>
    </row>
    <row r="45" spans="1:16" hidden="1">
      <c r="B45" s="19" t="e">
        <f>#REF!</f>
        <v>#REF!</v>
      </c>
      <c r="C45" s="23"/>
      <c r="D45" s="83"/>
      <c r="E45" s="83"/>
      <c r="F45" s="83"/>
      <c r="G45" s="23"/>
      <c r="H45" s="83"/>
      <c r="I45" s="83"/>
      <c r="J45" s="83"/>
      <c r="K45" s="23"/>
      <c r="L45" s="83"/>
      <c r="M45" s="83"/>
      <c r="N45" s="83"/>
      <c r="O45" s="23"/>
      <c r="P45" s="70">
        <f>SUM(K45,G45,C45)-O45</f>
        <v>0</v>
      </c>
    </row>
    <row r="46" spans="1:16" hidden="1">
      <c r="B46" s="19" t="e">
        <f>#REF!</f>
        <v>#REF!</v>
      </c>
      <c r="C46" s="23">
        <v>0</v>
      </c>
      <c r="D46" s="83"/>
      <c r="E46" s="83">
        <v>0</v>
      </c>
      <c r="F46" s="83"/>
      <c r="G46" s="23">
        <v>0</v>
      </c>
      <c r="H46" s="83"/>
      <c r="I46" s="83">
        <v>0</v>
      </c>
      <c r="J46" s="83"/>
      <c r="K46" s="23">
        <v>0</v>
      </c>
      <c r="L46" s="83"/>
      <c r="M46" s="83">
        <v>0</v>
      </c>
      <c r="N46" s="83"/>
      <c r="O46" s="23">
        <f t="shared" ref="O46:O47" si="1">SUM(C46,G46,K46)</f>
        <v>0</v>
      </c>
      <c r="P46" s="70">
        <f>SUM(K46,G46,C46)-O46</f>
        <v>0</v>
      </c>
    </row>
    <row r="47" spans="1:16" hidden="1">
      <c r="B47" s="19" t="e">
        <f>#REF!</f>
        <v>#REF!</v>
      </c>
      <c r="C47" s="23">
        <v>0</v>
      </c>
      <c r="D47" s="83"/>
      <c r="E47" s="83">
        <v>0</v>
      </c>
      <c r="F47" s="83"/>
      <c r="G47" s="23">
        <v>0</v>
      </c>
      <c r="H47" s="83"/>
      <c r="I47" s="83">
        <v>0</v>
      </c>
      <c r="J47" s="83"/>
      <c r="K47" s="23">
        <v>0</v>
      </c>
      <c r="L47" s="83"/>
      <c r="M47" s="83">
        <v>0</v>
      </c>
      <c r="N47" s="83"/>
      <c r="O47" s="23">
        <f t="shared" si="1"/>
        <v>0</v>
      </c>
      <c r="P47" s="70">
        <f>SUM(K47,G47,C47)-O47</f>
        <v>0</v>
      </c>
    </row>
    <row r="48" spans="1:16" hidden="1">
      <c r="B48" s="19" t="e">
        <f>#REF!</f>
        <v>#REF!</v>
      </c>
      <c r="C48" s="23">
        <v>0</v>
      </c>
      <c r="D48" s="83"/>
      <c r="E48" s="83">
        <v>0</v>
      </c>
      <c r="F48" s="83"/>
      <c r="G48" s="23">
        <v>0</v>
      </c>
      <c r="H48" s="83"/>
      <c r="I48" s="83">
        <v>0</v>
      </c>
      <c r="J48" s="83"/>
      <c r="K48" s="23">
        <v>0</v>
      </c>
      <c r="L48" s="83"/>
      <c r="M48" s="83">
        <v>0</v>
      </c>
      <c r="N48" s="83"/>
      <c r="O48" s="23">
        <f t="shared" ref="O48" si="2">SUM(C48,G48,K48)</f>
        <v>0</v>
      </c>
      <c r="P48" s="70">
        <f>SUM(K48,G48,C48)-O48</f>
        <v>0</v>
      </c>
    </row>
    <row r="49" spans="2:16">
      <c r="B49" s="19" t="e">
        <f>#REF!</f>
        <v>#REF!</v>
      </c>
      <c r="C49" s="23"/>
      <c r="D49" s="83"/>
      <c r="E49" s="83"/>
      <c r="F49" s="83"/>
      <c r="G49" s="23"/>
      <c r="H49" s="83"/>
      <c r="I49" s="83"/>
      <c r="J49" s="83"/>
      <c r="K49" s="23"/>
      <c r="L49" s="83"/>
      <c r="M49" s="83"/>
      <c r="N49" s="83"/>
      <c r="O49" s="23"/>
    </row>
    <row r="50" spans="2:16">
      <c r="B50" s="19" t="e">
        <f>#REF!</f>
        <v>#REF!</v>
      </c>
      <c r="C50" s="7">
        <v>1655</v>
      </c>
      <c r="D50" s="83"/>
      <c r="E50" s="76">
        <v>0</v>
      </c>
      <c r="F50" s="83"/>
      <c r="G50" s="7">
        <v>3098834</v>
      </c>
      <c r="H50" s="83"/>
      <c r="I50" s="76">
        <v>2.9285205762273625</v>
      </c>
      <c r="J50" s="83"/>
      <c r="K50" s="7">
        <v>17071717</v>
      </c>
      <c r="L50" s="83"/>
      <c r="M50" s="76">
        <v>1.2687644978051698</v>
      </c>
      <c r="N50" s="83"/>
      <c r="O50" s="7">
        <f t="shared" ref="O50:O58" si="3">SUM(C50,G50,K50)</f>
        <v>20172206</v>
      </c>
      <c r="P50" s="70">
        <f>SUM(K50,G50,C50)-O50</f>
        <v>0</v>
      </c>
    </row>
    <row r="51" spans="2:16">
      <c r="B51" s="19" t="e">
        <f>#REF!</f>
        <v>#REF!</v>
      </c>
      <c r="C51" s="7">
        <v>1239879</v>
      </c>
      <c r="D51" s="83"/>
      <c r="E51" s="76">
        <v>0.99465445975444144</v>
      </c>
      <c r="F51" s="83"/>
      <c r="G51" s="7">
        <v>110276</v>
      </c>
      <c r="H51" s="83"/>
      <c r="I51" s="76">
        <v>2.0955520022944927</v>
      </c>
      <c r="J51" s="83"/>
      <c r="K51" s="7">
        <v>16259576</v>
      </c>
      <c r="L51" s="83"/>
      <c r="M51" s="76">
        <v>1.3055132437811576</v>
      </c>
      <c r="N51" s="83"/>
      <c r="O51" s="7">
        <f t="shared" si="3"/>
        <v>17609731</v>
      </c>
      <c r="P51" s="70">
        <f>SUM(K51,G51,C51)-O51</f>
        <v>0</v>
      </c>
    </row>
    <row r="52" spans="2:16">
      <c r="B52" s="19" t="e">
        <f>#REF!</f>
        <v>#REF!</v>
      </c>
      <c r="C52" s="7">
        <v>0</v>
      </c>
      <c r="D52" s="83"/>
      <c r="E52" s="76">
        <v>0</v>
      </c>
      <c r="F52" s="83"/>
      <c r="G52" s="7">
        <v>229520</v>
      </c>
      <c r="H52" s="83"/>
      <c r="I52" s="76">
        <v>0.36702688480191892</v>
      </c>
      <c r="J52" s="83"/>
      <c r="K52" s="7">
        <v>3469034</v>
      </c>
      <c r="L52" s="83"/>
      <c r="M52" s="76">
        <v>0.53846619034818954</v>
      </c>
      <c r="N52" s="83"/>
      <c r="O52" s="7">
        <f t="shared" si="3"/>
        <v>3698554</v>
      </c>
      <c r="P52" s="70">
        <f>SUM(K52,G52,C52)-O52</f>
        <v>0</v>
      </c>
    </row>
    <row r="53" spans="2:16">
      <c r="B53" s="19" t="e">
        <f>#REF!</f>
        <v>#REF!</v>
      </c>
      <c r="C53" s="7"/>
      <c r="D53" s="83"/>
      <c r="E53" s="76"/>
      <c r="F53" s="83"/>
      <c r="G53" s="7"/>
      <c r="H53" s="83"/>
      <c r="I53" s="76"/>
      <c r="J53" s="83"/>
      <c r="K53" s="7"/>
      <c r="L53" s="83"/>
      <c r="M53" s="76"/>
      <c r="N53" s="83"/>
      <c r="O53" s="7"/>
    </row>
    <row r="54" spans="2:16">
      <c r="B54" s="19" t="e">
        <f>#REF!</f>
        <v>#REF!</v>
      </c>
      <c r="C54" s="7">
        <v>0</v>
      </c>
      <c r="D54" s="83"/>
      <c r="E54" s="76">
        <v>0</v>
      </c>
      <c r="F54" s="83"/>
      <c r="G54" s="7">
        <v>729149</v>
      </c>
      <c r="H54" s="83"/>
      <c r="I54" s="76">
        <v>12.479879941434845</v>
      </c>
      <c r="J54" s="83"/>
      <c r="K54" s="7">
        <v>0</v>
      </c>
      <c r="L54" s="83"/>
      <c r="M54" s="76">
        <v>0</v>
      </c>
      <c r="N54" s="83"/>
      <c r="O54" s="7">
        <f t="shared" si="3"/>
        <v>729149</v>
      </c>
      <c r="P54" s="70">
        <f>SUM(K54,G54,C54)-O54</f>
        <v>0</v>
      </c>
    </row>
    <row r="55" spans="2:16">
      <c r="B55" s="19" t="e">
        <f>#REF!</f>
        <v>#REF!</v>
      </c>
      <c r="C55" s="7"/>
      <c r="D55" s="83"/>
      <c r="E55" s="76"/>
      <c r="F55" s="83"/>
      <c r="G55" s="7"/>
      <c r="H55" s="83"/>
      <c r="I55" s="76"/>
      <c r="J55" s="83"/>
      <c r="K55" s="7"/>
      <c r="L55" s="83"/>
      <c r="M55" s="76"/>
      <c r="N55" s="83"/>
      <c r="O55" s="7"/>
    </row>
    <row r="56" spans="2:16">
      <c r="B56" s="19" t="e">
        <f>#REF!</f>
        <v>#REF!</v>
      </c>
      <c r="C56" s="7">
        <v>0</v>
      </c>
      <c r="D56" s="83"/>
      <c r="E56" s="76">
        <v>0</v>
      </c>
      <c r="F56" s="83"/>
      <c r="G56" s="7">
        <v>51600</v>
      </c>
      <c r="H56" s="83"/>
      <c r="I56" s="76">
        <v>7.3888744939271263</v>
      </c>
      <c r="J56" s="83"/>
      <c r="K56" s="7">
        <v>0</v>
      </c>
      <c r="L56" s="83"/>
      <c r="M56" s="76">
        <v>0</v>
      </c>
      <c r="N56" s="83"/>
      <c r="O56" s="7">
        <f t="shared" si="3"/>
        <v>51600</v>
      </c>
      <c r="P56" s="70">
        <f>SUM(K56,G56,C56)-O56</f>
        <v>0</v>
      </c>
    </row>
    <row r="57" spans="2:16">
      <c r="B57" s="19" t="e">
        <f>#REF!</f>
        <v>#REF!</v>
      </c>
      <c r="C57" s="7"/>
      <c r="D57" s="83"/>
      <c r="E57" s="76"/>
      <c r="F57" s="83"/>
      <c r="G57" s="7"/>
      <c r="H57" s="83"/>
      <c r="I57" s="76"/>
      <c r="J57" s="83"/>
      <c r="K57" s="7"/>
      <c r="L57" s="83"/>
      <c r="M57" s="76"/>
      <c r="N57" s="83"/>
      <c r="O57" s="7"/>
    </row>
    <row r="58" spans="2:16">
      <c r="B58" s="19" t="e">
        <f>#REF!</f>
        <v>#REF!</v>
      </c>
      <c r="C58" s="7">
        <v>0</v>
      </c>
      <c r="D58" s="83"/>
      <c r="E58" s="76">
        <v>0</v>
      </c>
      <c r="F58" s="83"/>
      <c r="G58" s="7">
        <v>152631</v>
      </c>
      <c r="H58" s="83"/>
      <c r="I58" s="76">
        <v>0</v>
      </c>
      <c r="J58" s="83"/>
      <c r="K58" s="7">
        <v>808</v>
      </c>
      <c r="L58" s="83"/>
      <c r="M58" s="76">
        <v>0</v>
      </c>
      <c r="N58" s="83"/>
      <c r="O58" s="7">
        <f t="shared" si="3"/>
        <v>153439</v>
      </c>
      <c r="P58" s="70">
        <f>SUM(K58,G58,C58)-O58</f>
        <v>0</v>
      </c>
    </row>
    <row r="59" spans="2:16" hidden="1">
      <c r="B59" s="19" t="e">
        <f>#REF!</f>
        <v>#REF!</v>
      </c>
      <c r="C59" s="7">
        <v>0</v>
      </c>
      <c r="D59" s="83"/>
      <c r="E59" s="76">
        <v>0</v>
      </c>
      <c r="F59" s="83"/>
      <c r="G59" s="7">
        <v>0</v>
      </c>
      <c r="H59" s="83"/>
      <c r="I59" s="76">
        <v>0</v>
      </c>
      <c r="J59" s="83"/>
      <c r="K59" s="7">
        <v>0</v>
      </c>
      <c r="L59" s="83"/>
      <c r="M59" s="76">
        <v>0</v>
      </c>
      <c r="N59" s="83"/>
      <c r="O59" s="7">
        <f t="shared" ref="O59" si="4">SUM(C59,G59,K59)</f>
        <v>0</v>
      </c>
      <c r="P59" s="70">
        <f>SUM(K59,G59,C59)-O59</f>
        <v>0</v>
      </c>
    </row>
    <row r="60" spans="2:16">
      <c r="B60" s="20" t="e">
        <f>#REF!</f>
        <v>#REF!</v>
      </c>
      <c r="C60" s="7"/>
      <c r="D60" s="83"/>
      <c r="E60" s="76"/>
      <c r="F60" s="83"/>
      <c r="G60" s="7"/>
      <c r="H60" s="83"/>
      <c r="I60" s="76"/>
      <c r="J60" s="83"/>
      <c r="K60" s="7"/>
      <c r="L60" s="83"/>
      <c r="M60" s="76"/>
      <c r="N60" s="83"/>
      <c r="O60" s="7"/>
    </row>
    <row r="61" spans="2:16">
      <c r="B61" s="19" t="e">
        <f>#REF!</f>
        <v>#REF!</v>
      </c>
      <c r="C61" s="7">
        <v>0</v>
      </c>
      <c r="D61" s="83"/>
      <c r="E61" s="76"/>
      <c r="F61" s="83"/>
      <c r="G61" s="7">
        <v>0</v>
      </c>
      <c r="H61" s="83"/>
      <c r="I61" s="76"/>
      <c r="J61" s="83"/>
      <c r="K61" s="7">
        <v>89458</v>
      </c>
      <c r="L61" s="83"/>
      <c r="M61" s="76"/>
      <c r="N61" s="83"/>
      <c r="O61" s="7">
        <f t="shared" ref="O61:O64" si="5">SUM(C61,G61,K61)</f>
        <v>89458</v>
      </c>
      <c r="P61" s="70">
        <f>SUM(K61,G61,C61)-O61</f>
        <v>0</v>
      </c>
    </row>
    <row r="62" spans="2:16">
      <c r="B62" s="19" t="e">
        <f>#REF!</f>
        <v>#REF!</v>
      </c>
      <c r="C62" s="7">
        <v>0</v>
      </c>
      <c r="D62" s="83"/>
      <c r="E62" s="76"/>
      <c r="F62" s="83"/>
      <c r="G62" s="7">
        <v>0</v>
      </c>
      <c r="H62" s="83"/>
      <c r="I62" s="76"/>
      <c r="J62" s="83"/>
      <c r="K62" s="7">
        <v>10478</v>
      </c>
      <c r="L62" s="83"/>
      <c r="M62" s="76"/>
      <c r="N62" s="83"/>
      <c r="O62" s="7">
        <f t="shared" si="5"/>
        <v>10478</v>
      </c>
      <c r="P62" s="70">
        <f>SUM(K62,G62,C62)-O62</f>
        <v>0</v>
      </c>
    </row>
    <row r="63" spans="2:16">
      <c r="B63" s="19" t="e">
        <f>#REF!</f>
        <v>#REF!</v>
      </c>
      <c r="C63" s="7">
        <v>0</v>
      </c>
      <c r="D63" s="83"/>
      <c r="E63" s="76"/>
      <c r="F63" s="83"/>
      <c r="G63" s="7">
        <v>0</v>
      </c>
      <c r="H63" s="83"/>
      <c r="I63" s="76"/>
      <c r="J63" s="83"/>
      <c r="K63" s="7">
        <v>406442</v>
      </c>
      <c r="L63" s="83"/>
      <c r="M63" s="76"/>
      <c r="N63" s="83"/>
      <c r="O63" s="7">
        <f t="shared" si="5"/>
        <v>406442</v>
      </c>
      <c r="P63" s="70">
        <f>SUM(K63,G63,C63)-O63</f>
        <v>0</v>
      </c>
    </row>
    <row r="64" spans="2:16">
      <c r="B64" s="19" t="e">
        <f>#REF!</f>
        <v>#REF!</v>
      </c>
      <c r="C64" s="7">
        <v>0</v>
      </c>
      <c r="D64" s="83"/>
      <c r="E64" s="76"/>
      <c r="F64" s="83"/>
      <c r="G64" s="7">
        <v>0</v>
      </c>
      <c r="H64" s="83"/>
      <c r="I64" s="76"/>
      <c r="J64" s="83"/>
      <c r="K64" s="7">
        <v>5012538</v>
      </c>
      <c r="L64" s="83"/>
      <c r="M64" s="76"/>
      <c r="N64" s="83"/>
      <c r="O64" s="7">
        <f t="shared" si="5"/>
        <v>5012538</v>
      </c>
      <c r="P64" s="70">
        <f>SUM(K64,G64,C64)-O64</f>
        <v>0</v>
      </c>
    </row>
    <row r="65" spans="2:16">
      <c r="B65" s="20" t="e">
        <f>#REF!</f>
        <v>#REF!</v>
      </c>
      <c r="C65" s="7"/>
      <c r="D65" s="83"/>
      <c r="E65" s="76"/>
      <c r="F65" s="83"/>
      <c r="G65" s="7"/>
      <c r="H65" s="83"/>
      <c r="I65" s="76"/>
      <c r="J65" s="83"/>
      <c r="K65" s="7"/>
      <c r="L65" s="83"/>
      <c r="M65" s="76"/>
      <c r="N65" s="83"/>
      <c r="O65" s="7"/>
    </row>
    <row r="66" spans="2:16">
      <c r="B66" s="19" t="e">
        <f>#REF!</f>
        <v>#REF!</v>
      </c>
      <c r="C66" s="7">
        <v>0</v>
      </c>
      <c r="D66" s="83"/>
      <c r="E66" s="76"/>
      <c r="F66" s="83"/>
      <c r="G66" s="7">
        <v>0</v>
      </c>
      <c r="H66" s="83"/>
      <c r="I66" s="76"/>
      <c r="J66" s="83"/>
      <c r="K66" s="7">
        <v>341988</v>
      </c>
      <c r="L66" s="83"/>
      <c r="M66" s="76"/>
      <c r="N66" s="83"/>
      <c r="O66" s="7">
        <f t="shared" ref="O66:O71" si="6">SUM(C66,G66,K66)</f>
        <v>341988</v>
      </c>
      <c r="P66" s="70">
        <f t="shared" ref="P66:P71" si="7">SUM(K66,G66,C66)-O66</f>
        <v>0</v>
      </c>
    </row>
    <row r="67" spans="2:16">
      <c r="B67" s="19" t="e">
        <f>#REF!</f>
        <v>#REF!</v>
      </c>
      <c r="C67" s="7">
        <v>-6605</v>
      </c>
      <c r="D67" s="83"/>
      <c r="E67" s="76"/>
      <c r="F67" s="83"/>
      <c r="G67" s="7">
        <v>-406618</v>
      </c>
      <c r="H67" s="83"/>
      <c r="I67" s="76"/>
      <c r="J67" s="83"/>
      <c r="K67" s="7">
        <v>-1223153</v>
      </c>
      <c r="L67" s="83"/>
      <c r="M67" s="76"/>
      <c r="N67" s="83"/>
      <c r="O67" s="7">
        <f t="shared" si="6"/>
        <v>-1636376</v>
      </c>
      <c r="P67" s="70">
        <f t="shared" si="7"/>
        <v>0</v>
      </c>
    </row>
    <row r="68" spans="2:16">
      <c r="B68" s="19" t="e">
        <f>#REF!</f>
        <v>#REF!</v>
      </c>
      <c r="C68" s="7">
        <v>249</v>
      </c>
      <c r="D68" s="83"/>
      <c r="E68" s="76"/>
      <c r="F68" s="83"/>
      <c r="G68" s="7">
        <v>19615</v>
      </c>
      <c r="H68" s="83"/>
      <c r="I68" s="76"/>
      <c r="J68" s="83"/>
      <c r="K68" s="7">
        <v>487521</v>
      </c>
      <c r="L68" s="83"/>
      <c r="M68" s="76"/>
      <c r="N68" s="83"/>
      <c r="O68" s="7">
        <f t="shared" si="6"/>
        <v>507385</v>
      </c>
      <c r="P68" s="70">
        <f t="shared" si="7"/>
        <v>0</v>
      </c>
    </row>
    <row r="69" spans="2:16">
      <c r="B69" s="19" t="e">
        <f>#REF!</f>
        <v>#REF!</v>
      </c>
      <c r="C69" s="7">
        <v>-18577</v>
      </c>
      <c r="D69" s="83"/>
      <c r="E69" s="76"/>
      <c r="F69" s="83"/>
      <c r="G69" s="7">
        <v>-1141825</v>
      </c>
      <c r="H69" s="83"/>
      <c r="I69" s="76"/>
      <c r="J69" s="83"/>
      <c r="K69" s="7">
        <v>2692</v>
      </c>
      <c r="L69" s="83"/>
      <c r="M69" s="76"/>
      <c r="N69" s="83"/>
      <c r="O69" s="7">
        <f t="shared" si="6"/>
        <v>-1157710</v>
      </c>
      <c r="P69" s="70">
        <f t="shared" si="7"/>
        <v>0</v>
      </c>
    </row>
    <row r="70" spans="2:16">
      <c r="B70" s="19" t="e">
        <f>#REF!</f>
        <v>#REF!</v>
      </c>
      <c r="C70" s="7">
        <v>0</v>
      </c>
      <c r="D70" s="83"/>
      <c r="E70" s="76"/>
      <c r="F70" s="83"/>
      <c r="G70" s="7">
        <v>0</v>
      </c>
      <c r="H70" s="83"/>
      <c r="I70" s="76"/>
      <c r="J70" s="83"/>
      <c r="K70" s="7">
        <v>137369</v>
      </c>
      <c r="L70" s="83"/>
      <c r="M70" s="76"/>
      <c r="N70" s="83"/>
      <c r="O70" s="7">
        <f t="shared" si="6"/>
        <v>137369</v>
      </c>
      <c r="P70" s="70">
        <f t="shared" si="7"/>
        <v>0</v>
      </c>
    </row>
    <row r="71" spans="2:16">
      <c r="B71" s="19" t="e">
        <f>#REF!</f>
        <v>#REF!</v>
      </c>
      <c r="C71" s="10">
        <v>0</v>
      </c>
      <c r="D71" s="83"/>
      <c r="E71" s="77"/>
      <c r="F71" s="83"/>
      <c r="G71" s="10">
        <v>-107433</v>
      </c>
      <c r="H71" s="83"/>
      <c r="I71" s="77"/>
      <c r="J71" s="83"/>
      <c r="K71" s="10">
        <v>-233660</v>
      </c>
      <c r="L71" s="83"/>
      <c r="M71" s="77"/>
      <c r="N71" s="83"/>
      <c r="O71" s="10">
        <f t="shared" si="6"/>
        <v>-341093</v>
      </c>
      <c r="P71" s="70">
        <f t="shared" si="7"/>
        <v>0</v>
      </c>
    </row>
  </sheetData>
  <mergeCells count="6">
    <mergeCell ref="C22:E22"/>
    <mergeCell ref="G22:I22"/>
    <mergeCell ref="K22:M22"/>
    <mergeCell ref="C42:E42"/>
    <mergeCell ref="G42:I42"/>
    <mergeCell ref="K42:M42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4" r:id="rId4" name="Drop Down 2">
              <controlPr defaultSize="0" autoLine="0" autoPict="0">
                <anchor moveWithCells="1">
                  <from>
                    <xdr:col>6</xdr:col>
                    <xdr:colOff>152400</xdr:colOff>
                    <xdr:row>0</xdr:row>
                    <xdr:rowOff>28575</xdr:rowOff>
                  </from>
                  <to>
                    <xdr:col>8</xdr:col>
                    <xdr:colOff>209550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6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2" style="13" customWidth="1"/>
    <col min="3" max="3" width="11.42578125" style="13" customWidth="1"/>
    <col min="4" max="4" width="0.7109375" style="13" customWidth="1"/>
    <col min="5" max="5" width="11.42578125" style="13" customWidth="1"/>
    <col min="6" max="6" width="0.7109375" style="13" customWidth="1"/>
    <col min="7" max="7" width="11.85546875" style="13" customWidth="1"/>
    <col min="8" max="8" width="0.7109375" style="13" customWidth="1"/>
    <col min="9" max="9" width="11.42578125" style="13" customWidth="1"/>
    <col min="10" max="10" width="0.7109375" style="13" customWidth="1"/>
    <col min="11" max="11" width="11.7109375" style="13" customWidth="1"/>
    <col min="12" max="12" width="0.7109375" style="13" customWidth="1"/>
    <col min="13" max="13" width="12" style="13" customWidth="1"/>
    <col min="14" max="14" width="0.7109375" style="13" customWidth="1"/>
    <col min="15" max="15" width="13.85546875" style="13" customWidth="1"/>
    <col min="16" max="16" width="3.140625" style="13" customWidth="1"/>
    <col min="17" max="256" width="13.7109375" style="13"/>
    <col min="257" max="257" width="3.5703125" style="13" customWidth="1"/>
    <col min="258" max="258" width="32" style="13" customWidth="1"/>
    <col min="259" max="259" width="11.42578125" style="13" customWidth="1"/>
    <col min="260" max="260" width="0.7109375" style="13" customWidth="1"/>
    <col min="261" max="261" width="11.42578125" style="13" customWidth="1"/>
    <col min="262" max="262" width="0.7109375" style="13" customWidth="1"/>
    <col min="263" max="263" width="11.85546875" style="13" customWidth="1"/>
    <col min="264" max="264" width="0.7109375" style="13" customWidth="1"/>
    <col min="265" max="265" width="11.42578125" style="13" customWidth="1"/>
    <col min="266" max="266" width="0.7109375" style="13" customWidth="1"/>
    <col min="267" max="267" width="11.7109375" style="13" customWidth="1"/>
    <col min="268" max="268" width="0.7109375" style="13" customWidth="1"/>
    <col min="269" max="269" width="12" style="13" customWidth="1"/>
    <col min="270" max="270" width="0.7109375" style="13" customWidth="1"/>
    <col min="271" max="271" width="13.85546875" style="13" customWidth="1"/>
    <col min="272" max="272" width="3.140625" style="13" customWidth="1"/>
    <col min="273" max="512" width="13.7109375" style="13"/>
    <col min="513" max="513" width="3.5703125" style="13" customWidth="1"/>
    <col min="514" max="514" width="32" style="13" customWidth="1"/>
    <col min="515" max="515" width="11.42578125" style="13" customWidth="1"/>
    <col min="516" max="516" width="0.7109375" style="13" customWidth="1"/>
    <col min="517" max="517" width="11.42578125" style="13" customWidth="1"/>
    <col min="518" max="518" width="0.7109375" style="13" customWidth="1"/>
    <col min="519" max="519" width="11.85546875" style="13" customWidth="1"/>
    <col min="520" max="520" width="0.7109375" style="13" customWidth="1"/>
    <col min="521" max="521" width="11.42578125" style="13" customWidth="1"/>
    <col min="522" max="522" width="0.7109375" style="13" customWidth="1"/>
    <col min="523" max="523" width="11.7109375" style="13" customWidth="1"/>
    <col min="524" max="524" width="0.7109375" style="13" customWidth="1"/>
    <col min="525" max="525" width="12" style="13" customWidth="1"/>
    <col min="526" max="526" width="0.7109375" style="13" customWidth="1"/>
    <col min="527" max="527" width="13.85546875" style="13" customWidth="1"/>
    <col min="528" max="528" width="3.140625" style="13" customWidth="1"/>
    <col min="529" max="768" width="13.7109375" style="13"/>
    <col min="769" max="769" width="3.5703125" style="13" customWidth="1"/>
    <col min="770" max="770" width="32" style="13" customWidth="1"/>
    <col min="771" max="771" width="11.42578125" style="13" customWidth="1"/>
    <col min="772" max="772" width="0.7109375" style="13" customWidth="1"/>
    <col min="773" max="773" width="11.42578125" style="13" customWidth="1"/>
    <col min="774" max="774" width="0.7109375" style="13" customWidth="1"/>
    <col min="775" max="775" width="11.85546875" style="13" customWidth="1"/>
    <col min="776" max="776" width="0.7109375" style="13" customWidth="1"/>
    <col min="777" max="777" width="11.42578125" style="13" customWidth="1"/>
    <col min="778" max="778" width="0.7109375" style="13" customWidth="1"/>
    <col min="779" max="779" width="11.7109375" style="13" customWidth="1"/>
    <col min="780" max="780" width="0.7109375" style="13" customWidth="1"/>
    <col min="781" max="781" width="12" style="13" customWidth="1"/>
    <col min="782" max="782" width="0.7109375" style="13" customWidth="1"/>
    <col min="783" max="783" width="13.85546875" style="13" customWidth="1"/>
    <col min="784" max="784" width="3.140625" style="13" customWidth="1"/>
    <col min="785" max="1024" width="13.7109375" style="13"/>
    <col min="1025" max="1025" width="3.5703125" style="13" customWidth="1"/>
    <col min="1026" max="1026" width="32" style="13" customWidth="1"/>
    <col min="1027" max="1027" width="11.42578125" style="13" customWidth="1"/>
    <col min="1028" max="1028" width="0.7109375" style="13" customWidth="1"/>
    <col min="1029" max="1029" width="11.42578125" style="13" customWidth="1"/>
    <col min="1030" max="1030" width="0.7109375" style="13" customWidth="1"/>
    <col min="1031" max="1031" width="11.85546875" style="13" customWidth="1"/>
    <col min="1032" max="1032" width="0.7109375" style="13" customWidth="1"/>
    <col min="1033" max="1033" width="11.42578125" style="13" customWidth="1"/>
    <col min="1034" max="1034" width="0.7109375" style="13" customWidth="1"/>
    <col min="1035" max="1035" width="11.7109375" style="13" customWidth="1"/>
    <col min="1036" max="1036" width="0.7109375" style="13" customWidth="1"/>
    <col min="1037" max="1037" width="12" style="13" customWidth="1"/>
    <col min="1038" max="1038" width="0.7109375" style="13" customWidth="1"/>
    <col min="1039" max="1039" width="13.85546875" style="13" customWidth="1"/>
    <col min="1040" max="1040" width="3.140625" style="13" customWidth="1"/>
    <col min="1041" max="1280" width="13.7109375" style="13"/>
    <col min="1281" max="1281" width="3.5703125" style="13" customWidth="1"/>
    <col min="1282" max="1282" width="32" style="13" customWidth="1"/>
    <col min="1283" max="1283" width="11.42578125" style="13" customWidth="1"/>
    <col min="1284" max="1284" width="0.7109375" style="13" customWidth="1"/>
    <col min="1285" max="1285" width="11.42578125" style="13" customWidth="1"/>
    <col min="1286" max="1286" width="0.7109375" style="13" customWidth="1"/>
    <col min="1287" max="1287" width="11.85546875" style="13" customWidth="1"/>
    <col min="1288" max="1288" width="0.7109375" style="13" customWidth="1"/>
    <col min="1289" max="1289" width="11.42578125" style="13" customWidth="1"/>
    <col min="1290" max="1290" width="0.7109375" style="13" customWidth="1"/>
    <col min="1291" max="1291" width="11.7109375" style="13" customWidth="1"/>
    <col min="1292" max="1292" width="0.7109375" style="13" customWidth="1"/>
    <col min="1293" max="1293" width="12" style="13" customWidth="1"/>
    <col min="1294" max="1294" width="0.7109375" style="13" customWidth="1"/>
    <col min="1295" max="1295" width="13.85546875" style="13" customWidth="1"/>
    <col min="1296" max="1296" width="3.140625" style="13" customWidth="1"/>
    <col min="1297" max="1536" width="13.7109375" style="13"/>
    <col min="1537" max="1537" width="3.5703125" style="13" customWidth="1"/>
    <col min="1538" max="1538" width="32" style="13" customWidth="1"/>
    <col min="1539" max="1539" width="11.42578125" style="13" customWidth="1"/>
    <col min="1540" max="1540" width="0.7109375" style="13" customWidth="1"/>
    <col min="1541" max="1541" width="11.42578125" style="13" customWidth="1"/>
    <col min="1542" max="1542" width="0.7109375" style="13" customWidth="1"/>
    <col min="1543" max="1543" width="11.85546875" style="13" customWidth="1"/>
    <col min="1544" max="1544" width="0.7109375" style="13" customWidth="1"/>
    <col min="1545" max="1545" width="11.42578125" style="13" customWidth="1"/>
    <col min="1546" max="1546" width="0.7109375" style="13" customWidth="1"/>
    <col min="1547" max="1547" width="11.7109375" style="13" customWidth="1"/>
    <col min="1548" max="1548" width="0.7109375" style="13" customWidth="1"/>
    <col min="1549" max="1549" width="12" style="13" customWidth="1"/>
    <col min="1550" max="1550" width="0.7109375" style="13" customWidth="1"/>
    <col min="1551" max="1551" width="13.85546875" style="13" customWidth="1"/>
    <col min="1552" max="1552" width="3.140625" style="13" customWidth="1"/>
    <col min="1553" max="1792" width="13.7109375" style="13"/>
    <col min="1793" max="1793" width="3.5703125" style="13" customWidth="1"/>
    <col min="1794" max="1794" width="32" style="13" customWidth="1"/>
    <col min="1795" max="1795" width="11.42578125" style="13" customWidth="1"/>
    <col min="1796" max="1796" width="0.7109375" style="13" customWidth="1"/>
    <col min="1797" max="1797" width="11.42578125" style="13" customWidth="1"/>
    <col min="1798" max="1798" width="0.7109375" style="13" customWidth="1"/>
    <col min="1799" max="1799" width="11.85546875" style="13" customWidth="1"/>
    <col min="1800" max="1800" width="0.7109375" style="13" customWidth="1"/>
    <col min="1801" max="1801" width="11.42578125" style="13" customWidth="1"/>
    <col min="1802" max="1802" width="0.7109375" style="13" customWidth="1"/>
    <col min="1803" max="1803" width="11.7109375" style="13" customWidth="1"/>
    <col min="1804" max="1804" width="0.7109375" style="13" customWidth="1"/>
    <col min="1805" max="1805" width="12" style="13" customWidth="1"/>
    <col min="1806" max="1806" width="0.7109375" style="13" customWidth="1"/>
    <col min="1807" max="1807" width="13.85546875" style="13" customWidth="1"/>
    <col min="1808" max="1808" width="3.140625" style="13" customWidth="1"/>
    <col min="1809" max="2048" width="13.7109375" style="13"/>
    <col min="2049" max="2049" width="3.5703125" style="13" customWidth="1"/>
    <col min="2050" max="2050" width="32" style="13" customWidth="1"/>
    <col min="2051" max="2051" width="11.42578125" style="13" customWidth="1"/>
    <col min="2052" max="2052" width="0.7109375" style="13" customWidth="1"/>
    <col min="2053" max="2053" width="11.42578125" style="13" customWidth="1"/>
    <col min="2054" max="2054" width="0.7109375" style="13" customWidth="1"/>
    <col min="2055" max="2055" width="11.85546875" style="13" customWidth="1"/>
    <col min="2056" max="2056" width="0.7109375" style="13" customWidth="1"/>
    <col min="2057" max="2057" width="11.42578125" style="13" customWidth="1"/>
    <col min="2058" max="2058" width="0.7109375" style="13" customWidth="1"/>
    <col min="2059" max="2059" width="11.7109375" style="13" customWidth="1"/>
    <col min="2060" max="2060" width="0.7109375" style="13" customWidth="1"/>
    <col min="2061" max="2061" width="12" style="13" customWidth="1"/>
    <col min="2062" max="2062" width="0.7109375" style="13" customWidth="1"/>
    <col min="2063" max="2063" width="13.85546875" style="13" customWidth="1"/>
    <col min="2064" max="2064" width="3.140625" style="13" customWidth="1"/>
    <col min="2065" max="2304" width="13.7109375" style="13"/>
    <col min="2305" max="2305" width="3.5703125" style="13" customWidth="1"/>
    <col min="2306" max="2306" width="32" style="13" customWidth="1"/>
    <col min="2307" max="2307" width="11.42578125" style="13" customWidth="1"/>
    <col min="2308" max="2308" width="0.7109375" style="13" customWidth="1"/>
    <col min="2309" max="2309" width="11.42578125" style="13" customWidth="1"/>
    <col min="2310" max="2310" width="0.7109375" style="13" customWidth="1"/>
    <col min="2311" max="2311" width="11.85546875" style="13" customWidth="1"/>
    <col min="2312" max="2312" width="0.7109375" style="13" customWidth="1"/>
    <col min="2313" max="2313" width="11.42578125" style="13" customWidth="1"/>
    <col min="2314" max="2314" width="0.7109375" style="13" customWidth="1"/>
    <col min="2315" max="2315" width="11.7109375" style="13" customWidth="1"/>
    <col min="2316" max="2316" width="0.7109375" style="13" customWidth="1"/>
    <col min="2317" max="2317" width="12" style="13" customWidth="1"/>
    <col min="2318" max="2318" width="0.7109375" style="13" customWidth="1"/>
    <col min="2319" max="2319" width="13.85546875" style="13" customWidth="1"/>
    <col min="2320" max="2320" width="3.140625" style="13" customWidth="1"/>
    <col min="2321" max="2560" width="13.7109375" style="13"/>
    <col min="2561" max="2561" width="3.5703125" style="13" customWidth="1"/>
    <col min="2562" max="2562" width="32" style="13" customWidth="1"/>
    <col min="2563" max="2563" width="11.42578125" style="13" customWidth="1"/>
    <col min="2564" max="2564" width="0.7109375" style="13" customWidth="1"/>
    <col min="2565" max="2565" width="11.42578125" style="13" customWidth="1"/>
    <col min="2566" max="2566" width="0.7109375" style="13" customWidth="1"/>
    <col min="2567" max="2567" width="11.85546875" style="13" customWidth="1"/>
    <col min="2568" max="2568" width="0.7109375" style="13" customWidth="1"/>
    <col min="2569" max="2569" width="11.42578125" style="13" customWidth="1"/>
    <col min="2570" max="2570" width="0.7109375" style="13" customWidth="1"/>
    <col min="2571" max="2571" width="11.7109375" style="13" customWidth="1"/>
    <col min="2572" max="2572" width="0.7109375" style="13" customWidth="1"/>
    <col min="2573" max="2573" width="12" style="13" customWidth="1"/>
    <col min="2574" max="2574" width="0.7109375" style="13" customWidth="1"/>
    <col min="2575" max="2575" width="13.85546875" style="13" customWidth="1"/>
    <col min="2576" max="2576" width="3.140625" style="13" customWidth="1"/>
    <col min="2577" max="2816" width="13.7109375" style="13"/>
    <col min="2817" max="2817" width="3.5703125" style="13" customWidth="1"/>
    <col min="2818" max="2818" width="32" style="13" customWidth="1"/>
    <col min="2819" max="2819" width="11.42578125" style="13" customWidth="1"/>
    <col min="2820" max="2820" width="0.7109375" style="13" customWidth="1"/>
    <col min="2821" max="2821" width="11.42578125" style="13" customWidth="1"/>
    <col min="2822" max="2822" width="0.7109375" style="13" customWidth="1"/>
    <col min="2823" max="2823" width="11.85546875" style="13" customWidth="1"/>
    <col min="2824" max="2824" width="0.7109375" style="13" customWidth="1"/>
    <col min="2825" max="2825" width="11.42578125" style="13" customWidth="1"/>
    <col min="2826" max="2826" width="0.7109375" style="13" customWidth="1"/>
    <col min="2827" max="2827" width="11.7109375" style="13" customWidth="1"/>
    <col min="2828" max="2828" width="0.7109375" style="13" customWidth="1"/>
    <col min="2829" max="2829" width="12" style="13" customWidth="1"/>
    <col min="2830" max="2830" width="0.7109375" style="13" customWidth="1"/>
    <col min="2831" max="2831" width="13.85546875" style="13" customWidth="1"/>
    <col min="2832" max="2832" width="3.140625" style="13" customWidth="1"/>
    <col min="2833" max="3072" width="13.7109375" style="13"/>
    <col min="3073" max="3073" width="3.5703125" style="13" customWidth="1"/>
    <col min="3074" max="3074" width="32" style="13" customWidth="1"/>
    <col min="3075" max="3075" width="11.42578125" style="13" customWidth="1"/>
    <col min="3076" max="3076" width="0.7109375" style="13" customWidth="1"/>
    <col min="3077" max="3077" width="11.42578125" style="13" customWidth="1"/>
    <col min="3078" max="3078" width="0.7109375" style="13" customWidth="1"/>
    <col min="3079" max="3079" width="11.85546875" style="13" customWidth="1"/>
    <col min="3080" max="3080" width="0.7109375" style="13" customWidth="1"/>
    <col min="3081" max="3081" width="11.42578125" style="13" customWidth="1"/>
    <col min="3082" max="3082" width="0.7109375" style="13" customWidth="1"/>
    <col min="3083" max="3083" width="11.7109375" style="13" customWidth="1"/>
    <col min="3084" max="3084" width="0.7109375" style="13" customWidth="1"/>
    <col min="3085" max="3085" width="12" style="13" customWidth="1"/>
    <col min="3086" max="3086" width="0.7109375" style="13" customWidth="1"/>
    <col min="3087" max="3087" width="13.85546875" style="13" customWidth="1"/>
    <col min="3088" max="3088" width="3.140625" style="13" customWidth="1"/>
    <col min="3089" max="3328" width="13.7109375" style="13"/>
    <col min="3329" max="3329" width="3.5703125" style="13" customWidth="1"/>
    <col min="3330" max="3330" width="32" style="13" customWidth="1"/>
    <col min="3331" max="3331" width="11.42578125" style="13" customWidth="1"/>
    <col min="3332" max="3332" width="0.7109375" style="13" customWidth="1"/>
    <col min="3333" max="3333" width="11.42578125" style="13" customWidth="1"/>
    <col min="3334" max="3334" width="0.7109375" style="13" customWidth="1"/>
    <col min="3335" max="3335" width="11.85546875" style="13" customWidth="1"/>
    <col min="3336" max="3336" width="0.7109375" style="13" customWidth="1"/>
    <col min="3337" max="3337" width="11.42578125" style="13" customWidth="1"/>
    <col min="3338" max="3338" width="0.7109375" style="13" customWidth="1"/>
    <col min="3339" max="3339" width="11.7109375" style="13" customWidth="1"/>
    <col min="3340" max="3340" width="0.7109375" style="13" customWidth="1"/>
    <col min="3341" max="3341" width="12" style="13" customWidth="1"/>
    <col min="3342" max="3342" width="0.7109375" style="13" customWidth="1"/>
    <col min="3343" max="3343" width="13.85546875" style="13" customWidth="1"/>
    <col min="3344" max="3344" width="3.140625" style="13" customWidth="1"/>
    <col min="3345" max="3584" width="13.7109375" style="13"/>
    <col min="3585" max="3585" width="3.5703125" style="13" customWidth="1"/>
    <col min="3586" max="3586" width="32" style="13" customWidth="1"/>
    <col min="3587" max="3587" width="11.42578125" style="13" customWidth="1"/>
    <col min="3588" max="3588" width="0.7109375" style="13" customWidth="1"/>
    <col min="3589" max="3589" width="11.42578125" style="13" customWidth="1"/>
    <col min="3590" max="3590" width="0.7109375" style="13" customWidth="1"/>
    <col min="3591" max="3591" width="11.85546875" style="13" customWidth="1"/>
    <col min="3592" max="3592" width="0.7109375" style="13" customWidth="1"/>
    <col min="3593" max="3593" width="11.42578125" style="13" customWidth="1"/>
    <col min="3594" max="3594" width="0.7109375" style="13" customWidth="1"/>
    <col min="3595" max="3595" width="11.7109375" style="13" customWidth="1"/>
    <col min="3596" max="3596" width="0.7109375" style="13" customWidth="1"/>
    <col min="3597" max="3597" width="12" style="13" customWidth="1"/>
    <col min="3598" max="3598" width="0.7109375" style="13" customWidth="1"/>
    <col min="3599" max="3599" width="13.85546875" style="13" customWidth="1"/>
    <col min="3600" max="3600" width="3.140625" style="13" customWidth="1"/>
    <col min="3601" max="3840" width="13.7109375" style="13"/>
    <col min="3841" max="3841" width="3.5703125" style="13" customWidth="1"/>
    <col min="3842" max="3842" width="32" style="13" customWidth="1"/>
    <col min="3843" max="3843" width="11.42578125" style="13" customWidth="1"/>
    <col min="3844" max="3844" width="0.7109375" style="13" customWidth="1"/>
    <col min="3845" max="3845" width="11.42578125" style="13" customWidth="1"/>
    <col min="3846" max="3846" width="0.7109375" style="13" customWidth="1"/>
    <col min="3847" max="3847" width="11.85546875" style="13" customWidth="1"/>
    <col min="3848" max="3848" width="0.7109375" style="13" customWidth="1"/>
    <col min="3849" max="3849" width="11.42578125" style="13" customWidth="1"/>
    <col min="3850" max="3850" width="0.7109375" style="13" customWidth="1"/>
    <col min="3851" max="3851" width="11.7109375" style="13" customWidth="1"/>
    <col min="3852" max="3852" width="0.7109375" style="13" customWidth="1"/>
    <col min="3853" max="3853" width="12" style="13" customWidth="1"/>
    <col min="3854" max="3854" width="0.7109375" style="13" customWidth="1"/>
    <col min="3855" max="3855" width="13.85546875" style="13" customWidth="1"/>
    <col min="3856" max="3856" width="3.140625" style="13" customWidth="1"/>
    <col min="3857" max="4096" width="13.7109375" style="13"/>
    <col min="4097" max="4097" width="3.5703125" style="13" customWidth="1"/>
    <col min="4098" max="4098" width="32" style="13" customWidth="1"/>
    <col min="4099" max="4099" width="11.42578125" style="13" customWidth="1"/>
    <col min="4100" max="4100" width="0.7109375" style="13" customWidth="1"/>
    <col min="4101" max="4101" width="11.42578125" style="13" customWidth="1"/>
    <col min="4102" max="4102" width="0.7109375" style="13" customWidth="1"/>
    <col min="4103" max="4103" width="11.85546875" style="13" customWidth="1"/>
    <col min="4104" max="4104" width="0.7109375" style="13" customWidth="1"/>
    <col min="4105" max="4105" width="11.42578125" style="13" customWidth="1"/>
    <col min="4106" max="4106" width="0.7109375" style="13" customWidth="1"/>
    <col min="4107" max="4107" width="11.7109375" style="13" customWidth="1"/>
    <col min="4108" max="4108" width="0.7109375" style="13" customWidth="1"/>
    <col min="4109" max="4109" width="12" style="13" customWidth="1"/>
    <col min="4110" max="4110" width="0.7109375" style="13" customWidth="1"/>
    <col min="4111" max="4111" width="13.85546875" style="13" customWidth="1"/>
    <col min="4112" max="4112" width="3.140625" style="13" customWidth="1"/>
    <col min="4113" max="4352" width="13.7109375" style="13"/>
    <col min="4353" max="4353" width="3.5703125" style="13" customWidth="1"/>
    <col min="4354" max="4354" width="32" style="13" customWidth="1"/>
    <col min="4355" max="4355" width="11.42578125" style="13" customWidth="1"/>
    <col min="4356" max="4356" width="0.7109375" style="13" customWidth="1"/>
    <col min="4357" max="4357" width="11.42578125" style="13" customWidth="1"/>
    <col min="4358" max="4358" width="0.7109375" style="13" customWidth="1"/>
    <col min="4359" max="4359" width="11.85546875" style="13" customWidth="1"/>
    <col min="4360" max="4360" width="0.7109375" style="13" customWidth="1"/>
    <col min="4361" max="4361" width="11.42578125" style="13" customWidth="1"/>
    <col min="4362" max="4362" width="0.7109375" style="13" customWidth="1"/>
    <col min="4363" max="4363" width="11.7109375" style="13" customWidth="1"/>
    <col min="4364" max="4364" width="0.7109375" style="13" customWidth="1"/>
    <col min="4365" max="4365" width="12" style="13" customWidth="1"/>
    <col min="4366" max="4366" width="0.7109375" style="13" customWidth="1"/>
    <col min="4367" max="4367" width="13.85546875" style="13" customWidth="1"/>
    <col min="4368" max="4368" width="3.140625" style="13" customWidth="1"/>
    <col min="4369" max="4608" width="13.7109375" style="13"/>
    <col min="4609" max="4609" width="3.5703125" style="13" customWidth="1"/>
    <col min="4610" max="4610" width="32" style="13" customWidth="1"/>
    <col min="4611" max="4611" width="11.42578125" style="13" customWidth="1"/>
    <col min="4612" max="4612" width="0.7109375" style="13" customWidth="1"/>
    <col min="4613" max="4613" width="11.42578125" style="13" customWidth="1"/>
    <col min="4614" max="4614" width="0.7109375" style="13" customWidth="1"/>
    <col min="4615" max="4615" width="11.85546875" style="13" customWidth="1"/>
    <col min="4616" max="4616" width="0.7109375" style="13" customWidth="1"/>
    <col min="4617" max="4617" width="11.42578125" style="13" customWidth="1"/>
    <col min="4618" max="4618" width="0.7109375" style="13" customWidth="1"/>
    <col min="4619" max="4619" width="11.7109375" style="13" customWidth="1"/>
    <col min="4620" max="4620" width="0.7109375" style="13" customWidth="1"/>
    <col min="4621" max="4621" width="12" style="13" customWidth="1"/>
    <col min="4622" max="4622" width="0.7109375" style="13" customWidth="1"/>
    <col min="4623" max="4623" width="13.85546875" style="13" customWidth="1"/>
    <col min="4624" max="4624" width="3.140625" style="13" customWidth="1"/>
    <col min="4625" max="4864" width="13.7109375" style="13"/>
    <col min="4865" max="4865" width="3.5703125" style="13" customWidth="1"/>
    <col min="4866" max="4866" width="32" style="13" customWidth="1"/>
    <col min="4867" max="4867" width="11.42578125" style="13" customWidth="1"/>
    <col min="4868" max="4868" width="0.7109375" style="13" customWidth="1"/>
    <col min="4869" max="4869" width="11.42578125" style="13" customWidth="1"/>
    <col min="4870" max="4870" width="0.7109375" style="13" customWidth="1"/>
    <col min="4871" max="4871" width="11.85546875" style="13" customWidth="1"/>
    <col min="4872" max="4872" width="0.7109375" style="13" customWidth="1"/>
    <col min="4873" max="4873" width="11.42578125" style="13" customWidth="1"/>
    <col min="4874" max="4874" width="0.7109375" style="13" customWidth="1"/>
    <col min="4875" max="4875" width="11.7109375" style="13" customWidth="1"/>
    <col min="4876" max="4876" width="0.7109375" style="13" customWidth="1"/>
    <col min="4877" max="4877" width="12" style="13" customWidth="1"/>
    <col min="4878" max="4878" width="0.7109375" style="13" customWidth="1"/>
    <col min="4879" max="4879" width="13.85546875" style="13" customWidth="1"/>
    <col min="4880" max="4880" width="3.140625" style="13" customWidth="1"/>
    <col min="4881" max="5120" width="13.7109375" style="13"/>
    <col min="5121" max="5121" width="3.5703125" style="13" customWidth="1"/>
    <col min="5122" max="5122" width="32" style="13" customWidth="1"/>
    <col min="5123" max="5123" width="11.42578125" style="13" customWidth="1"/>
    <col min="5124" max="5124" width="0.7109375" style="13" customWidth="1"/>
    <col min="5125" max="5125" width="11.42578125" style="13" customWidth="1"/>
    <col min="5126" max="5126" width="0.7109375" style="13" customWidth="1"/>
    <col min="5127" max="5127" width="11.85546875" style="13" customWidth="1"/>
    <col min="5128" max="5128" width="0.7109375" style="13" customWidth="1"/>
    <col min="5129" max="5129" width="11.42578125" style="13" customWidth="1"/>
    <col min="5130" max="5130" width="0.7109375" style="13" customWidth="1"/>
    <col min="5131" max="5131" width="11.7109375" style="13" customWidth="1"/>
    <col min="5132" max="5132" width="0.7109375" style="13" customWidth="1"/>
    <col min="5133" max="5133" width="12" style="13" customWidth="1"/>
    <col min="5134" max="5134" width="0.7109375" style="13" customWidth="1"/>
    <col min="5135" max="5135" width="13.85546875" style="13" customWidth="1"/>
    <col min="5136" max="5136" width="3.140625" style="13" customWidth="1"/>
    <col min="5137" max="5376" width="13.7109375" style="13"/>
    <col min="5377" max="5377" width="3.5703125" style="13" customWidth="1"/>
    <col min="5378" max="5378" width="32" style="13" customWidth="1"/>
    <col min="5379" max="5379" width="11.42578125" style="13" customWidth="1"/>
    <col min="5380" max="5380" width="0.7109375" style="13" customWidth="1"/>
    <col min="5381" max="5381" width="11.42578125" style="13" customWidth="1"/>
    <col min="5382" max="5382" width="0.7109375" style="13" customWidth="1"/>
    <col min="5383" max="5383" width="11.85546875" style="13" customWidth="1"/>
    <col min="5384" max="5384" width="0.7109375" style="13" customWidth="1"/>
    <col min="5385" max="5385" width="11.42578125" style="13" customWidth="1"/>
    <col min="5386" max="5386" width="0.7109375" style="13" customWidth="1"/>
    <col min="5387" max="5387" width="11.7109375" style="13" customWidth="1"/>
    <col min="5388" max="5388" width="0.7109375" style="13" customWidth="1"/>
    <col min="5389" max="5389" width="12" style="13" customWidth="1"/>
    <col min="5390" max="5390" width="0.7109375" style="13" customWidth="1"/>
    <col min="5391" max="5391" width="13.85546875" style="13" customWidth="1"/>
    <col min="5392" max="5392" width="3.140625" style="13" customWidth="1"/>
    <col min="5393" max="5632" width="13.7109375" style="13"/>
    <col min="5633" max="5633" width="3.5703125" style="13" customWidth="1"/>
    <col min="5634" max="5634" width="32" style="13" customWidth="1"/>
    <col min="5635" max="5635" width="11.42578125" style="13" customWidth="1"/>
    <col min="5636" max="5636" width="0.7109375" style="13" customWidth="1"/>
    <col min="5637" max="5637" width="11.42578125" style="13" customWidth="1"/>
    <col min="5638" max="5638" width="0.7109375" style="13" customWidth="1"/>
    <col min="5639" max="5639" width="11.85546875" style="13" customWidth="1"/>
    <col min="5640" max="5640" width="0.7109375" style="13" customWidth="1"/>
    <col min="5641" max="5641" width="11.42578125" style="13" customWidth="1"/>
    <col min="5642" max="5642" width="0.7109375" style="13" customWidth="1"/>
    <col min="5643" max="5643" width="11.7109375" style="13" customWidth="1"/>
    <col min="5644" max="5644" width="0.7109375" style="13" customWidth="1"/>
    <col min="5645" max="5645" width="12" style="13" customWidth="1"/>
    <col min="5646" max="5646" width="0.7109375" style="13" customWidth="1"/>
    <col min="5647" max="5647" width="13.85546875" style="13" customWidth="1"/>
    <col min="5648" max="5648" width="3.140625" style="13" customWidth="1"/>
    <col min="5649" max="5888" width="13.7109375" style="13"/>
    <col min="5889" max="5889" width="3.5703125" style="13" customWidth="1"/>
    <col min="5890" max="5890" width="32" style="13" customWidth="1"/>
    <col min="5891" max="5891" width="11.42578125" style="13" customWidth="1"/>
    <col min="5892" max="5892" width="0.7109375" style="13" customWidth="1"/>
    <col min="5893" max="5893" width="11.42578125" style="13" customWidth="1"/>
    <col min="5894" max="5894" width="0.7109375" style="13" customWidth="1"/>
    <col min="5895" max="5895" width="11.85546875" style="13" customWidth="1"/>
    <col min="5896" max="5896" width="0.7109375" style="13" customWidth="1"/>
    <col min="5897" max="5897" width="11.42578125" style="13" customWidth="1"/>
    <col min="5898" max="5898" width="0.7109375" style="13" customWidth="1"/>
    <col min="5899" max="5899" width="11.7109375" style="13" customWidth="1"/>
    <col min="5900" max="5900" width="0.7109375" style="13" customWidth="1"/>
    <col min="5901" max="5901" width="12" style="13" customWidth="1"/>
    <col min="5902" max="5902" width="0.7109375" style="13" customWidth="1"/>
    <col min="5903" max="5903" width="13.85546875" style="13" customWidth="1"/>
    <col min="5904" max="5904" width="3.140625" style="13" customWidth="1"/>
    <col min="5905" max="6144" width="13.7109375" style="13"/>
    <col min="6145" max="6145" width="3.5703125" style="13" customWidth="1"/>
    <col min="6146" max="6146" width="32" style="13" customWidth="1"/>
    <col min="6147" max="6147" width="11.42578125" style="13" customWidth="1"/>
    <col min="6148" max="6148" width="0.7109375" style="13" customWidth="1"/>
    <col min="6149" max="6149" width="11.42578125" style="13" customWidth="1"/>
    <col min="6150" max="6150" width="0.7109375" style="13" customWidth="1"/>
    <col min="6151" max="6151" width="11.85546875" style="13" customWidth="1"/>
    <col min="6152" max="6152" width="0.7109375" style="13" customWidth="1"/>
    <col min="6153" max="6153" width="11.42578125" style="13" customWidth="1"/>
    <col min="6154" max="6154" width="0.7109375" style="13" customWidth="1"/>
    <col min="6155" max="6155" width="11.7109375" style="13" customWidth="1"/>
    <col min="6156" max="6156" width="0.7109375" style="13" customWidth="1"/>
    <col min="6157" max="6157" width="12" style="13" customWidth="1"/>
    <col min="6158" max="6158" width="0.7109375" style="13" customWidth="1"/>
    <col min="6159" max="6159" width="13.85546875" style="13" customWidth="1"/>
    <col min="6160" max="6160" width="3.140625" style="13" customWidth="1"/>
    <col min="6161" max="6400" width="13.7109375" style="13"/>
    <col min="6401" max="6401" width="3.5703125" style="13" customWidth="1"/>
    <col min="6402" max="6402" width="32" style="13" customWidth="1"/>
    <col min="6403" max="6403" width="11.42578125" style="13" customWidth="1"/>
    <col min="6404" max="6404" width="0.7109375" style="13" customWidth="1"/>
    <col min="6405" max="6405" width="11.42578125" style="13" customWidth="1"/>
    <col min="6406" max="6406" width="0.7109375" style="13" customWidth="1"/>
    <col min="6407" max="6407" width="11.85546875" style="13" customWidth="1"/>
    <col min="6408" max="6408" width="0.7109375" style="13" customWidth="1"/>
    <col min="6409" max="6409" width="11.42578125" style="13" customWidth="1"/>
    <col min="6410" max="6410" width="0.7109375" style="13" customWidth="1"/>
    <col min="6411" max="6411" width="11.7109375" style="13" customWidth="1"/>
    <col min="6412" max="6412" width="0.7109375" style="13" customWidth="1"/>
    <col min="6413" max="6413" width="12" style="13" customWidth="1"/>
    <col min="6414" max="6414" width="0.7109375" style="13" customWidth="1"/>
    <col min="6415" max="6415" width="13.85546875" style="13" customWidth="1"/>
    <col min="6416" max="6416" width="3.140625" style="13" customWidth="1"/>
    <col min="6417" max="6656" width="13.7109375" style="13"/>
    <col min="6657" max="6657" width="3.5703125" style="13" customWidth="1"/>
    <col min="6658" max="6658" width="32" style="13" customWidth="1"/>
    <col min="6659" max="6659" width="11.42578125" style="13" customWidth="1"/>
    <col min="6660" max="6660" width="0.7109375" style="13" customWidth="1"/>
    <col min="6661" max="6661" width="11.42578125" style="13" customWidth="1"/>
    <col min="6662" max="6662" width="0.7109375" style="13" customWidth="1"/>
    <col min="6663" max="6663" width="11.85546875" style="13" customWidth="1"/>
    <col min="6664" max="6664" width="0.7109375" style="13" customWidth="1"/>
    <col min="6665" max="6665" width="11.42578125" style="13" customWidth="1"/>
    <col min="6666" max="6666" width="0.7109375" style="13" customWidth="1"/>
    <col min="6667" max="6667" width="11.7109375" style="13" customWidth="1"/>
    <col min="6668" max="6668" width="0.7109375" style="13" customWidth="1"/>
    <col min="6669" max="6669" width="12" style="13" customWidth="1"/>
    <col min="6670" max="6670" width="0.7109375" style="13" customWidth="1"/>
    <col min="6671" max="6671" width="13.85546875" style="13" customWidth="1"/>
    <col min="6672" max="6672" width="3.140625" style="13" customWidth="1"/>
    <col min="6673" max="6912" width="13.7109375" style="13"/>
    <col min="6913" max="6913" width="3.5703125" style="13" customWidth="1"/>
    <col min="6914" max="6914" width="32" style="13" customWidth="1"/>
    <col min="6915" max="6915" width="11.42578125" style="13" customWidth="1"/>
    <col min="6916" max="6916" width="0.7109375" style="13" customWidth="1"/>
    <col min="6917" max="6917" width="11.42578125" style="13" customWidth="1"/>
    <col min="6918" max="6918" width="0.7109375" style="13" customWidth="1"/>
    <col min="6919" max="6919" width="11.85546875" style="13" customWidth="1"/>
    <col min="6920" max="6920" width="0.7109375" style="13" customWidth="1"/>
    <col min="6921" max="6921" width="11.42578125" style="13" customWidth="1"/>
    <col min="6922" max="6922" width="0.7109375" style="13" customWidth="1"/>
    <col min="6923" max="6923" width="11.7109375" style="13" customWidth="1"/>
    <col min="6924" max="6924" width="0.7109375" style="13" customWidth="1"/>
    <col min="6925" max="6925" width="12" style="13" customWidth="1"/>
    <col min="6926" max="6926" width="0.7109375" style="13" customWidth="1"/>
    <col min="6927" max="6927" width="13.85546875" style="13" customWidth="1"/>
    <col min="6928" max="6928" width="3.140625" style="13" customWidth="1"/>
    <col min="6929" max="7168" width="13.7109375" style="13"/>
    <col min="7169" max="7169" width="3.5703125" style="13" customWidth="1"/>
    <col min="7170" max="7170" width="32" style="13" customWidth="1"/>
    <col min="7171" max="7171" width="11.42578125" style="13" customWidth="1"/>
    <col min="7172" max="7172" width="0.7109375" style="13" customWidth="1"/>
    <col min="7173" max="7173" width="11.42578125" style="13" customWidth="1"/>
    <col min="7174" max="7174" width="0.7109375" style="13" customWidth="1"/>
    <col min="7175" max="7175" width="11.85546875" style="13" customWidth="1"/>
    <col min="7176" max="7176" width="0.7109375" style="13" customWidth="1"/>
    <col min="7177" max="7177" width="11.42578125" style="13" customWidth="1"/>
    <col min="7178" max="7178" width="0.7109375" style="13" customWidth="1"/>
    <col min="7179" max="7179" width="11.7109375" style="13" customWidth="1"/>
    <col min="7180" max="7180" width="0.7109375" style="13" customWidth="1"/>
    <col min="7181" max="7181" width="12" style="13" customWidth="1"/>
    <col min="7182" max="7182" width="0.7109375" style="13" customWidth="1"/>
    <col min="7183" max="7183" width="13.85546875" style="13" customWidth="1"/>
    <col min="7184" max="7184" width="3.140625" style="13" customWidth="1"/>
    <col min="7185" max="7424" width="13.7109375" style="13"/>
    <col min="7425" max="7425" width="3.5703125" style="13" customWidth="1"/>
    <col min="7426" max="7426" width="32" style="13" customWidth="1"/>
    <col min="7427" max="7427" width="11.42578125" style="13" customWidth="1"/>
    <col min="7428" max="7428" width="0.7109375" style="13" customWidth="1"/>
    <col min="7429" max="7429" width="11.42578125" style="13" customWidth="1"/>
    <col min="7430" max="7430" width="0.7109375" style="13" customWidth="1"/>
    <col min="7431" max="7431" width="11.85546875" style="13" customWidth="1"/>
    <col min="7432" max="7432" width="0.7109375" style="13" customWidth="1"/>
    <col min="7433" max="7433" width="11.42578125" style="13" customWidth="1"/>
    <col min="7434" max="7434" width="0.7109375" style="13" customWidth="1"/>
    <col min="7435" max="7435" width="11.7109375" style="13" customWidth="1"/>
    <col min="7436" max="7436" width="0.7109375" style="13" customWidth="1"/>
    <col min="7437" max="7437" width="12" style="13" customWidth="1"/>
    <col min="7438" max="7438" width="0.7109375" style="13" customWidth="1"/>
    <col min="7439" max="7439" width="13.85546875" style="13" customWidth="1"/>
    <col min="7440" max="7440" width="3.140625" style="13" customWidth="1"/>
    <col min="7441" max="7680" width="13.7109375" style="13"/>
    <col min="7681" max="7681" width="3.5703125" style="13" customWidth="1"/>
    <col min="7682" max="7682" width="32" style="13" customWidth="1"/>
    <col min="7683" max="7683" width="11.42578125" style="13" customWidth="1"/>
    <col min="7684" max="7684" width="0.7109375" style="13" customWidth="1"/>
    <col min="7685" max="7685" width="11.42578125" style="13" customWidth="1"/>
    <col min="7686" max="7686" width="0.7109375" style="13" customWidth="1"/>
    <col min="7687" max="7687" width="11.85546875" style="13" customWidth="1"/>
    <col min="7688" max="7688" width="0.7109375" style="13" customWidth="1"/>
    <col min="7689" max="7689" width="11.42578125" style="13" customWidth="1"/>
    <col min="7690" max="7690" width="0.7109375" style="13" customWidth="1"/>
    <col min="7691" max="7691" width="11.7109375" style="13" customWidth="1"/>
    <col min="7692" max="7692" width="0.7109375" style="13" customWidth="1"/>
    <col min="7693" max="7693" width="12" style="13" customWidth="1"/>
    <col min="7694" max="7694" width="0.7109375" style="13" customWidth="1"/>
    <col min="7695" max="7695" width="13.85546875" style="13" customWidth="1"/>
    <col min="7696" max="7696" width="3.140625" style="13" customWidth="1"/>
    <col min="7697" max="7936" width="13.7109375" style="13"/>
    <col min="7937" max="7937" width="3.5703125" style="13" customWidth="1"/>
    <col min="7938" max="7938" width="32" style="13" customWidth="1"/>
    <col min="7939" max="7939" width="11.42578125" style="13" customWidth="1"/>
    <col min="7940" max="7940" width="0.7109375" style="13" customWidth="1"/>
    <col min="7941" max="7941" width="11.42578125" style="13" customWidth="1"/>
    <col min="7942" max="7942" width="0.7109375" style="13" customWidth="1"/>
    <col min="7943" max="7943" width="11.85546875" style="13" customWidth="1"/>
    <col min="7944" max="7944" width="0.7109375" style="13" customWidth="1"/>
    <col min="7945" max="7945" width="11.42578125" style="13" customWidth="1"/>
    <col min="7946" max="7946" width="0.7109375" style="13" customWidth="1"/>
    <col min="7947" max="7947" width="11.7109375" style="13" customWidth="1"/>
    <col min="7948" max="7948" width="0.7109375" style="13" customWidth="1"/>
    <col min="7949" max="7949" width="12" style="13" customWidth="1"/>
    <col min="7950" max="7950" width="0.7109375" style="13" customWidth="1"/>
    <col min="7951" max="7951" width="13.85546875" style="13" customWidth="1"/>
    <col min="7952" max="7952" width="3.140625" style="13" customWidth="1"/>
    <col min="7953" max="8192" width="13.7109375" style="13"/>
    <col min="8193" max="8193" width="3.5703125" style="13" customWidth="1"/>
    <col min="8194" max="8194" width="32" style="13" customWidth="1"/>
    <col min="8195" max="8195" width="11.42578125" style="13" customWidth="1"/>
    <col min="8196" max="8196" width="0.7109375" style="13" customWidth="1"/>
    <col min="8197" max="8197" width="11.42578125" style="13" customWidth="1"/>
    <col min="8198" max="8198" width="0.7109375" style="13" customWidth="1"/>
    <col min="8199" max="8199" width="11.85546875" style="13" customWidth="1"/>
    <col min="8200" max="8200" width="0.7109375" style="13" customWidth="1"/>
    <col min="8201" max="8201" width="11.42578125" style="13" customWidth="1"/>
    <col min="8202" max="8202" width="0.7109375" style="13" customWidth="1"/>
    <col min="8203" max="8203" width="11.7109375" style="13" customWidth="1"/>
    <col min="8204" max="8204" width="0.7109375" style="13" customWidth="1"/>
    <col min="8205" max="8205" width="12" style="13" customWidth="1"/>
    <col min="8206" max="8206" width="0.7109375" style="13" customWidth="1"/>
    <col min="8207" max="8207" width="13.85546875" style="13" customWidth="1"/>
    <col min="8208" max="8208" width="3.140625" style="13" customWidth="1"/>
    <col min="8209" max="8448" width="13.7109375" style="13"/>
    <col min="8449" max="8449" width="3.5703125" style="13" customWidth="1"/>
    <col min="8450" max="8450" width="32" style="13" customWidth="1"/>
    <col min="8451" max="8451" width="11.42578125" style="13" customWidth="1"/>
    <col min="8452" max="8452" width="0.7109375" style="13" customWidth="1"/>
    <col min="8453" max="8453" width="11.42578125" style="13" customWidth="1"/>
    <col min="8454" max="8454" width="0.7109375" style="13" customWidth="1"/>
    <col min="8455" max="8455" width="11.85546875" style="13" customWidth="1"/>
    <col min="8456" max="8456" width="0.7109375" style="13" customWidth="1"/>
    <col min="8457" max="8457" width="11.42578125" style="13" customWidth="1"/>
    <col min="8458" max="8458" width="0.7109375" style="13" customWidth="1"/>
    <col min="8459" max="8459" width="11.7109375" style="13" customWidth="1"/>
    <col min="8460" max="8460" width="0.7109375" style="13" customWidth="1"/>
    <col min="8461" max="8461" width="12" style="13" customWidth="1"/>
    <col min="8462" max="8462" width="0.7109375" style="13" customWidth="1"/>
    <col min="8463" max="8463" width="13.85546875" style="13" customWidth="1"/>
    <col min="8464" max="8464" width="3.140625" style="13" customWidth="1"/>
    <col min="8465" max="8704" width="13.7109375" style="13"/>
    <col min="8705" max="8705" width="3.5703125" style="13" customWidth="1"/>
    <col min="8706" max="8706" width="32" style="13" customWidth="1"/>
    <col min="8707" max="8707" width="11.42578125" style="13" customWidth="1"/>
    <col min="8708" max="8708" width="0.7109375" style="13" customWidth="1"/>
    <col min="8709" max="8709" width="11.42578125" style="13" customWidth="1"/>
    <col min="8710" max="8710" width="0.7109375" style="13" customWidth="1"/>
    <col min="8711" max="8711" width="11.85546875" style="13" customWidth="1"/>
    <col min="8712" max="8712" width="0.7109375" style="13" customWidth="1"/>
    <col min="8713" max="8713" width="11.42578125" style="13" customWidth="1"/>
    <col min="8714" max="8714" width="0.7109375" style="13" customWidth="1"/>
    <col min="8715" max="8715" width="11.7109375" style="13" customWidth="1"/>
    <col min="8716" max="8716" width="0.7109375" style="13" customWidth="1"/>
    <col min="8717" max="8717" width="12" style="13" customWidth="1"/>
    <col min="8718" max="8718" width="0.7109375" style="13" customWidth="1"/>
    <col min="8719" max="8719" width="13.85546875" style="13" customWidth="1"/>
    <col min="8720" max="8720" width="3.140625" style="13" customWidth="1"/>
    <col min="8721" max="8960" width="13.7109375" style="13"/>
    <col min="8961" max="8961" width="3.5703125" style="13" customWidth="1"/>
    <col min="8962" max="8962" width="32" style="13" customWidth="1"/>
    <col min="8963" max="8963" width="11.42578125" style="13" customWidth="1"/>
    <col min="8964" max="8964" width="0.7109375" style="13" customWidth="1"/>
    <col min="8965" max="8965" width="11.42578125" style="13" customWidth="1"/>
    <col min="8966" max="8966" width="0.7109375" style="13" customWidth="1"/>
    <col min="8967" max="8967" width="11.85546875" style="13" customWidth="1"/>
    <col min="8968" max="8968" width="0.7109375" style="13" customWidth="1"/>
    <col min="8969" max="8969" width="11.42578125" style="13" customWidth="1"/>
    <col min="8970" max="8970" width="0.7109375" style="13" customWidth="1"/>
    <col min="8971" max="8971" width="11.7109375" style="13" customWidth="1"/>
    <col min="8972" max="8972" width="0.7109375" style="13" customWidth="1"/>
    <col min="8973" max="8973" width="12" style="13" customWidth="1"/>
    <col min="8974" max="8974" width="0.7109375" style="13" customWidth="1"/>
    <col min="8975" max="8975" width="13.85546875" style="13" customWidth="1"/>
    <col min="8976" max="8976" width="3.140625" style="13" customWidth="1"/>
    <col min="8977" max="9216" width="13.7109375" style="13"/>
    <col min="9217" max="9217" width="3.5703125" style="13" customWidth="1"/>
    <col min="9218" max="9218" width="32" style="13" customWidth="1"/>
    <col min="9219" max="9219" width="11.42578125" style="13" customWidth="1"/>
    <col min="9220" max="9220" width="0.7109375" style="13" customWidth="1"/>
    <col min="9221" max="9221" width="11.42578125" style="13" customWidth="1"/>
    <col min="9222" max="9222" width="0.7109375" style="13" customWidth="1"/>
    <col min="9223" max="9223" width="11.85546875" style="13" customWidth="1"/>
    <col min="9224" max="9224" width="0.7109375" style="13" customWidth="1"/>
    <col min="9225" max="9225" width="11.42578125" style="13" customWidth="1"/>
    <col min="9226" max="9226" width="0.7109375" style="13" customWidth="1"/>
    <col min="9227" max="9227" width="11.7109375" style="13" customWidth="1"/>
    <col min="9228" max="9228" width="0.7109375" style="13" customWidth="1"/>
    <col min="9229" max="9229" width="12" style="13" customWidth="1"/>
    <col min="9230" max="9230" width="0.7109375" style="13" customWidth="1"/>
    <col min="9231" max="9231" width="13.85546875" style="13" customWidth="1"/>
    <col min="9232" max="9232" width="3.140625" style="13" customWidth="1"/>
    <col min="9233" max="9472" width="13.7109375" style="13"/>
    <col min="9473" max="9473" width="3.5703125" style="13" customWidth="1"/>
    <col min="9474" max="9474" width="32" style="13" customWidth="1"/>
    <col min="9475" max="9475" width="11.42578125" style="13" customWidth="1"/>
    <col min="9476" max="9476" width="0.7109375" style="13" customWidth="1"/>
    <col min="9477" max="9477" width="11.42578125" style="13" customWidth="1"/>
    <col min="9478" max="9478" width="0.7109375" style="13" customWidth="1"/>
    <col min="9479" max="9479" width="11.85546875" style="13" customWidth="1"/>
    <col min="9480" max="9480" width="0.7109375" style="13" customWidth="1"/>
    <col min="9481" max="9481" width="11.42578125" style="13" customWidth="1"/>
    <col min="9482" max="9482" width="0.7109375" style="13" customWidth="1"/>
    <col min="9483" max="9483" width="11.7109375" style="13" customWidth="1"/>
    <col min="9484" max="9484" width="0.7109375" style="13" customWidth="1"/>
    <col min="9485" max="9485" width="12" style="13" customWidth="1"/>
    <col min="9486" max="9486" width="0.7109375" style="13" customWidth="1"/>
    <col min="9487" max="9487" width="13.85546875" style="13" customWidth="1"/>
    <col min="9488" max="9488" width="3.140625" style="13" customWidth="1"/>
    <col min="9489" max="9728" width="13.7109375" style="13"/>
    <col min="9729" max="9729" width="3.5703125" style="13" customWidth="1"/>
    <col min="9730" max="9730" width="32" style="13" customWidth="1"/>
    <col min="9731" max="9731" width="11.42578125" style="13" customWidth="1"/>
    <col min="9732" max="9732" width="0.7109375" style="13" customWidth="1"/>
    <col min="9733" max="9733" width="11.42578125" style="13" customWidth="1"/>
    <col min="9734" max="9734" width="0.7109375" style="13" customWidth="1"/>
    <col min="9735" max="9735" width="11.85546875" style="13" customWidth="1"/>
    <col min="9736" max="9736" width="0.7109375" style="13" customWidth="1"/>
    <col min="9737" max="9737" width="11.42578125" style="13" customWidth="1"/>
    <col min="9738" max="9738" width="0.7109375" style="13" customWidth="1"/>
    <col min="9739" max="9739" width="11.7109375" style="13" customWidth="1"/>
    <col min="9740" max="9740" width="0.7109375" style="13" customWidth="1"/>
    <col min="9741" max="9741" width="12" style="13" customWidth="1"/>
    <col min="9742" max="9742" width="0.7109375" style="13" customWidth="1"/>
    <col min="9743" max="9743" width="13.85546875" style="13" customWidth="1"/>
    <col min="9744" max="9744" width="3.140625" style="13" customWidth="1"/>
    <col min="9745" max="9984" width="13.7109375" style="13"/>
    <col min="9985" max="9985" width="3.5703125" style="13" customWidth="1"/>
    <col min="9986" max="9986" width="32" style="13" customWidth="1"/>
    <col min="9987" max="9987" width="11.42578125" style="13" customWidth="1"/>
    <col min="9988" max="9988" width="0.7109375" style="13" customWidth="1"/>
    <col min="9989" max="9989" width="11.42578125" style="13" customWidth="1"/>
    <col min="9990" max="9990" width="0.7109375" style="13" customWidth="1"/>
    <col min="9991" max="9991" width="11.85546875" style="13" customWidth="1"/>
    <col min="9992" max="9992" width="0.7109375" style="13" customWidth="1"/>
    <col min="9993" max="9993" width="11.42578125" style="13" customWidth="1"/>
    <col min="9994" max="9994" width="0.7109375" style="13" customWidth="1"/>
    <col min="9995" max="9995" width="11.7109375" style="13" customWidth="1"/>
    <col min="9996" max="9996" width="0.7109375" style="13" customWidth="1"/>
    <col min="9997" max="9997" width="12" style="13" customWidth="1"/>
    <col min="9998" max="9998" width="0.7109375" style="13" customWidth="1"/>
    <col min="9999" max="9999" width="13.85546875" style="13" customWidth="1"/>
    <col min="10000" max="10000" width="3.140625" style="13" customWidth="1"/>
    <col min="10001" max="10240" width="13.7109375" style="13"/>
    <col min="10241" max="10241" width="3.5703125" style="13" customWidth="1"/>
    <col min="10242" max="10242" width="32" style="13" customWidth="1"/>
    <col min="10243" max="10243" width="11.42578125" style="13" customWidth="1"/>
    <col min="10244" max="10244" width="0.7109375" style="13" customWidth="1"/>
    <col min="10245" max="10245" width="11.42578125" style="13" customWidth="1"/>
    <col min="10246" max="10246" width="0.7109375" style="13" customWidth="1"/>
    <col min="10247" max="10247" width="11.85546875" style="13" customWidth="1"/>
    <col min="10248" max="10248" width="0.7109375" style="13" customWidth="1"/>
    <col min="10249" max="10249" width="11.42578125" style="13" customWidth="1"/>
    <col min="10250" max="10250" width="0.7109375" style="13" customWidth="1"/>
    <col min="10251" max="10251" width="11.7109375" style="13" customWidth="1"/>
    <col min="10252" max="10252" width="0.7109375" style="13" customWidth="1"/>
    <col min="10253" max="10253" width="12" style="13" customWidth="1"/>
    <col min="10254" max="10254" width="0.7109375" style="13" customWidth="1"/>
    <col min="10255" max="10255" width="13.85546875" style="13" customWidth="1"/>
    <col min="10256" max="10256" width="3.140625" style="13" customWidth="1"/>
    <col min="10257" max="10496" width="13.7109375" style="13"/>
    <col min="10497" max="10497" width="3.5703125" style="13" customWidth="1"/>
    <col min="10498" max="10498" width="32" style="13" customWidth="1"/>
    <col min="10499" max="10499" width="11.42578125" style="13" customWidth="1"/>
    <col min="10500" max="10500" width="0.7109375" style="13" customWidth="1"/>
    <col min="10501" max="10501" width="11.42578125" style="13" customWidth="1"/>
    <col min="10502" max="10502" width="0.7109375" style="13" customWidth="1"/>
    <col min="10503" max="10503" width="11.85546875" style="13" customWidth="1"/>
    <col min="10504" max="10504" width="0.7109375" style="13" customWidth="1"/>
    <col min="10505" max="10505" width="11.42578125" style="13" customWidth="1"/>
    <col min="10506" max="10506" width="0.7109375" style="13" customWidth="1"/>
    <col min="10507" max="10507" width="11.7109375" style="13" customWidth="1"/>
    <col min="10508" max="10508" width="0.7109375" style="13" customWidth="1"/>
    <col min="10509" max="10509" width="12" style="13" customWidth="1"/>
    <col min="10510" max="10510" width="0.7109375" style="13" customWidth="1"/>
    <col min="10511" max="10511" width="13.85546875" style="13" customWidth="1"/>
    <col min="10512" max="10512" width="3.140625" style="13" customWidth="1"/>
    <col min="10513" max="10752" width="13.7109375" style="13"/>
    <col min="10753" max="10753" width="3.5703125" style="13" customWidth="1"/>
    <col min="10754" max="10754" width="32" style="13" customWidth="1"/>
    <col min="10755" max="10755" width="11.42578125" style="13" customWidth="1"/>
    <col min="10756" max="10756" width="0.7109375" style="13" customWidth="1"/>
    <col min="10757" max="10757" width="11.42578125" style="13" customWidth="1"/>
    <col min="10758" max="10758" width="0.7109375" style="13" customWidth="1"/>
    <col min="10759" max="10759" width="11.85546875" style="13" customWidth="1"/>
    <col min="10760" max="10760" width="0.7109375" style="13" customWidth="1"/>
    <col min="10761" max="10761" width="11.42578125" style="13" customWidth="1"/>
    <col min="10762" max="10762" width="0.7109375" style="13" customWidth="1"/>
    <col min="10763" max="10763" width="11.7109375" style="13" customWidth="1"/>
    <col min="10764" max="10764" width="0.7109375" style="13" customWidth="1"/>
    <col min="10765" max="10765" width="12" style="13" customWidth="1"/>
    <col min="10766" max="10766" width="0.7109375" style="13" customWidth="1"/>
    <col min="10767" max="10767" width="13.85546875" style="13" customWidth="1"/>
    <col min="10768" max="10768" width="3.140625" style="13" customWidth="1"/>
    <col min="10769" max="11008" width="13.7109375" style="13"/>
    <col min="11009" max="11009" width="3.5703125" style="13" customWidth="1"/>
    <col min="11010" max="11010" width="32" style="13" customWidth="1"/>
    <col min="11011" max="11011" width="11.42578125" style="13" customWidth="1"/>
    <col min="11012" max="11012" width="0.7109375" style="13" customWidth="1"/>
    <col min="11013" max="11013" width="11.42578125" style="13" customWidth="1"/>
    <col min="11014" max="11014" width="0.7109375" style="13" customWidth="1"/>
    <col min="11015" max="11015" width="11.85546875" style="13" customWidth="1"/>
    <col min="11016" max="11016" width="0.7109375" style="13" customWidth="1"/>
    <col min="11017" max="11017" width="11.42578125" style="13" customWidth="1"/>
    <col min="11018" max="11018" width="0.7109375" style="13" customWidth="1"/>
    <col min="11019" max="11019" width="11.7109375" style="13" customWidth="1"/>
    <col min="11020" max="11020" width="0.7109375" style="13" customWidth="1"/>
    <col min="11021" max="11021" width="12" style="13" customWidth="1"/>
    <col min="11022" max="11022" width="0.7109375" style="13" customWidth="1"/>
    <col min="11023" max="11023" width="13.85546875" style="13" customWidth="1"/>
    <col min="11024" max="11024" width="3.140625" style="13" customWidth="1"/>
    <col min="11025" max="11264" width="13.7109375" style="13"/>
    <col min="11265" max="11265" width="3.5703125" style="13" customWidth="1"/>
    <col min="11266" max="11266" width="32" style="13" customWidth="1"/>
    <col min="11267" max="11267" width="11.42578125" style="13" customWidth="1"/>
    <col min="11268" max="11268" width="0.7109375" style="13" customWidth="1"/>
    <col min="11269" max="11269" width="11.42578125" style="13" customWidth="1"/>
    <col min="11270" max="11270" width="0.7109375" style="13" customWidth="1"/>
    <col min="11271" max="11271" width="11.85546875" style="13" customWidth="1"/>
    <col min="11272" max="11272" width="0.7109375" style="13" customWidth="1"/>
    <col min="11273" max="11273" width="11.42578125" style="13" customWidth="1"/>
    <col min="11274" max="11274" width="0.7109375" style="13" customWidth="1"/>
    <col min="11275" max="11275" width="11.7109375" style="13" customWidth="1"/>
    <col min="11276" max="11276" width="0.7109375" style="13" customWidth="1"/>
    <col min="11277" max="11277" width="12" style="13" customWidth="1"/>
    <col min="11278" max="11278" width="0.7109375" style="13" customWidth="1"/>
    <col min="11279" max="11279" width="13.85546875" style="13" customWidth="1"/>
    <col min="11280" max="11280" width="3.140625" style="13" customWidth="1"/>
    <col min="11281" max="11520" width="13.7109375" style="13"/>
    <col min="11521" max="11521" width="3.5703125" style="13" customWidth="1"/>
    <col min="11522" max="11522" width="32" style="13" customWidth="1"/>
    <col min="11523" max="11523" width="11.42578125" style="13" customWidth="1"/>
    <col min="11524" max="11524" width="0.7109375" style="13" customWidth="1"/>
    <col min="11525" max="11525" width="11.42578125" style="13" customWidth="1"/>
    <col min="11526" max="11526" width="0.7109375" style="13" customWidth="1"/>
    <col min="11527" max="11527" width="11.85546875" style="13" customWidth="1"/>
    <col min="11528" max="11528" width="0.7109375" style="13" customWidth="1"/>
    <col min="11529" max="11529" width="11.42578125" style="13" customWidth="1"/>
    <col min="11530" max="11530" width="0.7109375" style="13" customWidth="1"/>
    <col min="11531" max="11531" width="11.7109375" style="13" customWidth="1"/>
    <col min="11532" max="11532" width="0.7109375" style="13" customWidth="1"/>
    <col min="11533" max="11533" width="12" style="13" customWidth="1"/>
    <col min="11534" max="11534" width="0.7109375" style="13" customWidth="1"/>
    <col min="11535" max="11535" width="13.85546875" style="13" customWidth="1"/>
    <col min="11536" max="11536" width="3.140625" style="13" customWidth="1"/>
    <col min="11537" max="11776" width="13.7109375" style="13"/>
    <col min="11777" max="11777" width="3.5703125" style="13" customWidth="1"/>
    <col min="11778" max="11778" width="32" style="13" customWidth="1"/>
    <col min="11779" max="11779" width="11.42578125" style="13" customWidth="1"/>
    <col min="11780" max="11780" width="0.7109375" style="13" customWidth="1"/>
    <col min="11781" max="11781" width="11.42578125" style="13" customWidth="1"/>
    <col min="11782" max="11782" width="0.7109375" style="13" customWidth="1"/>
    <col min="11783" max="11783" width="11.85546875" style="13" customWidth="1"/>
    <col min="11784" max="11784" width="0.7109375" style="13" customWidth="1"/>
    <col min="11785" max="11785" width="11.42578125" style="13" customWidth="1"/>
    <col min="11786" max="11786" width="0.7109375" style="13" customWidth="1"/>
    <col min="11787" max="11787" width="11.7109375" style="13" customWidth="1"/>
    <col min="11788" max="11788" width="0.7109375" style="13" customWidth="1"/>
    <col min="11789" max="11789" width="12" style="13" customWidth="1"/>
    <col min="11790" max="11790" width="0.7109375" style="13" customWidth="1"/>
    <col min="11791" max="11791" width="13.85546875" style="13" customWidth="1"/>
    <col min="11792" max="11792" width="3.140625" style="13" customWidth="1"/>
    <col min="11793" max="12032" width="13.7109375" style="13"/>
    <col min="12033" max="12033" width="3.5703125" style="13" customWidth="1"/>
    <col min="12034" max="12034" width="32" style="13" customWidth="1"/>
    <col min="12035" max="12035" width="11.42578125" style="13" customWidth="1"/>
    <col min="12036" max="12036" width="0.7109375" style="13" customWidth="1"/>
    <col min="12037" max="12037" width="11.42578125" style="13" customWidth="1"/>
    <col min="12038" max="12038" width="0.7109375" style="13" customWidth="1"/>
    <col min="12039" max="12039" width="11.85546875" style="13" customWidth="1"/>
    <col min="12040" max="12040" width="0.7109375" style="13" customWidth="1"/>
    <col min="12041" max="12041" width="11.42578125" style="13" customWidth="1"/>
    <col min="12042" max="12042" width="0.7109375" style="13" customWidth="1"/>
    <col min="12043" max="12043" width="11.7109375" style="13" customWidth="1"/>
    <col min="12044" max="12044" width="0.7109375" style="13" customWidth="1"/>
    <col min="12045" max="12045" width="12" style="13" customWidth="1"/>
    <col min="12046" max="12046" width="0.7109375" style="13" customWidth="1"/>
    <col min="12047" max="12047" width="13.85546875" style="13" customWidth="1"/>
    <col min="12048" max="12048" width="3.140625" style="13" customWidth="1"/>
    <col min="12049" max="12288" width="13.7109375" style="13"/>
    <col min="12289" max="12289" width="3.5703125" style="13" customWidth="1"/>
    <col min="12290" max="12290" width="32" style="13" customWidth="1"/>
    <col min="12291" max="12291" width="11.42578125" style="13" customWidth="1"/>
    <col min="12292" max="12292" width="0.7109375" style="13" customWidth="1"/>
    <col min="12293" max="12293" width="11.42578125" style="13" customWidth="1"/>
    <col min="12294" max="12294" width="0.7109375" style="13" customWidth="1"/>
    <col min="12295" max="12295" width="11.85546875" style="13" customWidth="1"/>
    <col min="12296" max="12296" width="0.7109375" style="13" customWidth="1"/>
    <col min="12297" max="12297" width="11.42578125" style="13" customWidth="1"/>
    <col min="12298" max="12298" width="0.7109375" style="13" customWidth="1"/>
    <col min="12299" max="12299" width="11.7109375" style="13" customWidth="1"/>
    <col min="12300" max="12300" width="0.7109375" style="13" customWidth="1"/>
    <col min="12301" max="12301" width="12" style="13" customWidth="1"/>
    <col min="12302" max="12302" width="0.7109375" style="13" customWidth="1"/>
    <col min="12303" max="12303" width="13.85546875" style="13" customWidth="1"/>
    <col min="12304" max="12304" width="3.140625" style="13" customWidth="1"/>
    <col min="12305" max="12544" width="13.7109375" style="13"/>
    <col min="12545" max="12545" width="3.5703125" style="13" customWidth="1"/>
    <col min="12546" max="12546" width="32" style="13" customWidth="1"/>
    <col min="12547" max="12547" width="11.42578125" style="13" customWidth="1"/>
    <col min="12548" max="12548" width="0.7109375" style="13" customWidth="1"/>
    <col min="12549" max="12549" width="11.42578125" style="13" customWidth="1"/>
    <col min="12550" max="12550" width="0.7109375" style="13" customWidth="1"/>
    <col min="12551" max="12551" width="11.85546875" style="13" customWidth="1"/>
    <col min="12552" max="12552" width="0.7109375" style="13" customWidth="1"/>
    <col min="12553" max="12553" width="11.42578125" style="13" customWidth="1"/>
    <col min="12554" max="12554" width="0.7109375" style="13" customWidth="1"/>
    <col min="12555" max="12555" width="11.7109375" style="13" customWidth="1"/>
    <col min="12556" max="12556" width="0.7109375" style="13" customWidth="1"/>
    <col min="12557" max="12557" width="12" style="13" customWidth="1"/>
    <col min="12558" max="12558" width="0.7109375" style="13" customWidth="1"/>
    <col min="12559" max="12559" width="13.85546875" style="13" customWidth="1"/>
    <col min="12560" max="12560" width="3.140625" style="13" customWidth="1"/>
    <col min="12561" max="12800" width="13.7109375" style="13"/>
    <col min="12801" max="12801" width="3.5703125" style="13" customWidth="1"/>
    <col min="12802" max="12802" width="32" style="13" customWidth="1"/>
    <col min="12803" max="12803" width="11.42578125" style="13" customWidth="1"/>
    <col min="12804" max="12804" width="0.7109375" style="13" customWidth="1"/>
    <col min="12805" max="12805" width="11.42578125" style="13" customWidth="1"/>
    <col min="12806" max="12806" width="0.7109375" style="13" customWidth="1"/>
    <col min="12807" max="12807" width="11.85546875" style="13" customWidth="1"/>
    <col min="12808" max="12808" width="0.7109375" style="13" customWidth="1"/>
    <col min="12809" max="12809" width="11.42578125" style="13" customWidth="1"/>
    <col min="12810" max="12810" width="0.7109375" style="13" customWidth="1"/>
    <col min="12811" max="12811" width="11.7109375" style="13" customWidth="1"/>
    <col min="12812" max="12812" width="0.7109375" style="13" customWidth="1"/>
    <col min="12813" max="12813" width="12" style="13" customWidth="1"/>
    <col min="12814" max="12814" width="0.7109375" style="13" customWidth="1"/>
    <col min="12815" max="12815" width="13.85546875" style="13" customWidth="1"/>
    <col min="12816" max="12816" width="3.140625" style="13" customWidth="1"/>
    <col min="12817" max="13056" width="13.7109375" style="13"/>
    <col min="13057" max="13057" width="3.5703125" style="13" customWidth="1"/>
    <col min="13058" max="13058" width="32" style="13" customWidth="1"/>
    <col min="13059" max="13059" width="11.42578125" style="13" customWidth="1"/>
    <col min="13060" max="13060" width="0.7109375" style="13" customWidth="1"/>
    <col min="13061" max="13061" width="11.42578125" style="13" customWidth="1"/>
    <col min="13062" max="13062" width="0.7109375" style="13" customWidth="1"/>
    <col min="13063" max="13063" width="11.85546875" style="13" customWidth="1"/>
    <col min="13064" max="13064" width="0.7109375" style="13" customWidth="1"/>
    <col min="13065" max="13065" width="11.42578125" style="13" customWidth="1"/>
    <col min="13066" max="13066" width="0.7109375" style="13" customWidth="1"/>
    <col min="13067" max="13067" width="11.7109375" style="13" customWidth="1"/>
    <col min="13068" max="13068" width="0.7109375" style="13" customWidth="1"/>
    <col min="13069" max="13069" width="12" style="13" customWidth="1"/>
    <col min="13070" max="13070" width="0.7109375" style="13" customWidth="1"/>
    <col min="13071" max="13071" width="13.85546875" style="13" customWidth="1"/>
    <col min="13072" max="13072" width="3.140625" style="13" customWidth="1"/>
    <col min="13073" max="13312" width="13.7109375" style="13"/>
    <col min="13313" max="13313" width="3.5703125" style="13" customWidth="1"/>
    <col min="13314" max="13314" width="32" style="13" customWidth="1"/>
    <col min="13315" max="13315" width="11.42578125" style="13" customWidth="1"/>
    <col min="13316" max="13316" width="0.7109375" style="13" customWidth="1"/>
    <col min="13317" max="13317" width="11.42578125" style="13" customWidth="1"/>
    <col min="13318" max="13318" width="0.7109375" style="13" customWidth="1"/>
    <col min="13319" max="13319" width="11.85546875" style="13" customWidth="1"/>
    <col min="13320" max="13320" width="0.7109375" style="13" customWidth="1"/>
    <col min="13321" max="13321" width="11.42578125" style="13" customWidth="1"/>
    <col min="13322" max="13322" width="0.7109375" style="13" customWidth="1"/>
    <col min="13323" max="13323" width="11.7109375" style="13" customWidth="1"/>
    <col min="13324" max="13324" width="0.7109375" style="13" customWidth="1"/>
    <col min="13325" max="13325" width="12" style="13" customWidth="1"/>
    <col min="13326" max="13326" width="0.7109375" style="13" customWidth="1"/>
    <col min="13327" max="13327" width="13.85546875" style="13" customWidth="1"/>
    <col min="13328" max="13328" width="3.140625" style="13" customWidth="1"/>
    <col min="13329" max="13568" width="13.7109375" style="13"/>
    <col min="13569" max="13569" width="3.5703125" style="13" customWidth="1"/>
    <col min="13570" max="13570" width="32" style="13" customWidth="1"/>
    <col min="13571" max="13571" width="11.42578125" style="13" customWidth="1"/>
    <col min="13572" max="13572" width="0.7109375" style="13" customWidth="1"/>
    <col min="13573" max="13573" width="11.42578125" style="13" customWidth="1"/>
    <col min="13574" max="13574" width="0.7109375" style="13" customWidth="1"/>
    <col min="13575" max="13575" width="11.85546875" style="13" customWidth="1"/>
    <col min="13576" max="13576" width="0.7109375" style="13" customWidth="1"/>
    <col min="13577" max="13577" width="11.42578125" style="13" customWidth="1"/>
    <col min="13578" max="13578" width="0.7109375" style="13" customWidth="1"/>
    <col min="13579" max="13579" width="11.7109375" style="13" customWidth="1"/>
    <col min="13580" max="13580" width="0.7109375" style="13" customWidth="1"/>
    <col min="13581" max="13581" width="12" style="13" customWidth="1"/>
    <col min="13582" max="13582" width="0.7109375" style="13" customWidth="1"/>
    <col min="13583" max="13583" width="13.85546875" style="13" customWidth="1"/>
    <col min="13584" max="13584" width="3.140625" style="13" customWidth="1"/>
    <col min="13585" max="13824" width="13.7109375" style="13"/>
    <col min="13825" max="13825" width="3.5703125" style="13" customWidth="1"/>
    <col min="13826" max="13826" width="32" style="13" customWidth="1"/>
    <col min="13827" max="13827" width="11.42578125" style="13" customWidth="1"/>
    <col min="13828" max="13828" width="0.7109375" style="13" customWidth="1"/>
    <col min="13829" max="13829" width="11.42578125" style="13" customWidth="1"/>
    <col min="13830" max="13830" width="0.7109375" style="13" customWidth="1"/>
    <col min="13831" max="13831" width="11.85546875" style="13" customWidth="1"/>
    <col min="13832" max="13832" width="0.7109375" style="13" customWidth="1"/>
    <col min="13833" max="13833" width="11.42578125" style="13" customWidth="1"/>
    <col min="13834" max="13834" width="0.7109375" style="13" customWidth="1"/>
    <col min="13835" max="13835" width="11.7109375" style="13" customWidth="1"/>
    <col min="13836" max="13836" width="0.7109375" style="13" customWidth="1"/>
    <col min="13837" max="13837" width="12" style="13" customWidth="1"/>
    <col min="13838" max="13838" width="0.7109375" style="13" customWidth="1"/>
    <col min="13839" max="13839" width="13.85546875" style="13" customWidth="1"/>
    <col min="13840" max="13840" width="3.140625" style="13" customWidth="1"/>
    <col min="13841" max="14080" width="13.7109375" style="13"/>
    <col min="14081" max="14081" width="3.5703125" style="13" customWidth="1"/>
    <col min="14082" max="14082" width="32" style="13" customWidth="1"/>
    <col min="14083" max="14083" width="11.42578125" style="13" customWidth="1"/>
    <col min="14084" max="14084" width="0.7109375" style="13" customWidth="1"/>
    <col min="14085" max="14085" width="11.42578125" style="13" customWidth="1"/>
    <col min="14086" max="14086" width="0.7109375" style="13" customWidth="1"/>
    <col min="14087" max="14087" width="11.85546875" style="13" customWidth="1"/>
    <col min="14088" max="14088" width="0.7109375" style="13" customWidth="1"/>
    <col min="14089" max="14089" width="11.42578125" style="13" customWidth="1"/>
    <col min="14090" max="14090" width="0.7109375" style="13" customWidth="1"/>
    <col min="14091" max="14091" width="11.7109375" style="13" customWidth="1"/>
    <col min="14092" max="14092" width="0.7109375" style="13" customWidth="1"/>
    <col min="14093" max="14093" width="12" style="13" customWidth="1"/>
    <col min="14094" max="14094" width="0.7109375" style="13" customWidth="1"/>
    <col min="14095" max="14095" width="13.85546875" style="13" customWidth="1"/>
    <col min="14096" max="14096" width="3.140625" style="13" customWidth="1"/>
    <col min="14097" max="14336" width="13.7109375" style="13"/>
    <col min="14337" max="14337" width="3.5703125" style="13" customWidth="1"/>
    <col min="14338" max="14338" width="32" style="13" customWidth="1"/>
    <col min="14339" max="14339" width="11.42578125" style="13" customWidth="1"/>
    <col min="14340" max="14340" width="0.7109375" style="13" customWidth="1"/>
    <col min="14341" max="14341" width="11.42578125" style="13" customWidth="1"/>
    <col min="14342" max="14342" width="0.7109375" style="13" customWidth="1"/>
    <col min="14343" max="14343" width="11.85546875" style="13" customWidth="1"/>
    <col min="14344" max="14344" width="0.7109375" style="13" customWidth="1"/>
    <col min="14345" max="14345" width="11.42578125" style="13" customWidth="1"/>
    <col min="14346" max="14346" width="0.7109375" style="13" customWidth="1"/>
    <col min="14347" max="14347" width="11.7109375" style="13" customWidth="1"/>
    <col min="14348" max="14348" width="0.7109375" style="13" customWidth="1"/>
    <col min="14349" max="14349" width="12" style="13" customWidth="1"/>
    <col min="14350" max="14350" width="0.7109375" style="13" customWidth="1"/>
    <col min="14351" max="14351" width="13.85546875" style="13" customWidth="1"/>
    <col min="14352" max="14352" width="3.140625" style="13" customWidth="1"/>
    <col min="14353" max="14592" width="13.7109375" style="13"/>
    <col min="14593" max="14593" width="3.5703125" style="13" customWidth="1"/>
    <col min="14594" max="14594" width="32" style="13" customWidth="1"/>
    <col min="14595" max="14595" width="11.42578125" style="13" customWidth="1"/>
    <col min="14596" max="14596" width="0.7109375" style="13" customWidth="1"/>
    <col min="14597" max="14597" width="11.42578125" style="13" customWidth="1"/>
    <col min="14598" max="14598" width="0.7109375" style="13" customWidth="1"/>
    <col min="14599" max="14599" width="11.85546875" style="13" customWidth="1"/>
    <col min="14600" max="14600" width="0.7109375" style="13" customWidth="1"/>
    <col min="14601" max="14601" width="11.42578125" style="13" customWidth="1"/>
    <col min="14602" max="14602" width="0.7109375" style="13" customWidth="1"/>
    <col min="14603" max="14603" width="11.7109375" style="13" customWidth="1"/>
    <col min="14604" max="14604" width="0.7109375" style="13" customWidth="1"/>
    <col min="14605" max="14605" width="12" style="13" customWidth="1"/>
    <col min="14606" max="14606" width="0.7109375" style="13" customWidth="1"/>
    <col min="14607" max="14607" width="13.85546875" style="13" customWidth="1"/>
    <col min="14608" max="14608" width="3.140625" style="13" customWidth="1"/>
    <col min="14609" max="14848" width="13.7109375" style="13"/>
    <col min="14849" max="14849" width="3.5703125" style="13" customWidth="1"/>
    <col min="14850" max="14850" width="32" style="13" customWidth="1"/>
    <col min="14851" max="14851" width="11.42578125" style="13" customWidth="1"/>
    <col min="14852" max="14852" width="0.7109375" style="13" customWidth="1"/>
    <col min="14853" max="14853" width="11.42578125" style="13" customWidth="1"/>
    <col min="14854" max="14854" width="0.7109375" style="13" customWidth="1"/>
    <col min="14855" max="14855" width="11.85546875" style="13" customWidth="1"/>
    <col min="14856" max="14856" width="0.7109375" style="13" customWidth="1"/>
    <col min="14857" max="14857" width="11.42578125" style="13" customWidth="1"/>
    <col min="14858" max="14858" width="0.7109375" style="13" customWidth="1"/>
    <col min="14859" max="14859" width="11.7109375" style="13" customWidth="1"/>
    <col min="14860" max="14860" width="0.7109375" style="13" customWidth="1"/>
    <col min="14861" max="14861" width="12" style="13" customWidth="1"/>
    <col min="14862" max="14862" width="0.7109375" style="13" customWidth="1"/>
    <col min="14863" max="14863" width="13.85546875" style="13" customWidth="1"/>
    <col min="14864" max="14864" width="3.140625" style="13" customWidth="1"/>
    <col min="14865" max="15104" width="13.7109375" style="13"/>
    <col min="15105" max="15105" width="3.5703125" style="13" customWidth="1"/>
    <col min="15106" max="15106" width="32" style="13" customWidth="1"/>
    <col min="15107" max="15107" width="11.42578125" style="13" customWidth="1"/>
    <col min="15108" max="15108" width="0.7109375" style="13" customWidth="1"/>
    <col min="15109" max="15109" width="11.42578125" style="13" customWidth="1"/>
    <col min="15110" max="15110" width="0.7109375" style="13" customWidth="1"/>
    <col min="15111" max="15111" width="11.85546875" style="13" customWidth="1"/>
    <col min="15112" max="15112" width="0.7109375" style="13" customWidth="1"/>
    <col min="15113" max="15113" width="11.42578125" style="13" customWidth="1"/>
    <col min="15114" max="15114" width="0.7109375" style="13" customWidth="1"/>
    <col min="15115" max="15115" width="11.7109375" style="13" customWidth="1"/>
    <col min="15116" max="15116" width="0.7109375" style="13" customWidth="1"/>
    <col min="15117" max="15117" width="12" style="13" customWidth="1"/>
    <col min="15118" max="15118" width="0.7109375" style="13" customWidth="1"/>
    <col min="15119" max="15119" width="13.85546875" style="13" customWidth="1"/>
    <col min="15120" max="15120" width="3.140625" style="13" customWidth="1"/>
    <col min="15121" max="15360" width="13.7109375" style="13"/>
    <col min="15361" max="15361" width="3.5703125" style="13" customWidth="1"/>
    <col min="15362" max="15362" width="32" style="13" customWidth="1"/>
    <col min="15363" max="15363" width="11.42578125" style="13" customWidth="1"/>
    <col min="15364" max="15364" width="0.7109375" style="13" customWidth="1"/>
    <col min="15365" max="15365" width="11.42578125" style="13" customWidth="1"/>
    <col min="15366" max="15366" width="0.7109375" style="13" customWidth="1"/>
    <col min="15367" max="15367" width="11.85546875" style="13" customWidth="1"/>
    <col min="15368" max="15368" width="0.7109375" style="13" customWidth="1"/>
    <col min="15369" max="15369" width="11.42578125" style="13" customWidth="1"/>
    <col min="15370" max="15370" width="0.7109375" style="13" customWidth="1"/>
    <col min="15371" max="15371" width="11.7109375" style="13" customWidth="1"/>
    <col min="15372" max="15372" width="0.7109375" style="13" customWidth="1"/>
    <col min="15373" max="15373" width="12" style="13" customWidth="1"/>
    <col min="15374" max="15374" width="0.7109375" style="13" customWidth="1"/>
    <col min="15375" max="15375" width="13.85546875" style="13" customWidth="1"/>
    <col min="15376" max="15376" width="3.140625" style="13" customWidth="1"/>
    <col min="15377" max="15616" width="13.7109375" style="13"/>
    <col min="15617" max="15617" width="3.5703125" style="13" customWidth="1"/>
    <col min="15618" max="15618" width="32" style="13" customWidth="1"/>
    <col min="15619" max="15619" width="11.42578125" style="13" customWidth="1"/>
    <col min="15620" max="15620" width="0.7109375" style="13" customWidth="1"/>
    <col min="15621" max="15621" width="11.42578125" style="13" customWidth="1"/>
    <col min="15622" max="15622" width="0.7109375" style="13" customWidth="1"/>
    <col min="15623" max="15623" width="11.85546875" style="13" customWidth="1"/>
    <col min="15624" max="15624" width="0.7109375" style="13" customWidth="1"/>
    <col min="15625" max="15625" width="11.42578125" style="13" customWidth="1"/>
    <col min="15626" max="15626" width="0.7109375" style="13" customWidth="1"/>
    <col min="15627" max="15627" width="11.7109375" style="13" customWidth="1"/>
    <col min="15628" max="15628" width="0.7109375" style="13" customWidth="1"/>
    <col min="15629" max="15629" width="12" style="13" customWidth="1"/>
    <col min="15630" max="15630" width="0.7109375" style="13" customWidth="1"/>
    <col min="15631" max="15631" width="13.85546875" style="13" customWidth="1"/>
    <col min="15632" max="15632" width="3.140625" style="13" customWidth="1"/>
    <col min="15633" max="15872" width="13.7109375" style="13"/>
    <col min="15873" max="15873" width="3.5703125" style="13" customWidth="1"/>
    <col min="15874" max="15874" width="32" style="13" customWidth="1"/>
    <col min="15875" max="15875" width="11.42578125" style="13" customWidth="1"/>
    <col min="15876" max="15876" width="0.7109375" style="13" customWidth="1"/>
    <col min="15877" max="15877" width="11.42578125" style="13" customWidth="1"/>
    <col min="15878" max="15878" width="0.7109375" style="13" customWidth="1"/>
    <col min="15879" max="15879" width="11.85546875" style="13" customWidth="1"/>
    <col min="15880" max="15880" width="0.7109375" style="13" customWidth="1"/>
    <col min="15881" max="15881" width="11.42578125" style="13" customWidth="1"/>
    <col min="15882" max="15882" width="0.7109375" style="13" customWidth="1"/>
    <col min="15883" max="15883" width="11.7109375" style="13" customWidth="1"/>
    <col min="15884" max="15884" width="0.7109375" style="13" customWidth="1"/>
    <col min="15885" max="15885" width="12" style="13" customWidth="1"/>
    <col min="15886" max="15886" width="0.7109375" style="13" customWidth="1"/>
    <col min="15887" max="15887" width="13.85546875" style="13" customWidth="1"/>
    <col min="15888" max="15888" width="3.140625" style="13" customWidth="1"/>
    <col min="15889" max="16128" width="13.7109375" style="13"/>
    <col min="16129" max="16129" width="3.5703125" style="13" customWidth="1"/>
    <col min="16130" max="16130" width="32" style="13" customWidth="1"/>
    <col min="16131" max="16131" width="11.42578125" style="13" customWidth="1"/>
    <col min="16132" max="16132" width="0.7109375" style="13" customWidth="1"/>
    <col min="16133" max="16133" width="11.42578125" style="13" customWidth="1"/>
    <col min="16134" max="16134" width="0.7109375" style="13" customWidth="1"/>
    <col min="16135" max="16135" width="11.85546875" style="13" customWidth="1"/>
    <col min="16136" max="16136" width="0.7109375" style="13" customWidth="1"/>
    <col min="16137" max="16137" width="11.42578125" style="13" customWidth="1"/>
    <col min="16138" max="16138" width="0.7109375" style="13" customWidth="1"/>
    <col min="16139" max="16139" width="11.7109375" style="13" customWidth="1"/>
    <col min="16140" max="16140" width="0.7109375" style="13" customWidth="1"/>
    <col min="16141" max="16141" width="12" style="13" customWidth="1"/>
    <col min="16142" max="16142" width="0.7109375" style="13" customWidth="1"/>
    <col min="16143" max="16143" width="13.85546875" style="13" customWidth="1"/>
    <col min="16144" max="16144" width="3.140625" style="13" customWidth="1"/>
    <col min="16145" max="16384" width="13.7109375" style="13"/>
  </cols>
  <sheetData>
    <row r="1" spans="1:19">
      <c r="A1" s="26">
        <f>'Related party'!A1+1</f>
        <v>37</v>
      </c>
      <c r="B1" s="12" t="e">
        <f>#REF!</f>
        <v>#REF!</v>
      </c>
    </row>
    <row r="2" spans="1:19">
      <c r="B2" s="89">
        <v>2013</v>
      </c>
    </row>
    <row r="3" spans="1:19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P3" s="21"/>
      <c r="Q3" s="61" t="s">
        <v>3</v>
      </c>
      <c r="R3" s="45" t="s">
        <v>2</v>
      </c>
      <c r="S3" s="45" t="s">
        <v>2</v>
      </c>
    </row>
    <row r="4" spans="1:19">
      <c r="B4" s="19" t="e">
        <f>#REF!</f>
        <v>#REF!</v>
      </c>
      <c r="C4" s="22">
        <v>0</v>
      </c>
      <c r="D4" s="22"/>
      <c r="E4" s="22">
        <v>0</v>
      </c>
      <c r="F4" s="22"/>
      <c r="G4" s="22">
        <v>83146378</v>
      </c>
      <c r="H4" s="22"/>
      <c r="I4" s="22">
        <v>0</v>
      </c>
      <c r="J4" s="22"/>
      <c r="K4" s="22">
        <v>0</v>
      </c>
      <c r="L4" s="22"/>
      <c r="M4" s="22">
        <f>SUM(C4:K4)</f>
        <v>83146378</v>
      </c>
      <c r="N4" s="22"/>
      <c r="O4" s="22">
        <v>83146378</v>
      </c>
      <c r="Q4" s="48" t="str">
        <f>BS!$B$6</f>
        <v>тыс. тенге</v>
      </c>
      <c r="R4" s="35" t="e">
        <f>M4-Q4</f>
        <v>#VALUE!</v>
      </c>
      <c r="S4" s="35" t="e">
        <f>O4-Q4</f>
        <v>#VALUE!</v>
      </c>
    </row>
    <row r="5" spans="1:19">
      <c r="B5" s="19" t="e">
        <f>#REF!</f>
        <v>#REF!</v>
      </c>
      <c r="C5" s="22">
        <v>1139628</v>
      </c>
      <c r="D5" s="22"/>
      <c r="E5" s="22">
        <v>0</v>
      </c>
      <c r="F5" s="22"/>
      <c r="G5" s="22">
        <v>0</v>
      </c>
      <c r="H5" s="22"/>
      <c r="I5" s="22">
        <v>0</v>
      </c>
      <c r="J5" s="22"/>
      <c r="K5" s="22">
        <v>0</v>
      </c>
      <c r="L5" s="22"/>
      <c r="M5" s="22">
        <f>SUM(C5:K5)</f>
        <v>1139628</v>
      </c>
      <c r="N5" s="22"/>
      <c r="O5" s="22">
        <v>1139628</v>
      </c>
      <c r="Q5" s="48" t="str">
        <f>BS!$B$9</f>
        <v xml:space="preserve"> - </v>
      </c>
      <c r="R5" s="35" t="e">
        <f>M5-Q5</f>
        <v>#VALUE!</v>
      </c>
      <c r="S5" s="35" t="e">
        <f>O5-Q5</f>
        <v>#VALUE!</v>
      </c>
    </row>
    <row r="6" spans="1:19">
      <c r="B6" s="19" t="e">
        <f>#REF!</f>
        <v>#REF!</v>
      </c>
      <c r="C6" s="22">
        <v>0</v>
      </c>
      <c r="D6" s="22"/>
      <c r="E6" s="22">
        <v>0</v>
      </c>
      <c r="F6" s="22"/>
      <c r="G6" s="22">
        <v>0</v>
      </c>
      <c r="H6" s="22"/>
      <c r="I6" s="22">
        <v>10979872</v>
      </c>
      <c r="J6" s="22"/>
      <c r="K6" s="22">
        <v>0</v>
      </c>
      <c r="L6" s="22"/>
      <c r="M6" s="22">
        <f>SUM(C6:K6)</f>
        <v>10979872</v>
      </c>
      <c r="N6" s="22"/>
      <c r="O6" s="22">
        <v>10979872</v>
      </c>
      <c r="Q6" s="48" t="e">
        <f>BS!#REF!</f>
        <v>#REF!</v>
      </c>
      <c r="R6" s="35" t="e">
        <f>M6-Q6</f>
        <v>#REF!</v>
      </c>
      <c r="S6" s="35" t="e">
        <f>O6-Q6</f>
        <v>#REF!</v>
      </c>
    </row>
    <row r="7" spans="1:19">
      <c r="B7" s="19" t="e">
        <f>#REF!</f>
        <v>#REF!</v>
      </c>
      <c r="C7" s="22">
        <v>0</v>
      </c>
      <c r="D7" s="22"/>
      <c r="E7" s="22">
        <v>0</v>
      </c>
      <c r="F7" s="22"/>
      <c r="G7" s="22">
        <v>2922373</v>
      </c>
      <c r="H7" s="22"/>
      <c r="I7" s="22">
        <v>0</v>
      </c>
      <c r="J7" s="22"/>
      <c r="K7" s="22">
        <v>0</v>
      </c>
      <c r="L7" s="22"/>
      <c r="M7" s="22">
        <f>SUM(C7:K7)</f>
        <v>2922373</v>
      </c>
      <c r="N7" s="22"/>
      <c r="O7" s="22">
        <v>2950158</v>
      </c>
      <c r="Q7" s="48" t="e">
        <f>BS!#REF!</f>
        <v>#REF!</v>
      </c>
      <c r="R7" s="35" t="e">
        <f t="shared" ref="R7:R14" si="0">M7-Q7</f>
        <v>#REF!</v>
      </c>
      <c r="S7" s="35"/>
    </row>
    <row r="8" spans="1:19">
      <c r="B8" s="19" t="e">
        <f>#REF!</f>
        <v>#REF!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Q8" s="48" t="e">
        <f>BS!#REF!</f>
        <v>#REF!</v>
      </c>
      <c r="R8" s="35" t="e">
        <f>SUM(M9:M10)-Q8</f>
        <v>#REF!</v>
      </c>
      <c r="S8" s="35"/>
    </row>
    <row r="9" spans="1:19">
      <c r="B9" s="19" t="e">
        <f>"   "&amp;#REF!</f>
        <v>#REF!</v>
      </c>
      <c r="C9" s="22">
        <v>0</v>
      </c>
      <c r="D9" s="22"/>
      <c r="E9" s="22">
        <v>0</v>
      </c>
      <c r="F9" s="22"/>
      <c r="G9" s="22">
        <v>215854274</v>
      </c>
      <c r="H9" s="22"/>
      <c r="I9" s="22">
        <v>0</v>
      </c>
      <c r="J9" s="22"/>
      <c r="K9" s="22">
        <v>0</v>
      </c>
      <c r="L9" s="22"/>
      <c r="M9" s="22">
        <f t="shared" ref="M9:M23" si="1">SUM(C9:K9)</f>
        <v>215854274</v>
      </c>
      <c r="N9" s="22"/>
      <c r="O9" s="22">
        <v>222632209</v>
      </c>
      <c r="Q9" s="48" t="e">
        <f>SUM(#REF!)</f>
        <v>#REF!</v>
      </c>
      <c r="R9" s="35" t="e">
        <f>M9-Q9</f>
        <v>#REF!</v>
      </c>
      <c r="S9" s="35"/>
    </row>
    <row r="10" spans="1:19">
      <c r="B10" s="19" t="e">
        <f>"   "&amp;#REF!</f>
        <v>#REF!</v>
      </c>
      <c r="C10" s="22">
        <v>0</v>
      </c>
      <c r="D10" s="22"/>
      <c r="E10" s="22">
        <v>0</v>
      </c>
      <c r="F10" s="22"/>
      <c r="G10" s="22">
        <v>216674812</v>
      </c>
      <c r="H10" s="22"/>
      <c r="I10" s="22">
        <v>0</v>
      </c>
      <c r="J10" s="22"/>
      <c r="K10" s="22">
        <v>0</v>
      </c>
      <c r="L10" s="22"/>
      <c r="M10" s="22">
        <f t="shared" si="1"/>
        <v>216674812</v>
      </c>
      <c r="N10" s="22"/>
      <c r="O10" s="22">
        <v>214169567</v>
      </c>
      <c r="Q10" s="48" t="e">
        <f>SUM(#REF!)</f>
        <v>#REF!</v>
      </c>
      <c r="R10" s="35" t="e">
        <f>M10-Q10</f>
        <v>#REF!</v>
      </c>
      <c r="S10" s="35"/>
    </row>
    <row r="11" spans="1:19">
      <c r="B11" s="19" t="e">
        <f>#REF!</f>
        <v>#REF!</v>
      </c>
      <c r="C11" s="22">
        <v>0</v>
      </c>
      <c r="D11" s="22"/>
      <c r="E11" s="22">
        <v>23462306</v>
      </c>
      <c r="F11" s="22"/>
      <c r="G11" s="22">
        <v>0</v>
      </c>
      <c r="H11" s="22"/>
      <c r="I11" s="22">
        <v>0</v>
      </c>
      <c r="J11" s="22"/>
      <c r="K11" s="22">
        <v>0</v>
      </c>
      <c r="L11" s="22"/>
      <c r="M11" s="22">
        <f>SUM(C11:K11)</f>
        <v>23462306</v>
      </c>
      <c r="N11" s="22"/>
      <c r="O11" s="22">
        <v>23454919</v>
      </c>
      <c r="Q11" s="48" t="e">
        <f>BS!#REF!</f>
        <v>#REF!</v>
      </c>
      <c r="R11" s="35" t="e">
        <f>SUM(M11:M13)-Q11</f>
        <v>#REF!</v>
      </c>
      <c r="S11" s="35"/>
    </row>
    <row r="12" spans="1:19" hidden="1">
      <c r="B12" s="19" t="e">
        <f>"   "&amp;#REF!</f>
        <v>#REF!</v>
      </c>
      <c r="Q12" s="48" t="e">
        <f>#REF!+#REF!</f>
        <v>#REF!</v>
      </c>
      <c r="R12" s="35" t="e">
        <f>M11-Q12</f>
        <v>#REF!</v>
      </c>
      <c r="S12" s="35" t="e">
        <f>O11-Q12</f>
        <v>#REF!</v>
      </c>
    </row>
    <row r="13" spans="1:19" hidden="1">
      <c r="B13" s="19" t="e">
        <f>"   "&amp;#REF!</f>
        <v>#REF!</v>
      </c>
      <c r="C13" s="22">
        <v>0</v>
      </c>
      <c r="D13" s="22"/>
      <c r="E13" s="22">
        <v>0</v>
      </c>
      <c r="F13" s="22"/>
      <c r="G13" s="22">
        <v>0</v>
      </c>
      <c r="H13" s="22"/>
      <c r="I13" s="22">
        <v>0</v>
      </c>
      <c r="J13" s="22"/>
      <c r="K13" s="22">
        <v>0</v>
      </c>
      <c r="L13" s="22"/>
      <c r="M13" s="22">
        <f t="shared" si="1"/>
        <v>0</v>
      </c>
      <c r="N13" s="22"/>
      <c r="O13" s="22">
        <v>0</v>
      </c>
      <c r="Q13" s="48">
        <v>0</v>
      </c>
      <c r="R13" s="35">
        <f t="shared" si="0"/>
        <v>0</v>
      </c>
      <c r="S13" s="35"/>
    </row>
    <row r="14" spans="1:19">
      <c r="B14" s="19" t="e">
        <f>#REF!</f>
        <v>#REF!</v>
      </c>
      <c r="C14" s="22">
        <v>0</v>
      </c>
      <c r="D14" s="22"/>
      <c r="E14" s="22">
        <v>0</v>
      </c>
      <c r="F14" s="22"/>
      <c r="G14" s="22">
        <v>10415136</v>
      </c>
      <c r="H14" s="22"/>
      <c r="I14" s="22">
        <v>0</v>
      </c>
      <c r="J14" s="22"/>
      <c r="K14" s="22">
        <v>0</v>
      </c>
      <c r="L14" s="22"/>
      <c r="M14" s="22">
        <f t="shared" si="1"/>
        <v>10415136</v>
      </c>
      <c r="N14" s="22"/>
      <c r="O14" s="22">
        <v>10415136</v>
      </c>
      <c r="Q14" s="48" t="e">
        <f>#REF!</f>
        <v>#REF!</v>
      </c>
      <c r="R14" s="35" t="e">
        <f t="shared" si="0"/>
        <v>#REF!</v>
      </c>
      <c r="S14" s="35" t="e">
        <f>O14-Q14</f>
        <v>#REF!</v>
      </c>
    </row>
    <row r="15" spans="1:19" ht="13.5" thickBot="1">
      <c r="B15" s="20"/>
      <c r="C15" s="90">
        <f>SUM(C4:C14)</f>
        <v>1139628</v>
      </c>
      <c r="D15" s="30"/>
      <c r="E15" s="90">
        <f>SUM(E4:E14)</f>
        <v>23462306</v>
      </c>
      <c r="F15" s="30"/>
      <c r="G15" s="90">
        <f>SUM(G4:G14)</f>
        <v>529012973</v>
      </c>
      <c r="H15" s="30"/>
      <c r="I15" s="90">
        <f>SUM(I4:I14)</f>
        <v>10979872</v>
      </c>
      <c r="J15" s="30"/>
      <c r="K15" s="90">
        <f>SUM(K4:K14)</f>
        <v>0</v>
      </c>
      <c r="L15" s="30"/>
      <c r="M15" s="90">
        <f>SUM(M4:M14)</f>
        <v>564594779</v>
      </c>
      <c r="N15" s="30"/>
      <c r="O15" s="90">
        <f>SUM(O4:O14)</f>
        <v>568887867</v>
      </c>
      <c r="P15" s="35">
        <f>M15-SUM(C15:K15)</f>
        <v>0</v>
      </c>
      <c r="Q15" s="48"/>
      <c r="R15" s="35"/>
      <c r="S15" s="35"/>
    </row>
    <row r="16" spans="1:19" ht="13.5" thickTop="1">
      <c r="B16" s="19" t="e">
        <f>#REF!</f>
        <v>#REF!</v>
      </c>
      <c r="C16" s="22">
        <v>2278</v>
      </c>
      <c r="D16" s="22"/>
      <c r="E16" s="22">
        <v>0</v>
      </c>
      <c r="F16" s="22"/>
      <c r="G16" s="22">
        <v>0</v>
      </c>
      <c r="H16" s="22"/>
      <c r="I16" s="22">
        <v>0</v>
      </c>
      <c r="J16" s="22"/>
      <c r="K16" s="22">
        <v>0</v>
      </c>
      <c r="L16" s="22"/>
      <c r="M16" s="22">
        <f t="shared" si="1"/>
        <v>2278</v>
      </c>
      <c r="N16" s="22"/>
      <c r="O16" s="22">
        <v>2278</v>
      </c>
      <c r="P16" s="35"/>
      <c r="Q16" s="48" t="e">
        <f>BS!#REF!</f>
        <v>#REF!</v>
      </c>
      <c r="R16" s="35" t="e">
        <f t="shared" ref="R16:R23" si="2">M16-Q16</f>
        <v>#REF!</v>
      </c>
      <c r="S16" s="35" t="e">
        <f>O16-Q16</f>
        <v>#REF!</v>
      </c>
    </row>
    <row r="17" spans="2:19">
      <c r="B17" s="19" t="e">
        <f>#REF!</f>
        <v>#REF!</v>
      </c>
      <c r="C17" s="22">
        <v>0</v>
      </c>
      <c r="D17" s="22"/>
      <c r="E17" s="22">
        <v>0</v>
      </c>
      <c r="F17" s="22"/>
      <c r="G17" s="22">
        <v>0</v>
      </c>
      <c r="H17" s="22"/>
      <c r="I17" s="22">
        <v>0</v>
      </c>
      <c r="J17" s="22"/>
      <c r="K17" s="22">
        <v>14116633</v>
      </c>
      <c r="L17" s="22"/>
      <c r="M17" s="22">
        <f>SUM(C17:K17)</f>
        <v>14116633</v>
      </c>
      <c r="N17" s="22"/>
      <c r="O17" s="22">
        <v>14130247</v>
      </c>
      <c r="P17" s="35"/>
      <c r="Q17" s="48">
        <f>BS!$B$21</f>
        <v>1475100</v>
      </c>
      <c r="R17" s="35">
        <f t="shared" si="2"/>
        <v>12641533</v>
      </c>
      <c r="S17" s="35"/>
    </row>
    <row r="18" spans="2:19">
      <c r="B18" s="19" t="e">
        <f>#REF!</f>
        <v>#REF!</v>
      </c>
      <c r="C18" s="22">
        <v>0</v>
      </c>
      <c r="D18" s="22"/>
      <c r="E18" s="22">
        <v>0</v>
      </c>
      <c r="F18" s="22"/>
      <c r="G18" s="22">
        <v>0</v>
      </c>
      <c r="H18" s="22"/>
      <c r="I18" s="22">
        <v>0</v>
      </c>
      <c r="J18" s="22"/>
      <c r="K18" s="22">
        <v>8803285</v>
      </c>
      <c r="L18" s="22"/>
      <c r="M18" s="22">
        <f>SUM(C18:K18)</f>
        <v>8803285</v>
      </c>
      <c r="N18" s="22"/>
      <c r="O18" s="22">
        <v>8803285</v>
      </c>
      <c r="P18" s="35"/>
      <c r="Q18" s="48">
        <f>BS!$B$26</f>
        <v>35899620</v>
      </c>
      <c r="R18" s="35">
        <f>M18-Q18</f>
        <v>-27096335</v>
      </c>
      <c r="S18" s="35">
        <f>O18-Q18</f>
        <v>-27096335</v>
      </c>
    </row>
    <row r="19" spans="2:19">
      <c r="B19" s="19" t="e">
        <f>#REF!</f>
        <v>#REF!</v>
      </c>
      <c r="C19" s="22">
        <v>0</v>
      </c>
      <c r="D19" s="22"/>
      <c r="E19" s="22">
        <v>0</v>
      </c>
      <c r="F19" s="22"/>
      <c r="G19" s="22">
        <v>0</v>
      </c>
      <c r="H19" s="22"/>
      <c r="I19" s="22">
        <v>0</v>
      </c>
      <c r="J19" s="22"/>
      <c r="K19" s="22">
        <v>404673786</v>
      </c>
      <c r="L19" s="22"/>
      <c r="M19" s="22">
        <f t="shared" si="1"/>
        <v>404673786</v>
      </c>
      <c r="N19" s="22"/>
      <c r="O19" s="22">
        <v>406857673</v>
      </c>
      <c r="Q19" s="48">
        <f>BS!$B$27</f>
        <v>4395755</v>
      </c>
      <c r="R19" s="35">
        <f t="shared" si="2"/>
        <v>400278031</v>
      </c>
      <c r="S19" s="35"/>
    </row>
    <row r="20" spans="2:19">
      <c r="B20" s="19" t="e">
        <f>#REF!</f>
        <v>#REF!</v>
      </c>
      <c r="C20" s="22">
        <v>0</v>
      </c>
      <c r="D20" s="22"/>
      <c r="E20" s="22">
        <v>0</v>
      </c>
      <c r="F20" s="22"/>
      <c r="G20" s="22">
        <v>0</v>
      </c>
      <c r="H20" s="22"/>
      <c r="I20" s="22">
        <v>0</v>
      </c>
      <c r="J20" s="22"/>
      <c r="K20" s="22">
        <v>32786356</v>
      </c>
      <c r="L20" s="22"/>
      <c r="M20" s="22">
        <f t="shared" si="1"/>
        <v>32786356</v>
      </c>
      <c r="N20" s="22"/>
      <c r="O20" s="22">
        <v>29935291</v>
      </c>
      <c r="Q20" s="48">
        <f>BS!$B$28</f>
        <v>21691831</v>
      </c>
      <c r="R20" s="35">
        <f t="shared" si="2"/>
        <v>11094525</v>
      </c>
      <c r="S20" s="35"/>
    </row>
    <row r="21" spans="2:19">
      <c r="B21" s="19" t="e">
        <f>#REF!</f>
        <v>#REF!</v>
      </c>
      <c r="C21" s="22">
        <v>0</v>
      </c>
      <c r="D21" s="22"/>
      <c r="E21" s="22">
        <v>0</v>
      </c>
      <c r="F21" s="22"/>
      <c r="G21" s="22">
        <v>0</v>
      </c>
      <c r="H21" s="22"/>
      <c r="I21" s="22">
        <v>0</v>
      </c>
      <c r="J21" s="22"/>
      <c r="K21" s="22">
        <v>35669288</v>
      </c>
      <c r="L21" s="22"/>
      <c r="M21" s="22">
        <f t="shared" si="1"/>
        <v>35669288</v>
      </c>
      <c r="N21" s="22"/>
      <c r="O21" s="22">
        <v>35439121</v>
      </c>
      <c r="Q21" s="48" t="e">
        <f>BS!#REF!</f>
        <v>#REF!</v>
      </c>
      <c r="R21" s="35" t="e">
        <f t="shared" si="2"/>
        <v>#REF!</v>
      </c>
      <c r="S21" s="35"/>
    </row>
    <row r="22" spans="2:19">
      <c r="B22" s="19" t="e">
        <f>#REF!</f>
        <v>#REF!</v>
      </c>
      <c r="C22" s="22">
        <v>0</v>
      </c>
      <c r="D22" s="22"/>
      <c r="E22" s="22">
        <v>0</v>
      </c>
      <c r="F22" s="22"/>
      <c r="G22" s="22">
        <v>0</v>
      </c>
      <c r="H22" s="22"/>
      <c r="I22" s="22">
        <v>0</v>
      </c>
      <c r="J22" s="22"/>
      <c r="K22" s="22">
        <v>21410349</v>
      </c>
      <c r="L22" s="22"/>
      <c r="M22" s="22">
        <f t="shared" si="1"/>
        <v>21410349</v>
      </c>
      <c r="N22" s="22"/>
      <c r="O22" s="22">
        <v>21410349</v>
      </c>
      <c r="Q22" s="48" t="e">
        <f>BS!#REF!</f>
        <v>#REF!</v>
      </c>
      <c r="R22" s="35" t="e">
        <f t="shared" si="2"/>
        <v>#REF!</v>
      </c>
      <c r="S22" s="35"/>
    </row>
    <row r="23" spans="2:19">
      <c r="B23" s="19" t="e">
        <f>#REF!</f>
        <v>#REF!</v>
      </c>
      <c r="C23" s="22">
        <v>0</v>
      </c>
      <c r="D23" s="22"/>
      <c r="E23" s="22">
        <v>0</v>
      </c>
      <c r="F23" s="22"/>
      <c r="G23" s="22">
        <v>0</v>
      </c>
      <c r="H23" s="22"/>
      <c r="I23" s="22">
        <v>0</v>
      </c>
      <c r="J23" s="22"/>
      <c r="K23" s="22">
        <v>9896674</v>
      </c>
      <c r="L23" s="22"/>
      <c r="M23" s="22">
        <f t="shared" si="1"/>
        <v>9896674</v>
      </c>
      <c r="N23" s="22"/>
      <c r="O23" s="22">
        <v>9896674</v>
      </c>
      <c r="Q23" s="48" t="e">
        <f>#REF!</f>
        <v>#REF!</v>
      </c>
      <c r="R23" s="35" t="e">
        <f t="shared" si="2"/>
        <v>#REF!</v>
      </c>
      <c r="S23" s="35" t="e">
        <f>O23-Q23</f>
        <v>#REF!</v>
      </c>
    </row>
    <row r="24" spans="2:19" ht="13.5" thickBot="1">
      <c r="B24" s="20"/>
      <c r="C24" s="90">
        <f>SUM(C16:C23)</f>
        <v>2278</v>
      </c>
      <c r="D24" s="30"/>
      <c r="E24" s="90">
        <f>SUM(E16:E23)</f>
        <v>0</v>
      </c>
      <c r="F24" s="30"/>
      <c r="G24" s="90">
        <f>SUM(G16:G23)</f>
        <v>0</v>
      </c>
      <c r="H24" s="30"/>
      <c r="I24" s="90">
        <f>SUM(I16:I23)</f>
        <v>0</v>
      </c>
      <c r="J24" s="30"/>
      <c r="K24" s="90">
        <f>SUM(K16:K23)</f>
        <v>527356371</v>
      </c>
      <c r="L24" s="30"/>
      <c r="M24" s="90">
        <f>SUM(M16:M23)</f>
        <v>527358649</v>
      </c>
      <c r="N24" s="30"/>
      <c r="O24" s="90">
        <f>SUM(O16:O23)</f>
        <v>526474918</v>
      </c>
      <c r="P24" s="35">
        <f>M24-SUM(C24:K24)</f>
        <v>0</v>
      </c>
      <c r="Q24" s="35"/>
      <c r="R24" s="35"/>
    </row>
    <row r="25" spans="2:19" ht="13.5" thickTop="1">
      <c r="B25" s="20"/>
      <c r="C25" s="15">
        <f>SUM(C4:C14)-C15</f>
        <v>0</v>
      </c>
      <c r="D25" s="30"/>
      <c r="E25" s="15">
        <f>SUM(E4:E14)-E15</f>
        <v>0</v>
      </c>
      <c r="F25" s="30"/>
      <c r="G25" s="15">
        <f>SUM(G4:G14)-G15</f>
        <v>0</v>
      </c>
      <c r="H25" s="30"/>
      <c r="I25" s="15">
        <f>SUM(I4:I14)-I15</f>
        <v>0</v>
      </c>
      <c r="J25" s="30"/>
      <c r="K25" s="15">
        <f>SUM(K4:K14)-K15</f>
        <v>0</v>
      </c>
      <c r="L25" s="30"/>
      <c r="M25" s="15">
        <f>SUM(M4:M14)-M15</f>
        <v>0</v>
      </c>
      <c r="N25" s="30"/>
      <c r="O25" s="15">
        <f>SUM(O4:O14)-O15</f>
        <v>0</v>
      </c>
      <c r="P25" s="35"/>
      <c r="Q25" s="35"/>
      <c r="R25" s="35"/>
    </row>
    <row r="26" spans="2:19">
      <c r="C26" s="15">
        <f>SUM(C16:C23)-C24</f>
        <v>0</v>
      </c>
      <c r="E26" s="15">
        <f>SUM(E16:E23)-E24</f>
        <v>0</v>
      </c>
      <c r="G26" s="15">
        <f>SUM(G16:G23)-G24</f>
        <v>0</v>
      </c>
      <c r="I26" s="15">
        <f>SUM(I16:I23)-I24</f>
        <v>0</v>
      </c>
      <c r="K26" s="15">
        <f>SUM(K16:K23)-K24</f>
        <v>0</v>
      </c>
      <c r="M26" s="15">
        <f>SUM(M16:M23)-M24</f>
        <v>0</v>
      </c>
      <c r="O26" s="15">
        <f>SUM(O16:O23)-O24</f>
        <v>0</v>
      </c>
      <c r="Q26" s="35"/>
      <c r="R26" s="35"/>
    </row>
    <row r="27" spans="2:19">
      <c r="B27" s="13">
        <v>2012</v>
      </c>
      <c r="C27" s="15"/>
      <c r="E27" s="15"/>
      <c r="G27" s="15"/>
      <c r="I27" s="15"/>
      <c r="K27" s="15"/>
      <c r="M27" s="15"/>
      <c r="O27" s="15"/>
      <c r="Q27" s="35"/>
      <c r="R27" s="35"/>
    </row>
    <row r="28" spans="2:19">
      <c r="B28" s="20" t="e">
        <f>#REF!</f>
        <v>#REF!</v>
      </c>
      <c r="C28" s="64" t="e">
        <f>#REF!</f>
        <v>#REF!</v>
      </c>
      <c r="D28" s="65"/>
      <c r="E28" s="64" t="e">
        <f>#REF!</f>
        <v>#REF!</v>
      </c>
      <c r="F28" s="65"/>
      <c r="G28" s="64" t="e">
        <f>#REF!</f>
        <v>#REF!</v>
      </c>
      <c r="H28" s="65"/>
      <c r="I28" s="64" t="e">
        <f>#REF!</f>
        <v>#REF!</v>
      </c>
      <c r="J28" s="65"/>
      <c r="K28" s="64" t="e">
        <f>#REF!</f>
        <v>#REF!</v>
      </c>
      <c r="L28" s="65"/>
      <c r="M28" s="64" t="e">
        <f>#REF!</f>
        <v>#REF!</v>
      </c>
      <c r="N28" s="65"/>
      <c r="O28" s="64" t="e">
        <f>#REF!</f>
        <v>#REF!</v>
      </c>
      <c r="P28" s="21"/>
      <c r="Q28" s="61" t="s">
        <v>3</v>
      </c>
      <c r="R28" s="45" t="s">
        <v>2</v>
      </c>
      <c r="S28" s="45" t="s">
        <v>2</v>
      </c>
    </row>
    <row r="29" spans="2:19">
      <c r="B29" s="19" t="e">
        <f>#REF!</f>
        <v>#REF!</v>
      </c>
      <c r="C29" s="22">
        <v>0</v>
      </c>
      <c r="D29" s="22"/>
      <c r="E29" s="22">
        <v>0</v>
      </c>
      <c r="F29" s="22"/>
      <c r="G29" s="22">
        <v>59622754</v>
      </c>
      <c r="H29" s="22"/>
      <c r="I29" s="22">
        <v>0</v>
      </c>
      <c r="J29" s="22"/>
      <c r="K29" s="22">
        <v>0</v>
      </c>
      <c r="L29" s="22"/>
      <c r="M29" s="22">
        <f>SUM(C29:K29)</f>
        <v>59622754</v>
      </c>
      <c r="N29" s="22"/>
      <c r="O29" s="22">
        <v>59622754</v>
      </c>
      <c r="Q29" s="48" t="str">
        <f>BS!$D$6</f>
        <v>тыс. тенге</v>
      </c>
      <c r="R29" s="35" t="e">
        <f>M29-Q29</f>
        <v>#VALUE!</v>
      </c>
      <c r="S29" s="35" t="e">
        <f>O29-Q29</f>
        <v>#VALUE!</v>
      </c>
    </row>
    <row r="30" spans="2:19">
      <c r="B30" s="19" t="e">
        <f>#REF!</f>
        <v>#REF!</v>
      </c>
      <c r="C30" s="22">
        <v>1262873</v>
      </c>
      <c r="D30" s="22"/>
      <c r="E30" s="22">
        <v>0</v>
      </c>
      <c r="F30" s="22"/>
      <c r="G30" s="22">
        <v>0</v>
      </c>
      <c r="H30" s="22"/>
      <c r="I30" s="22">
        <v>0</v>
      </c>
      <c r="J30" s="22"/>
      <c r="K30" s="22">
        <v>0</v>
      </c>
      <c r="L30" s="22"/>
      <c r="M30" s="22">
        <f>SUM(C30:K30)</f>
        <v>1262873</v>
      </c>
      <c r="N30" s="22"/>
      <c r="O30" s="22">
        <v>1262873</v>
      </c>
      <c r="Q30" s="48">
        <f>BS!$D$9</f>
        <v>1073676</v>
      </c>
      <c r="R30" s="35">
        <f>M30-Q30</f>
        <v>189197</v>
      </c>
      <c r="S30" s="35">
        <f>O30-Q30</f>
        <v>189197</v>
      </c>
    </row>
    <row r="31" spans="2:19">
      <c r="B31" s="19" t="e">
        <f>#REF!</f>
        <v>#REF!</v>
      </c>
      <c r="C31" s="22">
        <v>0</v>
      </c>
      <c r="D31" s="22"/>
      <c r="E31" s="22">
        <v>0</v>
      </c>
      <c r="F31" s="22"/>
      <c r="G31" s="22">
        <v>0</v>
      </c>
      <c r="H31" s="22"/>
      <c r="I31" s="22">
        <v>18423546</v>
      </c>
      <c r="J31" s="22"/>
      <c r="K31" s="22">
        <v>0</v>
      </c>
      <c r="L31" s="22"/>
      <c r="M31" s="22">
        <f>SUM(C31:K31)</f>
        <v>18423546</v>
      </c>
      <c r="N31" s="22"/>
      <c r="O31" s="22">
        <v>18423546</v>
      </c>
      <c r="Q31" s="48" t="e">
        <f>BS!#REF!</f>
        <v>#REF!</v>
      </c>
      <c r="R31" s="35" t="e">
        <f>M31-Q31</f>
        <v>#REF!</v>
      </c>
      <c r="S31" s="35" t="e">
        <f>O31-Q31</f>
        <v>#REF!</v>
      </c>
    </row>
    <row r="32" spans="2:19">
      <c r="B32" s="19" t="e">
        <f>#REF!</f>
        <v>#REF!</v>
      </c>
      <c r="C32" s="22">
        <v>0</v>
      </c>
      <c r="D32" s="22"/>
      <c r="E32" s="22">
        <v>0</v>
      </c>
      <c r="F32" s="22"/>
      <c r="G32" s="22">
        <v>3485413</v>
      </c>
      <c r="H32" s="22"/>
      <c r="I32" s="22">
        <v>0</v>
      </c>
      <c r="J32" s="22"/>
      <c r="K32" s="22">
        <v>0</v>
      </c>
      <c r="L32" s="22"/>
      <c r="M32" s="22">
        <f>SUM(C32:K32)</f>
        <v>3485413</v>
      </c>
      <c r="N32" s="22"/>
      <c r="O32" s="22">
        <v>3485413</v>
      </c>
      <c r="Q32" s="48" t="e">
        <f>BS!#REF!</f>
        <v>#REF!</v>
      </c>
      <c r="R32" s="35" t="e">
        <f t="shared" ref="R32" si="3">M32-Q32</f>
        <v>#REF!</v>
      </c>
      <c r="S32" s="35"/>
    </row>
    <row r="33" spans="2:19">
      <c r="B33" s="19" t="e">
        <f>#REF!</f>
        <v>#REF!</v>
      </c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Q33" s="48" t="e">
        <f>BS!#REF!</f>
        <v>#REF!</v>
      </c>
      <c r="R33" s="35" t="e">
        <f>SUM(M34:M35)-Q33</f>
        <v>#REF!</v>
      </c>
      <c r="S33" s="35"/>
    </row>
    <row r="34" spans="2:19">
      <c r="B34" s="19" t="e">
        <f>"   "&amp;#REF!</f>
        <v>#REF!</v>
      </c>
      <c r="C34" s="22">
        <v>0</v>
      </c>
      <c r="D34" s="22"/>
      <c r="E34" s="22">
        <v>0</v>
      </c>
      <c r="F34" s="22"/>
      <c r="G34" s="22">
        <v>200029452</v>
      </c>
      <c r="H34" s="22"/>
      <c r="I34" s="22">
        <v>0</v>
      </c>
      <c r="J34" s="22"/>
      <c r="K34" s="22">
        <v>0</v>
      </c>
      <c r="L34" s="22"/>
      <c r="M34" s="22">
        <f>SUM(C34:K34)</f>
        <v>200029452</v>
      </c>
      <c r="N34" s="22"/>
      <c r="O34" s="22">
        <v>206221920</v>
      </c>
      <c r="Q34" s="48" t="e">
        <f>SUM(#REF!)</f>
        <v>#REF!</v>
      </c>
      <c r="R34" s="35" t="e">
        <f>M34-Q34</f>
        <v>#REF!</v>
      </c>
      <c r="S34" s="35"/>
    </row>
    <row r="35" spans="2:19">
      <c r="B35" s="19" t="e">
        <f>"   "&amp;#REF!</f>
        <v>#REF!</v>
      </c>
      <c r="C35" s="22">
        <v>0</v>
      </c>
      <c r="D35" s="22"/>
      <c r="E35" s="22">
        <v>0</v>
      </c>
      <c r="F35" s="22"/>
      <c r="G35" s="22">
        <v>154612835</v>
      </c>
      <c r="H35" s="22"/>
      <c r="I35" s="22">
        <v>0</v>
      </c>
      <c r="J35" s="22"/>
      <c r="K35" s="22">
        <v>0</v>
      </c>
      <c r="L35" s="22"/>
      <c r="M35" s="22">
        <f>SUM(C35:K35)</f>
        <v>154612835</v>
      </c>
      <c r="N35" s="22"/>
      <c r="O35" s="22">
        <v>153717435</v>
      </c>
      <c r="Q35" s="48" t="e">
        <f>SUM(#REF!)</f>
        <v>#REF!</v>
      </c>
      <c r="R35" s="35" t="e">
        <f>M35-Q35</f>
        <v>#REF!</v>
      </c>
      <c r="S35" s="35"/>
    </row>
    <row r="36" spans="2:19">
      <c r="B36" s="19" t="e">
        <f>#REF!</f>
        <v>#REF!</v>
      </c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Q36" s="48" t="e">
        <f>BS!#REF!</f>
        <v>#REF!</v>
      </c>
      <c r="R36" s="35" t="e">
        <f>SUM(M37:M38)-Q36</f>
        <v>#REF!</v>
      </c>
      <c r="S36" s="35"/>
    </row>
    <row r="37" spans="2:19">
      <c r="B37" s="19" t="e">
        <f>"   "&amp;#REF!</f>
        <v>#REF!</v>
      </c>
      <c r="C37" s="22">
        <v>0</v>
      </c>
      <c r="D37" s="22"/>
      <c r="E37" s="22">
        <v>10327192</v>
      </c>
      <c r="F37" s="22"/>
      <c r="G37" s="22">
        <v>0</v>
      </c>
      <c r="H37" s="22"/>
      <c r="I37" s="22">
        <v>0</v>
      </c>
      <c r="J37" s="22"/>
      <c r="K37" s="22">
        <v>0</v>
      </c>
      <c r="L37" s="22"/>
      <c r="M37" s="22">
        <f>SUM(C37:K37)</f>
        <v>10327192</v>
      </c>
      <c r="N37" s="22"/>
      <c r="O37" s="22">
        <v>10300736</v>
      </c>
      <c r="Q37" s="48" t="e">
        <f>#REF!</f>
        <v>#REF!</v>
      </c>
      <c r="R37" s="35" t="e">
        <f t="shared" ref="R37:R39" si="4">M37-Q37</f>
        <v>#REF!</v>
      </c>
      <c r="S37" s="35"/>
    </row>
    <row r="38" spans="2:19">
      <c r="B38" s="19" t="e">
        <f>"   "&amp;#REF!</f>
        <v>#REF!</v>
      </c>
      <c r="C38" s="22">
        <v>0</v>
      </c>
      <c r="D38" s="22"/>
      <c r="E38" s="22">
        <v>0</v>
      </c>
      <c r="F38" s="22"/>
      <c r="G38" s="22">
        <v>0</v>
      </c>
      <c r="H38" s="22"/>
      <c r="I38" s="22">
        <v>0</v>
      </c>
      <c r="J38" s="22"/>
      <c r="K38" s="22">
        <v>0</v>
      </c>
      <c r="L38" s="22"/>
      <c r="M38" s="22">
        <f>SUM(C38:K38)</f>
        <v>0</v>
      </c>
      <c r="N38" s="22"/>
      <c r="O38" s="22">
        <v>0</v>
      </c>
      <c r="Q38" s="48">
        <v>0</v>
      </c>
      <c r="R38" s="35">
        <f t="shared" si="4"/>
        <v>0</v>
      </c>
      <c r="S38" s="35"/>
    </row>
    <row r="39" spans="2:19">
      <c r="B39" s="19" t="e">
        <f>#REF!</f>
        <v>#REF!</v>
      </c>
      <c r="C39" s="22">
        <v>0</v>
      </c>
      <c r="D39" s="22"/>
      <c r="E39" s="22">
        <v>0</v>
      </c>
      <c r="F39" s="22"/>
      <c r="G39" s="22">
        <v>2611662</v>
      </c>
      <c r="H39" s="22"/>
      <c r="I39" s="22">
        <v>0</v>
      </c>
      <c r="J39" s="22"/>
      <c r="K39" s="22">
        <v>0</v>
      </c>
      <c r="L39" s="22"/>
      <c r="M39" s="22">
        <f>SUM(C39:K39)</f>
        <v>2611662</v>
      </c>
      <c r="N39" s="22"/>
      <c r="O39" s="22">
        <v>2611662</v>
      </c>
      <c r="Q39" s="48" t="e">
        <f>#REF!</f>
        <v>#REF!</v>
      </c>
      <c r="R39" s="35" t="e">
        <f t="shared" si="4"/>
        <v>#REF!</v>
      </c>
      <c r="S39" s="35" t="e">
        <f>O39-Q39</f>
        <v>#REF!</v>
      </c>
    </row>
    <row r="40" spans="2:19" ht="13.5" thickBot="1">
      <c r="B40" s="20"/>
      <c r="C40" s="90">
        <f>SUM(C29:C39)</f>
        <v>1262873</v>
      </c>
      <c r="D40" s="30"/>
      <c r="E40" s="90">
        <f>SUM(E29:E39)</f>
        <v>10327192</v>
      </c>
      <c r="F40" s="30"/>
      <c r="G40" s="90">
        <f>SUM(G29:G39)</f>
        <v>420362116</v>
      </c>
      <c r="H40" s="30"/>
      <c r="I40" s="90">
        <f>SUM(I29:I39)</f>
        <v>18423546</v>
      </c>
      <c r="J40" s="30"/>
      <c r="K40" s="90">
        <f>SUM(K29:K39)</f>
        <v>0</v>
      </c>
      <c r="L40" s="30"/>
      <c r="M40" s="90">
        <f>SUM(M29:M39)</f>
        <v>450375727</v>
      </c>
      <c r="N40" s="30"/>
      <c r="O40" s="90">
        <f>SUM(O29:O39)</f>
        <v>455646339</v>
      </c>
      <c r="P40" s="35">
        <f>M40-SUM(C40:K40)</f>
        <v>0</v>
      </c>
      <c r="Q40" s="48"/>
      <c r="R40" s="35"/>
      <c r="S40" s="35"/>
    </row>
    <row r="41" spans="2:19" ht="13.5" thickTop="1">
      <c r="B41" s="19" t="e">
        <f>#REF!</f>
        <v>#REF!</v>
      </c>
      <c r="C41" s="22">
        <v>1123</v>
      </c>
      <c r="D41" s="22"/>
      <c r="E41" s="22">
        <v>0</v>
      </c>
      <c r="F41" s="22"/>
      <c r="G41" s="22">
        <v>0</v>
      </c>
      <c r="H41" s="22"/>
      <c r="I41" s="22">
        <v>0</v>
      </c>
      <c r="J41" s="22"/>
      <c r="K41" s="22">
        <v>0</v>
      </c>
      <c r="L41" s="22"/>
      <c r="M41" s="22">
        <f t="shared" ref="M41:M47" si="5">SUM(C41:K41)</f>
        <v>1123</v>
      </c>
      <c r="N41" s="22"/>
      <c r="O41" s="22">
        <v>1123</v>
      </c>
      <c r="P41" s="35"/>
      <c r="Q41" s="48" t="e">
        <f>BS!#REF!</f>
        <v>#REF!</v>
      </c>
      <c r="R41" s="35" t="e">
        <f t="shared" ref="R41:R42" si="6">M41-Q41</f>
        <v>#REF!</v>
      </c>
      <c r="S41" s="35" t="e">
        <f>O41-Q41</f>
        <v>#REF!</v>
      </c>
    </row>
    <row r="42" spans="2:19">
      <c r="B42" s="19" t="e">
        <f>#REF!</f>
        <v>#REF!</v>
      </c>
      <c r="C42" s="22">
        <v>0</v>
      </c>
      <c r="D42" s="22"/>
      <c r="E42" s="22">
        <v>0</v>
      </c>
      <c r="F42" s="22"/>
      <c r="G42" s="22">
        <v>0</v>
      </c>
      <c r="H42" s="22"/>
      <c r="I42" s="22">
        <v>0</v>
      </c>
      <c r="J42" s="22"/>
      <c r="K42" s="22">
        <v>21228576</v>
      </c>
      <c r="L42" s="22"/>
      <c r="M42" s="22">
        <f t="shared" si="5"/>
        <v>21228576</v>
      </c>
      <c r="N42" s="22"/>
      <c r="O42" s="22">
        <v>21228576</v>
      </c>
      <c r="P42" s="35"/>
      <c r="Q42" s="48">
        <f>BS!$D$21</f>
        <v>474078</v>
      </c>
      <c r="R42" s="35">
        <f t="shared" si="6"/>
        <v>20754498</v>
      </c>
      <c r="S42" s="35"/>
    </row>
    <row r="43" spans="2:19">
      <c r="B43" s="19" t="e">
        <f>#REF!</f>
        <v>#REF!</v>
      </c>
      <c r="C43" s="22">
        <v>0</v>
      </c>
      <c r="D43" s="22"/>
      <c r="E43" s="22">
        <v>0</v>
      </c>
      <c r="F43" s="22"/>
      <c r="G43" s="22">
        <v>0</v>
      </c>
      <c r="H43" s="22"/>
      <c r="I43" s="22">
        <v>0</v>
      </c>
      <c r="J43" s="22"/>
      <c r="K43" s="22">
        <v>314720398</v>
      </c>
      <c r="L43" s="22"/>
      <c r="M43" s="22">
        <f t="shared" si="5"/>
        <v>314720398</v>
      </c>
      <c r="N43" s="22"/>
      <c r="O43" s="22">
        <v>316678100</v>
      </c>
      <c r="Q43" s="48">
        <f>BS!$D$27</f>
        <v>3872560</v>
      </c>
      <c r="R43" s="35">
        <f t="shared" ref="R43:R47" si="7">M43-Q43</f>
        <v>310847838</v>
      </c>
      <c r="S43" s="35"/>
    </row>
    <row r="44" spans="2:19">
      <c r="B44" s="19" t="e">
        <f>#REF!</f>
        <v>#REF!</v>
      </c>
      <c r="C44" s="22">
        <v>0</v>
      </c>
      <c r="D44" s="22"/>
      <c r="E44" s="22">
        <v>0</v>
      </c>
      <c r="F44" s="22"/>
      <c r="G44" s="22">
        <v>0</v>
      </c>
      <c r="H44" s="22"/>
      <c r="I44" s="22">
        <v>0</v>
      </c>
      <c r="J44" s="22"/>
      <c r="K44" s="22">
        <v>34441764</v>
      </c>
      <c r="L44" s="22"/>
      <c r="M44" s="22">
        <f t="shared" si="5"/>
        <v>34441764</v>
      </c>
      <c r="N44" s="22"/>
      <c r="O44" s="22">
        <v>33206182</v>
      </c>
      <c r="Q44" s="48">
        <f>BS!$D$28</f>
        <v>14634808</v>
      </c>
      <c r="R44" s="35">
        <f t="shared" si="7"/>
        <v>19806956</v>
      </c>
      <c r="S44" s="35"/>
    </row>
    <row r="45" spans="2:19">
      <c r="B45" s="19" t="e">
        <f>#REF!</f>
        <v>#REF!</v>
      </c>
      <c r="C45" s="22">
        <v>0</v>
      </c>
      <c r="D45" s="22"/>
      <c r="E45" s="22">
        <v>0</v>
      </c>
      <c r="F45" s="22"/>
      <c r="G45" s="22">
        <v>0</v>
      </c>
      <c r="H45" s="22"/>
      <c r="I45" s="22">
        <v>0</v>
      </c>
      <c r="J45" s="22"/>
      <c r="K45" s="22">
        <v>27871504</v>
      </c>
      <c r="L45" s="22"/>
      <c r="M45" s="22">
        <f t="shared" si="5"/>
        <v>27871504</v>
      </c>
      <c r="N45" s="22"/>
      <c r="O45" s="22">
        <v>24790278</v>
      </c>
      <c r="Q45" s="48" t="e">
        <f>BS!#REF!</f>
        <v>#REF!</v>
      </c>
      <c r="R45" s="35" t="e">
        <f t="shared" si="7"/>
        <v>#REF!</v>
      </c>
      <c r="S45" s="35"/>
    </row>
    <row r="46" spans="2:19">
      <c r="B46" s="19" t="e">
        <f>#REF!</f>
        <v>#REF!</v>
      </c>
      <c r="C46" s="22">
        <v>0</v>
      </c>
      <c r="D46" s="22"/>
      <c r="E46" s="22">
        <v>0</v>
      </c>
      <c r="F46" s="22"/>
      <c r="G46" s="22">
        <v>0</v>
      </c>
      <c r="H46" s="22"/>
      <c r="I46" s="22">
        <v>0</v>
      </c>
      <c r="J46" s="22"/>
      <c r="K46" s="22">
        <v>18562156</v>
      </c>
      <c r="L46" s="22"/>
      <c r="M46" s="22">
        <f t="shared" si="5"/>
        <v>18562156</v>
      </c>
      <c r="N46" s="22"/>
      <c r="O46" s="22">
        <v>18562156</v>
      </c>
      <c r="Q46" s="48" t="e">
        <f>BS!#REF!</f>
        <v>#REF!</v>
      </c>
      <c r="R46" s="35" t="e">
        <f t="shared" si="7"/>
        <v>#REF!</v>
      </c>
      <c r="S46" s="35"/>
    </row>
    <row r="47" spans="2:19">
      <c r="B47" s="19" t="e">
        <f>#REF!</f>
        <v>#REF!</v>
      </c>
      <c r="C47" s="22">
        <v>0</v>
      </c>
      <c r="D47" s="22"/>
      <c r="E47" s="22">
        <v>0</v>
      </c>
      <c r="F47" s="22"/>
      <c r="G47" s="22">
        <v>0</v>
      </c>
      <c r="H47" s="22"/>
      <c r="I47" s="22">
        <v>0</v>
      </c>
      <c r="J47" s="22"/>
      <c r="K47" s="22">
        <v>4538649</v>
      </c>
      <c r="L47" s="22"/>
      <c r="M47" s="22">
        <f t="shared" si="5"/>
        <v>4538649</v>
      </c>
      <c r="N47" s="22"/>
      <c r="O47" s="22">
        <v>4538649</v>
      </c>
      <c r="Q47" s="48" t="e">
        <f>#REF!</f>
        <v>#REF!</v>
      </c>
      <c r="R47" s="35" t="e">
        <f t="shared" si="7"/>
        <v>#REF!</v>
      </c>
      <c r="S47" s="35" t="e">
        <f>O47-Q47</f>
        <v>#REF!</v>
      </c>
    </row>
    <row r="48" spans="2:19" ht="13.5" thickBot="1">
      <c r="B48" s="20"/>
      <c r="C48" s="90">
        <f>SUM(C41:C47)</f>
        <v>1123</v>
      </c>
      <c r="D48" s="30"/>
      <c r="E48" s="90">
        <f>SUM(E41:E47)</f>
        <v>0</v>
      </c>
      <c r="F48" s="30"/>
      <c r="G48" s="90">
        <f>SUM(G41:G47)</f>
        <v>0</v>
      </c>
      <c r="H48" s="30"/>
      <c r="I48" s="90">
        <f>SUM(I41:I47)</f>
        <v>0</v>
      </c>
      <c r="J48" s="30"/>
      <c r="K48" s="90">
        <f>SUM(K41:K47)</f>
        <v>421363047</v>
      </c>
      <c r="L48" s="30"/>
      <c r="M48" s="90">
        <f>SUM(M41:M47)</f>
        <v>421364170</v>
      </c>
      <c r="N48" s="30"/>
      <c r="O48" s="90">
        <f>SUM(O41:O47)</f>
        <v>419005064</v>
      </c>
      <c r="P48" s="35">
        <f>M48-SUM(C48:K48)</f>
        <v>0</v>
      </c>
      <c r="Q48" s="35"/>
      <c r="R48" s="35"/>
    </row>
    <row r="49" spans="2:18" ht="13.5" thickTop="1">
      <c r="B49" s="20"/>
      <c r="C49" s="15">
        <f>SUM(C29:C39)-C40</f>
        <v>0</v>
      </c>
      <c r="D49" s="30"/>
      <c r="E49" s="15">
        <f>SUM(E29:E39)-E40</f>
        <v>0</v>
      </c>
      <c r="F49" s="30"/>
      <c r="G49" s="15">
        <f>SUM(G29:G39)-G40</f>
        <v>0</v>
      </c>
      <c r="H49" s="30"/>
      <c r="I49" s="15">
        <f>SUM(I29:I39)-I40</f>
        <v>0</v>
      </c>
      <c r="J49" s="30"/>
      <c r="K49" s="15">
        <f>SUM(K29:K39)-K40</f>
        <v>0</v>
      </c>
      <c r="L49" s="30"/>
      <c r="M49" s="15">
        <f>SUM(M29:M39)-M40</f>
        <v>0</v>
      </c>
      <c r="N49" s="30"/>
      <c r="O49" s="15">
        <f>SUM(O29:O39)-O40</f>
        <v>0</v>
      </c>
      <c r="P49" s="35"/>
      <c r="Q49" s="35"/>
      <c r="R49" s="35"/>
    </row>
    <row r="50" spans="2:18">
      <c r="C50" s="15">
        <f>SUM(C41:C47)-C48</f>
        <v>0</v>
      </c>
      <c r="E50" s="15">
        <f>SUM(E41:E47)-E48</f>
        <v>0</v>
      </c>
      <c r="G50" s="15">
        <f>SUM(G41:G47)-G48</f>
        <v>0</v>
      </c>
      <c r="I50" s="15">
        <f>SUM(I41:I47)-I48</f>
        <v>0</v>
      </c>
      <c r="K50" s="15">
        <f>SUM(K41:K47)-K48</f>
        <v>0</v>
      </c>
      <c r="M50" s="15">
        <f>SUM(M41:M47)-M48</f>
        <v>0</v>
      </c>
      <c r="O50" s="15">
        <f>SUM(O41:O47)-O48</f>
        <v>0</v>
      </c>
      <c r="Q50" s="35"/>
      <c r="R50" s="35"/>
    </row>
    <row r="51" spans="2:18">
      <c r="C51" s="15"/>
      <c r="E51" s="15"/>
      <c r="G51" s="15"/>
      <c r="I51" s="15"/>
      <c r="K51" s="15"/>
      <c r="M51" s="15"/>
      <c r="O51" s="15"/>
      <c r="Q51" s="35"/>
      <c r="R51" s="35"/>
    </row>
    <row r="52" spans="2:18">
      <c r="P52" s="35"/>
    </row>
    <row r="53" spans="2:18">
      <c r="B53" s="20" t="e">
        <f>#REF!</f>
        <v>#REF!</v>
      </c>
      <c r="C53" s="88" t="e">
        <f>#REF!</f>
        <v>#REF!</v>
      </c>
      <c r="D53" s="43"/>
      <c r="E53" s="88" t="e">
        <f>#REF!</f>
        <v>#REF!</v>
      </c>
      <c r="F53" s="43"/>
      <c r="G53" s="88" t="e">
        <f>#REF!</f>
        <v>#REF!</v>
      </c>
      <c r="I53" s="61" t="s">
        <v>3</v>
      </c>
      <c r="K53" s="45" t="s">
        <v>2</v>
      </c>
      <c r="P53" s="35"/>
    </row>
    <row r="54" spans="2:18">
      <c r="B54" s="19" t="e">
        <f>#REF!</f>
        <v>#REF!</v>
      </c>
      <c r="C54" s="91" t="s">
        <v>44</v>
      </c>
      <c r="D54" s="19"/>
      <c r="E54" s="91"/>
      <c r="F54" s="19"/>
      <c r="G54" s="91"/>
      <c r="I54" s="48"/>
    </row>
    <row r="55" spans="2:18">
      <c r="B55" s="19" t="e">
        <f>#REF!</f>
        <v>#REF!</v>
      </c>
      <c r="C55" s="22">
        <v>1139628</v>
      </c>
      <c r="D55" s="22"/>
      <c r="E55" s="22">
        <v>0</v>
      </c>
      <c r="F55" s="19"/>
      <c r="G55" s="22">
        <f>SUM(C55:E55)</f>
        <v>1139628</v>
      </c>
      <c r="I55" s="48" t="e">
        <f>#REF!</f>
        <v>#REF!</v>
      </c>
      <c r="K55" s="35" t="e">
        <f>G55-I55</f>
        <v>#REF!</v>
      </c>
    </row>
    <row r="56" spans="2:18">
      <c r="B56" s="19" t="e">
        <f>#REF!</f>
        <v>#REF!</v>
      </c>
      <c r="C56" s="22">
        <v>0</v>
      </c>
      <c r="D56" s="22"/>
      <c r="E56" s="22">
        <v>0</v>
      </c>
      <c r="F56" s="22"/>
      <c r="G56" s="22">
        <f>SUM(C56:E56)</f>
        <v>0</v>
      </c>
      <c r="I56" s="48" t="e">
        <f>#REF!</f>
        <v>#REF!</v>
      </c>
      <c r="K56" s="35" t="e">
        <f>G56-I56</f>
        <v>#REF!</v>
      </c>
    </row>
    <row r="57" spans="2:18">
      <c r="B57" s="19" t="e">
        <f>#REF!</f>
        <v>#REF!</v>
      </c>
      <c r="C57" s="22">
        <v>0</v>
      </c>
      <c r="D57" s="22"/>
      <c r="E57" s="22">
        <v>2278</v>
      </c>
      <c r="F57" s="22"/>
      <c r="G57" s="22">
        <f>SUM(C57:E57)</f>
        <v>2278</v>
      </c>
      <c r="I57" s="48" t="e">
        <f>BS!#REF!</f>
        <v>#REF!</v>
      </c>
      <c r="K57" s="35" t="e">
        <f>G57-I57</f>
        <v>#REF!</v>
      </c>
    </row>
    <row r="58" spans="2:18">
      <c r="B58" s="19" t="e">
        <f>#REF!</f>
        <v>#REF!</v>
      </c>
      <c r="C58" s="22"/>
      <c r="D58" s="22"/>
      <c r="E58" s="22"/>
      <c r="F58" s="22"/>
      <c r="G58" s="22"/>
      <c r="I58" s="49"/>
    </row>
    <row r="59" spans="2:18">
      <c r="B59" s="19" t="e">
        <f>#REF!</f>
        <v>#REF!</v>
      </c>
      <c r="C59" s="22">
        <v>0</v>
      </c>
      <c r="D59" s="22"/>
      <c r="E59" s="22">
        <v>10965674</v>
      </c>
      <c r="F59" s="22"/>
      <c r="G59" s="22">
        <f>SUM(C59:E59)</f>
        <v>10965674</v>
      </c>
      <c r="I59" s="48" t="e">
        <f>#REF!</f>
        <v>#REF!</v>
      </c>
      <c r="K59" s="35" t="e">
        <f>G59-I59</f>
        <v>#REF!</v>
      </c>
    </row>
    <row r="60" spans="2:18" ht="13.5" thickBot="1">
      <c r="B60" s="19"/>
      <c r="C60" s="92">
        <f>SUM(C54:C59)</f>
        <v>1139628</v>
      </c>
      <c r="D60" s="22"/>
      <c r="E60" s="92">
        <f>SUM(E54:E59)</f>
        <v>10967952</v>
      </c>
      <c r="F60" s="22"/>
      <c r="G60" s="92">
        <f>SUM(G54:G59)</f>
        <v>12107580</v>
      </c>
    </row>
    <row r="61" spans="2:18" ht="13.5" thickTop="1">
      <c r="C61" s="16">
        <f>SUM(C55:C59)-C60</f>
        <v>0</v>
      </c>
      <c r="E61" s="16">
        <f>SUM(E55:E59)-E60</f>
        <v>0</v>
      </c>
      <c r="G61" s="16">
        <f>SUM(G55:G59)-G60</f>
        <v>0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660" r:id="rId4" name="Drop Down 4">
              <controlPr defaultSize="0" autoLine="0" autoPict="0">
                <anchor moveWithCells="1">
                  <from>
                    <xdr:col>8</xdr:col>
                    <xdr:colOff>66675</xdr:colOff>
                    <xdr:row>0</xdr:row>
                    <xdr:rowOff>38100</xdr:rowOff>
                  </from>
                  <to>
                    <xdr:col>10</xdr:col>
                    <xdr:colOff>123825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66"/>
  </sheetPr>
  <dimension ref="A1:XFC44"/>
  <sheetViews>
    <sheetView showGridLines="0" zoomScaleNormal="100" workbookViewId="0">
      <selection activeCell="A2" sqref="A2:G3"/>
    </sheetView>
  </sheetViews>
  <sheetFormatPr defaultColWidth="0" defaultRowHeight="12.75" zeroHeight="1"/>
  <cols>
    <col min="1" max="1" width="49.85546875" style="96" customWidth="1"/>
    <col min="2" max="2" width="15" style="104" customWidth="1"/>
    <col min="3" max="3" width="1.140625" style="104" customWidth="1"/>
    <col min="4" max="4" width="15" style="104" customWidth="1"/>
    <col min="5" max="5" width="1.140625" style="96" hidden="1" customWidth="1"/>
    <col min="6" max="6" width="14.42578125" style="96" hidden="1" customWidth="1"/>
    <col min="7" max="7" width="1.140625" style="96" hidden="1" customWidth="1"/>
    <col min="8" max="9" width="14.42578125" style="96" hidden="1" customWidth="1"/>
    <col min="10" max="16383" width="21" style="96" hidden="1"/>
    <col min="16384" max="16384" width="0.28515625" style="96" customWidth="1"/>
  </cols>
  <sheetData>
    <row r="1" spans="1:8">
      <c r="A1" s="94" t="s">
        <v>55</v>
      </c>
      <c r="B1" s="96"/>
      <c r="C1" s="96"/>
      <c r="D1" s="96"/>
    </row>
    <row r="2" spans="1:8">
      <c r="A2" s="185" t="s">
        <v>115</v>
      </c>
      <c r="B2" s="186"/>
      <c r="C2" s="186"/>
      <c r="D2" s="186"/>
      <c r="E2" s="186"/>
      <c r="F2" s="186"/>
      <c r="G2" s="187"/>
    </row>
    <row r="3" spans="1:8" ht="25.5" customHeight="1">
      <c r="A3" s="186"/>
      <c r="B3" s="186"/>
      <c r="C3" s="186"/>
      <c r="D3" s="186"/>
      <c r="E3" s="186"/>
      <c r="F3" s="186"/>
      <c r="G3" s="187"/>
    </row>
    <row r="4" spans="1:8">
      <c r="C4" s="98"/>
      <c r="D4" s="98"/>
    </row>
    <row r="5" spans="1:8" ht="76.5">
      <c r="A5" s="97"/>
      <c r="B5" s="100" t="s">
        <v>116</v>
      </c>
      <c r="C5" s="101"/>
      <c r="D5" s="100" t="s">
        <v>117</v>
      </c>
      <c r="F5" s="100"/>
      <c r="G5" s="101"/>
      <c r="H5" s="100"/>
    </row>
    <row r="6" spans="1:8" ht="25.5">
      <c r="A6" s="110" t="s">
        <v>90</v>
      </c>
      <c r="B6" s="103">
        <v>61224202</v>
      </c>
      <c r="C6" s="103"/>
      <c r="D6" s="103">
        <v>52992673</v>
      </c>
      <c r="F6" s="103"/>
      <c r="G6" s="103"/>
      <c r="H6" s="103"/>
    </row>
    <row r="7" spans="1:8">
      <c r="A7" s="110" t="s">
        <v>118</v>
      </c>
      <c r="B7" s="103">
        <v>438943</v>
      </c>
      <c r="C7" s="103"/>
      <c r="D7" s="103" t="s">
        <v>94</v>
      </c>
      <c r="F7" s="103"/>
      <c r="G7" s="103"/>
      <c r="H7" s="103"/>
    </row>
    <row r="8" spans="1:8">
      <c r="A8" s="110" t="s">
        <v>7</v>
      </c>
      <c r="B8" s="103">
        <v>-32650207</v>
      </c>
      <c r="C8" s="103"/>
      <c r="D8" s="103">
        <v>-30890642</v>
      </c>
      <c r="F8" s="103"/>
      <c r="G8" s="103"/>
      <c r="H8" s="103"/>
    </row>
    <row r="9" spans="1:8">
      <c r="A9" s="107" t="s">
        <v>8</v>
      </c>
      <c r="B9" s="111">
        <f>SUM(B6:B8)</f>
        <v>29012938</v>
      </c>
      <c r="C9" s="112"/>
      <c r="D9" s="111">
        <f>SUM(D6:D8)</f>
        <v>22102031</v>
      </c>
      <c r="F9" s="111"/>
      <c r="G9" s="112"/>
      <c r="H9" s="111"/>
    </row>
    <row r="10" spans="1:8">
      <c r="A10" s="110" t="s">
        <v>9</v>
      </c>
      <c r="B10" s="103">
        <v>15206336</v>
      </c>
      <c r="C10" s="103"/>
      <c r="D10" s="103">
        <v>13047522</v>
      </c>
      <c r="F10" s="103"/>
      <c r="G10" s="103"/>
      <c r="H10" s="103"/>
    </row>
    <row r="11" spans="1:8">
      <c r="A11" s="110" t="s">
        <v>10</v>
      </c>
      <c r="B11" s="103">
        <v>-2424574</v>
      </c>
      <c r="C11" s="103"/>
      <c r="D11" s="103">
        <v>-1017123</v>
      </c>
      <c r="F11" s="103"/>
      <c r="G11" s="103"/>
      <c r="H11" s="103"/>
    </row>
    <row r="12" spans="1:8">
      <c r="A12" s="107" t="s">
        <v>11</v>
      </c>
      <c r="B12" s="111">
        <f>SUM(B10:B11)</f>
        <v>12781762</v>
      </c>
      <c r="C12" s="112"/>
      <c r="D12" s="111">
        <f>SUM(D10:D11)</f>
        <v>12030399</v>
      </c>
      <c r="F12" s="111"/>
      <c r="G12" s="112"/>
      <c r="H12" s="111"/>
    </row>
    <row r="13" spans="1:8" ht="51">
      <c r="A13" s="110" t="s">
        <v>119</v>
      </c>
      <c r="B13" s="103">
        <v>-2328896</v>
      </c>
      <c r="C13" s="103"/>
      <c r="D13" s="103">
        <v>-3161186</v>
      </c>
      <c r="E13" s="96">
        <v>-3161186</v>
      </c>
      <c r="F13" s="103"/>
      <c r="G13" s="103"/>
      <c r="H13" s="103"/>
    </row>
    <row r="14" spans="1:8">
      <c r="A14" s="110" t="s">
        <v>69</v>
      </c>
      <c r="B14" s="103">
        <v>3904722</v>
      </c>
      <c r="C14" s="103"/>
      <c r="D14" s="103">
        <v>1831338</v>
      </c>
      <c r="E14" s="96">
        <v>1831338</v>
      </c>
      <c r="F14" s="103"/>
      <c r="G14" s="103"/>
      <c r="H14" s="103"/>
    </row>
    <row r="15" spans="1:8" ht="38.25">
      <c r="A15" s="110" t="s">
        <v>120</v>
      </c>
      <c r="B15" s="103">
        <v>184157</v>
      </c>
      <c r="C15" s="103"/>
      <c r="D15" s="103">
        <v>4328</v>
      </c>
      <c r="E15" s="96">
        <v>4328</v>
      </c>
      <c r="F15" s="103"/>
      <c r="G15" s="103"/>
      <c r="H15" s="103"/>
    </row>
    <row r="16" spans="1:8">
      <c r="A16" s="110" t="s">
        <v>91</v>
      </c>
      <c r="B16" s="103">
        <v>-2436220</v>
      </c>
      <c r="C16" s="103"/>
      <c r="D16" s="103">
        <v>-1130418</v>
      </c>
      <c r="F16" s="103"/>
      <c r="G16" s="103"/>
      <c r="H16" s="103"/>
    </row>
    <row r="17" spans="1:8">
      <c r="A17" s="107" t="s">
        <v>12</v>
      </c>
      <c r="B17" s="113">
        <f>SUM(B9,B12:B16)</f>
        <v>41118463</v>
      </c>
      <c r="C17" s="112"/>
      <c r="D17" s="113">
        <f>SUM(D9,D12:D16)</f>
        <v>31676492</v>
      </c>
      <c r="F17" s="113"/>
      <c r="G17" s="112"/>
      <c r="H17" s="113"/>
    </row>
    <row r="18" spans="1:8">
      <c r="A18" s="110" t="s">
        <v>121</v>
      </c>
      <c r="B18" s="103">
        <v>-20584214</v>
      </c>
      <c r="C18" s="103"/>
      <c r="D18" s="103">
        <v>-12209070</v>
      </c>
      <c r="F18" s="103"/>
      <c r="G18" s="103"/>
      <c r="H18" s="103"/>
    </row>
    <row r="19" spans="1:8" ht="38.25">
      <c r="A19" s="110" t="s">
        <v>122</v>
      </c>
      <c r="B19" s="103">
        <v>834413</v>
      </c>
      <c r="C19" s="103"/>
      <c r="D19" s="103">
        <v>-840366</v>
      </c>
      <c r="F19" s="103"/>
      <c r="G19" s="103"/>
      <c r="H19" s="103"/>
    </row>
    <row r="20" spans="1:8">
      <c r="A20" s="110" t="s">
        <v>13</v>
      </c>
      <c r="B20" s="103">
        <v>-9577042</v>
      </c>
      <c r="C20" s="103"/>
      <c r="D20" s="103">
        <v>-8957308</v>
      </c>
      <c r="F20" s="103"/>
      <c r="G20" s="103"/>
      <c r="H20" s="103"/>
    </row>
    <row r="21" spans="1:8">
      <c r="A21" s="110" t="s">
        <v>14</v>
      </c>
      <c r="B21" s="103">
        <v>-6455367</v>
      </c>
      <c r="C21" s="103"/>
      <c r="D21" s="103">
        <v>-6303306</v>
      </c>
      <c r="F21" s="103"/>
      <c r="G21" s="103"/>
      <c r="H21" s="103"/>
    </row>
    <row r="22" spans="1:8">
      <c r="A22" s="107" t="s">
        <v>123</v>
      </c>
      <c r="B22" s="114">
        <f>SUM(B17:B21)</f>
        <v>5336253</v>
      </c>
      <c r="C22" s="115"/>
      <c r="D22" s="114">
        <f>SUM(D17:D21)</f>
        <v>3366442</v>
      </c>
      <c r="F22" s="114"/>
      <c r="G22" s="115"/>
      <c r="H22" s="114"/>
    </row>
    <row r="23" spans="1:8">
      <c r="A23" s="110" t="s">
        <v>92</v>
      </c>
      <c r="B23" s="103">
        <v>-684348</v>
      </c>
      <c r="C23" s="103"/>
      <c r="D23" s="103">
        <v>892331</v>
      </c>
      <c r="F23" s="103"/>
      <c r="G23" s="103"/>
      <c r="H23" s="103"/>
    </row>
    <row r="24" spans="1:8" ht="13.5" thickBot="1">
      <c r="A24" s="107" t="s">
        <v>76</v>
      </c>
      <c r="B24" s="109">
        <f>SUM(B22:B23)</f>
        <v>4651905</v>
      </c>
      <c r="C24" s="115"/>
      <c r="D24" s="109">
        <f>SUM(D22:D23)</f>
        <v>4258773</v>
      </c>
      <c r="F24" s="109"/>
      <c r="G24" s="115"/>
      <c r="H24" s="109"/>
    </row>
    <row r="25" spans="1:8" ht="13.5" thickTop="1">
      <c r="A25" s="116" t="s">
        <v>93</v>
      </c>
      <c r="B25" s="103"/>
      <c r="C25" s="103"/>
      <c r="D25" s="103"/>
    </row>
    <row r="26" spans="1:8" ht="25.5">
      <c r="A26" s="117" t="s">
        <v>51</v>
      </c>
      <c r="B26" s="103"/>
      <c r="C26" s="103"/>
      <c r="D26" s="103"/>
    </row>
    <row r="27" spans="1:8" ht="38.25">
      <c r="A27" s="118" t="s">
        <v>124</v>
      </c>
      <c r="B27" s="103"/>
      <c r="C27" s="103"/>
      <c r="D27" s="103"/>
    </row>
    <row r="28" spans="1:8">
      <c r="A28" s="118" t="s">
        <v>52</v>
      </c>
      <c r="B28" s="103">
        <v>530771</v>
      </c>
      <c r="C28" s="103"/>
      <c r="D28" s="103">
        <v>197403</v>
      </c>
      <c r="F28" s="103"/>
      <c r="G28" s="103"/>
      <c r="H28" s="103"/>
    </row>
    <row r="29" spans="1:8" ht="25.5">
      <c r="A29" s="118" t="s">
        <v>53</v>
      </c>
      <c r="B29" s="103">
        <v>-184157</v>
      </c>
      <c r="C29" s="103"/>
      <c r="D29" s="103">
        <v>-4328</v>
      </c>
      <c r="F29" s="103"/>
      <c r="G29" s="103"/>
      <c r="H29" s="103"/>
    </row>
    <row r="30" spans="1:8">
      <c r="A30" s="118" t="s">
        <v>60</v>
      </c>
      <c r="B30" s="103">
        <v>635558</v>
      </c>
      <c r="C30" s="103"/>
      <c r="D30" s="103">
        <v>-486847</v>
      </c>
      <c r="F30" s="103"/>
      <c r="G30" s="103"/>
      <c r="H30" s="103"/>
    </row>
    <row r="31" spans="1:8" ht="38.25">
      <c r="A31" s="117" t="s">
        <v>54</v>
      </c>
      <c r="B31" s="119">
        <f>SUM(B28:B30)</f>
        <v>982172</v>
      </c>
      <c r="C31" s="119"/>
      <c r="D31" s="119">
        <f>SUM(D28:D30)</f>
        <v>-293772</v>
      </c>
      <c r="F31" s="119"/>
      <c r="G31" s="119"/>
      <c r="H31" s="119"/>
    </row>
    <row r="32" spans="1:8">
      <c r="A32" s="116" t="s">
        <v>81</v>
      </c>
      <c r="B32" s="111">
        <f>B31</f>
        <v>982172</v>
      </c>
      <c r="C32" s="112"/>
      <c r="D32" s="111">
        <f>D31</f>
        <v>-293772</v>
      </c>
      <c r="F32" s="111"/>
      <c r="G32" s="112"/>
      <c r="H32" s="111"/>
    </row>
    <row r="33" spans="1:8" ht="13.5" thickBot="1">
      <c r="A33" s="116" t="s">
        <v>78</v>
      </c>
      <c r="B33" s="120">
        <f>SUM(B24,B32)</f>
        <v>5634077</v>
      </c>
      <c r="C33" s="112"/>
      <c r="D33" s="120">
        <f>SUM(D24,D32)</f>
        <v>3965001</v>
      </c>
      <c r="F33" s="120"/>
      <c r="G33" s="112"/>
      <c r="H33" s="120"/>
    </row>
    <row r="34" spans="1:8" ht="13.5" thickTop="1">
      <c r="A34" s="116" t="s">
        <v>95</v>
      </c>
      <c r="B34" s="121"/>
      <c r="C34" s="112"/>
      <c r="D34" s="121"/>
      <c r="F34" s="121"/>
      <c r="G34" s="112"/>
      <c r="H34" s="121"/>
    </row>
    <row r="35" spans="1:8" ht="13.5" thickBot="1">
      <c r="A35" s="118" t="s">
        <v>96</v>
      </c>
      <c r="B35" s="122">
        <v>228.62</v>
      </c>
      <c r="C35" s="103"/>
      <c r="D35" s="122">
        <v>209.3</v>
      </c>
      <c r="F35" s="122"/>
      <c r="G35" s="103"/>
      <c r="H35" s="122"/>
    </row>
    <row r="36" spans="1:8" ht="13.5" thickTop="1">
      <c r="B36" s="123"/>
    </row>
    <row r="37" spans="1:8" hidden="1">
      <c r="B37" s="123"/>
    </row>
    <row r="38" spans="1:8" hidden="1">
      <c r="B38" s="123"/>
    </row>
    <row r="39" spans="1:8" hidden="1">
      <c r="B39" s="123"/>
    </row>
    <row r="40" spans="1:8" hidden="1">
      <c r="B40" s="123"/>
    </row>
    <row r="41" spans="1:8" hidden="1">
      <c r="B41" s="123"/>
    </row>
    <row r="42" spans="1:8" hidden="1">
      <c r="B42" s="123"/>
    </row>
    <row r="43" spans="1:8"/>
    <row r="44" spans="1:8"/>
  </sheetData>
  <mergeCells count="1">
    <mergeCell ref="A2:G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66"/>
  </sheetPr>
  <dimension ref="A1:I87"/>
  <sheetViews>
    <sheetView showGridLines="0" zoomScaleNormal="100" workbookViewId="0"/>
  </sheetViews>
  <sheetFormatPr defaultColWidth="0" defaultRowHeight="12.75" zeroHeight="1"/>
  <cols>
    <col min="1" max="1" width="57" style="96" customWidth="1"/>
    <col min="2" max="2" width="16.7109375" style="104" customWidth="1"/>
    <col min="3" max="3" width="1" style="103" customWidth="1"/>
    <col min="4" max="4" width="16.7109375" style="104" customWidth="1"/>
    <col min="5" max="5" width="11.140625" style="104" hidden="1" customWidth="1"/>
    <col min="6" max="6" width="13.5703125" style="104" hidden="1" customWidth="1"/>
    <col min="7" max="7" width="13.140625" style="104" hidden="1" customWidth="1"/>
    <col min="8" max="16384" width="33" style="104" hidden="1"/>
  </cols>
  <sheetData>
    <row r="1" spans="1:9" s="96" customFormat="1">
      <c r="A1" s="94" t="s">
        <v>55</v>
      </c>
      <c r="B1" s="95"/>
      <c r="C1" s="97"/>
    </row>
    <row r="2" spans="1:9" s="96" customFormat="1" ht="12.75" customHeight="1">
      <c r="A2" s="185" t="s">
        <v>125</v>
      </c>
      <c r="B2" s="186"/>
      <c r="C2" s="186"/>
      <c r="D2" s="186"/>
    </row>
    <row r="3" spans="1:9" s="96" customFormat="1" ht="12.75" customHeight="1">
      <c r="A3" s="188"/>
      <c r="B3" s="188"/>
      <c r="C3" s="188"/>
      <c r="D3" s="188"/>
      <c r="E3" s="95"/>
      <c r="F3" s="95"/>
      <c r="G3" s="95"/>
      <c r="H3" s="95"/>
      <c r="I3" s="95"/>
    </row>
    <row r="4" spans="1:9" s="96" customFormat="1">
      <c r="A4" s="107"/>
      <c r="C4" s="98"/>
      <c r="D4" s="98"/>
      <c r="E4" s="98"/>
      <c r="F4" s="95"/>
      <c r="G4" s="95"/>
      <c r="H4" s="95"/>
      <c r="I4" s="95"/>
    </row>
    <row r="5" spans="1:9" s="96" customFormat="1" ht="63.75">
      <c r="A5" s="97"/>
      <c r="B5" s="100" t="s">
        <v>116</v>
      </c>
      <c r="C5" s="101"/>
      <c r="D5" s="100" t="s">
        <v>117</v>
      </c>
      <c r="E5" s="99"/>
    </row>
    <row r="6" spans="1:9" ht="25.5">
      <c r="A6" s="124" t="s">
        <v>26</v>
      </c>
      <c r="B6" s="103"/>
      <c r="D6" s="103"/>
      <c r="E6" s="103"/>
      <c r="H6" s="125"/>
    </row>
    <row r="7" spans="1:9">
      <c r="A7" s="126" t="s">
        <v>6</v>
      </c>
      <c r="B7" s="127">
        <v>61759823</v>
      </c>
      <c r="C7" s="127"/>
      <c r="D7" s="127">
        <v>43756448</v>
      </c>
      <c r="E7" s="103"/>
      <c r="F7" s="128"/>
      <c r="H7" s="129"/>
    </row>
    <row r="8" spans="1:9">
      <c r="A8" s="126" t="s">
        <v>7</v>
      </c>
      <c r="B8" s="127">
        <v>-27980618</v>
      </c>
      <c r="C8" s="127"/>
      <c r="D8" s="127">
        <v>-26748750</v>
      </c>
      <c r="E8" s="103"/>
      <c r="H8" s="129"/>
    </row>
    <row r="9" spans="1:9">
      <c r="A9" s="126" t="s">
        <v>9</v>
      </c>
      <c r="B9" s="127">
        <v>15021896</v>
      </c>
      <c r="C9" s="127"/>
      <c r="D9" s="127">
        <v>12917605</v>
      </c>
      <c r="E9" s="103"/>
      <c r="H9" s="129"/>
    </row>
    <row r="10" spans="1:9">
      <c r="A10" s="126" t="s">
        <v>10</v>
      </c>
      <c r="B10" s="127">
        <v>-2424741</v>
      </c>
      <c r="C10" s="127"/>
      <c r="D10" s="127">
        <v>-1017123</v>
      </c>
      <c r="E10" s="103"/>
      <c r="H10" s="129"/>
    </row>
    <row r="11" spans="1:9" ht="25.5">
      <c r="A11" s="126" t="s">
        <v>97</v>
      </c>
      <c r="B11" s="127">
        <v>-1654372</v>
      </c>
      <c r="C11" s="127"/>
      <c r="D11" s="127">
        <v>-3081237</v>
      </c>
      <c r="E11" s="103"/>
      <c r="H11" s="129"/>
    </row>
    <row r="12" spans="1:9">
      <c r="A12" s="126" t="s">
        <v>27</v>
      </c>
      <c r="B12" s="127">
        <v>2710124</v>
      </c>
      <c r="C12" s="127"/>
      <c r="D12" s="127">
        <v>1241848</v>
      </c>
      <c r="E12" s="103"/>
      <c r="H12" s="129"/>
    </row>
    <row r="13" spans="1:9">
      <c r="A13" s="126" t="s">
        <v>126</v>
      </c>
      <c r="B13" s="127">
        <v>-2445249</v>
      </c>
      <c r="C13" s="127"/>
      <c r="D13" s="130">
        <v>-1335375</v>
      </c>
      <c r="E13" s="103"/>
      <c r="H13" s="129"/>
    </row>
    <row r="14" spans="1:9">
      <c r="A14" s="126" t="s">
        <v>82</v>
      </c>
      <c r="B14" s="127">
        <v>-9330230</v>
      </c>
      <c r="C14" s="127"/>
      <c r="D14" s="127">
        <v>-8695141</v>
      </c>
      <c r="E14" s="103"/>
      <c r="H14" s="129"/>
    </row>
    <row r="15" spans="1:9">
      <c r="A15" s="126" t="s">
        <v>83</v>
      </c>
      <c r="B15" s="127">
        <v>-5780496</v>
      </c>
      <c r="C15" s="127"/>
      <c r="D15" s="127">
        <v>-4396013</v>
      </c>
      <c r="E15" s="103"/>
      <c r="H15" s="129"/>
    </row>
    <row r="16" spans="1:9">
      <c r="A16" s="124" t="s">
        <v>28</v>
      </c>
      <c r="B16" s="127"/>
      <c r="C16" s="127"/>
      <c r="D16" s="127"/>
      <c r="E16" s="103"/>
      <c r="H16" s="129"/>
    </row>
    <row r="17" spans="1:8">
      <c r="A17" s="126" t="s">
        <v>29</v>
      </c>
      <c r="B17" s="127">
        <v>25582</v>
      </c>
      <c r="C17" s="127"/>
      <c r="D17" s="127">
        <v>30689</v>
      </c>
      <c r="E17" s="103"/>
      <c r="H17" s="129"/>
    </row>
    <row r="18" spans="1:8">
      <c r="A18" s="126" t="s">
        <v>56</v>
      </c>
      <c r="B18" s="127">
        <v>-46575</v>
      </c>
      <c r="C18" s="127"/>
      <c r="D18" s="127">
        <v>-1750732</v>
      </c>
      <c r="E18" s="103"/>
      <c r="H18" s="129"/>
    </row>
    <row r="19" spans="1:8">
      <c r="A19" s="126" t="s">
        <v>16</v>
      </c>
      <c r="B19" s="127">
        <v>3145272</v>
      </c>
      <c r="C19" s="127"/>
      <c r="D19" s="127">
        <v>-25039712</v>
      </c>
      <c r="E19" s="103"/>
      <c r="H19" s="129"/>
    </row>
    <row r="20" spans="1:8">
      <c r="A20" s="126" t="s">
        <v>19</v>
      </c>
      <c r="B20" s="127">
        <v>-2751575</v>
      </c>
      <c r="C20" s="127"/>
      <c r="D20" s="127">
        <v>-1382115</v>
      </c>
      <c r="E20" s="103"/>
      <c r="H20" s="129"/>
    </row>
    <row r="21" spans="1:8">
      <c r="A21" s="124" t="s">
        <v>30</v>
      </c>
      <c r="B21" s="127"/>
      <c r="C21" s="127"/>
      <c r="D21" s="127"/>
      <c r="E21" s="103"/>
      <c r="H21" s="129"/>
    </row>
    <row r="22" spans="1:8">
      <c r="A22" s="126" t="s">
        <v>47</v>
      </c>
      <c r="B22" s="127">
        <v>990362</v>
      </c>
      <c r="C22" s="127"/>
      <c r="D22" s="127">
        <v>267929</v>
      </c>
      <c r="E22" s="103"/>
      <c r="H22" s="129"/>
    </row>
    <row r="23" spans="1:8">
      <c r="A23" s="126" t="s">
        <v>57</v>
      </c>
      <c r="B23" s="127">
        <v>-80959793</v>
      </c>
      <c r="C23" s="127"/>
      <c r="D23" s="127">
        <v>74751324</v>
      </c>
      <c r="E23" s="103"/>
      <c r="H23" s="129"/>
    </row>
    <row r="24" spans="1:8">
      <c r="A24" s="126" t="s">
        <v>21</v>
      </c>
      <c r="B24" s="127">
        <v>1022013</v>
      </c>
      <c r="C24" s="127"/>
      <c r="D24" s="127">
        <v>-82892307</v>
      </c>
      <c r="E24" s="103"/>
      <c r="H24" s="129"/>
    </row>
    <row r="25" spans="1:8">
      <c r="A25" s="126" t="s">
        <v>23</v>
      </c>
      <c r="B25" s="127">
        <v>7519153</v>
      </c>
      <c r="C25" s="127"/>
      <c r="D25" s="127">
        <v>495116</v>
      </c>
      <c r="E25" s="103"/>
      <c r="H25" s="129"/>
    </row>
    <row r="26" spans="1:8" ht="25.5">
      <c r="A26" s="124" t="s">
        <v>127</v>
      </c>
      <c r="B26" s="131">
        <f>SUM(B7:B25)</f>
        <v>-41179424</v>
      </c>
      <c r="C26" s="132"/>
      <c r="D26" s="131">
        <f>SUM(D7:D25)</f>
        <v>-22877546</v>
      </c>
      <c r="E26" s="133">
        <v>0</v>
      </c>
      <c r="H26" s="129"/>
    </row>
    <row r="27" spans="1:8">
      <c r="A27" s="126" t="s">
        <v>42</v>
      </c>
      <c r="B27" s="127">
        <v>-29503</v>
      </c>
      <c r="C27" s="127"/>
      <c r="D27" s="127">
        <v>-220262</v>
      </c>
      <c r="E27" s="103"/>
      <c r="H27" s="129"/>
    </row>
    <row r="28" spans="1:8" ht="25.5">
      <c r="A28" s="124" t="s">
        <v>128</v>
      </c>
      <c r="B28" s="134">
        <f>SUM(B26:B27)</f>
        <v>-41208927</v>
      </c>
      <c r="C28" s="132"/>
      <c r="D28" s="134">
        <f>SUM(D26:D27)</f>
        <v>-23097808</v>
      </c>
      <c r="E28" s="133">
        <v>0</v>
      </c>
      <c r="H28" s="129"/>
    </row>
    <row r="29" spans="1:8" ht="25.5">
      <c r="A29" s="124" t="s">
        <v>31</v>
      </c>
      <c r="B29" s="127"/>
      <c r="C29" s="127"/>
      <c r="D29" s="127"/>
      <c r="E29" s="103"/>
      <c r="H29" s="129"/>
    </row>
    <row r="30" spans="1:8" ht="25.5">
      <c r="A30" s="126" t="s">
        <v>108</v>
      </c>
      <c r="B30" s="127">
        <v>-48665120</v>
      </c>
      <c r="C30" s="127"/>
      <c r="D30" s="127">
        <v>-115555539</v>
      </c>
      <c r="E30" s="103"/>
      <c r="H30" s="129"/>
    </row>
    <row r="31" spans="1:8" ht="25.5">
      <c r="A31" s="126" t="s">
        <v>129</v>
      </c>
      <c r="B31" s="127">
        <v>111569888</v>
      </c>
      <c r="C31" s="127"/>
      <c r="D31" s="127">
        <v>104011378</v>
      </c>
      <c r="E31" s="103"/>
      <c r="H31" s="129"/>
    </row>
    <row r="32" spans="1:8">
      <c r="A32" s="126" t="s">
        <v>70</v>
      </c>
      <c r="B32" s="127">
        <v>-253177</v>
      </c>
      <c r="C32" s="127"/>
      <c r="D32" s="127">
        <v>-96151</v>
      </c>
      <c r="E32" s="103"/>
      <c r="H32" s="129"/>
    </row>
    <row r="33" spans="1:8">
      <c r="A33" s="126" t="s">
        <v>71</v>
      </c>
      <c r="B33" s="127">
        <v>222779</v>
      </c>
      <c r="C33" s="127"/>
      <c r="D33" s="127">
        <v>88674</v>
      </c>
      <c r="E33" s="103"/>
      <c r="H33" s="129"/>
    </row>
    <row r="34" spans="1:8" ht="25.5">
      <c r="A34" s="126" t="s">
        <v>109</v>
      </c>
      <c r="B34" s="127">
        <v>-536905397</v>
      </c>
      <c r="C34" s="127"/>
      <c r="D34" s="127">
        <v>-99684480</v>
      </c>
      <c r="E34" s="103"/>
      <c r="H34" s="129"/>
    </row>
    <row r="35" spans="1:8" ht="25.5">
      <c r="A35" s="126" t="s">
        <v>110</v>
      </c>
      <c r="B35" s="127">
        <v>591695058</v>
      </c>
      <c r="C35" s="127"/>
      <c r="D35" s="127">
        <v>99134195</v>
      </c>
      <c r="E35" s="103"/>
      <c r="H35" s="129"/>
    </row>
    <row r="36" spans="1:8">
      <c r="A36" s="126" t="s">
        <v>48</v>
      </c>
      <c r="B36" s="127">
        <v>-636190</v>
      </c>
      <c r="C36" s="127"/>
      <c r="D36" s="127">
        <v>-425509</v>
      </c>
      <c r="E36" s="103"/>
      <c r="H36" s="129"/>
    </row>
    <row r="37" spans="1:8">
      <c r="A37" s="126" t="s">
        <v>72</v>
      </c>
      <c r="B37" s="127">
        <v>37322</v>
      </c>
      <c r="C37" s="127"/>
      <c r="D37" s="127">
        <v>59078</v>
      </c>
      <c r="E37" s="103"/>
      <c r="H37" s="129"/>
    </row>
    <row r="38" spans="1:8" ht="25.5">
      <c r="A38" s="124" t="s">
        <v>98</v>
      </c>
      <c r="B38" s="134">
        <f>SUM(B30:B37)</f>
        <v>117065163</v>
      </c>
      <c r="C38" s="132"/>
      <c r="D38" s="134">
        <f>SUM(D30:D37)</f>
        <v>-12468354</v>
      </c>
      <c r="E38" s="133"/>
      <c r="H38" s="129"/>
    </row>
    <row r="39" spans="1:8" ht="25.5">
      <c r="A39" s="124" t="s">
        <v>32</v>
      </c>
      <c r="B39" s="127"/>
      <c r="C39" s="127"/>
      <c r="D39" s="127"/>
      <c r="E39" s="103"/>
      <c r="H39" s="129"/>
    </row>
    <row r="40" spans="1:8">
      <c r="A40" s="126" t="s">
        <v>99</v>
      </c>
      <c r="B40" s="127">
        <v>-1459300</v>
      </c>
      <c r="C40" s="127"/>
      <c r="D40" s="127" t="s">
        <v>94</v>
      </c>
      <c r="E40" s="103"/>
      <c r="H40" s="129"/>
    </row>
    <row r="41" spans="1:8">
      <c r="A41" s="126" t="s">
        <v>130</v>
      </c>
      <c r="B41" s="127">
        <v>-19481744</v>
      </c>
      <c r="C41" s="127"/>
      <c r="D41" s="127" t="s">
        <v>94</v>
      </c>
      <c r="E41" s="103"/>
      <c r="H41" s="129"/>
    </row>
    <row r="42" spans="1:8">
      <c r="A42" s="126" t="s">
        <v>33</v>
      </c>
      <c r="B42" s="127">
        <v>2000000</v>
      </c>
      <c r="C42" s="127"/>
      <c r="D42" s="127">
        <v>6452108</v>
      </c>
      <c r="E42" s="103"/>
      <c r="H42" s="129"/>
    </row>
    <row r="43" spans="1:8">
      <c r="A43" s="126" t="s">
        <v>34</v>
      </c>
      <c r="B43" s="127">
        <v>-1565534</v>
      </c>
      <c r="C43" s="127"/>
      <c r="D43" s="127">
        <v>-5541659</v>
      </c>
      <c r="E43" s="103"/>
      <c r="H43" s="129"/>
    </row>
    <row r="44" spans="1:8" ht="25.5">
      <c r="A44" s="124" t="s">
        <v>85</v>
      </c>
      <c r="B44" s="134">
        <f>SUM(B40:B43)</f>
        <v>-20506578</v>
      </c>
      <c r="C44" s="132"/>
      <c r="D44" s="134">
        <f>SUM(D40:D43)</f>
        <v>910449</v>
      </c>
      <c r="E44" s="133"/>
      <c r="H44" s="129"/>
    </row>
    <row r="45" spans="1:8" ht="25.5">
      <c r="A45" s="125" t="s">
        <v>84</v>
      </c>
      <c r="B45" s="136">
        <f>SUM(B28,B38,B44)</f>
        <v>55349658</v>
      </c>
      <c r="C45" s="112"/>
      <c r="D45" s="136">
        <f>SUM(D28,D38,D44)</f>
        <v>-34655713</v>
      </c>
    </row>
    <row r="46" spans="1:8" ht="25.5">
      <c r="A46" s="135" t="s">
        <v>49</v>
      </c>
      <c r="B46" s="104">
        <v>-689685</v>
      </c>
      <c r="D46" s="104">
        <v>652180</v>
      </c>
    </row>
    <row r="47" spans="1:8">
      <c r="A47" s="135" t="s">
        <v>50</v>
      </c>
      <c r="B47" s="104">
        <v>138524123</v>
      </c>
      <c r="D47" s="104">
        <v>153600744</v>
      </c>
    </row>
    <row r="48" spans="1:8" ht="26.25" thickBot="1">
      <c r="A48" s="125" t="s">
        <v>64</v>
      </c>
      <c r="B48" s="137">
        <f>SUM(B45:B47)</f>
        <v>193184096</v>
      </c>
      <c r="C48" s="112"/>
      <c r="D48" s="137">
        <f>SUM(D45:D47)</f>
        <v>119597211</v>
      </c>
    </row>
    <row r="49" ht="13.5" thickTop="1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</sheetData>
  <mergeCells count="1">
    <mergeCell ref="A2:D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66"/>
  </sheetPr>
  <dimension ref="A1:Q40"/>
  <sheetViews>
    <sheetView showGridLines="0" tabSelected="1" zoomScale="85" zoomScaleNormal="85" workbookViewId="0">
      <pane xSplit="1" ySplit="4" topLeftCell="B25" activePane="bottomRight" state="frozen"/>
      <selection pane="topRight" activeCell="B1" sqref="B1"/>
      <selection pane="bottomLeft" activeCell="A5" sqref="A5"/>
      <selection pane="bottomRight" activeCell="A3" sqref="A3"/>
    </sheetView>
  </sheetViews>
  <sheetFormatPr defaultColWidth="0" defaultRowHeight="12.75"/>
  <cols>
    <col min="1" max="1" width="37.42578125" style="96" customWidth="1"/>
    <col min="2" max="2" width="14.85546875" style="104" customWidth="1"/>
    <col min="3" max="3" width="1.28515625" style="103" customWidth="1"/>
    <col min="4" max="4" width="14.85546875" style="104" customWidth="1"/>
    <col min="5" max="5" width="1.28515625" style="103" customWidth="1"/>
    <col min="6" max="6" width="14.85546875" style="104" customWidth="1"/>
    <col min="7" max="7" width="1.28515625" style="103" customWidth="1"/>
    <col min="8" max="8" width="14.85546875" style="103" customWidth="1"/>
    <col min="9" max="9" width="1.28515625" style="103" customWidth="1"/>
    <col min="10" max="10" width="18.28515625" style="104" customWidth="1"/>
    <col min="11" max="11" width="1.28515625" style="103" customWidth="1"/>
    <col min="12" max="12" width="14.85546875" style="104" customWidth="1"/>
    <col min="13" max="13" width="1.28515625" style="103" customWidth="1"/>
    <col min="14" max="14" width="14.85546875" style="104" customWidth="1"/>
    <col min="15" max="15" width="1.28515625" style="103" customWidth="1"/>
    <col min="16" max="16" width="14.85546875" style="104" customWidth="1"/>
    <col min="17" max="17" width="1.42578125" style="104" hidden="1" customWidth="1"/>
    <col min="18" max="16384" width="24.28515625" style="104" hidden="1"/>
  </cols>
  <sheetData>
    <row r="1" spans="1:16" s="96" customFormat="1">
      <c r="A1" s="94" t="s">
        <v>55</v>
      </c>
      <c r="C1" s="97"/>
      <c r="E1" s="97"/>
      <c r="G1" s="97"/>
      <c r="H1" s="97"/>
      <c r="I1" s="97"/>
      <c r="K1" s="97"/>
      <c r="M1" s="97"/>
      <c r="O1" s="97"/>
    </row>
    <row r="2" spans="1:16" s="96" customFormat="1">
      <c r="A2" s="94" t="s">
        <v>142</v>
      </c>
      <c r="C2" s="97"/>
      <c r="E2" s="97"/>
      <c r="G2" s="97"/>
      <c r="H2" s="97"/>
      <c r="I2" s="97"/>
      <c r="K2" s="97"/>
      <c r="M2" s="97"/>
      <c r="O2" s="97"/>
    </row>
    <row r="3" spans="1:16" s="96" customFormat="1">
      <c r="A3" s="94"/>
      <c r="C3" s="97"/>
      <c r="E3" s="97"/>
      <c r="G3" s="97"/>
      <c r="H3" s="97"/>
      <c r="I3" s="97"/>
      <c r="K3" s="97"/>
      <c r="M3" s="97"/>
      <c r="O3" s="97"/>
    </row>
    <row r="4" spans="1:16" s="97" customFormat="1" ht="114.75">
      <c r="A4" s="141" t="s">
        <v>5</v>
      </c>
      <c r="B4" s="143" t="s">
        <v>131</v>
      </c>
      <c r="C4" s="143"/>
      <c r="D4" s="143" t="s">
        <v>132</v>
      </c>
      <c r="E4" s="143"/>
      <c r="F4" s="142" t="s">
        <v>46</v>
      </c>
      <c r="G4" s="143"/>
      <c r="H4" s="142" t="s">
        <v>133</v>
      </c>
      <c r="I4" s="143"/>
      <c r="J4" s="144" t="s">
        <v>101</v>
      </c>
      <c r="K4" s="143"/>
      <c r="L4" s="142" t="s">
        <v>40</v>
      </c>
      <c r="M4" s="143"/>
      <c r="N4" s="142" t="s">
        <v>134</v>
      </c>
      <c r="O4" s="143"/>
      <c r="P4" s="142" t="s">
        <v>73</v>
      </c>
    </row>
    <row r="5" spans="1:16" s="103" customFormat="1">
      <c r="A5" s="145" t="s">
        <v>100</v>
      </c>
      <c r="B5" s="146">
        <v>57135194</v>
      </c>
      <c r="C5" s="147"/>
      <c r="D5" s="146">
        <v>25632</v>
      </c>
      <c r="E5" s="147"/>
      <c r="F5" s="146">
        <v>8234923</v>
      </c>
      <c r="G5" s="147"/>
      <c r="H5" s="147">
        <v>7594546</v>
      </c>
      <c r="I5" s="147"/>
      <c r="J5" s="146">
        <v>-222039</v>
      </c>
      <c r="K5" s="147"/>
      <c r="L5" s="146">
        <v>2254448</v>
      </c>
      <c r="M5" s="147"/>
      <c r="N5" s="146">
        <v>22751554</v>
      </c>
      <c r="O5" s="147"/>
      <c r="P5" s="146">
        <v>97774258</v>
      </c>
    </row>
    <row r="6" spans="1:16" s="103" customFormat="1">
      <c r="A6" s="145" t="s">
        <v>80</v>
      </c>
      <c r="B6" s="146" t="s">
        <v>89</v>
      </c>
      <c r="C6" s="147"/>
      <c r="D6" s="146" t="s">
        <v>89</v>
      </c>
      <c r="E6" s="147"/>
      <c r="F6" s="146" t="s">
        <v>89</v>
      </c>
      <c r="G6" s="147"/>
      <c r="H6" s="147" t="s">
        <v>89</v>
      </c>
      <c r="I6" s="147"/>
      <c r="J6" s="146" t="s">
        <v>89</v>
      </c>
      <c r="K6" s="147"/>
      <c r="L6" s="146" t="s">
        <v>89</v>
      </c>
      <c r="M6" s="147"/>
      <c r="N6" s="151">
        <v>-9415772</v>
      </c>
      <c r="O6" s="147"/>
      <c r="P6" s="161">
        <v>-9415772</v>
      </c>
    </row>
    <row r="7" spans="1:16" s="103" customFormat="1" ht="25.5">
      <c r="A7" s="167" t="s">
        <v>135</v>
      </c>
      <c r="B7" s="168">
        <v>57135194</v>
      </c>
      <c r="C7" s="169"/>
      <c r="D7" s="168">
        <v>25632</v>
      </c>
      <c r="E7" s="169"/>
      <c r="F7" s="168">
        <v>8234923</v>
      </c>
      <c r="G7" s="169"/>
      <c r="H7" s="168">
        <v>7594546</v>
      </c>
      <c r="I7" s="169"/>
      <c r="J7" s="168">
        <v>-222039</v>
      </c>
      <c r="K7" s="169"/>
      <c r="L7" s="168">
        <v>2254448</v>
      </c>
      <c r="M7" s="169"/>
      <c r="N7" s="168">
        <v>13335782</v>
      </c>
      <c r="O7" s="169"/>
      <c r="P7" s="168">
        <v>88358486</v>
      </c>
    </row>
    <row r="8" spans="1:16" s="103" customFormat="1">
      <c r="A8" s="148" t="s">
        <v>75</v>
      </c>
      <c r="B8" s="149"/>
      <c r="C8" s="150"/>
      <c r="D8" s="149"/>
      <c r="E8" s="150"/>
      <c r="F8" s="149"/>
      <c r="G8" s="150"/>
      <c r="H8" s="150"/>
      <c r="I8" s="150"/>
      <c r="J8" s="149"/>
      <c r="K8" s="150"/>
      <c r="L8" s="149"/>
      <c r="M8" s="150"/>
      <c r="N8" s="149"/>
      <c r="O8" s="150"/>
      <c r="P8" s="151"/>
    </row>
    <row r="9" spans="1:16" s="103" customFormat="1">
      <c r="A9" s="2" t="s">
        <v>76</v>
      </c>
      <c r="B9" s="151" t="s">
        <v>113</v>
      </c>
      <c r="C9" s="152"/>
      <c r="D9" s="151" t="s">
        <v>113</v>
      </c>
      <c r="E9" s="152"/>
      <c r="F9" s="151" t="s">
        <v>113</v>
      </c>
      <c r="G9" s="152"/>
      <c r="H9" s="152" t="s">
        <v>89</v>
      </c>
      <c r="I9" s="152"/>
      <c r="J9" s="151" t="s">
        <v>113</v>
      </c>
      <c r="K9" s="152"/>
      <c r="L9" s="151" t="s">
        <v>89</v>
      </c>
      <c r="M9" s="152"/>
      <c r="N9" s="151">
        <v>4258773</v>
      </c>
      <c r="O9" s="150"/>
      <c r="P9" s="151">
        <v>4258773</v>
      </c>
    </row>
    <row r="10" spans="1:16" s="103" customFormat="1">
      <c r="A10" s="148" t="s">
        <v>136</v>
      </c>
      <c r="B10" s="151"/>
      <c r="C10" s="152"/>
      <c r="D10" s="151"/>
      <c r="E10" s="152"/>
      <c r="F10" s="151"/>
      <c r="G10" s="152"/>
      <c r="H10" s="152"/>
      <c r="I10" s="152"/>
      <c r="J10" s="151"/>
      <c r="K10" s="152"/>
      <c r="L10" s="151"/>
      <c r="M10" s="152"/>
      <c r="N10" s="151"/>
      <c r="O10" s="150"/>
      <c r="P10" s="151"/>
    </row>
    <row r="11" spans="1:16" s="103" customFormat="1" ht="38.25">
      <c r="A11" s="153" t="s">
        <v>51</v>
      </c>
      <c r="B11" s="151"/>
      <c r="C11" s="152"/>
      <c r="D11" s="151"/>
      <c r="E11" s="152"/>
      <c r="F11" s="151"/>
      <c r="G11" s="152"/>
      <c r="H11" s="152"/>
      <c r="I11" s="152"/>
      <c r="J11" s="151"/>
      <c r="K11" s="152"/>
      <c r="L11" s="151"/>
      <c r="M11" s="152"/>
      <c r="N11" s="151"/>
      <c r="O11" s="150"/>
      <c r="P11" s="151"/>
    </row>
    <row r="12" spans="1:16" s="103" customFormat="1" ht="51">
      <c r="A12" s="2" t="s">
        <v>74</v>
      </c>
      <c r="B12" s="151" t="s">
        <v>113</v>
      </c>
      <c r="C12" s="152"/>
      <c r="D12" s="151" t="s">
        <v>113</v>
      </c>
      <c r="E12" s="152"/>
      <c r="F12" s="151" t="s">
        <v>113</v>
      </c>
      <c r="G12" s="152"/>
      <c r="H12" s="152" t="s">
        <v>89</v>
      </c>
      <c r="I12" s="152"/>
      <c r="J12" s="151">
        <v>197403</v>
      </c>
      <c r="K12" s="152"/>
      <c r="L12" s="151" t="s">
        <v>89</v>
      </c>
      <c r="M12" s="152"/>
      <c r="N12" s="151" t="s">
        <v>113</v>
      </c>
      <c r="O12" s="150"/>
      <c r="P12" s="151">
        <v>197403</v>
      </c>
    </row>
    <row r="13" spans="1:16" s="103" customFormat="1" ht="63.75">
      <c r="A13" s="2" t="s">
        <v>77</v>
      </c>
      <c r="B13" s="151" t="s">
        <v>89</v>
      </c>
      <c r="C13" s="152"/>
      <c r="D13" s="151" t="s">
        <v>89</v>
      </c>
      <c r="E13" s="152"/>
      <c r="F13" s="151" t="s">
        <v>89</v>
      </c>
      <c r="G13" s="152"/>
      <c r="H13" s="152" t="s">
        <v>89</v>
      </c>
      <c r="I13" s="152"/>
      <c r="J13" s="151">
        <v>-4328</v>
      </c>
      <c r="K13" s="152"/>
      <c r="L13" s="151" t="s">
        <v>89</v>
      </c>
      <c r="M13" s="152"/>
      <c r="N13" s="151" t="s">
        <v>89</v>
      </c>
      <c r="O13" s="150"/>
      <c r="P13" s="151">
        <v>-4328</v>
      </c>
    </row>
    <row r="14" spans="1:16" s="103" customFormat="1">
      <c r="A14" s="2" t="s">
        <v>60</v>
      </c>
      <c r="B14" s="151" t="s">
        <v>89</v>
      </c>
      <c r="C14" s="152"/>
      <c r="D14" s="151" t="s">
        <v>89</v>
      </c>
      <c r="E14" s="152"/>
      <c r="F14" s="151" t="s">
        <v>89</v>
      </c>
      <c r="G14" s="152"/>
      <c r="H14" s="152" t="s">
        <v>89</v>
      </c>
      <c r="I14" s="152"/>
      <c r="J14" s="151" t="s">
        <v>89</v>
      </c>
      <c r="K14" s="152"/>
      <c r="L14" s="151">
        <v>-486847</v>
      </c>
      <c r="M14" s="152"/>
      <c r="N14" s="151" t="s">
        <v>89</v>
      </c>
      <c r="O14" s="150"/>
      <c r="P14" s="151">
        <v>-486847</v>
      </c>
    </row>
    <row r="15" spans="1:16" s="103" customFormat="1" ht="39">
      <c r="A15" s="153" t="s">
        <v>62</v>
      </c>
      <c r="B15" s="154" t="s">
        <v>89</v>
      </c>
      <c r="C15" s="155"/>
      <c r="D15" s="154" t="s">
        <v>89</v>
      </c>
      <c r="E15" s="155"/>
      <c r="F15" s="154" t="s">
        <v>89</v>
      </c>
      <c r="G15" s="155"/>
      <c r="H15" s="155" t="s">
        <v>89</v>
      </c>
      <c r="I15" s="155"/>
      <c r="J15" s="154">
        <v>193075</v>
      </c>
      <c r="K15" s="155"/>
      <c r="L15" s="154">
        <v>-486847</v>
      </c>
      <c r="M15" s="155"/>
      <c r="N15" s="154" t="s">
        <v>89</v>
      </c>
      <c r="O15" s="156"/>
      <c r="P15" s="154">
        <v>-293772</v>
      </c>
    </row>
    <row r="16" spans="1:16" s="103" customFormat="1">
      <c r="A16" s="2" t="s">
        <v>137</v>
      </c>
      <c r="B16" s="157" t="s">
        <v>89</v>
      </c>
      <c r="C16" s="152"/>
      <c r="D16" s="157" t="s">
        <v>89</v>
      </c>
      <c r="E16" s="152"/>
      <c r="F16" s="157" t="s">
        <v>89</v>
      </c>
      <c r="G16" s="152"/>
      <c r="H16" s="157" t="s">
        <v>113</v>
      </c>
      <c r="I16" s="152"/>
      <c r="J16" s="157">
        <v>193075</v>
      </c>
      <c r="K16" s="152"/>
      <c r="L16" s="157">
        <v>-486847</v>
      </c>
      <c r="M16" s="152"/>
      <c r="N16" s="157" t="s">
        <v>89</v>
      </c>
      <c r="O16" s="152"/>
      <c r="P16" s="157">
        <v>-293772</v>
      </c>
    </row>
    <row r="17" spans="1:16" s="103" customFormat="1">
      <c r="A17" s="148" t="s">
        <v>78</v>
      </c>
      <c r="B17" s="158" t="s">
        <v>113</v>
      </c>
      <c r="C17" s="147"/>
      <c r="D17" s="158" t="s">
        <v>113</v>
      </c>
      <c r="E17" s="147"/>
      <c r="F17" s="158" t="s">
        <v>113</v>
      </c>
      <c r="G17" s="147"/>
      <c r="H17" s="158" t="s">
        <v>113</v>
      </c>
      <c r="I17" s="147"/>
      <c r="J17" s="158">
        <v>193075</v>
      </c>
      <c r="K17" s="147"/>
      <c r="L17" s="158">
        <v>-486847</v>
      </c>
      <c r="M17" s="147"/>
      <c r="N17" s="158">
        <v>4258773</v>
      </c>
      <c r="O17" s="147"/>
      <c r="P17" s="158">
        <v>3965001</v>
      </c>
    </row>
    <row r="18" spans="1:16" s="103" customFormat="1">
      <c r="A18" s="148" t="s">
        <v>138</v>
      </c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</row>
    <row r="19" spans="1:16" s="103" customFormat="1">
      <c r="A19" s="2" t="s">
        <v>79</v>
      </c>
      <c r="B19" s="151" t="s">
        <v>89</v>
      </c>
      <c r="C19" s="152"/>
      <c r="D19" s="151" t="s">
        <v>89</v>
      </c>
      <c r="E19" s="152"/>
      <c r="F19" s="151" t="s">
        <v>89</v>
      </c>
      <c r="G19" s="152"/>
      <c r="H19" s="184">
        <v>-7594546</v>
      </c>
      <c r="I19" s="164"/>
      <c r="J19" s="170" t="s">
        <v>89</v>
      </c>
      <c r="K19" s="164"/>
      <c r="L19" s="170" t="s">
        <v>89</v>
      </c>
      <c r="M19" s="164"/>
      <c r="N19" s="184">
        <v>7594546</v>
      </c>
      <c r="O19" s="152"/>
      <c r="P19" s="151" t="s">
        <v>89</v>
      </c>
    </row>
    <row r="20" spans="1:16" s="103" customFormat="1" ht="26.25" thickBot="1">
      <c r="A20" s="159" t="s">
        <v>139</v>
      </c>
      <c r="B20" s="160">
        <v>57135194</v>
      </c>
      <c r="C20" s="147"/>
      <c r="D20" s="160">
        <v>25632</v>
      </c>
      <c r="E20" s="147"/>
      <c r="F20" s="160">
        <v>8234923</v>
      </c>
      <c r="G20" s="147"/>
      <c r="H20" s="160" t="s">
        <v>113</v>
      </c>
      <c r="I20" s="147"/>
      <c r="J20" s="160">
        <v>-28964</v>
      </c>
      <c r="K20" s="147"/>
      <c r="L20" s="160">
        <v>1767601</v>
      </c>
      <c r="M20" s="147"/>
      <c r="N20" s="160">
        <v>25189101</v>
      </c>
      <c r="O20" s="147"/>
      <c r="P20" s="160">
        <v>92323487</v>
      </c>
    </row>
    <row r="21" spans="1:16" s="103" customFormat="1" ht="13.5" thickTop="1">
      <c r="A21" s="159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</row>
    <row r="22" spans="1:16" s="103" customFormat="1" ht="128.25" thickBot="1">
      <c r="A22" s="141"/>
      <c r="B22" s="142" t="s">
        <v>131</v>
      </c>
      <c r="C22" s="143"/>
      <c r="D22" s="142" t="s">
        <v>132</v>
      </c>
      <c r="E22" s="143"/>
      <c r="F22" s="142" t="s">
        <v>46</v>
      </c>
      <c r="G22" s="143"/>
      <c r="H22" s="142" t="s">
        <v>101</v>
      </c>
      <c r="I22" s="143"/>
      <c r="J22" s="144" t="s">
        <v>40</v>
      </c>
      <c r="K22" s="143"/>
      <c r="L22" s="142" t="s">
        <v>141</v>
      </c>
      <c r="M22" s="143"/>
      <c r="N22" s="142" t="s">
        <v>73</v>
      </c>
      <c r="O22" s="143"/>
      <c r="P22" s="96"/>
    </row>
    <row r="23" spans="1:16" s="103" customFormat="1">
      <c r="A23" s="171" t="s">
        <v>102</v>
      </c>
      <c r="B23" s="172">
        <v>57135194</v>
      </c>
      <c r="C23" s="173"/>
      <c r="D23" s="172">
        <v>25632</v>
      </c>
      <c r="E23" s="173"/>
      <c r="F23" s="172">
        <v>8234923</v>
      </c>
      <c r="G23" s="173"/>
      <c r="H23" s="172">
        <v>-227202</v>
      </c>
      <c r="I23" s="173"/>
      <c r="J23" s="172">
        <v>1880026</v>
      </c>
      <c r="K23" s="173"/>
      <c r="L23" s="172">
        <v>25777815</v>
      </c>
      <c r="M23" s="173"/>
      <c r="N23" s="172">
        <v>92826388</v>
      </c>
      <c r="O23" s="147"/>
      <c r="P23" s="96"/>
    </row>
    <row r="24" spans="1:16" s="103" customFormat="1">
      <c r="A24" s="174" t="s">
        <v>75</v>
      </c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52"/>
      <c r="P24" s="96"/>
    </row>
    <row r="25" spans="1:16" s="103" customFormat="1">
      <c r="A25" s="171" t="s">
        <v>76</v>
      </c>
      <c r="B25" s="175" t="s">
        <v>89</v>
      </c>
      <c r="C25" s="173"/>
      <c r="D25" s="175" t="s">
        <v>89</v>
      </c>
      <c r="E25" s="173"/>
      <c r="F25" s="175" t="s">
        <v>89</v>
      </c>
      <c r="G25" s="173"/>
      <c r="H25" s="175" t="s">
        <v>89</v>
      </c>
      <c r="I25" s="173"/>
      <c r="J25" s="175" t="s">
        <v>89</v>
      </c>
      <c r="K25" s="173"/>
      <c r="L25" s="176">
        <v>4651905</v>
      </c>
      <c r="M25" s="173"/>
      <c r="N25" s="176">
        <v>4651905</v>
      </c>
      <c r="O25" s="152"/>
      <c r="P25" s="96"/>
    </row>
    <row r="26" spans="1:16" s="103" customFormat="1">
      <c r="A26" s="174" t="s">
        <v>25</v>
      </c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52"/>
      <c r="P26" s="96"/>
    </row>
    <row r="27" spans="1:16" s="103" customFormat="1" ht="38.25">
      <c r="A27" s="177" t="s">
        <v>51</v>
      </c>
      <c r="B27" s="177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52"/>
      <c r="P27" s="96"/>
    </row>
    <row r="28" spans="1:16" s="103" customFormat="1" ht="51">
      <c r="A28" s="171" t="s">
        <v>103</v>
      </c>
      <c r="B28" s="151" t="s">
        <v>89</v>
      </c>
      <c r="C28" s="151"/>
      <c r="D28" s="151" t="s">
        <v>89</v>
      </c>
      <c r="E28" s="151"/>
      <c r="F28" s="151" t="s">
        <v>89</v>
      </c>
      <c r="G28" s="151"/>
      <c r="H28" s="151">
        <v>530771</v>
      </c>
      <c r="I28" s="151"/>
      <c r="J28" s="151" t="s">
        <v>89</v>
      </c>
      <c r="K28" s="151"/>
      <c r="L28" s="151" t="s">
        <v>89</v>
      </c>
      <c r="M28" s="151"/>
      <c r="N28" s="151">
        <v>530771</v>
      </c>
      <c r="O28" s="152"/>
      <c r="P28" s="96"/>
    </row>
    <row r="29" spans="1:16" s="103" customFormat="1" ht="63.75">
      <c r="A29" s="171" t="s">
        <v>104</v>
      </c>
      <c r="B29" s="151" t="s">
        <v>89</v>
      </c>
      <c r="C29" s="151"/>
      <c r="D29" s="151" t="s">
        <v>89</v>
      </c>
      <c r="E29" s="151"/>
      <c r="F29" s="151" t="s">
        <v>89</v>
      </c>
      <c r="G29" s="151"/>
      <c r="H29" s="151">
        <v>-184157</v>
      </c>
      <c r="I29" s="151"/>
      <c r="J29" s="151" t="s">
        <v>89</v>
      </c>
      <c r="K29" s="151"/>
      <c r="L29" s="151" t="s">
        <v>89</v>
      </c>
      <c r="M29" s="151"/>
      <c r="N29" s="151">
        <v>-184157</v>
      </c>
      <c r="O29" s="152"/>
      <c r="P29" s="96"/>
    </row>
    <row r="30" spans="1:16" s="103" customFormat="1">
      <c r="A30" s="171" t="s">
        <v>60</v>
      </c>
      <c r="B30" s="151" t="s">
        <v>89</v>
      </c>
      <c r="C30" s="151"/>
      <c r="D30" s="151" t="s">
        <v>89</v>
      </c>
      <c r="E30" s="151"/>
      <c r="F30" s="151" t="s">
        <v>89</v>
      </c>
      <c r="G30" s="151"/>
      <c r="H30" s="151" t="s">
        <v>89</v>
      </c>
      <c r="I30" s="151"/>
      <c r="J30" s="151">
        <v>635558</v>
      </c>
      <c r="K30" s="151"/>
      <c r="L30" s="151" t="s">
        <v>89</v>
      </c>
      <c r="M30" s="151"/>
      <c r="N30" s="151">
        <v>635558</v>
      </c>
      <c r="O30" s="155"/>
      <c r="P30" s="96"/>
    </row>
    <row r="31" spans="1:16" s="103" customFormat="1" ht="38.25">
      <c r="A31" s="177" t="s">
        <v>62</v>
      </c>
      <c r="B31" s="151" t="s">
        <v>89</v>
      </c>
      <c r="C31" s="151"/>
      <c r="D31" s="151" t="s">
        <v>89</v>
      </c>
      <c r="E31" s="151"/>
      <c r="F31" s="151" t="s">
        <v>89</v>
      </c>
      <c r="G31" s="151"/>
      <c r="H31" s="151">
        <v>346614</v>
      </c>
      <c r="I31" s="151"/>
      <c r="J31" s="151">
        <v>635558</v>
      </c>
      <c r="K31" s="151"/>
      <c r="L31" s="151" t="s">
        <v>89</v>
      </c>
      <c r="M31" s="151"/>
      <c r="N31" s="151">
        <v>982172</v>
      </c>
      <c r="O31" s="152"/>
      <c r="P31" s="96"/>
    </row>
    <row r="32" spans="1:16" s="103" customFormat="1" ht="13.5" thickBot="1">
      <c r="A32" s="171" t="s">
        <v>61</v>
      </c>
      <c r="B32" s="151" t="s">
        <v>89</v>
      </c>
      <c r="C32" s="151"/>
      <c r="D32" s="151" t="s">
        <v>89</v>
      </c>
      <c r="E32" s="151"/>
      <c r="F32" s="151" t="s">
        <v>89</v>
      </c>
      <c r="G32" s="151"/>
      <c r="H32" s="154">
        <v>346614</v>
      </c>
      <c r="I32" s="154"/>
      <c r="J32" s="154">
        <v>635558</v>
      </c>
      <c r="K32" s="154"/>
      <c r="L32" s="154" t="s">
        <v>89</v>
      </c>
      <c r="M32" s="154"/>
      <c r="N32" s="154">
        <v>982172</v>
      </c>
      <c r="O32" s="147"/>
      <c r="P32" s="96"/>
    </row>
    <row r="33" spans="1:16" s="103" customFormat="1" ht="13.5" thickBot="1">
      <c r="A33" s="178" t="s">
        <v>78</v>
      </c>
      <c r="B33" s="179" t="s">
        <v>89</v>
      </c>
      <c r="C33" s="173"/>
      <c r="D33" s="179" t="s">
        <v>89</v>
      </c>
      <c r="E33" s="173"/>
      <c r="F33" s="179" t="s">
        <v>89</v>
      </c>
      <c r="G33" s="173"/>
      <c r="H33" s="180">
        <v>346614</v>
      </c>
      <c r="I33" s="173"/>
      <c r="J33" s="180">
        <v>635558</v>
      </c>
      <c r="K33" s="173"/>
      <c r="L33" s="180">
        <v>4651905</v>
      </c>
      <c r="M33" s="173"/>
      <c r="N33" s="180">
        <v>982172</v>
      </c>
      <c r="O33" s="152"/>
      <c r="P33" s="96"/>
    </row>
    <row r="34" spans="1:16" ht="25.5">
      <c r="A34" s="178" t="s">
        <v>140</v>
      </c>
      <c r="B34" s="181">
        <v>57135194</v>
      </c>
      <c r="C34" s="182"/>
      <c r="D34" s="181">
        <v>25632</v>
      </c>
      <c r="E34" s="182"/>
      <c r="F34" s="181">
        <v>8234923</v>
      </c>
      <c r="G34" s="182"/>
      <c r="H34" s="181">
        <v>119412</v>
      </c>
      <c r="I34" s="182"/>
      <c r="J34" s="181">
        <v>2515584</v>
      </c>
      <c r="K34" s="182"/>
      <c r="L34" s="181">
        <v>30429720</v>
      </c>
      <c r="M34" s="182"/>
      <c r="N34" s="183">
        <v>98460465</v>
      </c>
      <c r="O34" s="5"/>
      <c r="P34" s="96"/>
    </row>
    <row r="35" spans="1:16"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</row>
    <row r="36" spans="1:16"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</row>
    <row r="37" spans="1:16"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</row>
    <row r="38" spans="1:16"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</row>
    <row r="39" spans="1:16"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</row>
    <row r="40" spans="1:16"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07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.7109375" style="13" customWidth="1"/>
    <col min="7" max="7" width="13.7109375" style="13" customWidth="1"/>
    <col min="8" max="8" width="1.7109375" style="13" customWidth="1"/>
    <col min="9" max="9" width="13.7109375" style="13" customWidth="1"/>
    <col min="10" max="10" width="1.7109375" style="13" customWidth="1"/>
    <col min="11" max="11" width="14.42578125" style="13" customWidth="1"/>
    <col min="12" max="12" width="1.7109375" style="13" customWidth="1"/>
    <col min="13" max="13" width="13.7109375" style="13" customWidth="1"/>
    <col min="14" max="14" width="1.7109375" style="13" customWidth="1"/>
    <col min="15" max="15" width="13.7109375" style="13"/>
    <col min="16" max="16" width="3.85546875" style="13" customWidth="1"/>
    <col min="17" max="256" width="13.7109375" style="13"/>
    <col min="257" max="257" width="3.5703125" style="13" customWidth="1"/>
    <col min="258" max="258" width="34.140625" style="13" customWidth="1"/>
    <col min="259" max="259" width="13.7109375" style="13" customWidth="1"/>
    <col min="260" max="260" width="1.7109375" style="13" customWidth="1"/>
    <col min="261" max="261" width="13.7109375" style="13" customWidth="1"/>
    <col min="262" max="262" width="1.7109375" style="13" customWidth="1"/>
    <col min="263" max="263" width="13.7109375" style="13" customWidth="1"/>
    <col min="264" max="264" width="1.7109375" style="13" customWidth="1"/>
    <col min="265" max="265" width="13.7109375" style="13" customWidth="1"/>
    <col min="266" max="266" width="1.7109375" style="13" customWidth="1"/>
    <col min="267" max="267" width="14.42578125" style="13" customWidth="1"/>
    <col min="268" max="268" width="1.7109375" style="13" customWidth="1"/>
    <col min="269" max="269" width="13.7109375" style="13" customWidth="1"/>
    <col min="270" max="270" width="1.7109375" style="13" customWidth="1"/>
    <col min="271" max="271" width="13.7109375" style="13"/>
    <col min="272" max="272" width="3.85546875" style="13" customWidth="1"/>
    <col min="273" max="512" width="13.7109375" style="13"/>
    <col min="513" max="513" width="3.5703125" style="13" customWidth="1"/>
    <col min="514" max="514" width="34.140625" style="13" customWidth="1"/>
    <col min="515" max="515" width="13.7109375" style="13" customWidth="1"/>
    <col min="516" max="516" width="1.7109375" style="13" customWidth="1"/>
    <col min="517" max="517" width="13.7109375" style="13" customWidth="1"/>
    <col min="518" max="518" width="1.7109375" style="13" customWidth="1"/>
    <col min="519" max="519" width="13.7109375" style="13" customWidth="1"/>
    <col min="520" max="520" width="1.7109375" style="13" customWidth="1"/>
    <col min="521" max="521" width="13.7109375" style="13" customWidth="1"/>
    <col min="522" max="522" width="1.7109375" style="13" customWidth="1"/>
    <col min="523" max="523" width="14.42578125" style="13" customWidth="1"/>
    <col min="524" max="524" width="1.7109375" style="13" customWidth="1"/>
    <col min="525" max="525" width="13.7109375" style="13" customWidth="1"/>
    <col min="526" max="526" width="1.7109375" style="13" customWidth="1"/>
    <col min="527" max="527" width="13.7109375" style="13"/>
    <col min="528" max="528" width="3.85546875" style="13" customWidth="1"/>
    <col min="529" max="768" width="13.7109375" style="13"/>
    <col min="769" max="769" width="3.5703125" style="13" customWidth="1"/>
    <col min="770" max="770" width="34.140625" style="13" customWidth="1"/>
    <col min="771" max="771" width="13.7109375" style="13" customWidth="1"/>
    <col min="772" max="772" width="1.7109375" style="13" customWidth="1"/>
    <col min="773" max="773" width="13.7109375" style="13" customWidth="1"/>
    <col min="774" max="774" width="1.7109375" style="13" customWidth="1"/>
    <col min="775" max="775" width="13.7109375" style="13" customWidth="1"/>
    <col min="776" max="776" width="1.7109375" style="13" customWidth="1"/>
    <col min="777" max="777" width="13.7109375" style="13" customWidth="1"/>
    <col min="778" max="778" width="1.7109375" style="13" customWidth="1"/>
    <col min="779" max="779" width="14.42578125" style="13" customWidth="1"/>
    <col min="780" max="780" width="1.7109375" style="13" customWidth="1"/>
    <col min="781" max="781" width="13.7109375" style="13" customWidth="1"/>
    <col min="782" max="782" width="1.7109375" style="13" customWidth="1"/>
    <col min="783" max="783" width="13.7109375" style="13"/>
    <col min="784" max="784" width="3.85546875" style="13" customWidth="1"/>
    <col min="785" max="1024" width="13.7109375" style="13"/>
    <col min="1025" max="1025" width="3.5703125" style="13" customWidth="1"/>
    <col min="1026" max="1026" width="34.140625" style="13" customWidth="1"/>
    <col min="1027" max="1027" width="13.7109375" style="13" customWidth="1"/>
    <col min="1028" max="1028" width="1.7109375" style="13" customWidth="1"/>
    <col min="1029" max="1029" width="13.7109375" style="13" customWidth="1"/>
    <col min="1030" max="1030" width="1.7109375" style="13" customWidth="1"/>
    <col min="1031" max="1031" width="13.7109375" style="13" customWidth="1"/>
    <col min="1032" max="1032" width="1.7109375" style="13" customWidth="1"/>
    <col min="1033" max="1033" width="13.7109375" style="13" customWidth="1"/>
    <col min="1034" max="1034" width="1.7109375" style="13" customWidth="1"/>
    <col min="1035" max="1035" width="14.42578125" style="13" customWidth="1"/>
    <col min="1036" max="1036" width="1.7109375" style="13" customWidth="1"/>
    <col min="1037" max="1037" width="13.7109375" style="13" customWidth="1"/>
    <col min="1038" max="1038" width="1.7109375" style="13" customWidth="1"/>
    <col min="1039" max="1039" width="13.7109375" style="13"/>
    <col min="1040" max="1040" width="3.85546875" style="13" customWidth="1"/>
    <col min="1041" max="1280" width="13.7109375" style="13"/>
    <col min="1281" max="1281" width="3.5703125" style="13" customWidth="1"/>
    <col min="1282" max="1282" width="34.140625" style="13" customWidth="1"/>
    <col min="1283" max="1283" width="13.7109375" style="13" customWidth="1"/>
    <col min="1284" max="1284" width="1.7109375" style="13" customWidth="1"/>
    <col min="1285" max="1285" width="13.7109375" style="13" customWidth="1"/>
    <col min="1286" max="1286" width="1.7109375" style="13" customWidth="1"/>
    <col min="1287" max="1287" width="13.7109375" style="13" customWidth="1"/>
    <col min="1288" max="1288" width="1.7109375" style="13" customWidth="1"/>
    <col min="1289" max="1289" width="13.7109375" style="13" customWidth="1"/>
    <col min="1290" max="1290" width="1.7109375" style="13" customWidth="1"/>
    <col min="1291" max="1291" width="14.42578125" style="13" customWidth="1"/>
    <col min="1292" max="1292" width="1.7109375" style="13" customWidth="1"/>
    <col min="1293" max="1293" width="13.7109375" style="13" customWidth="1"/>
    <col min="1294" max="1294" width="1.7109375" style="13" customWidth="1"/>
    <col min="1295" max="1295" width="13.7109375" style="13"/>
    <col min="1296" max="1296" width="3.85546875" style="13" customWidth="1"/>
    <col min="1297" max="1536" width="13.7109375" style="13"/>
    <col min="1537" max="1537" width="3.5703125" style="13" customWidth="1"/>
    <col min="1538" max="1538" width="34.140625" style="13" customWidth="1"/>
    <col min="1539" max="1539" width="13.7109375" style="13" customWidth="1"/>
    <col min="1540" max="1540" width="1.7109375" style="13" customWidth="1"/>
    <col min="1541" max="1541" width="13.7109375" style="13" customWidth="1"/>
    <col min="1542" max="1542" width="1.7109375" style="13" customWidth="1"/>
    <col min="1543" max="1543" width="13.7109375" style="13" customWidth="1"/>
    <col min="1544" max="1544" width="1.7109375" style="13" customWidth="1"/>
    <col min="1545" max="1545" width="13.7109375" style="13" customWidth="1"/>
    <col min="1546" max="1546" width="1.7109375" style="13" customWidth="1"/>
    <col min="1547" max="1547" width="14.42578125" style="13" customWidth="1"/>
    <col min="1548" max="1548" width="1.7109375" style="13" customWidth="1"/>
    <col min="1549" max="1549" width="13.7109375" style="13" customWidth="1"/>
    <col min="1550" max="1550" width="1.7109375" style="13" customWidth="1"/>
    <col min="1551" max="1551" width="13.7109375" style="13"/>
    <col min="1552" max="1552" width="3.85546875" style="13" customWidth="1"/>
    <col min="1553" max="1792" width="13.7109375" style="13"/>
    <col min="1793" max="1793" width="3.5703125" style="13" customWidth="1"/>
    <col min="1794" max="1794" width="34.140625" style="13" customWidth="1"/>
    <col min="1795" max="1795" width="13.7109375" style="13" customWidth="1"/>
    <col min="1796" max="1796" width="1.7109375" style="13" customWidth="1"/>
    <col min="1797" max="1797" width="13.7109375" style="13" customWidth="1"/>
    <col min="1798" max="1798" width="1.7109375" style="13" customWidth="1"/>
    <col min="1799" max="1799" width="13.7109375" style="13" customWidth="1"/>
    <col min="1800" max="1800" width="1.7109375" style="13" customWidth="1"/>
    <col min="1801" max="1801" width="13.7109375" style="13" customWidth="1"/>
    <col min="1802" max="1802" width="1.7109375" style="13" customWidth="1"/>
    <col min="1803" max="1803" width="14.42578125" style="13" customWidth="1"/>
    <col min="1804" max="1804" width="1.7109375" style="13" customWidth="1"/>
    <col min="1805" max="1805" width="13.7109375" style="13" customWidth="1"/>
    <col min="1806" max="1806" width="1.7109375" style="13" customWidth="1"/>
    <col min="1807" max="1807" width="13.7109375" style="13"/>
    <col min="1808" max="1808" width="3.85546875" style="13" customWidth="1"/>
    <col min="1809" max="2048" width="13.7109375" style="13"/>
    <col min="2049" max="2049" width="3.5703125" style="13" customWidth="1"/>
    <col min="2050" max="2050" width="34.140625" style="13" customWidth="1"/>
    <col min="2051" max="2051" width="13.7109375" style="13" customWidth="1"/>
    <col min="2052" max="2052" width="1.7109375" style="13" customWidth="1"/>
    <col min="2053" max="2053" width="13.7109375" style="13" customWidth="1"/>
    <col min="2054" max="2054" width="1.7109375" style="13" customWidth="1"/>
    <col min="2055" max="2055" width="13.7109375" style="13" customWidth="1"/>
    <col min="2056" max="2056" width="1.7109375" style="13" customWidth="1"/>
    <col min="2057" max="2057" width="13.7109375" style="13" customWidth="1"/>
    <col min="2058" max="2058" width="1.7109375" style="13" customWidth="1"/>
    <col min="2059" max="2059" width="14.42578125" style="13" customWidth="1"/>
    <col min="2060" max="2060" width="1.7109375" style="13" customWidth="1"/>
    <col min="2061" max="2061" width="13.7109375" style="13" customWidth="1"/>
    <col min="2062" max="2062" width="1.7109375" style="13" customWidth="1"/>
    <col min="2063" max="2063" width="13.7109375" style="13"/>
    <col min="2064" max="2064" width="3.85546875" style="13" customWidth="1"/>
    <col min="2065" max="2304" width="13.7109375" style="13"/>
    <col min="2305" max="2305" width="3.5703125" style="13" customWidth="1"/>
    <col min="2306" max="2306" width="34.140625" style="13" customWidth="1"/>
    <col min="2307" max="2307" width="13.7109375" style="13" customWidth="1"/>
    <col min="2308" max="2308" width="1.7109375" style="13" customWidth="1"/>
    <col min="2309" max="2309" width="13.7109375" style="13" customWidth="1"/>
    <col min="2310" max="2310" width="1.7109375" style="13" customWidth="1"/>
    <col min="2311" max="2311" width="13.7109375" style="13" customWidth="1"/>
    <col min="2312" max="2312" width="1.7109375" style="13" customWidth="1"/>
    <col min="2313" max="2313" width="13.7109375" style="13" customWidth="1"/>
    <col min="2314" max="2314" width="1.7109375" style="13" customWidth="1"/>
    <col min="2315" max="2315" width="14.42578125" style="13" customWidth="1"/>
    <col min="2316" max="2316" width="1.7109375" style="13" customWidth="1"/>
    <col min="2317" max="2317" width="13.7109375" style="13" customWidth="1"/>
    <col min="2318" max="2318" width="1.7109375" style="13" customWidth="1"/>
    <col min="2319" max="2319" width="13.7109375" style="13"/>
    <col min="2320" max="2320" width="3.85546875" style="13" customWidth="1"/>
    <col min="2321" max="2560" width="13.7109375" style="13"/>
    <col min="2561" max="2561" width="3.5703125" style="13" customWidth="1"/>
    <col min="2562" max="2562" width="34.140625" style="13" customWidth="1"/>
    <col min="2563" max="2563" width="13.7109375" style="13" customWidth="1"/>
    <col min="2564" max="2564" width="1.7109375" style="13" customWidth="1"/>
    <col min="2565" max="2565" width="13.7109375" style="13" customWidth="1"/>
    <col min="2566" max="2566" width="1.7109375" style="13" customWidth="1"/>
    <col min="2567" max="2567" width="13.7109375" style="13" customWidth="1"/>
    <col min="2568" max="2568" width="1.7109375" style="13" customWidth="1"/>
    <col min="2569" max="2569" width="13.7109375" style="13" customWidth="1"/>
    <col min="2570" max="2570" width="1.7109375" style="13" customWidth="1"/>
    <col min="2571" max="2571" width="14.42578125" style="13" customWidth="1"/>
    <col min="2572" max="2572" width="1.7109375" style="13" customWidth="1"/>
    <col min="2573" max="2573" width="13.7109375" style="13" customWidth="1"/>
    <col min="2574" max="2574" width="1.7109375" style="13" customWidth="1"/>
    <col min="2575" max="2575" width="13.7109375" style="13"/>
    <col min="2576" max="2576" width="3.85546875" style="13" customWidth="1"/>
    <col min="2577" max="2816" width="13.7109375" style="13"/>
    <col min="2817" max="2817" width="3.5703125" style="13" customWidth="1"/>
    <col min="2818" max="2818" width="34.140625" style="13" customWidth="1"/>
    <col min="2819" max="2819" width="13.7109375" style="13" customWidth="1"/>
    <col min="2820" max="2820" width="1.7109375" style="13" customWidth="1"/>
    <col min="2821" max="2821" width="13.7109375" style="13" customWidth="1"/>
    <col min="2822" max="2822" width="1.7109375" style="13" customWidth="1"/>
    <col min="2823" max="2823" width="13.7109375" style="13" customWidth="1"/>
    <col min="2824" max="2824" width="1.7109375" style="13" customWidth="1"/>
    <col min="2825" max="2825" width="13.7109375" style="13" customWidth="1"/>
    <col min="2826" max="2826" width="1.7109375" style="13" customWidth="1"/>
    <col min="2827" max="2827" width="14.42578125" style="13" customWidth="1"/>
    <col min="2828" max="2828" width="1.7109375" style="13" customWidth="1"/>
    <col min="2829" max="2829" width="13.7109375" style="13" customWidth="1"/>
    <col min="2830" max="2830" width="1.7109375" style="13" customWidth="1"/>
    <col min="2831" max="2831" width="13.7109375" style="13"/>
    <col min="2832" max="2832" width="3.85546875" style="13" customWidth="1"/>
    <col min="2833" max="3072" width="13.7109375" style="13"/>
    <col min="3073" max="3073" width="3.5703125" style="13" customWidth="1"/>
    <col min="3074" max="3074" width="34.140625" style="13" customWidth="1"/>
    <col min="3075" max="3075" width="13.7109375" style="13" customWidth="1"/>
    <col min="3076" max="3076" width="1.7109375" style="13" customWidth="1"/>
    <col min="3077" max="3077" width="13.7109375" style="13" customWidth="1"/>
    <col min="3078" max="3078" width="1.7109375" style="13" customWidth="1"/>
    <col min="3079" max="3079" width="13.7109375" style="13" customWidth="1"/>
    <col min="3080" max="3080" width="1.7109375" style="13" customWidth="1"/>
    <col min="3081" max="3081" width="13.7109375" style="13" customWidth="1"/>
    <col min="3082" max="3082" width="1.7109375" style="13" customWidth="1"/>
    <col min="3083" max="3083" width="14.42578125" style="13" customWidth="1"/>
    <col min="3084" max="3084" width="1.7109375" style="13" customWidth="1"/>
    <col min="3085" max="3085" width="13.7109375" style="13" customWidth="1"/>
    <col min="3086" max="3086" width="1.7109375" style="13" customWidth="1"/>
    <col min="3087" max="3087" width="13.7109375" style="13"/>
    <col min="3088" max="3088" width="3.85546875" style="13" customWidth="1"/>
    <col min="3089" max="3328" width="13.7109375" style="13"/>
    <col min="3329" max="3329" width="3.5703125" style="13" customWidth="1"/>
    <col min="3330" max="3330" width="34.140625" style="13" customWidth="1"/>
    <col min="3331" max="3331" width="13.7109375" style="13" customWidth="1"/>
    <col min="3332" max="3332" width="1.7109375" style="13" customWidth="1"/>
    <col min="3333" max="3333" width="13.7109375" style="13" customWidth="1"/>
    <col min="3334" max="3334" width="1.7109375" style="13" customWidth="1"/>
    <col min="3335" max="3335" width="13.7109375" style="13" customWidth="1"/>
    <col min="3336" max="3336" width="1.7109375" style="13" customWidth="1"/>
    <col min="3337" max="3337" width="13.7109375" style="13" customWidth="1"/>
    <col min="3338" max="3338" width="1.7109375" style="13" customWidth="1"/>
    <col min="3339" max="3339" width="14.42578125" style="13" customWidth="1"/>
    <col min="3340" max="3340" width="1.7109375" style="13" customWidth="1"/>
    <col min="3341" max="3341" width="13.7109375" style="13" customWidth="1"/>
    <col min="3342" max="3342" width="1.7109375" style="13" customWidth="1"/>
    <col min="3343" max="3343" width="13.7109375" style="13"/>
    <col min="3344" max="3344" width="3.85546875" style="13" customWidth="1"/>
    <col min="3345" max="3584" width="13.7109375" style="13"/>
    <col min="3585" max="3585" width="3.5703125" style="13" customWidth="1"/>
    <col min="3586" max="3586" width="34.140625" style="13" customWidth="1"/>
    <col min="3587" max="3587" width="13.7109375" style="13" customWidth="1"/>
    <col min="3588" max="3588" width="1.7109375" style="13" customWidth="1"/>
    <col min="3589" max="3589" width="13.7109375" style="13" customWidth="1"/>
    <col min="3590" max="3590" width="1.7109375" style="13" customWidth="1"/>
    <col min="3591" max="3591" width="13.7109375" style="13" customWidth="1"/>
    <col min="3592" max="3592" width="1.7109375" style="13" customWidth="1"/>
    <col min="3593" max="3593" width="13.7109375" style="13" customWidth="1"/>
    <col min="3594" max="3594" width="1.7109375" style="13" customWidth="1"/>
    <col min="3595" max="3595" width="14.42578125" style="13" customWidth="1"/>
    <col min="3596" max="3596" width="1.7109375" style="13" customWidth="1"/>
    <col min="3597" max="3597" width="13.7109375" style="13" customWidth="1"/>
    <col min="3598" max="3598" width="1.7109375" style="13" customWidth="1"/>
    <col min="3599" max="3599" width="13.7109375" style="13"/>
    <col min="3600" max="3600" width="3.85546875" style="13" customWidth="1"/>
    <col min="3601" max="3840" width="13.7109375" style="13"/>
    <col min="3841" max="3841" width="3.5703125" style="13" customWidth="1"/>
    <col min="3842" max="3842" width="34.140625" style="13" customWidth="1"/>
    <col min="3843" max="3843" width="13.7109375" style="13" customWidth="1"/>
    <col min="3844" max="3844" width="1.7109375" style="13" customWidth="1"/>
    <col min="3845" max="3845" width="13.7109375" style="13" customWidth="1"/>
    <col min="3846" max="3846" width="1.7109375" style="13" customWidth="1"/>
    <col min="3847" max="3847" width="13.7109375" style="13" customWidth="1"/>
    <col min="3848" max="3848" width="1.7109375" style="13" customWidth="1"/>
    <col min="3849" max="3849" width="13.7109375" style="13" customWidth="1"/>
    <col min="3850" max="3850" width="1.7109375" style="13" customWidth="1"/>
    <col min="3851" max="3851" width="14.42578125" style="13" customWidth="1"/>
    <col min="3852" max="3852" width="1.7109375" style="13" customWidth="1"/>
    <col min="3853" max="3853" width="13.7109375" style="13" customWidth="1"/>
    <col min="3854" max="3854" width="1.7109375" style="13" customWidth="1"/>
    <col min="3855" max="3855" width="13.7109375" style="13"/>
    <col min="3856" max="3856" width="3.85546875" style="13" customWidth="1"/>
    <col min="3857" max="4096" width="13.7109375" style="13"/>
    <col min="4097" max="4097" width="3.5703125" style="13" customWidth="1"/>
    <col min="4098" max="4098" width="34.140625" style="13" customWidth="1"/>
    <col min="4099" max="4099" width="13.7109375" style="13" customWidth="1"/>
    <col min="4100" max="4100" width="1.7109375" style="13" customWidth="1"/>
    <col min="4101" max="4101" width="13.7109375" style="13" customWidth="1"/>
    <col min="4102" max="4102" width="1.7109375" style="13" customWidth="1"/>
    <col min="4103" max="4103" width="13.7109375" style="13" customWidth="1"/>
    <col min="4104" max="4104" width="1.7109375" style="13" customWidth="1"/>
    <col min="4105" max="4105" width="13.7109375" style="13" customWidth="1"/>
    <col min="4106" max="4106" width="1.7109375" style="13" customWidth="1"/>
    <col min="4107" max="4107" width="14.42578125" style="13" customWidth="1"/>
    <col min="4108" max="4108" width="1.7109375" style="13" customWidth="1"/>
    <col min="4109" max="4109" width="13.7109375" style="13" customWidth="1"/>
    <col min="4110" max="4110" width="1.7109375" style="13" customWidth="1"/>
    <col min="4111" max="4111" width="13.7109375" style="13"/>
    <col min="4112" max="4112" width="3.85546875" style="13" customWidth="1"/>
    <col min="4113" max="4352" width="13.7109375" style="13"/>
    <col min="4353" max="4353" width="3.5703125" style="13" customWidth="1"/>
    <col min="4354" max="4354" width="34.140625" style="13" customWidth="1"/>
    <col min="4355" max="4355" width="13.7109375" style="13" customWidth="1"/>
    <col min="4356" max="4356" width="1.7109375" style="13" customWidth="1"/>
    <col min="4357" max="4357" width="13.7109375" style="13" customWidth="1"/>
    <col min="4358" max="4358" width="1.7109375" style="13" customWidth="1"/>
    <col min="4359" max="4359" width="13.7109375" style="13" customWidth="1"/>
    <col min="4360" max="4360" width="1.7109375" style="13" customWidth="1"/>
    <col min="4361" max="4361" width="13.7109375" style="13" customWidth="1"/>
    <col min="4362" max="4362" width="1.7109375" style="13" customWidth="1"/>
    <col min="4363" max="4363" width="14.42578125" style="13" customWidth="1"/>
    <col min="4364" max="4364" width="1.7109375" style="13" customWidth="1"/>
    <col min="4365" max="4365" width="13.7109375" style="13" customWidth="1"/>
    <col min="4366" max="4366" width="1.7109375" style="13" customWidth="1"/>
    <col min="4367" max="4367" width="13.7109375" style="13"/>
    <col min="4368" max="4368" width="3.85546875" style="13" customWidth="1"/>
    <col min="4369" max="4608" width="13.7109375" style="13"/>
    <col min="4609" max="4609" width="3.5703125" style="13" customWidth="1"/>
    <col min="4610" max="4610" width="34.140625" style="13" customWidth="1"/>
    <col min="4611" max="4611" width="13.7109375" style="13" customWidth="1"/>
    <col min="4612" max="4612" width="1.7109375" style="13" customWidth="1"/>
    <col min="4613" max="4613" width="13.7109375" style="13" customWidth="1"/>
    <col min="4614" max="4614" width="1.7109375" style="13" customWidth="1"/>
    <col min="4615" max="4615" width="13.7109375" style="13" customWidth="1"/>
    <col min="4616" max="4616" width="1.7109375" style="13" customWidth="1"/>
    <col min="4617" max="4617" width="13.7109375" style="13" customWidth="1"/>
    <col min="4618" max="4618" width="1.7109375" style="13" customWidth="1"/>
    <col min="4619" max="4619" width="14.42578125" style="13" customWidth="1"/>
    <col min="4620" max="4620" width="1.7109375" style="13" customWidth="1"/>
    <col min="4621" max="4621" width="13.7109375" style="13" customWidth="1"/>
    <col min="4622" max="4622" width="1.7109375" style="13" customWidth="1"/>
    <col min="4623" max="4623" width="13.7109375" style="13"/>
    <col min="4624" max="4624" width="3.85546875" style="13" customWidth="1"/>
    <col min="4625" max="4864" width="13.7109375" style="13"/>
    <col min="4865" max="4865" width="3.5703125" style="13" customWidth="1"/>
    <col min="4866" max="4866" width="34.140625" style="13" customWidth="1"/>
    <col min="4867" max="4867" width="13.7109375" style="13" customWidth="1"/>
    <col min="4868" max="4868" width="1.7109375" style="13" customWidth="1"/>
    <col min="4869" max="4869" width="13.7109375" style="13" customWidth="1"/>
    <col min="4870" max="4870" width="1.7109375" style="13" customWidth="1"/>
    <col min="4871" max="4871" width="13.7109375" style="13" customWidth="1"/>
    <col min="4872" max="4872" width="1.7109375" style="13" customWidth="1"/>
    <col min="4873" max="4873" width="13.7109375" style="13" customWidth="1"/>
    <col min="4874" max="4874" width="1.7109375" style="13" customWidth="1"/>
    <col min="4875" max="4875" width="14.42578125" style="13" customWidth="1"/>
    <col min="4876" max="4876" width="1.7109375" style="13" customWidth="1"/>
    <col min="4877" max="4877" width="13.7109375" style="13" customWidth="1"/>
    <col min="4878" max="4878" width="1.7109375" style="13" customWidth="1"/>
    <col min="4879" max="4879" width="13.7109375" style="13"/>
    <col min="4880" max="4880" width="3.85546875" style="13" customWidth="1"/>
    <col min="4881" max="5120" width="13.7109375" style="13"/>
    <col min="5121" max="5121" width="3.5703125" style="13" customWidth="1"/>
    <col min="5122" max="5122" width="34.140625" style="13" customWidth="1"/>
    <col min="5123" max="5123" width="13.7109375" style="13" customWidth="1"/>
    <col min="5124" max="5124" width="1.7109375" style="13" customWidth="1"/>
    <col min="5125" max="5125" width="13.7109375" style="13" customWidth="1"/>
    <col min="5126" max="5126" width="1.7109375" style="13" customWidth="1"/>
    <col min="5127" max="5127" width="13.7109375" style="13" customWidth="1"/>
    <col min="5128" max="5128" width="1.7109375" style="13" customWidth="1"/>
    <col min="5129" max="5129" width="13.7109375" style="13" customWidth="1"/>
    <col min="5130" max="5130" width="1.7109375" style="13" customWidth="1"/>
    <col min="5131" max="5131" width="14.42578125" style="13" customWidth="1"/>
    <col min="5132" max="5132" width="1.7109375" style="13" customWidth="1"/>
    <col min="5133" max="5133" width="13.7109375" style="13" customWidth="1"/>
    <col min="5134" max="5134" width="1.7109375" style="13" customWidth="1"/>
    <col min="5135" max="5135" width="13.7109375" style="13"/>
    <col min="5136" max="5136" width="3.85546875" style="13" customWidth="1"/>
    <col min="5137" max="5376" width="13.7109375" style="13"/>
    <col min="5377" max="5377" width="3.5703125" style="13" customWidth="1"/>
    <col min="5378" max="5378" width="34.140625" style="13" customWidth="1"/>
    <col min="5379" max="5379" width="13.7109375" style="13" customWidth="1"/>
    <col min="5380" max="5380" width="1.7109375" style="13" customWidth="1"/>
    <col min="5381" max="5381" width="13.7109375" style="13" customWidth="1"/>
    <col min="5382" max="5382" width="1.7109375" style="13" customWidth="1"/>
    <col min="5383" max="5383" width="13.7109375" style="13" customWidth="1"/>
    <col min="5384" max="5384" width="1.7109375" style="13" customWidth="1"/>
    <col min="5385" max="5385" width="13.7109375" style="13" customWidth="1"/>
    <col min="5386" max="5386" width="1.7109375" style="13" customWidth="1"/>
    <col min="5387" max="5387" width="14.42578125" style="13" customWidth="1"/>
    <col min="5388" max="5388" width="1.7109375" style="13" customWidth="1"/>
    <col min="5389" max="5389" width="13.7109375" style="13" customWidth="1"/>
    <col min="5390" max="5390" width="1.7109375" style="13" customWidth="1"/>
    <col min="5391" max="5391" width="13.7109375" style="13"/>
    <col min="5392" max="5392" width="3.85546875" style="13" customWidth="1"/>
    <col min="5393" max="5632" width="13.7109375" style="13"/>
    <col min="5633" max="5633" width="3.5703125" style="13" customWidth="1"/>
    <col min="5634" max="5634" width="34.140625" style="13" customWidth="1"/>
    <col min="5635" max="5635" width="13.7109375" style="13" customWidth="1"/>
    <col min="5636" max="5636" width="1.7109375" style="13" customWidth="1"/>
    <col min="5637" max="5637" width="13.7109375" style="13" customWidth="1"/>
    <col min="5638" max="5638" width="1.7109375" style="13" customWidth="1"/>
    <col min="5639" max="5639" width="13.7109375" style="13" customWidth="1"/>
    <col min="5640" max="5640" width="1.7109375" style="13" customWidth="1"/>
    <col min="5641" max="5641" width="13.7109375" style="13" customWidth="1"/>
    <col min="5642" max="5642" width="1.7109375" style="13" customWidth="1"/>
    <col min="5643" max="5643" width="14.42578125" style="13" customWidth="1"/>
    <col min="5644" max="5644" width="1.7109375" style="13" customWidth="1"/>
    <col min="5645" max="5645" width="13.7109375" style="13" customWidth="1"/>
    <col min="5646" max="5646" width="1.7109375" style="13" customWidth="1"/>
    <col min="5647" max="5647" width="13.7109375" style="13"/>
    <col min="5648" max="5648" width="3.85546875" style="13" customWidth="1"/>
    <col min="5649" max="5888" width="13.7109375" style="13"/>
    <col min="5889" max="5889" width="3.5703125" style="13" customWidth="1"/>
    <col min="5890" max="5890" width="34.140625" style="13" customWidth="1"/>
    <col min="5891" max="5891" width="13.7109375" style="13" customWidth="1"/>
    <col min="5892" max="5892" width="1.7109375" style="13" customWidth="1"/>
    <col min="5893" max="5893" width="13.7109375" style="13" customWidth="1"/>
    <col min="5894" max="5894" width="1.7109375" style="13" customWidth="1"/>
    <col min="5895" max="5895" width="13.7109375" style="13" customWidth="1"/>
    <col min="5896" max="5896" width="1.7109375" style="13" customWidth="1"/>
    <col min="5897" max="5897" width="13.7109375" style="13" customWidth="1"/>
    <col min="5898" max="5898" width="1.7109375" style="13" customWidth="1"/>
    <col min="5899" max="5899" width="14.42578125" style="13" customWidth="1"/>
    <col min="5900" max="5900" width="1.7109375" style="13" customWidth="1"/>
    <col min="5901" max="5901" width="13.7109375" style="13" customWidth="1"/>
    <col min="5902" max="5902" width="1.7109375" style="13" customWidth="1"/>
    <col min="5903" max="5903" width="13.7109375" style="13"/>
    <col min="5904" max="5904" width="3.85546875" style="13" customWidth="1"/>
    <col min="5905" max="6144" width="13.7109375" style="13"/>
    <col min="6145" max="6145" width="3.5703125" style="13" customWidth="1"/>
    <col min="6146" max="6146" width="34.140625" style="13" customWidth="1"/>
    <col min="6147" max="6147" width="13.7109375" style="13" customWidth="1"/>
    <col min="6148" max="6148" width="1.7109375" style="13" customWidth="1"/>
    <col min="6149" max="6149" width="13.7109375" style="13" customWidth="1"/>
    <col min="6150" max="6150" width="1.7109375" style="13" customWidth="1"/>
    <col min="6151" max="6151" width="13.7109375" style="13" customWidth="1"/>
    <col min="6152" max="6152" width="1.7109375" style="13" customWidth="1"/>
    <col min="6153" max="6153" width="13.7109375" style="13" customWidth="1"/>
    <col min="6154" max="6154" width="1.7109375" style="13" customWidth="1"/>
    <col min="6155" max="6155" width="14.42578125" style="13" customWidth="1"/>
    <col min="6156" max="6156" width="1.7109375" style="13" customWidth="1"/>
    <col min="6157" max="6157" width="13.7109375" style="13" customWidth="1"/>
    <col min="6158" max="6158" width="1.7109375" style="13" customWidth="1"/>
    <col min="6159" max="6159" width="13.7109375" style="13"/>
    <col min="6160" max="6160" width="3.85546875" style="13" customWidth="1"/>
    <col min="6161" max="6400" width="13.7109375" style="13"/>
    <col min="6401" max="6401" width="3.5703125" style="13" customWidth="1"/>
    <col min="6402" max="6402" width="34.140625" style="13" customWidth="1"/>
    <col min="6403" max="6403" width="13.7109375" style="13" customWidth="1"/>
    <col min="6404" max="6404" width="1.7109375" style="13" customWidth="1"/>
    <col min="6405" max="6405" width="13.7109375" style="13" customWidth="1"/>
    <col min="6406" max="6406" width="1.7109375" style="13" customWidth="1"/>
    <col min="6407" max="6407" width="13.7109375" style="13" customWidth="1"/>
    <col min="6408" max="6408" width="1.7109375" style="13" customWidth="1"/>
    <col min="6409" max="6409" width="13.7109375" style="13" customWidth="1"/>
    <col min="6410" max="6410" width="1.7109375" style="13" customWidth="1"/>
    <col min="6411" max="6411" width="14.42578125" style="13" customWidth="1"/>
    <col min="6412" max="6412" width="1.7109375" style="13" customWidth="1"/>
    <col min="6413" max="6413" width="13.7109375" style="13" customWidth="1"/>
    <col min="6414" max="6414" width="1.7109375" style="13" customWidth="1"/>
    <col min="6415" max="6415" width="13.7109375" style="13"/>
    <col min="6416" max="6416" width="3.85546875" style="13" customWidth="1"/>
    <col min="6417" max="6656" width="13.7109375" style="13"/>
    <col min="6657" max="6657" width="3.5703125" style="13" customWidth="1"/>
    <col min="6658" max="6658" width="34.140625" style="13" customWidth="1"/>
    <col min="6659" max="6659" width="13.7109375" style="13" customWidth="1"/>
    <col min="6660" max="6660" width="1.7109375" style="13" customWidth="1"/>
    <col min="6661" max="6661" width="13.7109375" style="13" customWidth="1"/>
    <col min="6662" max="6662" width="1.7109375" style="13" customWidth="1"/>
    <col min="6663" max="6663" width="13.7109375" style="13" customWidth="1"/>
    <col min="6664" max="6664" width="1.7109375" style="13" customWidth="1"/>
    <col min="6665" max="6665" width="13.7109375" style="13" customWidth="1"/>
    <col min="6666" max="6666" width="1.7109375" style="13" customWidth="1"/>
    <col min="6667" max="6667" width="14.42578125" style="13" customWidth="1"/>
    <col min="6668" max="6668" width="1.7109375" style="13" customWidth="1"/>
    <col min="6669" max="6669" width="13.7109375" style="13" customWidth="1"/>
    <col min="6670" max="6670" width="1.7109375" style="13" customWidth="1"/>
    <col min="6671" max="6671" width="13.7109375" style="13"/>
    <col min="6672" max="6672" width="3.85546875" style="13" customWidth="1"/>
    <col min="6673" max="6912" width="13.7109375" style="13"/>
    <col min="6913" max="6913" width="3.5703125" style="13" customWidth="1"/>
    <col min="6914" max="6914" width="34.140625" style="13" customWidth="1"/>
    <col min="6915" max="6915" width="13.7109375" style="13" customWidth="1"/>
    <col min="6916" max="6916" width="1.7109375" style="13" customWidth="1"/>
    <col min="6917" max="6917" width="13.7109375" style="13" customWidth="1"/>
    <col min="6918" max="6918" width="1.7109375" style="13" customWidth="1"/>
    <col min="6919" max="6919" width="13.7109375" style="13" customWidth="1"/>
    <col min="6920" max="6920" width="1.7109375" style="13" customWidth="1"/>
    <col min="6921" max="6921" width="13.7109375" style="13" customWidth="1"/>
    <col min="6922" max="6922" width="1.7109375" style="13" customWidth="1"/>
    <col min="6923" max="6923" width="14.42578125" style="13" customWidth="1"/>
    <col min="6924" max="6924" width="1.7109375" style="13" customWidth="1"/>
    <col min="6925" max="6925" width="13.7109375" style="13" customWidth="1"/>
    <col min="6926" max="6926" width="1.7109375" style="13" customWidth="1"/>
    <col min="6927" max="6927" width="13.7109375" style="13"/>
    <col min="6928" max="6928" width="3.85546875" style="13" customWidth="1"/>
    <col min="6929" max="7168" width="13.7109375" style="13"/>
    <col min="7169" max="7169" width="3.5703125" style="13" customWidth="1"/>
    <col min="7170" max="7170" width="34.140625" style="13" customWidth="1"/>
    <col min="7171" max="7171" width="13.7109375" style="13" customWidth="1"/>
    <col min="7172" max="7172" width="1.7109375" style="13" customWidth="1"/>
    <col min="7173" max="7173" width="13.7109375" style="13" customWidth="1"/>
    <col min="7174" max="7174" width="1.7109375" style="13" customWidth="1"/>
    <col min="7175" max="7175" width="13.7109375" style="13" customWidth="1"/>
    <col min="7176" max="7176" width="1.7109375" style="13" customWidth="1"/>
    <col min="7177" max="7177" width="13.7109375" style="13" customWidth="1"/>
    <col min="7178" max="7178" width="1.7109375" style="13" customWidth="1"/>
    <col min="7179" max="7179" width="14.42578125" style="13" customWidth="1"/>
    <col min="7180" max="7180" width="1.7109375" style="13" customWidth="1"/>
    <col min="7181" max="7181" width="13.7109375" style="13" customWidth="1"/>
    <col min="7182" max="7182" width="1.7109375" style="13" customWidth="1"/>
    <col min="7183" max="7183" width="13.7109375" style="13"/>
    <col min="7184" max="7184" width="3.85546875" style="13" customWidth="1"/>
    <col min="7185" max="7424" width="13.7109375" style="13"/>
    <col min="7425" max="7425" width="3.5703125" style="13" customWidth="1"/>
    <col min="7426" max="7426" width="34.140625" style="13" customWidth="1"/>
    <col min="7427" max="7427" width="13.7109375" style="13" customWidth="1"/>
    <col min="7428" max="7428" width="1.7109375" style="13" customWidth="1"/>
    <col min="7429" max="7429" width="13.7109375" style="13" customWidth="1"/>
    <col min="7430" max="7430" width="1.7109375" style="13" customWidth="1"/>
    <col min="7431" max="7431" width="13.7109375" style="13" customWidth="1"/>
    <col min="7432" max="7432" width="1.7109375" style="13" customWidth="1"/>
    <col min="7433" max="7433" width="13.7109375" style="13" customWidth="1"/>
    <col min="7434" max="7434" width="1.7109375" style="13" customWidth="1"/>
    <col min="7435" max="7435" width="14.42578125" style="13" customWidth="1"/>
    <col min="7436" max="7436" width="1.7109375" style="13" customWidth="1"/>
    <col min="7437" max="7437" width="13.7109375" style="13" customWidth="1"/>
    <col min="7438" max="7438" width="1.7109375" style="13" customWidth="1"/>
    <col min="7439" max="7439" width="13.7109375" style="13"/>
    <col min="7440" max="7440" width="3.85546875" style="13" customWidth="1"/>
    <col min="7441" max="7680" width="13.7109375" style="13"/>
    <col min="7681" max="7681" width="3.5703125" style="13" customWidth="1"/>
    <col min="7682" max="7682" width="34.140625" style="13" customWidth="1"/>
    <col min="7683" max="7683" width="13.7109375" style="13" customWidth="1"/>
    <col min="7684" max="7684" width="1.7109375" style="13" customWidth="1"/>
    <col min="7685" max="7685" width="13.7109375" style="13" customWidth="1"/>
    <col min="7686" max="7686" width="1.7109375" style="13" customWidth="1"/>
    <col min="7687" max="7687" width="13.7109375" style="13" customWidth="1"/>
    <col min="7688" max="7688" width="1.7109375" style="13" customWidth="1"/>
    <col min="7689" max="7689" width="13.7109375" style="13" customWidth="1"/>
    <col min="7690" max="7690" width="1.7109375" style="13" customWidth="1"/>
    <col min="7691" max="7691" width="14.42578125" style="13" customWidth="1"/>
    <col min="7692" max="7692" width="1.7109375" style="13" customWidth="1"/>
    <col min="7693" max="7693" width="13.7109375" style="13" customWidth="1"/>
    <col min="7694" max="7694" width="1.7109375" style="13" customWidth="1"/>
    <col min="7695" max="7695" width="13.7109375" style="13"/>
    <col min="7696" max="7696" width="3.85546875" style="13" customWidth="1"/>
    <col min="7697" max="7936" width="13.7109375" style="13"/>
    <col min="7937" max="7937" width="3.5703125" style="13" customWidth="1"/>
    <col min="7938" max="7938" width="34.140625" style="13" customWidth="1"/>
    <col min="7939" max="7939" width="13.7109375" style="13" customWidth="1"/>
    <col min="7940" max="7940" width="1.7109375" style="13" customWidth="1"/>
    <col min="7941" max="7941" width="13.7109375" style="13" customWidth="1"/>
    <col min="7942" max="7942" width="1.7109375" style="13" customWidth="1"/>
    <col min="7943" max="7943" width="13.7109375" style="13" customWidth="1"/>
    <col min="7944" max="7944" width="1.7109375" style="13" customWidth="1"/>
    <col min="7945" max="7945" width="13.7109375" style="13" customWidth="1"/>
    <col min="7946" max="7946" width="1.7109375" style="13" customWidth="1"/>
    <col min="7947" max="7947" width="14.42578125" style="13" customWidth="1"/>
    <col min="7948" max="7948" width="1.7109375" style="13" customWidth="1"/>
    <col min="7949" max="7949" width="13.7109375" style="13" customWidth="1"/>
    <col min="7950" max="7950" width="1.7109375" style="13" customWidth="1"/>
    <col min="7951" max="7951" width="13.7109375" style="13"/>
    <col min="7952" max="7952" width="3.85546875" style="13" customWidth="1"/>
    <col min="7953" max="8192" width="13.7109375" style="13"/>
    <col min="8193" max="8193" width="3.5703125" style="13" customWidth="1"/>
    <col min="8194" max="8194" width="34.140625" style="13" customWidth="1"/>
    <col min="8195" max="8195" width="13.7109375" style="13" customWidth="1"/>
    <col min="8196" max="8196" width="1.7109375" style="13" customWidth="1"/>
    <col min="8197" max="8197" width="13.7109375" style="13" customWidth="1"/>
    <col min="8198" max="8198" width="1.7109375" style="13" customWidth="1"/>
    <col min="8199" max="8199" width="13.7109375" style="13" customWidth="1"/>
    <col min="8200" max="8200" width="1.7109375" style="13" customWidth="1"/>
    <col min="8201" max="8201" width="13.7109375" style="13" customWidth="1"/>
    <col min="8202" max="8202" width="1.7109375" style="13" customWidth="1"/>
    <col min="8203" max="8203" width="14.42578125" style="13" customWidth="1"/>
    <col min="8204" max="8204" width="1.7109375" style="13" customWidth="1"/>
    <col min="8205" max="8205" width="13.7109375" style="13" customWidth="1"/>
    <col min="8206" max="8206" width="1.7109375" style="13" customWidth="1"/>
    <col min="8207" max="8207" width="13.7109375" style="13"/>
    <col min="8208" max="8208" width="3.85546875" style="13" customWidth="1"/>
    <col min="8209" max="8448" width="13.7109375" style="13"/>
    <col min="8449" max="8449" width="3.5703125" style="13" customWidth="1"/>
    <col min="8450" max="8450" width="34.140625" style="13" customWidth="1"/>
    <col min="8451" max="8451" width="13.7109375" style="13" customWidth="1"/>
    <col min="8452" max="8452" width="1.7109375" style="13" customWidth="1"/>
    <col min="8453" max="8453" width="13.7109375" style="13" customWidth="1"/>
    <col min="8454" max="8454" width="1.7109375" style="13" customWidth="1"/>
    <col min="8455" max="8455" width="13.7109375" style="13" customWidth="1"/>
    <col min="8456" max="8456" width="1.7109375" style="13" customWidth="1"/>
    <col min="8457" max="8457" width="13.7109375" style="13" customWidth="1"/>
    <col min="8458" max="8458" width="1.7109375" style="13" customWidth="1"/>
    <col min="8459" max="8459" width="14.42578125" style="13" customWidth="1"/>
    <col min="8460" max="8460" width="1.7109375" style="13" customWidth="1"/>
    <col min="8461" max="8461" width="13.7109375" style="13" customWidth="1"/>
    <col min="8462" max="8462" width="1.7109375" style="13" customWidth="1"/>
    <col min="8463" max="8463" width="13.7109375" style="13"/>
    <col min="8464" max="8464" width="3.85546875" style="13" customWidth="1"/>
    <col min="8465" max="8704" width="13.7109375" style="13"/>
    <col min="8705" max="8705" width="3.5703125" style="13" customWidth="1"/>
    <col min="8706" max="8706" width="34.140625" style="13" customWidth="1"/>
    <col min="8707" max="8707" width="13.7109375" style="13" customWidth="1"/>
    <col min="8708" max="8708" width="1.7109375" style="13" customWidth="1"/>
    <col min="8709" max="8709" width="13.7109375" style="13" customWidth="1"/>
    <col min="8710" max="8710" width="1.7109375" style="13" customWidth="1"/>
    <col min="8711" max="8711" width="13.7109375" style="13" customWidth="1"/>
    <col min="8712" max="8712" width="1.7109375" style="13" customWidth="1"/>
    <col min="8713" max="8713" width="13.7109375" style="13" customWidth="1"/>
    <col min="8714" max="8714" width="1.7109375" style="13" customWidth="1"/>
    <col min="8715" max="8715" width="14.42578125" style="13" customWidth="1"/>
    <col min="8716" max="8716" width="1.7109375" style="13" customWidth="1"/>
    <col min="8717" max="8717" width="13.7109375" style="13" customWidth="1"/>
    <col min="8718" max="8718" width="1.7109375" style="13" customWidth="1"/>
    <col min="8719" max="8719" width="13.7109375" style="13"/>
    <col min="8720" max="8720" width="3.85546875" style="13" customWidth="1"/>
    <col min="8721" max="8960" width="13.7109375" style="13"/>
    <col min="8961" max="8961" width="3.5703125" style="13" customWidth="1"/>
    <col min="8962" max="8962" width="34.140625" style="13" customWidth="1"/>
    <col min="8963" max="8963" width="13.7109375" style="13" customWidth="1"/>
    <col min="8964" max="8964" width="1.7109375" style="13" customWidth="1"/>
    <col min="8965" max="8965" width="13.7109375" style="13" customWidth="1"/>
    <col min="8966" max="8966" width="1.7109375" style="13" customWidth="1"/>
    <col min="8967" max="8967" width="13.7109375" style="13" customWidth="1"/>
    <col min="8968" max="8968" width="1.7109375" style="13" customWidth="1"/>
    <col min="8969" max="8969" width="13.7109375" style="13" customWidth="1"/>
    <col min="8970" max="8970" width="1.7109375" style="13" customWidth="1"/>
    <col min="8971" max="8971" width="14.42578125" style="13" customWidth="1"/>
    <col min="8972" max="8972" width="1.7109375" style="13" customWidth="1"/>
    <col min="8973" max="8973" width="13.7109375" style="13" customWidth="1"/>
    <col min="8974" max="8974" width="1.7109375" style="13" customWidth="1"/>
    <col min="8975" max="8975" width="13.7109375" style="13"/>
    <col min="8976" max="8976" width="3.85546875" style="13" customWidth="1"/>
    <col min="8977" max="9216" width="13.7109375" style="13"/>
    <col min="9217" max="9217" width="3.5703125" style="13" customWidth="1"/>
    <col min="9218" max="9218" width="34.140625" style="13" customWidth="1"/>
    <col min="9219" max="9219" width="13.7109375" style="13" customWidth="1"/>
    <col min="9220" max="9220" width="1.7109375" style="13" customWidth="1"/>
    <col min="9221" max="9221" width="13.7109375" style="13" customWidth="1"/>
    <col min="9222" max="9222" width="1.7109375" style="13" customWidth="1"/>
    <col min="9223" max="9223" width="13.7109375" style="13" customWidth="1"/>
    <col min="9224" max="9224" width="1.7109375" style="13" customWidth="1"/>
    <col min="9225" max="9225" width="13.7109375" style="13" customWidth="1"/>
    <col min="9226" max="9226" width="1.7109375" style="13" customWidth="1"/>
    <col min="9227" max="9227" width="14.42578125" style="13" customWidth="1"/>
    <col min="9228" max="9228" width="1.7109375" style="13" customWidth="1"/>
    <col min="9229" max="9229" width="13.7109375" style="13" customWidth="1"/>
    <col min="9230" max="9230" width="1.7109375" style="13" customWidth="1"/>
    <col min="9231" max="9231" width="13.7109375" style="13"/>
    <col min="9232" max="9232" width="3.85546875" style="13" customWidth="1"/>
    <col min="9233" max="9472" width="13.7109375" style="13"/>
    <col min="9473" max="9473" width="3.5703125" style="13" customWidth="1"/>
    <col min="9474" max="9474" width="34.140625" style="13" customWidth="1"/>
    <col min="9475" max="9475" width="13.7109375" style="13" customWidth="1"/>
    <col min="9476" max="9476" width="1.7109375" style="13" customWidth="1"/>
    <col min="9477" max="9477" width="13.7109375" style="13" customWidth="1"/>
    <col min="9478" max="9478" width="1.7109375" style="13" customWidth="1"/>
    <col min="9479" max="9479" width="13.7109375" style="13" customWidth="1"/>
    <col min="9480" max="9480" width="1.7109375" style="13" customWidth="1"/>
    <col min="9481" max="9481" width="13.7109375" style="13" customWidth="1"/>
    <col min="9482" max="9482" width="1.7109375" style="13" customWidth="1"/>
    <col min="9483" max="9483" width="14.42578125" style="13" customWidth="1"/>
    <col min="9484" max="9484" width="1.7109375" style="13" customWidth="1"/>
    <col min="9485" max="9485" width="13.7109375" style="13" customWidth="1"/>
    <col min="9486" max="9486" width="1.7109375" style="13" customWidth="1"/>
    <col min="9487" max="9487" width="13.7109375" style="13"/>
    <col min="9488" max="9488" width="3.85546875" style="13" customWidth="1"/>
    <col min="9489" max="9728" width="13.7109375" style="13"/>
    <col min="9729" max="9729" width="3.5703125" style="13" customWidth="1"/>
    <col min="9730" max="9730" width="34.140625" style="13" customWidth="1"/>
    <col min="9731" max="9731" width="13.7109375" style="13" customWidth="1"/>
    <col min="9732" max="9732" width="1.7109375" style="13" customWidth="1"/>
    <col min="9733" max="9733" width="13.7109375" style="13" customWidth="1"/>
    <col min="9734" max="9734" width="1.7109375" style="13" customWidth="1"/>
    <col min="9735" max="9735" width="13.7109375" style="13" customWidth="1"/>
    <col min="9736" max="9736" width="1.7109375" style="13" customWidth="1"/>
    <col min="9737" max="9737" width="13.7109375" style="13" customWidth="1"/>
    <col min="9738" max="9738" width="1.7109375" style="13" customWidth="1"/>
    <col min="9739" max="9739" width="14.42578125" style="13" customWidth="1"/>
    <col min="9740" max="9740" width="1.7109375" style="13" customWidth="1"/>
    <col min="9741" max="9741" width="13.7109375" style="13" customWidth="1"/>
    <col min="9742" max="9742" width="1.7109375" style="13" customWidth="1"/>
    <col min="9743" max="9743" width="13.7109375" style="13"/>
    <col min="9744" max="9744" width="3.85546875" style="13" customWidth="1"/>
    <col min="9745" max="9984" width="13.7109375" style="13"/>
    <col min="9985" max="9985" width="3.5703125" style="13" customWidth="1"/>
    <col min="9986" max="9986" width="34.140625" style="13" customWidth="1"/>
    <col min="9987" max="9987" width="13.7109375" style="13" customWidth="1"/>
    <col min="9988" max="9988" width="1.7109375" style="13" customWidth="1"/>
    <col min="9989" max="9989" width="13.7109375" style="13" customWidth="1"/>
    <col min="9990" max="9990" width="1.7109375" style="13" customWidth="1"/>
    <col min="9991" max="9991" width="13.7109375" style="13" customWidth="1"/>
    <col min="9992" max="9992" width="1.7109375" style="13" customWidth="1"/>
    <col min="9993" max="9993" width="13.7109375" style="13" customWidth="1"/>
    <col min="9994" max="9994" width="1.7109375" style="13" customWidth="1"/>
    <col min="9995" max="9995" width="14.42578125" style="13" customWidth="1"/>
    <col min="9996" max="9996" width="1.7109375" style="13" customWidth="1"/>
    <col min="9997" max="9997" width="13.7109375" style="13" customWidth="1"/>
    <col min="9998" max="9998" width="1.7109375" style="13" customWidth="1"/>
    <col min="9999" max="9999" width="13.7109375" style="13"/>
    <col min="10000" max="10000" width="3.85546875" style="13" customWidth="1"/>
    <col min="10001" max="10240" width="13.7109375" style="13"/>
    <col min="10241" max="10241" width="3.5703125" style="13" customWidth="1"/>
    <col min="10242" max="10242" width="34.140625" style="13" customWidth="1"/>
    <col min="10243" max="10243" width="13.7109375" style="13" customWidth="1"/>
    <col min="10244" max="10244" width="1.7109375" style="13" customWidth="1"/>
    <col min="10245" max="10245" width="13.7109375" style="13" customWidth="1"/>
    <col min="10246" max="10246" width="1.7109375" style="13" customWidth="1"/>
    <col min="10247" max="10247" width="13.7109375" style="13" customWidth="1"/>
    <col min="10248" max="10248" width="1.7109375" style="13" customWidth="1"/>
    <col min="10249" max="10249" width="13.7109375" style="13" customWidth="1"/>
    <col min="10250" max="10250" width="1.7109375" style="13" customWidth="1"/>
    <col min="10251" max="10251" width="14.42578125" style="13" customWidth="1"/>
    <col min="10252" max="10252" width="1.7109375" style="13" customWidth="1"/>
    <col min="10253" max="10253" width="13.7109375" style="13" customWidth="1"/>
    <col min="10254" max="10254" width="1.7109375" style="13" customWidth="1"/>
    <col min="10255" max="10255" width="13.7109375" style="13"/>
    <col min="10256" max="10256" width="3.85546875" style="13" customWidth="1"/>
    <col min="10257" max="10496" width="13.7109375" style="13"/>
    <col min="10497" max="10497" width="3.5703125" style="13" customWidth="1"/>
    <col min="10498" max="10498" width="34.140625" style="13" customWidth="1"/>
    <col min="10499" max="10499" width="13.7109375" style="13" customWidth="1"/>
    <col min="10500" max="10500" width="1.7109375" style="13" customWidth="1"/>
    <col min="10501" max="10501" width="13.7109375" style="13" customWidth="1"/>
    <col min="10502" max="10502" width="1.7109375" style="13" customWidth="1"/>
    <col min="10503" max="10503" width="13.7109375" style="13" customWidth="1"/>
    <col min="10504" max="10504" width="1.7109375" style="13" customWidth="1"/>
    <col min="10505" max="10505" width="13.7109375" style="13" customWidth="1"/>
    <col min="10506" max="10506" width="1.7109375" style="13" customWidth="1"/>
    <col min="10507" max="10507" width="14.42578125" style="13" customWidth="1"/>
    <col min="10508" max="10508" width="1.7109375" style="13" customWidth="1"/>
    <col min="10509" max="10509" width="13.7109375" style="13" customWidth="1"/>
    <col min="10510" max="10510" width="1.7109375" style="13" customWidth="1"/>
    <col min="10511" max="10511" width="13.7109375" style="13"/>
    <col min="10512" max="10512" width="3.85546875" style="13" customWidth="1"/>
    <col min="10513" max="10752" width="13.7109375" style="13"/>
    <col min="10753" max="10753" width="3.5703125" style="13" customWidth="1"/>
    <col min="10754" max="10754" width="34.140625" style="13" customWidth="1"/>
    <col min="10755" max="10755" width="13.7109375" style="13" customWidth="1"/>
    <col min="10756" max="10756" width="1.7109375" style="13" customWidth="1"/>
    <col min="10757" max="10757" width="13.7109375" style="13" customWidth="1"/>
    <col min="10758" max="10758" width="1.7109375" style="13" customWidth="1"/>
    <col min="10759" max="10759" width="13.7109375" style="13" customWidth="1"/>
    <col min="10760" max="10760" width="1.7109375" style="13" customWidth="1"/>
    <col min="10761" max="10761" width="13.7109375" style="13" customWidth="1"/>
    <col min="10762" max="10762" width="1.7109375" style="13" customWidth="1"/>
    <col min="10763" max="10763" width="14.42578125" style="13" customWidth="1"/>
    <col min="10764" max="10764" width="1.7109375" style="13" customWidth="1"/>
    <col min="10765" max="10765" width="13.7109375" style="13" customWidth="1"/>
    <col min="10766" max="10766" width="1.7109375" style="13" customWidth="1"/>
    <col min="10767" max="10767" width="13.7109375" style="13"/>
    <col min="10768" max="10768" width="3.85546875" style="13" customWidth="1"/>
    <col min="10769" max="11008" width="13.7109375" style="13"/>
    <col min="11009" max="11009" width="3.5703125" style="13" customWidth="1"/>
    <col min="11010" max="11010" width="34.140625" style="13" customWidth="1"/>
    <col min="11011" max="11011" width="13.7109375" style="13" customWidth="1"/>
    <col min="11012" max="11012" width="1.7109375" style="13" customWidth="1"/>
    <col min="11013" max="11013" width="13.7109375" style="13" customWidth="1"/>
    <col min="11014" max="11014" width="1.7109375" style="13" customWidth="1"/>
    <col min="11015" max="11015" width="13.7109375" style="13" customWidth="1"/>
    <col min="11016" max="11016" width="1.7109375" style="13" customWidth="1"/>
    <col min="11017" max="11017" width="13.7109375" style="13" customWidth="1"/>
    <col min="11018" max="11018" width="1.7109375" style="13" customWidth="1"/>
    <col min="11019" max="11019" width="14.42578125" style="13" customWidth="1"/>
    <col min="11020" max="11020" width="1.7109375" style="13" customWidth="1"/>
    <col min="11021" max="11021" width="13.7109375" style="13" customWidth="1"/>
    <col min="11022" max="11022" width="1.7109375" style="13" customWidth="1"/>
    <col min="11023" max="11023" width="13.7109375" style="13"/>
    <col min="11024" max="11024" width="3.85546875" style="13" customWidth="1"/>
    <col min="11025" max="11264" width="13.7109375" style="13"/>
    <col min="11265" max="11265" width="3.5703125" style="13" customWidth="1"/>
    <col min="11266" max="11266" width="34.140625" style="13" customWidth="1"/>
    <col min="11267" max="11267" width="13.7109375" style="13" customWidth="1"/>
    <col min="11268" max="11268" width="1.7109375" style="13" customWidth="1"/>
    <col min="11269" max="11269" width="13.7109375" style="13" customWidth="1"/>
    <col min="11270" max="11270" width="1.7109375" style="13" customWidth="1"/>
    <col min="11271" max="11271" width="13.7109375" style="13" customWidth="1"/>
    <col min="11272" max="11272" width="1.7109375" style="13" customWidth="1"/>
    <col min="11273" max="11273" width="13.7109375" style="13" customWidth="1"/>
    <col min="11274" max="11274" width="1.7109375" style="13" customWidth="1"/>
    <col min="11275" max="11275" width="14.42578125" style="13" customWidth="1"/>
    <col min="11276" max="11276" width="1.7109375" style="13" customWidth="1"/>
    <col min="11277" max="11277" width="13.7109375" style="13" customWidth="1"/>
    <col min="11278" max="11278" width="1.7109375" style="13" customWidth="1"/>
    <col min="11279" max="11279" width="13.7109375" style="13"/>
    <col min="11280" max="11280" width="3.85546875" style="13" customWidth="1"/>
    <col min="11281" max="11520" width="13.7109375" style="13"/>
    <col min="11521" max="11521" width="3.5703125" style="13" customWidth="1"/>
    <col min="11522" max="11522" width="34.140625" style="13" customWidth="1"/>
    <col min="11523" max="11523" width="13.7109375" style="13" customWidth="1"/>
    <col min="11524" max="11524" width="1.7109375" style="13" customWidth="1"/>
    <col min="11525" max="11525" width="13.7109375" style="13" customWidth="1"/>
    <col min="11526" max="11526" width="1.7109375" style="13" customWidth="1"/>
    <col min="11527" max="11527" width="13.7109375" style="13" customWidth="1"/>
    <col min="11528" max="11528" width="1.7109375" style="13" customWidth="1"/>
    <col min="11529" max="11529" width="13.7109375" style="13" customWidth="1"/>
    <col min="11530" max="11530" width="1.7109375" style="13" customWidth="1"/>
    <col min="11531" max="11531" width="14.42578125" style="13" customWidth="1"/>
    <col min="11532" max="11532" width="1.7109375" style="13" customWidth="1"/>
    <col min="11533" max="11533" width="13.7109375" style="13" customWidth="1"/>
    <col min="11534" max="11534" width="1.7109375" style="13" customWidth="1"/>
    <col min="11535" max="11535" width="13.7109375" style="13"/>
    <col min="11536" max="11536" width="3.85546875" style="13" customWidth="1"/>
    <col min="11537" max="11776" width="13.7109375" style="13"/>
    <col min="11777" max="11777" width="3.5703125" style="13" customWidth="1"/>
    <col min="11778" max="11778" width="34.140625" style="13" customWidth="1"/>
    <col min="11779" max="11779" width="13.7109375" style="13" customWidth="1"/>
    <col min="11780" max="11780" width="1.7109375" style="13" customWidth="1"/>
    <col min="11781" max="11781" width="13.7109375" style="13" customWidth="1"/>
    <col min="11782" max="11782" width="1.7109375" style="13" customWidth="1"/>
    <col min="11783" max="11783" width="13.7109375" style="13" customWidth="1"/>
    <col min="11784" max="11784" width="1.7109375" style="13" customWidth="1"/>
    <col min="11785" max="11785" width="13.7109375" style="13" customWidth="1"/>
    <col min="11786" max="11786" width="1.7109375" style="13" customWidth="1"/>
    <col min="11787" max="11787" width="14.42578125" style="13" customWidth="1"/>
    <col min="11788" max="11788" width="1.7109375" style="13" customWidth="1"/>
    <col min="11789" max="11789" width="13.7109375" style="13" customWidth="1"/>
    <col min="11790" max="11790" width="1.7109375" style="13" customWidth="1"/>
    <col min="11791" max="11791" width="13.7109375" style="13"/>
    <col min="11792" max="11792" width="3.85546875" style="13" customWidth="1"/>
    <col min="11793" max="12032" width="13.7109375" style="13"/>
    <col min="12033" max="12033" width="3.5703125" style="13" customWidth="1"/>
    <col min="12034" max="12034" width="34.140625" style="13" customWidth="1"/>
    <col min="12035" max="12035" width="13.7109375" style="13" customWidth="1"/>
    <col min="12036" max="12036" width="1.7109375" style="13" customWidth="1"/>
    <col min="12037" max="12037" width="13.7109375" style="13" customWidth="1"/>
    <col min="12038" max="12038" width="1.7109375" style="13" customWidth="1"/>
    <col min="12039" max="12039" width="13.7109375" style="13" customWidth="1"/>
    <col min="12040" max="12040" width="1.7109375" style="13" customWidth="1"/>
    <col min="12041" max="12041" width="13.7109375" style="13" customWidth="1"/>
    <col min="12042" max="12042" width="1.7109375" style="13" customWidth="1"/>
    <col min="12043" max="12043" width="14.42578125" style="13" customWidth="1"/>
    <col min="12044" max="12044" width="1.7109375" style="13" customWidth="1"/>
    <col min="12045" max="12045" width="13.7109375" style="13" customWidth="1"/>
    <col min="12046" max="12046" width="1.7109375" style="13" customWidth="1"/>
    <col min="12047" max="12047" width="13.7109375" style="13"/>
    <col min="12048" max="12048" width="3.85546875" style="13" customWidth="1"/>
    <col min="12049" max="12288" width="13.7109375" style="13"/>
    <col min="12289" max="12289" width="3.5703125" style="13" customWidth="1"/>
    <col min="12290" max="12290" width="34.140625" style="13" customWidth="1"/>
    <col min="12291" max="12291" width="13.7109375" style="13" customWidth="1"/>
    <col min="12292" max="12292" width="1.7109375" style="13" customWidth="1"/>
    <col min="12293" max="12293" width="13.7109375" style="13" customWidth="1"/>
    <col min="12294" max="12294" width="1.7109375" style="13" customWidth="1"/>
    <col min="12295" max="12295" width="13.7109375" style="13" customWidth="1"/>
    <col min="12296" max="12296" width="1.7109375" style="13" customWidth="1"/>
    <col min="12297" max="12297" width="13.7109375" style="13" customWidth="1"/>
    <col min="12298" max="12298" width="1.7109375" style="13" customWidth="1"/>
    <col min="12299" max="12299" width="14.42578125" style="13" customWidth="1"/>
    <col min="12300" max="12300" width="1.7109375" style="13" customWidth="1"/>
    <col min="12301" max="12301" width="13.7109375" style="13" customWidth="1"/>
    <col min="12302" max="12302" width="1.7109375" style="13" customWidth="1"/>
    <col min="12303" max="12303" width="13.7109375" style="13"/>
    <col min="12304" max="12304" width="3.85546875" style="13" customWidth="1"/>
    <col min="12305" max="12544" width="13.7109375" style="13"/>
    <col min="12545" max="12545" width="3.5703125" style="13" customWidth="1"/>
    <col min="12546" max="12546" width="34.140625" style="13" customWidth="1"/>
    <col min="12547" max="12547" width="13.7109375" style="13" customWidth="1"/>
    <col min="12548" max="12548" width="1.7109375" style="13" customWidth="1"/>
    <col min="12549" max="12549" width="13.7109375" style="13" customWidth="1"/>
    <col min="12550" max="12550" width="1.7109375" style="13" customWidth="1"/>
    <col min="12551" max="12551" width="13.7109375" style="13" customWidth="1"/>
    <col min="12552" max="12552" width="1.7109375" style="13" customWidth="1"/>
    <col min="12553" max="12553" width="13.7109375" style="13" customWidth="1"/>
    <col min="12554" max="12554" width="1.7109375" style="13" customWidth="1"/>
    <col min="12555" max="12555" width="14.42578125" style="13" customWidth="1"/>
    <col min="12556" max="12556" width="1.7109375" style="13" customWidth="1"/>
    <col min="12557" max="12557" width="13.7109375" style="13" customWidth="1"/>
    <col min="12558" max="12558" width="1.7109375" style="13" customWidth="1"/>
    <col min="12559" max="12559" width="13.7109375" style="13"/>
    <col min="12560" max="12560" width="3.85546875" style="13" customWidth="1"/>
    <col min="12561" max="12800" width="13.7109375" style="13"/>
    <col min="12801" max="12801" width="3.5703125" style="13" customWidth="1"/>
    <col min="12802" max="12802" width="34.140625" style="13" customWidth="1"/>
    <col min="12803" max="12803" width="13.7109375" style="13" customWidth="1"/>
    <col min="12804" max="12804" width="1.7109375" style="13" customWidth="1"/>
    <col min="12805" max="12805" width="13.7109375" style="13" customWidth="1"/>
    <col min="12806" max="12806" width="1.7109375" style="13" customWidth="1"/>
    <col min="12807" max="12807" width="13.7109375" style="13" customWidth="1"/>
    <col min="12808" max="12808" width="1.7109375" style="13" customWidth="1"/>
    <col min="12809" max="12809" width="13.7109375" style="13" customWidth="1"/>
    <col min="12810" max="12810" width="1.7109375" style="13" customWidth="1"/>
    <col min="12811" max="12811" width="14.42578125" style="13" customWidth="1"/>
    <col min="12812" max="12812" width="1.7109375" style="13" customWidth="1"/>
    <col min="12813" max="12813" width="13.7109375" style="13" customWidth="1"/>
    <col min="12814" max="12814" width="1.7109375" style="13" customWidth="1"/>
    <col min="12815" max="12815" width="13.7109375" style="13"/>
    <col min="12816" max="12816" width="3.85546875" style="13" customWidth="1"/>
    <col min="12817" max="13056" width="13.7109375" style="13"/>
    <col min="13057" max="13057" width="3.5703125" style="13" customWidth="1"/>
    <col min="13058" max="13058" width="34.140625" style="13" customWidth="1"/>
    <col min="13059" max="13059" width="13.7109375" style="13" customWidth="1"/>
    <col min="13060" max="13060" width="1.7109375" style="13" customWidth="1"/>
    <col min="13061" max="13061" width="13.7109375" style="13" customWidth="1"/>
    <col min="13062" max="13062" width="1.7109375" style="13" customWidth="1"/>
    <col min="13063" max="13063" width="13.7109375" style="13" customWidth="1"/>
    <col min="13064" max="13064" width="1.7109375" style="13" customWidth="1"/>
    <col min="13065" max="13065" width="13.7109375" style="13" customWidth="1"/>
    <col min="13066" max="13066" width="1.7109375" style="13" customWidth="1"/>
    <col min="13067" max="13067" width="14.42578125" style="13" customWidth="1"/>
    <col min="13068" max="13068" width="1.7109375" style="13" customWidth="1"/>
    <col min="13069" max="13069" width="13.7109375" style="13" customWidth="1"/>
    <col min="13070" max="13070" width="1.7109375" style="13" customWidth="1"/>
    <col min="13071" max="13071" width="13.7109375" style="13"/>
    <col min="13072" max="13072" width="3.85546875" style="13" customWidth="1"/>
    <col min="13073" max="13312" width="13.7109375" style="13"/>
    <col min="13313" max="13313" width="3.5703125" style="13" customWidth="1"/>
    <col min="13314" max="13314" width="34.140625" style="13" customWidth="1"/>
    <col min="13315" max="13315" width="13.7109375" style="13" customWidth="1"/>
    <col min="13316" max="13316" width="1.7109375" style="13" customWidth="1"/>
    <col min="13317" max="13317" width="13.7109375" style="13" customWidth="1"/>
    <col min="13318" max="13318" width="1.7109375" style="13" customWidth="1"/>
    <col min="13319" max="13319" width="13.7109375" style="13" customWidth="1"/>
    <col min="13320" max="13320" width="1.7109375" style="13" customWidth="1"/>
    <col min="13321" max="13321" width="13.7109375" style="13" customWidth="1"/>
    <col min="13322" max="13322" width="1.7109375" style="13" customWidth="1"/>
    <col min="13323" max="13323" width="14.42578125" style="13" customWidth="1"/>
    <col min="13324" max="13324" width="1.7109375" style="13" customWidth="1"/>
    <col min="13325" max="13325" width="13.7109375" style="13" customWidth="1"/>
    <col min="13326" max="13326" width="1.7109375" style="13" customWidth="1"/>
    <col min="13327" max="13327" width="13.7109375" style="13"/>
    <col min="13328" max="13328" width="3.85546875" style="13" customWidth="1"/>
    <col min="13329" max="13568" width="13.7109375" style="13"/>
    <col min="13569" max="13569" width="3.5703125" style="13" customWidth="1"/>
    <col min="13570" max="13570" width="34.140625" style="13" customWidth="1"/>
    <col min="13571" max="13571" width="13.7109375" style="13" customWidth="1"/>
    <col min="13572" max="13572" width="1.7109375" style="13" customWidth="1"/>
    <col min="13573" max="13573" width="13.7109375" style="13" customWidth="1"/>
    <col min="13574" max="13574" width="1.7109375" style="13" customWidth="1"/>
    <col min="13575" max="13575" width="13.7109375" style="13" customWidth="1"/>
    <col min="13576" max="13576" width="1.7109375" style="13" customWidth="1"/>
    <col min="13577" max="13577" width="13.7109375" style="13" customWidth="1"/>
    <col min="13578" max="13578" width="1.7109375" style="13" customWidth="1"/>
    <col min="13579" max="13579" width="14.42578125" style="13" customWidth="1"/>
    <col min="13580" max="13580" width="1.7109375" style="13" customWidth="1"/>
    <col min="13581" max="13581" width="13.7109375" style="13" customWidth="1"/>
    <col min="13582" max="13582" width="1.7109375" style="13" customWidth="1"/>
    <col min="13583" max="13583" width="13.7109375" style="13"/>
    <col min="13584" max="13584" width="3.85546875" style="13" customWidth="1"/>
    <col min="13585" max="13824" width="13.7109375" style="13"/>
    <col min="13825" max="13825" width="3.5703125" style="13" customWidth="1"/>
    <col min="13826" max="13826" width="34.140625" style="13" customWidth="1"/>
    <col min="13827" max="13827" width="13.7109375" style="13" customWidth="1"/>
    <col min="13828" max="13828" width="1.7109375" style="13" customWidth="1"/>
    <col min="13829" max="13829" width="13.7109375" style="13" customWidth="1"/>
    <col min="13830" max="13830" width="1.7109375" style="13" customWidth="1"/>
    <col min="13831" max="13831" width="13.7109375" style="13" customWidth="1"/>
    <col min="13832" max="13832" width="1.7109375" style="13" customWidth="1"/>
    <col min="13833" max="13833" width="13.7109375" style="13" customWidth="1"/>
    <col min="13834" max="13834" width="1.7109375" style="13" customWidth="1"/>
    <col min="13835" max="13835" width="14.42578125" style="13" customWidth="1"/>
    <col min="13836" max="13836" width="1.7109375" style="13" customWidth="1"/>
    <col min="13837" max="13837" width="13.7109375" style="13" customWidth="1"/>
    <col min="13838" max="13838" width="1.7109375" style="13" customWidth="1"/>
    <col min="13839" max="13839" width="13.7109375" style="13"/>
    <col min="13840" max="13840" width="3.85546875" style="13" customWidth="1"/>
    <col min="13841" max="14080" width="13.7109375" style="13"/>
    <col min="14081" max="14081" width="3.5703125" style="13" customWidth="1"/>
    <col min="14082" max="14082" width="34.140625" style="13" customWidth="1"/>
    <col min="14083" max="14083" width="13.7109375" style="13" customWidth="1"/>
    <col min="14084" max="14084" width="1.7109375" style="13" customWidth="1"/>
    <col min="14085" max="14085" width="13.7109375" style="13" customWidth="1"/>
    <col min="14086" max="14086" width="1.7109375" style="13" customWidth="1"/>
    <col min="14087" max="14087" width="13.7109375" style="13" customWidth="1"/>
    <col min="14088" max="14088" width="1.7109375" style="13" customWidth="1"/>
    <col min="14089" max="14089" width="13.7109375" style="13" customWidth="1"/>
    <col min="14090" max="14090" width="1.7109375" style="13" customWidth="1"/>
    <col min="14091" max="14091" width="14.42578125" style="13" customWidth="1"/>
    <col min="14092" max="14092" width="1.7109375" style="13" customWidth="1"/>
    <col min="14093" max="14093" width="13.7109375" style="13" customWidth="1"/>
    <col min="14094" max="14094" width="1.7109375" style="13" customWidth="1"/>
    <col min="14095" max="14095" width="13.7109375" style="13"/>
    <col min="14096" max="14096" width="3.85546875" style="13" customWidth="1"/>
    <col min="14097" max="14336" width="13.7109375" style="13"/>
    <col min="14337" max="14337" width="3.5703125" style="13" customWidth="1"/>
    <col min="14338" max="14338" width="34.140625" style="13" customWidth="1"/>
    <col min="14339" max="14339" width="13.7109375" style="13" customWidth="1"/>
    <col min="14340" max="14340" width="1.7109375" style="13" customWidth="1"/>
    <col min="14341" max="14341" width="13.7109375" style="13" customWidth="1"/>
    <col min="14342" max="14342" width="1.7109375" style="13" customWidth="1"/>
    <col min="14343" max="14343" width="13.7109375" style="13" customWidth="1"/>
    <col min="14344" max="14344" width="1.7109375" style="13" customWidth="1"/>
    <col min="14345" max="14345" width="13.7109375" style="13" customWidth="1"/>
    <col min="14346" max="14346" width="1.7109375" style="13" customWidth="1"/>
    <col min="14347" max="14347" width="14.42578125" style="13" customWidth="1"/>
    <col min="14348" max="14348" width="1.7109375" style="13" customWidth="1"/>
    <col min="14349" max="14349" width="13.7109375" style="13" customWidth="1"/>
    <col min="14350" max="14350" width="1.7109375" style="13" customWidth="1"/>
    <col min="14351" max="14351" width="13.7109375" style="13"/>
    <col min="14352" max="14352" width="3.85546875" style="13" customWidth="1"/>
    <col min="14353" max="14592" width="13.7109375" style="13"/>
    <col min="14593" max="14593" width="3.5703125" style="13" customWidth="1"/>
    <col min="14594" max="14594" width="34.140625" style="13" customWidth="1"/>
    <col min="14595" max="14595" width="13.7109375" style="13" customWidth="1"/>
    <col min="14596" max="14596" width="1.7109375" style="13" customWidth="1"/>
    <col min="14597" max="14597" width="13.7109375" style="13" customWidth="1"/>
    <col min="14598" max="14598" width="1.7109375" style="13" customWidth="1"/>
    <col min="14599" max="14599" width="13.7109375" style="13" customWidth="1"/>
    <col min="14600" max="14600" width="1.7109375" style="13" customWidth="1"/>
    <col min="14601" max="14601" width="13.7109375" style="13" customWidth="1"/>
    <col min="14602" max="14602" width="1.7109375" style="13" customWidth="1"/>
    <col min="14603" max="14603" width="14.42578125" style="13" customWidth="1"/>
    <col min="14604" max="14604" width="1.7109375" style="13" customWidth="1"/>
    <col min="14605" max="14605" width="13.7109375" style="13" customWidth="1"/>
    <col min="14606" max="14606" width="1.7109375" style="13" customWidth="1"/>
    <col min="14607" max="14607" width="13.7109375" style="13"/>
    <col min="14608" max="14608" width="3.85546875" style="13" customWidth="1"/>
    <col min="14609" max="14848" width="13.7109375" style="13"/>
    <col min="14849" max="14849" width="3.5703125" style="13" customWidth="1"/>
    <col min="14850" max="14850" width="34.140625" style="13" customWidth="1"/>
    <col min="14851" max="14851" width="13.7109375" style="13" customWidth="1"/>
    <col min="14852" max="14852" width="1.7109375" style="13" customWidth="1"/>
    <col min="14853" max="14853" width="13.7109375" style="13" customWidth="1"/>
    <col min="14854" max="14854" width="1.7109375" style="13" customWidth="1"/>
    <col min="14855" max="14855" width="13.7109375" style="13" customWidth="1"/>
    <col min="14856" max="14856" width="1.7109375" style="13" customWidth="1"/>
    <col min="14857" max="14857" width="13.7109375" style="13" customWidth="1"/>
    <col min="14858" max="14858" width="1.7109375" style="13" customWidth="1"/>
    <col min="14859" max="14859" width="14.42578125" style="13" customWidth="1"/>
    <col min="14860" max="14860" width="1.7109375" style="13" customWidth="1"/>
    <col min="14861" max="14861" width="13.7109375" style="13" customWidth="1"/>
    <col min="14862" max="14862" width="1.7109375" style="13" customWidth="1"/>
    <col min="14863" max="14863" width="13.7109375" style="13"/>
    <col min="14864" max="14864" width="3.85546875" style="13" customWidth="1"/>
    <col min="14865" max="15104" width="13.7109375" style="13"/>
    <col min="15105" max="15105" width="3.5703125" style="13" customWidth="1"/>
    <col min="15106" max="15106" width="34.140625" style="13" customWidth="1"/>
    <col min="15107" max="15107" width="13.7109375" style="13" customWidth="1"/>
    <col min="15108" max="15108" width="1.7109375" style="13" customWidth="1"/>
    <col min="15109" max="15109" width="13.7109375" style="13" customWidth="1"/>
    <col min="15110" max="15110" width="1.7109375" style="13" customWidth="1"/>
    <col min="15111" max="15111" width="13.7109375" style="13" customWidth="1"/>
    <col min="15112" max="15112" width="1.7109375" style="13" customWidth="1"/>
    <col min="15113" max="15113" width="13.7109375" style="13" customWidth="1"/>
    <col min="15114" max="15114" width="1.7109375" style="13" customWidth="1"/>
    <col min="15115" max="15115" width="14.42578125" style="13" customWidth="1"/>
    <col min="15116" max="15116" width="1.7109375" style="13" customWidth="1"/>
    <col min="15117" max="15117" width="13.7109375" style="13" customWidth="1"/>
    <col min="15118" max="15118" width="1.7109375" style="13" customWidth="1"/>
    <col min="15119" max="15119" width="13.7109375" style="13"/>
    <col min="15120" max="15120" width="3.85546875" style="13" customWidth="1"/>
    <col min="15121" max="15360" width="13.7109375" style="13"/>
    <col min="15361" max="15361" width="3.5703125" style="13" customWidth="1"/>
    <col min="15362" max="15362" width="34.140625" style="13" customWidth="1"/>
    <col min="15363" max="15363" width="13.7109375" style="13" customWidth="1"/>
    <col min="15364" max="15364" width="1.7109375" style="13" customWidth="1"/>
    <col min="15365" max="15365" width="13.7109375" style="13" customWidth="1"/>
    <col min="15366" max="15366" width="1.7109375" style="13" customWidth="1"/>
    <col min="15367" max="15367" width="13.7109375" style="13" customWidth="1"/>
    <col min="15368" max="15368" width="1.7109375" style="13" customWidth="1"/>
    <col min="15369" max="15369" width="13.7109375" style="13" customWidth="1"/>
    <col min="15370" max="15370" width="1.7109375" style="13" customWidth="1"/>
    <col min="15371" max="15371" width="14.42578125" style="13" customWidth="1"/>
    <col min="15372" max="15372" width="1.7109375" style="13" customWidth="1"/>
    <col min="15373" max="15373" width="13.7109375" style="13" customWidth="1"/>
    <col min="15374" max="15374" width="1.7109375" style="13" customWidth="1"/>
    <col min="15375" max="15375" width="13.7109375" style="13"/>
    <col min="15376" max="15376" width="3.85546875" style="13" customWidth="1"/>
    <col min="15377" max="15616" width="13.7109375" style="13"/>
    <col min="15617" max="15617" width="3.5703125" style="13" customWidth="1"/>
    <col min="15618" max="15618" width="34.140625" style="13" customWidth="1"/>
    <col min="15619" max="15619" width="13.7109375" style="13" customWidth="1"/>
    <col min="15620" max="15620" width="1.7109375" style="13" customWidth="1"/>
    <col min="15621" max="15621" width="13.7109375" style="13" customWidth="1"/>
    <col min="15622" max="15622" width="1.7109375" style="13" customWidth="1"/>
    <col min="15623" max="15623" width="13.7109375" style="13" customWidth="1"/>
    <col min="15624" max="15624" width="1.7109375" style="13" customWidth="1"/>
    <col min="15625" max="15625" width="13.7109375" style="13" customWidth="1"/>
    <col min="15626" max="15626" width="1.7109375" style="13" customWidth="1"/>
    <col min="15627" max="15627" width="14.42578125" style="13" customWidth="1"/>
    <col min="15628" max="15628" width="1.7109375" style="13" customWidth="1"/>
    <col min="15629" max="15629" width="13.7109375" style="13" customWidth="1"/>
    <col min="15630" max="15630" width="1.7109375" style="13" customWidth="1"/>
    <col min="15631" max="15631" width="13.7109375" style="13"/>
    <col min="15632" max="15632" width="3.85546875" style="13" customWidth="1"/>
    <col min="15633" max="15872" width="13.7109375" style="13"/>
    <col min="15873" max="15873" width="3.5703125" style="13" customWidth="1"/>
    <col min="15874" max="15874" width="34.140625" style="13" customWidth="1"/>
    <col min="15875" max="15875" width="13.7109375" style="13" customWidth="1"/>
    <col min="15876" max="15876" width="1.7109375" style="13" customWidth="1"/>
    <col min="15877" max="15877" width="13.7109375" style="13" customWidth="1"/>
    <col min="15878" max="15878" width="1.7109375" style="13" customWidth="1"/>
    <col min="15879" max="15879" width="13.7109375" style="13" customWidth="1"/>
    <col min="15880" max="15880" width="1.7109375" style="13" customWidth="1"/>
    <col min="15881" max="15881" width="13.7109375" style="13" customWidth="1"/>
    <col min="15882" max="15882" width="1.7109375" style="13" customWidth="1"/>
    <col min="15883" max="15883" width="14.42578125" style="13" customWidth="1"/>
    <col min="15884" max="15884" width="1.7109375" style="13" customWidth="1"/>
    <col min="15885" max="15885" width="13.7109375" style="13" customWidth="1"/>
    <col min="15886" max="15886" width="1.7109375" style="13" customWidth="1"/>
    <col min="15887" max="15887" width="13.7109375" style="13"/>
    <col min="15888" max="15888" width="3.85546875" style="13" customWidth="1"/>
    <col min="15889" max="16128" width="13.7109375" style="13"/>
    <col min="16129" max="16129" width="3.5703125" style="13" customWidth="1"/>
    <col min="16130" max="16130" width="34.140625" style="13" customWidth="1"/>
    <col min="16131" max="16131" width="13.7109375" style="13" customWidth="1"/>
    <col min="16132" max="16132" width="1.7109375" style="13" customWidth="1"/>
    <col min="16133" max="16133" width="13.7109375" style="13" customWidth="1"/>
    <col min="16134" max="16134" width="1.7109375" style="13" customWidth="1"/>
    <col min="16135" max="16135" width="13.7109375" style="13" customWidth="1"/>
    <col min="16136" max="16136" width="1.7109375" style="13" customWidth="1"/>
    <col min="16137" max="16137" width="13.7109375" style="13" customWidth="1"/>
    <col min="16138" max="16138" width="1.7109375" style="13" customWidth="1"/>
    <col min="16139" max="16139" width="14.42578125" style="13" customWidth="1"/>
    <col min="16140" max="16140" width="1.7109375" style="13" customWidth="1"/>
    <col min="16141" max="16141" width="13.7109375" style="13" customWidth="1"/>
    <col min="16142" max="16142" width="1.7109375" style="13" customWidth="1"/>
    <col min="16143" max="16143" width="13.7109375" style="13"/>
    <col min="16144" max="16144" width="3.85546875" style="13" customWidth="1"/>
    <col min="16145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s="21" customFormat="1" ht="25.5">
      <c r="B3" s="27"/>
      <c r="C3" s="3" t="str">
        <f>BS!$B$4</f>
        <v>30 июня 2019 г.</v>
      </c>
      <c r="D3" s="1"/>
      <c r="E3" s="3" t="str">
        <f>BS!$D$4</f>
        <v>31 декабря 2018 г.</v>
      </c>
      <c r="F3" s="28"/>
      <c r="G3" s="29"/>
    </row>
    <row r="4" spans="1:9">
      <c r="B4" s="30" t="e">
        <f>#REF!</f>
        <v>#REF!</v>
      </c>
      <c r="C4" s="31"/>
    </row>
    <row r="5" spans="1:9">
      <c r="B5" s="27" t="e">
        <f>#REF!</f>
        <v>#REF!</v>
      </c>
      <c r="C5" s="50">
        <v>199704943</v>
      </c>
      <c r="D5" s="50"/>
      <c r="E5" s="50">
        <v>143636010.51300001</v>
      </c>
      <c r="F5" s="23"/>
      <c r="G5" s="27"/>
    </row>
    <row r="6" spans="1:9">
      <c r="B6" s="27" t="e">
        <f>#REF!</f>
        <v>#REF!</v>
      </c>
      <c r="C6" s="50">
        <v>177625586</v>
      </c>
      <c r="D6" s="50"/>
      <c r="E6" s="50">
        <v>163797053</v>
      </c>
      <c r="F6" s="23"/>
      <c r="G6" s="32"/>
    </row>
    <row r="7" spans="1:9">
      <c r="B7" s="27" t="e">
        <f>#REF!</f>
        <v>#REF!</v>
      </c>
      <c r="C7" s="50">
        <v>100214047</v>
      </c>
      <c r="D7" s="50"/>
      <c r="E7" s="50">
        <v>74162188</v>
      </c>
      <c r="F7" s="23"/>
      <c r="G7" s="32"/>
    </row>
    <row r="8" spans="1:9">
      <c r="B8" s="27" t="e">
        <f>#REF!</f>
        <v>#REF!</v>
      </c>
      <c r="C8" s="50">
        <v>44099466</v>
      </c>
      <c r="D8" s="50"/>
      <c r="E8" s="50">
        <v>48097028</v>
      </c>
      <c r="F8" s="23"/>
      <c r="G8" s="27"/>
    </row>
    <row r="9" spans="1:9">
      <c r="B9" s="27" t="e">
        <f>#REF!</f>
        <v>#REF!</v>
      </c>
      <c r="C9" s="50">
        <v>4384929</v>
      </c>
      <c r="D9" s="50"/>
      <c r="E9" s="50">
        <v>4412384</v>
      </c>
      <c r="F9" s="23"/>
      <c r="G9" s="32"/>
      <c r="I9" s="27"/>
    </row>
    <row r="10" spans="1:9">
      <c r="B10" s="27" t="e">
        <f>#REF!</f>
        <v>#REF!</v>
      </c>
      <c r="C10" s="51">
        <v>61403133</v>
      </c>
      <c r="D10" s="50"/>
      <c r="E10" s="50">
        <v>31833347.487</v>
      </c>
      <c r="F10" s="23"/>
      <c r="G10" s="32"/>
    </row>
    <row r="11" spans="1:9" ht="13.5" thickBot="1">
      <c r="B11" s="33" t="e">
        <f>#REF!</f>
        <v>#REF!</v>
      </c>
      <c r="C11" s="52">
        <f>SUM(C5:C10)</f>
        <v>587432104</v>
      </c>
      <c r="D11" s="53"/>
      <c r="E11" s="54">
        <f>SUM(E5:E10)</f>
        <v>465938011</v>
      </c>
      <c r="F11" s="34"/>
      <c r="G11" s="35">
        <f>SUM(C5:C10)-C11</f>
        <v>0</v>
      </c>
      <c r="I11" s="35">
        <f>SUM(E5:E10)-E11</f>
        <v>0</v>
      </c>
    </row>
    <row r="12" spans="1:9" ht="6.75" customHeight="1" thickTop="1">
      <c r="B12" s="33"/>
      <c r="C12" s="36"/>
      <c r="D12" s="34"/>
      <c r="E12" s="36"/>
      <c r="F12" s="34"/>
      <c r="G12" s="37"/>
    </row>
    <row r="13" spans="1:9">
      <c r="B13" s="30" t="e">
        <f>#REF!</f>
        <v>#REF!</v>
      </c>
      <c r="C13" s="31"/>
    </row>
    <row r="14" spans="1:9">
      <c r="B14" s="27" t="e">
        <f>#REF!</f>
        <v>#REF!</v>
      </c>
      <c r="C14" s="50">
        <v>224544900</v>
      </c>
      <c r="D14" s="50"/>
      <c r="E14" s="50">
        <v>178891857</v>
      </c>
    </row>
    <row r="15" spans="1:9">
      <c r="B15" s="27" t="e">
        <f>#REF!</f>
        <v>#REF!</v>
      </c>
      <c r="C15" s="50">
        <v>136239660</v>
      </c>
      <c r="D15" s="50"/>
      <c r="E15" s="50">
        <v>98464545</v>
      </c>
    </row>
    <row r="16" spans="1:9">
      <c r="B16" s="27" t="e">
        <f>#REF!</f>
        <v>#REF!</v>
      </c>
      <c r="C16" s="50">
        <v>94851933</v>
      </c>
      <c r="D16" s="50"/>
      <c r="E16" s="50">
        <v>75316939</v>
      </c>
    </row>
    <row r="17" spans="1:9">
      <c r="B17" s="27" t="e">
        <f>#REF!</f>
        <v>#REF!</v>
      </c>
      <c r="C17" s="50">
        <v>41782949</v>
      </c>
      <c r="D17" s="50"/>
      <c r="E17" s="50">
        <v>56765887</v>
      </c>
    </row>
    <row r="18" spans="1:9">
      <c r="B18" s="27" t="e">
        <f>#REF!</f>
        <v>#REF!</v>
      </c>
      <c r="C18" s="50">
        <v>0</v>
      </c>
      <c r="D18" s="50"/>
      <c r="E18" s="50">
        <v>363249</v>
      </c>
    </row>
    <row r="19" spans="1:9">
      <c r="B19" s="27" t="e">
        <f>#REF!</f>
        <v>#REF!</v>
      </c>
      <c r="C19" s="51">
        <v>31242480</v>
      </c>
      <c r="D19" s="50"/>
      <c r="E19" s="50">
        <v>8348239</v>
      </c>
    </row>
    <row r="20" spans="1:9" ht="13.5" thickBot="1">
      <c r="B20" s="33" t="e">
        <f>#REF!</f>
        <v>#REF!</v>
      </c>
      <c r="C20" s="52">
        <f>SUM(C14:C19)</f>
        <v>528661922</v>
      </c>
      <c r="D20" s="53"/>
      <c r="E20" s="54">
        <f>SUM(E14:E19)</f>
        <v>418150716</v>
      </c>
      <c r="G20" s="35">
        <f>SUM(C14:C19)-C20</f>
        <v>0</v>
      </c>
      <c r="I20" s="35">
        <f>SUM(E14:E19)-E20</f>
        <v>0</v>
      </c>
    </row>
    <row r="21" spans="1:9" ht="13.5" thickTop="1"/>
    <row r="23" spans="1:9" ht="25.5">
      <c r="A23" s="21"/>
      <c r="B23" s="27"/>
      <c r="C23" s="3" t="str">
        <f>BS!$B$4</f>
        <v>30 июня 2019 г.</v>
      </c>
      <c r="D23" s="1"/>
      <c r="E23" s="3" t="str">
        <f>BS!$D$4</f>
        <v>31 декабря 2018 г.</v>
      </c>
    </row>
    <row r="24" spans="1:9">
      <c r="B24" s="30" t="e">
        <f>#REF!</f>
        <v>#REF!</v>
      </c>
      <c r="C24" s="50">
        <v>587432104</v>
      </c>
      <c r="D24" s="50"/>
      <c r="E24" s="50">
        <v>465938011</v>
      </c>
    </row>
    <row r="25" spans="1:9">
      <c r="B25" s="27" t="e">
        <f>#REF!</f>
        <v>#REF!</v>
      </c>
      <c r="C25" s="50">
        <v>4364118</v>
      </c>
      <c r="D25" s="50"/>
      <c r="E25" s="50">
        <v>10177001</v>
      </c>
    </row>
    <row r="26" spans="1:9">
      <c r="B26" s="27" t="e">
        <f>#REF!</f>
        <v>#REF!</v>
      </c>
      <c r="C26" s="50">
        <v>-3162814</v>
      </c>
      <c r="D26" s="50"/>
      <c r="E26" s="50">
        <v>-5604453</v>
      </c>
    </row>
    <row r="27" spans="1:9" ht="13.5" thickBot="1">
      <c r="B27" s="33" t="e">
        <f>#REF!</f>
        <v>#REF!</v>
      </c>
      <c r="C27" s="54">
        <f>SUM(C24:C26)</f>
        <v>588633408</v>
      </c>
      <c r="D27" s="53"/>
      <c r="E27" s="54">
        <f>SUM(E24:E26)</f>
        <v>470510559</v>
      </c>
      <c r="G27" s="35">
        <f>SUM(C24:C26)-C27</f>
        <v>0</v>
      </c>
      <c r="I27" s="35">
        <f>SUM(E24:E26)-E27</f>
        <v>0</v>
      </c>
    </row>
    <row r="28" spans="1:9" ht="13.5" thickTop="1">
      <c r="B28" s="33"/>
      <c r="C28" s="60"/>
      <c r="D28" s="53"/>
      <c r="E28" s="60"/>
      <c r="G28" s="35"/>
      <c r="I28" s="35"/>
    </row>
    <row r="29" spans="1:9" ht="25.5">
      <c r="B29" s="33"/>
      <c r="C29" s="3" t="str">
        <f>BS!$B$4</f>
        <v>30 июня 2019 г.</v>
      </c>
      <c r="D29" s="1"/>
      <c r="E29" s="3" t="str">
        <f>BS!$D$4</f>
        <v>31 декабря 2018 г.</v>
      </c>
      <c r="G29" s="35"/>
      <c r="I29" s="35"/>
    </row>
    <row r="30" spans="1:9">
      <c r="B30" s="30" t="e">
        <f>#REF!</f>
        <v>#REF!</v>
      </c>
      <c r="C30" s="50">
        <v>528661922</v>
      </c>
      <c r="D30" s="50"/>
      <c r="E30" s="50">
        <v>418150716</v>
      </c>
    </row>
    <row r="31" spans="1:9">
      <c r="B31" s="27" t="e">
        <f>#REF!</f>
        <v>#REF!</v>
      </c>
      <c r="C31" s="85">
        <v>4312611</v>
      </c>
      <c r="D31" s="55"/>
      <c r="E31" s="55">
        <v>10182230</v>
      </c>
    </row>
    <row r="32" spans="1:9">
      <c r="B32" s="27" t="e">
        <f>#REF!</f>
        <v>#REF!</v>
      </c>
      <c r="C32" s="51">
        <v>-3159489</v>
      </c>
      <c r="D32" s="50"/>
      <c r="E32" s="50">
        <v>-5606590</v>
      </c>
    </row>
    <row r="33" spans="1:19" ht="13.5" thickBot="1">
      <c r="B33" s="33" t="e">
        <f>#REF!</f>
        <v>#REF!</v>
      </c>
      <c r="C33" s="54">
        <f>SUM(C30:C32)</f>
        <v>529815044</v>
      </c>
      <c r="D33" s="53"/>
      <c r="E33" s="54">
        <f>SUM(E30:E32)</f>
        <v>422726356</v>
      </c>
      <c r="G33" s="35">
        <f>SUM(C30:C32)-C33</f>
        <v>0</v>
      </c>
      <c r="I33" s="35">
        <f>SUM(E30:E32)-E33</f>
        <v>0</v>
      </c>
    </row>
    <row r="34" spans="1:19" ht="13.5" thickTop="1">
      <c r="A34" s="49" t="s">
        <v>3</v>
      </c>
      <c r="B34" s="47"/>
      <c r="C34" s="48">
        <f>BS!B18</f>
        <v>1022943404</v>
      </c>
      <c r="D34" s="47"/>
      <c r="E34" s="48">
        <f>BS!D18</f>
        <v>1108284443</v>
      </c>
    </row>
    <row r="35" spans="1:19">
      <c r="A35" s="38" t="s">
        <v>2</v>
      </c>
      <c r="B35" s="39"/>
      <c r="C35" s="35">
        <f>C27-C34</f>
        <v>-434309996</v>
      </c>
      <c r="D35" s="39"/>
      <c r="E35" s="35">
        <f>E27-E34</f>
        <v>-637773884</v>
      </c>
      <c r="S35" s="40"/>
    </row>
    <row r="36" spans="1:19">
      <c r="A36" s="49" t="s">
        <v>3</v>
      </c>
      <c r="B36" s="49"/>
      <c r="C36" s="48">
        <f>BS!B29</f>
        <v>924482939</v>
      </c>
      <c r="D36" s="47"/>
      <c r="E36" s="48">
        <f>BS!D29</f>
        <v>1015458055</v>
      </c>
      <c r="S36" s="41"/>
    </row>
    <row r="37" spans="1:19">
      <c r="A37" s="38" t="s">
        <v>2</v>
      </c>
      <c r="C37" s="35">
        <f>C36-C33</f>
        <v>394667895</v>
      </c>
      <c r="D37" s="39"/>
      <c r="E37" s="35">
        <f>E36-E33</f>
        <v>592731699</v>
      </c>
      <c r="S37" s="40"/>
    </row>
    <row r="38" spans="1:19">
      <c r="A38" s="38" t="s">
        <v>2</v>
      </c>
      <c r="C38" s="35">
        <f>C11-C24</f>
        <v>0</v>
      </c>
      <c r="D38" s="39"/>
      <c r="E38" s="35">
        <f>E11-E24</f>
        <v>0</v>
      </c>
      <c r="S38" s="40"/>
    </row>
    <row r="39" spans="1:19">
      <c r="A39" s="38" t="s">
        <v>2</v>
      </c>
      <c r="C39" s="35">
        <f>C20-C30</f>
        <v>0</v>
      </c>
      <c r="D39" s="39"/>
      <c r="E39" s="35">
        <f>E20-E30</f>
        <v>0</v>
      </c>
      <c r="S39" s="40"/>
    </row>
    <row r="40" spans="1:19">
      <c r="S40" s="40"/>
    </row>
    <row r="41" spans="1:19">
      <c r="B41" s="13" t="e">
        <f>"Segment information for the main reportable segments for the year ended "&amp;#REF!&amp;" is set below:"</f>
        <v>#REF!</v>
      </c>
      <c r="S41" s="41"/>
    </row>
    <row r="42" spans="1:19">
      <c r="S42" s="42"/>
    </row>
    <row r="43" spans="1:19" s="21" customFormat="1">
      <c r="B43" s="20" t="e">
        <f>#REF!</f>
        <v>#REF!</v>
      </c>
      <c r="C43" s="17" t="e">
        <f>#REF!</f>
        <v>#REF!</v>
      </c>
      <c r="D43" s="43"/>
      <c r="E43" s="17" t="e">
        <f>#REF!</f>
        <v>#REF!</v>
      </c>
      <c r="F43" s="44"/>
      <c r="G43" s="17" t="e">
        <f>#REF!</f>
        <v>#REF!</v>
      </c>
      <c r="H43" s="44"/>
      <c r="I43" s="17" t="e">
        <f>#REF!</f>
        <v>#REF!</v>
      </c>
      <c r="J43" s="43"/>
      <c r="K43" s="17" t="e">
        <f>#REF!</f>
        <v>#REF!</v>
      </c>
      <c r="L43" s="44"/>
      <c r="M43" s="17" t="e">
        <f>#REF!</f>
        <v>#REF!</v>
      </c>
      <c r="N43" s="43"/>
      <c r="O43" s="17" t="e">
        <f>#REF!</f>
        <v>#REF!</v>
      </c>
      <c r="S43" s="40"/>
    </row>
    <row r="44" spans="1:19">
      <c r="B44" s="19" t="e">
        <f>#REF!</f>
        <v>#REF!</v>
      </c>
      <c r="C44" s="50">
        <v>18567552</v>
      </c>
      <c r="D44" s="50"/>
      <c r="E44" s="50">
        <v>6142194</v>
      </c>
      <c r="F44" s="50"/>
      <c r="G44" s="50">
        <v>36219214</v>
      </c>
      <c r="H44" s="50"/>
      <c r="I44" s="50">
        <v>159772</v>
      </c>
      <c r="J44" s="50"/>
      <c r="K44" s="50">
        <v>1077999</v>
      </c>
      <c r="L44" s="50"/>
      <c r="M44" s="50">
        <v>51915</v>
      </c>
      <c r="N44" s="50"/>
      <c r="O44" s="50">
        <f>SUM(C44:M44)</f>
        <v>62218646</v>
      </c>
      <c r="S44" s="40"/>
    </row>
    <row r="45" spans="1:19">
      <c r="B45" s="19" t="e">
        <f>#REF!</f>
        <v>#REF!</v>
      </c>
      <c r="C45" s="50">
        <v>2045590</v>
      </c>
      <c r="D45" s="50"/>
      <c r="E45" s="50">
        <v>1519068</v>
      </c>
      <c r="F45" s="50"/>
      <c r="G45" s="50">
        <v>13292143</v>
      </c>
      <c r="H45" s="50"/>
      <c r="I45" s="50">
        <v>0</v>
      </c>
      <c r="J45" s="50"/>
      <c r="K45" s="50">
        <v>0</v>
      </c>
      <c r="L45" s="50"/>
      <c r="M45" s="50">
        <v>391655</v>
      </c>
      <c r="N45" s="50"/>
      <c r="O45" s="50">
        <f>SUM(C45:M45)</f>
        <v>17248456</v>
      </c>
      <c r="S45" s="40"/>
    </row>
    <row r="46" spans="1:19">
      <c r="B46" s="19" t="e">
        <f>#REF!</f>
        <v>#REF!</v>
      </c>
      <c r="C46" s="50">
        <v>875604</v>
      </c>
      <c r="D46" s="50"/>
      <c r="E46" s="50">
        <v>318519</v>
      </c>
      <c r="F46" s="50"/>
      <c r="G46" s="50">
        <v>570232</v>
      </c>
      <c r="H46" s="50"/>
      <c r="I46" s="50">
        <v>515926</v>
      </c>
      <c r="J46" s="50"/>
      <c r="K46" s="50">
        <v>-136558</v>
      </c>
      <c r="L46" s="50"/>
      <c r="M46" s="50">
        <v>2704</v>
      </c>
      <c r="N46" s="50"/>
      <c r="O46" s="50">
        <f>SUM(C46:M46)</f>
        <v>2146427</v>
      </c>
      <c r="S46" s="40"/>
    </row>
    <row r="47" spans="1:19">
      <c r="B47" s="19" t="e">
        <f>#REF!</f>
        <v>#REF!</v>
      </c>
      <c r="C47" s="50">
        <v>343263</v>
      </c>
      <c r="D47" s="50"/>
      <c r="E47" s="50">
        <v>155019</v>
      </c>
      <c r="F47" s="50"/>
      <c r="G47" s="50">
        <v>1535946</v>
      </c>
      <c r="H47" s="50"/>
      <c r="I47" s="50">
        <v>0</v>
      </c>
      <c r="J47" s="50"/>
      <c r="K47" s="50">
        <v>0</v>
      </c>
      <c r="L47" s="50"/>
      <c r="M47" s="50">
        <v>0</v>
      </c>
      <c r="N47" s="50"/>
      <c r="O47" s="50">
        <f>SUM(C47:M47)</f>
        <v>2034228</v>
      </c>
      <c r="S47" s="41"/>
    </row>
    <row r="48" spans="1:19">
      <c r="B48" s="19" t="e">
        <f>#REF!</f>
        <v>#REF!</v>
      </c>
      <c r="C48" s="50">
        <v>16438708</v>
      </c>
      <c r="D48" s="50"/>
      <c r="E48" s="50">
        <v>1465734</v>
      </c>
      <c r="F48" s="50"/>
      <c r="G48" s="50">
        <v>9484967</v>
      </c>
      <c r="H48" s="50"/>
      <c r="I48" s="50">
        <v>0</v>
      </c>
      <c r="J48" s="50"/>
      <c r="K48" s="50">
        <v>16773799</v>
      </c>
      <c r="L48" s="50"/>
      <c r="M48" s="50">
        <v>114610</v>
      </c>
      <c r="N48" s="50"/>
      <c r="O48" s="50">
        <f>SUM(C48:M48)</f>
        <v>44277818</v>
      </c>
      <c r="S48" s="41"/>
    </row>
    <row r="49" spans="2:19">
      <c r="B49" s="20" t="e">
        <f>#REF!</f>
        <v>#REF!</v>
      </c>
      <c r="C49" s="57">
        <f>SUM(C44:C48)</f>
        <v>38270717</v>
      </c>
      <c r="D49" s="53"/>
      <c r="E49" s="57">
        <f>SUM(E44:E48)</f>
        <v>9600534</v>
      </c>
      <c r="F49" s="53"/>
      <c r="G49" s="57">
        <f>SUM(G44:G48)</f>
        <v>61102502</v>
      </c>
      <c r="H49" s="53"/>
      <c r="I49" s="57">
        <f>SUM(I44:I48)</f>
        <v>675698</v>
      </c>
      <c r="J49" s="53"/>
      <c r="K49" s="57">
        <f>SUM(K44:K48)</f>
        <v>17715240</v>
      </c>
      <c r="L49" s="53"/>
      <c r="M49" s="57">
        <f>SUM(M44:M48)</f>
        <v>560884</v>
      </c>
      <c r="N49" s="53"/>
      <c r="O49" s="57">
        <f>SUM(O44:O48)</f>
        <v>127925575</v>
      </c>
      <c r="P49" s="35">
        <f>O49-SUM(C49:M49)</f>
        <v>0</v>
      </c>
      <c r="Q49" s="35"/>
      <c r="R49" s="35"/>
      <c r="S49" s="41"/>
    </row>
    <row r="50" spans="2:19">
      <c r="B50" s="19" t="e">
        <f>#REF!</f>
        <v>#REF!</v>
      </c>
      <c r="C50" s="50">
        <v>-10965913</v>
      </c>
      <c r="D50" s="50"/>
      <c r="E50" s="50">
        <v>-1658956</v>
      </c>
      <c r="F50" s="50"/>
      <c r="G50" s="50">
        <v>-8601018</v>
      </c>
      <c r="H50" s="50"/>
      <c r="I50" s="50">
        <v>0</v>
      </c>
      <c r="J50" s="50"/>
      <c r="K50" s="50">
        <v>-7396254</v>
      </c>
      <c r="L50" s="50"/>
      <c r="M50" s="50">
        <v>-76030</v>
      </c>
      <c r="N50" s="50"/>
      <c r="O50" s="50">
        <f t="shared" ref="O50:O56" si="0">SUM(C50:M50)</f>
        <v>-28698171</v>
      </c>
      <c r="S50" s="42"/>
    </row>
    <row r="51" spans="2:19">
      <c r="B51" s="19" t="e">
        <f>#REF!</f>
        <v>#REF!</v>
      </c>
      <c r="C51" s="50">
        <v>-91959</v>
      </c>
      <c r="D51" s="50"/>
      <c r="E51" s="50">
        <v>-33424</v>
      </c>
      <c r="F51" s="50"/>
      <c r="G51" s="50">
        <v>-2248357</v>
      </c>
      <c r="H51" s="50"/>
      <c r="I51" s="50">
        <v>-7289</v>
      </c>
      <c r="J51" s="50"/>
      <c r="K51" s="50">
        <v>-92644</v>
      </c>
      <c r="L51" s="50"/>
      <c r="M51" s="50">
        <v>-137340</v>
      </c>
      <c r="N51" s="50"/>
      <c r="O51" s="50">
        <f t="shared" si="0"/>
        <v>-2611013</v>
      </c>
      <c r="S51" s="40"/>
    </row>
    <row r="52" spans="2:19">
      <c r="B52" s="19" t="e">
        <f>#REF!</f>
        <v>#REF!</v>
      </c>
      <c r="C52" s="50">
        <v>-947111</v>
      </c>
      <c r="D52" s="50"/>
      <c r="E52" s="50">
        <v>-185623</v>
      </c>
      <c r="F52" s="50"/>
      <c r="G52" s="50">
        <v>-7007638</v>
      </c>
      <c r="H52" s="50"/>
      <c r="I52" s="50">
        <v>0</v>
      </c>
      <c r="J52" s="50"/>
      <c r="K52" s="50">
        <v>-4290</v>
      </c>
      <c r="L52" s="50"/>
      <c r="M52" s="50">
        <v>2956</v>
      </c>
      <c r="N52" s="50"/>
      <c r="O52" s="50">
        <f t="shared" si="0"/>
        <v>-8141706</v>
      </c>
      <c r="S52" s="40"/>
    </row>
    <row r="53" spans="2:19">
      <c r="B53" s="19" t="e">
        <f>#REF!</f>
        <v>#REF!</v>
      </c>
      <c r="C53" s="50">
        <v>-12964502</v>
      </c>
      <c r="D53" s="50"/>
      <c r="E53" s="50">
        <v>-3636932</v>
      </c>
      <c r="F53" s="50"/>
      <c r="G53" s="50">
        <v>-20456334</v>
      </c>
      <c r="H53" s="50"/>
      <c r="I53" s="50">
        <v>-199055</v>
      </c>
      <c r="J53" s="50"/>
      <c r="K53" s="50">
        <v>-6861868</v>
      </c>
      <c r="L53" s="50"/>
      <c r="M53" s="50">
        <v>-159127</v>
      </c>
      <c r="N53" s="50"/>
      <c r="O53" s="50">
        <f t="shared" si="0"/>
        <v>-44277818</v>
      </c>
      <c r="S53" s="41"/>
    </row>
    <row r="54" spans="2:19">
      <c r="B54" s="19" t="e">
        <f>#REF!</f>
        <v>#REF!</v>
      </c>
      <c r="C54" s="50">
        <v>-1156987</v>
      </c>
      <c r="D54" s="50"/>
      <c r="E54" s="50">
        <v>-1429003</v>
      </c>
      <c r="F54" s="50"/>
      <c r="G54" s="50">
        <v>-11854831</v>
      </c>
      <c r="H54" s="50"/>
      <c r="I54" s="50">
        <v>-61117</v>
      </c>
      <c r="J54" s="50"/>
      <c r="K54" s="50">
        <v>-812890</v>
      </c>
      <c r="L54" s="50"/>
      <c r="M54" s="50">
        <v>-84695</v>
      </c>
      <c r="N54" s="50"/>
      <c r="O54" s="50">
        <f t="shared" si="0"/>
        <v>-15399523</v>
      </c>
      <c r="S54" s="41"/>
    </row>
    <row r="55" spans="2:19">
      <c r="B55" s="19" t="e">
        <f>#REF!</f>
        <v>#REF!</v>
      </c>
      <c r="C55" s="50">
        <v>-2566013</v>
      </c>
      <c r="D55" s="50"/>
      <c r="E55" s="50">
        <v>-1492716</v>
      </c>
      <c r="F55" s="50"/>
      <c r="G55" s="50">
        <v>-6933368</v>
      </c>
      <c r="H55" s="50"/>
      <c r="I55" s="50">
        <v>-66759</v>
      </c>
      <c r="J55" s="50"/>
      <c r="K55" s="50">
        <v>-599750</v>
      </c>
      <c r="L55" s="50"/>
      <c r="M55" s="50">
        <v>-145104</v>
      </c>
      <c r="N55" s="50"/>
      <c r="O55" s="50">
        <f t="shared" si="0"/>
        <v>-11803710</v>
      </c>
    </row>
    <row r="56" spans="2:19">
      <c r="B56" s="19" t="e">
        <f>#REF!</f>
        <v>#REF!</v>
      </c>
      <c r="C56" s="50">
        <v>-1777571</v>
      </c>
      <c r="D56" s="50"/>
      <c r="E56" s="50">
        <v>-432737</v>
      </c>
      <c r="F56" s="50"/>
      <c r="G56" s="50">
        <v>-1793142</v>
      </c>
      <c r="H56" s="50"/>
      <c r="I56" s="50">
        <v>-63341</v>
      </c>
      <c r="J56" s="50"/>
      <c r="K56" s="50">
        <v>0</v>
      </c>
      <c r="L56" s="50"/>
      <c r="M56" s="50">
        <v>-6432</v>
      </c>
      <c r="N56" s="50"/>
      <c r="O56" s="50">
        <f t="shared" si="0"/>
        <v>-4073223</v>
      </c>
    </row>
    <row r="57" spans="2:19" ht="13.5" thickBot="1">
      <c r="B57" s="20" t="e">
        <f>#REF!</f>
        <v>#REF!</v>
      </c>
      <c r="C57" s="54">
        <f>SUM(C49:C56)</f>
        <v>7800661</v>
      </c>
      <c r="D57" s="53"/>
      <c r="E57" s="54">
        <f>SUM(E49:E56)</f>
        <v>731143</v>
      </c>
      <c r="F57" s="53"/>
      <c r="G57" s="54">
        <f>SUM(G49:G56)</f>
        <v>2207814</v>
      </c>
      <c r="H57" s="53"/>
      <c r="I57" s="54">
        <f>SUM(I49:I56)</f>
        <v>278137</v>
      </c>
      <c r="J57" s="53"/>
      <c r="K57" s="54">
        <f>SUM(K49:K56)</f>
        <v>1947544</v>
      </c>
      <c r="L57" s="53"/>
      <c r="M57" s="54">
        <f>SUM(M49:M56)</f>
        <v>-44888</v>
      </c>
      <c r="N57" s="53"/>
      <c r="O57" s="54">
        <f>SUM(O49:O56)</f>
        <v>12920411</v>
      </c>
      <c r="P57" s="35">
        <f>O57-SUM(C57:M57)</f>
        <v>0</v>
      </c>
      <c r="Q57" s="35"/>
      <c r="R57" s="35"/>
    </row>
    <row r="58" spans="2:19" ht="13.5" thickTop="1">
      <c r="B58" s="2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</row>
    <row r="59" spans="2:19">
      <c r="B59" s="20" t="e">
        <f>#REF!</f>
        <v>#REF!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Q59" s="86"/>
      <c r="R59" s="87"/>
    </row>
    <row r="60" spans="2:19" ht="13.5" thickBot="1">
      <c r="B60" s="19" t="e">
        <f>#REF!</f>
        <v>#REF!</v>
      </c>
      <c r="C60" s="58">
        <v>0</v>
      </c>
      <c r="D60" s="50"/>
      <c r="E60" s="58">
        <v>0</v>
      </c>
      <c r="F60" s="50"/>
      <c r="G60" s="58">
        <v>147351</v>
      </c>
      <c r="H60" s="50"/>
      <c r="I60" s="58">
        <v>0</v>
      </c>
      <c r="J60" s="50"/>
      <c r="K60" s="58">
        <v>0</v>
      </c>
      <c r="L60" s="50"/>
      <c r="M60" s="58">
        <f>5482022+28638</f>
        <v>5510660</v>
      </c>
      <c r="N60" s="50"/>
      <c r="O60" s="58">
        <f>SUM(C60:M60)</f>
        <v>5658011</v>
      </c>
      <c r="Q60" s="48" t="e">
        <f>#REF!</f>
        <v>#REF!</v>
      </c>
      <c r="R60" s="35" t="e">
        <f>O60-Q60</f>
        <v>#REF!</v>
      </c>
    </row>
    <row r="61" spans="2:19" ht="14.25" thickTop="1" thickBot="1">
      <c r="B61" s="19" t="e">
        <f>#REF!</f>
        <v>#REF!</v>
      </c>
      <c r="C61" s="58">
        <v>-166824</v>
      </c>
      <c r="D61" s="50"/>
      <c r="E61" s="58">
        <v>-300367</v>
      </c>
      <c r="F61" s="50"/>
      <c r="G61" s="59">
        <v>-1894808</v>
      </c>
      <c r="H61" s="50"/>
      <c r="I61" s="59">
        <v>-15548</v>
      </c>
      <c r="J61" s="50"/>
      <c r="K61" s="59">
        <v>-193596</v>
      </c>
      <c r="L61" s="50"/>
      <c r="M61" s="59">
        <v>-58130</v>
      </c>
      <c r="N61" s="50"/>
      <c r="O61" s="58">
        <f>SUM(C61:M61)</f>
        <v>-2629273</v>
      </c>
      <c r="Q61" s="35"/>
      <c r="R61" s="35"/>
    </row>
    <row r="62" spans="2:19" ht="13.5" thickTop="1">
      <c r="B62" s="19"/>
      <c r="C62" s="35">
        <f>SUM(C44:C48)-C49</f>
        <v>0</v>
      </c>
      <c r="D62" s="23"/>
      <c r="E62" s="35">
        <f>SUM(E44:E48)-E49</f>
        <v>0</v>
      </c>
      <c r="F62" s="23"/>
      <c r="G62" s="35">
        <f>SUM(G44:G48)-G49</f>
        <v>0</v>
      </c>
      <c r="H62" s="23"/>
      <c r="I62" s="35">
        <f>SUM(I44:I48)-I49</f>
        <v>0</v>
      </c>
      <c r="J62" s="23"/>
      <c r="K62" s="35">
        <f>SUM(K44:K48)-K49</f>
        <v>0</v>
      </c>
      <c r="L62" s="23"/>
      <c r="M62" s="35">
        <f>SUM(M44:M48)-M49</f>
        <v>0</v>
      </c>
      <c r="N62" s="23"/>
      <c r="O62" s="35">
        <f>SUM(O44:O48)-O49</f>
        <v>0</v>
      </c>
    </row>
    <row r="63" spans="2:19">
      <c r="B63" s="19"/>
      <c r="C63" s="35">
        <f>SUM(C44:C48,C50:C56)-C57</f>
        <v>0</v>
      </c>
      <c r="D63" s="23"/>
      <c r="E63" s="35">
        <f>SUM(E44:E48,E50:E56)-E57</f>
        <v>0</v>
      </c>
      <c r="F63" s="23"/>
      <c r="G63" s="35">
        <f>SUM(G44:G48,G50:G56)-G57</f>
        <v>0</v>
      </c>
      <c r="H63" s="23"/>
      <c r="I63" s="35">
        <f>SUM(I44:I48,I50:I56)-I57</f>
        <v>0</v>
      </c>
      <c r="J63" s="23"/>
      <c r="K63" s="35">
        <f>SUM(K44:K48,K50:K56)-K57</f>
        <v>0</v>
      </c>
      <c r="L63" s="23"/>
      <c r="M63" s="35">
        <f>SUM(M44:M48,M50:M56)-M57</f>
        <v>0</v>
      </c>
      <c r="N63" s="23"/>
      <c r="O63" s="35">
        <f>SUM(O44:O48,O50:O56)-O57</f>
        <v>0</v>
      </c>
    </row>
    <row r="64" spans="2:19">
      <c r="B64" s="19"/>
      <c r="C64" s="35"/>
      <c r="D64" s="23"/>
      <c r="E64" s="35"/>
      <c r="F64" s="23"/>
      <c r="G64" s="35"/>
      <c r="H64" s="23"/>
      <c r="I64" s="35"/>
      <c r="J64" s="23"/>
      <c r="K64" s="35"/>
      <c r="L64" s="23"/>
      <c r="M64" s="35"/>
      <c r="N64" s="23"/>
      <c r="O64" s="35"/>
    </row>
    <row r="65" spans="2:18">
      <c r="B65" s="13" t="e">
        <f>"Segment information for the main reportable segments for the year ended "&amp;#REF!&amp;" is set below:"</f>
        <v>#REF!</v>
      </c>
    </row>
    <row r="67" spans="2:18" hidden="1">
      <c r="B67" s="20" t="e">
        <f>#REF!&amp;CHAR(10)&amp;#REF!</f>
        <v>#REF!</v>
      </c>
      <c r="C67" s="74" t="e">
        <f>#REF!</f>
        <v>#REF!</v>
      </c>
      <c r="D67" s="43"/>
      <c r="E67" s="74" t="e">
        <f>#REF!</f>
        <v>#REF!</v>
      </c>
      <c r="F67" s="44"/>
      <c r="G67" s="74" t="e">
        <f>#REF!</f>
        <v>#REF!</v>
      </c>
      <c r="H67" s="44"/>
      <c r="I67" s="74" t="e">
        <f>#REF!</f>
        <v>#REF!</v>
      </c>
      <c r="J67" s="43"/>
      <c r="K67" s="74" t="e">
        <f>#REF!</f>
        <v>#REF!</v>
      </c>
      <c r="L67" s="44"/>
      <c r="M67" s="74" t="e">
        <f>#REF!</f>
        <v>#REF!</v>
      </c>
      <c r="N67" s="43"/>
      <c r="O67" s="74" t="e">
        <f>#REF!</f>
        <v>#REF!</v>
      </c>
      <c r="P67" s="21"/>
      <c r="Q67" s="21"/>
      <c r="R67" s="21"/>
    </row>
    <row r="68" spans="2:18" hidden="1">
      <c r="B68" s="19" t="e">
        <f>#REF!</f>
        <v>#REF!</v>
      </c>
      <c r="C68" s="50">
        <v>13584943</v>
      </c>
      <c r="D68" s="50"/>
      <c r="E68" s="50">
        <v>4541441</v>
      </c>
      <c r="F68" s="50"/>
      <c r="G68" s="50">
        <v>14112806</v>
      </c>
      <c r="H68" s="50"/>
      <c r="I68" s="50">
        <v>13060</v>
      </c>
      <c r="J68" s="50"/>
      <c r="K68" s="50">
        <v>446608</v>
      </c>
      <c r="L68" s="50"/>
      <c r="M68" s="50">
        <v>537</v>
      </c>
      <c r="N68" s="50"/>
      <c r="O68" s="50">
        <f>SUM(C68:M68)</f>
        <v>32699395</v>
      </c>
    </row>
    <row r="69" spans="2:18" hidden="1">
      <c r="B69" s="19" t="e">
        <f>#REF!</f>
        <v>#REF!</v>
      </c>
      <c r="C69" s="50">
        <v>1796180</v>
      </c>
      <c r="D69" s="50"/>
      <c r="E69" s="50">
        <v>1237926</v>
      </c>
      <c r="F69" s="50"/>
      <c r="G69" s="50">
        <v>4902516</v>
      </c>
      <c r="H69" s="50"/>
      <c r="I69" s="50">
        <v>0</v>
      </c>
      <c r="J69" s="50"/>
      <c r="K69" s="50">
        <v>3</v>
      </c>
      <c r="L69" s="50"/>
      <c r="M69" s="50">
        <v>422461</v>
      </c>
      <c r="N69" s="50"/>
      <c r="O69" s="50">
        <f>SUM(C69:M69)</f>
        <v>8359086</v>
      </c>
    </row>
    <row r="70" spans="2:18" hidden="1">
      <c r="B70" s="19" t="e">
        <f>#REF!</f>
        <v>#REF!</v>
      </c>
      <c r="C70" s="50">
        <v>1064686</v>
      </c>
      <c r="D70" s="50"/>
      <c r="E70" s="50">
        <v>268436</v>
      </c>
      <c r="F70" s="50"/>
      <c r="G70" s="50">
        <v>349029</v>
      </c>
      <c r="H70" s="50"/>
      <c r="I70" s="50">
        <v>1411340</v>
      </c>
      <c r="J70" s="50"/>
      <c r="K70" s="50">
        <v>-290564</v>
      </c>
      <c r="L70" s="50"/>
      <c r="M70" s="50">
        <v>3892</v>
      </c>
      <c r="N70" s="50"/>
      <c r="O70" s="50">
        <f>SUM(C70:M70)</f>
        <v>2806819</v>
      </c>
    </row>
    <row r="71" spans="2:18" hidden="1">
      <c r="B71" s="19" t="e">
        <f>#REF!</f>
        <v>#REF!</v>
      </c>
      <c r="C71" s="50">
        <v>44123</v>
      </c>
      <c r="D71" s="50"/>
      <c r="E71" s="50">
        <v>97543</v>
      </c>
      <c r="F71" s="50"/>
      <c r="G71" s="50">
        <v>329188</v>
      </c>
      <c r="H71" s="50"/>
      <c r="I71" s="50">
        <v>0</v>
      </c>
      <c r="J71" s="50"/>
      <c r="K71" s="50">
        <v>0</v>
      </c>
      <c r="L71" s="50"/>
      <c r="M71" s="50">
        <v>0</v>
      </c>
      <c r="N71" s="50"/>
      <c r="O71" s="50">
        <f>SUM(C71:M71)</f>
        <v>470854</v>
      </c>
    </row>
    <row r="72" spans="2:18" hidden="1">
      <c r="B72" s="19" t="e">
        <f>#REF!</f>
        <v>#REF!</v>
      </c>
      <c r="C72" s="50">
        <v>8808200</v>
      </c>
      <c r="D72" s="50"/>
      <c r="E72" s="50">
        <v>431829</v>
      </c>
      <c r="F72" s="50"/>
      <c r="G72" s="50">
        <v>4915310</v>
      </c>
      <c r="H72" s="50"/>
      <c r="I72" s="50">
        <v>0</v>
      </c>
      <c r="J72" s="50"/>
      <c r="K72" s="50">
        <v>5139917</v>
      </c>
      <c r="L72" s="50"/>
      <c r="M72" s="50">
        <v>83841</v>
      </c>
      <c r="N72" s="50"/>
      <c r="O72" s="50">
        <f>SUM(C72:M72)</f>
        <v>19379097</v>
      </c>
    </row>
    <row r="73" spans="2:18" hidden="1">
      <c r="B73" s="20" t="e">
        <f>#REF!</f>
        <v>#REF!</v>
      </c>
      <c r="C73" s="57">
        <f>SUM(C68:C72)</f>
        <v>25298132</v>
      </c>
      <c r="D73" s="53"/>
      <c r="E73" s="57">
        <f>SUM(E68:E72)</f>
        <v>6577175</v>
      </c>
      <c r="F73" s="53"/>
      <c r="G73" s="57">
        <f>SUM(G68:G72)</f>
        <v>24608849</v>
      </c>
      <c r="H73" s="53"/>
      <c r="I73" s="57">
        <f>SUM(I68:I72)</f>
        <v>1424400</v>
      </c>
      <c r="J73" s="53"/>
      <c r="K73" s="57">
        <f>SUM(K68:K72)</f>
        <v>5295964</v>
      </c>
      <c r="L73" s="53"/>
      <c r="M73" s="57">
        <f>SUM(M68:M72)</f>
        <v>510731</v>
      </c>
      <c r="N73" s="53"/>
      <c r="O73" s="57">
        <f>SUM(O68:O72)</f>
        <v>63715251</v>
      </c>
      <c r="P73" s="35">
        <f>O73-SUM(C73:M73)</f>
        <v>0</v>
      </c>
      <c r="Q73" s="35"/>
      <c r="R73" s="35"/>
    </row>
    <row r="74" spans="2:18" hidden="1">
      <c r="B74" s="19" t="e">
        <f>#REF!</f>
        <v>#REF!</v>
      </c>
      <c r="C74" s="50">
        <v>-6193472</v>
      </c>
      <c r="D74" s="50"/>
      <c r="E74" s="50">
        <v>-1255878</v>
      </c>
      <c r="F74" s="50"/>
      <c r="G74" s="50">
        <v>-4590998</v>
      </c>
      <c r="H74" s="50"/>
      <c r="I74" s="50">
        <v>0</v>
      </c>
      <c r="J74" s="50"/>
      <c r="K74" s="50">
        <v>-4744040</v>
      </c>
      <c r="L74" s="50"/>
      <c r="M74" s="50">
        <v>-28192</v>
      </c>
      <c r="N74" s="50"/>
      <c r="O74" s="50">
        <f t="shared" ref="O74:O80" si="1">SUM(C74:M74)</f>
        <v>-16812580</v>
      </c>
    </row>
    <row r="75" spans="2:18" hidden="1">
      <c r="B75" s="19" t="e">
        <f>#REF!</f>
        <v>#REF!</v>
      </c>
      <c r="C75" s="50">
        <v>-140980</v>
      </c>
      <c r="D75" s="50"/>
      <c r="E75" s="50">
        <v>-19448</v>
      </c>
      <c r="F75" s="50"/>
      <c r="G75" s="50">
        <v>-985029</v>
      </c>
      <c r="H75" s="50"/>
      <c r="I75" s="50">
        <v>-5736</v>
      </c>
      <c r="J75" s="50"/>
      <c r="K75" s="50">
        <v>-62789</v>
      </c>
      <c r="L75" s="50"/>
      <c r="M75" s="50">
        <v>-44106</v>
      </c>
      <c r="N75" s="50"/>
      <c r="O75" s="50">
        <f t="shared" si="1"/>
        <v>-1258088</v>
      </c>
    </row>
    <row r="76" spans="2:18" hidden="1">
      <c r="B76" s="19" t="e">
        <f>#REF!</f>
        <v>#REF!</v>
      </c>
      <c r="C76" s="50">
        <v>-116008</v>
      </c>
      <c r="D76" s="50"/>
      <c r="E76" s="50">
        <v>-500241</v>
      </c>
      <c r="F76" s="50"/>
      <c r="G76" s="50">
        <v>-2226142</v>
      </c>
      <c r="H76" s="50"/>
      <c r="I76" s="50">
        <v>0</v>
      </c>
      <c r="J76" s="50"/>
      <c r="K76" s="50">
        <v>2</v>
      </c>
      <c r="L76" s="50"/>
      <c r="M76" s="50">
        <v>0</v>
      </c>
      <c r="N76" s="50"/>
      <c r="O76" s="50">
        <f t="shared" si="1"/>
        <v>-2842389</v>
      </c>
    </row>
    <row r="77" spans="2:18" hidden="1">
      <c r="B77" s="19" t="e">
        <f>#REF!</f>
        <v>#REF!</v>
      </c>
      <c r="C77" s="50">
        <v>-8041488</v>
      </c>
      <c r="D77" s="50"/>
      <c r="E77" s="50">
        <v>-2063334</v>
      </c>
      <c r="F77" s="50"/>
      <c r="G77" s="50">
        <v>-6961647</v>
      </c>
      <c r="H77" s="50"/>
      <c r="I77" s="50">
        <v>-3029</v>
      </c>
      <c r="J77" s="50"/>
      <c r="K77" s="50">
        <v>-2258006</v>
      </c>
      <c r="L77" s="50"/>
      <c r="M77" s="50">
        <v>-51594</v>
      </c>
      <c r="N77" s="50"/>
      <c r="O77" s="50">
        <f t="shared" si="1"/>
        <v>-19379098</v>
      </c>
    </row>
    <row r="78" spans="2:18" hidden="1">
      <c r="B78" s="19" t="e">
        <f>#REF!</f>
        <v>#REF!</v>
      </c>
      <c r="C78" s="50">
        <v>-1131688</v>
      </c>
      <c r="D78" s="50"/>
      <c r="E78" s="50">
        <v>-914257</v>
      </c>
      <c r="F78" s="50"/>
      <c r="G78" s="50">
        <v>-5487524</v>
      </c>
      <c r="H78" s="50"/>
      <c r="I78" s="50">
        <v>-77017</v>
      </c>
      <c r="J78" s="50"/>
      <c r="K78" s="50">
        <v>-282684</v>
      </c>
      <c r="L78" s="50"/>
      <c r="M78" s="50">
        <v>-113720</v>
      </c>
      <c r="N78" s="50"/>
      <c r="O78" s="50">
        <f t="shared" si="1"/>
        <v>-8006890</v>
      </c>
    </row>
    <row r="79" spans="2:18" hidden="1">
      <c r="B79" s="19" t="e">
        <f>#REF!</f>
        <v>#REF!</v>
      </c>
      <c r="C79" s="50">
        <v>-2310828</v>
      </c>
      <c r="D79" s="50"/>
      <c r="E79" s="50">
        <v>-1026779</v>
      </c>
      <c r="F79" s="50"/>
      <c r="G79" s="50">
        <v>-3127644</v>
      </c>
      <c r="H79" s="50"/>
      <c r="I79" s="50">
        <v>-46827</v>
      </c>
      <c r="J79" s="50"/>
      <c r="K79" s="50">
        <v>-447721</v>
      </c>
      <c r="L79" s="50"/>
      <c r="M79" s="50">
        <v>-191237</v>
      </c>
      <c r="N79" s="50"/>
      <c r="O79" s="50">
        <f t="shared" si="1"/>
        <v>-7151036</v>
      </c>
    </row>
    <row r="80" spans="2:18" hidden="1">
      <c r="B80" s="19" t="e">
        <f>#REF!</f>
        <v>#REF!</v>
      </c>
      <c r="C80" s="50">
        <v>-960615</v>
      </c>
      <c r="D80" s="50"/>
      <c r="E80" s="50">
        <v>-288795</v>
      </c>
      <c r="F80" s="50"/>
      <c r="G80" s="50">
        <v>-552741</v>
      </c>
      <c r="H80" s="50"/>
      <c r="I80" s="50">
        <v>-131751</v>
      </c>
      <c r="J80" s="50"/>
      <c r="K80" s="50">
        <v>0</v>
      </c>
      <c r="L80" s="50"/>
      <c r="M80" s="50">
        <v>-2381</v>
      </c>
      <c r="N80" s="50"/>
      <c r="O80" s="50">
        <f t="shared" si="1"/>
        <v>-1936283</v>
      </c>
    </row>
    <row r="81" spans="1:18" ht="13.5" hidden="1" thickBot="1">
      <c r="B81" s="20" t="e">
        <f>#REF!</f>
        <v>#REF!</v>
      </c>
      <c r="C81" s="54">
        <f>SUM(C73:C80)</f>
        <v>6403053</v>
      </c>
      <c r="D81" s="53"/>
      <c r="E81" s="54">
        <f>SUM(E73:E80)</f>
        <v>508443</v>
      </c>
      <c r="F81" s="53"/>
      <c r="G81" s="54">
        <f>SUM(G73:G80)</f>
        <v>677124</v>
      </c>
      <c r="H81" s="53"/>
      <c r="I81" s="54">
        <f>SUM(I73:I80)</f>
        <v>1160040</v>
      </c>
      <c r="J81" s="53"/>
      <c r="K81" s="54">
        <f>SUM(K73:K80)</f>
        <v>-2499274</v>
      </c>
      <c r="L81" s="53"/>
      <c r="M81" s="54">
        <f>SUM(M73:M80)</f>
        <v>79501</v>
      </c>
      <c r="N81" s="53"/>
      <c r="O81" s="54">
        <f>SUM(O73:O80)</f>
        <v>6328887</v>
      </c>
      <c r="P81" s="35">
        <f>O81-SUM(C81:M81)</f>
        <v>0</v>
      </c>
      <c r="Q81" s="35"/>
      <c r="R81" s="35"/>
    </row>
    <row r="82" spans="1:18" ht="13.5" hidden="1" thickTop="1">
      <c r="B82" s="2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</row>
    <row r="83" spans="1:18" hidden="1">
      <c r="B83" s="20" t="e">
        <f>#REF!</f>
        <v>#REF!</v>
      </c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Q83" s="61"/>
      <c r="R83" s="45"/>
    </row>
    <row r="84" spans="1:18" ht="13.5" hidden="1" thickBot="1">
      <c r="B84" s="19" t="e">
        <f>#REF!</f>
        <v>#REF!</v>
      </c>
      <c r="C84" s="58">
        <v>0</v>
      </c>
      <c r="D84" s="50"/>
      <c r="E84" s="58">
        <v>0</v>
      </c>
      <c r="F84" s="50"/>
      <c r="G84" s="58">
        <v>153967</v>
      </c>
      <c r="H84" s="50"/>
      <c r="I84" s="58">
        <v>0</v>
      </c>
      <c r="J84" s="50"/>
      <c r="K84" s="58">
        <v>0</v>
      </c>
      <c r="L84" s="50"/>
      <c r="M84" s="58">
        <v>2556534</v>
      </c>
      <c r="N84" s="50"/>
      <c r="O84" s="58">
        <f>SUM(C84:M84)</f>
        <v>2710501</v>
      </c>
      <c r="Q84" s="62"/>
      <c r="R84" s="63"/>
    </row>
    <row r="85" spans="1:18" ht="14.25" hidden="1" thickTop="1" thickBot="1">
      <c r="B85" s="19" t="e">
        <f>#REF!</f>
        <v>#REF!</v>
      </c>
      <c r="C85" s="58">
        <v>-186134</v>
      </c>
      <c r="D85" s="50"/>
      <c r="E85" s="58">
        <v>-130225</v>
      </c>
      <c r="F85" s="50"/>
      <c r="G85" s="59">
        <v>-970145</v>
      </c>
      <c r="H85" s="50"/>
      <c r="I85" s="59">
        <v>-4863</v>
      </c>
      <c r="J85" s="50"/>
      <c r="K85" s="59">
        <v>-46975</v>
      </c>
      <c r="L85" s="50"/>
      <c r="M85" s="59">
        <v>-21808</v>
      </c>
      <c r="N85" s="50"/>
      <c r="O85" s="58">
        <f>SUM(C85:M85)</f>
        <v>-1360150</v>
      </c>
      <c r="Q85" s="35"/>
      <c r="R85" s="35"/>
    </row>
    <row r="86" spans="1:18">
      <c r="B86" s="19"/>
      <c r="C86" s="35">
        <f>SUM(C68:C72)-C73</f>
        <v>0</v>
      </c>
      <c r="D86" s="23"/>
      <c r="E86" s="35">
        <f>SUM(E68:E72)-E73</f>
        <v>0</v>
      </c>
      <c r="F86" s="23"/>
      <c r="G86" s="35">
        <f>SUM(G68:G72)-G73</f>
        <v>0</v>
      </c>
      <c r="H86" s="23"/>
      <c r="I86" s="35">
        <f>SUM(I68:I72)-I73</f>
        <v>0</v>
      </c>
      <c r="J86" s="23"/>
      <c r="K86" s="35">
        <f>SUM(K68:K72)-K73</f>
        <v>0</v>
      </c>
      <c r="L86" s="23"/>
      <c r="M86" s="35">
        <f>SUM(M68:M72)-M73</f>
        <v>0</v>
      </c>
      <c r="N86" s="23"/>
      <c r="O86" s="35">
        <f>SUM(O68:O72)-O73</f>
        <v>0</v>
      </c>
    </row>
    <row r="87" spans="1:18">
      <c r="B87" s="19"/>
      <c r="C87" s="35">
        <f>SUM(C68:C72,C74:C80)-C81</f>
        <v>0</v>
      </c>
      <c r="D87" s="23"/>
      <c r="E87" s="35">
        <f>SUM(E68:E72,E74:E80)-E81</f>
        <v>0</v>
      </c>
      <c r="F87" s="23"/>
      <c r="G87" s="35">
        <f>SUM(G68:G72,G74:G80)-G81</f>
        <v>0</v>
      </c>
      <c r="H87" s="23"/>
      <c r="I87" s="35">
        <f>SUM(I68:I72,I74:I80)-I81</f>
        <v>0</v>
      </c>
      <c r="J87" s="23"/>
      <c r="K87" s="35">
        <f>SUM(K68:K72,K74:K80)-K81</f>
        <v>0</v>
      </c>
      <c r="L87" s="23"/>
      <c r="M87" s="35">
        <f>SUM(M68:M72,M74:M80)-M81</f>
        <v>0</v>
      </c>
      <c r="N87" s="23"/>
      <c r="O87" s="35">
        <f>SUM(O68:O72,O74:O80)-O81</f>
        <v>0</v>
      </c>
    </row>
    <row r="88" spans="1:18">
      <c r="A88" s="38"/>
      <c r="B88" s="39"/>
      <c r="C88" s="35"/>
      <c r="D88" s="39"/>
      <c r="E88" s="35"/>
      <c r="O88" s="35"/>
    </row>
    <row r="89" spans="1:18">
      <c r="A89" s="38"/>
      <c r="B89" s="46" t="s">
        <v>41</v>
      </c>
      <c r="C89" s="35"/>
      <c r="D89" s="39"/>
      <c r="E89" s="35"/>
      <c r="O89" s="35"/>
    </row>
    <row r="90" spans="1:18" ht="25.5">
      <c r="B90" s="27"/>
      <c r="C90" s="3" t="str">
        <f>BS!$B$4</f>
        <v>30 июня 2019 г.</v>
      </c>
      <c r="D90" s="1"/>
      <c r="E90" s="3" t="str">
        <f>BS!$D$4</f>
        <v>31 декабря 2018 г.</v>
      </c>
    </row>
    <row r="91" spans="1:18">
      <c r="B91" s="30" t="e">
        <f>#REF!</f>
        <v>#REF!</v>
      </c>
      <c r="C91" s="50">
        <v>127925575</v>
      </c>
      <c r="D91" s="50"/>
      <c r="E91" s="50">
        <v>90347167</v>
      </c>
    </row>
    <row r="92" spans="1:18">
      <c r="B92" s="27" t="e">
        <f>#REF!</f>
        <v>#REF!</v>
      </c>
      <c r="C92" s="50">
        <v>-44277818</v>
      </c>
      <c r="D92" s="50"/>
      <c r="E92" s="50">
        <v>-28107908</v>
      </c>
    </row>
    <row r="93" spans="1:18">
      <c r="B93" s="27" t="e">
        <f>#REF!</f>
        <v>#REF!</v>
      </c>
      <c r="C93" s="50">
        <v>-1297423</v>
      </c>
      <c r="D93" s="50"/>
      <c r="E93" s="50">
        <v>-2643</v>
      </c>
    </row>
    <row r="94" spans="1:18">
      <c r="B94" s="27" t="e">
        <f>#REF!</f>
        <v>#REF!</v>
      </c>
      <c r="C94" s="50">
        <v>1282585</v>
      </c>
      <c r="D94" s="50"/>
      <c r="E94" s="50">
        <v>1211664</v>
      </c>
    </row>
    <row r="95" spans="1:18" ht="13.5" thickBot="1">
      <c r="B95" s="33" t="e">
        <f>#REF!</f>
        <v>#REF!</v>
      </c>
      <c r="C95" s="54">
        <f>SUM(C91:C94)</f>
        <v>83632919</v>
      </c>
      <c r="D95" s="53"/>
      <c r="E95" s="54">
        <f>SUM(E91:E94)</f>
        <v>63448280</v>
      </c>
      <c r="G95" s="35">
        <f>SUM(C91:C94)-C95</f>
        <v>0</v>
      </c>
      <c r="I95" s="35">
        <f>SUM(E91:E94)-E95</f>
        <v>0</v>
      </c>
    </row>
    <row r="96" spans="1:18" ht="7.5" customHeight="1" thickTop="1">
      <c r="B96" s="33"/>
      <c r="C96" s="60"/>
      <c r="D96" s="53"/>
      <c r="E96" s="60"/>
    </row>
    <row r="97" spans="1:9">
      <c r="B97" s="30" t="e">
        <f>#REF!</f>
        <v>#REF!</v>
      </c>
      <c r="C97" s="50">
        <v>12920411</v>
      </c>
      <c r="D97" s="50"/>
      <c r="E97" s="50">
        <v>9912953</v>
      </c>
    </row>
    <row r="98" spans="1:9">
      <c r="B98" s="27" t="e">
        <f>#REF!</f>
        <v>#REF!</v>
      </c>
      <c r="C98" s="50">
        <v>-106153</v>
      </c>
      <c r="D98" s="50"/>
      <c r="E98" s="50">
        <v>-506350</v>
      </c>
    </row>
    <row r="99" spans="1:9">
      <c r="B99" s="27" t="e">
        <f>#REF!</f>
        <v>#REF!</v>
      </c>
      <c r="C99" s="56">
        <v>100691</v>
      </c>
      <c r="D99" s="50"/>
      <c r="E99" s="50">
        <v>212988</v>
      </c>
    </row>
    <row r="100" spans="1:9">
      <c r="B100" s="27" t="e">
        <f>#REF!</f>
        <v>#REF!</v>
      </c>
      <c r="C100" s="51">
        <v>231232</v>
      </c>
      <c r="D100" s="50"/>
      <c r="E100" s="51">
        <v>212462</v>
      </c>
    </row>
    <row r="101" spans="1:9" ht="13.5" thickBot="1">
      <c r="B101" s="33" t="e">
        <f>#REF!</f>
        <v>#REF!</v>
      </c>
      <c r="C101" s="52">
        <f>SUM(C97:C100)</f>
        <v>13146181</v>
      </c>
      <c r="D101" s="53"/>
      <c r="E101" s="54">
        <f>SUM(E97:E100)</f>
        <v>9832053</v>
      </c>
      <c r="G101" s="35">
        <f>SUM(C97:C100)-C101</f>
        <v>0</v>
      </c>
      <c r="I101" s="35">
        <f>SUM(E97:E100)-E101</f>
        <v>0</v>
      </c>
    </row>
    <row r="102" spans="1:9" ht="13.5" thickTop="1">
      <c r="A102" s="49" t="s">
        <v>4</v>
      </c>
      <c r="B102" s="47"/>
      <c r="C102" s="48">
        <f>SUM(IS!B6,IS!B10,IS!B14)</f>
        <v>80335260</v>
      </c>
      <c r="D102" s="47"/>
      <c r="E102" s="48">
        <f>SUM(IS!D6,IS!D10,IS!D14)</f>
        <v>67871533</v>
      </c>
    </row>
    <row r="103" spans="1:9">
      <c r="A103" s="38" t="s">
        <v>2</v>
      </c>
      <c r="B103" s="39"/>
      <c r="C103" s="35">
        <f>C95-C102</f>
        <v>3297659</v>
      </c>
      <c r="D103" s="39"/>
      <c r="E103" s="35">
        <f>E95-E102</f>
        <v>-4423253</v>
      </c>
    </row>
    <row r="104" spans="1:9">
      <c r="A104" s="49" t="s">
        <v>4</v>
      </c>
      <c r="B104" s="47"/>
      <c r="C104" s="48">
        <f>IS!B24</f>
        <v>4651905</v>
      </c>
      <c r="D104" s="47"/>
      <c r="E104" s="48">
        <f>IS!D24</f>
        <v>4258773</v>
      </c>
    </row>
    <row r="105" spans="1:9">
      <c r="A105" s="38" t="s">
        <v>2</v>
      </c>
      <c r="B105" s="39"/>
      <c r="C105" s="35">
        <f>C101-C104</f>
        <v>8494276</v>
      </c>
      <c r="D105" s="39"/>
      <c r="E105" s="35">
        <f>E101-E104</f>
        <v>5573280</v>
      </c>
    </row>
    <row r="106" spans="1:9">
      <c r="A106" s="38" t="s">
        <v>2</v>
      </c>
      <c r="B106" s="33"/>
      <c r="C106" s="35">
        <f>C91-O49</f>
        <v>0</v>
      </c>
      <c r="D106" s="34"/>
      <c r="E106" s="35"/>
    </row>
    <row r="107" spans="1:9">
      <c r="A107" s="38" t="s">
        <v>2</v>
      </c>
      <c r="B107" s="33"/>
      <c r="C107" s="35">
        <f>C97-O57</f>
        <v>0</v>
      </c>
      <c r="D107" s="34"/>
      <c r="E107" s="35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50" r:id="rId4" name="Drop Down 2">
              <controlPr defaultSize="0" autoLine="0" autoPict="0">
                <anchor moveWithCells="1">
                  <from>
                    <xdr:col>6</xdr:col>
                    <xdr:colOff>28575</xdr:colOff>
                    <xdr:row>0</xdr:row>
                    <xdr:rowOff>47625</xdr:rowOff>
                  </from>
                  <to>
                    <xdr:col>6</xdr:col>
                    <xdr:colOff>895350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5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.7109375" style="13" customWidth="1"/>
    <col min="7" max="7" width="13.7109375" style="13" customWidth="1"/>
    <col min="8" max="8" width="1.7109375" style="13" customWidth="1"/>
    <col min="9" max="9" width="13.7109375" style="13" customWidth="1"/>
    <col min="10" max="10" width="1.7109375" style="13" customWidth="1"/>
    <col min="11" max="11" width="14.42578125" style="13" customWidth="1"/>
    <col min="12" max="12" width="1.7109375" style="13" customWidth="1"/>
    <col min="13" max="13" width="14.42578125" style="13" customWidth="1"/>
    <col min="14" max="14" width="1.7109375" style="13" customWidth="1"/>
    <col min="15" max="15" width="13.7109375" style="13" customWidth="1"/>
    <col min="16" max="16" width="4.42578125" style="13" customWidth="1"/>
    <col min="17" max="17" width="13.7109375" style="13" customWidth="1"/>
    <col min="18" max="18" width="7.7109375" style="13" customWidth="1"/>
    <col min="19" max="16384" width="13.7109375" style="13"/>
  </cols>
  <sheetData>
    <row r="1" spans="1:18">
      <c r="A1" s="26" t="e">
        <f>#REF!+1</f>
        <v>#REF!</v>
      </c>
      <c r="B1" s="12" t="e">
        <f>#REF!</f>
        <v>#REF!</v>
      </c>
    </row>
    <row r="2" spans="1:18">
      <c r="B2" s="12"/>
    </row>
    <row r="3" spans="1:18" s="21" customFormat="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Q3" s="61" t="s">
        <v>3</v>
      </c>
      <c r="R3" s="45" t="s">
        <v>2</v>
      </c>
    </row>
    <row r="4" spans="1:18">
      <c r="B4" s="20" t="e">
        <f>#REF!</f>
        <v>#REF!</v>
      </c>
      <c r="C4" s="19"/>
      <c r="D4" s="27"/>
      <c r="E4" s="19"/>
      <c r="F4" s="27"/>
      <c r="G4" s="19"/>
      <c r="H4" s="27"/>
      <c r="I4" s="19"/>
      <c r="J4" s="27"/>
      <c r="K4" s="19"/>
      <c r="L4" s="27"/>
      <c r="M4" s="19"/>
      <c r="N4" s="27"/>
      <c r="O4" s="19"/>
      <c r="Q4" s="49"/>
    </row>
    <row r="5" spans="1:18">
      <c r="B5" s="20" t="e">
        <f>#REF!</f>
        <v>#REF!</v>
      </c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Q5" s="49"/>
    </row>
    <row r="6" spans="1:18">
      <c r="B6" s="19" t="e">
        <f>#REF!</f>
        <v>#REF!</v>
      </c>
      <c r="C6" s="50">
        <v>28754022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54392356</v>
      </c>
      <c r="N6" s="23"/>
      <c r="O6" s="50">
        <f t="shared" ref="O6:O12" si="0">SUM(C6:M6)</f>
        <v>83146378</v>
      </c>
      <c r="Q6" s="48" t="str">
        <f>BS!$B$6</f>
        <v>тыс. тенге</v>
      </c>
      <c r="R6" s="35" t="e">
        <f t="shared" ref="R6:R12" si="1">O6-Q6</f>
        <v>#VALUE!</v>
      </c>
    </row>
    <row r="7" spans="1:18">
      <c r="B7" s="19" t="e">
        <f>#REF!</f>
        <v>#REF!</v>
      </c>
      <c r="C7" s="50">
        <v>1139628</v>
      </c>
      <c r="D7" s="50"/>
      <c r="E7" s="50">
        <v>0</v>
      </c>
      <c r="F7" s="50"/>
      <c r="G7" s="50">
        <v>0</v>
      </c>
      <c r="H7" s="50"/>
      <c r="I7" s="50">
        <v>0</v>
      </c>
      <c r="J7" s="50"/>
      <c r="K7" s="50">
        <v>0</v>
      </c>
      <c r="L7" s="50"/>
      <c r="M7" s="50">
        <v>0</v>
      </c>
      <c r="N7" s="23"/>
      <c r="O7" s="50">
        <f t="shared" si="0"/>
        <v>1139628</v>
      </c>
      <c r="Q7" s="48" t="str">
        <f>BS!$B$9</f>
        <v xml:space="preserve"> - </v>
      </c>
      <c r="R7" s="35" t="e">
        <f t="shared" si="1"/>
        <v>#VALUE!</v>
      </c>
    </row>
    <row r="8" spans="1:18">
      <c r="B8" s="19" t="e">
        <f>#REF!</f>
        <v>#REF!</v>
      </c>
      <c r="C8" s="50">
        <v>8531885</v>
      </c>
      <c r="D8" s="50"/>
      <c r="E8" s="50">
        <v>11672</v>
      </c>
      <c r="F8" s="50"/>
      <c r="G8" s="50">
        <v>995</v>
      </c>
      <c r="H8" s="50"/>
      <c r="I8" s="50">
        <v>2421122</v>
      </c>
      <c r="J8" s="50"/>
      <c r="K8" s="50">
        <v>0</v>
      </c>
      <c r="L8" s="50"/>
      <c r="M8" s="50">
        <v>14198</v>
      </c>
      <c r="N8" s="23"/>
      <c r="O8" s="50">
        <f t="shared" si="0"/>
        <v>10979872</v>
      </c>
      <c r="Q8" s="48" t="e">
        <f>BS!#REF!</f>
        <v>#REF!</v>
      </c>
      <c r="R8" s="35" t="e">
        <f t="shared" si="1"/>
        <v>#REF!</v>
      </c>
    </row>
    <row r="9" spans="1:18">
      <c r="B9" s="19" t="e">
        <f>#REF!</f>
        <v>#REF!</v>
      </c>
      <c r="C9" s="50">
        <v>0</v>
      </c>
      <c r="D9" s="50"/>
      <c r="E9" s="50">
        <v>0</v>
      </c>
      <c r="F9" s="50"/>
      <c r="G9" s="50">
        <v>1004645</v>
      </c>
      <c r="H9" s="50"/>
      <c r="I9" s="50">
        <v>0</v>
      </c>
      <c r="J9" s="50"/>
      <c r="K9" s="50">
        <v>0</v>
      </c>
      <c r="L9" s="50"/>
      <c r="M9" s="50">
        <v>1917728</v>
      </c>
      <c r="N9" s="23"/>
      <c r="O9" s="50">
        <f t="shared" si="0"/>
        <v>2922373</v>
      </c>
      <c r="Q9" s="48" t="e">
        <f>BS!#REF!</f>
        <v>#REF!</v>
      </c>
      <c r="R9" s="35" t="e">
        <f t="shared" si="1"/>
        <v>#REF!</v>
      </c>
    </row>
    <row r="10" spans="1:18">
      <c r="B10" s="19" t="e">
        <f>#REF!</f>
        <v>#REF!</v>
      </c>
      <c r="C10" s="50">
        <v>0</v>
      </c>
      <c r="D10" s="50"/>
      <c r="E10" s="50">
        <v>0</v>
      </c>
      <c r="F10" s="50"/>
      <c r="G10" s="50">
        <v>0</v>
      </c>
      <c r="H10" s="50"/>
      <c r="I10" s="50">
        <v>0</v>
      </c>
      <c r="J10" s="50"/>
      <c r="K10" s="50">
        <v>0</v>
      </c>
      <c r="L10" s="50"/>
      <c r="M10" s="50">
        <v>0</v>
      </c>
      <c r="N10" s="23"/>
      <c r="O10" s="50">
        <f t="shared" si="0"/>
        <v>0</v>
      </c>
      <c r="Q10" s="48" t="e">
        <f>BS!#REF!</f>
        <v>#REF!</v>
      </c>
      <c r="R10" s="35" t="e">
        <f t="shared" si="1"/>
        <v>#REF!</v>
      </c>
    </row>
    <row r="11" spans="1:18">
      <c r="B11" s="19" t="e">
        <f>#REF!</f>
        <v>#REF!</v>
      </c>
      <c r="C11" s="50">
        <v>22986791</v>
      </c>
      <c r="D11" s="50"/>
      <c r="E11" s="50">
        <v>12714867</v>
      </c>
      <c r="F11" s="50"/>
      <c r="G11" s="50">
        <v>70515712</v>
      </c>
      <c r="H11" s="50"/>
      <c r="I11" s="50">
        <v>263190437</v>
      </c>
      <c r="J11" s="50"/>
      <c r="K11" s="50">
        <v>63094280</v>
      </c>
      <c r="L11" s="50"/>
      <c r="M11" s="50">
        <v>26999</v>
      </c>
      <c r="N11" s="23"/>
      <c r="O11" s="50">
        <f t="shared" si="0"/>
        <v>432529086</v>
      </c>
      <c r="Q11" s="48" t="e">
        <f>BS!#REF!</f>
        <v>#REF!</v>
      </c>
      <c r="R11" s="35" t="e">
        <f t="shared" si="1"/>
        <v>#REF!</v>
      </c>
    </row>
    <row r="12" spans="1:18">
      <c r="B12" s="19" t="e">
        <f>#REF!</f>
        <v>#REF!</v>
      </c>
      <c r="C12" s="50">
        <v>12019283</v>
      </c>
      <c r="D12" s="50"/>
      <c r="E12" s="50">
        <v>2425890</v>
      </c>
      <c r="F12" s="50"/>
      <c r="G12" s="50">
        <v>1017294</v>
      </c>
      <c r="H12" s="50"/>
      <c r="I12" s="50">
        <v>7999839</v>
      </c>
      <c r="J12" s="50"/>
      <c r="K12" s="50">
        <v>0</v>
      </c>
      <c r="L12" s="50"/>
      <c r="M12" s="50">
        <v>0</v>
      </c>
      <c r="N12" s="23"/>
      <c r="O12" s="50">
        <f t="shared" si="0"/>
        <v>23462306</v>
      </c>
      <c r="Q12" s="48" t="e">
        <f>BS!#REF!</f>
        <v>#REF!</v>
      </c>
      <c r="R12" s="35" t="e">
        <f t="shared" si="1"/>
        <v>#REF!</v>
      </c>
    </row>
    <row r="13" spans="1:18">
      <c r="B13" s="19"/>
      <c r="C13" s="75">
        <f>SUM(C6:C12)</f>
        <v>73431609</v>
      </c>
      <c r="D13" s="30"/>
      <c r="E13" s="75">
        <f>SUM(E6:E12)</f>
        <v>15152429</v>
      </c>
      <c r="F13" s="30"/>
      <c r="G13" s="75">
        <f>SUM(G6:G12)</f>
        <v>72538646</v>
      </c>
      <c r="H13" s="30"/>
      <c r="I13" s="75">
        <f>SUM(I6:I12)</f>
        <v>273611398</v>
      </c>
      <c r="J13" s="30"/>
      <c r="K13" s="75">
        <f>SUM(K6:K12)</f>
        <v>63094280</v>
      </c>
      <c r="L13" s="30"/>
      <c r="M13" s="75">
        <f>SUM(M6:M12)</f>
        <v>56351281</v>
      </c>
      <c r="N13" s="30"/>
      <c r="O13" s="75">
        <f>SUM(O6:O12)</f>
        <v>554179643</v>
      </c>
      <c r="P13" s="35">
        <f>O13-SUM(C13:M13)</f>
        <v>0</v>
      </c>
      <c r="Q13" s="49"/>
    </row>
    <row r="14" spans="1:18">
      <c r="B14" s="20" t="e">
        <f>#REF!</f>
        <v>#REF!</v>
      </c>
      <c r="C14" s="19"/>
      <c r="D14" s="27"/>
      <c r="E14" s="19"/>
      <c r="F14" s="27"/>
      <c r="G14" s="19"/>
      <c r="H14" s="27"/>
      <c r="I14" s="19"/>
      <c r="J14" s="27"/>
      <c r="K14" s="19"/>
      <c r="L14" s="27"/>
      <c r="M14" s="19"/>
      <c r="N14" s="27"/>
      <c r="O14" s="19"/>
      <c r="Q14" s="49"/>
    </row>
    <row r="15" spans="1:18">
      <c r="B15" s="19" t="e">
        <f>#REF!</f>
        <v>#REF!</v>
      </c>
      <c r="C15" s="50">
        <v>0</v>
      </c>
      <c r="D15" s="50"/>
      <c r="E15" s="50">
        <v>0</v>
      </c>
      <c r="F15" s="50"/>
      <c r="G15" s="50">
        <v>0</v>
      </c>
      <c r="H15" s="50"/>
      <c r="I15" s="50">
        <v>0</v>
      </c>
      <c r="J15" s="50"/>
      <c r="K15" s="50">
        <v>0</v>
      </c>
      <c r="L15" s="50"/>
      <c r="M15" s="50">
        <v>2278</v>
      </c>
      <c r="N15" s="50"/>
      <c r="O15" s="50">
        <f t="shared" ref="O15:O21" si="2">SUM(C15:M15)</f>
        <v>2278</v>
      </c>
      <c r="Q15" s="48" t="e">
        <f>BS!#REF!</f>
        <v>#REF!</v>
      </c>
      <c r="R15" s="35" t="e">
        <f t="shared" ref="R15:R21" si="3">O15-Q15</f>
        <v>#REF!</v>
      </c>
    </row>
    <row r="16" spans="1:18">
      <c r="B16" s="19" t="e">
        <f>#REF!</f>
        <v>#REF!</v>
      </c>
      <c r="C16" s="50">
        <v>10121543</v>
      </c>
      <c r="D16" s="50"/>
      <c r="E16" s="50">
        <v>0</v>
      </c>
      <c r="F16" s="50"/>
      <c r="G16" s="50">
        <v>3318039</v>
      </c>
      <c r="H16" s="50"/>
      <c r="I16" s="50">
        <v>234000</v>
      </c>
      <c r="J16" s="50"/>
      <c r="K16" s="50">
        <v>0</v>
      </c>
      <c r="L16" s="50"/>
      <c r="M16" s="50">
        <v>443051</v>
      </c>
      <c r="N16" s="50"/>
      <c r="O16" s="50">
        <f t="shared" si="2"/>
        <v>14116633</v>
      </c>
      <c r="Q16" s="48">
        <f>BS!$B$21</f>
        <v>1475100</v>
      </c>
      <c r="R16" s="35">
        <f t="shared" si="3"/>
        <v>12641533</v>
      </c>
    </row>
    <row r="17" spans="2:18">
      <c r="B17" s="19" t="e">
        <f>#REF!</f>
        <v>#REF!</v>
      </c>
      <c r="C17" s="50">
        <v>8803285</v>
      </c>
      <c r="D17" s="50"/>
      <c r="E17" s="50">
        <v>0</v>
      </c>
      <c r="F17" s="50"/>
      <c r="G17" s="50">
        <v>0</v>
      </c>
      <c r="H17" s="50"/>
      <c r="I17" s="50">
        <v>0</v>
      </c>
      <c r="J17" s="50"/>
      <c r="K17" s="50">
        <v>0</v>
      </c>
      <c r="L17" s="50"/>
      <c r="M17" s="50">
        <v>0</v>
      </c>
      <c r="N17" s="50"/>
      <c r="O17" s="50">
        <f t="shared" si="2"/>
        <v>8803285</v>
      </c>
      <c r="Q17" s="48">
        <f>BS!$B$26</f>
        <v>35899620</v>
      </c>
      <c r="R17" s="35">
        <f t="shared" si="3"/>
        <v>-27096335</v>
      </c>
    </row>
    <row r="18" spans="2:18">
      <c r="B18" s="19" t="e">
        <f>#REF!</f>
        <v>#REF!</v>
      </c>
      <c r="C18" s="50">
        <v>41579752</v>
      </c>
      <c r="D18" s="50"/>
      <c r="E18" s="50">
        <v>44677113</v>
      </c>
      <c r="F18" s="50"/>
      <c r="G18" s="50">
        <v>161607696</v>
      </c>
      <c r="H18" s="50"/>
      <c r="I18" s="50">
        <v>94437988</v>
      </c>
      <c r="J18" s="50"/>
      <c r="K18" s="50">
        <v>11726765</v>
      </c>
      <c r="L18" s="50"/>
      <c r="M18" s="50">
        <v>50644472</v>
      </c>
      <c r="N18" s="50"/>
      <c r="O18" s="50">
        <f t="shared" si="2"/>
        <v>404673786</v>
      </c>
      <c r="Q18" s="48">
        <f>BS!$B$27</f>
        <v>4395755</v>
      </c>
      <c r="R18" s="35">
        <f t="shared" si="3"/>
        <v>400278031</v>
      </c>
    </row>
    <row r="19" spans="2:18">
      <c r="B19" s="19" t="e">
        <f>#REF!</f>
        <v>#REF!</v>
      </c>
      <c r="C19" s="50">
        <v>1662962</v>
      </c>
      <c r="D19" s="50"/>
      <c r="E19" s="50">
        <v>540864</v>
      </c>
      <c r="F19" s="50"/>
      <c r="G19" s="50">
        <v>9638788</v>
      </c>
      <c r="H19" s="50"/>
      <c r="I19" s="50">
        <v>20943742</v>
      </c>
      <c r="J19" s="50"/>
      <c r="K19" s="50">
        <v>0</v>
      </c>
      <c r="L19" s="50"/>
      <c r="M19" s="50">
        <v>0</v>
      </c>
      <c r="N19" s="50"/>
      <c r="O19" s="50">
        <f t="shared" si="2"/>
        <v>32786356</v>
      </c>
      <c r="Q19" s="48">
        <f>BS!$B$28</f>
        <v>21691831</v>
      </c>
      <c r="R19" s="35">
        <f t="shared" si="3"/>
        <v>11094525</v>
      </c>
    </row>
    <row r="20" spans="2:18">
      <c r="B20" s="19" t="e">
        <f>#REF!</f>
        <v>#REF!</v>
      </c>
      <c r="C20" s="50">
        <v>404139</v>
      </c>
      <c r="D20" s="50"/>
      <c r="E20" s="50">
        <v>224514</v>
      </c>
      <c r="F20" s="50"/>
      <c r="G20" s="50">
        <v>20332188</v>
      </c>
      <c r="H20" s="50"/>
      <c r="I20" s="50">
        <v>5001847</v>
      </c>
      <c r="J20" s="50"/>
      <c r="K20" s="50">
        <v>9706600</v>
      </c>
      <c r="L20" s="50"/>
      <c r="M20" s="50">
        <v>0</v>
      </c>
      <c r="N20" s="50"/>
      <c r="O20" s="50">
        <f t="shared" si="2"/>
        <v>35669288</v>
      </c>
      <c r="Q20" s="48" t="e">
        <f>BS!#REF!</f>
        <v>#REF!</v>
      </c>
      <c r="R20" s="35" t="e">
        <f t="shared" si="3"/>
        <v>#REF!</v>
      </c>
    </row>
    <row r="21" spans="2:18">
      <c r="B21" s="19" t="e">
        <f>#REF!</f>
        <v>#REF!</v>
      </c>
      <c r="C21" s="50">
        <v>3578391</v>
      </c>
      <c r="D21" s="50"/>
      <c r="E21" s="50">
        <v>1571497</v>
      </c>
      <c r="F21" s="50"/>
      <c r="G21" s="50">
        <v>2571278</v>
      </c>
      <c r="H21" s="50"/>
      <c r="I21" s="50">
        <v>9369350</v>
      </c>
      <c r="J21" s="50"/>
      <c r="K21" s="50">
        <v>4319833</v>
      </c>
      <c r="L21" s="50"/>
      <c r="M21" s="50">
        <v>0</v>
      </c>
      <c r="N21" s="50"/>
      <c r="O21" s="50">
        <f t="shared" si="2"/>
        <v>21410349</v>
      </c>
      <c r="Q21" s="48" t="e">
        <f>BS!#REF!</f>
        <v>#REF!</v>
      </c>
      <c r="R21" s="35" t="e">
        <f t="shared" si="3"/>
        <v>#REF!</v>
      </c>
    </row>
    <row r="22" spans="2:18" ht="13.5" thickBot="1">
      <c r="B22" s="19"/>
      <c r="C22" s="54">
        <f>SUM(C15:C21)</f>
        <v>66150072</v>
      </c>
      <c r="D22" s="30"/>
      <c r="E22" s="54">
        <f>SUM(E15:E21)</f>
        <v>47013988</v>
      </c>
      <c r="F22" s="30"/>
      <c r="G22" s="54">
        <f>SUM(G15:G21)</f>
        <v>197467989</v>
      </c>
      <c r="H22" s="30"/>
      <c r="I22" s="54">
        <f>SUM(I15:I21)</f>
        <v>129986927</v>
      </c>
      <c r="J22" s="30"/>
      <c r="K22" s="54">
        <f>SUM(K15:K21)</f>
        <v>25753198</v>
      </c>
      <c r="L22" s="30"/>
      <c r="M22" s="54">
        <f>SUM(M15:M21)</f>
        <v>51089801</v>
      </c>
      <c r="N22" s="30"/>
      <c r="O22" s="54">
        <f>SUM(O15:O21)</f>
        <v>517461975</v>
      </c>
      <c r="P22" s="35">
        <f>O22-SUM(C22:M22)</f>
        <v>0</v>
      </c>
    </row>
    <row r="23" spans="2:18" ht="14.25" thickTop="1" thickBot="1">
      <c r="B23" s="19"/>
      <c r="C23" s="54">
        <f>C13-C22</f>
        <v>7281537</v>
      </c>
      <c r="D23" s="30"/>
      <c r="E23" s="54">
        <f>E13-E22</f>
        <v>-31861559</v>
      </c>
      <c r="F23" s="30"/>
      <c r="G23" s="54">
        <f>G13-G22</f>
        <v>-124929343</v>
      </c>
      <c r="H23" s="30"/>
      <c r="I23" s="54">
        <f>I13-I22</f>
        <v>143624471</v>
      </c>
      <c r="J23" s="30"/>
      <c r="K23" s="54">
        <f>K13-K22</f>
        <v>37341082</v>
      </c>
      <c r="L23" s="30"/>
      <c r="M23" s="54">
        <f>M13-M22</f>
        <v>5261480</v>
      </c>
      <c r="N23" s="30"/>
      <c r="O23" s="54">
        <f>O13-O22</f>
        <v>36717668</v>
      </c>
      <c r="P23" s="35">
        <f>O23-SUM(C23:M23)</f>
        <v>0</v>
      </c>
    </row>
    <row r="24" spans="2:18" ht="13.5" thickTop="1">
      <c r="C24" s="35">
        <f>SUM(C6:C12)-C13</f>
        <v>0</v>
      </c>
      <c r="D24" s="35"/>
      <c r="E24" s="35">
        <f>SUM(E6:E12)-E13</f>
        <v>0</v>
      </c>
      <c r="F24" s="35"/>
      <c r="G24" s="35">
        <f>SUM(G6:G12)-G13</f>
        <v>0</v>
      </c>
      <c r="H24" s="35"/>
      <c r="I24" s="35">
        <f>SUM(I6:I12)-I13</f>
        <v>0</v>
      </c>
      <c r="J24" s="35"/>
      <c r="K24" s="35">
        <f>SUM(K6:K12)-K13</f>
        <v>0</v>
      </c>
      <c r="L24" s="35"/>
      <c r="M24" s="35">
        <f>SUM(M6:M12)-M13</f>
        <v>0</v>
      </c>
      <c r="N24" s="35"/>
      <c r="O24" s="35">
        <f>SUM(O6:O12)-O13</f>
        <v>0</v>
      </c>
    </row>
    <row r="25" spans="2:18">
      <c r="C25" s="35">
        <f>SUM(C15:C21)-C22</f>
        <v>0</v>
      </c>
      <c r="D25" s="35"/>
      <c r="E25" s="35">
        <f>SUM(E15:E21)-E22</f>
        <v>0</v>
      </c>
      <c r="F25" s="35"/>
      <c r="G25" s="35">
        <f>SUM(G15:G21)-G22</f>
        <v>0</v>
      </c>
      <c r="H25" s="35"/>
      <c r="I25" s="35">
        <f>SUM(I15:I21)-I22</f>
        <v>0</v>
      </c>
      <c r="J25" s="35"/>
      <c r="K25" s="35">
        <f>SUM(K15:K21)-K22</f>
        <v>0</v>
      </c>
      <c r="L25" s="35"/>
      <c r="M25" s="35">
        <f>SUM(M15:M21)-M22</f>
        <v>0</v>
      </c>
      <c r="N25" s="35"/>
      <c r="O25" s="35">
        <f>SUM(O15:O21)-O22</f>
        <v>0</v>
      </c>
    </row>
    <row r="26" spans="2:18">
      <c r="C26" s="35">
        <f>SUM(C6:C12)-SUM(C15:C21)-C23</f>
        <v>0</v>
      </c>
      <c r="E26" s="35">
        <f>SUM(E6:E12)-SUM(E15:E21)-E23</f>
        <v>0</v>
      </c>
      <c r="G26" s="35">
        <f>SUM(G6:G12)-SUM(G15:G21)-G23</f>
        <v>0</v>
      </c>
      <c r="I26" s="35">
        <f>SUM(I6:I12)-SUM(I15:I21)-I23</f>
        <v>0</v>
      </c>
      <c r="K26" s="35">
        <f>SUM(K6:K12)-SUM(K15:K21)-K23</f>
        <v>0</v>
      </c>
      <c r="M26" s="35">
        <f>SUM(M6:M12)-SUM(M15:M21)-M23</f>
        <v>0</v>
      </c>
      <c r="O26" s="35">
        <f>SUM(O6:O12)-SUM(O15:O21)-O23</f>
        <v>0</v>
      </c>
    </row>
    <row r="28" spans="2:18">
      <c r="B28" s="20" t="e">
        <f>#REF!</f>
        <v>#REF!</v>
      </c>
      <c r="C28" s="64" t="e">
        <f>#REF!</f>
        <v>#REF!</v>
      </c>
      <c r="D28" s="65"/>
      <c r="E28" s="64" t="e">
        <f>#REF!</f>
        <v>#REF!</v>
      </c>
      <c r="F28" s="65"/>
      <c r="G28" s="64" t="e">
        <f>#REF!</f>
        <v>#REF!</v>
      </c>
      <c r="H28" s="65"/>
      <c r="I28" s="64" t="e">
        <f>#REF!</f>
        <v>#REF!</v>
      </c>
      <c r="J28" s="65"/>
      <c r="K28" s="64" t="e">
        <f>#REF!</f>
        <v>#REF!</v>
      </c>
      <c r="L28" s="65"/>
      <c r="M28" s="64" t="e">
        <f>#REF!</f>
        <v>#REF!</v>
      </c>
      <c r="N28" s="65"/>
      <c r="O28" s="64" t="e">
        <f>#REF!</f>
        <v>#REF!</v>
      </c>
      <c r="P28" s="21"/>
      <c r="Q28" s="61" t="s">
        <v>3</v>
      </c>
      <c r="R28" s="45" t="s">
        <v>2</v>
      </c>
    </row>
    <row r="29" spans="2:18">
      <c r="B29" s="20" t="e">
        <f>#REF!</f>
        <v>#REF!</v>
      </c>
      <c r="C29" s="19"/>
      <c r="D29" s="27"/>
      <c r="E29" s="19"/>
      <c r="F29" s="27"/>
      <c r="G29" s="19"/>
      <c r="H29" s="27"/>
      <c r="I29" s="19"/>
      <c r="J29" s="27"/>
      <c r="K29" s="19"/>
      <c r="L29" s="27"/>
      <c r="M29" s="19"/>
      <c r="N29" s="27"/>
      <c r="O29" s="19"/>
      <c r="Q29" s="49"/>
    </row>
    <row r="30" spans="2:18">
      <c r="B30" s="20" t="e">
        <f>#REF!</f>
        <v>#REF!</v>
      </c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Q30" s="49"/>
    </row>
    <row r="31" spans="2:18">
      <c r="B31" s="19" t="e">
        <f>#REF!</f>
        <v>#REF!</v>
      </c>
      <c r="C31" s="50">
        <v>10300601</v>
      </c>
      <c r="D31" s="50"/>
      <c r="E31" s="50">
        <v>0</v>
      </c>
      <c r="F31" s="50"/>
      <c r="G31" s="50">
        <v>0</v>
      </c>
      <c r="H31" s="50"/>
      <c r="I31" s="50">
        <v>0</v>
      </c>
      <c r="J31" s="50"/>
      <c r="K31" s="50">
        <v>0</v>
      </c>
      <c r="L31" s="50"/>
      <c r="M31" s="50">
        <v>49322153</v>
      </c>
      <c r="N31" s="23"/>
      <c r="O31" s="50">
        <f t="shared" ref="O31:O37" si="4">SUM(C31:M31)</f>
        <v>59622754</v>
      </c>
      <c r="Q31" s="48" t="str">
        <f>BS!$D$6</f>
        <v>тыс. тенге</v>
      </c>
      <c r="R31" s="35" t="e">
        <f t="shared" ref="R31:R37" si="5">O31-Q31</f>
        <v>#VALUE!</v>
      </c>
    </row>
    <row r="32" spans="2:18">
      <c r="B32" s="19" t="e">
        <f>#REF!</f>
        <v>#REF!</v>
      </c>
      <c r="C32" s="50">
        <v>1259771</v>
      </c>
      <c r="D32" s="50"/>
      <c r="E32" s="50">
        <v>0</v>
      </c>
      <c r="F32" s="50"/>
      <c r="G32" s="50">
        <v>0</v>
      </c>
      <c r="H32" s="50"/>
      <c r="I32" s="50">
        <v>0</v>
      </c>
      <c r="J32" s="50"/>
      <c r="K32" s="50">
        <v>0</v>
      </c>
      <c r="L32" s="50"/>
      <c r="M32" s="50">
        <v>3102</v>
      </c>
      <c r="N32" s="23"/>
      <c r="O32" s="50">
        <f t="shared" si="4"/>
        <v>1262873</v>
      </c>
      <c r="Q32" s="48">
        <f>BS!$D$9</f>
        <v>1073676</v>
      </c>
      <c r="R32" s="35">
        <f t="shared" si="5"/>
        <v>189197</v>
      </c>
    </row>
    <row r="33" spans="2:18">
      <c r="B33" s="19" t="e">
        <f>#REF!</f>
        <v>#REF!</v>
      </c>
      <c r="C33" s="50">
        <v>16006281</v>
      </c>
      <c r="D33" s="50"/>
      <c r="E33" s="50">
        <v>11672</v>
      </c>
      <c r="F33" s="50"/>
      <c r="G33" s="50">
        <v>787</v>
      </c>
      <c r="H33" s="50"/>
      <c r="I33" s="50">
        <v>2390854</v>
      </c>
      <c r="J33" s="50"/>
      <c r="K33" s="50">
        <v>7</v>
      </c>
      <c r="L33" s="50"/>
      <c r="M33" s="50">
        <v>13945</v>
      </c>
      <c r="N33" s="23"/>
      <c r="O33" s="50">
        <f t="shared" si="4"/>
        <v>18423546</v>
      </c>
      <c r="Q33" s="48" t="e">
        <f>BS!#REF!</f>
        <v>#REF!</v>
      </c>
      <c r="R33" s="35" t="e">
        <f t="shared" si="5"/>
        <v>#REF!</v>
      </c>
    </row>
    <row r="34" spans="2:18">
      <c r="B34" s="19" t="e">
        <f>#REF!</f>
        <v>#REF!</v>
      </c>
      <c r="C34" s="50">
        <v>1846719</v>
      </c>
      <c r="D34" s="50"/>
      <c r="E34" s="50">
        <v>0</v>
      </c>
      <c r="F34" s="50"/>
      <c r="G34" s="50">
        <v>1510190</v>
      </c>
      <c r="H34" s="50"/>
      <c r="I34" s="50">
        <v>0</v>
      </c>
      <c r="J34" s="50"/>
      <c r="K34" s="50">
        <v>170</v>
      </c>
      <c r="L34" s="50"/>
      <c r="M34" s="50">
        <v>128334</v>
      </c>
      <c r="N34" s="23"/>
      <c r="O34" s="50">
        <f t="shared" si="4"/>
        <v>3485413</v>
      </c>
      <c r="Q34" s="48" t="e">
        <f>BS!#REF!</f>
        <v>#REF!</v>
      </c>
      <c r="R34" s="35" t="e">
        <f t="shared" si="5"/>
        <v>#REF!</v>
      </c>
    </row>
    <row r="35" spans="2:18" hidden="1">
      <c r="B35" s="19" t="e">
        <f>#REF!</f>
        <v>#REF!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23"/>
      <c r="O35" s="50">
        <f t="shared" si="4"/>
        <v>0</v>
      </c>
      <c r="Q35" s="48" t="e">
        <f>BS!#REF!</f>
        <v>#REF!</v>
      </c>
      <c r="R35" s="35" t="e">
        <f t="shared" si="5"/>
        <v>#REF!</v>
      </c>
    </row>
    <row r="36" spans="2:18">
      <c r="B36" s="19" t="e">
        <f>#REF!</f>
        <v>#REF!</v>
      </c>
      <c r="C36" s="50">
        <v>52721138.647406161</v>
      </c>
      <c r="D36" s="50"/>
      <c r="E36" s="50">
        <v>9094146.8575619496</v>
      </c>
      <c r="F36" s="50"/>
      <c r="G36" s="50">
        <v>29580608.014752049</v>
      </c>
      <c r="H36" s="50"/>
      <c r="I36" s="50">
        <v>204394102.05033085</v>
      </c>
      <c r="J36" s="50"/>
      <c r="K36" s="50">
        <v>58852291.429948986</v>
      </c>
      <c r="L36" s="50"/>
      <c r="M36" s="50">
        <v>0</v>
      </c>
      <c r="N36" s="23"/>
      <c r="O36" s="50">
        <f t="shared" si="4"/>
        <v>354642287</v>
      </c>
      <c r="Q36" s="48" t="e">
        <f>BS!#REF!</f>
        <v>#REF!</v>
      </c>
      <c r="R36" s="35" t="e">
        <f t="shared" si="5"/>
        <v>#REF!</v>
      </c>
    </row>
    <row r="37" spans="2:18">
      <c r="B37" s="19" t="e">
        <f>#REF!</f>
        <v>#REF!</v>
      </c>
      <c r="C37" s="50">
        <v>323426</v>
      </c>
      <c r="D37" s="50"/>
      <c r="E37" s="50">
        <v>20472</v>
      </c>
      <c r="F37" s="50"/>
      <c r="G37" s="50">
        <v>1983962</v>
      </c>
      <c r="H37" s="50"/>
      <c r="I37" s="50">
        <v>5999677</v>
      </c>
      <c r="J37" s="50"/>
      <c r="K37" s="50">
        <v>1999655</v>
      </c>
      <c r="L37" s="50"/>
      <c r="M37" s="50">
        <v>0</v>
      </c>
      <c r="N37" s="23"/>
      <c r="O37" s="50">
        <f t="shared" si="4"/>
        <v>10327192</v>
      </c>
      <c r="Q37" s="48" t="e">
        <f>BS!#REF!</f>
        <v>#REF!</v>
      </c>
      <c r="R37" s="35" t="e">
        <f t="shared" si="5"/>
        <v>#REF!</v>
      </c>
    </row>
    <row r="38" spans="2:18">
      <c r="B38" s="19"/>
      <c r="C38" s="75">
        <f>SUM(C31:C37)</f>
        <v>82457936.647406161</v>
      </c>
      <c r="D38" s="30"/>
      <c r="E38" s="75">
        <f>SUM(E31:E37)</f>
        <v>9126290.8575619496</v>
      </c>
      <c r="F38" s="30"/>
      <c r="G38" s="75">
        <f>SUM(G31:G37)</f>
        <v>33075547.014752049</v>
      </c>
      <c r="H38" s="30"/>
      <c r="I38" s="75">
        <f>SUM(I31:I37)</f>
        <v>212784633.05033085</v>
      </c>
      <c r="J38" s="30"/>
      <c r="K38" s="75">
        <f>SUM(K31:K37)</f>
        <v>60852123.429948986</v>
      </c>
      <c r="L38" s="30"/>
      <c r="M38" s="75">
        <f>SUM(M31:M37)</f>
        <v>49467534</v>
      </c>
      <c r="N38" s="30"/>
      <c r="O38" s="75">
        <f>SUM(O31:O37)</f>
        <v>447764065</v>
      </c>
      <c r="P38" s="35">
        <f>O38-SUM(C38:M38)</f>
        <v>0</v>
      </c>
      <c r="Q38" s="49"/>
    </row>
    <row r="39" spans="2:18">
      <c r="B39" s="20" t="e">
        <f>#REF!</f>
        <v>#REF!</v>
      </c>
      <c r="C39" s="19"/>
      <c r="D39" s="27"/>
      <c r="E39" s="19"/>
      <c r="F39" s="27"/>
      <c r="G39" s="19"/>
      <c r="H39" s="27"/>
      <c r="I39" s="19"/>
      <c r="J39" s="27"/>
      <c r="K39" s="19"/>
      <c r="L39" s="27"/>
      <c r="M39" s="19"/>
      <c r="N39" s="27"/>
      <c r="O39" s="19"/>
      <c r="Q39" s="49"/>
    </row>
    <row r="40" spans="2:18">
      <c r="B40" s="19" t="e">
        <f>#REF!</f>
        <v>#REF!</v>
      </c>
      <c r="C40" s="50">
        <v>0</v>
      </c>
      <c r="D40" s="50"/>
      <c r="E40" s="50">
        <v>0</v>
      </c>
      <c r="F40" s="50"/>
      <c r="G40" s="50">
        <v>0</v>
      </c>
      <c r="H40" s="50"/>
      <c r="I40" s="50">
        <v>0</v>
      </c>
      <c r="J40" s="50"/>
      <c r="K40" s="50">
        <v>0</v>
      </c>
      <c r="L40" s="50"/>
      <c r="M40" s="50">
        <v>1123</v>
      </c>
      <c r="N40" s="50"/>
      <c r="O40" s="50">
        <f t="shared" ref="O40:O46" si="6">SUM(C40:M40)</f>
        <v>1123</v>
      </c>
      <c r="Q40" s="48" t="e">
        <f>BS!#REF!</f>
        <v>#REF!</v>
      </c>
      <c r="R40" s="35" t="e">
        <f t="shared" ref="R40:R46" si="7">O40-Q40</f>
        <v>#REF!</v>
      </c>
    </row>
    <row r="41" spans="2:18">
      <c r="B41" s="19" t="e">
        <f>#REF!</f>
        <v>#REF!</v>
      </c>
      <c r="C41" s="50">
        <v>8793545</v>
      </c>
      <c r="D41" s="50"/>
      <c r="E41" s="50">
        <v>507195</v>
      </c>
      <c r="F41" s="50"/>
      <c r="G41" s="50">
        <v>11842047</v>
      </c>
      <c r="H41" s="50"/>
      <c r="I41" s="50">
        <v>0</v>
      </c>
      <c r="J41" s="50"/>
      <c r="K41" s="50">
        <v>0</v>
      </c>
      <c r="L41" s="50"/>
      <c r="M41" s="50">
        <v>85789</v>
      </c>
      <c r="N41" s="50"/>
      <c r="O41" s="50">
        <f t="shared" si="6"/>
        <v>21228576</v>
      </c>
      <c r="Q41" s="48">
        <f>BS!$D$21</f>
        <v>474078</v>
      </c>
      <c r="R41" s="35">
        <f t="shared" si="7"/>
        <v>20754498</v>
      </c>
    </row>
    <row r="42" spans="2:18" hidden="1">
      <c r="B42" s="19" t="e">
        <f>#REF!</f>
        <v>#REF!</v>
      </c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>
        <f t="shared" si="6"/>
        <v>0</v>
      </c>
      <c r="Q42" s="48">
        <f>BS!$D$26</f>
        <v>35479720</v>
      </c>
      <c r="R42" s="35">
        <f t="shared" si="7"/>
        <v>-35479720</v>
      </c>
    </row>
    <row r="43" spans="2:18">
      <c r="B43" s="19" t="e">
        <f>#REF!</f>
        <v>#REF!</v>
      </c>
      <c r="C43" s="50">
        <v>47399946</v>
      </c>
      <c r="D43" s="50"/>
      <c r="E43" s="50">
        <v>32929224</v>
      </c>
      <c r="F43" s="50"/>
      <c r="G43" s="50">
        <v>105014912</v>
      </c>
      <c r="H43" s="50"/>
      <c r="I43" s="50">
        <v>69537994</v>
      </c>
      <c r="J43" s="50"/>
      <c r="K43" s="50">
        <v>9617443</v>
      </c>
      <c r="L43" s="50"/>
      <c r="M43" s="50">
        <v>50220879</v>
      </c>
      <c r="N43" s="50"/>
      <c r="O43" s="50">
        <f t="shared" si="6"/>
        <v>314720398</v>
      </c>
      <c r="Q43" s="48">
        <f>BS!$D$27</f>
        <v>3872560</v>
      </c>
      <c r="R43" s="35">
        <f t="shared" si="7"/>
        <v>310847838</v>
      </c>
    </row>
    <row r="44" spans="2:18">
      <c r="B44" s="19" t="e">
        <f>#REF!</f>
        <v>#REF!</v>
      </c>
      <c r="C44" s="50">
        <v>1633992</v>
      </c>
      <c r="D44" s="50"/>
      <c r="E44" s="50">
        <v>571263</v>
      </c>
      <c r="F44" s="50"/>
      <c r="G44" s="50">
        <v>7361088</v>
      </c>
      <c r="H44" s="50"/>
      <c r="I44" s="50">
        <v>24875421</v>
      </c>
      <c r="J44" s="50"/>
      <c r="K44" s="50">
        <v>0</v>
      </c>
      <c r="L44" s="50"/>
      <c r="M44" s="50">
        <v>0</v>
      </c>
      <c r="N44" s="50"/>
      <c r="O44" s="50">
        <f t="shared" si="6"/>
        <v>34441764</v>
      </c>
      <c r="Q44" s="48">
        <f>BS!$D$28</f>
        <v>14634808</v>
      </c>
      <c r="R44" s="35">
        <f t="shared" si="7"/>
        <v>19806956</v>
      </c>
    </row>
    <row r="45" spans="2:18">
      <c r="B45" s="19" t="e">
        <f>#REF!</f>
        <v>#REF!</v>
      </c>
      <c r="C45" s="50">
        <v>371917</v>
      </c>
      <c r="D45" s="50"/>
      <c r="E45" s="50">
        <v>10164776</v>
      </c>
      <c r="F45" s="50"/>
      <c r="G45" s="50">
        <v>12330876</v>
      </c>
      <c r="H45" s="50"/>
      <c r="I45" s="50">
        <v>5003935</v>
      </c>
      <c r="J45" s="50"/>
      <c r="K45" s="50">
        <v>0</v>
      </c>
      <c r="L45" s="50"/>
      <c r="M45" s="50">
        <v>0</v>
      </c>
      <c r="N45" s="50"/>
      <c r="O45" s="50">
        <f t="shared" si="6"/>
        <v>27871504</v>
      </c>
      <c r="Q45" s="48" t="e">
        <f>BS!#REF!</f>
        <v>#REF!</v>
      </c>
      <c r="R45" s="35" t="e">
        <f t="shared" si="7"/>
        <v>#REF!</v>
      </c>
    </row>
    <row r="46" spans="2:18">
      <c r="B46" s="19" t="e">
        <f>#REF!</f>
        <v>#REF!</v>
      </c>
      <c r="C46" s="50">
        <v>3733214</v>
      </c>
      <c r="D46" s="50"/>
      <c r="E46" s="50">
        <v>1643585</v>
      </c>
      <c r="F46" s="50"/>
      <c r="G46" s="50">
        <v>2554759</v>
      </c>
      <c r="H46" s="50"/>
      <c r="I46" s="50">
        <v>9320960</v>
      </c>
      <c r="J46" s="50"/>
      <c r="K46" s="50">
        <v>1309638</v>
      </c>
      <c r="L46" s="50"/>
      <c r="M46" s="50">
        <v>0</v>
      </c>
      <c r="N46" s="50"/>
      <c r="O46" s="50">
        <f t="shared" si="6"/>
        <v>18562156</v>
      </c>
      <c r="Q46" s="48" t="e">
        <f>BS!#REF!</f>
        <v>#REF!</v>
      </c>
      <c r="R46" s="35" t="e">
        <f t="shared" si="7"/>
        <v>#REF!</v>
      </c>
    </row>
    <row r="47" spans="2:18" ht="13.5" thickBot="1">
      <c r="B47" s="19"/>
      <c r="C47" s="54">
        <f>SUM(C40:C46)</f>
        <v>61932614</v>
      </c>
      <c r="D47" s="30"/>
      <c r="E47" s="54">
        <f>SUM(E40:E46)</f>
        <v>45816043</v>
      </c>
      <c r="F47" s="30"/>
      <c r="G47" s="54">
        <f>SUM(G40:G46)</f>
        <v>139103682</v>
      </c>
      <c r="H47" s="30"/>
      <c r="I47" s="54">
        <f>SUM(I40:I46)</f>
        <v>108738310</v>
      </c>
      <c r="J47" s="30"/>
      <c r="K47" s="54">
        <f>SUM(K40:K46)</f>
        <v>10927081</v>
      </c>
      <c r="L47" s="30"/>
      <c r="M47" s="54">
        <f>SUM(M40:M46)</f>
        <v>50307791</v>
      </c>
      <c r="N47" s="30"/>
      <c r="O47" s="54">
        <f>SUM(O40:O46)</f>
        <v>416825521</v>
      </c>
      <c r="P47" s="35">
        <f>O47-SUM(C47:M47)</f>
        <v>0</v>
      </c>
    </row>
    <row r="48" spans="2:18" ht="14.25" thickTop="1" thickBot="1">
      <c r="B48" s="19"/>
      <c r="C48" s="54">
        <f>C38-C47</f>
        <v>20525322.647406161</v>
      </c>
      <c r="D48" s="30"/>
      <c r="E48" s="54">
        <f>E38-E47</f>
        <v>-36689752.142438054</v>
      </c>
      <c r="F48" s="30"/>
      <c r="G48" s="54">
        <f>G38-G47</f>
        <v>-106028134.98524795</v>
      </c>
      <c r="H48" s="30"/>
      <c r="I48" s="54">
        <f>I38-I47</f>
        <v>104046323.05033085</v>
      </c>
      <c r="J48" s="30"/>
      <c r="K48" s="54">
        <f>K38-K47</f>
        <v>49925042.429948986</v>
      </c>
      <c r="L48" s="30"/>
      <c r="M48" s="54">
        <f>M38-M47</f>
        <v>-840257</v>
      </c>
      <c r="N48" s="30"/>
      <c r="O48" s="54">
        <f>O38-O47</f>
        <v>30938544</v>
      </c>
      <c r="P48" s="35">
        <f>O48-SUM(C48:M48)</f>
        <v>0</v>
      </c>
    </row>
    <row r="49" spans="3:15" ht="13.5" thickTop="1">
      <c r="C49" s="35">
        <f>SUM(C31:C37)-C38</f>
        <v>0</v>
      </c>
      <c r="D49" s="35"/>
      <c r="E49" s="35">
        <f>SUM(E31:E37)-E38</f>
        <v>0</v>
      </c>
      <c r="F49" s="35"/>
      <c r="G49" s="35">
        <f>SUM(G31:G37)-G38</f>
        <v>0</v>
      </c>
      <c r="H49" s="35"/>
      <c r="I49" s="35">
        <f>SUM(I31:I37)-I38</f>
        <v>0</v>
      </c>
      <c r="J49" s="35"/>
      <c r="K49" s="35">
        <f>SUM(K31:K37)-K38</f>
        <v>0</v>
      </c>
      <c r="L49" s="35"/>
      <c r="M49" s="35">
        <f>SUM(M31:M37)-M38</f>
        <v>0</v>
      </c>
      <c r="N49" s="35"/>
      <c r="O49" s="35">
        <f>SUM(O31:O37)-O38</f>
        <v>0</v>
      </c>
    </row>
    <row r="50" spans="3:15">
      <c r="C50" s="35">
        <f>SUM(C40:C46)-C47</f>
        <v>0</v>
      </c>
      <c r="D50" s="35"/>
      <c r="E50" s="35">
        <f>SUM(E40:E46)-E47</f>
        <v>0</v>
      </c>
      <c r="F50" s="35"/>
      <c r="G50" s="35">
        <f>SUM(G40:G46)-G47</f>
        <v>0</v>
      </c>
      <c r="H50" s="35"/>
      <c r="I50" s="35">
        <f>SUM(I40:I46)-I47</f>
        <v>0</v>
      </c>
      <c r="J50" s="35"/>
      <c r="K50" s="35">
        <f>SUM(K40:K46)-K47</f>
        <v>0</v>
      </c>
      <c r="L50" s="35"/>
      <c r="M50" s="35">
        <f>SUM(M40:M46)-M47</f>
        <v>0</v>
      </c>
      <c r="N50" s="35"/>
      <c r="O50" s="35">
        <f>SUM(O40:O46)-O47</f>
        <v>0</v>
      </c>
    </row>
    <row r="51" spans="3:15">
      <c r="C51" s="35">
        <f>SUM(C31:C37)-SUM(C40:C46)-C48</f>
        <v>0</v>
      </c>
      <c r="E51" s="35">
        <f>SUM(E31:E37)-SUM(E40:E46)-E48</f>
        <v>0</v>
      </c>
      <c r="G51" s="35">
        <f>SUM(G31:G37)-SUM(G40:G46)-G48</f>
        <v>0</v>
      </c>
      <c r="I51" s="35">
        <f>SUM(I31:I37)-SUM(I40:I46)-I48</f>
        <v>0</v>
      </c>
      <c r="K51" s="35">
        <f>SUM(K31:K37)-SUM(K40:K46)-K48</f>
        <v>0</v>
      </c>
      <c r="M51" s="35">
        <f>SUM(M31:M37)-SUM(M40:M46)-M48</f>
        <v>0</v>
      </c>
      <c r="O51" s="35">
        <f>SUM(O31:O37)-SUM(O40:O46)-O48</f>
        <v>0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2" r:id="rId4" name="Drop Down 2">
              <controlPr defaultSize="0" autoLine="0" autoPict="0">
                <anchor moveWithCells="1">
                  <from>
                    <xdr:col>7</xdr:col>
                    <xdr:colOff>9525</xdr:colOff>
                    <xdr:row>0</xdr:row>
                    <xdr:rowOff>19050</xdr:rowOff>
                  </from>
                  <to>
                    <xdr:col>8</xdr:col>
                    <xdr:colOff>762000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5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0.5703125" style="13" customWidth="1"/>
    <col min="4" max="4" width="0.7109375" style="13" customWidth="1"/>
    <col min="5" max="5" width="10.5703125" style="13" customWidth="1"/>
    <col min="6" max="6" width="0.7109375" style="13" customWidth="1"/>
    <col min="7" max="7" width="10.5703125" style="13" customWidth="1"/>
    <col min="8" max="8" width="0.7109375" style="13" customWidth="1"/>
    <col min="9" max="9" width="10.5703125" style="13" customWidth="1"/>
    <col min="10" max="10" width="0.7109375" style="13" customWidth="1"/>
    <col min="11" max="11" width="10.5703125" style="13" customWidth="1"/>
    <col min="12" max="12" width="0.7109375" style="13" customWidth="1"/>
    <col min="13" max="13" width="10.5703125" style="13" customWidth="1"/>
    <col min="14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0.7109375" style="13" customWidth="1"/>
    <col min="261" max="261" width="10.5703125" style="13" customWidth="1"/>
    <col min="262" max="262" width="0.710937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266" width="0.7109375" style="13" customWidth="1"/>
    <col min="267" max="267" width="10.5703125" style="13" customWidth="1"/>
    <col min="268" max="268" width="0.7109375" style="13" customWidth="1"/>
    <col min="269" max="269" width="10.5703125" style="13" customWidth="1"/>
    <col min="270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0.7109375" style="13" customWidth="1"/>
    <col min="517" max="517" width="10.5703125" style="13" customWidth="1"/>
    <col min="518" max="518" width="0.710937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522" width="0.7109375" style="13" customWidth="1"/>
    <col min="523" max="523" width="10.5703125" style="13" customWidth="1"/>
    <col min="524" max="524" width="0.7109375" style="13" customWidth="1"/>
    <col min="525" max="525" width="10.5703125" style="13" customWidth="1"/>
    <col min="526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0.7109375" style="13" customWidth="1"/>
    <col min="773" max="773" width="10.5703125" style="13" customWidth="1"/>
    <col min="774" max="774" width="0.710937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778" width="0.7109375" style="13" customWidth="1"/>
    <col min="779" max="779" width="10.5703125" style="13" customWidth="1"/>
    <col min="780" max="780" width="0.7109375" style="13" customWidth="1"/>
    <col min="781" max="781" width="10.5703125" style="13" customWidth="1"/>
    <col min="782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0.7109375" style="13" customWidth="1"/>
    <col min="1029" max="1029" width="10.5703125" style="13" customWidth="1"/>
    <col min="1030" max="1030" width="0.710937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034" width="0.7109375" style="13" customWidth="1"/>
    <col min="1035" max="1035" width="10.5703125" style="13" customWidth="1"/>
    <col min="1036" max="1036" width="0.7109375" style="13" customWidth="1"/>
    <col min="1037" max="1037" width="10.5703125" style="13" customWidth="1"/>
    <col min="1038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0.7109375" style="13" customWidth="1"/>
    <col min="1285" max="1285" width="10.5703125" style="13" customWidth="1"/>
    <col min="1286" max="1286" width="0.710937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290" width="0.7109375" style="13" customWidth="1"/>
    <col min="1291" max="1291" width="10.5703125" style="13" customWidth="1"/>
    <col min="1292" max="1292" width="0.7109375" style="13" customWidth="1"/>
    <col min="1293" max="1293" width="10.5703125" style="13" customWidth="1"/>
    <col min="1294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0.7109375" style="13" customWidth="1"/>
    <col min="1541" max="1541" width="10.5703125" style="13" customWidth="1"/>
    <col min="1542" max="1542" width="0.710937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546" width="0.7109375" style="13" customWidth="1"/>
    <col min="1547" max="1547" width="10.5703125" style="13" customWidth="1"/>
    <col min="1548" max="1548" width="0.7109375" style="13" customWidth="1"/>
    <col min="1549" max="1549" width="10.5703125" style="13" customWidth="1"/>
    <col min="1550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0.7109375" style="13" customWidth="1"/>
    <col min="1797" max="1797" width="10.5703125" style="13" customWidth="1"/>
    <col min="1798" max="1798" width="0.710937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1802" width="0.7109375" style="13" customWidth="1"/>
    <col min="1803" max="1803" width="10.5703125" style="13" customWidth="1"/>
    <col min="1804" max="1804" width="0.7109375" style="13" customWidth="1"/>
    <col min="1805" max="1805" width="10.5703125" style="13" customWidth="1"/>
    <col min="1806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0.7109375" style="13" customWidth="1"/>
    <col min="2053" max="2053" width="10.5703125" style="13" customWidth="1"/>
    <col min="2054" max="2054" width="0.710937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058" width="0.7109375" style="13" customWidth="1"/>
    <col min="2059" max="2059" width="10.5703125" style="13" customWidth="1"/>
    <col min="2060" max="2060" width="0.7109375" style="13" customWidth="1"/>
    <col min="2061" max="2061" width="10.5703125" style="13" customWidth="1"/>
    <col min="2062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0.7109375" style="13" customWidth="1"/>
    <col min="2309" max="2309" width="10.5703125" style="13" customWidth="1"/>
    <col min="2310" max="2310" width="0.710937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314" width="0.7109375" style="13" customWidth="1"/>
    <col min="2315" max="2315" width="10.5703125" style="13" customWidth="1"/>
    <col min="2316" max="2316" width="0.7109375" style="13" customWidth="1"/>
    <col min="2317" max="2317" width="10.5703125" style="13" customWidth="1"/>
    <col min="2318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0.7109375" style="13" customWidth="1"/>
    <col min="2565" max="2565" width="10.5703125" style="13" customWidth="1"/>
    <col min="2566" max="2566" width="0.710937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570" width="0.7109375" style="13" customWidth="1"/>
    <col min="2571" max="2571" width="10.5703125" style="13" customWidth="1"/>
    <col min="2572" max="2572" width="0.7109375" style="13" customWidth="1"/>
    <col min="2573" max="2573" width="10.5703125" style="13" customWidth="1"/>
    <col min="2574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0.7109375" style="13" customWidth="1"/>
    <col min="2821" max="2821" width="10.5703125" style="13" customWidth="1"/>
    <col min="2822" max="2822" width="0.710937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2826" width="0.7109375" style="13" customWidth="1"/>
    <col min="2827" max="2827" width="10.5703125" style="13" customWidth="1"/>
    <col min="2828" max="2828" width="0.7109375" style="13" customWidth="1"/>
    <col min="2829" max="2829" width="10.5703125" style="13" customWidth="1"/>
    <col min="2830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0.7109375" style="13" customWidth="1"/>
    <col min="3077" max="3077" width="10.5703125" style="13" customWidth="1"/>
    <col min="3078" max="3078" width="0.710937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082" width="0.7109375" style="13" customWidth="1"/>
    <col min="3083" max="3083" width="10.5703125" style="13" customWidth="1"/>
    <col min="3084" max="3084" width="0.7109375" style="13" customWidth="1"/>
    <col min="3085" max="3085" width="10.5703125" style="13" customWidth="1"/>
    <col min="3086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0.7109375" style="13" customWidth="1"/>
    <col min="3333" max="3333" width="10.5703125" style="13" customWidth="1"/>
    <col min="3334" max="3334" width="0.710937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338" width="0.7109375" style="13" customWidth="1"/>
    <col min="3339" max="3339" width="10.5703125" style="13" customWidth="1"/>
    <col min="3340" max="3340" width="0.7109375" style="13" customWidth="1"/>
    <col min="3341" max="3341" width="10.5703125" style="13" customWidth="1"/>
    <col min="3342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0.7109375" style="13" customWidth="1"/>
    <col min="3589" max="3589" width="10.5703125" style="13" customWidth="1"/>
    <col min="3590" max="3590" width="0.710937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594" width="0.7109375" style="13" customWidth="1"/>
    <col min="3595" max="3595" width="10.5703125" style="13" customWidth="1"/>
    <col min="3596" max="3596" width="0.7109375" style="13" customWidth="1"/>
    <col min="3597" max="3597" width="10.5703125" style="13" customWidth="1"/>
    <col min="3598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0.7109375" style="13" customWidth="1"/>
    <col min="3845" max="3845" width="10.5703125" style="13" customWidth="1"/>
    <col min="3846" max="3846" width="0.710937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3850" width="0.7109375" style="13" customWidth="1"/>
    <col min="3851" max="3851" width="10.5703125" style="13" customWidth="1"/>
    <col min="3852" max="3852" width="0.7109375" style="13" customWidth="1"/>
    <col min="3853" max="3853" width="10.5703125" style="13" customWidth="1"/>
    <col min="3854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0.7109375" style="13" customWidth="1"/>
    <col min="4101" max="4101" width="10.5703125" style="13" customWidth="1"/>
    <col min="4102" max="4102" width="0.710937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106" width="0.7109375" style="13" customWidth="1"/>
    <col min="4107" max="4107" width="10.5703125" style="13" customWidth="1"/>
    <col min="4108" max="4108" width="0.7109375" style="13" customWidth="1"/>
    <col min="4109" max="4109" width="10.5703125" style="13" customWidth="1"/>
    <col min="4110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0.7109375" style="13" customWidth="1"/>
    <col min="4357" max="4357" width="10.5703125" style="13" customWidth="1"/>
    <col min="4358" max="4358" width="0.710937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362" width="0.7109375" style="13" customWidth="1"/>
    <col min="4363" max="4363" width="10.5703125" style="13" customWidth="1"/>
    <col min="4364" max="4364" width="0.7109375" style="13" customWidth="1"/>
    <col min="4365" max="4365" width="10.5703125" style="13" customWidth="1"/>
    <col min="4366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0.7109375" style="13" customWidth="1"/>
    <col min="4613" max="4613" width="10.5703125" style="13" customWidth="1"/>
    <col min="4614" max="4614" width="0.710937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618" width="0.7109375" style="13" customWidth="1"/>
    <col min="4619" max="4619" width="10.5703125" style="13" customWidth="1"/>
    <col min="4620" max="4620" width="0.7109375" style="13" customWidth="1"/>
    <col min="4621" max="4621" width="10.5703125" style="13" customWidth="1"/>
    <col min="4622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0.7109375" style="13" customWidth="1"/>
    <col min="4869" max="4869" width="10.5703125" style="13" customWidth="1"/>
    <col min="4870" max="4870" width="0.710937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4874" width="0.7109375" style="13" customWidth="1"/>
    <col min="4875" max="4875" width="10.5703125" style="13" customWidth="1"/>
    <col min="4876" max="4876" width="0.7109375" style="13" customWidth="1"/>
    <col min="4877" max="4877" width="10.5703125" style="13" customWidth="1"/>
    <col min="4878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0.7109375" style="13" customWidth="1"/>
    <col min="5125" max="5125" width="10.5703125" style="13" customWidth="1"/>
    <col min="5126" max="5126" width="0.710937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130" width="0.7109375" style="13" customWidth="1"/>
    <col min="5131" max="5131" width="10.5703125" style="13" customWidth="1"/>
    <col min="5132" max="5132" width="0.7109375" style="13" customWidth="1"/>
    <col min="5133" max="5133" width="10.5703125" style="13" customWidth="1"/>
    <col min="5134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0.7109375" style="13" customWidth="1"/>
    <col min="5381" max="5381" width="10.5703125" style="13" customWidth="1"/>
    <col min="5382" max="5382" width="0.710937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386" width="0.7109375" style="13" customWidth="1"/>
    <col min="5387" max="5387" width="10.5703125" style="13" customWidth="1"/>
    <col min="5388" max="5388" width="0.7109375" style="13" customWidth="1"/>
    <col min="5389" max="5389" width="10.5703125" style="13" customWidth="1"/>
    <col min="5390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0.7109375" style="13" customWidth="1"/>
    <col min="5637" max="5637" width="10.5703125" style="13" customWidth="1"/>
    <col min="5638" max="5638" width="0.710937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642" width="0.7109375" style="13" customWidth="1"/>
    <col min="5643" max="5643" width="10.5703125" style="13" customWidth="1"/>
    <col min="5644" max="5644" width="0.7109375" style="13" customWidth="1"/>
    <col min="5645" max="5645" width="10.5703125" style="13" customWidth="1"/>
    <col min="5646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0.7109375" style="13" customWidth="1"/>
    <col min="5893" max="5893" width="10.5703125" style="13" customWidth="1"/>
    <col min="5894" max="5894" width="0.710937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5898" width="0.7109375" style="13" customWidth="1"/>
    <col min="5899" max="5899" width="10.5703125" style="13" customWidth="1"/>
    <col min="5900" max="5900" width="0.7109375" style="13" customWidth="1"/>
    <col min="5901" max="5901" width="10.5703125" style="13" customWidth="1"/>
    <col min="5902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0.7109375" style="13" customWidth="1"/>
    <col min="6149" max="6149" width="10.5703125" style="13" customWidth="1"/>
    <col min="6150" max="6150" width="0.710937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154" width="0.7109375" style="13" customWidth="1"/>
    <col min="6155" max="6155" width="10.5703125" style="13" customWidth="1"/>
    <col min="6156" max="6156" width="0.7109375" style="13" customWidth="1"/>
    <col min="6157" max="6157" width="10.5703125" style="13" customWidth="1"/>
    <col min="6158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0.7109375" style="13" customWidth="1"/>
    <col min="6405" max="6405" width="10.5703125" style="13" customWidth="1"/>
    <col min="6406" max="6406" width="0.710937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410" width="0.7109375" style="13" customWidth="1"/>
    <col min="6411" max="6411" width="10.5703125" style="13" customWidth="1"/>
    <col min="6412" max="6412" width="0.7109375" style="13" customWidth="1"/>
    <col min="6413" max="6413" width="10.5703125" style="13" customWidth="1"/>
    <col min="6414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0.7109375" style="13" customWidth="1"/>
    <col min="6661" max="6661" width="10.5703125" style="13" customWidth="1"/>
    <col min="6662" max="6662" width="0.710937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666" width="0.7109375" style="13" customWidth="1"/>
    <col min="6667" max="6667" width="10.5703125" style="13" customWidth="1"/>
    <col min="6668" max="6668" width="0.7109375" style="13" customWidth="1"/>
    <col min="6669" max="6669" width="10.5703125" style="13" customWidth="1"/>
    <col min="6670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0.7109375" style="13" customWidth="1"/>
    <col min="6917" max="6917" width="10.5703125" style="13" customWidth="1"/>
    <col min="6918" max="6918" width="0.710937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6922" width="0.7109375" style="13" customWidth="1"/>
    <col min="6923" max="6923" width="10.5703125" style="13" customWidth="1"/>
    <col min="6924" max="6924" width="0.7109375" style="13" customWidth="1"/>
    <col min="6925" max="6925" width="10.5703125" style="13" customWidth="1"/>
    <col min="6926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0.7109375" style="13" customWidth="1"/>
    <col min="7173" max="7173" width="10.5703125" style="13" customWidth="1"/>
    <col min="7174" max="7174" width="0.710937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178" width="0.7109375" style="13" customWidth="1"/>
    <col min="7179" max="7179" width="10.5703125" style="13" customWidth="1"/>
    <col min="7180" max="7180" width="0.7109375" style="13" customWidth="1"/>
    <col min="7181" max="7181" width="10.5703125" style="13" customWidth="1"/>
    <col min="7182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0.7109375" style="13" customWidth="1"/>
    <col min="7429" max="7429" width="10.5703125" style="13" customWidth="1"/>
    <col min="7430" max="7430" width="0.710937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434" width="0.7109375" style="13" customWidth="1"/>
    <col min="7435" max="7435" width="10.5703125" style="13" customWidth="1"/>
    <col min="7436" max="7436" width="0.7109375" style="13" customWidth="1"/>
    <col min="7437" max="7437" width="10.5703125" style="13" customWidth="1"/>
    <col min="7438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0.7109375" style="13" customWidth="1"/>
    <col min="7685" max="7685" width="10.5703125" style="13" customWidth="1"/>
    <col min="7686" max="7686" width="0.710937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690" width="0.7109375" style="13" customWidth="1"/>
    <col min="7691" max="7691" width="10.5703125" style="13" customWidth="1"/>
    <col min="7692" max="7692" width="0.7109375" style="13" customWidth="1"/>
    <col min="7693" max="7693" width="10.5703125" style="13" customWidth="1"/>
    <col min="7694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0.7109375" style="13" customWidth="1"/>
    <col min="7941" max="7941" width="10.5703125" style="13" customWidth="1"/>
    <col min="7942" max="7942" width="0.710937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7946" width="0.7109375" style="13" customWidth="1"/>
    <col min="7947" max="7947" width="10.5703125" style="13" customWidth="1"/>
    <col min="7948" max="7948" width="0.7109375" style="13" customWidth="1"/>
    <col min="7949" max="7949" width="10.5703125" style="13" customWidth="1"/>
    <col min="7950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0.7109375" style="13" customWidth="1"/>
    <col min="8197" max="8197" width="10.5703125" style="13" customWidth="1"/>
    <col min="8198" max="8198" width="0.710937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202" width="0.7109375" style="13" customWidth="1"/>
    <col min="8203" max="8203" width="10.5703125" style="13" customWidth="1"/>
    <col min="8204" max="8204" width="0.7109375" style="13" customWidth="1"/>
    <col min="8205" max="8205" width="10.5703125" style="13" customWidth="1"/>
    <col min="8206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0.7109375" style="13" customWidth="1"/>
    <col min="8453" max="8453" width="10.5703125" style="13" customWidth="1"/>
    <col min="8454" max="8454" width="0.710937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458" width="0.7109375" style="13" customWidth="1"/>
    <col min="8459" max="8459" width="10.5703125" style="13" customWidth="1"/>
    <col min="8460" max="8460" width="0.7109375" style="13" customWidth="1"/>
    <col min="8461" max="8461" width="10.5703125" style="13" customWidth="1"/>
    <col min="8462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0.7109375" style="13" customWidth="1"/>
    <col min="8709" max="8709" width="10.5703125" style="13" customWidth="1"/>
    <col min="8710" max="8710" width="0.710937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714" width="0.7109375" style="13" customWidth="1"/>
    <col min="8715" max="8715" width="10.5703125" style="13" customWidth="1"/>
    <col min="8716" max="8716" width="0.7109375" style="13" customWidth="1"/>
    <col min="8717" max="8717" width="10.5703125" style="13" customWidth="1"/>
    <col min="8718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0.7109375" style="13" customWidth="1"/>
    <col min="8965" max="8965" width="10.5703125" style="13" customWidth="1"/>
    <col min="8966" max="8966" width="0.710937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8970" width="0.7109375" style="13" customWidth="1"/>
    <col min="8971" max="8971" width="10.5703125" style="13" customWidth="1"/>
    <col min="8972" max="8972" width="0.7109375" style="13" customWidth="1"/>
    <col min="8973" max="8973" width="10.5703125" style="13" customWidth="1"/>
    <col min="8974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0.7109375" style="13" customWidth="1"/>
    <col min="9221" max="9221" width="10.5703125" style="13" customWidth="1"/>
    <col min="9222" max="9222" width="0.710937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226" width="0.7109375" style="13" customWidth="1"/>
    <col min="9227" max="9227" width="10.5703125" style="13" customWidth="1"/>
    <col min="9228" max="9228" width="0.7109375" style="13" customWidth="1"/>
    <col min="9229" max="9229" width="10.5703125" style="13" customWidth="1"/>
    <col min="9230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0.7109375" style="13" customWidth="1"/>
    <col min="9477" max="9477" width="10.5703125" style="13" customWidth="1"/>
    <col min="9478" max="9478" width="0.710937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482" width="0.7109375" style="13" customWidth="1"/>
    <col min="9483" max="9483" width="10.5703125" style="13" customWidth="1"/>
    <col min="9484" max="9484" width="0.7109375" style="13" customWidth="1"/>
    <col min="9485" max="9485" width="10.5703125" style="13" customWidth="1"/>
    <col min="9486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0.7109375" style="13" customWidth="1"/>
    <col min="9733" max="9733" width="10.5703125" style="13" customWidth="1"/>
    <col min="9734" max="9734" width="0.710937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738" width="0.7109375" style="13" customWidth="1"/>
    <col min="9739" max="9739" width="10.5703125" style="13" customWidth="1"/>
    <col min="9740" max="9740" width="0.7109375" style="13" customWidth="1"/>
    <col min="9741" max="9741" width="10.5703125" style="13" customWidth="1"/>
    <col min="9742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0.7109375" style="13" customWidth="1"/>
    <col min="9989" max="9989" width="10.5703125" style="13" customWidth="1"/>
    <col min="9990" max="9990" width="0.710937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9994" width="0.7109375" style="13" customWidth="1"/>
    <col min="9995" max="9995" width="10.5703125" style="13" customWidth="1"/>
    <col min="9996" max="9996" width="0.7109375" style="13" customWidth="1"/>
    <col min="9997" max="9997" width="10.5703125" style="13" customWidth="1"/>
    <col min="9998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0.7109375" style="13" customWidth="1"/>
    <col min="10245" max="10245" width="10.5703125" style="13" customWidth="1"/>
    <col min="10246" max="10246" width="0.710937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250" width="0.7109375" style="13" customWidth="1"/>
    <col min="10251" max="10251" width="10.5703125" style="13" customWidth="1"/>
    <col min="10252" max="10252" width="0.7109375" style="13" customWidth="1"/>
    <col min="10253" max="10253" width="10.5703125" style="13" customWidth="1"/>
    <col min="10254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0.7109375" style="13" customWidth="1"/>
    <col min="10501" max="10501" width="10.5703125" style="13" customWidth="1"/>
    <col min="10502" max="10502" width="0.710937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506" width="0.7109375" style="13" customWidth="1"/>
    <col min="10507" max="10507" width="10.5703125" style="13" customWidth="1"/>
    <col min="10508" max="10508" width="0.7109375" style="13" customWidth="1"/>
    <col min="10509" max="10509" width="10.5703125" style="13" customWidth="1"/>
    <col min="10510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0.7109375" style="13" customWidth="1"/>
    <col min="10757" max="10757" width="10.5703125" style="13" customWidth="1"/>
    <col min="10758" max="10758" width="0.710937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0762" width="0.7109375" style="13" customWidth="1"/>
    <col min="10763" max="10763" width="10.5703125" style="13" customWidth="1"/>
    <col min="10764" max="10764" width="0.7109375" style="13" customWidth="1"/>
    <col min="10765" max="10765" width="10.5703125" style="13" customWidth="1"/>
    <col min="10766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0.7109375" style="13" customWidth="1"/>
    <col min="11013" max="11013" width="10.5703125" style="13" customWidth="1"/>
    <col min="11014" max="11014" width="0.710937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018" width="0.7109375" style="13" customWidth="1"/>
    <col min="11019" max="11019" width="10.5703125" style="13" customWidth="1"/>
    <col min="11020" max="11020" width="0.7109375" style="13" customWidth="1"/>
    <col min="11021" max="11021" width="10.5703125" style="13" customWidth="1"/>
    <col min="11022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0.7109375" style="13" customWidth="1"/>
    <col min="11269" max="11269" width="10.5703125" style="13" customWidth="1"/>
    <col min="11270" max="11270" width="0.710937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274" width="0.7109375" style="13" customWidth="1"/>
    <col min="11275" max="11275" width="10.5703125" style="13" customWidth="1"/>
    <col min="11276" max="11276" width="0.7109375" style="13" customWidth="1"/>
    <col min="11277" max="11277" width="10.5703125" style="13" customWidth="1"/>
    <col min="11278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0.7109375" style="13" customWidth="1"/>
    <col min="11525" max="11525" width="10.5703125" style="13" customWidth="1"/>
    <col min="11526" max="11526" width="0.710937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530" width="0.7109375" style="13" customWidth="1"/>
    <col min="11531" max="11531" width="10.5703125" style="13" customWidth="1"/>
    <col min="11532" max="11532" width="0.7109375" style="13" customWidth="1"/>
    <col min="11533" max="11533" width="10.5703125" style="13" customWidth="1"/>
    <col min="11534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0.7109375" style="13" customWidth="1"/>
    <col min="11781" max="11781" width="10.5703125" style="13" customWidth="1"/>
    <col min="11782" max="11782" width="0.710937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1786" width="0.7109375" style="13" customWidth="1"/>
    <col min="11787" max="11787" width="10.5703125" style="13" customWidth="1"/>
    <col min="11788" max="11788" width="0.7109375" style="13" customWidth="1"/>
    <col min="11789" max="11789" width="10.5703125" style="13" customWidth="1"/>
    <col min="11790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0.7109375" style="13" customWidth="1"/>
    <col min="12037" max="12037" width="10.5703125" style="13" customWidth="1"/>
    <col min="12038" max="12038" width="0.710937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042" width="0.7109375" style="13" customWidth="1"/>
    <col min="12043" max="12043" width="10.5703125" style="13" customWidth="1"/>
    <col min="12044" max="12044" width="0.7109375" style="13" customWidth="1"/>
    <col min="12045" max="12045" width="10.5703125" style="13" customWidth="1"/>
    <col min="12046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0.7109375" style="13" customWidth="1"/>
    <col min="12293" max="12293" width="10.5703125" style="13" customWidth="1"/>
    <col min="12294" max="12294" width="0.710937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298" width="0.7109375" style="13" customWidth="1"/>
    <col min="12299" max="12299" width="10.5703125" style="13" customWidth="1"/>
    <col min="12300" max="12300" width="0.7109375" style="13" customWidth="1"/>
    <col min="12301" max="12301" width="10.5703125" style="13" customWidth="1"/>
    <col min="12302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0.7109375" style="13" customWidth="1"/>
    <col min="12549" max="12549" width="10.5703125" style="13" customWidth="1"/>
    <col min="12550" max="12550" width="0.710937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554" width="0.7109375" style="13" customWidth="1"/>
    <col min="12555" max="12555" width="10.5703125" style="13" customWidth="1"/>
    <col min="12556" max="12556" width="0.7109375" style="13" customWidth="1"/>
    <col min="12557" max="12557" width="10.5703125" style="13" customWidth="1"/>
    <col min="12558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0.7109375" style="13" customWidth="1"/>
    <col min="12805" max="12805" width="10.5703125" style="13" customWidth="1"/>
    <col min="12806" max="12806" width="0.710937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2810" width="0.7109375" style="13" customWidth="1"/>
    <col min="12811" max="12811" width="10.5703125" style="13" customWidth="1"/>
    <col min="12812" max="12812" width="0.7109375" style="13" customWidth="1"/>
    <col min="12813" max="12813" width="10.5703125" style="13" customWidth="1"/>
    <col min="12814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0.7109375" style="13" customWidth="1"/>
    <col min="13061" max="13061" width="10.5703125" style="13" customWidth="1"/>
    <col min="13062" max="13062" width="0.710937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066" width="0.7109375" style="13" customWidth="1"/>
    <col min="13067" max="13067" width="10.5703125" style="13" customWidth="1"/>
    <col min="13068" max="13068" width="0.7109375" style="13" customWidth="1"/>
    <col min="13069" max="13069" width="10.5703125" style="13" customWidth="1"/>
    <col min="13070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0.7109375" style="13" customWidth="1"/>
    <col min="13317" max="13317" width="10.5703125" style="13" customWidth="1"/>
    <col min="13318" max="13318" width="0.710937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322" width="0.7109375" style="13" customWidth="1"/>
    <col min="13323" max="13323" width="10.5703125" style="13" customWidth="1"/>
    <col min="13324" max="13324" width="0.7109375" style="13" customWidth="1"/>
    <col min="13325" max="13325" width="10.5703125" style="13" customWidth="1"/>
    <col min="13326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0.7109375" style="13" customWidth="1"/>
    <col min="13573" max="13573" width="10.5703125" style="13" customWidth="1"/>
    <col min="13574" max="13574" width="0.710937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578" width="0.7109375" style="13" customWidth="1"/>
    <col min="13579" max="13579" width="10.5703125" style="13" customWidth="1"/>
    <col min="13580" max="13580" width="0.7109375" style="13" customWidth="1"/>
    <col min="13581" max="13581" width="10.5703125" style="13" customWidth="1"/>
    <col min="13582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0.7109375" style="13" customWidth="1"/>
    <col min="13829" max="13829" width="10.5703125" style="13" customWidth="1"/>
    <col min="13830" max="13830" width="0.710937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3834" width="0.7109375" style="13" customWidth="1"/>
    <col min="13835" max="13835" width="10.5703125" style="13" customWidth="1"/>
    <col min="13836" max="13836" width="0.7109375" style="13" customWidth="1"/>
    <col min="13837" max="13837" width="10.5703125" style="13" customWidth="1"/>
    <col min="13838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0.7109375" style="13" customWidth="1"/>
    <col min="14085" max="14085" width="10.5703125" style="13" customWidth="1"/>
    <col min="14086" max="14086" width="0.710937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090" width="0.7109375" style="13" customWidth="1"/>
    <col min="14091" max="14091" width="10.5703125" style="13" customWidth="1"/>
    <col min="14092" max="14092" width="0.7109375" style="13" customWidth="1"/>
    <col min="14093" max="14093" width="10.5703125" style="13" customWidth="1"/>
    <col min="14094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0.7109375" style="13" customWidth="1"/>
    <col min="14341" max="14341" width="10.5703125" style="13" customWidth="1"/>
    <col min="14342" max="14342" width="0.710937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346" width="0.7109375" style="13" customWidth="1"/>
    <col min="14347" max="14347" width="10.5703125" style="13" customWidth="1"/>
    <col min="14348" max="14348" width="0.7109375" style="13" customWidth="1"/>
    <col min="14349" max="14349" width="10.5703125" style="13" customWidth="1"/>
    <col min="14350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0.7109375" style="13" customWidth="1"/>
    <col min="14597" max="14597" width="10.5703125" style="13" customWidth="1"/>
    <col min="14598" max="14598" width="0.710937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602" width="0.7109375" style="13" customWidth="1"/>
    <col min="14603" max="14603" width="10.5703125" style="13" customWidth="1"/>
    <col min="14604" max="14604" width="0.7109375" style="13" customWidth="1"/>
    <col min="14605" max="14605" width="10.5703125" style="13" customWidth="1"/>
    <col min="14606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0.7109375" style="13" customWidth="1"/>
    <col min="14853" max="14853" width="10.5703125" style="13" customWidth="1"/>
    <col min="14854" max="14854" width="0.710937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4858" width="0.7109375" style="13" customWidth="1"/>
    <col min="14859" max="14859" width="10.5703125" style="13" customWidth="1"/>
    <col min="14860" max="14860" width="0.7109375" style="13" customWidth="1"/>
    <col min="14861" max="14861" width="10.5703125" style="13" customWidth="1"/>
    <col min="14862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0.7109375" style="13" customWidth="1"/>
    <col min="15109" max="15109" width="10.5703125" style="13" customWidth="1"/>
    <col min="15110" max="15110" width="0.710937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114" width="0.7109375" style="13" customWidth="1"/>
    <col min="15115" max="15115" width="10.5703125" style="13" customWidth="1"/>
    <col min="15116" max="15116" width="0.7109375" style="13" customWidth="1"/>
    <col min="15117" max="15117" width="10.5703125" style="13" customWidth="1"/>
    <col min="15118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0.7109375" style="13" customWidth="1"/>
    <col min="15365" max="15365" width="10.5703125" style="13" customWidth="1"/>
    <col min="15366" max="15366" width="0.710937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370" width="0.7109375" style="13" customWidth="1"/>
    <col min="15371" max="15371" width="10.5703125" style="13" customWidth="1"/>
    <col min="15372" max="15372" width="0.7109375" style="13" customWidth="1"/>
    <col min="15373" max="15373" width="10.5703125" style="13" customWidth="1"/>
    <col min="15374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0.7109375" style="13" customWidth="1"/>
    <col min="15621" max="15621" width="10.5703125" style="13" customWidth="1"/>
    <col min="15622" max="15622" width="0.710937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626" width="0.7109375" style="13" customWidth="1"/>
    <col min="15627" max="15627" width="10.5703125" style="13" customWidth="1"/>
    <col min="15628" max="15628" width="0.7109375" style="13" customWidth="1"/>
    <col min="15629" max="15629" width="10.5703125" style="13" customWidth="1"/>
    <col min="15630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0.7109375" style="13" customWidth="1"/>
    <col min="15877" max="15877" width="10.5703125" style="13" customWidth="1"/>
    <col min="15878" max="15878" width="0.710937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5882" width="0.7109375" style="13" customWidth="1"/>
    <col min="15883" max="15883" width="10.5703125" style="13" customWidth="1"/>
    <col min="15884" max="15884" width="0.7109375" style="13" customWidth="1"/>
    <col min="15885" max="15885" width="10.5703125" style="13" customWidth="1"/>
    <col min="15886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0.7109375" style="13" customWidth="1"/>
    <col min="16133" max="16133" width="10.5703125" style="13" customWidth="1"/>
    <col min="16134" max="16134" width="0.710937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138" width="0.7109375" style="13" customWidth="1"/>
    <col min="16139" max="16139" width="10.5703125" style="13" customWidth="1"/>
    <col min="16140" max="16140" width="0.7109375" style="13" customWidth="1"/>
    <col min="16141" max="16141" width="10.5703125" style="13" customWidth="1"/>
    <col min="16142" max="16384" width="13.7109375" style="13"/>
  </cols>
  <sheetData>
    <row r="1" spans="1:13">
      <c r="A1" s="26" t="e">
        <f>#REF!+1</f>
        <v>#REF!</v>
      </c>
      <c r="B1" s="12" t="e">
        <f>#REF!</f>
        <v>#REF!</v>
      </c>
    </row>
    <row r="2" spans="1:13">
      <c r="B2" s="12"/>
    </row>
    <row r="3" spans="1:13" s="66" customFormat="1" ht="29.25" customHeight="1">
      <c r="B3" s="67"/>
      <c r="C3" s="189" t="e">
        <f>#REF!&amp;CHAR(10)&amp;#REF!</f>
        <v>#REF!</v>
      </c>
      <c r="D3" s="189"/>
      <c r="E3" s="189"/>
      <c r="F3" s="189"/>
      <c r="G3" s="189"/>
      <c r="H3" s="68"/>
      <c r="I3" s="189" t="e">
        <f>#REF!&amp;CHAR(10)&amp;#REF!</f>
        <v>#REF!</v>
      </c>
      <c r="J3" s="189"/>
      <c r="K3" s="189"/>
      <c r="L3" s="189"/>
      <c r="M3" s="189"/>
    </row>
    <row r="4" spans="1:13" s="21" customFormat="1">
      <c r="B4" s="20"/>
      <c r="C4" s="64" t="e">
        <f>#REF!</f>
        <v>#REF!</v>
      </c>
      <c r="D4" s="65"/>
      <c r="E4" s="64" t="e">
        <f>#REF!</f>
        <v>#REF!</v>
      </c>
      <c r="F4" s="65"/>
      <c r="G4" s="64" t="e">
        <f>#REF!</f>
        <v>#REF!</v>
      </c>
      <c r="H4" s="65">
        <v>3055515</v>
      </c>
      <c r="I4" s="64" t="e">
        <f>#REF!</f>
        <v>#REF!</v>
      </c>
      <c r="J4" s="65"/>
      <c r="K4" s="64" t="e">
        <f>#REF!</f>
        <v>#REF!</v>
      </c>
      <c r="L4" s="65"/>
      <c r="M4" s="64" t="e">
        <f>#REF!</f>
        <v>#REF!</v>
      </c>
    </row>
    <row r="5" spans="1:13">
      <c r="B5" s="20" t="e">
        <f>#REF!</f>
        <v>#REF!</v>
      </c>
      <c r="C5" s="69"/>
      <c r="D5" s="69">
        <v>0</v>
      </c>
      <c r="E5" s="69"/>
      <c r="F5" s="69"/>
      <c r="G5" s="69"/>
      <c r="H5" s="69">
        <v>44641</v>
      </c>
      <c r="I5" s="69"/>
      <c r="J5" s="69"/>
      <c r="K5" s="69"/>
      <c r="L5" s="69"/>
      <c r="M5" s="69"/>
    </row>
    <row r="6" spans="1:13">
      <c r="B6" s="19" t="e">
        <f>#REF!</f>
        <v>#REF!</v>
      </c>
      <c r="C6" s="76">
        <v>0</v>
      </c>
      <c r="D6" s="76"/>
      <c r="E6" s="76">
        <v>0.79</v>
      </c>
      <c r="F6" s="76"/>
      <c r="G6" s="76">
        <v>2.0299999999999998</v>
      </c>
      <c r="H6" s="76"/>
      <c r="I6" s="76">
        <v>6</v>
      </c>
      <c r="J6" s="76"/>
      <c r="K6" s="76">
        <v>0.5</v>
      </c>
      <c r="L6" s="76"/>
      <c r="M6" s="76">
        <v>4.12</v>
      </c>
    </row>
    <row r="7" spans="1:13">
      <c r="B7" s="19" t="e">
        <f>#REF!</f>
        <v>#REF!</v>
      </c>
      <c r="C7" s="76">
        <v>0</v>
      </c>
      <c r="D7" s="76"/>
      <c r="E7" s="76">
        <v>0</v>
      </c>
      <c r="F7" s="76"/>
      <c r="G7" s="76">
        <v>7</v>
      </c>
      <c r="H7" s="76"/>
      <c r="I7" s="76">
        <v>0</v>
      </c>
      <c r="J7" s="76"/>
      <c r="K7" s="76">
        <v>0</v>
      </c>
      <c r="L7" s="76"/>
      <c r="M7" s="76">
        <v>6.8</v>
      </c>
    </row>
    <row r="8" spans="1:13">
      <c r="B8" s="19" t="e">
        <f>#REF!</f>
        <v>#REF!</v>
      </c>
      <c r="C8" s="76">
        <v>3.16</v>
      </c>
      <c r="D8" s="76"/>
      <c r="E8" s="76">
        <v>0</v>
      </c>
      <c r="F8" s="76"/>
      <c r="G8" s="76">
        <v>0</v>
      </c>
      <c r="H8" s="76"/>
      <c r="I8" s="76">
        <v>4.17</v>
      </c>
      <c r="J8" s="76"/>
      <c r="K8" s="76">
        <v>0</v>
      </c>
      <c r="L8" s="76"/>
      <c r="M8" s="76">
        <v>0</v>
      </c>
    </row>
    <row r="9" spans="1:13">
      <c r="B9" s="19" t="e">
        <f>#REF!</f>
        <v>#REF!</v>
      </c>
      <c r="C9" s="76">
        <v>0</v>
      </c>
      <c r="D9" s="76"/>
      <c r="E9" s="76">
        <v>2.99</v>
      </c>
      <c r="F9" s="76"/>
      <c r="G9" s="76">
        <v>0.1</v>
      </c>
      <c r="H9" s="76"/>
      <c r="I9" s="76">
        <v>0.02</v>
      </c>
      <c r="J9" s="76"/>
      <c r="K9" s="76">
        <v>2.91</v>
      </c>
      <c r="L9" s="76"/>
      <c r="M9" s="76">
        <v>0</v>
      </c>
    </row>
    <row r="10" spans="1:13" ht="25.5" hidden="1" customHeight="1">
      <c r="B10" s="19" t="e">
        <f>#REF!</f>
        <v>#REF!</v>
      </c>
      <c r="C10" s="76">
        <v>0</v>
      </c>
      <c r="D10" s="76"/>
      <c r="E10" s="76">
        <v>0</v>
      </c>
      <c r="F10" s="76"/>
      <c r="G10" s="76">
        <v>0</v>
      </c>
      <c r="H10" s="76"/>
      <c r="I10" s="76">
        <v>0</v>
      </c>
      <c r="J10" s="76"/>
      <c r="K10" s="76">
        <v>0</v>
      </c>
      <c r="L10" s="76"/>
      <c r="M10" s="76">
        <v>0</v>
      </c>
    </row>
    <row r="11" spans="1:13">
      <c r="B11" s="19" t="e">
        <f>#REF!</f>
        <v>#REF!</v>
      </c>
      <c r="C11" s="76">
        <v>17.670000000000002</v>
      </c>
      <c r="D11" s="76"/>
      <c r="E11" s="76">
        <v>11.76</v>
      </c>
      <c r="F11" s="76"/>
      <c r="G11" s="76">
        <v>12.44</v>
      </c>
      <c r="H11" s="76"/>
      <c r="I11" s="76">
        <v>18.829999999999998</v>
      </c>
      <c r="J11" s="76"/>
      <c r="K11" s="76">
        <v>10.57</v>
      </c>
      <c r="L11" s="76"/>
      <c r="M11" s="76">
        <v>12.29</v>
      </c>
    </row>
    <row r="12" spans="1:13">
      <c r="B12" s="19" t="e">
        <f>#REF!</f>
        <v>#REF!</v>
      </c>
      <c r="C12" s="76">
        <v>3.6</v>
      </c>
      <c r="D12" s="76"/>
      <c r="E12" s="76">
        <v>0</v>
      </c>
      <c r="F12" s="76"/>
      <c r="G12" s="76">
        <v>0</v>
      </c>
      <c r="H12" s="76"/>
      <c r="I12" s="76">
        <v>4.54</v>
      </c>
      <c r="J12" s="76"/>
      <c r="K12" s="76">
        <v>3.74</v>
      </c>
      <c r="L12" s="76"/>
      <c r="M12" s="76">
        <v>12</v>
      </c>
    </row>
    <row r="13" spans="1:13">
      <c r="B13" s="20" t="e">
        <f>#REF!</f>
        <v>#REF!</v>
      </c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>
      <c r="B14" s="19" t="e">
        <f>#REF!</f>
        <v>#REF!</v>
      </c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>
      <c r="B15" s="19" t="e">
        <f>#REF!</f>
        <v>#REF!</v>
      </c>
      <c r="C15" s="76">
        <v>5.48</v>
      </c>
      <c r="D15" s="76"/>
      <c r="E15" s="76">
        <v>1.98</v>
      </c>
      <c r="F15" s="76"/>
      <c r="G15" s="76">
        <v>2.84</v>
      </c>
      <c r="H15" s="76"/>
      <c r="I15" s="76">
        <v>7.74</v>
      </c>
      <c r="J15" s="76"/>
      <c r="K15" s="76">
        <v>1.45</v>
      </c>
      <c r="L15" s="76"/>
      <c r="M15" s="76">
        <v>0</v>
      </c>
    </row>
    <row r="16" spans="1:13">
      <c r="B16" s="19" t="e">
        <f>#REF!</f>
        <v>#REF!</v>
      </c>
      <c r="C16" s="76">
        <v>3.3</v>
      </c>
      <c r="D16" s="76"/>
      <c r="E16" s="76">
        <v>0</v>
      </c>
      <c r="F16" s="76"/>
      <c r="G16" s="76">
        <v>0</v>
      </c>
      <c r="H16" s="76"/>
      <c r="I16" s="76">
        <v>0</v>
      </c>
      <c r="J16" s="76"/>
      <c r="K16" s="76">
        <v>0</v>
      </c>
      <c r="L16" s="76"/>
      <c r="M16" s="76">
        <v>0</v>
      </c>
    </row>
    <row r="17" spans="2:13">
      <c r="B17" s="19" t="e">
        <f>#REF!</f>
        <v>#REF!</v>
      </c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2:13">
      <c r="B18" s="19" t="e">
        <f>#REF!</f>
        <v>#REF!</v>
      </c>
      <c r="C18" s="76">
        <v>6.17</v>
      </c>
      <c r="D18" s="76"/>
      <c r="E18" s="76">
        <v>4.2300000000000004</v>
      </c>
      <c r="F18" s="76"/>
      <c r="G18" s="76">
        <v>2.0299999999999998</v>
      </c>
      <c r="H18" s="76"/>
      <c r="I18" s="76">
        <v>6.88</v>
      </c>
      <c r="J18" s="76"/>
      <c r="K18" s="76">
        <v>3.25</v>
      </c>
      <c r="L18" s="76"/>
      <c r="M18" s="76">
        <v>5.38</v>
      </c>
    </row>
    <row r="19" spans="2:13">
      <c r="B19" s="19" t="e">
        <f>#REF!</f>
        <v>#REF!</v>
      </c>
      <c r="C19" s="76">
        <v>8.06</v>
      </c>
      <c r="D19" s="76"/>
      <c r="E19" s="76">
        <v>5.45</v>
      </c>
      <c r="F19" s="76"/>
      <c r="G19" s="76">
        <v>2.7</v>
      </c>
      <c r="H19" s="76"/>
      <c r="I19" s="76">
        <v>9.18</v>
      </c>
      <c r="J19" s="76"/>
      <c r="K19" s="76">
        <v>6.12</v>
      </c>
      <c r="L19" s="76"/>
      <c r="M19" s="76">
        <v>4.07</v>
      </c>
    </row>
    <row r="20" spans="2:13">
      <c r="B20" s="19" t="e">
        <f>#REF!</f>
        <v>#REF!</v>
      </c>
      <c r="C20" s="76">
        <v>9.2799999999999994</v>
      </c>
      <c r="D20" s="76"/>
      <c r="E20" s="76">
        <v>0</v>
      </c>
      <c r="F20" s="76"/>
      <c r="G20" s="76">
        <v>0</v>
      </c>
      <c r="H20" s="76"/>
      <c r="I20" s="76">
        <v>8.6999999999999993</v>
      </c>
      <c r="J20" s="76"/>
      <c r="K20" s="76">
        <v>0</v>
      </c>
      <c r="L20" s="76"/>
      <c r="M20" s="76">
        <v>0</v>
      </c>
    </row>
    <row r="21" spans="2:13">
      <c r="B21" s="19" t="e">
        <f>#REF!</f>
        <v>#REF!</v>
      </c>
      <c r="C21" s="76">
        <v>10.92</v>
      </c>
      <c r="D21" s="76"/>
      <c r="E21" s="76">
        <v>0</v>
      </c>
      <c r="F21" s="76"/>
      <c r="G21" s="76">
        <v>0</v>
      </c>
      <c r="H21" s="76"/>
      <c r="I21" s="76">
        <v>9.51</v>
      </c>
      <c r="J21" s="76"/>
      <c r="K21" s="76">
        <v>0</v>
      </c>
      <c r="L21" s="76"/>
      <c r="M21" s="76">
        <v>0</v>
      </c>
    </row>
    <row r="22" spans="2:13">
      <c r="B22" s="19" t="e">
        <f>#REF!</f>
        <v>#REF!</v>
      </c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2:13">
      <c r="B23" s="19" t="e">
        <f>#REF!</f>
        <v>#REF!</v>
      </c>
      <c r="C23" s="76">
        <v>7.79</v>
      </c>
      <c r="D23" s="76"/>
      <c r="E23" s="76">
        <v>0</v>
      </c>
      <c r="F23" s="76"/>
      <c r="G23" s="76">
        <v>0</v>
      </c>
      <c r="H23" s="76"/>
      <c r="I23" s="76">
        <v>7.48</v>
      </c>
      <c r="J23" s="76"/>
      <c r="K23" s="76">
        <v>0</v>
      </c>
      <c r="L23" s="76"/>
      <c r="M23" s="76">
        <v>0</v>
      </c>
    </row>
    <row r="24" spans="2:13">
      <c r="B24" s="19" t="e">
        <f>#REF!</f>
        <v>#REF!</v>
      </c>
      <c r="C24" s="76">
        <v>0</v>
      </c>
      <c r="D24" s="76"/>
      <c r="E24" s="76">
        <v>4.2300000000000004</v>
      </c>
      <c r="F24" s="76"/>
      <c r="G24" s="76">
        <v>6.47</v>
      </c>
      <c r="H24" s="76"/>
      <c r="I24" s="76">
        <v>0</v>
      </c>
      <c r="J24" s="76"/>
      <c r="K24" s="76">
        <v>0</v>
      </c>
      <c r="L24" s="76"/>
      <c r="M24" s="76">
        <v>6.86</v>
      </c>
    </row>
    <row r="25" spans="2:13">
      <c r="B25" s="19" t="e">
        <f>#REF!</f>
        <v>#REF!</v>
      </c>
      <c r="C25" s="77">
        <v>5.5</v>
      </c>
      <c r="D25" s="76"/>
      <c r="E25" s="77">
        <v>1.93</v>
      </c>
      <c r="F25" s="76"/>
      <c r="G25" s="77">
        <v>0</v>
      </c>
      <c r="H25" s="76"/>
      <c r="I25" s="77">
        <v>5.5</v>
      </c>
      <c r="J25" s="76"/>
      <c r="K25" s="77">
        <v>2.25</v>
      </c>
      <c r="L25" s="76"/>
      <c r="M25" s="77">
        <v>0</v>
      </c>
    </row>
  </sheetData>
  <mergeCells count="2">
    <mergeCell ref="C3:G3"/>
    <mergeCell ref="I3:M3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394" r:id="rId4" name="Drop Down 2">
              <controlPr defaultSize="0" autoLine="0" autoPict="0">
                <anchor moveWithCells="1">
                  <from>
                    <xdr:col>8</xdr:col>
                    <xdr:colOff>19050</xdr:colOff>
                    <xdr:row>0</xdr:row>
                    <xdr:rowOff>47625</xdr:rowOff>
                  </from>
                  <to>
                    <xdr:col>10</xdr:col>
                    <xdr:colOff>133350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0.5703125" style="13" customWidth="1"/>
    <col min="4" max="4" width="0.7109375" style="13" customWidth="1"/>
    <col min="5" max="5" width="10.5703125" style="13" customWidth="1"/>
    <col min="6" max="6" width="1.7109375" style="13" customWidth="1"/>
    <col min="7" max="7" width="10.5703125" style="13" customWidth="1"/>
    <col min="8" max="8" width="0.7109375" style="13" customWidth="1"/>
    <col min="9" max="9" width="10.5703125" style="13" customWidth="1"/>
    <col min="10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0.7109375" style="13" customWidth="1"/>
    <col min="261" max="261" width="10.5703125" style="13" customWidth="1"/>
    <col min="262" max="262" width="1.710937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0.7109375" style="13" customWidth="1"/>
    <col min="517" max="517" width="10.5703125" style="13" customWidth="1"/>
    <col min="518" max="518" width="1.710937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0.7109375" style="13" customWidth="1"/>
    <col min="773" max="773" width="10.5703125" style="13" customWidth="1"/>
    <col min="774" max="774" width="1.710937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0.7109375" style="13" customWidth="1"/>
    <col min="1029" max="1029" width="10.5703125" style="13" customWidth="1"/>
    <col min="1030" max="1030" width="1.710937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0.7109375" style="13" customWidth="1"/>
    <col min="1285" max="1285" width="10.5703125" style="13" customWidth="1"/>
    <col min="1286" max="1286" width="1.710937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0.7109375" style="13" customWidth="1"/>
    <col min="1541" max="1541" width="10.5703125" style="13" customWidth="1"/>
    <col min="1542" max="1542" width="1.710937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0.7109375" style="13" customWidth="1"/>
    <col min="1797" max="1797" width="10.5703125" style="13" customWidth="1"/>
    <col min="1798" max="1798" width="1.710937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0.7109375" style="13" customWidth="1"/>
    <col min="2053" max="2053" width="10.5703125" style="13" customWidth="1"/>
    <col min="2054" max="2054" width="1.710937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0.7109375" style="13" customWidth="1"/>
    <col min="2309" max="2309" width="10.5703125" style="13" customWidth="1"/>
    <col min="2310" max="2310" width="1.710937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0.7109375" style="13" customWidth="1"/>
    <col min="2565" max="2565" width="10.5703125" style="13" customWidth="1"/>
    <col min="2566" max="2566" width="1.710937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0.7109375" style="13" customWidth="1"/>
    <col min="2821" max="2821" width="10.5703125" style="13" customWidth="1"/>
    <col min="2822" max="2822" width="1.710937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0.7109375" style="13" customWidth="1"/>
    <col min="3077" max="3077" width="10.5703125" style="13" customWidth="1"/>
    <col min="3078" max="3078" width="1.710937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0.7109375" style="13" customWidth="1"/>
    <col min="3333" max="3333" width="10.5703125" style="13" customWidth="1"/>
    <col min="3334" max="3334" width="1.710937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0.7109375" style="13" customWidth="1"/>
    <col min="3589" max="3589" width="10.5703125" style="13" customWidth="1"/>
    <col min="3590" max="3590" width="1.710937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0.7109375" style="13" customWidth="1"/>
    <col min="3845" max="3845" width="10.5703125" style="13" customWidth="1"/>
    <col min="3846" max="3846" width="1.710937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0.7109375" style="13" customWidth="1"/>
    <col min="4101" max="4101" width="10.5703125" style="13" customWidth="1"/>
    <col min="4102" max="4102" width="1.710937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0.7109375" style="13" customWidth="1"/>
    <col min="4357" max="4357" width="10.5703125" style="13" customWidth="1"/>
    <col min="4358" max="4358" width="1.710937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0.7109375" style="13" customWidth="1"/>
    <col min="4613" max="4613" width="10.5703125" style="13" customWidth="1"/>
    <col min="4614" max="4614" width="1.710937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0.7109375" style="13" customWidth="1"/>
    <col min="4869" max="4869" width="10.5703125" style="13" customWidth="1"/>
    <col min="4870" max="4870" width="1.710937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0.7109375" style="13" customWidth="1"/>
    <col min="5125" max="5125" width="10.5703125" style="13" customWidth="1"/>
    <col min="5126" max="5126" width="1.710937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0.7109375" style="13" customWidth="1"/>
    <col min="5381" max="5381" width="10.5703125" style="13" customWidth="1"/>
    <col min="5382" max="5382" width="1.710937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0.7109375" style="13" customWidth="1"/>
    <col min="5637" max="5637" width="10.5703125" style="13" customWidth="1"/>
    <col min="5638" max="5638" width="1.710937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0.7109375" style="13" customWidth="1"/>
    <col min="5893" max="5893" width="10.5703125" style="13" customWidth="1"/>
    <col min="5894" max="5894" width="1.710937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0.7109375" style="13" customWidth="1"/>
    <col min="6149" max="6149" width="10.5703125" style="13" customWidth="1"/>
    <col min="6150" max="6150" width="1.710937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0.7109375" style="13" customWidth="1"/>
    <col min="6405" max="6405" width="10.5703125" style="13" customWidth="1"/>
    <col min="6406" max="6406" width="1.710937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0.7109375" style="13" customWidth="1"/>
    <col min="6661" max="6661" width="10.5703125" style="13" customWidth="1"/>
    <col min="6662" max="6662" width="1.710937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0.7109375" style="13" customWidth="1"/>
    <col min="6917" max="6917" width="10.5703125" style="13" customWidth="1"/>
    <col min="6918" max="6918" width="1.710937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0.7109375" style="13" customWidth="1"/>
    <col min="7173" max="7173" width="10.5703125" style="13" customWidth="1"/>
    <col min="7174" max="7174" width="1.710937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0.7109375" style="13" customWidth="1"/>
    <col min="7429" max="7429" width="10.5703125" style="13" customWidth="1"/>
    <col min="7430" max="7430" width="1.710937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0.7109375" style="13" customWidth="1"/>
    <col min="7685" max="7685" width="10.5703125" style="13" customWidth="1"/>
    <col min="7686" max="7686" width="1.710937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0.7109375" style="13" customWidth="1"/>
    <col min="7941" max="7941" width="10.5703125" style="13" customWidth="1"/>
    <col min="7942" max="7942" width="1.710937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0.7109375" style="13" customWidth="1"/>
    <col min="8197" max="8197" width="10.5703125" style="13" customWidth="1"/>
    <col min="8198" max="8198" width="1.710937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0.7109375" style="13" customWidth="1"/>
    <col min="8453" max="8453" width="10.5703125" style="13" customWidth="1"/>
    <col min="8454" max="8454" width="1.710937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0.7109375" style="13" customWidth="1"/>
    <col min="8709" max="8709" width="10.5703125" style="13" customWidth="1"/>
    <col min="8710" max="8710" width="1.710937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0.7109375" style="13" customWidth="1"/>
    <col min="8965" max="8965" width="10.5703125" style="13" customWidth="1"/>
    <col min="8966" max="8966" width="1.710937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0.7109375" style="13" customWidth="1"/>
    <col min="9221" max="9221" width="10.5703125" style="13" customWidth="1"/>
    <col min="9222" max="9222" width="1.710937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0.7109375" style="13" customWidth="1"/>
    <col min="9477" max="9477" width="10.5703125" style="13" customWidth="1"/>
    <col min="9478" max="9478" width="1.710937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0.7109375" style="13" customWidth="1"/>
    <col min="9733" max="9733" width="10.5703125" style="13" customWidth="1"/>
    <col min="9734" max="9734" width="1.710937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0.7109375" style="13" customWidth="1"/>
    <col min="9989" max="9989" width="10.5703125" style="13" customWidth="1"/>
    <col min="9990" max="9990" width="1.710937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0.7109375" style="13" customWidth="1"/>
    <col min="10245" max="10245" width="10.5703125" style="13" customWidth="1"/>
    <col min="10246" max="10246" width="1.710937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0.7109375" style="13" customWidth="1"/>
    <col min="10501" max="10501" width="10.5703125" style="13" customWidth="1"/>
    <col min="10502" max="10502" width="1.710937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0.7109375" style="13" customWidth="1"/>
    <col min="10757" max="10757" width="10.5703125" style="13" customWidth="1"/>
    <col min="10758" max="10758" width="1.710937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0.7109375" style="13" customWidth="1"/>
    <col min="11013" max="11013" width="10.5703125" style="13" customWidth="1"/>
    <col min="11014" max="11014" width="1.710937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0.7109375" style="13" customWidth="1"/>
    <col min="11269" max="11269" width="10.5703125" style="13" customWidth="1"/>
    <col min="11270" max="11270" width="1.710937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0.7109375" style="13" customWidth="1"/>
    <col min="11525" max="11525" width="10.5703125" style="13" customWidth="1"/>
    <col min="11526" max="11526" width="1.710937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0.7109375" style="13" customWidth="1"/>
    <col min="11781" max="11781" width="10.5703125" style="13" customWidth="1"/>
    <col min="11782" max="11782" width="1.710937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0.7109375" style="13" customWidth="1"/>
    <col min="12037" max="12037" width="10.5703125" style="13" customWidth="1"/>
    <col min="12038" max="12038" width="1.710937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0.7109375" style="13" customWidth="1"/>
    <col min="12293" max="12293" width="10.5703125" style="13" customWidth="1"/>
    <col min="12294" max="12294" width="1.710937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0.7109375" style="13" customWidth="1"/>
    <col min="12549" max="12549" width="10.5703125" style="13" customWidth="1"/>
    <col min="12550" max="12550" width="1.710937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0.7109375" style="13" customWidth="1"/>
    <col min="12805" max="12805" width="10.5703125" style="13" customWidth="1"/>
    <col min="12806" max="12806" width="1.710937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0.7109375" style="13" customWidth="1"/>
    <col min="13061" max="13061" width="10.5703125" style="13" customWidth="1"/>
    <col min="13062" max="13062" width="1.710937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0.7109375" style="13" customWidth="1"/>
    <col min="13317" max="13317" width="10.5703125" style="13" customWidth="1"/>
    <col min="13318" max="13318" width="1.710937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0.7109375" style="13" customWidth="1"/>
    <col min="13573" max="13573" width="10.5703125" style="13" customWidth="1"/>
    <col min="13574" max="13574" width="1.710937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0.7109375" style="13" customWidth="1"/>
    <col min="13829" max="13829" width="10.5703125" style="13" customWidth="1"/>
    <col min="13830" max="13830" width="1.710937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0.7109375" style="13" customWidth="1"/>
    <col min="14085" max="14085" width="10.5703125" style="13" customWidth="1"/>
    <col min="14086" max="14086" width="1.710937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0.7109375" style="13" customWidth="1"/>
    <col min="14341" max="14341" width="10.5703125" style="13" customWidth="1"/>
    <col min="14342" max="14342" width="1.710937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0.7109375" style="13" customWidth="1"/>
    <col min="14597" max="14597" width="10.5703125" style="13" customWidth="1"/>
    <col min="14598" max="14598" width="1.710937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0.7109375" style="13" customWidth="1"/>
    <col min="14853" max="14853" width="10.5703125" style="13" customWidth="1"/>
    <col min="14854" max="14854" width="1.710937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0.7109375" style="13" customWidth="1"/>
    <col min="15109" max="15109" width="10.5703125" style="13" customWidth="1"/>
    <col min="15110" max="15110" width="1.710937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0.7109375" style="13" customWidth="1"/>
    <col min="15365" max="15365" width="10.5703125" style="13" customWidth="1"/>
    <col min="15366" max="15366" width="1.710937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0.7109375" style="13" customWidth="1"/>
    <col min="15621" max="15621" width="10.5703125" style="13" customWidth="1"/>
    <col min="15622" max="15622" width="1.710937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0.7109375" style="13" customWidth="1"/>
    <col min="15877" max="15877" width="10.5703125" style="13" customWidth="1"/>
    <col min="15878" max="15878" width="1.710937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0.7109375" style="13" customWidth="1"/>
    <col min="16133" max="16133" width="10.5703125" style="13" customWidth="1"/>
    <col min="16134" max="16134" width="1.710937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ht="34.5" customHeight="1">
      <c r="B3" s="12"/>
      <c r="C3" s="190" t="e">
        <f>#REF!</f>
        <v>#REF!</v>
      </c>
      <c r="D3" s="190"/>
      <c r="E3" s="190"/>
      <c r="F3" s="2"/>
      <c r="G3" s="190" t="e">
        <f>#REF!</f>
        <v>#REF!</v>
      </c>
      <c r="H3" s="190"/>
      <c r="I3" s="190"/>
    </row>
    <row r="4" spans="1:9" s="21" customFormat="1">
      <c r="B4" s="20"/>
      <c r="C4" s="64" t="e">
        <f>#REF!&amp;CHAR(10)&amp;#REF!</f>
        <v>#REF!</v>
      </c>
      <c r="D4" s="65"/>
      <c r="E4" s="64" t="e">
        <f>#REF!&amp;CHAR(10)&amp;#REF!</f>
        <v>#REF!</v>
      </c>
      <c r="F4" s="65"/>
      <c r="G4" s="64" t="e">
        <f>#REF!&amp;CHAR(10)&amp;#REF!</f>
        <v>#REF!</v>
      </c>
      <c r="H4" s="65">
        <v>3055515</v>
      </c>
      <c r="I4" s="64" t="e">
        <f>#REF!&amp;CHAR(10)&amp;#REF!</f>
        <v>#REF!</v>
      </c>
    </row>
    <row r="5" spans="1:9" ht="12.75" customHeight="1">
      <c r="B5" s="19" t="e">
        <f>#REF!</f>
        <v>#REF!</v>
      </c>
      <c r="C5" s="50">
        <v>358196</v>
      </c>
      <c r="D5" s="50"/>
      <c r="E5" s="50">
        <v>358196</v>
      </c>
      <c r="F5" s="50"/>
      <c r="G5" s="50">
        <v>251828</v>
      </c>
      <c r="H5" s="50"/>
      <c r="I5" s="50">
        <v>251828</v>
      </c>
    </row>
    <row r="6" spans="1:9" ht="12.75" customHeight="1">
      <c r="B6" s="19" t="e">
        <f>#REF!</f>
        <v>#REF!</v>
      </c>
      <c r="C6" s="51">
        <v>-358196</v>
      </c>
      <c r="D6" s="50"/>
      <c r="E6" s="51">
        <v>-358196</v>
      </c>
      <c r="F6" s="50"/>
      <c r="G6" s="51">
        <v>-251828</v>
      </c>
      <c r="H6" s="50"/>
      <c r="I6" s="51">
        <v>-251828</v>
      </c>
    </row>
    <row r="8" spans="1:9" ht="25.5" customHeight="1">
      <c r="B8" s="12"/>
      <c r="C8" s="190" t="e">
        <f>#REF!</f>
        <v>#REF!</v>
      </c>
      <c r="D8" s="190"/>
      <c r="E8" s="190"/>
      <c r="F8" s="2"/>
      <c r="G8" s="190" t="e">
        <f>#REF!</f>
        <v>#REF!</v>
      </c>
      <c r="H8" s="190"/>
      <c r="I8" s="190"/>
    </row>
    <row r="9" spans="1:9">
      <c r="B9" s="20"/>
      <c r="C9" s="64" t="e">
        <f>#REF!&amp;CHAR(10)&amp;#REF!</f>
        <v>#REF!</v>
      </c>
      <c r="D9" s="65"/>
      <c r="E9" s="64" t="e">
        <f>#REF!&amp;CHAR(10)&amp;#REF!</f>
        <v>#REF!</v>
      </c>
      <c r="F9" s="65"/>
      <c r="G9" s="64" t="e">
        <f>#REF!&amp;CHAR(10)&amp;#REF!</f>
        <v>#REF!</v>
      </c>
      <c r="H9" s="65"/>
      <c r="I9" s="64" t="e">
        <f>#REF!&amp;CHAR(10)&amp;#REF!</f>
        <v>#REF!</v>
      </c>
    </row>
    <row r="10" spans="1:9">
      <c r="B10" s="19" t="e">
        <f>#REF!</f>
        <v>#REF!</v>
      </c>
      <c r="C10" s="50">
        <v>11405.207301498827</v>
      </c>
      <c r="D10" s="50"/>
      <c r="E10" s="50">
        <v>381453.76266840135</v>
      </c>
      <c r="F10" s="50"/>
      <c r="G10" s="50">
        <v>5715</v>
      </c>
      <c r="H10" s="50"/>
      <c r="I10" s="50">
        <v>109197</v>
      </c>
    </row>
    <row r="11" spans="1:9">
      <c r="B11" s="19" t="e">
        <f>#REF!</f>
        <v>#REF!</v>
      </c>
      <c r="C11" s="51">
        <v>-11405.207301498827</v>
      </c>
      <c r="D11" s="50"/>
      <c r="E11" s="51">
        <v>-381453.76266840135</v>
      </c>
      <c r="F11" s="50"/>
      <c r="G11" s="51">
        <v>-5715</v>
      </c>
      <c r="H11" s="50"/>
      <c r="I11" s="51">
        <v>-109197</v>
      </c>
    </row>
  </sheetData>
  <mergeCells count="4">
    <mergeCell ref="C3:E3"/>
    <mergeCell ref="G3:I3"/>
    <mergeCell ref="C8:E8"/>
    <mergeCell ref="G8:I8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8" r:id="rId4" name="Drop Down 2">
              <controlPr defaultSize="0" autoLine="0" autoPict="0">
                <anchor moveWithCells="1">
                  <from>
                    <xdr:col>6</xdr:col>
                    <xdr:colOff>523875</xdr:colOff>
                    <xdr:row>0</xdr:row>
                    <xdr:rowOff>19050</xdr:rowOff>
                  </from>
                  <to>
                    <xdr:col>8</xdr:col>
                    <xdr:colOff>638175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40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6.28515625" style="13" customWidth="1"/>
    <col min="3" max="3" width="12" style="13" customWidth="1"/>
    <col min="4" max="4" width="0.7109375" style="13" customWidth="1"/>
    <col min="5" max="5" width="12" style="13" customWidth="1"/>
    <col min="6" max="6" width="0.7109375" style="13" customWidth="1"/>
    <col min="7" max="7" width="12" style="13" customWidth="1"/>
    <col min="8" max="8" width="0.7109375" style="13" customWidth="1"/>
    <col min="9" max="9" width="12" style="13" customWidth="1"/>
    <col min="10" max="10" width="0.7109375" style="13" customWidth="1"/>
    <col min="11" max="11" width="12" style="13" customWidth="1"/>
    <col min="12" max="12" width="0.85546875" style="13" customWidth="1"/>
    <col min="13" max="260" width="13.7109375" style="13"/>
    <col min="261" max="261" width="3.5703125" style="13" customWidth="1"/>
    <col min="262" max="262" width="36.2851562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266" width="0.7109375" style="13" customWidth="1"/>
    <col min="267" max="267" width="10.5703125" style="13" customWidth="1"/>
    <col min="268" max="268" width="0.85546875" style="13" customWidth="1"/>
    <col min="269" max="516" width="13.7109375" style="13"/>
    <col min="517" max="517" width="3.5703125" style="13" customWidth="1"/>
    <col min="518" max="518" width="36.2851562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522" width="0.7109375" style="13" customWidth="1"/>
    <col min="523" max="523" width="10.5703125" style="13" customWidth="1"/>
    <col min="524" max="524" width="0.85546875" style="13" customWidth="1"/>
    <col min="525" max="772" width="13.7109375" style="13"/>
    <col min="773" max="773" width="3.5703125" style="13" customWidth="1"/>
    <col min="774" max="774" width="36.2851562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778" width="0.7109375" style="13" customWidth="1"/>
    <col min="779" max="779" width="10.5703125" style="13" customWidth="1"/>
    <col min="780" max="780" width="0.85546875" style="13" customWidth="1"/>
    <col min="781" max="1028" width="13.7109375" style="13"/>
    <col min="1029" max="1029" width="3.5703125" style="13" customWidth="1"/>
    <col min="1030" max="1030" width="36.2851562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034" width="0.7109375" style="13" customWidth="1"/>
    <col min="1035" max="1035" width="10.5703125" style="13" customWidth="1"/>
    <col min="1036" max="1036" width="0.85546875" style="13" customWidth="1"/>
    <col min="1037" max="1284" width="13.7109375" style="13"/>
    <col min="1285" max="1285" width="3.5703125" style="13" customWidth="1"/>
    <col min="1286" max="1286" width="36.2851562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290" width="0.7109375" style="13" customWidth="1"/>
    <col min="1291" max="1291" width="10.5703125" style="13" customWidth="1"/>
    <col min="1292" max="1292" width="0.85546875" style="13" customWidth="1"/>
    <col min="1293" max="1540" width="13.7109375" style="13"/>
    <col min="1541" max="1541" width="3.5703125" style="13" customWidth="1"/>
    <col min="1542" max="1542" width="36.2851562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546" width="0.7109375" style="13" customWidth="1"/>
    <col min="1547" max="1547" width="10.5703125" style="13" customWidth="1"/>
    <col min="1548" max="1548" width="0.85546875" style="13" customWidth="1"/>
    <col min="1549" max="1796" width="13.7109375" style="13"/>
    <col min="1797" max="1797" width="3.5703125" style="13" customWidth="1"/>
    <col min="1798" max="1798" width="36.2851562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1802" width="0.7109375" style="13" customWidth="1"/>
    <col min="1803" max="1803" width="10.5703125" style="13" customWidth="1"/>
    <col min="1804" max="1804" width="0.85546875" style="13" customWidth="1"/>
    <col min="1805" max="2052" width="13.7109375" style="13"/>
    <col min="2053" max="2053" width="3.5703125" style="13" customWidth="1"/>
    <col min="2054" max="2054" width="36.2851562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058" width="0.7109375" style="13" customWidth="1"/>
    <col min="2059" max="2059" width="10.5703125" style="13" customWidth="1"/>
    <col min="2060" max="2060" width="0.85546875" style="13" customWidth="1"/>
    <col min="2061" max="2308" width="13.7109375" style="13"/>
    <col min="2309" max="2309" width="3.5703125" style="13" customWidth="1"/>
    <col min="2310" max="2310" width="36.2851562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314" width="0.7109375" style="13" customWidth="1"/>
    <col min="2315" max="2315" width="10.5703125" style="13" customWidth="1"/>
    <col min="2316" max="2316" width="0.85546875" style="13" customWidth="1"/>
    <col min="2317" max="2564" width="13.7109375" style="13"/>
    <col min="2565" max="2565" width="3.5703125" style="13" customWidth="1"/>
    <col min="2566" max="2566" width="36.2851562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570" width="0.7109375" style="13" customWidth="1"/>
    <col min="2571" max="2571" width="10.5703125" style="13" customWidth="1"/>
    <col min="2572" max="2572" width="0.85546875" style="13" customWidth="1"/>
    <col min="2573" max="2820" width="13.7109375" style="13"/>
    <col min="2821" max="2821" width="3.5703125" style="13" customWidth="1"/>
    <col min="2822" max="2822" width="36.2851562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2826" width="0.7109375" style="13" customWidth="1"/>
    <col min="2827" max="2827" width="10.5703125" style="13" customWidth="1"/>
    <col min="2828" max="2828" width="0.85546875" style="13" customWidth="1"/>
    <col min="2829" max="3076" width="13.7109375" style="13"/>
    <col min="3077" max="3077" width="3.5703125" style="13" customWidth="1"/>
    <col min="3078" max="3078" width="36.2851562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082" width="0.7109375" style="13" customWidth="1"/>
    <col min="3083" max="3083" width="10.5703125" style="13" customWidth="1"/>
    <col min="3084" max="3084" width="0.85546875" style="13" customWidth="1"/>
    <col min="3085" max="3332" width="13.7109375" style="13"/>
    <col min="3333" max="3333" width="3.5703125" style="13" customWidth="1"/>
    <col min="3334" max="3334" width="36.2851562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338" width="0.7109375" style="13" customWidth="1"/>
    <col min="3339" max="3339" width="10.5703125" style="13" customWidth="1"/>
    <col min="3340" max="3340" width="0.85546875" style="13" customWidth="1"/>
    <col min="3341" max="3588" width="13.7109375" style="13"/>
    <col min="3589" max="3589" width="3.5703125" style="13" customWidth="1"/>
    <col min="3590" max="3590" width="36.2851562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594" width="0.7109375" style="13" customWidth="1"/>
    <col min="3595" max="3595" width="10.5703125" style="13" customWidth="1"/>
    <col min="3596" max="3596" width="0.85546875" style="13" customWidth="1"/>
    <col min="3597" max="3844" width="13.7109375" style="13"/>
    <col min="3845" max="3845" width="3.5703125" style="13" customWidth="1"/>
    <col min="3846" max="3846" width="36.2851562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3850" width="0.7109375" style="13" customWidth="1"/>
    <col min="3851" max="3851" width="10.5703125" style="13" customWidth="1"/>
    <col min="3852" max="3852" width="0.85546875" style="13" customWidth="1"/>
    <col min="3853" max="4100" width="13.7109375" style="13"/>
    <col min="4101" max="4101" width="3.5703125" style="13" customWidth="1"/>
    <col min="4102" max="4102" width="36.2851562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106" width="0.7109375" style="13" customWidth="1"/>
    <col min="4107" max="4107" width="10.5703125" style="13" customWidth="1"/>
    <col min="4108" max="4108" width="0.85546875" style="13" customWidth="1"/>
    <col min="4109" max="4356" width="13.7109375" style="13"/>
    <col min="4357" max="4357" width="3.5703125" style="13" customWidth="1"/>
    <col min="4358" max="4358" width="36.2851562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362" width="0.7109375" style="13" customWidth="1"/>
    <col min="4363" max="4363" width="10.5703125" style="13" customWidth="1"/>
    <col min="4364" max="4364" width="0.85546875" style="13" customWidth="1"/>
    <col min="4365" max="4612" width="13.7109375" style="13"/>
    <col min="4613" max="4613" width="3.5703125" style="13" customWidth="1"/>
    <col min="4614" max="4614" width="36.2851562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618" width="0.7109375" style="13" customWidth="1"/>
    <col min="4619" max="4619" width="10.5703125" style="13" customWidth="1"/>
    <col min="4620" max="4620" width="0.85546875" style="13" customWidth="1"/>
    <col min="4621" max="4868" width="13.7109375" style="13"/>
    <col min="4869" max="4869" width="3.5703125" style="13" customWidth="1"/>
    <col min="4870" max="4870" width="36.2851562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4874" width="0.7109375" style="13" customWidth="1"/>
    <col min="4875" max="4875" width="10.5703125" style="13" customWidth="1"/>
    <col min="4876" max="4876" width="0.85546875" style="13" customWidth="1"/>
    <col min="4877" max="5124" width="13.7109375" style="13"/>
    <col min="5125" max="5125" width="3.5703125" style="13" customWidth="1"/>
    <col min="5126" max="5126" width="36.2851562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130" width="0.7109375" style="13" customWidth="1"/>
    <col min="5131" max="5131" width="10.5703125" style="13" customWidth="1"/>
    <col min="5132" max="5132" width="0.85546875" style="13" customWidth="1"/>
    <col min="5133" max="5380" width="13.7109375" style="13"/>
    <col min="5381" max="5381" width="3.5703125" style="13" customWidth="1"/>
    <col min="5382" max="5382" width="36.2851562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386" width="0.7109375" style="13" customWidth="1"/>
    <col min="5387" max="5387" width="10.5703125" style="13" customWidth="1"/>
    <col min="5388" max="5388" width="0.85546875" style="13" customWidth="1"/>
    <col min="5389" max="5636" width="13.7109375" style="13"/>
    <col min="5637" max="5637" width="3.5703125" style="13" customWidth="1"/>
    <col min="5638" max="5638" width="36.2851562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642" width="0.7109375" style="13" customWidth="1"/>
    <col min="5643" max="5643" width="10.5703125" style="13" customWidth="1"/>
    <col min="5644" max="5644" width="0.85546875" style="13" customWidth="1"/>
    <col min="5645" max="5892" width="13.7109375" style="13"/>
    <col min="5893" max="5893" width="3.5703125" style="13" customWidth="1"/>
    <col min="5894" max="5894" width="36.2851562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5898" width="0.7109375" style="13" customWidth="1"/>
    <col min="5899" max="5899" width="10.5703125" style="13" customWidth="1"/>
    <col min="5900" max="5900" width="0.85546875" style="13" customWidth="1"/>
    <col min="5901" max="6148" width="13.7109375" style="13"/>
    <col min="6149" max="6149" width="3.5703125" style="13" customWidth="1"/>
    <col min="6150" max="6150" width="36.2851562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154" width="0.7109375" style="13" customWidth="1"/>
    <col min="6155" max="6155" width="10.5703125" style="13" customWidth="1"/>
    <col min="6156" max="6156" width="0.85546875" style="13" customWidth="1"/>
    <col min="6157" max="6404" width="13.7109375" style="13"/>
    <col min="6405" max="6405" width="3.5703125" style="13" customWidth="1"/>
    <col min="6406" max="6406" width="36.2851562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410" width="0.7109375" style="13" customWidth="1"/>
    <col min="6411" max="6411" width="10.5703125" style="13" customWidth="1"/>
    <col min="6412" max="6412" width="0.85546875" style="13" customWidth="1"/>
    <col min="6413" max="6660" width="13.7109375" style="13"/>
    <col min="6661" max="6661" width="3.5703125" style="13" customWidth="1"/>
    <col min="6662" max="6662" width="36.2851562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666" width="0.7109375" style="13" customWidth="1"/>
    <col min="6667" max="6667" width="10.5703125" style="13" customWidth="1"/>
    <col min="6668" max="6668" width="0.85546875" style="13" customWidth="1"/>
    <col min="6669" max="6916" width="13.7109375" style="13"/>
    <col min="6917" max="6917" width="3.5703125" style="13" customWidth="1"/>
    <col min="6918" max="6918" width="36.2851562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6922" width="0.7109375" style="13" customWidth="1"/>
    <col min="6923" max="6923" width="10.5703125" style="13" customWidth="1"/>
    <col min="6924" max="6924" width="0.85546875" style="13" customWidth="1"/>
    <col min="6925" max="7172" width="13.7109375" style="13"/>
    <col min="7173" max="7173" width="3.5703125" style="13" customWidth="1"/>
    <col min="7174" max="7174" width="36.2851562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178" width="0.7109375" style="13" customWidth="1"/>
    <col min="7179" max="7179" width="10.5703125" style="13" customWidth="1"/>
    <col min="7180" max="7180" width="0.85546875" style="13" customWidth="1"/>
    <col min="7181" max="7428" width="13.7109375" style="13"/>
    <col min="7429" max="7429" width="3.5703125" style="13" customWidth="1"/>
    <col min="7430" max="7430" width="36.2851562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434" width="0.7109375" style="13" customWidth="1"/>
    <col min="7435" max="7435" width="10.5703125" style="13" customWidth="1"/>
    <col min="7436" max="7436" width="0.85546875" style="13" customWidth="1"/>
    <col min="7437" max="7684" width="13.7109375" style="13"/>
    <col min="7685" max="7685" width="3.5703125" style="13" customWidth="1"/>
    <col min="7686" max="7686" width="36.2851562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690" width="0.7109375" style="13" customWidth="1"/>
    <col min="7691" max="7691" width="10.5703125" style="13" customWidth="1"/>
    <col min="7692" max="7692" width="0.85546875" style="13" customWidth="1"/>
    <col min="7693" max="7940" width="13.7109375" style="13"/>
    <col min="7941" max="7941" width="3.5703125" style="13" customWidth="1"/>
    <col min="7942" max="7942" width="36.2851562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7946" width="0.7109375" style="13" customWidth="1"/>
    <col min="7947" max="7947" width="10.5703125" style="13" customWidth="1"/>
    <col min="7948" max="7948" width="0.85546875" style="13" customWidth="1"/>
    <col min="7949" max="8196" width="13.7109375" style="13"/>
    <col min="8197" max="8197" width="3.5703125" style="13" customWidth="1"/>
    <col min="8198" max="8198" width="36.2851562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202" width="0.7109375" style="13" customWidth="1"/>
    <col min="8203" max="8203" width="10.5703125" style="13" customWidth="1"/>
    <col min="8204" max="8204" width="0.85546875" style="13" customWidth="1"/>
    <col min="8205" max="8452" width="13.7109375" style="13"/>
    <col min="8453" max="8453" width="3.5703125" style="13" customWidth="1"/>
    <col min="8454" max="8454" width="36.2851562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458" width="0.7109375" style="13" customWidth="1"/>
    <col min="8459" max="8459" width="10.5703125" style="13" customWidth="1"/>
    <col min="8460" max="8460" width="0.85546875" style="13" customWidth="1"/>
    <col min="8461" max="8708" width="13.7109375" style="13"/>
    <col min="8709" max="8709" width="3.5703125" style="13" customWidth="1"/>
    <col min="8710" max="8710" width="36.2851562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714" width="0.7109375" style="13" customWidth="1"/>
    <col min="8715" max="8715" width="10.5703125" style="13" customWidth="1"/>
    <col min="8716" max="8716" width="0.85546875" style="13" customWidth="1"/>
    <col min="8717" max="8964" width="13.7109375" style="13"/>
    <col min="8965" max="8965" width="3.5703125" style="13" customWidth="1"/>
    <col min="8966" max="8966" width="36.2851562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8970" width="0.7109375" style="13" customWidth="1"/>
    <col min="8971" max="8971" width="10.5703125" style="13" customWidth="1"/>
    <col min="8972" max="8972" width="0.85546875" style="13" customWidth="1"/>
    <col min="8973" max="9220" width="13.7109375" style="13"/>
    <col min="9221" max="9221" width="3.5703125" style="13" customWidth="1"/>
    <col min="9222" max="9222" width="36.2851562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226" width="0.7109375" style="13" customWidth="1"/>
    <col min="9227" max="9227" width="10.5703125" style="13" customWidth="1"/>
    <col min="9228" max="9228" width="0.85546875" style="13" customWidth="1"/>
    <col min="9229" max="9476" width="13.7109375" style="13"/>
    <col min="9477" max="9477" width="3.5703125" style="13" customWidth="1"/>
    <col min="9478" max="9478" width="36.2851562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482" width="0.7109375" style="13" customWidth="1"/>
    <col min="9483" max="9483" width="10.5703125" style="13" customWidth="1"/>
    <col min="9484" max="9484" width="0.85546875" style="13" customWidth="1"/>
    <col min="9485" max="9732" width="13.7109375" style="13"/>
    <col min="9733" max="9733" width="3.5703125" style="13" customWidth="1"/>
    <col min="9734" max="9734" width="36.2851562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738" width="0.7109375" style="13" customWidth="1"/>
    <col min="9739" max="9739" width="10.5703125" style="13" customWidth="1"/>
    <col min="9740" max="9740" width="0.85546875" style="13" customWidth="1"/>
    <col min="9741" max="9988" width="13.7109375" style="13"/>
    <col min="9989" max="9989" width="3.5703125" style="13" customWidth="1"/>
    <col min="9990" max="9990" width="36.2851562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9994" width="0.7109375" style="13" customWidth="1"/>
    <col min="9995" max="9995" width="10.5703125" style="13" customWidth="1"/>
    <col min="9996" max="9996" width="0.85546875" style="13" customWidth="1"/>
    <col min="9997" max="10244" width="13.7109375" style="13"/>
    <col min="10245" max="10245" width="3.5703125" style="13" customWidth="1"/>
    <col min="10246" max="10246" width="36.2851562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250" width="0.7109375" style="13" customWidth="1"/>
    <col min="10251" max="10251" width="10.5703125" style="13" customWidth="1"/>
    <col min="10252" max="10252" width="0.85546875" style="13" customWidth="1"/>
    <col min="10253" max="10500" width="13.7109375" style="13"/>
    <col min="10501" max="10501" width="3.5703125" style="13" customWidth="1"/>
    <col min="10502" max="10502" width="36.2851562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506" width="0.7109375" style="13" customWidth="1"/>
    <col min="10507" max="10507" width="10.5703125" style="13" customWidth="1"/>
    <col min="10508" max="10508" width="0.85546875" style="13" customWidth="1"/>
    <col min="10509" max="10756" width="13.7109375" style="13"/>
    <col min="10757" max="10757" width="3.5703125" style="13" customWidth="1"/>
    <col min="10758" max="10758" width="36.2851562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0762" width="0.7109375" style="13" customWidth="1"/>
    <col min="10763" max="10763" width="10.5703125" style="13" customWidth="1"/>
    <col min="10764" max="10764" width="0.85546875" style="13" customWidth="1"/>
    <col min="10765" max="11012" width="13.7109375" style="13"/>
    <col min="11013" max="11013" width="3.5703125" style="13" customWidth="1"/>
    <col min="11014" max="11014" width="36.2851562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018" width="0.7109375" style="13" customWidth="1"/>
    <col min="11019" max="11019" width="10.5703125" style="13" customWidth="1"/>
    <col min="11020" max="11020" width="0.85546875" style="13" customWidth="1"/>
    <col min="11021" max="11268" width="13.7109375" style="13"/>
    <col min="11269" max="11269" width="3.5703125" style="13" customWidth="1"/>
    <col min="11270" max="11270" width="36.2851562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274" width="0.7109375" style="13" customWidth="1"/>
    <col min="11275" max="11275" width="10.5703125" style="13" customWidth="1"/>
    <col min="11276" max="11276" width="0.85546875" style="13" customWidth="1"/>
    <col min="11277" max="11524" width="13.7109375" style="13"/>
    <col min="11525" max="11525" width="3.5703125" style="13" customWidth="1"/>
    <col min="11526" max="11526" width="36.2851562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530" width="0.7109375" style="13" customWidth="1"/>
    <col min="11531" max="11531" width="10.5703125" style="13" customWidth="1"/>
    <col min="11532" max="11532" width="0.85546875" style="13" customWidth="1"/>
    <col min="11533" max="11780" width="13.7109375" style="13"/>
    <col min="11781" max="11781" width="3.5703125" style="13" customWidth="1"/>
    <col min="11782" max="11782" width="36.2851562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1786" width="0.7109375" style="13" customWidth="1"/>
    <col min="11787" max="11787" width="10.5703125" style="13" customWidth="1"/>
    <col min="11788" max="11788" width="0.85546875" style="13" customWidth="1"/>
    <col min="11789" max="12036" width="13.7109375" style="13"/>
    <col min="12037" max="12037" width="3.5703125" style="13" customWidth="1"/>
    <col min="12038" max="12038" width="36.2851562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042" width="0.7109375" style="13" customWidth="1"/>
    <col min="12043" max="12043" width="10.5703125" style="13" customWidth="1"/>
    <col min="12044" max="12044" width="0.85546875" style="13" customWidth="1"/>
    <col min="12045" max="12292" width="13.7109375" style="13"/>
    <col min="12293" max="12293" width="3.5703125" style="13" customWidth="1"/>
    <col min="12294" max="12294" width="36.2851562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298" width="0.7109375" style="13" customWidth="1"/>
    <col min="12299" max="12299" width="10.5703125" style="13" customWidth="1"/>
    <col min="12300" max="12300" width="0.85546875" style="13" customWidth="1"/>
    <col min="12301" max="12548" width="13.7109375" style="13"/>
    <col min="12549" max="12549" width="3.5703125" style="13" customWidth="1"/>
    <col min="12550" max="12550" width="36.2851562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554" width="0.7109375" style="13" customWidth="1"/>
    <col min="12555" max="12555" width="10.5703125" style="13" customWidth="1"/>
    <col min="12556" max="12556" width="0.85546875" style="13" customWidth="1"/>
    <col min="12557" max="12804" width="13.7109375" style="13"/>
    <col min="12805" max="12805" width="3.5703125" style="13" customWidth="1"/>
    <col min="12806" max="12806" width="36.2851562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2810" width="0.7109375" style="13" customWidth="1"/>
    <col min="12811" max="12811" width="10.5703125" style="13" customWidth="1"/>
    <col min="12812" max="12812" width="0.85546875" style="13" customWidth="1"/>
    <col min="12813" max="13060" width="13.7109375" style="13"/>
    <col min="13061" max="13061" width="3.5703125" style="13" customWidth="1"/>
    <col min="13062" max="13062" width="36.2851562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066" width="0.7109375" style="13" customWidth="1"/>
    <col min="13067" max="13067" width="10.5703125" style="13" customWidth="1"/>
    <col min="13068" max="13068" width="0.85546875" style="13" customWidth="1"/>
    <col min="13069" max="13316" width="13.7109375" style="13"/>
    <col min="13317" max="13317" width="3.5703125" style="13" customWidth="1"/>
    <col min="13318" max="13318" width="36.2851562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322" width="0.7109375" style="13" customWidth="1"/>
    <col min="13323" max="13323" width="10.5703125" style="13" customWidth="1"/>
    <col min="13324" max="13324" width="0.85546875" style="13" customWidth="1"/>
    <col min="13325" max="13572" width="13.7109375" style="13"/>
    <col min="13573" max="13573" width="3.5703125" style="13" customWidth="1"/>
    <col min="13574" max="13574" width="36.2851562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578" width="0.7109375" style="13" customWidth="1"/>
    <col min="13579" max="13579" width="10.5703125" style="13" customWidth="1"/>
    <col min="13580" max="13580" width="0.85546875" style="13" customWidth="1"/>
    <col min="13581" max="13828" width="13.7109375" style="13"/>
    <col min="13829" max="13829" width="3.5703125" style="13" customWidth="1"/>
    <col min="13830" max="13830" width="36.2851562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3834" width="0.7109375" style="13" customWidth="1"/>
    <col min="13835" max="13835" width="10.5703125" style="13" customWidth="1"/>
    <col min="13836" max="13836" width="0.85546875" style="13" customWidth="1"/>
    <col min="13837" max="14084" width="13.7109375" style="13"/>
    <col min="14085" max="14085" width="3.5703125" style="13" customWidth="1"/>
    <col min="14086" max="14086" width="36.2851562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090" width="0.7109375" style="13" customWidth="1"/>
    <col min="14091" max="14091" width="10.5703125" style="13" customWidth="1"/>
    <col min="14092" max="14092" width="0.85546875" style="13" customWidth="1"/>
    <col min="14093" max="14340" width="13.7109375" style="13"/>
    <col min="14341" max="14341" width="3.5703125" style="13" customWidth="1"/>
    <col min="14342" max="14342" width="36.2851562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346" width="0.7109375" style="13" customWidth="1"/>
    <col min="14347" max="14347" width="10.5703125" style="13" customWidth="1"/>
    <col min="14348" max="14348" width="0.85546875" style="13" customWidth="1"/>
    <col min="14349" max="14596" width="13.7109375" style="13"/>
    <col min="14597" max="14597" width="3.5703125" style="13" customWidth="1"/>
    <col min="14598" max="14598" width="36.2851562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602" width="0.7109375" style="13" customWidth="1"/>
    <col min="14603" max="14603" width="10.5703125" style="13" customWidth="1"/>
    <col min="14604" max="14604" width="0.85546875" style="13" customWidth="1"/>
    <col min="14605" max="14852" width="13.7109375" style="13"/>
    <col min="14853" max="14853" width="3.5703125" style="13" customWidth="1"/>
    <col min="14854" max="14854" width="36.2851562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4858" width="0.7109375" style="13" customWidth="1"/>
    <col min="14859" max="14859" width="10.5703125" style="13" customWidth="1"/>
    <col min="14860" max="14860" width="0.85546875" style="13" customWidth="1"/>
    <col min="14861" max="15108" width="13.7109375" style="13"/>
    <col min="15109" max="15109" width="3.5703125" style="13" customWidth="1"/>
    <col min="15110" max="15110" width="36.2851562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114" width="0.7109375" style="13" customWidth="1"/>
    <col min="15115" max="15115" width="10.5703125" style="13" customWidth="1"/>
    <col min="15116" max="15116" width="0.85546875" style="13" customWidth="1"/>
    <col min="15117" max="15364" width="13.7109375" style="13"/>
    <col min="15365" max="15365" width="3.5703125" style="13" customWidth="1"/>
    <col min="15366" max="15366" width="36.2851562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370" width="0.7109375" style="13" customWidth="1"/>
    <col min="15371" max="15371" width="10.5703125" style="13" customWidth="1"/>
    <col min="15372" max="15372" width="0.85546875" style="13" customWidth="1"/>
    <col min="15373" max="15620" width="13.7109375" style="13"/>
    <col min="15621" max="15621" width="3.5703125" style="13" customWidth="1"/>
    <col min="15622" max="15622" width="36.2851562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626" width="0.7109375" style="13" customWidth="1"/>
    <col min="15627" max="15627" width="10.5703125" style="13" customWidth="1"/>
    <col min="15628" max="15628" width="0.85546875" style="13" customWidth="1"/>
    <col min="15629" max="15876" width="13.7109375" style="13"/>
    <col min="15877" max="15877" width="3.5703125" style="13" customWidth="1"/>
    <col min="15878" max="15878" width="36.2851562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5882" width="0.7109375" style="13" customWidth="1"/>
    <col min="15883" max="15883" width="10.5703125" style="13" customWidth="1"/>
    <col min="15884" max="15884" width="0.85546875" style="13" customWidth="1"/>
    <col min="15885" max="16132" width="13.7109375" style="13"/>
    <col min="16133" max="16133" width="3.5703125" style="13" customWidth="1"/>
    <col min="16134" max="16134" width="36.2851562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138" width="0.7109375" style="13" customWidth="1"/>
    <col min="16139" max="16139" width="10.5703125" style="13" customWidth="1"/>
    <col min="16140" max="16140" width="0.85546875" style="13" customWidth="1"/>
    <col min="16141" max="16384" width="13.7109375" style="13"/>
  </cols>
  <sheetData>
    <row r="1" spans="1:13">
      <c r="A1" s="26" t="e">
        <f>#REF!+1</f>
        <v>#REF!</v>
      </c>
      <c r="B1" s="12" t="e">
        <f>#REF!</f>
        <v>#REF!</v>
      </c>
    </row>
    <row r="2" spans="1:13">
      <c r="B2" s="12"/>
    </row>
    <row r="3" spans="1:13" s="21" customFormat="1">
      <c r="B3" s="20"/>
      <c r="C3" s="64" t="e">
        <f>#REF!&amp;CHAR(10)&amp;#REF!</f>
        <v>#REF!</v>
      </c>
      <c r="D3" s="65"/>
      <c r="E3" s="64" t="e">
        <f>#REF!&amp;CHAR(10)&amp;#REF!</f>
        <v>#REF!</v>
      </c>
      <c r="F3" s="65"/>
      <c r="G3" s="64" t="e">
        <f>#REF!&amp;CHAR(10)&amp;#REF!</f>
        <v>#REF!</v>
      </c>
      <c r="H3" s="65"/>
      <c r="I3" s="64" t="e">
        <f>#REF!&amp;CHAR(10)&amp;#REF!</f>
        <v>#REF!</v>
      </c>
      <c r="J3" s="65"/>
      <c r="K3" s="64" t="e">
        <f>#REF!&amp;CHAR(10)&amp;#REF!</f>
        <v>#REF!</v>
      </c>
    </row>
    <row r="4" spans="1:13">
      <c r="B4" s="20" t="e">
        <f>#REF!</f>
        <v>#REF!</v>
      </c>
      <c r="C4" s="23"/>
      <c r="D4" s="69"/>
      <c r="E4" s="23"/>
      <c r="F4" s="69"/>
      <c r="G4" s="23"/>
      <c r="H4" s="69"/>
      <c r="I4" s="23"/>
      <c r="J4" s="69"/>
      <c r="K4" s="23"/>
      <c r="L4" s="13">
        <v>3055515</v>
      </c>
    </row>
    <row r="5" spans="1:13">
      <c r="B5" s="19" t="e">
        <f>#REF!</f>
        <v>#REF!</v>
      </c>
      <c r="C5" s="50">
        <v>58100807</v>
      </c>
      <c r="D5" s="50"/>
      <c r="E5" s="50">
        <v>2720034</v>
      </c>
      <c r="F5" s="50"/>
      <c r="G5" s="50">
        <v>5633259</v>
      </c>
      <c r="H5" s="50">
        <v>0</v>
      </c>
      <c r="I5" s="50">
        <v>251592</v>
      </c>
      <c r="J5" s="50"/>
      <c r="K5" s="50">
        <f t="shared" ref="K5:K10" si="0">SUM(C5:I5)</f>
        <v>66705692</v>
      </c>
      <c r="L5" s="13">
        <v>44641</v>
      </c>
    </row>
    <row r="6" spans="1:13">
      <c r="B6" s="19" t="e">
        <f>#REF!</f>
        <v>#REF!</v>
      </c>
      <c r="C6" s="50">
        <v>0</v>
      </c>
      <c r="D6" s="50"/>
      <c r="E6" s="50">
        <v>1139628</v>
      </c>
      <c r="F6" s="50"/>
      <c r="G6" s="50">
        <v>0</v>
      </c>
      <c r="H6" s="50"/>
      <c r="I6" s="50">
        <v>0</v>
      </c>
      <c r="J6" s="50"/>
      <c r="K6" s="50">
        <f t="shared" si="0"/>
        <v>1139628</v>
      </c>
    </row>
    <row r="7" spans="1:13">
      <c r="B7" s="19" t="e">
        <f>#REF!</f>
        <v>#REF!</v>
      </c>
      <c r="C7" s="50">
        <v>0</v>
      </c>
      <c r="D7" s="50"/>
      <c r="E7" s="50">
        <v>0</v>
      </c>
      <c r="F7" s="50"/>
      <c r="G7" s="50">
        <v>4198</v>
      </c>
      <c r="H7" s="50"/>
      <c r="I7" s="50">
        <v>0</v>
      </c>
      <c r="J7" s="50"/>
      <c r="K7" s="50">
        <f t="shared" si="0"/>
        <v>4198</v>
      </c>
    </row>
    <row r="8" spans="1:13">
      <c r="B8" s="19" t="e">
        <f>#REF!</f>
        <v>#REF!</v>
      </c>
      <c r="C8" s="50">
        <v>2594099</v>
      </c>
      <c r="D8" s="50"/>
      <c r="E8" s="50">
        <v>323523</v>
      </c>
      <c r="F8" s="50"/>
      <c r="G8" s="50">
        <v>0</v>
      </c>
      <c r="H8" s="50"/>
      <c r="I8" s="50">
        <v>0</v>
      </c>
      <c r="J8" s="50"/>
      <c r="K8" s="50">
        <f t="shared" si="0"/>
        <v>2917622</v>
      </c>
    </row>
    <row r="9" spans="1:13">
      <c r="B9" s="13" t="e">
        <f>#REF!</f>
        <v>#REF!</v>
      </c>
      <c r="C9" s="50">
        <v>67071004</v>
      </c>
      <c r="D9" s="50"/>
      <c r="E9" s="50">
        <v>4731898</v>
      </c>
      <c r="F9" s="50"/>
      <c r="G9" s="50">
        <v>1409494</v>
      </c>
      <c r="H9" s="50"/>
      <c r="I9" s="50">
        <v>0</v>
      </c>
      <c r="J9" s="50"/>
      <c r="K9" s="50">
        <f t="shared" si="0"/>
        <v>73212396</v>
      </c>
    </row>
    <row r="10" spans="1:13">
      <c r="B10" s="13" t="e">
        <f>#REF!</f>
        <v>#REF!</v>
      </c>
      <c r="C10" s="50">
        <v>4169214</v>
      </c>
      <c r="D10" s="50"/>
      <c r="E10" s="50">
        <v>1115</v>
      </c>
      <c r="F10" s="50"/>
      <c r="G10" s="50">
        <v>472063</v>
      </c>
      <c r="H10" s="50"/>
      <c r="I10" s="50">
        <v>0</v>
      </c>
      <c r="J10" s="50"/>
      <c r="K10" s="50">
        <f t="shared" si="0"/>
        <v>4642392</v>
      </c>
    </row>
    <row r="11" spans="1:13">
      <c r="B11" s="26" t="e">
        <f>#REF!</f>
        <v>#REF!</v>
      </c>
      <c r="C11" s="75">
        <f>SUM(C5:C10)</f>
        <v>131935124</v>
      </c>
      <c r="D11" s="23"/>
      <c r="E11" s="75">
        <f>SUM(E5:E10)</f>
        <v>8916198</v>
      </c>
      <c r="F11" s="60"/>
      <c r="G11" s="75">
        <f>SUM(G5:G10)</f>
        <v>7519014</v>
      </c>
      <c r="H11" s="60"/>
      <c r="I11" s="75">
        <f>SUM(I5:I10)</f>
        <v>251592</v>
      </c>
      <c r="J11" s="60"/>
      <c r="K11" s="75">
        <f>SUM(K5:K10)</f>
        <v>148621928</v>
      </c>
      <c r="M11" s="35">
        <f>K11-SUM(C11:I11)</f>
        <v>0</v>
      </c>
    </row>
    <row r="12" spans="1:13">
      <c r="C12" s="23"/>
      <c r="D12" s="23"/>
      <c r="E12" s="23"/>
      <c r="F12" s="23"/>
      <c r="G12" s="23"/>
      <c r="H12" s="23"/>
      <c r="I12" s="23"/>
      <c r="J12" s="23"/>
      <c r="K12" s="23"/>
    </row>
    <row r="13" spans="1:13">
      <c r="B13" s="26" t="e">
        <f>#REF!</f>
        <v>#REF!</v>
      </c>
      <c r="C13" s="23"/>
      <c r="D13" s="23"/>
      <c r="E13" s="23"/>
      <c r="F13" s="23"/>
      <c r="G13" s="23"/>
      <c r="H13" s="23"/>
      <c r="I13" s="23"/>
      <c r="J13" s="23"/>
      <c r="K13" s="23"/>
    </row>
    <row r="14" spans="1:13" hidden="1">
      <c r="B14" s="19" t="e">
        <f>#REF!</f>
        <v>#REF!</v>
      </c>
      <c r="C14" s="50">
        <v>0</v>
      </c>
      <c r="D14" s="50"/>
      <c r="E14" s="50">
        <v>0</v>
      </c>
      <c r="F14" s="50"/>
      <c r="G14" s="50">
        <v>0</v>
      </c>
      <c r="H14" s="50"/>
      <c r="I14" s="50">
        <v>0</v>
      </c>
      <c r="J14" s="50"/>
      <c r="K14" s="50">
        <f t="shared" ref="K14:K19" si="1">SUM(C14:I14)</f>
        <v>0</v>
      </c>
    </row>
    <row r="15" spans="1:13">
      <c r="B15" s="13" t="e">
        <f>#REF!</f>
        <v>#REF!</v>
      </c>
      <c r="C15" s="50">
        <v>1967845</v>
      </c>
      <c r="D15" s="50"/>
      <c r="E15" s="50">
        <v>468072</v>
      </c>
      <c r="F15" s="50"/>
      <c r="G15" s="50">
        <v>1810830</v>
      </c>
      <c r="H15" s="50"/>
      <c r="I15" s="50">
        <v>16</v>
      </c>
      <c r="J15" s="50"/>
      <c r="K15" s="50">
        <f t="shared" si="1"/>
        <v>4246763</v>
      </c>
    </row>
    <row r="16" spans="1:13" hidden="1">
      <c r="B16" s="19" t="e">
        <f>#REF!</f>
        <v>#REF!</v>
      </c>
      <c r="C16" s="50">
        <v>0</v>
      </c>
      <c r="D16" s="50"/>
      <c r="E16" s="50">
        <v>0</v>
      </c>
      <c r="F16" s="50"/>
      <c r="G16" s="50">
        <v>0</v>
      </c>
      <c r="H16" s="50"/>
      <c r="I16" s="50">
        <v>0</v>
      </c>
      <c r="J16" s="50"/>
      <c r="K16" s="50">
        <f t="shared" si="1"/>
        <v>0</v>
      </c>
    </row>
    <row r="17" spans="2:13">
      <c r="B17" s="13" t="e">
        <f>#REF!</f>
        <v>#REF!</v>
      </c>
      <c r="C17" s="50">
        <v>127216497</v>
      </c>
      <c r="D17" s="50"/>
      <c r="E17" s="50">
        <v>3908507</v>
      </c>
      <c r="F17" s="50"/>
      <c r="G17" s="50">
        <v>4644754</v>
      </c>
      <c r="H17" s="50"/>
      <c r="I17" s="50">
        <v>200469</v>
      </c>
      <c r="J17" s="50"/>
      <c r="K17" s="50">
        <f t="shared" si="1"/>
        <v>135970227</v>
      </c>
    </row>
    <row r="18" spans="2:13">
      <c r="B18" s="13" t="e">
        <f>#REF!</f>
        <v>#REF!</v>
      </c>
      <c r="C18" s="50">
        <v>2478755</v>
      </c>
      <c r="D18" s="50"/>
      <c r="E18" s="50">
        <v>0</v>
      </c>
      <c r="F18" s="50"/>
      <c r="G18" s="50">
        <v>139367</v>
      </c>
      <c r="H18" s="50"/>
      <c r="I18" s="50">
        <v>0</v>
      </c>
      <c r="J18" s="50"/>
      <c r="K18" s="50">
        <f t="shared" si="1"/>
        <v>2618122</v>
      </c>
    </row>
    <row r="19" spans="2:13">
      <c r="B19" s="13" t="e">
        <f>#REF!</f>
        <v>#REF!</v>
      </c>
      <c r="C19" s="50">
        <v>281486</v>
      </c>
      <c r="D19" s="50"/>
      <c r="E19" s="50">
        <v>8256</v>
      </c>
      <c r="F19" s="50"/>
      <c r="G19" s="50">
        <v>14852</v>
      </c>
      <c r="H19" s="50"/>
      <c r="I19" s="50">
        <v>364</v>
      </c>
      <c r="J19" s="50"/>
      <c r="K19" s="50">
        <f t="shared" si="1"/>
        <v>304958</v>
      </c>
    </row>
    <row r="20" spans="2:13">
      <c r="B20" s="26" t="e">
        <f>#REF!</f>
        <v>#REF!</v>
      </c>
      <c r="C20" s="75">
        <f>SUM(C14:C19)</f>
        <v>131944583</v>
      </c>
      <c r="D20" s="23"/>
      <c r="E20" s="75">
        <f>SUM(E14:E19)</f>
        <v>4384835</v>
      </c>
      <c r="F20" s="60"/>
      <c r="G20" s="75">
        <f>SUM(G14:G19)</f>
        <v>6609803</v>
      </c>
      <c r="H20" s="60"/>
      <c r="I20" s="75">
        <f>SUM(I14:I19)</f>
        <v>200849</v>
      </c>
      <c r="J20" s="60"/>
      <c r="K20" s="75">
        <f>SUM(K14:K19)</f>
        <v>143140070</v>
      </c>
      <c r="M20" s="35">
        <f>K20-SUM(C20:I20)</f>
        <v>0</v>
      </c>
    </row>
    <row r="21" spans="2:13">
      <c r="B21" s="26" t="e">
        <f>#REF!</f>
        <v>#REF!</v>
      </c>
      <c r="C21" s="57">
        <f>C11-C20</f>
        <v>-9459</v>
      </c>
      <c r="D21" s="78"/>
      <c r="E21" s="57">
        <f>E11-E20</f>
        <v>4531363</v>
      </c>
      <c r="F21" s="60"/>
      <c r="G21" s="57">
        <f>G11-G20</f>
        <v>909211</v>
      </c>
      <c r="H21" s="60"/>
      <c r="I21" s="57">
        <f>I11-I20</f>
        <v>50743</v>
      </c>
      <c r="J21" s="60"/>
      <c r="K21" s="57">
        <f>K11-K20</f>
        <v>5481858</v>
      </c>
      <c r="M21" s="35">
        <f>K21-SUM(C21:I21)</f>
        <v>0</v>
      </c>
    </row>
    <row r="22" spans="2:13">
      <c r="B22" s="13" t="e">
        <f>#REF!</f>
        <v>#REF!</v>
      </c>
      <c r="C22" s="50">
        <v>0</v>
      </c>
      <c r="D22" s="50"/>
      <c r="E22" s="50">
        <v>843922</v>
      </c>
      <c r="F22" s="50"/>
      <c r="G22" s="50">
        <v>-843922</v>
      </c>
      <c r="H22" s="50"/>
      <c r="I22" s="50">
        <v>0</v>
      </c>
      <c r="J22" s="50"/>
      <c r="K22" s="50">
        <f>SUM(C22:I22)</f>
        <v>0</v>
      </c>
    </row>
    <row r="23" spans="2:13" ht="13.5" thickBot="1">
      <c r="B23" s="20" t="e">
        <f>#REF!</f>
        <v>#REF!</v>
      </c>
      <c r="C23" s="54">
        <f>SUM(C21:C22)</f>
        <v>-9459</v>
      </c>
      <c r="D23" s="23"/>
      <c r="E23" s="54">
        <f>SUM(E21:E22)</f>
        <v>5375285</v>
      </c>
      <c r="F23" s="60"/>
      <c r="G23" s="54">
        <f>SUM(G21:G22)</f>
        <v>65289</v>
      </c>
      <c r="H23" s="60"/>
      <c r="I23" s="54">
        <f>SUM(I21:I22)</f>
        <v>50743</v>
      </c>
      <c r="J23" s="60"/>
      <c r="K23" s="54">
        <f>SUM(K21:K22)</f>
        <v>5481858</v>
      </c>
      <c r="M23" s="35">
        <f>K23-SUM(C23:I23)</f>
        <v>0</v>
      </c>
    </row>
    <row r="24" spans="2:13" ht="13.5" thickTop="1">
      <c r="B24" s="20"/>
      <c r="C24" s="70">
        <f>SUM(C5:C10)-C11</f>
        <v>0</v>
      </c>
      <c r="D24" s="70"/>
      <c r="E24" s="70">
        <f>SUM(E5:E10)-E11</f>
        <v>0</v>
      </c>
      <c r="F24" s="70"/>
      <c r="G24" s="70">
        <f>SUM(G5:G10)-G11</f>
        <v>0</v>
      </c>
      <c r="H24" s="70"/>
      <c r="I24" s="70">
        <f>SUM(I5:I10)-I11</f>
        <v>0</v>
      </c>
      <c r="J24" s="70"/>
      <c r="K24" s="70">
        <f>SUM(K5:K10)-K11</f>
        <v>0</v>
      </c>
      <c r="M24" s="35"/>
    </row>
    <row r="25" spans="2:13">
      <c r="B25" s="20"/>
      <c r="C25" s="70">
        <f>SUM(C14:C19)-C20</f>
        <v>0</v>
      </c>
      <c r="D25" s="70"/>
      <c r="E25" s="70">
        <f>SUM(E14:E19)-E20</f>
        <v>0</v>
      </c>
      <c r="F25" s="70"/>
      <c r="G25" s="70">
        <f>SUM(G14:G19)-G20</f>
        <v>0</v>
      </c>
      <c r="H25" s="70"/>
      <c r="I25" s="70">
        <f>SUM(I14:I19)-I20</f>
        <v>0</v>
      </c>
      <c r="J25" s="70"/>
      <c r="K25" s="70">
        <f>SUM(K14:K19)-K20</f>
        <v>0</v>
      </c>
      <c r="M25" s="35"/>
    </row>
    <row r="26" spans="2:13">
      <c r="B26" s="20"/>
      <c r="C26" s="70">
        <f>SUM(C5:C10)-SUM(C14:C19)-C21</f>
        <v>0</v>
      </c>
      <c r="D26" s="70"/>
      <c r="E26" s="70">
        <f>SUM(E5:E10)-SUM(E14:E19)-E21</f>
        <v>0</v>
      </c>
      <c r="F26" s="70"/>
      <c r="G26" s="70">
        <f>SUM(G5:G10)-SUM(G14:G19)-G21</f>
        <v>0</v>
      </c>
      <c r="H26" s="70"/>
      <c r="I26" s="70">
        <f>SUM(I5:I10)-SUM(I14:I19)-I21</f>
        <v>0</v>
      </c>
      <c r="J26" s="70"/>
      <c r="K26" s="70">
        <f>SUM(K5:K10)-SUM(K14:K19)-K21</f>
        <v>0</v>
      </c>
      <c r="M26" s="35"/>
    </row>
    <row r="27" spans="2:13">
      <c r="C27" s="70">
        <f>SUM(C5:C10)-SUM(C14:C19)+C22-C23</f>
        <v>0</v>
      </c>
      <c r="D27" s="70"/>
      <c r="E27" s="70">
        <f>SUM(E5:E10)-SUM(E14:E19)+E22-E23</f>
        <v>0</v>
      </c>
      <c r="F27" s="70"/>
      <c r="G27" s="70">
        <f>SUM(G5:G10)-SUM(G14:G19)+G22-G23</f>
        <v>0</v>
      </c>
      <c r="H27" s="70"/>
      <c r="I27" s="70">
        <f>SUM(I5:I10)-SUM(I14:I19)+I22-I23</f>
        <v>0</v>
      </c>
      <c r="J27" s="70"/>
      <c r="K27" s="70">
        <f>SUM(K5:K10)-SUM(K14:K19)+K22-K23</f>
        <v>0</v>
      </c>
    </row>
    <row r="28" spans="2:13">
      <c r="C28" s="23"/>
      <c r="D28" s="23"/>
      <c r="E28" s="23"/>
      <c r="F28" s="23"/>
      <c r="G28" s="23"/>
      <c r="H28" s="23"/>
      <c r="I28" s="23"/>
      <c r="J28" s="23"/>
      <c r="K28" s="23"/>
    </row>
    <row r="29" spans="2:13" ht="40.5" customHeight="1">
      <c r="B29" s="12"/>
      <c r="C29" s="191" t="str">
        <f>BS!$B$4</f>
        <v>30 июня 2019 г.</v>
      </c>
      <c r="D29" s="191"/>
      <c r="E29" s="191"/>
      <c r="F29" s="19"/>
      <c r="G29" s="191" t="str">
        <f>BS!$D$4</f>
        <v>31 декабря 2018 г.</v>
      </c>
      <c r="H29" s="191"/>
      <c r="I29" s="191"/>
      <c r="J29" s="19"/>
    </row>
    <row r="30" spans="2:13">
      <c r="B30" s="20"/>
      <c r="C30" s="64" t="e">
        <f>#REF!&amp;CHAR(10)&amp;#REF!</f>
        <v>#REF!</v>
      </c>
      <c r="D30" s="65"/>
      <c r="E30" s="64" t="e">
        <f>#REF!&amp;CHAR(10)&amp;#REF!</f>
        <v>#REF!</v>
      </c>
      <c r="F30" s="65"/>
      <c r="G30" s="64" t="e">
        <f>#REF!&amp;CHAR(10)&amp;#REF!</f>
        <v>#REF!</v>
      </c>
      <c r="H30" s="65"/>
      <c r="I30" s="64" t="e">
        <f>#REF!&amp;CHAR(10)&amp;#REF!</f>
        <v>#REF!</v>
      </c>
      <c r="J30" s="65"/>
    </row>
    <row r="31" spans="2:13" ht="12.75" customHeight="1">
      <c r="B31" s="19" t="e">
        <f>#REF!</f>
        <v>#REF!</v>
      </c>
      <c r="C31" s="50">
        <v>-1513.4399999999994</v>
      </c>
      <c r="D31" s="50"/>
      <c r="E31" s="50">
        <v>-1513.4399999999994</v>
      </c>
      <c r="F31" s="50"/>
      <c r="G31" s="50">
        <v>-16461</v>
      </c>
      <c r="H31" s="50"/>
      <c r="I31" s="50">
        <v>-16461</v>
      </c>
      <c r="J31" s="69"/>
    </row>
    <row r="32" spans="2:13" ht="12.75" customHeight="1">
      <c r="B32" s="19" t="e">
        <f>#REF!</f>
        <v>#REF!</v>
      </c>
      <c r="C32" s="50">
        <v>183300.8</v>
      </c>
      <c r="D32" s="50"/>
      <c r="E32" s="50">
        <v>430022.8000000004</v>
      </c>
      <c r="F32" s="50"/>
      <c r="G32" s="50">
        <v>-1756</v>
      </c>
      <c r="H32" s="50"/>
      <c r="I32" s="50">
        <v>239603</v>
      </c>
      <c r="J32" s="69"/>
    </row>
    <row r="33" spans="2:11" ht="12.75" customHeight="1">
      <c r="B33" s="19" t="e">
        <f>#REF!</f>
        <v>#REF!</v>
      </c>
      <c r="C33" s="50">
        <v>5223.1200000000072</v>
      </c>
      <c r="D33" s="50"/>
      <c r="E33" s="50">
        <v>5223.1200000000072</v>
      </c>
      <c r="F33" s="50"/>
      <c r="G33" s="50">
        <v>11335</v>
      </c>
      <c r="H33" s="50"/>
      <c r="I33" s="50">
        <v>11335</v>
      </c>
      <c r="J33" s="69"/>
    </row>
    <row r="34" spans="2:11">
      <c r="B34" s="19" t="e">
        <f>#REF!</f>
        <v>#REF!</v>
      </c>
      <c r="C34" s="51">
        <v>4059.4400000000023</v>
      </c>
      <c r="D34" s="50"/>
      <c r="E34" s="51">
        <v>4059.4400000000023</v>
      </c>
      <c r="F34" s="50"/>
      <c r="G34" s="51">
        <v>2486</v>
      </c>
      <c r="H34" s="50"/>
      <c r="I34" s="51">
        <v>2486</v>
      </c>
      <c r="J34" s="69"/>
    </row>
    <row r="35" spans="2:11">
      <c r="C35" s="23"/>
      <c r="D35" s="23"/>
      <c r="E35" s="23"/>
      <c r="F35" s="23"/>
      <c r="G35" s="23"/>
      <c r="H35" s="23"/>
      <c r="I35" s="23"/>
      <c r="J35" s="23"/>
      <c r="K35" s="23"/>
    </row>
    <row r="36" spans="2:11">
      <c r="C36" s="23"/>
      <c r="D36" s="23"/>
      <c r="E36" s="23"/>
      <c r="F36" s="23"/>
      <c r="G36" s="23"/>
      <c r="H36" s="23"/>
      <c r="I36" s="23"/>
      <c r="J36" s="23"/>
      <c r="K36" s="23"/>
    </row>
    <row r="37" spans="2:11">
      <c r="C37" s="23"/>
      <c r="D37" s="23"/>
      <c r="E37" s="23"/>
      <c r="F37" s="23"/>
      <c r="G37" s="23"/>
      <c r="H37" s="23"/>
      <c r="I37" s="23"/>
      <c r="J37" s="23"/>
      <c r="K37" s="23"/>
    </row>
    <row r="38" spans="2:11">
      <c r="C38" s="23"/>
      <c r="D38" s="23"/>
      <c r="E38" s="23"/>
      <c r="F38" s="23"/>
      <c r="G38" s="23"/>
      <c r="H38" s="23"/>
      <c r="I38" s="23"/>
      <c r="J38" s="23"/>
      <c r="K38" s="23"/>
    </row>
    <row r="39" spans="2:11">
      <c r="C39" s="23"/>
      <c r="D39" s="23"/>
      <c r="E39" s="23"/>
      <c r="F39" s="23"/>
      <c r="G39" s="23"/>
      <c r="H39" s="23"/>
      <c r="I39" s="23"/>
      <c r="J39" s="23"/>
      <c r="K39" s="23"/>
    </row>
    <row r="40" spans="2:11">
      <c r="C40" s="23"/>
      <c r="D40" s="23"/>
      <c r="E40" s="23"/>
      <c r="F40" s="23"/>
      <c r="G40" s="23"/>
      <c r="H40" s="23"/>
      <c r="I40" s="23"/>
      <c r="J40" s="23"/>
      <c r="K40" s="23"/>
    </row>
    <row r="41" spans="2:11">
      <c r="C41" s="23"/>
      <c r="D41" s="23"/>
      <c r="E41" s="23"/>
      <c r="F41" s="23"/>
      <c r="G41" s="23"/>
      <c r="H41" s="23"/>
      <c r="I41" s="23"/>
      <c r="J41" s="23"/>
      <c r="K41" s="23"/>
    </row>
    <row r="42" spans="2:11">
      <c r="C42" s="23"/>
      <c r="D42" s="23"/>
      <c r="E42" s="23"/>
      <c r="F42" s="23"/>
      <c r="G42" s="23"/>
      <c r="H42" s="23"/>
      <c r="I42" s="23"/>
      <c r="J42" s="23"/>
      <c r="K42" s="23"/>
    </row>
    <row r="43" spans="2:11">
      <c r="C43" s="23"/>
      <c r="D43" s="23"/>
      <c r="E43" s="23"/>
      <c r="F43" s="23"/>
      <c r="G43" s="23"/>
      <c r="H43" s="23"/>
      <c r="I43" s="23"/>
      <c r="J43" s="23"/>
      <c r="K43" s="23"/>
    </row>
    <row r="44" spans="2:11">
      <c r="C44" s="23"/>
      <c r="D44" s="23"/>
      <c r="E44" s="23"/>
      <c r="F44" s="23"/>
      <c r="G44" s="23"/>
      <c r="H44" s="23"/>
      <c r="I44" s="23"/>
      <c r="J44" s="23"/>
      <c r="K44" s="23"/>
    </row>
    <row r="45" spans="2:11">
      <c r="C45" s="23"/>
      <c r="D45" s="23"/>
      <c r="E45" s="23"/>
      <c r="F45" s="23"/>
      <c r="G45" s="23"/>
      <c r="H45" s="23"/>
      <c r="I45" s="23"/>
      <c r="J45" s="23"/>
      <c r="K45" s="23"/>
    </row>
    <row r="46" spans="2:11">
      <c r="C46" s="23"/>
      <c r="D46" s="23"/>
      <c r="E46" s="23"/>
      <c r="F46" s="23"/>
      <c r="G46" s="23"/>
      <c r="H46" s="23"/>
      <c r="I46" s="23"/>
      <c r="J46" s="23"/>
      <c r="K46" s="23"/>
    </row>
    <row r="47" spans="2:11">
      <c r="C47" s="23"/>
      <c r="D47" s="23"/>
      <c r="E47" s="23"/>
      <c r="F47" s="23"/>
      <c r="G47" s="23"/>
      <c r="H47" s="23"/>
      <c r="I47" s="23"/>
      <c r="J47" s="23"/>
      <c r="K47" s="23"/>
    </row>
    <row r="48" spans="2:11">
      <c r="C48" s="23"/>
      <c r="D48" s="23"/>
      <c r="E48" s="23"/>
      <c r="F48" s="23"/>
      <c r="G48" s="23"/>
      <c r="H48" s="23"/>
      <c r="I48" s="23"/>
      <c r="J48" s="23"/>
      <c r="K48" s="23"/>
    </row>
    <row r="49" spans="3:11">
      <c r="C49" s="23"/>
      <c r="D49" s="23"/>
      <c r="E49" s="23"/>
      <c r="F49" s="23"/>
      <c r="G49" s="23"/>
      <c r="H49" s="23"/>
      <c r="I49" s="23"/>
      <c r="J49" s="23"/>
      <c r="K49" s="23"/>
    </row>
    <row r="50" spans="3:11">
      <c r="C50" s="23"/>
      <c r="D50" s="23"/>
      <c r="E50" s="23"/>
      <c r="F50" s="23"/>
      <c r="G50" s="23"/>
      <c r="H50" s="23"/>
      <c r="I50" s="23"/>
      <c r="J50" s="23"/>
      <c r="K50" s="23"/>
    </row>
    <row r="51" spans="3:11">
      <c r="C51" s="23"/>
      <c r="D51" s="23"/>
      <c r="E51" s="23"/>
      <c r="F51" s="23"/>
      <c r="G51" s="23"/>
      <c r="H51" s="23"/>
      <c r="I51" s="23"/>
      <c r="J51" s="23"/>
      <c r="K51" s="23"/>
    </row>
    <row r="52" spans="3:11">
      <c r="C52" s="23"/>
      <c r="D52" s="23"/>
      <c r="E52" s="23"/>
      <c r="F52" s="23"/>
      <c r="G52" s="23"/>
      <c r="H52" s="23"/>
      <c r="I52" s="23"/>
      <c r="J52" s="23"/>
      <c r="K52" s="23"/>
    </row>
    <row r="53" spans="3:11">
      <c r="C53" s="23"/>
      <c r="D53" s="23"/>
      <c r="E53" s="23"/>
      <c r="F53" s="23"/>
      <c r="G53" s="23"/>
      <c r="H53" s="23"/>
      <c r="I53" s="23"/>
      <c r="J53" s="23"/>
      <c r="K53" s="23"/>
    </row>
    <row r="54" spans="3:11">
      <c r="C54" s="23"/>
      <c r="D54" s="23"/>
      <c r="E54" s="23"/>
      <c r="F54" s="23"/>
      <c r="G54" s="23"/>
      <c r="H54" s="23"/>
      <c r="I54" s="23"/>
      <c r="J54" s="23"/>
      <c r="K54" s="23"/>
    </row>
    <row r="55" spans="3:11">
      <c r="C55" s="23"/>
      <c r="D55" s="23"/>
      <c r="E55" s="23"/>
      <c r="F55" s="23"/>
      <c r="G55" s="23"/>
      <c r="H55" s="23"/>
      <c r="I55" s="23"/>
      <c r="J55" s="23"/>
      <c r="K55" s="23"/>
    </row>
    <row r="56" spans="3:11">
      <c r="C56" s="23"/>
      <c r="D56" s="23"/>
      <c r="E56" s="23"/>
      <c r="F56" s="23"/>
      <c r="G56" s="23"/>
      <c r="H56" s="23"/>
      <c r="I56" s="23"/>
      <c r="J56" s="23"/>
      <c r="K56" s="23"/>
    </row>
    <row r="57" spans="3:11">
      <c r="C57" s="23"/>
      <c r="D57" s="23"/>
      <c r="E57" s="23"/>
      <c r="F57" s="23"/>
      <c r="G57" s="23"/>
      <c r="H57" s="23"/>
      <c r="I57" s="23"/>
      <c r="J57" s="23"/>
      <c r="K57" s="23"/>
    </row>
    <row r="58" spans="3:11">
      <c r="C58" s="23"/>
      <c r="D58" s="23"/>
      <c r="E58" s="23"/>
      <c r="F58" s="23"/>
      <c r="G58" s="23"/>
      <c r="H58" s="23"/>
      <c r="I58" s="23"/>
      <c r="J58" s="23"/>
      <c r="K58" s="23"/>
    </row>
    <row r="59" spans="3:11">
      <c r="C59" s="23"/>
      <c r="D59" s="23"/>
      <c r="E59" s="23"/>
      <c r="F59" s="23"/>
      <c r="G59" s="23"/>
      <c r="H59" s="23"/>
      <c r="I59" s="23"/>
      <c r="J59" s="23"/>
      <c r="K59" s="23"/>
    </row>
    <row r="60" spans="3:11">
      <c r="C60" s="23"/>
      <c r="D60" s="23"/>
      <c r="E60" s="23"/>
      <c r="F60" s="23"/>
      <c r="G60" s="23"/>
      <c r="H60" s="23"/>
      <c r="I60" s="23"/>
      <c r="J60" s="23"/>
      <c r="K60" s="23"/>
    </row>
    <row r="61" spans="3:11">
      <c r="C61" s="23"/>
      <c r="D61" s="23"/>
      <c r="E61" s="23"/>
      <c r="F61" s="23"/>
      <c r="G61" s="23"/>
      <c r="H61" s="23"/>
      <c r="I61" s="23"/>
      <c r="J61" s="23"/>
      <c r="K61" s="23"/>
    </row>
    <row r="62" spans="3:11">
      <c r="C62" s="23"/>
      <c r="D62" s="23"/>
      <c r="E62" s="23"/>
      <c r="F62" s="23"/>
      <c r="G62" s="23"/>
      <c r="H62" s="23"/>
      <c r="I62" s="23"/>
      <c r="J62" s="23"/>
      <c r="K62" s="23"/>
    </row>
    <row r="63" spans="3:11">
      <c r="C63" s="23"/>
      <c r="D63" s="23"/>
      <c r="E63" s="23"/>
      <c r="F63" s="23"/>
      <c r="G63" s="23"/>
      <c r="H63" s="23"/>
      <c r="I63" s="23"/>
      <c r="J63" s="23"/>
      <c r="K63" s="23"/>
    </row>
    <row r="64" spans="3:11">
      <c r="C64" s="23"/>
      <c r="D64" s="23"/>
      <c r="E64" s="23"/>
      <c r="F64" s="23"/>
      <c r="G64" s="23"/>
      <c r="H64" s="23"/>
      <c r="I64" s="23"/>
      <c r="J64" s="23"/>
      <c r="K64" s="23"/>
    </row>
    <row r="65" spans="3:11">
      <c r="C65" s="23"/>
      <c r="D65" s="23"/>
      <c r="E65" s="23"/>
      <c r="F65" s="23"/>
      <c r="G65" s="23"/>
      <c r="H65" s="23"/>
      <c r="I65" s="23"/>
      <c r="J65" s="23"/>
      <c r="K65" s="23"/>
    </row>
    <row r="66" spans="3:11">
      <c r="C66" s="23"/>
      <c r="D66" s="23"/>
      <c r="E66" s="23"/>
      <c r="F66" s="23"/>
      <c r="G66" s="23"/>
      <c r="H66" s="23"/>
      <c r="I66" s="23"/>
      <c r="J66" s="23"/>
      <c r="K66" s="23"/>
    </row>
    <row r="67" spans="3:11">
      <c r="C67" s="23"/>
      <c r="D67" s="23"/>
      <c r="E67" s="23"/>
      <c r="F67" s="23"/>
      <c r="G67" s="23"/>
      <c r="H67" s="23"/>
      <c r="I67" s="23"/>
      <c r="J67" s="23"/>
      <c r="K67" s="23"/>
    </row>
    <row r="68" spans="3:11">
      <c r="C68" s="23"/>
      <c r="D68" s="23"/>
      <c r="E68" s="23"/>
      <c r="F68" s="23"/>
      <c r="G68" s="23"/>
      <c r="H68" s="23"/>
      <c r="I68" s="23"/>
      <c r="J68" s="23"/>
      <c r="K68" s="23"/>
    </row>
    <row r="69" spans="3:11">
      <c r="C69" s="23"/>
      <c r="D69" s="23"/>
      <c r="E69" s="23"/>
      <c r="F69" s="23"/>
      <c r="G69" s="23"/>
      <c r="H69" s="23"/>
      <c r="I69" s="23"/>
      <c r="J69" s="23"/>
      <c r="K69" s="23"/>
    </row>
    <row r="70" spans="3:11">
      <c r="C70" s="23"/>
      <c r="D70" s="23"/>
      <c r="E70" s="23"/>
      <c r="F70" s="23"/>
      <c r="G70" s="23"/>
      <c r="H70" s="23"/>
      <c r="I70" s="23"/>
      <c r="J70" s="23"/>
      <c r="K70" s="23"/>
    </row>
    <row r="71" spans="3:11">
      <c r="C71" s="23"/>
      <c r="D71" s="23"/>
      <c r="E71" s="23"/>
      <c r="F71" s="23"/>
      <c r="G71" s="23"/>
      <c r="H71" s="23"/>
      <c r="I71" s="23"/>
      <c r="J71" s="23"/>
      <c r="K71" s="23"/>
    </row>
    <row r="72" spans="3:11">
      <c r="C72" s="23"/>
      <c r="D72" s="23"/>
      <c r="E72" s="23"/>
      <c r="F72" s="23"/>
      <c r="G72" s="23"/>
      <c r="H72" s="23"/>
      <c r="I72" s="23"/>
      <c r="J72" s="23"/>
      <c r="K72" s="23"/>
    </row>
    <row r="73" spans="3:11">
      <c r="C73" s="23"/>
      <c r="D73" s="23"/>
      <c r="E73" s="23"/>
      <c r="F73" s="23"/>
      <c r="G73" s="23"/>
      <c r="H73" s="23"/>
      <c r="I73" s="23"/>
      <c r="J73" s="23"/>
      <c r="K73" s="23"/>
    </row>
    <row r="74" spans="3:11">
      <c r="C74" s="23"/>
      <c r="D74" s="23"/>
      <c r="E74" s="23"/>
      <c r="F74" s="23"/>
      <c r="G74" s="23"/>
      <c r="H74" s="23"/>
      <c r="I74" s="23"/>
      <c r="J74" s="23"/>
      <c r="K74" s="23"/>
    </row>
    <row r="75" spans="3:11">
      <c r="C75" s="23"/>
      <c r="D75" s="23"/>
      <c r="E75" s="23"/>
      <c r="F75" s="23"/>
      <c r="G75" s="23"/>
      <c r="H75" s="23"/>
      <c r="I75" s="23"/>
      <c r="J75" s="23"/>
      <c r="K75" s="23"/>
    </row>
    <row r="76" spans="3:11">
      <c r="C76" s="23"/>
      <c r="D76" s="23"/>
      <c r="E76" s="23"/>
      <c r="F76" s="23"/>
      <c r="G76" s="23"/>
      <c r="H76" s="23"/>
      <c r="I76" s="23"/>
      <c r="J76" s="23"/>
      <c r="K76" s="23"/>
    </row>
    <row r="77" spans="3:11">
      <c r="C77" s="23"/>
      <c r="D77" s="23"/>
      <c r="E77" s="23"/>
      <c r="F77" s="23"/>
      <c r="G77" s="23"/>
      <c r="H77" s="23"/>
      <c r="I77" s="23"/>
      <c r="J77" s="23"/>
      <c r="K77" s="23"/>
    </row>
    <row r="78" spans="3:11">
      <c r="C78" s="23"/>
      <c r="D78" s="23"/>
      <c r="E78" s="23"/>
      <c r="F78" s="23"/>
      <c r="G78" s="23"/>
      <c r="H78" s="23"/>
      <c r="I78" s="23"/>
      <c r="J78" s="23"/>
      <c r="K78" s="23"/>
    </row>
    <row r="79" spans="3:11">
      <c r="C79" s="23"/>
      <c r="D79" s="23"/>
      <c r="E79" s="23"/>
      <c r="F79" s="23"/>
      <c r="G79" s="23"/>
      <c r="H79" s="23"/>
      <c r="I79" s="23"/>
      <c r="J79" s="23"/>
      <c r="K79" s="23"/>
    </row>
    <row r="80" spans="3:11">
      <c r="C80" s="23"/>
      <c r="D80" s="23"/>
      <c r="E80" s="23"/>
      <c r="F80" s="23"/>
      <c r="G80" s="23"/>
      <c r="H80" s="23"/>
      <c r="I80" s="23"/>
      <c r="J80" s="23"/>
      <c r="K80" s="23"/>
    </row>
    <row r="81" spans="3:11">
      <c r="C81" s="23"/>
      <c r="D81" s="23"/>
      <c r="E81" s="23"/>
      <c r="F81" s="23"/>
      <c r="G81" s="23"/>
      <c r="H81" s="23"/>
      <c r="I81" s="23"/>
      <c r="J81" s="23"/>
      <c r="K81" s="23"/>
    </row>
    <row r="82" spans="3:11">
      <c r="C82" s="23"/>
      <c r="D82" s="23"/>
      <c r="E82" s="23"/>
      <c r="F82" s="23"/>
      <c r="G82" s="23"/>
      <c r="H82" s="23"/>
      <c r="I82" s="23"/>
      <c r="J82" s="23"/>
      <c r="K82" s="23"/>
    </row>
    <row r="83" spans="3:11">
      <c r="C83" s="23"/>
      <c r="D83" s="23"/>
      <c r="E83" s="23"/>
      <c r="F83" s="23"/>
      <c r="G83" s="23"/>
      <c r="H83" s="23"/>
      <c r="I83" s="23"/>
      <c r="J83" s="23"/>
      <c r="K83" s="23"/>
    </row>
    <row r="84" spans="3:11">
      <c r="C84" s="23"/>
      <c r="D84" s="23"/>
      <c r="E84" s="23"/>
      <c r="F84" s="23"/>
      <c r="G84" s="23"/>
      <c r="H84" s="23"/>
      <c r="I84" s="23"/>
      <c r="J84" s="23"/>
      <c r="K84" s="23"/>
    </row>
    <row r="85" spans="3:11">
      <c r="C85" s="23"/>
      <c r="D85" s="23"/>
      <c r="E85" s="23"/>
      <c r="F85" s="23"/>
      <c r="G85" s="23"/>
      <c r="H85" s="23"/>
      <c r="I85" s="23"/>
      <c r="J85" s="23"/>
      <c r="K85" s="23"/>
    </row>
    <row r="86" spans="3:11">
      <c r="C86" s="23"/>
      <c r="D86" s="23"/>
      <c r="E86" s="23"/>
      <c r="F86" s="23"/>
      <c r="G86" s="23"/>
      <c r="H86" s="23"/>
      <c r="I86" s="23"/>
      <c r="J86" s="23"/>
      <c r="K86" s="23"/>
    </row>
    <row r="87" spans="3:11">
      <c r="C87" s="23"/>
      <c r="D87" s="23"/>
      <c r="E87" s="23"/>
      <c r="F87" s="23"/>
      <c r="G87" s="23"/>
      <c r="H87" s="23"/>
      <c r="I87" s="23"/>
      <c r="J87" s="23"/>
      <c r="K87" s="23"/>
    </row>
    <row r="88" spans="3:11">
      <c r="C88" s="23"/>
      <c r="D88" s="23"/>
      <c r="E88" s="23"/>
      <c r="F88" s="23"/>
      <c r="G88" s="23"/>
      <c r="H88" s="23"/>
      <c r="I88" s="23"/>
      <c r="J88" s="23"/>
      <c r="K88" s="23"/>
    </row>
    <row r="89" spans="3:11">
      <c r="C89" s="23"/>
      <c r="D89" s="23"/>
      <c r="E89" s="23"/>
      <c r="F89" s="23"/>
      <c r="G89" s="23"/>
      <c r="H89" s="23"/>
      <c r="I89" s="23"/>
      <c r="J89" s="23"/>
      <c r="K89" s="23"/>
    </row>
    <row r="90" spans="3:11">
      <c r="C90" s="23"/>
      <c r="D90" s="23"/>
      <c r="E90" s="23"/>
      <c r="F90" s="23"/>
      <c r="G90" s="23"/>
      <c r="H90" s="23"/>
      <c r="I90" s="23"/>
      <c r="J90" s="23"/>
      <c r="K90" s="23"/>
    </row>
    <row r="91" spans="3:11">
      <c r="C91" s="23"/>
      <c r="D91" s="23"/>
      <c r="E91" s="23"/>
      <c r="F91" s="23"/>
      <c r="G91" s="23"/>
      <c r="H91" s="23"/>
      <c r="I91" s="23"/>
      <c r="J91" s="23"/>
      <c r="K91" s="23"/>
    </row>
    <row r="92" spans="3:11">
      <c r="C92" s="23"/>
      <c r="D92" s="23"/>
      <c r="E92" s="23"/>
      <c r="F92" s="23"/>
      <c r="G92" s="23"/>
      <c r="H92" s="23"/>
      <c r="I92" s="23"/>
      <c r="J92" s="23"/>
      <c r="K92" s="23"/>
    </row>
    <row r="93" spans="3:11">
      <c r="C93" s="23"/>
      <c r="D93" s="23"/>
      <c r="E93" s="23"/>
      <c r="F93" s="23"/>
      <c r="G93" s="23"/>
      <c r="H93" s="23"/>
      <c r="I93" s="23"/>
      <c r="J93" s="23"/>
      <c r="K93" s="23"/>
    </row>
    <row r="94" spans="3:11">
      <c r="C94" s="23"/>
      <c r="D94" s="23"/>
      <c r="E94" s="23"/>
      <c r="F94" s="23"/>
      <c r="G94" s="23"/>
      <c r="H94" s="23"/>
      <c r="I94" s="23"/>
      <c r="J94" s="23"/>
      <c r="K94" s="23"/>
    </row>
    <row r="95" spans="3:11">
      <c r="C95" s="23"/>
      <c r="D95" s="23"/>
      <c r="E95" s="23"/>
      <c r="F95" s="23"/>
      <c r="G95" s="23"/>
      <c r="H95" s="23"/>
      <c r="I95" s="23"/>
      <c r="J95" s="23"/>
      <c r="K95" s="23"/>
    </row>
    <row r="96" spans="3:11">
      <c r="C96" s="23"/>
      <c r="D96" s="23"/>
      <c r="E96" s="23"/>
      <c r="F96" s="23"/>
      <c r="G96" s="23"/>
      <c r="H96" s="23"/>
      <c r="I96" s="23"/>
      <c r="J96" s="23"/>
      <c r="K96" s="23"/>
    </row>
    <row r="97" spans="3:11">
      <c r="C97" s="23"/>
      <c r="D97" s="23"/>
      <c r="E97" s="23"/>
      <c r="F97" s="23"/>
      <c r="G97" s="23"/>
      <c r="H97" s="23"/>
      <c r="I97" s="23"/>
      <c r="J97" s="23"/>
      <c r="K97" s="23"/>
    </row>
    <row r="98" spans="3:11">
      <c r="C98" s="23"/>
      <c r="D98" s="23"/>
      <c r="E98" s="23"/>
      <c r="F98" s="23"/>
      <c r="G98" s="23"/>
      <c r="H98" s="23"/>
      <c r="I98" s="23"/>
      <c r="J98" s="23"/>
      <c r="K98" s="23"/>
    </row>
    <row r="99" spans="3:11">
      <c r="C99" s="23"/>
      <c r="D99" s="23"/>
      <c r="E99" s="23"/>
      <c r="F99" s="23"/>
      <c r="G99" s="23"/>
      <c r="H99" s="23"/>
      <c r="I99" s="23"/>
      <c r="J99" s="23"/>
      <c r="K99" s="23"/>
    </row>
    <row r="100" spans="3:11">
      <c r="C100" s="23"/>
      <c r="D100" s="23"/>
      <c r="E100" s="23"/>
      <c r="F100" s="23"/>
      <c r="G100" s="23"/>
      <c r="H100" s="23"/>
      <c r="I100" s="23"/>
      <c r="J100" s="23"/>
      <c r="K100" s="23"/>
    </row>
    <row r="101" spans="3:11">
      <c r="C101" s="23"/>
      <c r="D101" s="23"/>
      <c r="E101" s="23"/>
      <c r="F101" s="23"/>
      <c r="G101" s="23"/>
      <c r="H101" s="23"/>
      <c r="I101" s="23"/>
      <c r="J101" s="23"/>
      <c r="K101" s="23"/>
    </row>
    <row r="102" spans="3:11">
      <c r="C102" s="23"/>
      <c r="D102" s="23"/>
      <c r="E102" s="23"/>
      <c r="F102" s="23"/>
      <c r="G102" s="23"/>
      <c r="H102" s="23"/>
      <c r="I102" s="23"/>
      <c r="J102" s="23"/>
      <c r="K102" s="23"/>
    </row>
    <row r="103" spans="3:11">
      <c r="C103" s="23"/>
      <c r="D103" s="23"/>
      <c r="E103" s="23"/>
      <c r="F103" s="23"/>
      <c r="G103" s="23"/>
      <c r="H103" s="23"/>
      <c r="I103" s="23"/>
      <c r="J103" s="23"/>
      <c r="K103" s="23"/>
    </row>
    <row r="104" spans="3:11">
      <c r="C104" s="23"/>
      <c r="D104" s="23"/>
      <c r="E104" s="23"/>
      <c r="F104" s="23"/>
      <c r="G104" s="23"/>
      <c r="H104" s="23"/>
      <c r="I104" s="23"/>
      <c r="J104" s="23"/>
      <c r="K104" s="23"/>
    </row>
    <row r="105" spans="3:11">
      <c r="C105" s="23"/>
      <c r="D105" s="23"/>
      <c r="E105" s="23"/>
      <c r="F105" s="23"/>
      <c r="G105" s="23"/>
      <c r="H105" s="23"/>
      <c r="I105" s="23"/>
      <c r="J105" s="23"/>
      <c r="K105" s="23"/>
    </row>
    <row r="106" spans="3:11">
      <c r="C106" s="23"/>
      <c r="D106" s="23"/>
      <c r="E106" s="23"/>
      <c r="F106" s="23"/>
      <c r="G106" s="23"/>
      <c r="H106" s="23"/>
      <c r="I106" s="23"/>
      <c r="J106" s="23"/>
      <c r="K106" s="23"/>
    </row>
    <row r="107" spans="3:11">
      <c r="C107" s="23"/>
      <c r="D107" s="23"/>
      <c r="E107" s="23"/>
      <c r="F107" s="23"/>
      <c r="G107" s="23"/>
      <c r="H107" s="23"/>
      <c r="I107" s="23"/>
      <c r="J107" s="23"/>
      <c r="K107" s="23"/>
    </row>
    <row r="108" spans="3:11">
      <c r="C108" s="23"/>
      <c r="D108" s="23"/>
      <c r="E108" s="23"/>
      <c r="F108" s="23"/>
      <c r="G108" s="23"/>
      <c r="H108" s="23"/>
      <c r="I108" s="23"/>
      <c r="J108" s="23"/>
      <c r="K108" s="23"/>
    </row>
    <row r="109" spans="3:11">
      <c r="C109" s="23"/>
      <c r="D109" s="23"/>
      <c r="E109" s="23"/>
      <c r="F109" s="23"/>
      <c r="G109" s="23"/>
      <c r="H109" s="23"/>
      <c r="I109" s="23"/>
      <c r="J109" s="23"/>
      <c r="K109" s="23"/>
    </row>
    <row r="110" spans="3:11">
      <c r="C110" s="23"/>
      <c r="D110" s="23"/>
      <c r="E110" s="23"/>
      <c r="F110" s="23"/>
      <c r="G110" s="23"/>
      <c r="H110" s="23"/>
      <c r="I110" s="23"/>
      <c r="J110" s="23"/>
      <c r="K110" s="23"/>
    </row>
    <row r="111" spans="3:11">
      <c r="C111" s="23"/>
      <c r="D111" s="23"/>
      <c r="E111" s="23"/>
      <c r="F111" s="23"/>
      <c r="G111" s="23"/>
      <c r="H111" s="23"/>
      <c r="I111" s="23"/>
      <c r="J111" s="23"/>
      <c r="K111" s="23"/>
    </row>
    <row r="112" spans="3:11">
      <c r="C112" s="23"/>
      <c r="D112" s="23"/>
      <c r="E112" s="23"/>
      <c r="F112" s="23"/>
      <c r="G112" s="23"/>
      <c r="H112" s="23"/>
      <c r="I112" s="23"/>
      <c r="J112" s="23"/>
      <c r="K112" s="23"/>
    </row>
    <row r="113" spans="3:11">
      <c r="C113" s="23"/>
      <c r="D113" s="23"/>
      <c r="E113" s="23"/>
      <c r="F113" s="23"/>
      <c r="G113" s="23"/>
      <c r="H113" s="23"/>
      <c r="I113" s="23"/>
      <c r="J113" s="23"/>
      <c r="K113" s="23"/>
    </row>
    <row r="114" spans="3:11">
      <c r="C114" s="23"/>
      <c r="D114" s="23"/>
      <c r="E114" s="23"/>
      <c r="F114" s="23"/>
      <c r="G114" s="23"/>
      <c r="H114" s="23"/>
      <c r="I114" s="23"/>
      <c r="J114" s="23"/>
      <c r="K114" s="23"/>
    </row>
    <row r="115" spans="3:11">
      <c r="C115" s="23"/>
      <c r="D115" s="23"/>
      <c r="E115" s="23"/>
      <c r="F115" s="23"/>
      <c r="G115" s="23"/>
      <c r="H115" s="23"/>
      <c r="I115" s="23"/>
      <c r="J115" s="23"/>
      <c r="K115" s="23"/>
    </row>
    <row r="116" spans="3:11">
      <c r="C116" s="23"/>
      <c r="D116" s="23"/>
      <c r="E116" s="23"/>
      <c r="F116" s="23"/>
      <c r="G116" s="23"/>
      <c r="H116" s="23"/>
      <c r="I116" s="23"/>
      <c r="J116" s="23"/>
      <c r="K116" s="23"/>
    </row>
    <row r="117" spans="3:11">
      <c r="C117" s="23"/>
      <c r="D117" s="23"/>
      <c r="E117" s="23"/>
      <c r="F117" s="23"/>
      <c r="G117" s="23"/>
      <c r="H117" s="23"/>
      <c r="I117" s="23"/>
      <c r="J117" s="23"/>
      <c r="K117" s="23"/>
    </row>
    <row r="118" spans="3:11">
      <c r="C118" s="23"/>
      <c r="D118" s="23"/>
      <c r="E118" s="23"/>
      <c r="F118" s="23"/>
      <c r="G118" s="23"/>
      <c r="H118" s="23"/>
      <c r="I118" s="23"/>
      <c r="J118" s="23"/>
      <c r="K118" s="23"/>
    </row>
    <row r="119" spans="3:11">
      <c r="C119" s="23"/>
      <c r="D119" s="23"/>
      <c r="E119" s="23"/>
      <c r="F119" s="23"/>
      <c r="G119" s="23"/>
      <c r="H119" s="23"/>
      <c r="I119" s="23"/>
      <c r="J119" s="23"/>
      <c r="K119" s="23"/>
    </row>
    <row r="120" spans="3:11">
      <c r="C120" s="23"/>
      <c r="D120" s="23"/>
      <c r="E120" s="23"/>
      <c r="F120" s="23"/>
      <c r="G120" s="23"/>
      <c r="H120" s="23"/>
      <c r="I120" s="23"/>
      <c r="J120" s="23"/>
      <c r="K120" s="23"/>
    </row>
    <row r="121" spans="3:11">
      <c r="C121" s="23"/>
      <c r="D121" s="23"/>
      <c r="E121" s="23"/>
      <c r="F121" s="23"/>
      <c r="G121" s="23"/>
      <c r="H121" s="23"/>
      <c r="I121" s="23"/>
      <c r="J121" s="23"/>
      <c r="K121" s="23"/>
    </row>
    <row r="122" spans="3:11">
      <c r="C122" s="23"/>
      <c r="D122" s="23"/>
      <c r="E122" s="23"/>
      <c r="F122" s="23"/>
      <c r="G122" s="23"/>
      <c r="H122" s="23"/>
      <c r="I122" s="23"/>
      <c r="J122" s="23"/>
      <c r="K122" s="23"/>
    </row>
    <row r="123" spans="3:11">
      <c r="C123" s="23"/>
      <c r="D123" s="23"/>
      <c r="E123" s="23"/>
      <c r="F123" s="23"/>
      <c r="G123" s="23"/>
      <c r="H123" s="23"/>
      <c r="I123" s="23"/>
      <c r="J123" s="23"/>
      <c r="K123" s="23"/>
    </row>
    <row r="124" spans="3:11">
      <c r="C124" s="23"/>
      <c r="D124" s="23"/>
      <c r="E124" s="23"/>
      <c r="F124" s="23"/>
      <c r="G124" s="23"/>
      <c r="H124" s="23"/>
      <c r="I124" s="23"/>
      <c r="J124" s="23"/>
      <c r="K124" s="23"/>
    </row>
    <row r="125" spans="3:11">
      <c r="C125" s="23"/>
      <c r="D125" s="23"/>
      <c r="E125" s="23"/>
      <c r="F125" s="23"/>
      <c r="G125" s="23"/>
      <c r="H125" s="23"/>
      <c r="I125" s="23"/>
      <c r="J125" s="23"/>
      <c r="K125" s="23"/>
    </row>
    <row r="126" spans="3:11">
      <c r="C126" s="23"/>
      <c r="D126" s="23"/>
      <c r="E126" s="23"/>
      <c r="F126" s="23"/>
      <c r="G126" s="23"/>
      <c r="H126" s="23"/>
      <c r="I126" s="23"/>
      <c r="J126" s="23"/>
      <c r="K126" s="23"/>
    </row>
    <row r="127" spans="3:11">
      <c r="C127" s="23"/>
      <c r="D127" s="23"/>
      <c r="E127" s="23"/>
      <c r="F127" s="23"/>
      <c r="G127" s="23"/>
      <c r="H127" s="23"/>
      <c r="I127" s="23"/>
      <c r="J127" s="23"/>
      <c r="K127" s="23"/>
    </row>
    <row r="128" spans="3:11">
      <c r="C128" s="23"/>
      <c r="D128" s="23"/>
      <c r="E128" s="23"/>
      <c r="F128" s="23"/>
      <c r="G128" s="23"/>
      <c r="H128" s="23"/>
      <c r="I128" s="23"/>
      <c r="J128" s="23"/>
      <c r="K128" s="23"/>
    </row>
    <row r="129" spans="3:11">
      <c r="C129" s="23"/>
      <c r="D129" s="23"/>
      <c r="E129" s="23"/>
      <c r="F129" s="23"/>
      <c r="G129" s="23"/>
      <c r="H129" s="23"/>
      <c r="I129" s="23"/>
      <c r="J129" s="23"/>
      <c r="K129" s="23"/>
    </row>
    <row r="130" spans="3:11">
      <c r="C130" s="23"/>
      <c r="D130" s="23"/>
      <c r="E130" s="23"/>
      <c r="F130" s="23"/>
      <c r="G130" s="23"/>
      <c r="H130" s="23"/>
      <c r="I130" s="23"/>
      <c r="J130" s="23"/>
      <c r="K130" s="23"/>
    </row>
    <row r="131" spans="3:11">
      <c r="C131" s="23"/>
      <c r="D131" s="23"/>
      <c r="E131" s="23"/>
      <c r="F131" s="23"/>
      <c r="G131" s="23"/>
      <c r="H131" s="23"/>
      <c r="I131" s="23"/>
      <c r="J131" s="23"/>
      <c r="K131" s="23"/>
    </row>
    <row r="132" spans="3:11">
      <c r="C132" s="23"/>
      <c r="D132" s="23"/>
      <c r="E132" s="23"/>
      <c r="F132" s="23"/>
      <c r="G132" s="23"/>
      <c r="H132" s="23"/>
      <c r="I132" s="23"/>
      <c r="J132" s="23"/>
      <c r="K132" s="23"/>
    </row>
    <row r="133" spans="3:11">
      <c r="C133" s="23"/>
      <c r="D133" s="23"/>
      <c r="E133" s="23"/>
      <c r="F133" s="23"/>
      <c r="G133" s="23"/>
      <c r="H133" s="23"/>
      <c r="I133" s="23"/>
      <c r="J133" s="23"/>
      <c r="K133" s="23"/>
    </row>
    <row r="134" spans="3:11">
      <c r="C134" s="23"/>
      <c r="D134" s="23"/>
      <c r="E134" s="23"/>
      <c r="F134" s="23"/>
      <c r="G134" s="23"/>
      <c r="H134" s="23"/>
      <c r="I134" s="23"/>
      <c r="J134" s="23"/>
      <c r="K134" s="23"/>
    </row>
    <row r="135" spans="3:11">
      <c r="C135" s="23"/>
      <c r="D135" s="23"/>
      <c r="E135" s="23"/>
      <c r="F135" s="23"/>
      <c r="G135" s="23"/>
      <c r="H135" s="23"/>
      <c r="I135" s="23"/>
      <c r="J135" s="23"/>
      <c r="K135" s="23"/>
    </row>
    <row r="136" spans="3:11">
      <c r="C136" s="23"/>
      <c r="D136" s="23"/>
      <c r="E136" s="23"/>
      <c r="F136" s="23"/>
      <c r="G136" s="23"/>
      <c r="H136" s="23"/>
      <c r="I136" s="23"/>
      <c r="J136" s="23"/>
      <c r="K136" s="23"/>
    </row>
    <row r="137" spans="3:11">
      <c r="C137" s="23"/>
      <c r="D137" s="23"/>
      <c r="E137" s="23"/>
      <c r="F137" s="23"/>
      <c r="G137" s="23"/>
      <c r="H137" s="23"/>
      <c r="I137" s="23"/>
      <c r="J137" s="23"/>
      <c r="K137" s="23"/>
    </row>
    <row r="138" spans="3:11">
      <c r="C138" s="23"/>
      <c r="D138" s="23"/>
      <c r="E138" s="23"/>
      <c r="F138" s="23"/>
      <c r="G138" s="23"/>
      <c r="H138" s="23"/>
      <c r="I138" s="23"/>
      <c r="J138" s="23"/>
      <c r="K138" s="23"/>
    </row>
    <row r="139" spans="3:11">
      <c r="C139" s="23"/>
      <c r="D139" s="23"/>
      <c r="E139" s="23"/>
      <c r="F139" s="23"/>
      <c r="G139" s="23"/>
      <c r="H139" s="23"/>
      <c r="I139" s="23"/>
      <c r="J139" s="23"/>
      <c r="K139" s="23"/>
    </row>
    <row r="140" spans="3:11">
      <c r="C140" s="23"/>
      <c r="D140" s="23"/>
      <c r="E140" s="23"/>
      <c r="F140" s="23"/>
      <c r="G140" s="23"/>
      <c r="H140" s="23"/>
      <c r="I140" s="23"/>
      <c r="J140" s="23"/>
      <c r="K140" s="23"/>
    </row>
    <row r="141" spans="3:11">
      <c r="C141" s="23"/>
      <c r="D141" s="23"/>
      <c r="E141" s="23"/>
      <c r="F141" s="23"/>
      <c r="G141" s="23"/>
      <c r="H141" s="23"/>
      <c r="I141" s="23"/>
      <c r="J141" s="23"/>
      <c r="K141" s="23"/>
    </row>
    <row r="142" spans="3:11">
      <c r="C142" s="23"/>
      <c r="D142" s="23"/>
      <c r="E142" s="23"/>
      <c r="F142" s="23"/>
      <c r="G142" s="23"/>
      <c r="H142" s="23"/>
      <c r="I142" s="23"/>
      <c r="J142" s="23"/>
      <c r="K142" s="23"/>
    </row>
    <row r="143" spans="3:11">
      <c r="C143" s="23"/>
      <c r="D143" s="23"/>
      <c r="E143" s="23"/>
      <c r="F143" s="23"/>
      <c r="G143" s="23"/>
      <c r="H143" s="23"/>
      <c r="I143" s="23"/>
      <c r="J143" s="23"/>
      <c r="K143" s="23"/>
    </row>
    <row r="144" spans="3:11">
      <c r="C144" s="23"/>
      <c r="D144" s="23"/>
      <c r="E144" s="23"/>
      <c r="F144" s="23"/>
      <c r="G144" s="23"/>
      <c r="H144" s="23"/>
      <c r="I144" s="23"/>
      <c r="J144" s="23"/>
      <c r="K144" s="23"/>
    </row>
    <row r="145" spans="3:11">
      <c r="C145" s="23"/>
      <c r="D145" s="23"/>
      <c r="E145" s="23"/>
      <c r="F145" s="23"/>
      <c r="G145" s="23"/>
      <c r="H145" s="23"/>
      <c r="I145" s="23"/>
      <c r="J145" s="23"/>
      <c r="K145" s="23"/>
    </row>
    <row r="146" spans="3:11">
      <c r="C146" s="23"/>
      <c r="D146" s="23"/>
      <c r="E146" s="23"/>
      <c r="F146" s="23"/>
      <c r="G146" s="23"/>
      <c r="H146" s="23"/>
      <c r="I146" s="23"/>
      <c r="J146" s="23"/>
      <c r="K146" s="23"/>
    </row>
    <row r="147" spans="3:11">
      <c r="C147" s="23"/>
      <c r="D147" s="23"/>
      <c r="E147" s="23"/>
      <c r="F147" s="23"/>
      <c r="G147" s="23"/>
      <c r="H147" s="23"/>
      <c r="I147" s="23"/>
      <c r="J147" s="23"/>
      <c r="K147" s="23"/>
    </row>
    <row r="148" spans="3:11">
      <c r="C148" s="23"/>
      <c r="D148" s="23"/>
      <c r="E148" s="23"/>
      <c r="F148" s="23"/>
      <c r="G148" s="23"/>
      <c r="H148" s="23"/>
      <c r="I148" s="23"/>
      <c r="J148" s="23"/>
      <c r="K148" s="23"/>
    </row>
    <row r="149" spans="3:11">
      <c r="C149" s="23"/>
      <c r="D149" s="23"/>
      <c r="E149" s="23"/>
      <c r="F149" s="23"/>
      <c r="G149" s="23"/>
      <c r="H149" s="23"/>
      <c r="I149" s="23"/>
      <c r="J149" s="23"/>
      <c r="K149" s="23"/>
    </row>
    <row r="150" spans="3:11">
      <c r="C150" s="23"/>
      <c r="D150" s="23"/>
      <c r="E150" s="23"/>
      <c r="F150" s="23"/>
      <c r="G150" s="23"/>
      <c r="H150" s="23"/>
      <c r="I150" s="23"/>
      <c r="J150" s="23"/>
      <c r="K150" s="23"/>
    </row>
    <row r="151" spans="3:11">
      <c r="C151" s="23"/>
      <c r="D151" s="23"/>
      <c r="E151" s="23"/>
      <c r="F151" s="23"/>
      <c r="G151" s="23"/>
      <c r="H151" s="23"/>
      <c r="I151" s="23"/>
      <c r="J151" s="23"/>
      <c r="K151" s="23"/>
    </row>
    <row r="152" spans="3:11">
      <c r="C152" s="23"/>
      <c r="D152" s="23"/>
      <c r="E152" s="23"/>
      <c r="F152" s="23"/>
      <c r="G152" s="23"/>
      <c r="H152" s="23"/>
      <c r="I152" s="23"/>
      <c r="J152" s="23"/>
      <c r="K152" s="23"/>
    </row>
    <row r="153" spans="3:11">
      <c r="C153" s="23"/>
      <c r="D153" s="23"/>
      <c r="E153" s="23"/>
      <c r="F153" s="23"/>
      <c r="G153" s="23"/>
      <c r="H153" s="23"/>
      <c r="I153" s="23"/>
      <c r="J153" s="23"/>
      <c r="K153" s="23"/>
    </row>
    <row r="154" spans="3:11">
      <c r="C154" s="23"/>
      <c r="D154" s="23"/>
      <c r="E154" s="23"/>
      <c r="F154" s="23"/>
      <c r="G154" s="23"/>
      <c r="H154" s="23"/>
      <c r="I154" s="23"/>
      <c r="J154" s="23"/>
      <c r="K154" s="23"/>
    </row>
    <row r="155" spans="3:11">
      <c r="C155" s="23"/>
      <c r="D155" s="23"/>
      <c r="E155" s="23"/>
      <c r="F155" s="23"/>
      <c r="G155" s="23"/>
      <c r="H155" s="23"/>
      <c r="I155" s="23"/>
      <c r="J155" s="23"/>
      <c r="K155" s="23"/>
    </row>
    <row r="156" spans="3:11">
      <c r="C156" s="23"/>
      <c r="D156" s="23"/>
      <c r="E156" s="23"/>
      <c r="F156" s="23"/>
      <c r="G156" s="23"/>
      <c r="H156" s="23"/>
      <c r="I156" s="23"/>
      <c r="J156" s="23"/>
      <c r="K156" s="23"/>
    </row>
    <row r="157" spans="3:11">
      <c r="C157" s="23"/>
      <c r="D157" s="23"/>
      <c r="E157" s="23"/>
      <c r="F157" s="23"/>
      <c r="G157" s="23"/>
      <c r="H157" s="23"/>
      <c r="I157" s="23"/>
      <c r="J157" s="23"/>
      <c r="K157" s="23"/>
    </row>
    <row r="158" spans="3:11">
      <c r="C158" s="23"/>
      <c r="D158" s="23"/>
      <c r="E158" s="23"/>
      <c r="F158" s="23"/>
      <c r="G158" s="23"/>
      <c r="H158" s="23"/>
      <c r="I158" s="23"/>
      <c r="J158" s="23"/>
      <c r="K158" s="23"/>
    </row>
    <row r="159" spans="3:11">
      <c r="C159" s="23"/>
      <c r="D159" s="23"/>
      <c r="E159" s="23"/>
      <c r="F159" s="23"/>
      <c r="G159" s="23"/>
      <c r="H159" s="23"/>
      <c r="I159" s="23"/>
      <c r="J159" s="23"/>
      <c r="K159" s="23"/>
    </row>
    <row r="160" spans="3:11">
      <c r="C160" s="23"/>
      <c r="D160" s="23"/>
      <c r="E160" s="23"/>
      <c r="F160" s="23"/>
      <c r="G160" s="23"/>
      <c r="H160" s="23"/>
      <c r="I160" s="23"/>
      <c r="J160" s="23"/>
      <c r="K160" s="23"/>
    </row>
    <row r="161" spans="3:11">
      <c r="C161" s="23"/>
      <c r="D161" s="23"/>
      <c r="E161" s="23"/>
      <c r="F161" s="23"/>
      <c r="G161" s="23"/>
      <c r="H161" s="23"/>
      <c r="I161" s="23"/>
      <c r="J161" s="23"/>
      <c r="K161" s="23"/>
    </row>
    <row r="162" spans="3:11">
      <c r="C162" s="23"/>
      <c r="D162" s="23"/>
      <c r="E162" s="23"/>
      <c r="F162" s="23"/>
      <c r="G162" s="23"/>
      <c r="H162" s="23"/>
      <c r="I162" s="23"/>
      <c r="J162" s="23"/>
      <c r="K162" s="23"/>
    </row>
    <row r="163" spans="3:11">
      <c r="C163" s="23"/>
      <c r="D163" s="23"/>
      <c r="E163" s="23"/>
      <c r="F163" s="23"/>
      <c r="G163" s="23"/>
      <c r="H163" s="23"/>
      <c r="I163" s="23"/>
      <c r="J163" s="23"/>
      <c r="K163" s="23"/>
    </row>
    <row r="164" spans="3:11">
      <c r="C164" s="23"/>
      <c r="D164" s="23"/>
      <c r="E164" s="23"/>
      <c r="F164" s="23"/>
      <c r="G164" s="23"/>
      <c r="H164" s="23"/>
      <c r="I164" s="23"/>
      <c r="J164" s="23"/>
      <c r="K164" s="23"/>
    </row>
    <row r="165" spans="3:11">
      <c r="C165" s="23"/>
      <c r="D165" s="23"/>
      <c r="E165" s="23"/>
      <c r="F165" s="23"/>
      <c r="G165" s="23"/>
      <c r="H165" s="23"/>
      <c r="I165" s="23"/>
      <c r="J165" s="23"/>
      <c r="K165" s="23"/>
    </row>
    <row r="166" spans="3:11">
      <c r="C166" s="23"/>
      <c r="D166" s="23"/>
      <c r="E166" s="23"/>
      <c r="F166" s="23"/>
      <c r="G166" s="23"/>
      <c r="H166" s="23"/>
      <c r="I166" s="23"/>
      <c r="J166" s="23"/>
      <c r="K166" s="23"/>
    </row>
    <row r="167" spans="3:11">
      <c r="C167" s="23"/>
      <c r="D167" s="23"/>
      <c r="E167" s="23"/>
      <c r="F167" s="23"/>
      <c r="G167" s="23"/>
      <c r="H167" s="23"/>
      <c r="I167" s="23"/>
      <c r="J167" s="23"/>
      <c r="K167" s="23"/>
    </row>
    <row r="168" spans="3:11">
      <c r="C168" s="23"/>
      <c r="D168" s="23"/>
      <c r="E168" s="23"/>
      <c r="F168" s="23"/>
      <c r="G168" s="23"/>
      <c r="H168" s="23"/>
      <c r="I168" s="23"/>
      <c r="J168" s="23"/>
      <c r="K168" s="23"/>
    </row>
    <row r="169" spans="3:11">
      <c r="C169" s="23"/>
      <c r="D169" s="23"/>
      <c r="E169" s="23"/>
      <c r="F169" s="23"/>
      <c r="G169" s="23"/>
      <c r="H169" s="23"/>
      <c r="I169" s="23"/>
      <c r="J169" s="23"/>
      <c r="K169" s="23"/>
    </row>
    <row r="170" spans="3:11">
      <c r="C170" s="23"/>
      <c r="D170" s="23"/>
      <c r="E170" s="23"/>
      <c r="F170" s="23"/>
      <c r="G170" s="23"/>
      <c r="H170" s="23"/>
      <c r="I170" s="23"/>
      <c r="J170" s="23"/>
      <c r="K170" s="23"/>
    </row>
    <row r="171" spans="3:11">
      <c r="C171" s="23"/>
      <c r="D171" s="23"/>
      <c r="E171" s="23"/>
      <c r="F171" s="23"/>
      <c r="G171" s="23"/>
      <c r="H171" s="23"/>
      <c r="I171" s="23"/>
      <c r="J171" s="23"/>
      <c r="K171" s="23"/>
    </row>
    <row r="172" spans="3:11">
      <c r="C172" s="23"/>
      <c r="D172" s="23"/>
      <c r="E172" s="23"/>
      <c r="F172" s="23"/>
      <c r="G172" s="23"/>
      <c r="H172" s="23"/>
      <c r="I172" s="23"/>
      <c r="J172" s="23"/>
      <c r="K172" s="23"/>
    </row>
    <row r="173" spans="3:11">
      <c r="C173" s="23"/>
      <c r="D173" s="23"/>
      <c r="E173" s="23"/>
      <c r="F173" s="23"/>
      <c r="G173" s="23"/>
      <c r="H173" s="23"/>
      <c r="I173" s="23"/>
      <c r="J173" s="23"/>
      <c r="K173" s="23"/>
    </row>
    <row r="174" spans="3:11">
      <c r="C174" s="23"/>
      <c r="D174" s="23"/>
      <c r="E174" s="23"/>
      <c r="F174" s="23"/>
      <c r="G174" s="23"/>
      <c r="H174" s="23"/>
      <c r="I174" s="23"/>
      <c r="J174" s="23"/>
      <c r="K174" s="23"/>
    </row>
    <row r="175" spans="3:11">
      <c r="C175" s="23"/>
      <c r="D175" s="23"/>
      <c r="E175" s="23"/>
      <c r="F175" s="23"/>
      <c r="G175" s="23"/>
      <c r="H175" s="23"/>
      <c r="I175" s="23"/>
      <c r="J175" s="23"/>
      <c r="K175" s="23"/>
    </row>
    <row r="176" spans="3:11">
      <c r="C176" s="23"/>
      <c r="D176" s="23"/>
      <c r="E176" s="23"/>
      <c r="F176" s="23"/>
      <c r="G176" s="23"/>
      <c r="H176" s="23"/>
      <c r="I176" s="23"/>
      <c r="J176" s="23"/>
      <c r="K176" s="23"/>
    </row>
    <row r="177" spans="3:11">
      <c r="C177" s="23"/>
      <c r="D177" s="23"/>
      <c r="E177" s="23"/>
      <c r="F177" s="23"/>
      <c r="G177" s="23"/>
      <c r="H177" s="23"/>
      <c r="I177" s="23"/>
      <c r="J177" s="23"/>
      <c r="K177" s="23"/>
    </row>
    <row r="178" spans="3:11">
      <c r="C178" s="23"/>
      <c r="D178" s="23"/>
      <c r="E178" s="23"/>
      <c r="F178" s="23"/>
      <c r="G178" s="23"/>
      <c r="H178" s="23"/>
      <c r="I178" s="23"/>
      <c r="J178" s="23"/>
      <c r="K178" s="23"/>
    </row>
    <row r="179" spans="3:11">
      <c r="C179" s="23"/>
      <c r="D179" s="23"/>
      <c r="E179" s="23"/>
      <c r="F179" s="23"/>
      <c r="G179" s="23"/>
      <c r="H179" s="23"/>
      <c r="I179" s="23"/>
      <c r="J179" s="23"/>
      <c r="K179" s="23"/>
    </row>
    <row r="180" spans="3:11">
      <c r="C180" s="23"/>
      <c r="D180" s="23"/>
      <c r="E180" s="23"/>
      <c r="F180" s="23"/>
      <c r="G180" s="23"/>
      <c r="H180" s="23"/>
      <c r="I180" s="23"/>
      <c r="J180" s="23"/>
      <c r="K180" s="23"/>
    </row>
    <row r="181" spans="3:11">
      <c r="C181" s="23"/>
      <c r="D181" s="23"/>
      <c r="E181" s="23"/>
      <c r="F181" s="23"/>
      <c r="G181" s="23"/>
      <c r="H181" s="23"/>
      <c r="I181" s="23"/>
      <c r="J181" s="23"/>
      <c r="K181" s="23"/>
    </row>
    <row r="182" spans="3:11">
      <c r="C182" s="23"/>
      <c r="D182" s="23"/>
      <c r="E182" s="23"/>
      <c r="F182" s="23"/>
      <c r="G182" s="23"/>
      <c r="H182" s="23"/>
      <c r="I182" s="23"/>
      <c r="J182" s="23"/>
      <c r="K182" s="23"/>
    </row>
    <row r="183" spans="3:11">
      <c r="C183" s="23"/>
      <c r="D183" s="23"/>
      <c r="E183" s="23"/>
      <c r="F183" s="23"/>
      <c r="G183" s="23"/>
      <c r="H183" s="23"/>
      <c r="I183" s="23"/>
      <c r="J183" s="23"/>
      <c r="K183" s="23"/>
    </row>
    <row r="184" spans="3:11">
      <c r="C184" s="23"/>
      <c r="D184" s="23"/>
      <c r="E184" s="23"/>
      <c r="F184" s="23"/>
      <c r="G184" s="23"/>
      <c r="H184" s="23"/>
      <c r="I184" s="23"/>
      <c r="J184" s="23"/>
      <c r="K184" s="23"/>
    </row>
    <row r="185" spans="3:11">
      <c r="C185" s="23"/>
      <c r="D185" s="23"/>
      <c r="E185" s="23"/>
      <c r="F185" s="23"/>
      <c r="G185" s="23"/>
      <c r="H185" s="23"/>
      <c r="I185" s="23"/>
      <c r="J185" s="23"/>
      <c r="K185" s="23"/>
    </row>
    <row r="186" spans="3:11">
      <c r="C186" s="23"/>
      <c r="D186" s="23"/>
      <c r="E186" s="23"/>
      <c r="F186" s="23"/>
      <c r="G186" s="23"/>
      <c r="H186" s="23"/>
      <c r="I186" s="23"/>
      <c r="J186" s="23"/>
      <c r="K186" s="23"/>
    </row>
    <row r="187" spans="3:11">
      <c r="C187" s="23"/>
      <c r="D187" s="23"/>
      <c r="E187" s="23"/>
      <c r="F187" s="23"/>
      <c r="G187" s="23"/>
      <c r="H187" s="23"/>
      <c r="I187" s="23"/>
      <c r="J187" s="23"/>
      <c r="K187" s="23"/>
    </row>
    <row r="188" spans="3:11">
      <c r="C188" s="23"/>
      <c r="D188" s="23"/>
      <c r="E188" s="23"/>
      <c r="F188" s="23"/>
      <c r="G188" s="23"/>
      <c r="H188" s="23"/>
      <c r="I188" s="23"/>
      <c r="J188" s="23"/>
      <c r="K188" s="23"/>
    </row>
    <row r="189" spans="3:11">
      <c r="C189" s="23"/>
      <c r="D189" s="23"/>
      <c r="E189" s="23"/>
      <c r="F189" s="23"/>
      <c r="G189" s="23"/>
      <c r="H189" s="23"/>
      <c r="I189" s="23"/>
      <c r="J189" s="23"/>
      <c r="K189" s="23"/>
    </row>
    <row r="190" spans="3:11">
      <c r="C190" s="23"/>
      <c r="D190" s="23"/>
      <c r="E190" s="23"/>
      <c r="F190" s="23"/>
      <c r="G190" s="23"/>
      <c r="H190" s="23"/>
      <c r="I190" s="23"/>
      <c r="J190" s="23"/>
      <c r="K190" s="23"/>
    </row>
    <row r="191" spans="3:11">
      <c r="C191" s="23"/>
      <c r="D191" s="23"/>
      <c r="E191" s="23"/>
      <c r="F191" s="23"/>
      <c r="G191" s="23"/>
      <c r="H191" s="23"/>
      <c r="I191" s="23"/>
      <c r="J191" s="23"/>
      <c r="K191" s="23"/>
    </row>
    <row r="192" spans="3:11">
      <c r="C192" s="23"/>
      <c r="D192" s="23"/>
      <c r="E192" s="23"/>
      <c r="F192" s="23"/>
      <c r="G192" s="23"/>
      <c r="H192" s="23"/>
      <c r="I192" s="23"/>
      <c r="J192" s="23"/>
      <c r="K192" s="23"/>
    </row>
    <row r="193" spans="3:11">
      <c r="C193" s="23"/>
      <c r="D193" s="23"/>
      <c r="E193" s="23"/>
      <c r="F193" s="23"/>
      <c r="G193" s="23"/>
      <c r="H193" s="23"/>
      <c r="I193" s="23"/>
      <c r="J193" s="23"/>
      <c r="K193" s="23"/>
    </row>
    <row r="194" spans="3:11">
      <c r="C194" s="23"/>
      <c r="D194" s="23"/>
      <c r="E194" s="23"/>
      <c r="F194" s="23"/>
      <c r="G194" s="23"/>
      <c r="H194" s="23"/>
      <c r="I194" s="23"/>
      <c r="J194" s="23"/>
      <c r="K194" s="23"/>
    </row>
    <row r="195" spans="3:11">
      <c r="C195" s="23"/>
      <c r="D195" s="23"/>
      <c r="E195" s="23"/>
      <c r="F195" s="23"/>
      <c r="G195" s="23"/>
      <c r="H195" s="23"/>
      <c r="I195" s="23"/>
      <c r="J195" s="23"/>
      <c r="K195" s="23"/>
    </row>
    <row r="196" spans="3:11">
      <c r="C196" s="23"/>
      <c r="D196" s="23"/>
      <c r="E196" s="23"/>
      <c r="F196" s="23"/>
      <c r="G196" s="23"/>
      <c r="H196" s="23"/>
      <c r="I196" s="23"/>
      <c r="J196" s="23"/>
      <c r="K196" s="23"/>
    </row>
    <row r="197" spans="3:11">
      <c r="C197" s="23"/>
      <c r="D197" s="23"/>
      <c r="E197" s="23"/>
      <c r="F197" s="23"/>
      <c r="G197" s="23"/>
      <c r="H197" s="23"/>
      <c r="I197" s="23"/>
      <c r="J197" s="23"/>
      <c r="K197" s="23"/>
    </row>
    <row r="198" spans="3:11">
      <c r="C198" s="23"/>
      <c r="D198" s="23"/>
      <c r="E198" s="23"/>
      <c r="F198" s="23"/>
      <c r="G198" s="23"/>
      <c r="H198" s="23"/>
      <c r="I198" s="23"/>
      <c r="J198" s="23"/>
      <c r="K198" s="23"/>
    </row>
    <row r="199" spans="3:11">
      <c r="C199" s="23"/>
      <c r="D199" s="23"/>
      <c r="E199" s="23"/>
      <c r="F199" s="23"/>
      <c r="G199" s="23"/>
      <c r="H199" s="23"/>
      <c r="I199" s="23"/>
      <c r="J199" s="23"/>
      <c r="K199" s="23"/>
    </row>
    <row r="200" spans="3:11">
      <c r="C200" s="23"/>
      <c r="D200" s="23"/>
      <c r="E200" s="23"/>
      <c r="F200" s="23"/>
      <c r="G200" s="23"/>
      <c r="H200" s="23"/>
      <c r="I200" s="23"/>
      <c r="J200" s="23"/>
      <c r="K200" s="23"/>
    </row>
    <row r="201" spans="3:11">
      <c r="C201" s="23"/>
      <c r="D201" s="23"/>
      <c r="E201" s="23"/>
      <c r="F201" s="23"/>
      <c r="G201" s="23"/>
      <c r="H201" s="23"/>
      <c r="I201" s="23"/>
      <c r="J201" s="23"/>
      <c r="K201" s="23"/>
    </row>
    <row r="202" spans="3:11">
      <c r="C202" s="23"/>
      <c r="D202" s="23"/>
      <c r="E202" s="23"/>
      <c r="F202" s="23"/>
      <c r="G202" s="23"/>
      <c r="H202" s="23"/>
      <c r="I202" s="23"/>
      <c r="J202" s="23"/>
      <c r="K202" s="23"/>
    </row>
    <row r="203" spans="3:11">
      <c r="C203" s="23"/>
      <c r="D203" s="23"/>
      <c r="E203" s="23"/>
      <c r="F203" s="23"/>
      <c r="G203" s="23"/>
      <c r="H203" s="23"/>
      <c r="I203" s="23"/>
      <c r="J203" s="23"/>
      <c r="K203" s="23"/>
    </row>
    <row r="204" spans="3:11">
      <c r="C204" s="23"/>
      <c r="D204" s="23"/>
      <c r="E204" s="23"/>
      <c r="F204" s="23"/>
      <c r="G204" s="23"/>
      <c r="H204" s="23"/>
      <c r="I204" s="23"/>
      <c r="J204" s="23"/>
      <c r="K204" s="23"/>
    </row>
    <row r="205" spans="3:11">
      <c r="C205" s="23"/>
      <c r="D205" s="23"/>
      <c r="E205" s="23"/>
      <c r="F205" s="23"/>
      <c r="G205" s="23"/>
      <c r="H205" s="23"/>
      <c r="I205" s="23"/>
      <c r="J205" s="23"/>
      <c r="K205" s="23"/>
    </row>
    <row r="206" spans="3:11">
      <c r="C206" s="23"/>
      <c r="D206" s="23"/>
      <c r="E206" s="23"/>
      <c r="F206" s="23"/>
      <c r="G206" s="23"/>
      <c r="H206" s="23"/>
      <c r="I206" s="23"/>
      <c r="J206" s="23"/>
      <c r="K206" s="23"/>
    </row>
    <row r="207" spans="3:11">
      <c r="C207" s="23"/>
      <c r="D207" s="23"/>
      <c r="E207" s="23"/>
      <c r="F207" s="23"/>
      <c r="G207" s="23"/>
      <c r="H207" s="23"/>
      <c r="I207" s="23"/>
      <c r="J207" s="23"/>
      <c r="K207" s="23"/>
    </row>
    <row r="208" spans="3:11">
      <c r="C208" s="23"/>
      <c r="D208" s="23"/>
      <c r="E208" s="23"/>
      <c r="F208" s="23"/>
      <c r="G208" s="23"/>
      <c r="H208" s="23"/>
      <c r="I208" s="23"/>
      <c r="J208" s="23"/>
      <c r="K208" s="23"/>
    </row>
    <row r="209" spans="3:11">
      <c r="C209" s="23"/>
      <c r="D209" s="23"/>
      <c r="E209" s="23"/>
      <c r="F209" s="23"/>
      <c r="G209" s="23"/>
      <c r="H209" s="23"/>
      <c r="I209" s="23"/>
      <c r="J209" s="23"/>
      <c r="K209" s="23"/>
    </row>
    <row r="210" spans="3:11">
      <c r="C210" s="23"/>
      <c r="D210" s="23"/>
      <c r="E210" s="23"/>
      <c r="F210" s="23"/>
      <c r="G210" s="23"/>
      <c r="H210" s="23"/>
      <c r="I210" s="23"/>
      <c r="J210" s="23"/>
      <c r="K210" s="23"/>
    </row>
    <row r="211" spans="3:11">
      <c r="C211" s="23"/>
      <c r="D211" s="23"/>
      <c r="E211" s="23"/>
      <c r="F211" s="23"/>
      <c r="G211" s="23"/>
      <c r="H211" s="23"/>
      <c r="I211" s="23"/>
      <c r="J211" s="23"/>
      <c r="K211" s="23"/>
    </row>
    <row r="212" spans="3:11">
      <c r="C212" s="23"/>
      <c r="D212" s="23"/>
      <c r="E212" s="23"/>
      <c r="F212" s="23"/>
      <c r="G212" s="23"/>
      <c r="H212" s="23"/>
      <c r="I212" s="23"/>
      <c r="J212" s="23"/>
      <c r="K212" s="23"/>
    </row>
    <row r="213" spans="3:11">
      <c r="C213" s="23"/>
      <c r="D213" s="23"/>
      <c r="E213" s="23"/>
      <c r="F213" s="23"/>
      <c r="G213" s="23"/>
      <c r="H213" s="23"/>
      <c r="I213" s="23"/>
      <c r="J213" s="23"/>
      <c r="K213" s="23"/>
    </row>
    <row r="214" spans="3:11">
      <c r="C214" s="23"/>
      <c r="D214" s="23"/>
      <c r="E214" s="23"/>
      <c r="F214" s="23"/>
      <c r="G214" s="23"/>
      <c r="H214" s="23"/>
      <c r="I214" s="23"/>
      <c r="J214" s="23"/>
      <c r="K214" s="23"/>
    </row>
    <row r="215" spans="3:11">
      <c r="C215" s="23"/>
      <c r="D215" s="23"/>
      <c r="E215" s="23"/>
      <c r="F215" s="23"/>
      <c r="G215" s="23"/>
      <c r="H215" s="23"/>
      <c r="I215" s="23"/>
      <c r="J215" s="23"/>
      <c r="K215" s="23"/>
    </row>
    <row r="216" spans="3:11">
      <c r="C216" s="23"/>
      <c r="D216" s="23"/>
      <c r="E216" s="23"/>
      <c r="F216" s="23"/>
      <c r="G216" s="23"/>
      <c r="H216" s="23"/>
      <c r="I216" s="23"/>
      <c r="J216" s="23"/>
      <c r="K216" s="23"/>
    </row>
    <row r="217" spans="3:11">
      <c r="C217" s="23"/>
      <c r="D217" s="23"/>
      <c r="E217" s="23"/>
      <c r="F217" s="23"/>
      <c r="G217" s="23"/>
      <c r="H217" s="23"/>
      <c r="I217" s="23"/>
      <c r="J217" s="23"/>
      <c r="K217" s="23"/>
    </row>
    <row r="218" spans="3:11">
      <c r="C218" s="23"/>
      <c r="D218" s="23"/>
      <c r="E218" s="23"/>
      <c r="F218" s="23"/>
      <c r="G218" s="23"/>
      <c r="H218" s="23"/>
      <c r="I218" s="23"/>
      <c r="J218" s="23"/>
      <c r="K218" s="23"/>
    </row>
    <row r="219" spans="3:11">
      <c r="C219" s="23"/>
      <c r="D219" s="23"/>
      <c r="E219" s="23"/>
      <c r="F219" s="23"/>
      <c r="G219" s="23"/>
      <c r="H219" s="23"/>
      <c r="I219" s="23"/>
      <c r="J219" s="23"/>
      <c r="K219" s="23"/>
    </row>
    <row r="220" spans="3:11">
      <c r="C220" s="23"/>
      <c r="D220" s="23"/>
      <c r="E220" s="23"/>
      <c r="F220" s="23"/>
      <c r="G220" s="23"/>
      <c r="H220" s="23"/>
      <c r="I220" s="23"/>
      <c r="J220" s="23"/>
      <c r="K220" s="23"/>
    </row>
    <row r="221" spans="3:11">
      <c r="C221" s="23"/>
      <c r="D221" s="23"/>
      <c r="E221" s="23"/>
      <c r="F221" s="23"/>
      <c r="G221" s="23"/>
      <c r="H221" s="23"/>
      <c r="I221" s="23"/>
      <c r="J221" s="23"/>
      <c r="K221" s="23"/>
    </row>
    <row r="222" spans="3:11">
      <c r="C222" s="23"/>
      <c r="D222" s="23"/>
      <c r="E222" s="23"/>
      <c r="F222" s="23"/>
      <c r="G222" s="23"/>
      <c r="H222" s="23"/>
      <c r="I222" s="23"/>
      <c r="J222" s="23"/>
      <c r="K222" s="23"/>
    </row>
    <row r="223" spans="3:11">
      <c r="C223" s="23"/>
      <c r="D223" s="23"/>
      <c r="E223" s="23"/>
      <c r="F223" s="23"/>
      <c r="G223" s="23"/>
      <c r="H223" s="23"/>
      <c r="I223" s="23"/>
      <c r="J223" s="23"/>
      <c r="K223" s="23"/>
    </row>
    <row r="224" spans="3:11">
      <c r="C224" s="23"/>
      <c r="D224" s="23"/>
      <c r="E224" s="23"/>
      <c r="F224" s="23"/>
      <c r="G224" s="23"/>
      <c r="H224" s="23"/>
      <c r="I224" s="23"/>
      <c r="J224" s="23"/>
      <c r="K224" s="23"/>
    </row>
    <row r="225" spans="3:11">
      <c r="C225" s="23"/>
      <c r="D225" s="23"/>
      <c r="E225" s="23"/>
      <c r="F225" s="23"/>
      <c r="G225" s="23"/>
      <c r="H225" s="23"/>
      <c r="I225" s="23"/>
      <c r="J225" s="23"/>
      <c r="K225" s="23"/>
    </row>
    <row r="226" spans="3:11">
      <c r="C226" s="23"/>
      <c r="D226" s="23"/>
      <c r="E226" s="23"/>
      <c r="F226" s="23"/>
      <c r="G226" s="23"/>
      <c r="H226" s="23"/>
      <c r="I226" s="23"/>
      <c r="J226" s="23"/>
      <c r="K226" s="23"/>
    </row>
    <row r="227" spans="3:11">
      <c r="C227" s="23"/>
      <c r="D227" s="23"/>
      <c r="E227" s="23"/>
      <c r="F227" s="23"/>
      <c r="G227" s="23"/>
      <c r="H227" s="23"/>
      <c r="I227" s="23"/>
      <c r="J227" s="23"/>
      <c r="K227" s="23"/>
    </row>
    <row r="228" spans="3:11">
      <c r="C228" s="23"/>
      <c r="D228" s="23"/>
      <c r="E228" s="23"/>
      <c r="F228" s="23"/>
      <c r="G228" s="23"/>
      <c r="H228" s="23"/>
      <c r="I228" s="23"/>
      <c r="J228" s="23"/>
      <c r="K228" s="23"/>
    </row>
    <row r="229" spans="3:11">
      <c r="C229" s="23"/>
      <c r="D229" s="23"/>
      <c r="E229" s="23"/>
      <c r="F229" s="23"/>
      <c r="G229" s="23"/>
      <c r="H229" s="23"/>
      <c r="I229" s="23"/>
      <c r="J229" s="23"/>
      <c r="K229" s="23"/>
    </row>
    <row r="230" spans="3:11">
      <c r="C230" s="23"/>
      <c r="D230" s="23"/>
      <c r="E230" s="23"/>
      <c r="F230" s="23"/>
      <c r="G230" s="23"/>
      <c r="H230" s="23"/>
      <c r="I230" s="23"/>
      <c r="J230" s="23"/>
      <c r="K230" s="23"/>
    </row>
    <row r="231" spans="3:11">
      <c r="C231" s="23"/>
      <c r="D231" s="23"/>
      <c r="E231" s="23"/>
      <c r="F231" s="23"/>
      <c r="G231" s="23"/>
      <c r="H231" s="23"/>
      <c r="I231" s="23"/>
      <c r="J231" s="23"/>
      <c r="K231" s="23"/>
    </row>
    <row r="232" spans="3:11">
      <c r="C232" s="23"/>
      <c r="D232" s="23"/>
      <c r="E232" s="23"/>
      <c r="F232" s="23"/>
      <c r="G232" s="23"/>
      <c r="H232" s="23"/>
      <c r="I232" s="23"/>
      <c r="J232" s="23"/>
      <c r="K232" s="23"/>
    </row>
    <row r="233" spans="3:11">
      <c r="C233" s="23"/>
      <c r="D233" s="23"/>
      <c r="E233" s="23"/>
      <c r="F233" s="23"/>
      <c r="G233" s="23"/>
      <c r="H233" s="23"/>
      <c r="I233" s="23"/>
      <c r="J233" s="23"/>
      <c r="K233" s="23"/>
    </row>
    <row r="234" spans="3:11">
      <c r="C234" s="23"/>
      <c r="D234" s="23"/>
      <c r="E234" s="23"/>
      <c r="F234" s="23"/>
      <c r="G234" s="23"/>
      <c r="H234" s="23"/>
      <c r="I234" s="23"/>
      <c r="J234" s="23"/>
      <c r="K234" s="23"/>
    </row>
    <row r="235" spans="3:11">
      <c r="C235" s="23"/>
      <c r="D235" s="23"/>
      <c r="E235" s="23"/>
      <c r="F235" s="23"/>
      <c r="G235" s="23"/>
      <c r="H235" s="23"/>
      <c r="I235" s="23"/>
      <c r="J235" s="23"/>
      <c r="K235" s="23"/>
    </row>
    <row r="236" spans="3:11">
      <c r="C236" s="23"/>
      <c r="D236" s="23"/>
      <c r="E236" s="23"/>
      <c r="F236" s="23"/>
      <c r="G236" s="23"/>
      <c r="H236" s="23"/>
      <c r="I236" s="23"/>
      <c r="J236" s="23"/>
      <c r="K236" s="23"/>
    </row>
    <row r="237" spans="3:11">
      <c r="C237" s="23"/>
      <c r="D237" s="23"/>
      <c r="E237" s="23"/>
      <c r="F237" s="23"/>
      <c r="G237" s="23"/>
      <c r="H237" s="23"/>
      <c r="I237" s="23"/>
      <c r="J237" s="23"/>
      <c r="K237" s="23"/>
    </row>
    <row r="238" spans="3:11">
      <c r="C238" s="23"/>
      <c r="D238" s="23"/>
      <c r="E238" s="23"/>
      <c r="F238" s="23"/>
      <c r="G238" s="23"/>
      <c r="H238" s="23"/>
      <c r="I238" s="23"/>
      <c r="J238" s="23"/>
      <c r="K238" s="23"/>
    </row>
    <row r="239" spans="3:11">
      <c r="C239" s="23"/>
      <c r="D239" s="23"/>
      <c r="E239" s="23"/>
      <c r="F239" s="23"/>
      <c r="G239" s="23"/>
      <c r="H239" s="23"/>
      <c r="I239" s="23"/>
      <c r="J239" s="23"/>
      <c r="K239" s="23"/>
    </row>
    <row r="240" spans="3:11">
      <c r="C240" s="23"/>
      <c r="D240" s="23"/>
      <c r="E240" s="23"/>
      <c r="F240" s="23"/>
      <c r="G240" s="23"/>
      <c r="H240" s="23"/>
      <c r="I240" s="23"/>
      <c r="J240" s="23"/>
      <c r="K240" s="23"/>
    </row>
  </sheetData>
  <mergeCells count="2">
    <mergeCell ref="C29:E29"/>
    <mergeCell ref="G29:I29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3490" r:id="rId4" name="Drop Down 2">
              <controlPr defaultSize="0" autoLine="0" autoPict="0">
                <anchor moveWithCells="1">
                  <from>
                    <xdr:col>10</xdr:col>
                    <xdr:colOff>19050</xdr:colOff>
                    <xdr:row>0</xdr:row>
                    <xdr:rowOff>19050</xdr:rowOff>
                  </from>
                  <to>
                    <xdr:col>12</xdr:col>
                    <xdr:colOff>28575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3</vt:i4>
      </vt:variant>
    </vt:vector>
  </HeadingPairs>
  <TitlesOfParts>
    <vt:vector size="19" baseType="lpstr">
      <vt:lpstr>BS</vt:lpstr>
      <vt:lpstr>IS</vt:lpstr>
      <vt:lpstr>CF</vt:lpstr>
      <vt:lpstr>Eq</vt:lpstr>
      <vt:lpstr>Segment</vt:lpstr>
      <vt:lpstr>GAP</vt:lpstr>
      <vt:lpstr>Average</vt:lpstr>
      <vt:lpstr>Sen Analysis</vt:lpstr>
      <vt:lpstr>Currency</vt:lpstr>
      <vt:lpstr>VaR</vt:lpstr>
      <vt:lpstr>Maximum</vt:lpstr>
      <vt:lpstr>Maturity for FL</vt:lpstr>
      <vt:lpstr>Maturity</vt:lpstr>
      <vt:lpstr>Lease</vt:lpstr>
      <vt:lpstr>Related party</vt:lpstr>
      <vt:lpstr>FV</vt:lpstr>
      <vt:lpstr>Maximum!_GoBack</vt:lpstr>
      <vt:lpstr>CF!CashFlows</vt:lpstr>
      <vt:lpstr>Maximum!OLE_LINK3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Yelemessov_E</dc:creator>
  <cp:lastModifiedBy>Тян Юлия Дмитриевна</cp:lastModifiedBy>
  <dcterms:created xsi:type="dcterms:W3CDTF">2012-02-08T04:34:09Z</dcterms:created>
  <dcterms:modified xsi:type="dcterms:W3CDTF">2019-08-14T17:15:46Z</dcterms:modified>
</cp:coreProperties>
</file>